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กองกลาง" sheetId="1" r:id="rId4"/>
    <sheet state="visible" name="กองคลัง" sheetId="2" r:id="rId5"/>
    <sheet state="visible" name="กนผ" sheetId="3" r:id="rId6"/>
    <sheet state="visible" name="กบบ" sheetId="4" r:id="rId7"/>
    <sheet state="visible" name="กพน" sheetId="5" r:id="rId8"/>
    <sheet state="visible" name="ปชส" sheetId="6" r:id="rId9"/>
    <sheet state="visible" name="กพอ" sheetId="7" r:id="rId10"/>
    <sheet state="visible" name="สทส" sheetId="8" r:id="rId11"/>
    <sheet state="visible" name="QA" sheetId="9" r:id="rId12"/>
    <sheet state="visible" name="ศวธ" sheetId="10" r:id="rId13"/>
    <sheet state="visible" name="ตสน" sheetId="11" r:id="rId14"/>
    <sheet state="visible" name="วิเทศ" sheetId="12" r:id="rId15"/>
    <sheet state="visible" name="สอ" sheetId="13" r:id="rId16"/>
    <sheet state="visible" name="เครื่องถ่าย, วัสดุ สนง." sheetId="14" r:id="rId17"/>
  </sheets>
  <definedNames/>
  <calcPr/>
  <extLst>
    <ext uri="GoogleSheetsCustomDataVersion2">
      <go:sheetsCustomData xmlns:go="http://customooxmlschemas.google.com/" r:id="rId18" roundtripDataChecksum="YYrL/rkcChdVBnf6/GCQX8/YPGFDsp9VP1V3M50PIl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9">
      <text>
        <t xml:space="preserve">======
ID#AAABkR7Laio
Maythawee Triam-ai    (2025-05-28 08:01:01)
ได้ปรับแผนและได้รับอนุมัติ 27/5/68</t>
      </text>
    </comment>
    <comment authorId="0" ref="X15">
      <text>
        <t xml:space="preserve">======
ID#AAABjAhA2P8
Maythawee Triam-ai    (2025-05-08 06:45:11)
ส่งมอบ ก.ค.68</t>
      </text>
    </comment>
    <comment authorId="0" ref="N8">
      <text>
        <t xml:space="preserve">======
ID#AAABgsjmtcA
Maythawee Triam-ai    (2025-03-21 10:15:54)
10 มีนาคม 2568</t>
      </text>
    </comment>
    <comment authorId="0" ref="C25">
      <text>
        <t xml:space="preserve">======
ID#AAABfzeF3MM
Maythawee Triam-ai    (2025-03-17 03:44:26)
อนุมัติปรับโครงการและงบประมาณ 7,200</t>
      </text>
    </comment>
    <comment authorId="0" ref="L8">
      <text>
        <t xml:space="preserve">======
ID#AAABeyKddc0
Maythawee Triam-ai    (2025-03-04 04:06:18)
8 มค 2568
------
ID#AAABeyKddc4
Maythawee Triam-ai    (2025-03-04 04:07:10)
30 มค 2568</t>
      </text>
    </comment>
    <comment authorId="0" ref="G8">
      <text>
        <t xml:space="preserve">======
ID#AAABeyKddcs
Maythawee Triam-ai    (2025-03-04 04:04:43)
20 พ.ย.2567</t>
      </text>
    </comment>
    <comment authorId="0" ref="H8">
      <text>
        <t xml:space="preserve">======
ID#AAABeyKddco
Maythawee Triam-ai    (2025-03-04 04:04:21)
4 ธ.ค.2567
------
ID#AAABeyKddcw
Maythawee Triam-ai    (2025-03-04 04:05:49)
18 ธ.ค.2567</t>
      </text>
    </comment>
    <comment authorId="0" ref="D7">
      <text>
        <t xml:space="preserve">======
ID#AAABeyKddcc
Maythawee Triam-ai    (2025-03-04 03:39:12)
เบี้ยเลี้ยง พาหนะ อาหารกลางวัน อาหารว่าง</t>
      </text>
    </comment>
  </commentList>
  <extLst>
    <ext uri="GoogleSheetsCustomDataVersion2">
      <go:sheetsCustomData xmlns:go="http://customooxmlschemas.google.com/" r:id="rId1" roundtripDataSignature="AMtx7mjOh+d41p1uoOcwQZXJ57oySsrl4w=="/>
    </ext>
  </extLst>
</comments>
</file>

<file path=xl/sharedStrings.xml><?xml version="1.0" encoding="utf-8"?>
<sst xmlns="http://schemas.openxmlformats.org/spreadsheetml/2006/main" count="4229" uniqueCount="1382">
  <si>
    <t>กองกลาง</t>
  </si>
  <si>
    <t>ลำดับ</t>
  </si>
  <si>
    <t>รหัสโครงการ</t>
  </si>
  <si>
    <t>โครงการกิจกรรม</t>
  </si>
  <si>
    <t>งบประมาณที่ได้รับการจัดสรร</t>
  </si>
  <si>
    <t>แผน/ผล</t>
  </si>
  <si>
    <t>ไตรมาส 1</t>
  </si>
  <si>
    <t>ไตรมาส 2</t>
  </si>
  <si>
    <t>ไตรมาส 3</t>
  </si>
  <si>
    <t>ไตรมาส 4</t>
  </si>
  <si>
    <t>สถานะการดำเนินงาน
  (ดำเนินการเสร็จสิ้น, 
  *อยู่ระหว่างการดำเนินงาน, 
  *ยังไม่ได้ดำเนินงาน) *ระบุเหตุผล</t>
  </si>
  <si>
    <t>ผลผลิตที่ได้รับ (Output)</t>
  </si>
  <si>
    <t>ผลลัพธ์ (Outcome)</t>
  </si>
  <si>
    <t>ปัญหาและอุปสรรค</t>
  </si>
  <si>
    <t>ข้อเสนอแนะ</t>
  </si>
  <si>
    <t>ต.ค.</t>
  </si>
  <si>
    <t>พ.ย.</t>
  </si>
  <si>
    <t>ธ.ค.</t>
  </si>
  <si>
    <t>รวม</t>
  </si>
  <si>
    <t>วันที่เริ่มต้น</t>
  </si>
  <si>
    <t>วันที่สิ้นสุด</t>
  </si>
  <si>
    <t>ม.ค.</t>
  </si>
  <si>
    <t>ก.พ.</t>
  </si>
  <si>
    <t>มี.ค.</t>
  </si>
  <si>
    <t>เม.ย.</t>
  </si>
  <si>
    <t>พ.ค.</t>
  </si>
  <si>
    <t>มิ.ย.</t>
  </si>
  <si>
    <t>ก.ค.</t>
  </si>
  <si>
    <t>ส.ค.</t>
  </si>
  <si>
    <t>ก.ย.</t>
  </si>
  <si>
    <t>วันสิ้นสุด</t>
  </si>
  <si>
    <t>68กก0101S</t>
  </si>
  <si>
    <t>โครงการพัฒนากระบวนการปฏิบัติงานด้านสารบรรณอิเล็กทรอนิกส์ของ มทร.ล้านนา</t>
  </si>
  <si>
    <t>แผน</t>
  </si>
  <si>
    <t>ม.ค.-68</t>
  </si>
  <si>
    <t>มี.ค.-68</t>
  </si>
  <si>
    <t>เม.ย.-68</t>
  </si>
  <si>
    <t>มิ.ย.-68</t>
  </si>
  <si>
    <t>ดำเนินการเสร็จสิ้น</t>
  </si>
  <si>
    <t>ได้แนวทางการพัฒนากระบวนการปฏิบัติงานสารบรรณอิเล็กทรอนิกส์ มทร.ล้านนา เพื่อปรับใช้กับการปฏิบัติงาน ด้านสารบรรณของกองกลาง และมทร.ล้านนา</t>
  </si>
  <si>
    <t>แนวทางการพัฒนากระบวนการปฏิบัติงานด้านสารบรรณอิเล็กทรอนิกส์ของ มทร.ล้านนา สามารถนำมาใช้ในกระบวนการปฏิบัติงานสารบรรณอิเล็กทรอนิกส์ได้ ตามวัตถุประสงค์</t>
  </si>
  <si>
    <t>เนื่องจากจะต้องหารือร่วมกับเจ้าหน้าที่กลุ่งงานพัฒนาระบบสารสนเทศ จึงมีปัญหาเรื่องตารางงานไม่ว่าง</t>
  </si>
  <si>
    <t>ผล</t>
  </si>
  <si>
    <t>30 ต.ค. 2567 11 ธ.ค. 2567</t>
  </si>
  <si>
    <t>โครงการพัฒนาระบบบริหารจัดการไปรษณีย์ของ มทร.ล้านนา</t>
  </si>
  <si>
    <t>ก.ค.-68</t>
  </si>
  <si>
    <t>ก.ย.-68</t>
  </si>
  <si>
    <t>ได้แนวทางในการพัฒนาระบบไปรษณีย์</t>
  </si>
  <si>
    <t>การพัฒนาระบบไปรษณีย์ บุคลากรภายในหน่วยงานสามารถตรวจสอบสภานะของไปรษณีย์ และพัสดุภัณฑ์ ของตนเองได้ มีความสะดวก รวดเร็วขึ้น</t>
  </si>
  <si>
    <t>โครงการศึกษาแนวทางการพัฒนากระบวนการจองรถราชการระบบอิเล็กทรอนิกส์</t>
  </si>
  <si>
    <t>-</t>
  </si>
  <si>
    <t>ม.ค. 68</t>
  </si>
  <si>
    <t>มีแนวปฏิบัติการพัฒนาการจองรถราชการให้เป็นระบบการบริหารจัดการการให้บริการอิเล็กทรอนิกส์เต็มรูปแบบ ในงานยานพาหนะให้มีความสะดวกรวดเร็วและมีประสิทธิภาพมากขึ้น และลดการใช้ทรัพยากรกระดาษ</t>
  </si>
  <si>
    <t>สามารถพัฒนากระบวนการจองรถราชการ โดยการใช้ระบบอิเล็กทรอนิกส์ เพื่อมีความสะดวกรวดเร็วและมีประสิทธิภาพมากขึ้น รวมทั้งผู้ใช้บริการเข้าถึงง่าย สะดวกต่อการจองรถราชการ</t>
  </si>
  <si>
    <t>การพัฒนากระบวนการจองรถราชการ ต้องใช้งบประมาณค่อนข้างมาก</t>
  </si>
  <si>
    <t>19 มี.ค. 2568 21 มี.ค. 2568</t>
  </si>
  <si>
    <t>โครงการพัฒนาศักยภาพพนักงานขับรถยนต์และเสริมสร้างจิตสำนึกในการขับรถอย่างปลอดภัย</t>
  </si>
  <si>
    <t>- ผู้เข้ารับการอบรมได้รับการพัฒนาทักษะ ความรู้ ประสบการณ์ ด้านการขับรถยนต์อย่างความปลอดภัย ตาม พ.ร.บ.จราจรทางบก และกฎหมายที่เกี่ยวข้อง เข้าใจด้านการใช้เครื่องมือ อุปกรณ์ที่จำเป็นประจำรถ สำหรับการปฏิบัติงานให้เกิดความปลอดภัย สามารถพัฒนาบุคลิกภาพพนักงานขับรถให้เกิดความประทับใจแก่ผู้รับบริการ - พนักงานขับรถได้รับการพัฒนา จำนวน 17 คน และผ่านการทดสอบตามเกณฑ์ที่กำหนด</t>
  </si>
  <si>
    <t>พนักงานขับรถได้รับการพัฒนาทักษะ ความรู้ ประสบการณ์ ด้านการขับรถยนต์อย่างความปลอดภัย ตาม พ.ร.บ.จราจรทางบก และกฎหมายที่เกี่ยวข้อง เข้าใจด้านการใช้เครื่องมือ อุปกรณ์ที่จำเป็นประจำรถ สำหรับการปฏิบัติงานให้เกิดความปลอดภัย สามารถพัฒนาบุคลิกภาพพนักงานขับรถให้เกิดความประทับใจแก่ผู้รับบริการ</t>
  </si>
  <si>
    <t>พนักงานขับรถต้องให้บริการรับ-ส่งให้บุคลากร จึงกำหนดช่วงระยะเวลาจัดโครงการฝึกอบรมค่อนข้างยาก</t>
  </si>
  <si>
    <t>ไม่มี</t>
  </si>
  <si>
    <t>68กก0201S</t>
  </si>
  <si>
    <t>โครงการสัมมนาเชิงปฏิบัติการเครือข่ายกองกลางมหาวิทยาลัยราชมงคล</t>
  </si>
  <si>
    <t>- บุคลากรกองกลาง มหาวิทยาลัยเทคโนโลยีราชมงคล ได้แลกเปลี่ยนเรียนรู้ประสบการณ์การปฏิบัติงาน ปัญหาในการดำเนินงาน และพัฒนากระบวนการ เทคนิคการปฏิบัติงานร่วมกันให้เป็นไปอย่างมีประสิทธิภาพและประสิทธิผล - บุคลากรกองกลาง มหาวิทยาลัยเทคโนโลยีราชมงคล เกิดการเรียนรู้กระบวนการคิด วางแผนและการกำหนดภารกิจให้มีความสอดคล้องกับภารกิจของกองกลาง ตอบสนองต่อมหาวิทยาลัย</t>
  </si>
  <si>
    <t>- ผู้เข้าร่วมโครงการรับการพัฒนาสมรรถนะการทำงานเป็นทีม รู้สึกมีคุณค่าต่อการทำงานเป็นทีม เพื่อให้การปฏิบัติงานเป็นทีมมีประสิทธิภาพมากยิ่งขึ้น - ผู้เข้าร่วมโครงการได้แลกเปลี่ยนเรียนรู้และประสบการณ์ ข้อปัญหา เพื่อนำมาปรับแก้เป็นแนวทางการปรับปรุงการปฏิบัติงาน - ผู้เข้าร่วมโครงการได้แลกเปลี่ยนความร่วมมือเครือข่ายระหว่าง มทร.ร่วมกัน เพื่อการประสานงานการปฏิบัติงานระหว่างกันอย่างมีประสิทธิภาพ</t>
  </si>
  <si>
    <t>บุคลากรกองกลางมหาวิทยาลัยเทคโนโลยีราชมงคล มีช่วงระยะเวลาที่ไม่ตรงกัน</t>
  </si>
  <si>
    <t>68กก0202S</t>
  </si>
  <si>
    <t>โครงการสัมมนาเชิงปฏิบัติการเพื่อพัฒนาศักยภาพบุคลากร เรื่อง กฎหมายปกครองในการบริหารงาน</t>
  </si>
  <si>
    <t>ดำเนินการแล้วเสร็จ</t>
  </si>
  <si>
    <t xml:space="preserve"> - ผู้เข้าร่วมโครงการร้อยละ 80.19 ของกลุ่มเป้าหมาย  - ผู้เข้าร่วมโครงการได้เสริมสร้างความรู้ความเข้าใจในกฎหมายปกครอง/การสอบสวนและการดำเนินการทางวินัยในการปฏิบัติงาน โดยมีผลการทดสอบผ่านเกณฑ์ ร้อยละ 100</t>
  </si>
  <si>
    <t>ผู้เข้าร่วมสามารถนำความรู้ที่ได้รับมาปรับใช้ในการปฏิบัติงานให้ถูกต้องตามกฎ ระเบียบ ข้อบังคับ</t>
  </si>
  <si>
    <t>68กก0101M</t>
  </si>
  <si>
    <t>ประชุมสภามหาวิทยาลัยเทคโนโลยีราชมงคลล้านนา</t>
  </si>
  <si>
    <t>11 ต.ค. 2567 8 พ.ย. 2567 13 ธ.ค. 2567</t>
  </si>
  <si>
    <t>10 ม.ค. 2568 5 ก.พ.. 2568 7 มี.ค. 2568</t>
  </si>
  <si>
    <t>17 เม.ย. 2568 7 พ.ค. 2568 15 พ.ค. 2568 13 มิ.ย. 2568</t>
  </si>
  <si>
    <t>ประชุมสภาคณาจารย์และข้าราชการ</t>
  </si>
  <si>
    <t>17 ธ.ค. 2567 ปครป.18 ธ.ค. 2567</t>
  </si>
  <si>
    <t>17 ธ.ค. 2567 ปครป.19 ธ.ค. 2567</t>
  </si>
  <si>
    <t>13 - 16 พ.ค. 2568</t>
  </si>
  <si>
    <t>3-6 ก.ค. 2568   15 ก.ค. 2568    27 ส.ค. 2568</t>
  </si>
  <si>
    <t>ประชุมคณะกรรมการบริหารมหาวิทยาลัยเทคโนโลยีราชมงคลล้านนา</t>
  </si>
  <si>
    <t>17 ต.ค. 2567 3 พ.ย. 2567 21 พ.ย. 2567 19 ธ.ค. 2567</t>
  </si>
  <si>
    <t>17 ต.ค. 2567 5 พ.ย. 2567 21 พ.ย. 2567 19 ธ.ค. 2567</t>
  </si>
  <si>
    <t>16 ม.ค. 68 20 ก.พ. 68 24 มี.ค. 2568</t>
  </si>
  <si>
    <t>21 เม.ย. 2568 22 พ.ค. 2568  17-18 ม.ย. 2568</t>
  </si>
  <si>
    <t>6-8 ก.ค. 2568  23 ก.ค. 2568  20 ส.ค. 2568  17 ก.ย. 2568</t>
  </si>
  <si>
    <t>โครงการศึกษาดูงานและแลกเปลี่ยนเรียนรู้งานสภาคณาจารย์และข้าราชการ</t>
  </si>
  <si>
    <t>คณะกรรมการและคณะทำงานที่เข้าร่วมการศึกษาดูงาน มทร.ธัญบุรี และ มทร.รัตนโกสินทร์ วิทยาเขตวังไกลกังวล มีการแลกเปลี่ยนเรียนรู้ มุมมอง และกระบวนการทำงานด้านต่าง ๆ ดังนี้</t>
  </si>
  <si>
    <t>นำข้อมูลจากการแลกเปลี่ยนเรียนรู้มาวิเคราะห์ เพื่อสรุปรายงานเข้าที่ประชุมสภาคณาจารย์และข้าราชการ เพื่อให้คิดเห็นและข้อเสนอแนะในการปรับปรุงแนวทางการดำเนินงานด้านต่าง ๆ</t>
  </si>
  <si>
    <t>จากการศึกษาดูงานทั้งสองแห่ง มีประเด็นที่สำคัญหลายด้าน โดยเฉพาะการปรับปรุงกฎ ระเบียบ</t>
  </si>
  <si>
    <t>13-16 พ.ค. 2568</t>
  </si>
  <si>
    <t>68กก0201M</t>
  </si>
  <si>
    <t>ประชุมคณะกรรมการด้านกฎหมาย</t>
  </si>
  <si>
    <t>21 ต.ค. 2567 25 พ.ย. 2567 27 พ.ย. 2567 25 ธ.ค. 2567</t>
  </si>
  <si>
    <t>17 ม.ค. 2568 27 ม.ค. 2568 24 ก.พ. 2568 12 มี.ค. 2568 28 มี.ค. 2568</t>
  </si>
  <si>
    <t>2 เม.ย. 2568   10 เม.ย. 2568 29 เม.ย. 2568 30 พ.ค. 2568   23 มิ.ย. 2568</t>
  </si>
  <si>
    <t>18 ก.ค. 2568 25 ส.ค. 2568 22,29 ก.ย. 2568</t>
  </si>
  <si>
    <t>68กก0202M</t>
  </si>
  <si>
    <t>ประชุมคณะกรรมการสอบสวนทางวินัย</t>
  </si>
  <si>
    <t>26 พ.ย. 2567 24 ธ.ต. 2567</t>
  </si>
  <si>
    <t>27 พ.ย. 2567 25 ธ.ค. 2567</t>
  </si>
  <si>
    <t>7 ม.ค. 2568 21 ม.ค. 2568 17-19 ก.พ. 68 21 ก.พ. 68 18 มี.ค. 2568</t>
  </si>
  <si>
    <t>25 เม.ย. 2568 16 มิ.ย. 2567</t>
  </si>
  <si>
    <t>14 ก.ค. 2568 19 ส.ค. 2568</t>
  </si>
  <si>
    <t>68กก0203M</t>
  </si>
  <si>
    <t>ประชุมคณะกรรมการสอบสวนความรับผิดทางละเมิดของเจ้าหน้าที่</t>
  </si>
  <si>
    <t>15, 18 ส.ค 2568  12,29 ก.ย. 2568</t>
  </si>
  <si>
    <t>68กก0204M</t>
  </si>
  <si>
    <t>ประชุมคณะกรรมการศึกษากลั่นกรอง และทบทวนการทุจริตและประพฤติมิชอบ และเสริมสร้างธรรมาภิบาล คุณธรรมจริยธรรมของมหาวิทยาลัย</t>
  </si>
  <si>
    <t>ยังไม่ได้ดำเนินการ</t>
  </si>
  <si>
    <t>68กก0301M</t>
  </si>
  <si>
    <t>กิจกรรมจัดทำประกันภัยรถยนต์ราชการ มทร.ล้านนา ประจำปีงบประมาณ 2568</t>
  </si>
  <si>
    <t>อยู่ระหว่างดำเนินการ</t>
  </si>
  <si>
    <t>พ.ค. 68</t>
  </si>
  <si>
    <t>68กก0302M</t>
  </si>
  <si>
    <t>กิจกรรมจ้างเหมาพนักงานขับรถราชการ มทร.ล้านนา ประจำปีงบประมาณ 2568 (17 คน คนละ 14,800 บาท)</t>
  </si>
  <si>
    <t>68กก0303M</t>
  </si>
  <si>
    <t>กิจกรรมบำรุงรักษารถราชการ ประจำปีงบประมาณ 2568</t>
  </si>
  <si>
    <t>68กก0401M</t>
  </si>
  <si>
    <t>กิจกรรมเฉลิมพระเกียรติเนื่องในโอกาสวันเฉลิมพระชนมพรรษาพระบาทสมเด็จพระวชริเกล้าเจ้าอยู่หัว รัชกาลที่ 10</t>
  </si>
  <si>
    <t>68กก0402M</t>
  </si>
  <si>
    <t>กิจกรรมเฉลิมพระเกีบรติเนื่องในโอกาสวันเฉลิมพระชนนมพรรษาพระนางเจ้าสุทธิดาพัชรสุธาพิมลลักษณ พระชรมราชินี</t>
  </si>
  <si>
    <t>- ผู้เข้าร่วมกิจกรรมได้รับการเชิดชูเกียรติ ไปสู่สาธารณชน ได้เรียนรู้ประวัติศาสตร์ของมหาวิทยาลัยเทคโนโลยีราชมงคลล้านนาเกิดความภาคภูมิใจในสถาบัน -ผู้เข้าร่วม 144 คน ตามแผน ความพึงพอใจ 4.40 ระดับดี</t>
  </si>
  <si>
    <t>ผู้บริหาร อาจารย์ บุคลากร นักศึกษาและศิษย์เก่า ได้แสดงออกถึงความจงรักภักดี และได้รับการเชิดชูเกียรติ รับรู้ถึงเกียรติของมหาวิทยาลัย</t>
  </si>
  <si>
    <t>68กก0403M</t>
  </si>
  <si>
    <t>กิจกรรมเฉลิมพระเกียรติ เนื่องในโอกาสวันเฉลิมพระชนมพรรษาสมเด็จ พระนางเจ้าสิริกิตติ์ พระบรมราชินีนาถ พระบรมราชชนนีพันปีหลวง</t>
  </si>
  <si>
    <t>68กก0404M</t>
  </si>
  <si>
    <t>กิจกรรมเฉลิมพระเกียรติสมเด็จพระกนิษฐาธิราชเจ้า กรมสมเด็จพระเทพรัตนราชสุดา เจ้าฟ้ามหาจักรีสิรินธร มหาวชิราลงกรณวรราชภักดี สิริกิจการิณีพีรยพัฒน รัฐสีมาคุณากรปิยชาติ สยามบรมราชกุมารี เนื่องในโอกาสมหามงคล เฉลิมพระชนมพรรษา 2 เมษายน 2568</t>
  </si>
  <si>
    <t>- ผู้เข้าร่วมกิจกรรมได้รับการเชิดชูเกียรติ ไปสู่สาธารณชน ได้เรียนรู้ประวัติศาสตร์ของมหาวิทยาลัยเทคโนโลยีราชมงคลล้านนาเกิดความภาคภูมิใจในสถาบัน -ผู้เข้าร่วม 342 คน ตามแผน ความพึงพอใจ 4.42 ระดับดี</t>
  </si>
  <si>
    <t>68กก0501M</t>
  </si>
  <si>
    <t>โครงการสืบสานวัฒนธรรมล้านนา มทร.ล้านนา (วันคล้ายวันสถาปนา)</t>
  </si>
  <si>
    <t>- ผู้เข้าร่วมกิจกรรมได้รับการเชิดชูเกียรติ ไปสู่สาธารณชน ได้เรียนรู้ประวัติศาสตร์ของมหาวิทยาลัยเทคโนโลยีราชมงคลล้านนาเกิดความภาคภูมิใจในสถาบัน -ผู้เข้าร่วม 153 คน ตามแผน ความพึงพอใจ 4.32 ระดับดี</t>
  </si>
  <si>
    <t>68กก0502M</t>
  </si>
  <si>
    <t>กิจกรรมประชุมสภากาแฟเวียงเจ็ดลิน</t>
  </si>
  <si>
    <t>เครือข่ายผู้บริหาร มีการเสริมสร้างความร่วมมือสัมพันธภาพที่ดี และแลกเปลี่ยนความคิดเห็นพร้อมทั้งเป็นเวทีในการเผยแพร่และประชาสัมพันธ์การดำเนินงานของแต่ละหน่วยงาน - ผู้เข้าร่วม 150 คน ตามแผน ความพึงพอใจ 4.52 ระดับดีมาก</t>
  </si>
  <si>
    <t>ผู้เข้าร่วมกิจกรรม ได้แลกเปลี่ยนเรียนรู้ร่วมกัน เกิดการประชาสัมพันธ์ขับเคลื่อนกิจกรรมที่เป็นประโยชน์ร่วมกัน</t>
  </si>
  <si>
    <t>68กก0503M</t>
  </si>
  <si>
    <t>โครงการสานวัฒนธรรมสัมพันธ์และเสริมสร้างสมรรถนะบุคลากร มทร.ล้านนา</t>
  </si>
  <si>
    <t>- บุคลากรเข้าร่วมโครงการวัฒนธรรมสานสัมพันธ์ สร้างความรักความสามัคคี - ผู้เข้าร่วม 635 คน ตามแผน ความพึงพอใจ 4.55 ระดับดีมาก</t>
  </si>
  <si>
    <t>บุคลากรในองค์กรมีการสานสัมพันธ์ เกิดความรักความสามัคคี เพื่อนำไปสู่การพัฒนางานให้มีประสิทธิภาพสูงสุด</t>
  </si>
  <si>
    <t>68กก0504M</t>
  </si>
  <si>
    <t>โครงการ RMUTL CARE</t>
  </si>
  <si>
    <t>อยุ่ระหว่างการดำเนินงาน โดยมีการเบิกจ่าย ไตรมาสที่ 1-2 จำนวน 22 ราย</t>
  </si>
  <si>
    <t>มิิ.ย. 68</t>
  </si>
  <si>
    <t>รวมงบที่ใช้</t>
  </si>
  <si>
    <t>คิดเป็นร้อยละ</t>
  </si>
  <si>
    <t>กองคลัง</t>
  </si>
  <si>
    <t>สถานะการดำเนินงาน
 (ดำเนินการเสร็จสิ้น, 
 *อยู่ระหว่างการดำเนินงาน, 
 *ยังไม่ได้ดำเนินงาน) *ระบุเหตุผล</t>
  </si>
  <si>
    <t>รวมไตรมาส 4</t>
  </si>
  <si>
    <t>68กค0101S</t>
  </si>
  <si>
    <t>1. โครงการพัฒนาระบบการเบิกค่าใช้จ่ายเดินทางไปราชการด้วยอิเล็กทรอนิกส์</t>
  </si>
  <si>
    <t>กิจกรรมที่ 1 ศึกษาดูงานระบบการเบิกค่าใช้จ่ายในการเดินทางไปราชการด้วยอิเล็กทรอนิกส์</t>
  </si>
  <si>
    <t>กิจกรรมที่ 2 ประชุมเพื่อกำหนดแนวทางการพัฒนาระบบฯ 11 ครั้ง</t>
  </si>
  <si>
    <t>กิจกรรมที่ 2 โครงการประเมินระบบค่าใช้จ่ายเดินทางไปราชการด้วยอิเล็กทรอนิกส์</t>
  </si>
  <si>
    <t>กิจกรรมที่ 2 ประชุมเพื่อกำหนดแนวทางการพัฒนาระบบฯ และทดลองระบบ (จ้างเหมาออกแบบระบบจำลองฯ)</t>
  </si>
  <si>
    <t>กิจกรรมที่ 2 ประชุมเพื่อกำหนดแนวทางการพัฒนาระบบฯ และทดลองระบบ (จ้างเหมาวิเคราะห์ระบบจำลองฯ)</t>
  </si>
  <si>
    <t>กิจกรรมที่ 2 ประชุมเพื่อกำหนดแนวทางการพัฒนาระบบฯ และทดลองระบบ (จ้างเหมาพัฒนาระบบจำลองฯ)</t>
  </si>
  <si>
    <t>รวมยอดตามแผน โครงการพัฒนาระบบการเบิกค่าใช้จ่ายเดินทางไปราชการด้วยอิเล็กทรอนิกส์ (ถึงกันยายน 2568)</t>
  </si>
  <si>
    <t>68กค0201S</t>
  </si>
  <si>
    <t>โครงการอบรมสัมมนาเรื่อง การบริหารสัญญา และการพิจารณาบอกเลิกสัญญา</t>
  </si>
  <si>
    <t>1.เชิงปริมาณ ร้อยละจำนวนผู้เข้าร่วมสัมมนาตามกลุ่มเป้าหมาย เข้ารับการประชุม ร้อยละ 181
 2.เชิงคุณภาพ ผู้เข้าร่วมสัมมนามีความรู้ ความเข้าใจ การปฏิบัติงานด้านการบริหารสัญญา และการพิจารณาบอกเลิกสัญญา เพิ่มขึ้นร้อยละ 95
 3.เชิงเวลา โครงการแล้วเสร็จตามระยะเวลาที่กำหนด 
 4. เชิงค่าใช้จ่าย 198,500 บาท</t>
  </si>
  <si>
    <t>ระยะเวลาอบรมน้อยเกินไป</t>
  </si>
  <si>
    <t>1. ควรจัดอบรมทุกปีอย่างสม่ำเสมอ เพื่อทำความเข้าใจ ลดข้อผิดพลาด
 2. ควรจัดอบรมในเรื่องอื่นเพิ่มเติม เช่น การคำนวณค่า K การจัดทำ TOR</t>
  </si>
  <si>
    <t>68สอ0101S</t>
  </si>
  <si>
    <t>โครงการเพิ่มสมรรถนะบุคลากรกองคลัง “ทำงานดี มีความสุข”</t>
  </si>
  <si>
    <t>1.เชิงปริมาณ บุคลากรกองคลัง เข้าร่วมโครงการร้อยละ 98
 2. เชิงคุณภาพ บุคลากรกองคลังมีความรู้ความเข้าใจสมรรถนะงานที่ปฏิบัติงานเพิ่มขึ้น ร้อยละ 91.20
 3. เชิงเวลา ดำเนินการภายในไตรมาสแรกของปีงบประมาณ 2568 
 4. เชิงค่าใช้จ่าย 81,505.50 บาท</t>
  </si>
  <si>
    <t>68กค0102S</t>
  </si>
  <si>
    <t>โครงการจัดทำแนวทางการเบิกจ่ายงานวิจัย</t>
  </si>
  <si>
    <t>ยังไม่ได้ดำเนินงาน (ยกไปทำปี 2569)</t>
  </si>
  <si>
    <t>68กค0103S</t>
  </si>
  <si>
    <t>โครงการจัดทำแนวทางการเบิกจ่ายการรับงานบริการสังคม</t>
  </si>
  <si>
    <t>68กค0104S</t>
  </si>
  <si>
    <t>โครงการจัดทำแนวทางการพิจารณาสิ่งของที่จัดเป็นวัสดุและครุภัณฑ์ ตามหลักการจำแนกประเภทรายจ่ายตามงบประมาณของสำนักงบประมาณ</t>
  </si>
  <si>
    <t>68กค0202S</t>
  </si>
  <si>
    <t>โครงการซักซ้อมความเข้าใจการปฏิบัติงานในระบบ ERP สำหรับบุคลากร มทร.ล้านนา ตาก</t>
  </si>
  <si>
    <t>68กค0203S</t>
  </si>
  <si>
    <t>ขอนุมัติเปลี่ยนเป็น โครงการซักซ้อมความเข้าใจและกำหนดแนวปฏิบัติที่ดีในการจัดทำงบการเงิน (อนุมัติแล้ว)</t>
  </si>
  <si>
    <t>1.เชิงปริมาณ ผู้ปฏิบัติงานที่เกี่ยวข้องกับการปฏิบัติงานด้านบัญชีและพัสดุ เข้าร่วมโครงการร้อยละ 100 และได้แนวปฏิบัติที่ดีในการจัดทำงบการเงิน 1 แนวทาง
 2. เชิงคุณภาพ ผู้ปฏิบัติงานที่เกี่ยวข้องกับการปฏิบัติงานด้านบัญชีและพัสดุมีความรู้ความเข้าใจเกี่ยวกับการจัดทำงบการเงินในระบบ ERP เพิ่มขึ้น
 3. เชิงเวลา โครงการแล้วเสร็จตามกำหนด 
 4. เชิงค่าใช้จ่าย 85,122 บาท</t>
  </si>
  <si>
    <t>แนวปฏิบัติที่ดีในการจัดทำงบการเงิน 1 แนวทาง</t>
  </si>
  <si>
    <t>กองนโยบายและแผน</t>
  </si>
  <si>
    <t>งบประมาณที่ขออนุมัติ</t>
  </si>
  <si>
    <t>งบประมาณที่ใช้ไป</t>
  </si>
  <si>
    <t>คงเหลืองบประมาณที่ได้รับจัดสรร</t>
  </si>
  <si>
    <t>ข้อเสนอแนะ/หมายเหตุ</t>
  </si>
  <si>
    <t>68กผ0101S</t>
  </si>
  <si>
    <t>1. โครงการพัฒนาศักยภาพบุคลากรในสังกัดกองนโยบายและแผน</t>
  </si>
  <si>
    <t>1.1 ค่าใช้จ่ายอบรมออนไลน์ เรื่อง เทคนิคการเขียนคู่มือปฏิบัติงานจากงานประจำ สำหรับบุคลากรสายสนับสนุนในระบบการศึกษาไทย</t>
  </si>
  <si>
    <t>#####</t>
  </si>
  <si>
    <t>1.บุคลากรกองนโยบายและแผน จำนวน 3 ราย ผ่านการเข้าร่วมโครงการอบรมออนไลน์ เรื่อง เทคนิคการเขียนคู่มือปฏิบัติงานจากงานประจำ สำหรับบุคลากรสายสนับสนุนในระบบการศึกษาไทย</t>
  </si>
  <si>
    <t>1.บุคลากรที่ผ่านการเข้าร่วมโครงการอบรมออนไลน์ เรื่อง เทคนิคการเขียนคู่มือปฏิบัติงานจากงานประจำ สำหรับบุคลากรสายสนับสนุนในระบบการศึกษาไทย มีความรู้ ความเข้าใจ สามารถการเขียนคู่มือปฏิบัติงานจากงานประจำได้</t>
  </si>
  <si>
    <t>1.2 ค่าใช้จ่ายในการเข้าร่วมโครงการฝึกทักษะการบริหารความเสี่ยงเชิงรุกในสถาบันอุดมศึกษาหลักสูตร NextGen University Risk Navigators: Proactive Risk Management Skills Camp for Universities" รุ่นที่ 2</t>
  </si>
  <si>
    <t>1.บุคลากรกองนโยบายและแผน จำนวน 3 ราย ผ่านการเข้าร่วมโครงการฝึกทักษะการบริหารความเสี่ยงเชิงรุกในสถาบันอุดมศึกษาหลักสูตร NextGen University Risk Navigators: Proactive Risk Management Skills Camp for Universities" รุ่นที่ 2</t>
  </si>
  <si>
    <t>บุคลากรที่ผ่านการเข้าร่วมโครงการอบรมมีความรู้ความเข้าใจด้านการบริหารความเสี่ยง สามารถนำความรู้มาพัฒนางานได้</t>
  </si>
  <si>
    <t>68กผ0102S</t>
  </si>
  <si>
    <t>2. โครงการขับเคลื่อนและสนับสนุนการพัฒนาระบบติดตามผลการดำเนินงานตามยุทธศาสตร์ มหาวิทยาลัย และคตป. (PTS RMUTL : Performance Tracking System)</t>
  </si>
  <si>
    <t>ยกเลิกโครงการ เนื่องด้วยมีการปรับเปลี่ยนแผนการจัดโครงการเพื่อให้การดำเนินงานเกิดผลสัมฤทธิ์มากยิ่งขึ้น จึงยกเลิกการจัดโครงการฯ เดิม และปรับเปลี่ยนเป็น โครงการอบรมเชิงปฏิบัติการรายงานผลการดำเนินงานตามยุทธศาสตร์ผ่านระบบ PTS RMUTL</t>
  </si>
  <si>
    <t>68กผ0101M</t>
  </si>
  <si>
    <t>โครงการทบทวนและจัดทำแผนปฏิบัติราชการรายปี พ.ศ. 2568</t>
  </si>
  <si>
    <t>1. ได้ดำเนินการจัดประชุมรายงานผลการดำเนินงานตัวชี้วัดตามยุทธศาสตร์มหาวิทยาลัย ประจำปีงบประมาณ 2567 และทบทวนตัวชี้วัด เพื่อจัดทำแผนปฏิบัติราชการประจำปีงบประมาณ พ.ศ. 2568 จำนวน 1 ครั้ง เมื่อวันที่ 8 มกราคม 2568 
  2. ได้นำเสนอร่างตัวชี้วัด ต่อคณะกรรมการ คตป เพื่อพิจารณา จำนวน 2 ครั้ง เมื่อวันที่วันที่ 6 กุมภาพันธ์ และ 27 กุมภาพันธ์ 2568</t>
  </si>
  <si>
    <t>68กผ0102M</t>
  </si>
  <si>
    <t>กิจกรรมสนับสนุนการเสนอคำขอโครงการเชิงรุกตามยุทธศาสตร์ที่สอดคล้องกับยุทธศาสตร์ของ มทร.ล้านนา ประจำปีงบประมาณ พ.ศ. 2568</t>
  </si>
  <si>
    <t>1.ได้ดำเนินการแจ้งหน่วยงานเพื่อเสนอโครงการ เพื่อรับงบจัดสรรแผนงานพัฒนาจัดการศึกษา งบเงินรายได้ ส่วนกลาง มทร.ล้านนา 
  2.งานแผนยุทธศาสตร์ฯ ได้พิจารณากลั่นกรองและสรุปโครงการตามแนวทาง เสนอรองอธิการบดี อธิการบดี ฝ่ายวิชาการ พิจารณา
  3.ได้ดำเนินการแจ้งผลโครงการ/กิจกรรม ภายใต้งบเงินรายได้ แผนงานพัฒนาการจัดการศึกษา ปีงบ 2568</t>
  </si>
  <si>
    <t>ได้โครงการเชิงรุกตามยุทธศาสตร์ที่สอดคล้องกับยุทธศาสตร์ของ มทร.ล้านนา ประจำปีงบประมาณ พ.ศ. 2568 ตามแผนงานจำนวนทั้งสิ้น 27 โครงการ</t>
  </si>
  <si>
    <t>68กผ0103M</t>
  </si>
  <si>
    <t>กิจกรรม ลงนามคำรับรองการปฏิบัติราชการประจำปี พ.ศ. 2568</t>
  </si>
  <si>
    <t>1.หัวหน้าหน่วยงานได้จัดทำคำรับรองการปฏิบัติราชการประจำปีงบประมาร พ.ศ.2568 เพื่อใช้กำกับการรายงานผลการดำเนินงาน</t>
  </si>
  <si>
    <t>68กผ0104M</t>
  </si>
  <si>
    <t>โครงการอบรมและจัดทำแผนบริหารความเสี่ยง มหาวิทยาลัยเทคโนโลยีราชมงคลล้านนา ประจำปีงบประมาณ พ.ศ. 2568</t>
  </si>
  <si>
    <t>ดำเนินการเสร็จสิ้น และไม่ใช่งบประมาณ
ปรับแผนการดำเนินโครงการ เป็นการไม่ใช่งบประมาณ และเป็นการให้ความรู้กับหน่วยงาน/ผู้ที่เกี่ยวข้อง โดยการประชุมที่กองนโยบายและแผนเป็นรายหน่วยงาน</t>
  </si>
  <si>
    <t>ได้แผนบริหารความเสี่ยงที่ผ่านความเห็นชอบจากคณะกรรมการกำกับการบริหารความเสี่ยง และสภามหาวิทยาลัย</t>
  </si>
  <si>
    <t>ได้แผนบริหารความเสี่ยง มทร.ล้านนา ประจำปีงบประมาณ พ.ศ. 2568</t>
  </si>
  <si>
    <t>ยกเลิกการดำเนินโครงการ เนื่องจากโครงการดังกล่าวได้ดำเนินการจัดกิจกรรมในปีงบประมาณ พ.ศ. 2567 เป็นที่เรียบร้อยแล้ว</t>
  </si>
  <si>
    <t>68กผ0201M</t>
  </si>
  <si>
    <t>กิจกรรมจัดทำคำเสนอของบประมาณรายจ่ายประจำปี พ.ศ. 2569 (งบประมาณแผ่นดิน)</t>
  </si>
  <si>
    <t>1. จัดประชุมหารือแนวทางจัดทำงบลงทุน ประจำปีงบประมาณ พ.ศ. 2569 มีผู้เข้าร่วมประชุม จำนวนทั้งสิ้น 25 ราย 
  2. ได้ข้อมูลจากกองบริหารงานบุคคล เพื่อใช้จัดทำคำเสนอขอรายการค่าใช้จ่ายบุคลากร (งบประมาณเงินแผ่นดิน)
  3. ได้ข้อมูลการจัดทำคำเสนอขอโครงการพื้นฐาน (โครงการ อพ.สธ. และโครงการภายใต้การกำกับของหน่วยงานใต้ร่มพระบารมี)
  4. มีการจัดประชุมคณะทำงานพิจารณางบประมาณ ด้านการซ่อม สร้าง ปรับปรุงการใช้อาคารสถานที่และภูมิทัศน์ของมหาวิทยาลัย และคณะทำงานพิจารณางบประมาณครุภัณฑ์ด้านการศึกษาและเทคโนโลยีดิจิทัลของมหาวิทยาลัย จำนวน 1 ครั้ง เมื่อวันที่ 21 พ.ย. 2567</t>
  </si>
  <si>
    <t>68กผ0202M</t>
  </si>
  <si>
    <t>กิจกรรมการชี้แจงงบประมาณรายจ่ายประจำปีงบประมาณ พ.ศ. 2569 
  - เดินทางไปชี้แจงงบประมาณ</t>
  </si>
  <si>
    <t>68กผ0203M</t>
  </si>
  <si>
    <t>โครงการสนับสนุนการจัดทำงบประมาณเงินรายได้และการจัดสรรงบประมาณรายจ่ายประจำปีงบประมาณ พ.ศ. 2569</t>
  </si>
  <si>
    <t>68กผ0204M</t>
  </si>
  <si>
    <t>กิจกรรมบริหารงบประมาณประจำปี ในระบบ ERP และระบบ BPM</t>
  </si>
  <si>
    <t>การบริหารงบประมาณประจำปี ในระบบ ERP และระบบ BPM เป็นไปด้วยความเรียบร้อย</t>
  </si>
  <si>
    <t>68กผ0205M</t>
  </si>
  <si>
    <t>ประชุมการจัดทำงบประมาณ เงินรายได้ ประจำปีงบประมาณ พ.ศ. 2569</t>
  </si>
  <si>
    <t xml:space="preserve">ดำเนินการเสร็จสิ้น 
</t>
  </si>
  <si>
    <t>1. ได้แผนการจัดสรรงบประมาณรายจ่าย ประจำปีงบประมาณ พ.ศ. 2569 ที่สอดคล้องกับยุทธศาสตร์/เป้าหมายของมหาวิทยาลัย
2. หน่วยงานต่าง ๆ ได้รับกรอบวงเงินและแผนการจัดสรรงบประมาณเพื่อนำไปใช้ดำเนินงานอย่างมีประสิทธิภาพ</t>
  </si>
  <si>
    <t xml:space="preserve">1. หน่วยงานสามารถดำเนินงาน/โครงการได้ตามกรอบวงเงินและเป้าหมายเชิงยุทธศาสตร์อย่างต่อเนื่อง
2. มหาวิทยาลัยมีกรอบการบริหารงบประมาณที่มีประสิทธิภาพ"
</t>
  </si>
  <si>
    <t>68กผ0301M</t>
  </si>
  <si>
    <t>ประชุมคณะทำงานเร่งรัดการใช้จ่ายงบประมาณ ประจำปีงบประมาณ</t>
  </si>
  <si>
    <t>1. ได้มีการประชุมมคณะทำงานเร่งรัดการใช้จ่ายงบประมาณ ประจำปีงบประมาณ จำนวน 9 ครั้ง
  2. มีการรายงานผลต่อคณะกรรมการนโยบายการเงิน  9 ครั้ง (ประจำทุกเดือน ต.ค.67 - ก.พ.68)
  3. ได้ดำเนินการรายงานผล สภามหาวิทยาลัย จำนวน 3 ครั้ง (รายงานผลไตรมาสที่ 1 ,2 และ 3 สำหรับไตรมาสที่ 4 จะรายงานในเดือน พฤศจิกายน 68)</t>
  </si>
  <si>
    <t>68กผ0302M</t>
  </si>
  <si>
    <t>กิจกรรมประชุมติดตามและทบทวนรายงานผลการดำเนินงานตัวชี้วัดตามยุทธศาสตร์มหาวิทยาลัย ประจำปีงบประมาณ พ.ศ. 2568</t>
  </si>
  <si>
    <t>ดำเนินการเสร็จสิ้น 
ไม่ใช้งบประมาณ</t>
  </si>
  <si>
    <t>1.ผู้รับผิดชอบในการรายงานตัวชี้วัด ได้รายงานข้อมูลตัวชี้วัดผ่านระบบ PTS 
2.ได้ข้อมูลรายงานผลการดำเนินงานตัวชี้วัด รอบ 10 เดือนเพื่อรายงานต่อผู้บริหารและคณะกรรมการบริหารมหาวิทยาลัย</t>
  </si>
  <si>
    <t>68กผ0303M</t>
  </si>
  <si>
    <t>กิจกรรมติดตามผลการดำเนินงานโครงการ/กิจกรรม และการรายงานผลการดำเนินงานตามตัวชี้วัดมหาวิทยาลัย</t>
  </si>
  <si>
    <t>1.ได้ผลการดำเนินงานตัวชี้วัด รอบ 10 เดือน 11 เดือน และ 12 เดือน</t>
  </si>
  <si>
    <t>68กผ0304M</t>
  </si>
  <si>
    <t>ประชุมปรับปรุงระบบติดตามผลการดำเนินงานตามยุทธศาสตร์ มหาวิทยาลัย PTS RMUTL (หลังจากการทดลองใช้งานผ่านระบบ PTS RMUTL ของปีงบประมาณ พ.ศ.2567)</t>
  </si>
  <si>
    <t>ยกเลิกโครงการ 
เนื่องด้วยมีการปรับเปลี่ยนแผนการจัดโครงการเพื่อให้การดำเนินงานเกิดผลสัมฤทธิ์มากยิ่งขึ้น จึงยกเลิกการจัดโครงการฯ เดิม และปรับเปลี่ยนเป็น โครงการอบรมเชิงปฏิบัติการรายงานผลการดำเนินงานตามยุทธศาสตร์ผ่านระบบ PTS RMUTL</t>
  </si>
  <si>
    <t xml:space="preserve"> เปลี่ยนเป็น โครงการอบรมเชิงปฏิบัติการรายงานผลการดำเนินงานตามยุทธศาสตร์ผ่านระบบ PTS RMUTL</t>
  </si>
  <si>
    <t>งบประมาณที่ใช้</t>
  </si>
  <si>
    <t>โครงการ/กิจกรรม นอกแผน</t>
  </si>
  <si>
    <t>โครงการอบรมเชิงปฏิบัติการรายงานผลการดำเนินงานตามยุทธศาสตร์ผ่านระบบ PTS RMUTL</t>
  </si>
  <si>
    <t xml:space="preserve">ดำเนินการเสร็จสิ้น </t>
  </si>
  <si>
    <t>1.ได้ระบบรายงานผลการดำเนินงานตามยุทธศาสตร์ (ระบบ PTS)
2.ผู้เข้าร่วมโครงการ มีความรู้ควาามเข้าใจในการรายงานผลการดำเนินงานตามตัวชี้วัดของมหาวิทยาลัย และรายงานผลได้อย่างถูกต้อง</t>
  </si>
  <si>
    <t xml:space="preserve">1.มหาวิทยาลัยมีระบบการกำกับติดตามผลการดำเนินงาน ที่มีประสิทธิภาพ
</t>
  </si>
  <si>
    <t>งบเงินรายได้ส่วนกลาง งานตามแผนนโยบาย</t>
  </si>
  <si>
    <t>กองบริหารงานบุคคล</t>
  </si>
  <si>
    <t>68กบ0118S</t>
  </si>
  <si>
    <t>โครงการอบรมหลักการปฏิบัติราชการที่ดีเกี่ยวกับมหาวิทยาลัยตามแนววินิจฉัยของศาลปกครองสูงสุด (1 ต.ค. 67 - 31 ธ.ค. 68)</t>
  </si>
  <si>
    <t>ยังไม่ได้ดำเนินการ เนื่องจากอยู่ระหว่างติดต่อประสานงานกับวิทยากรเพื่อให้ได้กำหนดการและเวลาที่ชัดเจน</t>
  </si>
  <si>
    <t>68กบ0120S</t>
  </si>
  <si>
    <t>โครงการพัฒนากลยุทธ์และวางแผนบุคลากร มหาวิทยาลัยเทคโนโลยีราชมงคลล้านนา ผ่านแพลตฟอร์มออนไลน์ ระยะที่ 4 (The Predictive Index : PI) (1 พ.ย. 67 - 31 เม.ย. 68)</t>
  </si>
  <si>
    <t>ยังไม่ได้ดำเนินการ เนื่องจากกำหนดการยังไม่กำหนดระยะเวลา</t>
  </si>
  <si>
    <t>68กบ0101S</t>
  </si>
  <si>
    <t>โครงการอบรมปฐมนิเทศพนักงานบรรจุใหม่ สายวิชาการและสายสนับสนุนมหาวิทยาลัยเทคโนโลยีราชมงคลล้านนา (1 พ.ย. 67 - 30 ก.ย. 68)</t>
  </si>
  <si>
    <t>ยังไม่ได้ดำเนินการ เนื่องจากรอการบรรจุพนักงานในสถาบันอุดมศึกษา ปีงบประมาณ 2568 ให้แล้วเสร็จ</t>
  </si>
  <si>
    <t>68กบ0102S</t>
  </si>
  <si>
    <t>โครงการสรรหาพนักงานในสถาบันอุดมศึกษา ประจำปี 2568 และสรรหาทดแทนอัตราระหว่างปี</t>
  </si>
  <si>
    <t>สรรหาพนักงานในสถาบันอุดมศึกษา บรรจุแต่งตั้ง ตั้งแต่วันที่ 2 ตุลาคม 2567</t>
  </si>
  <si>
    <t>สิ้นสุดกระบวนการ 2 ต.ค. 2567</t>
  </si>
  <si>
    <t>เริ่มกระบวนการสรรหา 28 ต.ค. 2567</t>
  </si>
  <si>
    <t>2 January 2568</t>
  </si>
  <si>
    <t>27 Feb 2568</t>
  </si>
  <si>
    <t>30 Jun 2568</t>
  </si>
  <si>
    <t>ได้บรรจุบุคคลตามคุณสมบัติที่กำหนด</t>
  </si>
  <si>
    <t>68กบ0103S</t>
  </si>
  <si>
    <t>โครงการสรรหาพนักงานราชการทดแทนอัตราว่างระหว่างปี</t>
  </si>
  <si>
    <t>68กบ0104S</t>
  </si>
  <si>
    <t>โครงการสรรหาลูกจ้างชั่วคราวและลูกจ้างชาวต่างประเทศ (กรณีทดแทนอัตราว่างระหว่างปี) (1 ต.ค. 67 - 30 ก.ย. 68)</t>
  </si>
  <si>
    <t>1. สรรหาลูกจ้างชั่วคราว ครั้งที่ 1 
  ตั้งแต่วันที่ 10 ต.ค. 67</t>
  </si>
  <si>
    <t>1. สรรหาลูกจ้างชั่วคราว 
  ครั้งที่ 1 สิ้นสุดวันที่ 2 ธ.ค. 67</t>
  </si>
  <si>
    <t>3. สรรหาลูกจ้างชาวต่างประเทศ 
  ครั้งที่ 2 ตั้งแต่วันที่ 1 พ.ย. 67</t>
  </si>
  <si>
    <t>3. สรรหาลูกจ้างชาวต่างประเทศ 
  ครั้งที่ 2 สิ้นสุดวันที่ 3 ก.พ. 68</t>
  </si>
  <si>
    <t>68กบ0105S</t>
  </si>
  <si>
    <t>โครงการทบทวนโครงสร้างการแบ่งส่วนราชการและส่วนงานในมหาวิทยาลัยเทคโนโลยีราชมงคลล้านนา</t>
  </si>
  <si>
    <t>26-Mar-68</t>
  </si>
  <si>
    <t>28-Mar-68</t>
  </si>
  <si>
    <t>27 May 68</t>
  </si>
  <si>
    <t>28 May 68</t>
  </si>
  <si>
    <t>68กบ0106S</t>
  </si>
  <si>
    <t>โครงการจัดทำแผนกรอบอัตรากำลัง 4 ปี</t>
  </si>
  <si>
    <t>68กบ0107S</t>
  </si>
  <si>
    <t xml:space="preserve">โครงการจัดทำแผนการบริหารและพัฒนา บุคลากรสายวิชาการและสายสนับสนุน </t>
  </si>
  <si>
    <t>68กบ0108S</t>
  </si>
  <si>
    <t>โครงการคลินิกตำแหน่งทางวิชาการ "ปฏิรูปกระบวนการกำหนดตำแหน่งทางวิชาการการพัฒนาผลงานทางวิชาการ"</t>
  </si>
  <si>
    <t>1 January 2568</t>
  </si>
  <si>
    <t>31 March 2568</t>
  </si>
  <si>
    <t>68กบ0109S</t>
  </si>
  <si>
    <t>โครงการการพัฒนาศักยภาพบุคลากรให้มีความก้าวหน้าตามเส้นทางอาชีพสายวิชาการ</t>
  </si>
  <si>
    <t>68กบ0110S</t>
  </si>
  <si>
    <t>โครงการพัฒนาศักยภาพบุคลากรสายสนับสนุนให้มีความก้าวหน้าตามสมรรถนะวิชาชีพ</t>
  </si>
  <si>
    <t>68กบ0111S</t>
  </si>
  <si>
    <t>โครงการจัดทำคู่มือปฏิบัติงานหลักสำหรับบุคลากรสายสนับสนุน</t>
  </si>
  <si>
    <t>68กบ0112S</t>
  </si>
  <si>
    <t>โครงการเข้าร่วมการเเข่งขันกีฬาบุคลากรมหาวิทยาลัยเเห่งประเทศไทย ครั้งที่ 41</t>
  </si>
  <si>
    <t>ดำเนินการเเล้วเสร็จตามระยะเวลาที่กำหนด</t>
  </si>
  <si>
    <t>68กบ0113S</t>
  </si>
  <si>
    <t>โครงการเข้าร่วมเเข่งขันกีฬาบุคลากร 9 มทร.</t>
  </si>
  <si>
    <t>เเผน</t>
  </si>
  <si>
    <t>68กบ0114S</t>
  </si>
  <si>
    <t>โครงการประชุมสัมมนาเครือข่ายการบริหารงานบุคคล 9 มทร.</t>
  </si>
  <si>
    <t>13 May 68</t>
  </si>
  <si>
    <t>16 May 68</t>
  </si>
  <si>
    <t>68กบ0115S</t>
  </si>
  <si>
    <t>โครงการประชุมสัมมนาพัฒนาศักยภาพผู้ปฏิบัติงานด้านบริหารงานบุคคล สังกัด มทร.ล้านนา</t>
  </si>
  <si>
    <t>68กบ0116S</t>
  </si>
  <si>
    <t>โครงการสืบสานประเพณีวัฒนธรรมล้านนาเพื่อเชิดชูเกียรติบุคลากรผู้ปฏิบัติราชการ ประจำปี  2568</t>
  </si>
  <si>
    <t>68กบ0117S</t>
  </si>
  <si>
    <t>โครงการสัมมนาเชิงปฏิบัติการพัฒนาและทบทวนการประเมินผลการปฏิบัติราชการ (1 ต.ค. 67 - 30 มิ.ย. 68)</t>
  </si>
  <si>
    <t>ครั้งที่ 1 วันที่ 16 ต.ค. 67 
  ครั้งที่ 2 วันที่ 25 ต.ค. 67 
  ครั้งที่ 3 วันที่ 4 พ.ย. 67 
  ครั้งที่ 4 วันที่ 13 ธ.ค. 67 
  (ไม่ใช้งบประมาณ)</t>
  </si>
  <si>
    <t>ครั้งที่ 5 วันที่ 7 ก.พ. 68</t>
  </si>
  <si>
    <r>
      <rPr>
        <rFont val="Arial"/>
        <color rgb="FF000000"/>
        <sz val="11.0"/>
      </rPr>
      <t>ครั้งที่ 1 วันที่ 16 ต.ค. 67 
 ครั้งที่ 2 วันที่ 25 ต.ค. 67 
 ครั้งที่ 3 วันที่ 4 พ.ย. 67
 (ไม่ใช้งบประมาณ)
 ครั้งที่ 4 วันที่ 13 ธ.ค. 67 
 (ไม่ใช้งบประมาณ)
 ครั้งที่ 5 วันที่ 7 ก.พ. 68 
 ครั้งที่ 6 วันที่ 4 เม.ย. 68
 (ไม่ใช้งบประมาณ)
 ครั้งที่ 7 วันที่ 30 เม.ย. 68
 (ไม่ใช้งบประมาณ)
 ครั้งที่ 8 วันที่ 8 พ.ค. 68 
 ครั้งที่ 9 วันที่ 17 พ.ค. 68
 ครั้งที่ 10 วันที่ 26 พ.ค. 68 
 (ไม่ใช้งบประมาณ)
 ครั้งที่ 11 วันที่ 5 มิ.ย. 68 (4,650)
ครั้งที่ 12 วันที่ 20 มิ.ย. 68 (2,850)</t>
    </r>
    <r>
      <rPr>
        <rFont val="Arial"/>
        <color rgb="FF000000"/>
        <sz val="14.0"/>
      </rPr>
      <t xml:space="preserve">
</t>
    </r>
  </si>
  <si>
    <r>
      <rPr>
        <rFont val="Arial"/>
        <color rgb="FF000000"/>
        <sz val="14.0"/>
      </rPr>
      <t xml:space="preserve">ครั้งที่ 1 วันที่ 16 ต.ค. 67 
 ครั้งที่ 2 วันที่ 25 ต.ค. 67 
 ครั้งที่ 3 วันที่ 4 พ.ย. 67
 (ไม่ใช้งบประมาณ)
 ครั้งที่ 4 วันที่ 13 ธ.ค. 67 
 (ไม่ใช้งบประมาณ)
 ครั้งที่ 5 วันที่ 7 ก.พ. 68 
 ครั้งที่ 6 วันที่ 4 เม.ย. 68
 (ไม่ใช้งบประมาณ)
 ครั้งที่ 7 วันที่ 30 เม.ย. 68
 (ไม่ใช้งบประมาณ)
 ครั้งที่ 8 วันที่ 8 พ.ค. 68 
 ครั้งที่ 9 วันที่ 17 พ.ค. 68
 ครั้งที่ 10 วันที่ 26 พ.ค. 68 
 (ไม่ใช้งบประมาณ)
 ครั้งที่ 11 วันที่ 5 มิ.ย. 68 (4,650)
ครั้งที่ 12 วันที่ 20 มิ.ย. 68 (2,850)
</t>
    </r>
    <r>
      <rPr>
        <rFont val="Arial"/>
        <color rgb="FF000000"/>
        <sz val="14.0"/>
      </rPr>
      <t xml:space="preserve">ครั้งที่ 13 วันที่ 5 กรกฎาคม 2568 (2,850)
ครั้งที่ 14 วันที่ 14 กรกฎาคม 2568 
(ไม่ใช้งบประมาณ)
</t>
    </r>
  </si>
  <si>
    <t>ดำเนินการประชุมคณะกรรมการกลั่นกรอง
  ผลการประเมินผลการปฏิบัติราชการและ
  การบริหารวงเงินงบประมาณที่ได้รับจัดสรร
  ของข้าราชการพลเรือนในสถาบันอุดมศึกษา 
  และได้จัดทำคำสั่งเลื่อนเงินเดือนข้าราชการ
  พลเรือนในสถาบันอุดมศึกษา (1 ตุลาคม 2567)</t>
  </si>
  <si>
    <t>สามารถเลื่อนเงินเดือนข้าราชการ
  พลเรือนในสถาบันอุดมศึกษา 
  ณ วันที่ 1 ตุลาคม 2567 
  ได้อย่างถูกต้อง โปร่งใส และเป็นธรรม</t>
  </si>
  <si>
    <t>โครงการอบรมหลักการปฏิบัติราชการที่ดีเกี่ยวกับมหาวิทยาลัยตามแนววินิจฉัยของศาลปกครองสูงสุด</t>
  </si>
  <si>
    <t>68กบ0119S</t>
  </si>
  <si>
    <t xml:space="preserve"> โครงการพัฒนาส่งเสริมความรู้ตามหลักธรรมาภิบาลและจริยธรรมของมหาวิทยาลัยเทคโนโลยีราชมงคลล้านนา </t>
  </si>
  <si>
    <t xml:space="preserve"> โครงการพัฒนากลยุทธ์และวางแผนบุคลากร มหาวิทยาลัยเทคโนโลยีราชมงคลล้านนา ผ่านแพลตฟอร์มออนไลน์ ระยะที่ 4 (The Predictive Index : PI)</t>
  </si>
  <si>
    <t>68กบ0101M</t>
  </si>
  <si>
    <t>โครงการสรรหาผู้อำนวยการสำนักส่งเสริมวิชาการและงานทะเบียน (1 พ.ย. 68 - 28 ก.พ. 68)</t>
  </si>
  <si>
    <t>เริ่มกระบวนการสรรหาวันที่ 10 มกราคม 2568</t>
  </si>
  <si>
    <t>สิ้นสุดกระบวนการสรรหาวันที่ 7 มีนาคม 2568</t>
  </si>
  <si>
    <t>ประชุมครั้งที่ 1 เมื่อวันที่ 16 มกราคม 2568
  สิ้นสุดวันที่ 31 มี.ค. 68</t>
  </si>
  <si>
    <t>กำหนดรายละเอียด กิจกรรมการสรรหา 
  และมีการออกประกาศเกี่ยวกับการสรรหา จำนวน 2 ฉบับ</t>
  </si>
  <si>
    <t>ได้ผู้ผ่านคุณสมบัติเข้ารับการสรรหาเป็นผู้ดำรงตำแหน่งผู้อำนวยการสำนักส่งเสริมวิชาการและงานทะเบียน จำนวน 2 ราย</t>
  </si>
  <si>
    <t>มีผู้ผ่านคุณสมบัติจำนวน 2 ราย</t>
  </si>
  <si>
    <t>68กบ0102M</t>
  </si>
  <si>
    <t>ประชุมเลือกตั้งกรรมการสภามหาวิทยาลัยจากคณาจารย์ประจำและข้าราชการ (1 ต.ค. 67 - 31 ธ.ค. 67)</t>
  </si>
  <si>
    <t>เริ่มกระบวนการสรรหาในวันที่ 23 พฤศจิกายน 2566 
 เพื่อกำหนดรายละเอียด กำหนดการ 
 เกี่ยวกับการรับสมัครผู้สมควรดำรงตำแหน่ง
 กรรมการสภามหาวิทยาลัยจากคณาจารย์และข้าราชการ</t>
  </si>
  <si>
    <t>สิ้นสุดกระบวนการสรรหา
 วันที่ 7 ธันวาคม 2566</t>
  </si>
  <si>
    <t>อยู่ระหว่างการเสนอชื่อกรรมการดำเนินการ</t>
  </si>
  <si>
    <t>68กบ0103M</t>
  </si>
  <si>
    <t>ประชุมคณะกรรมการนโยบายพัฒนาบุคลากร ประเภทวิชาการ (1 ต.ค. 67 - 30 ก.ย. 68)</t>
  </si>
  <si>
    <t>ยังไม่ได้ดำเนินการคาดว่าจะจัดประชุม 1 ครั้ง ในวันที่ 2 ธ.ค. 67</t>
  </si>
  <si>
    <t>68กบ0104M</t>
  </si>
  <si>
    <t>ประชุมคณะกรรมการนโยบายพัฒนาบุคลากร ประเภททั่วไป วิชาชีพเฉพาะ หรือเชี่ยวชาญเฉพาะ (1 ต.ค. 67 - 30 ก.ย. 68)</t>
  </si>
  <si>
    <t>68กบ0105M</t>
  </si>
  <si>
    <t>ประชุมคณะกรรมการทุนการศึกษา ฝึกอบรม และดูงาน (1 ต.ค. 67 - 30 ก.ย. 68)</t>
  </si>
  <si>
    <t>ประชุมฯครั้งที่ 5/2567 
วันที่ 18 ต.ค. 67
ประชุมฯครั้งที่ 6/2567 
วันที่ 29 พ.ย. 67</t>
  </si>
  <si>
    <t>ประชุมฯครั้งที่ 1/2568 
วันที่ 28 ก.พ. 68</t>
  </si>
  <si>
    <t>28 ก.พ. 2568</t>
  </si>
  <si>
    <t>ประชุมฯครั้งที่ 2/2568 
วันที่ 29 เม.ย. 68
ประชุมฯครั้งที่ 3/2568
วันที่ 24 มิ.ย. 68</t>
  </si>
  <si>
    <t>29 เม.ย. 68
24 มิ.ย. 68</t>
  </si>
  <si>
    <t xml:space="preserve"> ประชุมฯครั้งที่ 4/2568
 วันที่ 18 ส.ค. 68</t>
  </si>
  <si>
    <t>ดำเนินการจัดประชุมเรียบร้อยแล้ว จำนวน 6 ครั้ง
  1. ประชุมฯครั้งที่ 5/2567 : 18 ต.ค. 67
  2. ประชุมฯครั้งที่ 6/2567 : 29 พ.ย. 67
  3. ประชุมฯครั้งที่ 1/2568 : 28 ก.พ. 68
  4. ประชุมฯครั้งที่ 2/2568 : 29 เม.ย. 68
  5. ประชุมฯครั้งที่ 3/2568 : 24 มิ.ย. 68
  6. ประชุมฯครั้งที่ 4/2568 : 18 ส.ค. 68</t>
  </si>
  <si>
    <t>มีบุคลากรสายวิชาการที่ได้รับการพิจารณาให้ไปเพิ่มพูนความรู้ 
ทักษะ และประสบการณ์จากการศึกษาในระดับที่สูงขึ้น 
ที่ตรงกับความต้องการของคณะและเขตพื้นที่</t>
  </si>
  <si>
    <t>68กบ0106M</t>
  </si>
  <si>
    <t>ประชุมคณะกรรมการพิจารณาตำแหน่งทางวิชาการ (1 ต.ค. 67 - 30 ก.ย. 68)</t>
  </si>
  <si>
    <t>1 October 2567</t>
  </si>
  <si>
    <t>31 December 2567</t>
  </si>
  <si>
    <t>20 ครั้ง/ปี</t>
  </si>
  <si>
    <t>ข้าราชการพลเรือนในสถาบันอุดมศึกษาและพนักงานในสถาบันอุดมศึกษา (สายวิชาการ) ดำรงตำแหน่ง
  ผู้ช่วยศาสตราจารย์ รองศาสตราจารย์ และศาสตราจารย์เพิ่มขึ้น</t>
  </si>
  <si>
    <t>ค่าร้อยละของข้าราชการพลเรือนในสถาบันอุดมศึกษาและพนักงานในสถาบันอุดมศึกษา (สายวิชาการ) ดำรงตำแหน่งผู้ช่วยศาสตราจารย์ รองศาสตราจารย์ และศาสตราจารย์ มีค่าร้อยละ 60 ขึ้นไป</t>
  </si>
  <si>
    <t>ดำเนินการจัดประชุมเสร็จ จำนวน 9 ครั้ง</t>
  </si>
  <si>
    <t>68กบ0107M</t>
  </si>
  <si>
    <t>ประชุมคณะกรรมการผู้ทรงคุณวุฒิทำหน้าที่ประเมินผลงานทางวิชาการ (1 ต.ค. 67 - 30 ก.ย. 68)</t>
  </si>
  <si>
    <t>50 ครั้ง/ปี</t>
  </si>
  <si>
    <t>ดำเนินการจัดประชุมเสร็จ จำนวน 29 ครั้ง</t>
  </si>
  <si>
    <t>68กบ0108M</t>
  </si>
  <si>
    <t>ค่าตอบแทนคณะกรรมการในการพิจารณาผลงานทางวิชาการ การพิจารณาผลการสอน และการพิจารณาคุณภาพต้นฉบับกรณีศึกษา (Case Study) งานแปล ตำรา 
  และหนังสือ ก่อนการตีพิมพ์เผยแพร่ผลงาน (1 ต.ค. 67 - 30 ก.ย. 68)</t>
  </si>
  <si>
    <t>68กบ0109M</t>
  </si>
  <si>
    <t>ประชุมคณะกรรมการประเมินบุคคลเพื่อแต่งตั้งให้ดำรงตำแหน่งสูงขึ้นประจำมหาวิทยาลัย (1 ต.ค. 67 - 30 ก.ย. 68)</t>
  </si>
  <si>
    <t>1 Oct2567</t>
  </si>
  <si>
    <t>31 Dec 67</t>
  </si>
  <si>
    <t>1 Jan2568</t>
  </si>
  <si>
    <t>31 Mar2568</t>
  </si>
  <si>
    <t>1. ประชุมครั้งที่ 8/2567
  วันที่ 31 ตุลาคม 2567 
  1. พิจารณากลั่นกรองผลการประเมินค่างานเพื่อกำหนดระดับตำแหน่งที่สูงขึ้น 
  ระดับชำนาญการ จำนวน 2 ราย
  2. ขอความเห็นชอบแต่งตั้งคณะอนุกรรมการประเมินเพื่อแต่งตั้งบุคคลให้ดำรงตำแหน่งสูงขึ้น 
  และกรรมการผู้ทรงคุณวุฒิประเมินผลงานและจริยธรรมและจรรยาบรรณทางวิชาชีพ 
  สำหรับผู้ขอรับการประเมิน จำนวน 3 ราย</t>
  </si>
  <si>
    <t>ได้กำหนดระดับตำแหน่ง ระดับชำนาญการ จำนวน 2 อัตรา และมีการแต่งตั้งบุคคลให้ดำรงตำแหน่งระดับชำนาญการ 1 ราย 
  ได้มีการแต่งตั้งอนุกรรมการและแต่งตั้งกรรมการผู้ทรงคุณวุฒิประเมินผลงานของผู้ขอรับการประเมิน จำนวน 2 ราย</t>
  </si>
  <si>
    <t>31 Oct 67</t>
  </si>
  <si>
    <t>27 Dec 67</t>
  </si>
  <si>
    <t>29 Jan2568</t>
  </si>
  <si>
    <t>24 Mar2568</t>
  </si>
  <si>
    <t>ประชุมครั้งที่ 9/2567 วันที่ 21 พฤศจิกายน 2567 พิจารณาดังนี้ 
  1. พิจารณากลั่นกรองผลการประเมินค่างานเพื่อกำหนดระดับตำแหน่งที่สูงขึ้น ระดับชำนาญการ จำนวน 1 อัตรา
  2. พิจารณาเห็นชอบผลการประเมินบุคคลเพื่อแต่งตั้งให้ดำรงตำแหน่งประเภทเชี่ยวชาญเฉพาะ
  ระดับชำนาญการ 2 ราย
  3. ขอความเห็นชอบแต่งตั้งคณะอนุกรรมการประเมินเพื่อแต่งตั้งบุคคลให้ดำรงตำแหน่งสูงขึ้น 
  และกรรมการผู้ทรงคุณวุฒิประเมินผลงานและจริยธรรมและจรรยาบรรณทางวิชาชีพ สำหรับผู้ขอรับการประเมิน จำนวน 1 ราย</t>
  </si>
  <si>
    <t>ได้กำหนดระดับตำแหน่ง ระดับชำนาญการ จำนวน 1 อัตรา และมีการแต่งตั้งบุคคลให้ดำรงตำแหน่งระดับชำนาญการ 
  2 ราย ได้มีการแต่งตั้งอนุกรรมการและแต่งตั้งกรรมการผู้ทรงคุณวุฒิประเมินผลงานของผู้ขอรับการประเมิน จำนวน 1 ราย</t>
  </si>
  <si>
    <t>68กบ0110M</t>
  </si>
  <si>
    <t>การจ่ายค่าตอบแทนคณะกรรมการประเมินบุคคลและกรรมการผู้ทรงคุณวุฒิประเมินผลงานเพื่อแต่งตั้งบุคคลให้ดำรงตำแหน่งสูงขึ้นสายสนับสนุน (1 ต.ค. 67 - 30 ก.ย. 68)</t>
  </si>
  <si>
    <t>1 Jan68</t>
  </si>
  <si>
    <t>31 Mar68</t>
  </si>
  <si>
    <t>จ่ายค่าตอบแทนคณะกรรมการผู้ทรงคุณวุฒิประเมินผลงาน จริยธรรมและจรรยาบรรณทางวิชาชีพ 
  และค่าตอบแทนอนุกรรมการประเมินเพื่อแต่งตั้งบุคคลให้ดำรงตำแหน่งสูงขึ้น
  ประจำปีงบประมาณ 2568 ครั้งที่ 1 จำนวนเงิน 16,000 บาท</t>
  </si>
  <si>
    <t>จ่ายค่าตอบแทนคณะกรรมการผู้ทรงคุณวุฒิประเมินผลงาน จริยธรรมและจรรยาบรรณทางวิชาชีพ 
  และค่าตอบแทนอนุกรรมการประเมินเพื่อแต่งตั้งบุคคลให้ดำรงตำแหน่งสูงขึ้น</t>
  </si>
  <si>
    <t>68กบ0111M</t>
  </si>
  <si>
    <t>ประชุมคณะกรรมการกองทุนสำรองเลี้ยงชีพ มหาวิทยาลัยเทคโนโลยีราชมงคลล้านนา (1 ต.ค. 67 - 30 ก.ย. 68)</t>
  </si>
  <si>
    <t>24 January 2568</t>
  </si>
  <si>
    <t>ดำเนินการประชุมครั้งที่ 1 วันที่ 24 ม.ค 68</t>
  </si>
  <si>
    <t>มีการประชุมคณะกรรมการชุดใหม่ เกี่ยวกับบาท อำนาจ และ หน้าที่ ของคณะกรรมการกองทุนสำรองเลี้ยงชีพ</t>
  </si>
  <si>
    <t>68กบ0112M</t>
  </si>
  <si>
    <t>ประชุมกองทุนสำรองเลี้ยงชีพ มหาวิทยาลัยเทคโนโลยีราชมงคลล้านนา สามัญใหญ่ประจำปี</t>
  </si>
  <si>
    <t>68กบ0113M</t>
  </si>
  <si>
    <t>ประชุมคณะกรรมการกองทุนสำหรับพนักงานในสถาบันอุดมศึกษา มหาวิทยาลัยเทคโนโลยีราชมงคลล้านนา (1 ต.ค. 67 - 30 ก.ย. 68)</t>
  </si>
  <si>
    <t>มีกำหนดจัดประชุมครั้งที่ 1/2568 ในวันที่ 10 เมษายน 2568</t>
  </si>
  <si>
    <t>68กบ0114M</t>
  </si>
  <si>
    <t>การประชุมคณะกรรมการบริหารงานบุคคล (ก.บ.ม.) มหาวิทยาลัยเทคโนโลยีราชมงคลล้านนา (1 ต.ค. 67 - 30 ก.ย. 68)</t>
  </si>
  <si>
    <t>ครั้งที่ 8/2568 วันที่ 1/7/68
ครั้งที่ 9/2568 วันที่ 5/8/68
ครั้งที่ 10/2568 วันที่ 2/9/68
ครั้งที่ 11/2568 วันที่ 30/9/68</t>
  </si>
  <si>
    <t>ดำเนินการจัดประชุมแล้วจำนวน 14 ครั้ง</t>
  </si>
  <si>
    <t>คณะกรรมการได้ปฏิบัติหน้าที่พิจารณาดำเนินการเกี่ยวกับการบริหารงานบุคคลของมหาวิทยาลัยตามกฎหมาย
  ว่าด้วยระเบียบข้าราชการพลเรือนในสถาบันอุดมศึกษา แทนสภามหาวิทยาลัย และปฏิบัติหน้าที่ให้ข้อเสนอแนะ
  และให้คำปรึกษาแก่มหาวิทายาลัยเกี่ยวกับนโยบายและระบบการบริหารงานบุคคล รวมทั้งการจัดสวัสดิการ 
  ตลอดจนระเบียบวิธีการปฏิบัติราชการที่เกี่ยวกับงานบุคคลในมหาวิทยาลัย พิจารณากลั่นกรองระเบียบ 
  ข้อบังคับเกี่ยวกับการบริหารงานบุคคล เพื่อเสนอต่อสภามหาวิทยาลัย รวมถึงมีการวินิจฉัยปัญหา
  ที่เกิดจากการบังคับใช้กฎ ระเบียบ ข้อบังคับ ประกาศและคำสั่งที่เกี่ยวข้องกับการบริหารงานบุคคล 
  รวมทั้งกำหนดแนวทางปฏิบัติ ในกรณีที่เกิดปัญหาต่างๆ ทั้งนี้ให้มติของคณะกรรมการตามข้อบังคับนี้ 
  ใช้บังคับได้ตามกฎหมาย เพื่อรายงานผลการดำเนินงานต่อสภามหาวิทยาลัยต่อไป</t>
  </si>
  <si>
    <t>มหาวิทยาลัยมีนโยบาย ระบบการบริหารงานบุคคล การจัดสวัสดิการ 
  ระเบียบวิธีการปฏิบัติราชการ ระเบียบ ข้อบังคับที่เกี่ยวกับการบริหารงานบุคคล</t>
  </si>
  <si>
    <t>1 April 2568</t>
  </si>
  <si>
    <t>30 June 2568</t>
  </si>
  <si>
    <r>
      <rPr>
        <rFont val="Arial"/>
        <color rgb="FF000000"/>
        <sz val="11.0"/>
      </rPr>
      <t>ครั้งที่ 1 วันที่ 16 ต.ค. 67 
 ครั้งที่ 2 วันที่ 25 ต.ค. 67 
 ครั้งที่ 3 วันที่ 4 พ.ย. 67
 (ไม่ใช้งบประมาณ)
 ครั้งที่ 4 วันที่ 13 ธ.ค. 67 
 (ไม่ใช้งบประมาณ)
 ครั้งที่ 5 วันที่ 7 ก.พ. 68 
 ครั้งที่ 6 วันที่ 4 เม.ย. 68
 (ไม่ใช้งบประมาณ)
 ครั้งที่ 7 วันที่ 30 เม.ย. 68
 (ไม่ใช้งบประมาณ)
 ครั้งที่ 8 วันที่ 8 พ.ค. 68 
 ครั้งที่ 9 วันที่ 17 พ.ค. 68
 ครั้งที่ 10 วันที่ 26 พ.ค. 68 
 (ไม่ใช้งบประมาณ)
 ครั้งที่ 11 วันที่ 5 มิ.ย. 68 (4,650)
ครั้งที่ 12 วันที่ 20 มิ.ย. 68 (2,850)</t>
    </r>
    <r>
      <rPr>
        <rFont val="Arial"/>
        <color rgb="FF000000"/>
        <sz val="14.0"/>
      </rPr>
      <t xml:space="preserve">
</t>
    </r>
  </si>
  <si>
    <t xml:space="preserve">ครั้งที่ 1 วันที่ 16 ต.ค. 67 
 ครั้งที่ 2 วันที่ 25 ต.ค. 67 
 ครั้งที่ 3 วันที่ 4 พ.ย. 67
 (ไม่ใช้งบประมาณ)
 ครั้งที่ 4 วันที่ 13 ธ.ค. 67 
 (ไม่ใช้งบประมาณ)
 ครั้งที่ 5 วันที่ 7 ก.พ. 68 
 ครั้งที่ 6 วันที่ 4 เม.ย. 68
 (ไม่ใช้งบประมาณ)
 ครั้งที่ 7 วันที่ 30 เม.ย. 68
 (ไม่ใช้งบประมาณ)
 ครั้งที่ 8 วันที่ 8 พ.ค. 68 
 ครั้งที่ 9 วันที่ 17 พ.ค. 68
 ครั้งที่ 10 วันที่ 26 พ.ค. 68 
 (ไม่ใช้งบประมาณ)
 ครั้งที่ 11 วันที่ 5 มิ.ย. 68 (4,650)
ครั้งที่ 12 วันที่ 20 มิ.ย. 68 (2,850)
ครั้งที่ 13 วันที่ 5 กรกฎาคม 2568 (2,850)
ครั้งที่ 14 วันที่ 14 กรกฎาคม 2568 
(ไม่ใช้งบประมาณ)
ครั้งที่ 15 วันที่ 13 สิงหาคม 2568 (3,100)
ครั้งที่ 16 วันที่ 22 สิงหาคม 2568 (45,820)
</t>
  </si>
  <si>
    <t>68กบ0115M</t>
  </si>
  <si>
    <t>ประชุมคณะกรรมการนโยบายการเงินและทรัพย์สินมหาวิทยาลัย (1 ต.ค. 67 - 30 ก.ย. 68)</t>
  </si>
  <si>
    <t>31 Dec2567</t>
  </si>
  <si>
    <t>วางระบบนโยบายการเงินและบริหารทรัพย์สินของมหาวิทยาลัยให้มีประสิทธิภาพ รวมถึง ให้คำแนะนำและเสนอแนะในการกำหนดนโยบายด้านการเงินและการทรัพย์สินแก่มหาวิทยาลัยเทคโนโลยี ราชมงคลล้านนา</t>
  </si>
  <si>
    <t>15 Oct2567</t>
  </si>
  <si>
    <t>15 Dec2567</t>
  </si>
  <si>
    <t>14 Jan2568</t>
  </si>
  <si>
    <t>17 Feb68</t>
  </si>
  <si>
    <t>68กบ0116M</t>
  </si>
  <si>
    <t>ประชุมคณะกรรมการอุทธรณ์และร้องทุกข์ประจำมหาวิทยาลัย (1 ต.ค. 67 - 30 ก.ย. 68)</t>
  </si>
  <si>
    <t>68กบ0117M</t>
  </si>
  <si>
    <t>ประชุมคณะกรรมการธรรมาภิบาลและจริยธรรมของมหาวิทยาลัย (1 ต.ค. 67 - 30 ก.ย. 68)</t>
  </si>
  <si>
    <t>ยังไม่ได้ดำเนินการ เนื่องจากอยู่ระหว่าง
  การจัดทำ ร่าง ประมวลจริยธรรมของมหาวิทยาลัย</t>
  </si>
  <si>
    <t>68กบ0118M</t>
  </si>
  <si>
    <t>ประชุมคณะกรรมการพิจารณากลั่นกรองและตรวจสอบการเสนอขอพระราชทานเครื่องราชอิสริยาภรณ์และเหรียญจักรพรรดิมาลา</t>
  </si>
  <si>
    <t>22 Nov 67</t>
  </si>
  <si>
    <t>มหาวิทยาลัยสามารถเสนอขอพระราชทาน
  เครื่องราชอิสริยาภรณ์และเหรียญจักรพรรดิมาลา
  ให้แก่บุคลากร ประจำปี 2568 ได้อย่างถูกต้อง 
  ครบถ้วน และทันตามกำหนดเวลาที่ อว.กำหนด</t>
  </si>
  <si>
    <t>ตรวจสอบคุณสมบัติและเสนอขอพระราชทาน
  เครื่องราชอิสริยาภรณ์และเหรียญจักรพรรดิมาลา
  ให้แก่บุคลากร จำนวน 487 ราย</t>
  </si>
  <si>
    <t>สป.อว.มีการเปลี่ยนกำหนดการส่งจากเดิม
  ภายในเดือนกุมภาพันธ์ของปีที่เสนอขอพระราชทาน 
  แต่ปีนี้ให้มหาวิทยาลัยดำเนินการให้แล้วเสร็จภายใน
  เดือนธันวาคมของปีก่อนเสนอขอพระราชทาน
  ในวันที่ 28 กรกฎาคม 2568 จึงทำให้มีการเปลี่ยน
  กำหนดการประชุม จากเดิม ม.ค.- ก.พ.2568 
  เป็น 22 พ.ย.2567</t>
  </si>
  <si>
    <t>68กบ0119M</t>
  </si>
  <si>
    <t>ประชุมคณะกรรมการกลั่นกรองผลการประเมินผลการปฏิบัติราชการและการบริหารวงเงินงบประมาณที่ได้รับจัดสรรของข้าราชการพลเรือนในสถาบันอุดมศึกษา</t>
  </si>
  <si>
    <t>24 Dec 67</t>
  </si>
  <si>
    <t>ดำเนินการประชุมคณะกรรมการกลั่นกรองผลการประเมินผล
  การปฏิบัติราชการและการบริหารวงเงินงบประมาณ
  ที่ได้รับจัดสรรของข้าราชการพลเรือนในสถาบันอุดมศึกษา 
  และได้จัดทำคำสั่งเลื่อนเงินเดือนข้าราชการพลเรือน
  ในสถาบันอุดมศึกษา (1 ตุลาคม 2567)</t>
  </si>
  <si>
    <t>สามารถเลื่อนเงินเดือนข้าราชการพลเรือน
  ในสถาบันอุดมศึกษา ณ วันที่ 1 ตุลาคม 2567 
  ได้อย่างถูกต้อง โปร่งใส และเป็นธรรม</t>
  </si>
  <si>
    <t>68กบ0120M</t>
  </si>
  <si>
    <t>ประชุมคณะกรรมการกลั่นกรองผลการประเมินผลการปฏิบัติราชการและการบริหารวงเงินงบประมาณที่ได้รับจัดสรรของพนักงานในสถาบันอุดมศึกษาและพนักงานราชการ</t>
  </si>
  <si>
    <t>ดำเนินการประชุมคณะกรรมการกลั่นกรอง
  ผลการประเมินผลการปฏิบัติราชการและ
  การบริหารวงเงินงบประมาณที่ได้รับจัดสรร
  ของพนักงานในสถาบันอุดมศึกษาและพนักงานราชการ 
  เพื่อเลื่อนค่าจ้างและค่าตอบแทน ณ 1 ตุลาคม 2567</t>
  </si>
  <si>
    <t>สามารถเลื่อนค่าจ้างพนักงานในสถาบันอุดมศึกษา
  และเลื่อนค่าตอบแทนพนักงานราชการ 
  ณ 1 ตุลาคม 2567 ได้อย่างถูกต้อง โปร่งใส 
  และเป็นธรรม</t>
  </si>
  <si>
    <t>68กบ0121M</t>
  </si>
  <si>
    <t>ประชุมคณะกรรมการเชิดชูเกียรติบุคลากรมหาวิทยาลัยเทคโนโลยีราชมงคลล้านนา</t>
  </si>
  <si>
    <t>นอกเเผน</t>
  </si>
  <si>
    <t>โครงการอบรมเชิงปฏิบัติการเพื่อพัฒนาให้ความรู้เกี่ยวกับความผิดทางละเมิดเเละเเพ่ง</t>
  </si>
  <si>
    <t>1.มีการจัดประชุมเชิงปฏิบัติการ ระหว่างวันที่ 18-19 กรกฎาคม 2568 โดยมีผู้เข้าร่วม
ฝึก จำนวน 24 ราย ประกอบด้วย ผู้มีสิทธิ์เข้าใช้งานเเละผู้ที่เกี่ยวข้องจากหัวหน้า
หน่วยงานกองบริหารงานบุคคล กองคลัง กองกลาง เเละสำนักงานตรวจสอบภายใน
2.มีการรับฟังการบรรยายกลุ่ม เเละฝึกปฏิบัติจริงจากระบบทดสอบ เรื่อง ระบบความผิด
ทางละเมิดเเละเเพ่ง ระบบงานผิดสัญญาลาศึกษาเเละระบบงานลูกหนี้ โดยทีมวิทยากร
จากกรมบัญชีกลางมาให้ความรู้
3.ผู้เข้าร่วมโครงการสามารถนำความรู้ที่ได้รับไปใช้ในการปฏิบัติงานที่เกี่ยวข้องได้อย่าง
ถูกต้อง เเละมีประสิทธิภาพ</t>
  </si>
  <si>
    <t>หมายเหตุ ขอปรับลดวงเงินงบประมาณ จาก  13,233,780.00 บาท
เป็น 11,717,840 บาท ตามหนังสือ อว 0654.18/1414 ลว 16 มิ.ย. 68 เรื่อง ขอเปลี่ยนแปลงการดำเนินงานฯ</t>
  </si>
  <si>
    <t>กองพัฒนานักศึกษา</t>
  </si>
  <si>
    <t>งบประมาณรายได้</t>
  </si>
  <si>
    <t>รวมทั้งสิ้น</t>
  </si>
  <si>
    <t>68กน0101S</t>
  </si>
  <si>
    <t>1.โครงการพัฒนานักศึกษาสู่ผู้ประกอบการและพัฒนาทักษะชีวิต ประจำปีการศึกษา 2568</t>
  </si>
  <si>
    <t>ดำเนินการเสร็จสิ้นแล้ว</t>
  </si>
  <si>
    <t>68กน0102S</t>
  </si>
  <si>
    <t>2.โครงการพัฒนาศักยภาพนักศึกษาสู่ผู้ประกอบการและพัฒนาทักษะชีวิต คณะวิศวกรรมศาสตร์</t>
  </si>
  <si>
    <t>68กน0103S</t>
  </si>
  <si>
    <t>3.โครงการพัฒนาศักยภาพนักศึกษาสู่ผู้ประกอบการและพัฒนาทักษะชีวิตในรั้วมหาวิทยาลัย ประจำปีการศึกษา 2568</t>
  </si>
  <si>
    <t>68กน0104S</t>
  </si>
  <si>
    <t>4.โครงการอบรมจริยธรรมและพัฒนาทักษะชีวิต สำหรับนักศึกษาใหม่ ประจำปีการศึกษา 2568</t>
  </si>
  <si>
    <t>68กน0105S</t>
  </si>
  <si>
    <t>5.โครงการส่งเสริมทักษะการเป็นผู้ประกอบการสำหรับนักศึกษา</t>
  </si>
  <si>
    <t>68กน0106S</t>
  </si>
  <si>
    <t>6. โครงการพัฒนานักศึกษา และส่งเสริมศักยภาพผู้ประกอบการธุรกิจรายใหม่</t>
  </si>
  <si>
    <t>68กน0101M</t>
  </si>
  <si>
    <t>1.โครงการจัดประชุมคณะกรรมการกองทุนพัฒนานักศึกษา</t>
  </si>
  <si>
    <t>1. การเสริมสร้างการเรียนรู้ การพัฒนาทักษะ และการสร้างโอกาสให้กับนักศึกษาในด้านต่าง ๆ เช่น การสนับสนุนการศึกษา หรือการพัฒนาทักษะชีวิตที่สำคัญ 
 2. คณะกรรมการได้แลกเปลี่ยนความคิดเห็น และร่วมกันพิจารณาทิศทางในการพัฒนานักศึกษาให้ตรงกับความต้องการและสอดคล้องกับนโยบายการศึกษา</t>
  </si>
  <si>
    <t>1. นักศึกษาได้รับการสนับสนุนทางการเงินหรือทรัพยากรที่จำเป็นในการดำเนินโครงการต่าง ๆ
 2. โครงการที่ได้รับการสนับสนุนจากกองทุนสามารถสร้างประโยชน์ให้กับนักศึกษาและสังคม เช่น การฝึกทักษะการเป็นผู้นำ, การมีประสบการณ์จริงในการทำงานในโครงการต่าง ๆ
 3. การประชุมกองทุนพัฒนานักศึกษาช่วยเสริมสร้างความสัมพันธ์และการแลกเปลี่ยนความคิดเห็น นำไปสู่การสร้างโครงการหรือกิจกรรมที่มีผลกระทบในวงกว้าง เช่น โครงการสาธารณะหรือกิจกรรมทางสังคม</t>
  </si>
  <si>
    <t>มีข้อบกพร่องของขั้นตอนการปฏิบัติตามตามระเบียบมหาวิทยาลัยเทคโนโลยีราชมงคลล้านนา ว่าด้วยกองทุนพัฒนานักศึกษา พ.ศ.2566</t>
  </si>
  <si>
    <t>1. การประชุมจะช่วยให้การใช้งบประมาณและทรัพยากรต่าง ๆ ของกองทุนถูกใช้ไปอย่างคุ้มค่า โดยการจัดสรรงบประมาณตามความจำเป็นและความสำคัญของโครงการ
 2. การติดตามผลการดำเนินการตามมติสามารถช่วยปรับปรุงการใช้งบประมาณให้มีประสิทธิภาพยิ่งขึ้นในครั้งถัดไป
 3. หากมีข้อบกพร่องในขั้นตอน หรือการใช้กองทุนไม่ตรงตามวัตถุประสงค์ จะมีการปรับปรุงและพัฒนาให้ดียิ่งขึ้นในอนาคต</t>
  </si>
  <si>
    <t>68กน0102M</t>
  </si>
  <si>
    <t>2.ค่าธรรมเนียมเข้าร่วมการแข่งขันกีฬามหาวิทยาลัยแห่งประเทศไทย</t>
  </si>
  <si>
    <t>68กน0201M</t>
  </si>
  <si>
    <t>3.โครงการวันสำคัญของประเทศไทย ประจำปีงบประมาณ 2568</t>
  </si>
  <si>
    <t>บุคลากรและนศ.มีความรู้ความ
 เข้าใจความแตกต่างแต่ละศาสนา
 มีส่วนร่วมสร้างความเป็นเอกลํกษณ์
 ของตน</t>
  </si>
  <si>
    <t>มีความอ่อนน้อมถ่อมตน 
 ปฏิบัติตนเป็นผู้รับใช้ที่ดี
 ต่อสังคมไม่ละเบยการ
 กระทำความดี</t>
  </si>
  <si>
    <t>68กน0301M</t>
  </si>
  <si>
    <t>4. โครงการปฐมนิเทศนักศึกษาใหม่ มหาวิทยาลัยเทคโนโลยีราชมงคลล้านนา ประจำปีการศึกษา 2568</t>
  </si>
  <si>
    <t>68กน0302M</t>
  </si>
  <si>
    <t>5. โครงการปัจฉิมนิเทศนักศึกษา ประจำปีการศึกษา 2567</t>
  </si>
  <si>
    <t>นศ.มีแนวทางการปฏิบัติตนก้าวสู่
 ตลาดแรงงาน และมึความรู้ความ
 เข้าใจในการเตรียมตัวสมัครงาน</t>
  </si>
  <si>
    <t>นศ.มีตวามพร้อมในการ
 เข้าสู่ตลาดแรงงานและ
 มีงานทำตามความสนใจ
 ตามศาสตร์องค์ความรู้
 ของตนเอง</t>
  </si>
  <si>
    <t>1.นศ.หลายหลักสูตร
 อยู่ในช่วงการฝึกงาน
 2.นศ.ต้องการเพียงงาน
 จ้อบแฟร์อย่างเดียว</t>
  </si>
  <si>
    <t>1.หาช่วงเวลาที่เหมาะสมที่สุด
 2.จัดหางานสมัคงานให้มากขึ้น</t>
  </si>
  <si>
    <t>68กน0303M</t>
  </si>
  <si>
    <t>6.โครงการปฐมนิเทศนักศึกษากองทุนเงินให้กู้ยืมเพื่อการศึกษา กลุ่มผู้กู้รายใหม่ทุกและกลุ่มผู้กู้รายเก่าเปลี่ยนระดับ/ย้ายสถานศึกษา</t>
  </si>
  <si>
    <t>−</t>
  </si>
  <si>
    <t>68กน0304M</t>
  </si>
  <si>
    <t>7. โครงการสร้างความรู้การชำระเงินคืนกองทุนเงินให้กู้ยืมเพื่อการศึกษา สำหรับนักศึกษาชั้นปีสุดท้าย</t>
  </si>
  <si>
    <t>1. นศ.กองทุนที่สำเร็จการศึกษา มีความรู้ความเข้าใจตามระเบียบการชำระเงินคืนกองทุน 
 2. นศ.เข้าใจเกี่ยวกับวิธีการชำระเงินคืน และมีความรู้ในการบริหารการเงินส่วนบุคคล 
 3. ผู้กู้ยืมเงินกองทุนจะได้เรียนรู้วิธีการวางแผนการเงินส่วนตัว การจัดการค่าใช้จ่าย และการเตรียมตัวสำหรับชำระหนี้ในอนาคต 
 4. ผู้กู้ยืมเงินมีความตระหนักในความรับผิดชอบต่อสังคมและชุมชน เนื่องจากกองทุนเงินให้กู้ยืมเพื่อการศึกษาเป็นกองทุนหมุนเวียน</t>
  </si>
  <si>
    <t>1. นักศึกษาได้เตรียมความพร้อมและมีแนวทางการใช้ชีวิตก่อนที่จะจบการศึกษา
 2. นักศึกษามีจิตสำนึกในการชำระหนี้เพื่อส่งต่อโอกาสทางการศึกษาให้แก่นักศึกษารุ่นต่อไป 
 3. นักศึกษาตระหนักรู้ด้านการเงิน เข้าใจวิธีการบริหารจัดการเงินกู้ยืมเพื่อการศึกษา รวมถึงการ
 วางแผนการชำระหนี้และการจัดการการเงินส่วนบุคคลอย่างมีประสิทธิภาพ
 4. มหาวิทยาลัยมีความตระหนักถึงบทบาทหน้าที่ในการสร้างวินัยและปลูกฝังความรับผิดชอบให้กับนักศึกษา
 ที่จะเติบโตเป็นพลเมืองที่ดีมีคุณภาพ ให้นักศึกษาที่จะสำเร็จการศึกษาได้มีจิตสำนึกความรับผิดชอบเพื่อให้กองทุนได้รับชำระเงินคืนกลับมาหมุนเวียนเพียงพอในการส่งต่อโอกาสทางการศึกษาให้แก่นักศึกษารุ่นน้องต่อไป
 5. มหาวิทยาลัยได้รับรางวัลสถานศึกษาต้นแบบ ประจำปี 2566
 6. มหาวิทยาลัยได้รับรางวัลสถานศึกษาต้นแบบ ประจำปี 2567</t>
  </si>
  <si>
    <t>นักศึกษาบางรายเข้าระบบออนไลน์ไม่ได้ เนื่องจากไม่พบข้อมูลในระบบทะเบียนกลางของมหาวิทยาลัย</t>
  </si>
  <si>
    <t>ออนไลน์เป็นการอำนวยความสะดวกให้กับนักศึกษา โดยนักศึกษาสามารถเข้าเรียนรู้การชำระเงินคืนได้ทุกที่ทุกเวลา เนื่องจากนักศึกษาส่วนใหญ่ฝึกงานต่างจังหวัด หรือต่างประเทศ</t>
  </si>
  <si>
    <t>68กน0305M</t>
  </si>
  <si>
    <t>8.โครงการปฐมนิเทศนักศึกษากองทุนเงินให้กู้ยืมเพื่อการศึกษากลุ่มผู้กู้รายเก่าเลื่อนชั้นปี</t>
  </si>
  <si>
    <t>68กน0401M</t>
  </si>
  <si>
    <t>9.โครงการสัมมนาเชิงปฏิบัติการเพื่อพัฒนาเครือข่ายประกันคุณภาพการศึกษากิจกรรมนักศึกษา 9 ราชมงคล และกิจกรรม 9 ราชมงคลร่วมใจสืบสานวัฒนธรรมไทย ครั้งที่ 15</t>
  </si>
  <si>
    <t>68กน0402M</t>
  </si>
  <si>
    <t>10.โครงการนำนักศึกษาวิชาทหารเข้ารับฝึกภาคสนาม(ค่ายฝึกเคลื่อนที่)</t>
  </si>
  <si>
    <t>นักศึกษาวิชาทหารชั้นปีที่ 2-3 ทุกคน ได้เข้าร่วมเข้ารับการฝึกภาคปกติครบทุกนาย</t>
  </si>
  <si>
    <t>นักศึกษาวิชาทหารมีระเบียบวินัย เป็นผู้นำ รู้หน้าที่มีความรับผิดชอบ มีความรักชาติ ศาสนา พระมหากษัตริย์</t>
  </si>
  <si>
    <t>สภาพอากาศและสภาพแวดล้อม – การฝึกภาคสนามบางครั้งเจอกับสภาพอากาศที่ไม่เอื้ออำนวย เช่น ฝนตกหนัก หรืออากาศร้อนจัด ส่งผลต่อสุขภาพและประสิทธิภาพในการฝึก</t>
  </si>
  <si>
    <t>ปรับปรุงแผนการฝึกให้เหมาะสมกับสภาพอากาศ – ควรมีการกำหนดแผนสำรองสำหรับการฝึกในกรณีที่สภาพอากาศไม่เอื้ออำนวย เช่น การจัดพื้นที่ฝึกในร่ม หรือการปรับเปลี่ยนกิจกรรมให้เหมาะสมกับสภาพแวดล้อม</t>
  </si>
  <si>
    <t>68กน0403M</t>
  </si>
  <si>
    <t>11.โครงการนำนักศึกษาวิชาทหารเข้ารับการฝึกภาคสนามค่ายฝึกนักศึกษาวิชาทหาร เขาชนไก่ จังหวัดกาญจนบุรี</t>
  </si>
  <si>
    <t>นักศึกษาวิชาทหารชั้นปีที่ 4-5 ทุกคน ได้เข้าร่วมเข้ารับการฝึกภาคสนาม</t>
  </si>
  <si>
    <t>68กน0404M</t>
  </si>
  <si>
    <t>12. โครงการราชมงคลล้านนาสรรเสริญประจำปีการศึกษา 2567</t>
  </si>
  <si>
    <t>68กน0405M</t>
  </si>
  <si>
    <t>13. สนับสนุนค่าบำรุงกิจกรรมและกีฬานักศึกษา</t>
  </si>
  <si>
    <t>68กน0406M</t>
  </si>
  <si>
    <t>14. โครงการจัดทำเสื้อกิจกรรมนักศึกษา ประจำปีการศึกษา 2568</t>
  </si>
  <si>
    <t>68กน0407M</t>
  </si>
  <si>
    <t>15. โครงการประกันอุบัติเหตุนักศึกษา ปีการศึกษา 2568</t>
  </si>
  <si>
    <t>นักศึกษามีหลักประกันเรื่องค่าใช้จ่าย หรือได้รับการเยียวยาที่เกิดจากอุบัติเหตุ และลดการสูญเสีย</t>
  </si>
  <si>
    <t>นักศึกษาได้รับการช่วยเหลือแบ่งเบาภาระค่าใช้จ่ายในการรักษาพยาบาลอย่างทันท่วงทีตามมาตรฐาน ของการพยาบาล</t>
  </si>
  <si>
    <t>นักศึกษาหลายๆคน ยังไม่เข้าใจเกี่ยวกับเงื่อนไขและข้อกำหนดของประกันที่ตนเองมี ทำให้เกิดความสับสนหรือไม่สามารถใช้สิทธิ์ประกันได้อย่างเต็มที่</t>
  </si>
  <si>
    <t>68กน0408M</t>
  </si>
  <si>
    <t>16.โคงการจัดซื้อ ยา เวชภัณฑ์ และอุปกรณ์ทางการแพทย์</t>
  </si>
  <si>
    <t>68กน0409M</t>
  </si>
  <si>
    <t>17.โครงการพบแพทย์ ปีการศึกษา 2567</t>
  </si>
  <si>
    <t>68กน0410M</t>
  </si>
  <si>
    <t>18.โครงการบริการสุขภาพ กิจกรรมทำความสะอาดเครื่องนอน</t>
  </si>
  <si>
    <t>1. นักศึกษาและบุคลากร มทร.ล้านนา ได้ใช้เครื่องนอนที่สะอาด 2. นักศึกษาและบุคลากร มีความพึงพอใจในการรับบริการ</t>
  </si>
  <si>
    <t>1.นักศึกษาและบุคลากรได้รับบริการเครื่องนอนที่สะอาด ทุกปีการศึกษา 2. นักศึกษาและบุคลากร ได้รับบริการเครื่องนอนที่สะอาดถูกหลักตามมาตรฐานการให้บริการ</t>
  </si>
  <si>
    <t>68กน0411M</t>
  </si>
  <si>
    <t>19.โครงการดูแลและให้บริการอาคารกิจกรรมนักศึกษาและสนามกีฬากลางแจ้งนอกเวลาราชการ</t>
  </si>
  <si>
    <t>นักศึกษาและบุคลากรเข้ารับบริการใช้อาคารกิจกรรมนักศึกษาอย่างต่อเนื่อง มีสถานที่ออกกำลังการและเล่นกิจกรรมนันทนาการ ได้ออกกำลังกายอย่างสม่ำเสมอ</t>
  </si>
  <si>
    <t>นักศึกษาได้รับการพัฒนาศักยภาพทั้งทางด้านร่างกาย อารมณ์ สังคมและสติปัญญา</t>
  </si>
  <si>
    <t>68กน0412M</t>
  </si>
  <si>
    <t>20. โครงการเข้าร่วมแข่งขันกีฬามหาวิทยาลัยแห่งประเทศไทย ครั้งที่ 50 (รอบคัดเลือก)</t>
  </si>
  <si>
    <t>นักศึกษาที่เข้าร่วมการแข่งขันได้แสดงความสามารถและทักษะทางด้านกีฬาเฉพาะด้าน ตามความถนัดของตนเองได้อย่างเต็มความสามรถ นักศึกษามีการพัฒนาสมรรถนะทางด้านร่างกาย อีกทั้งมีโอกาสได้รับคัดเลือกเป็นตัวแทนของมหาวิทยาลัยในการเข้าร่วมการแข่งขันกีฬามหาวิทยาลัยแห่งประเทศไทยรอบมหกรรม นักศึกษามีสุขภาพและร่างกายที่แข็งแรง มีการคิดการแก้ปัญหา การตัดสินใจ การวางแผนอย่างเป็นระบบ มีน้ำใจเป็นนักกีฬา รู้แพ้ รู้ชนะ รู้อภัย โดย
 นักกีฬาเปตองทีมหญิง และทีมคู่ผสม ผ่านการคัดเลือกเป็นตัวแทนรอบภาคเหนือเข้าสู่รอบมหกรรม ณ มหาวิทยาลัยเกษตรศาสตร์ 
 ศูนย์รังสิต จ.ปทุมธานี ในการแข่งขันระหว่างวันที่ 9 - 18 มกราคม 2568</t>
  </si>
  <si>
    <t>นักศึกษาได้รับประสบการณ์ในการเข้าร่วมแข่งขันกีฬา มีการพัฒนาศักยภาพทั้งทางด้านร่างกาย จิตใจ อารมณ์ สังคมและสติปัญญา นักศึกษามีการพัฒนาทักษะและความสามารถด้านกีฬาที่มีมาตรฐานที่สูงขึ้น เป็นสื่อกลางเชื่อมความสัมพันธ์และความสามัคคีระหว่างนักศึกษาและบุคลากรต่างสถาบัน สร้างชื่อเสียงของมหาวิทยาลัยให้เป็นที่รู้จัก</t>
  </si>
  <si>
    <t>1. การฝึกซ้อมของนักกีฬาโดยเฉพาะประเภททีมไม่สามารถที่จะรวมตัวฝึกซ้อมได้เต็มที่ เนื่องจากข้อจำกัดของนักศึกษาที่เป็นนักกีฬาอยู่คนละพื้นที่จังหวัด ทำให้ความเข้าใจในการเล่นและการเล่นของนักกีฬาเกิดความผิดพลาดได้ง่าย
 2. หากมีการเก็บตัวฝึกซ้อมเป็นเวลามากกว่า 1 สัปดาห์ จะส่งผลกระทบต่อการเรียนของนักศึกษาที่เป็นนักกีฬา</t>
  </si>
  <si>
    <t>หากเป็นกีฬาประเภททีม ควรจัดหาและคัดเลือกผู้เล่นที่มีความสามารถในพื้นที่จังหวัดเดียวกัน เพื่อง่ายต่อการบริหารจัดการช่วงเวลาการฝึกซ้อมและการเรียน</t>
  </si>
  <si>
    <t>68กน0413M</t>
  </si>
  <si>
    <t>21. การแข่งขันกีฬามหาวิทยาลัยเทคโนโลยีราชมงคลล้านนา ครั้งที่ 39</t>
  </si>
  <si>
    <t>นักศึกษาที่เข้าร่วมการแข่งขันได้แสดงความสามารถและทักษะทางด้านกีฬาเฉพาะด้าน ตามความถนัดของตนเองได้อย่างเต็มความสามรถ มีการพัฒนาสมรรถนะทางด้านร่างกาย อีกทั้งมีโอกาสได้รับคัดเลือกเป็นตัวแทนของมหาวิทยาลัยในการเข้าร่วมการแข่งขันกีฬามหาวิทยาลัยเทคโนโลยีราชมงคลอีสาน ครั้งที่ 39 "อีสานเกมส์" ระหว่างวันที่ 1 - 7 กุมภาพันธ์ 2568 ณ มหาวิทยาลัยเทคโนโลยีราชมงคลอีสาน จังหวัดนครราชสีมา รวมถึงนักศึกษามีสุขภาพและร่างกายที่แข็งแรง มีการคิดการแก้ปัญหา การตัดสินใจ การวางแผนอย่างเป็นระบบ มีน้ำใจเป็นนักกีฬา รู้แพ้ รู้ชนะ รู้อภัย</t>
  </si>
  <si>
    <t>นักศึกษาได้รับประสบการณ์ในการเข้าร่วมแข่งขันกีฬา มีการพัฒนาศักยภาพทั้งทางด้านร่างกาย จิตใจ อารมณ์ สังคมและสติปัญญา รวมทั้งเป็นสื่อกลางเชื่อมความสัมพันธ์และความสามัคคีระหว่างนักศึกษาและบุคลากรในแต่ละพื้นที่ของมหาวิทยาลัยเทคโนโลยีราชมงคลล้านนา</t>
  </si>
  <si>
    <t>1. ความล่าช้าในการเบิกจ่ายงบประมาณโครงการจากส่วนกลางและงบประมาณที่มีอยู่จำกัด ทำให้การบริหารจัดการของจำนวนผู้ฝึกสอนและนักกีฬาที่เข้าร่วมแข่งขัน
 2. ความล่าช้าในการส่งรายชื่อนักกีฬาเข้าระบบ เนื่องจากจะต้องสอดคล้องกับงบประมาณ
 ที่มีอยู่ของแต่ละพื้นที่ และขั้นตอนกรอกข้อมูลนักกีฬาที่ซ้ำซ้อน
 3. อุปกรณ์การแข่งขันและการฝึกซ้อม ทั้งก่อนและระหว่างการแข่งขันของแต่ละพื้นที่มีไม่เพียงพอและไม่เป็นมาตรฐานเดียวกัน</t>
  </si>
  <si>
    <t>1. มหาวิทยาลัยควรจัดสรรงบประมาณเพิ่มเติมให้สอดคล้องกับเศรษฐกิจปัจจุบันทั้งเจ้าภาพจัดการแข่งขันเข้าร่วมการแข่งขัน
 2. ทุกพื้นที่ควรมีแผนการดำเนินกีฬาภายในและคัดตัวนักกีฬาให้แล้วเสร็จภายในเดือนกันยายน เพื่อให้พื้นที่จังหวัด ที่เป็นเจ้าภาพจัดการแข่งขันครั้งถัดไปได้รับข้อมูลนักกีฬาอย่างรวดเร็วและสามารถดำเนินการในส่วนที่เกี่ยวข้องต่อไปได้
 3. ควรนำเข้าที่ประชุมเพื่อหารือข้อตกลงในการเบิกจ่ายโดยพร้อมเพรียงกันทุกพื้นที่ รวมถึงหารือกำหนดวันจัดการแข่งขันกีฬามหาวิทยาลัยเทคโนโลยีราชมงคลล้านนา ให้สอดคล้องกับการจัดการแข่งขันกีฬามหาวิทยาลัยเทคโนโลยีราชมงคลแห่งประเทศไทย</t>
  </si>
  <si>
    <t>68กน0414M</t>
  </si>
  <si>
    <t>22.โครงการแข่งขันกีฬาทัวร์นาเมนต์ของมหาวิทยาลัยในจังหวัดเชียงใหม่ ครั้งที่ 12</t>
  </si>
  <si>
    <t>นักศึกษาที่เข้าร่วมการแข่งขันได้แสดงความสามารถและทักษะทางด้านกีฬาเฉพาะด้าน ตามความถนัดของตนเองได้อย่างเต็มความสามรถ นักศึกษามีการพัฒนาสมรรถนะทางด้านร่างกาย อีกทั้งมีโอกาสได้รับคัดเลือกเป็นตัวแทนของมหาวิทยาลัยในการเข้าร่วมการแข่งขันกีฬารายการต่างๆ ที่มหาวิทยาลัยจัดส่งเข้าร่วมแข่งขัน นักศึกษามีสุขภาพและร่างกายที่แข็งแรง มีการคิดการแก้ปัญหา การตัดสินใจ การวางแผนอย่างเป็นระบบ มีน้ำใจเป็นนักกีฬา รู้แพ้ รู้ชนะ รู้อภัย</t>
  </si>
  <si>
    <t>นักศึกษาได้รับประสบการณ์ในการเข้าร่วมแข่งขันกีฬา มีการพัฒนาศักยภาพทั้งทางด้านร่างกาย จิตใจ อารมณ์ สังคมและสติปัญญา มีการพัฒนาทักษะและความสามารถด้านกีฬาที่มีมาตรฐานที่สูงขึ้น เป็นสื่อกลางเชื่อมความสัมพันธ์และความสามัคคีระหว่างนักศึกษาและบุคลากรต่างสถาบัน</t>
  </si>
  <si>
    <t>68กน0415M</t>
  </si>
  <si>
    <t>23. โครงการเข้าร่วมแข่งขันกีฬามหาวิทยาลัยแห่งประเทศไทย ครั้งที่ 50 (รอบมหกรรม)</t>
  </si>
  <si>
    <t>นักศึกษาที่เข้าร่วมการแข่งขันได้แสดงความสามารถและทักษะทางด้านกีฬาเฉพาะด้าน ตามความถนัดของตนเองได้อย่างเต็มความสามรถ มีการพัฒนาสมรรถนะทางด้านร่างกาย อีกทั้งมีโอกาสได้รับคัดเลือกเป็นนักกีฬาสโมสรและทีมชาติ อีกทั้งมีสุขภาพและร่างกายที่แข็งแรง มีการคิดการแก้ปัญหา การตัดสินใจ การวางแผนอย่างเป็นระบบ มีน้ำใจเป็นนักกีฬา รู้แพ้ รู้ชนะ รู้อภัย</t>
  </si>
  <si>
    <t>นักศึกษาได้รับประสบการณ์ในการเข้าร่วมแข่งขันกีฬา มีการพัฒนาศักยภาพทั้งทางด้านร่างกาย จิตใจ อารมณ์ สังคมและสติปัญญา มีการพัฒนาทักษะและความสามารถด้านกีฬาที่มีมาตรฐานที่สูงขึ้น เป็นสื่อกลางเชื่อมความสัมพันธ์และความสามัคคีระหว่างนักศึกษาและบุคลากรต่างสถาบัน สร้างชื่อเสียงของมหาวิทยาลัยให้เป็นที่รู้จัก</t>
  </si>
  <si>
    <t>กีฬายูยิตสู ไม่มีห้องหรือสถานที่สำหรับการฝึกซ้อมและขาดอุปกรณ์ป้องกันในการฝึกซ้อม</t>
  </si>
  <si>
    <t>จัดหาสถานที่ในการฝึกซ้อมและอุปกรณ์ป้องกันการบาดเจ็บให้เพียงพอ</t>
  </si>
  <si>
    <t>68กน0416M</t>
  </si>
  <si>
    <t>24. โครงการเข้าร่วมแข่งขันกีฬามหาวิทยาลัยเทคโนโลยีราชมงคลแห่งประเทศไทย ครั้งที่ 39</t>
  </si>
  <si>
    <t>นักศึกษาที่เข้าร่วมการแข่งขันได้แสดงความสามารถและทักษะทางด้านกีฬาเฉพาะด้าน ตามความถนัดของตนเองได้อย่างเต็มความสามรถ มีการพัฒนาสมรรถนะทางด้านร่างกาย อีกทั้งมีโอกาสได้รับคัดเลือกเป็นตัวแทนของมหาวิทยาลัยในการเข้าร่วมการแข่งขันกีฬามหาวิทยาลัยแห่งประเทศไทยรอบคัดเลือก อีกทั้งนักศึกษามีสุขภาพและร่างกายที่แข็งแรง มีการคิดการแก้ปัญหา การตัดสินใจ การวางแผนอย่างเป็นระบบ มีน้ำใจเป็นนักกีฬา รู้แพ้ รู้ชนะ รู้อภัย</t>
  </si>
  <si>
    <t>นักศึกษาได้รับประสบการณ์ในการเข้าร่วมแข่งขันกีฬา มีการพัฒนาศักยภาพทั้งทางด้านร่างกาย จิตใจ อารมณ์ สังคมและสติปัญญา มีการพัฒนาทักษะและความสามารถด้านกีฬาที่มีมาตรฐานที่สูงขึ้น เป็นสื่อกลางเชื่อมความสัมพันธ์และความสามัคคีระหว่างนักศึกษาและบุคลากรต่าง มทร.</t>
  </si>
  <si>
    <t>1. การฝึกซ้อมของนักกีฬาโดยเฉพาะประเภททีมไม่สามารถที่จะรวมตัวฝึกซ้อมได้เต็มทีเนื่องจากข้อจำกัดของนักศึกษาที่เป็นนักกีฬาอยู่คนละพื้นที่จังหวัด ทำให้ความเข้าใจในการเล่นและการเล่นของนักกีฬาเกิดความผิดพลาดได้ง่าย
 2. หากมีการเก็บตัวฝึกซ้อมเป็นเวลามากกว่า 1 สัปดาห์ จะส่งผลกระทบต่อการเรียนของนักศึกษาที่เป็นนักกีฬา
 3. ระยะเวลาในการเดินทางเข้าร่วมแข่งขันเป็นเวลานานมากกว่า 12 ชั่วโมง ทำให้เกิดความเหนื่อยล้า และนักกีฬาต้องปรับตัวเข้ากับสภาพอากาศในพื้นที่จังหวัดนครราชสีมา ทำให้เกิดการเจ็บป่วยได้ง่าย</t>
  </si>
  <si>
    <t>กีฬาประเภททีม ควรจัดหาและคัดเลือกผู้เล่นที่มีความสามารถในพื้นที่จังหวัดเดียวกัน เพื่อง่ายต่อการบริหารจัดการช่วงเวลาการฝึกซ้อมและการเรียน</t>
  </si>
  <si>
    <t>68กน0417M</t>
  </si>
  <si>
    <t>25. โครงการวัยเรียน วัยใส ใส่ใจสุขภาพ ประจำปีการศึกษา 2568</t>
  </si>
  <si>
    <t>68กน0418M</t>
  </si>
  <si>
    <t>26. โครงการบริการและส่งเสริมสุขภาพนักศึกษา</t>
  </si>
  <si>
    <t>68กน0419M</t>
  </si>
  <si>
    <t>27. โครงการฝึกอบรมให้ความรู้การปฐมพยาบาลเบื้องต้น</t>
  </si>
  <si>
    <t>บุคลากรที่เข้ารับการอบรม มีความรู้ความเข้าใจเกี่ยวกับการปฐมพยาบาลเบื้องต้น และทักษะการ ช่วยชีวิตขั้นพื้นฐาน</t>
  </si>
  <si>
    <t>บุคลากรที่เข้ารับการอบรม สามารถช่วยเหลือตนเองและผู้อื่นได้อย่างปลอดภัยก่อนนำส่งโรงพยาบาล</t>
  </si>
  <si>
    <t>มีผู้เข้าร่วมโครงการน้อยกว่าปีที่แล้ว</t>
  </si>
  <si>
    <t>ทำแบบสอบถามและกำหนดจำนวนผู้เข้าร่วมอบรมให้ชัดเจน</t>
  </si>
  <si>
    <t>68กน0420M</t>
  </si>
  <si>
    <t>28.โครงการส่งเสริมสุขภาพนักศึกษาคณะวิทยาศาสตร์และเทคโนโลยีการเกษตร</t>
  </si>
  <si>
    <t>68กน0421M</t>
  </si>
  <si>
    <t>29. โครงการออกกำลังกายเพื่อสุขภาพ</t>
  </si>
  <si>
    <t>68กน0422M</t>
  </si>
  <si>
    <t>30. โครงการอบรมเชิงปฏิบัติการ ศิลปะการป้องกันตัว</t>
  </si>
  <si>
    <t>68กน0423M</t>
  </si>
  <si>
    <t>31.โครงการขับขี่ปลอดภัยสร้างเสริมวินัยจราจร</t>
  </si>
  <si>
    <t>68กน0424M</t>
  </si>
  <si>
    <t>32.โครงการออกกำลังกายเพื่อสุขภาพ สำหรับบุคลากร</t>
  </si>
  <si>
    <t>บุคลากร มทร.ล้านนา ได้เข้าร่วมกิจกรรมกีฬาหรือ โครงการกีฬา เพื่อส่งเสริมสุขภาพ ทุกปีการศึกษา</t>
  </si>
  <si>
    <t>1.บุคลากร ให้ความสำคัญ และหันมาสนใจในการออกกำลังกายเพิ่มมากขึ้น 2. บุคลากร มีสุขภาพร่างกายสมบูรณ์แข็งแรง</t>
  </si>
  <si>
    <t>68กน0425M</t>
  </si>
  <si>
    <t>33.โครงการปฐมพยาบาลเบื้องต้นและทักษะการช่วยชีวิตขั้นพื้นฐาน</t>
  </si>
  <si>
    <t>68กน0426M</t>
  </si>
  <si>
    <t>34.โครงการรณรงค์ป้องกันแก้ไขปัญหายาเสพติด บุหรี่ แอลกอฮอล์และภัยคุกคามทางไซเบอร์ในสถานศึกษา</t>
  </si>
  <si>
    <t>68กน0427M</t>
  </si>
  <si>
    <t>35.โครงการส่งเสริมและพัฒนาทักษะการใช้ชีวิต</t>
  </si>
  <si>
    <t>21กค.68</t>
  </si>
  <si>
    <t>68กน0428M</t>
  </si>
  <si>
    <t>36. โครงการพัฒนาสุขภาพกาย ใส่ใจสุขภาพจิตของนักศึกษาและบุคลากร</t>
  </si>
  <si>
    <t>68กน0429M</t>
  </si>
  <si>
    <t>37.โครงการปรับเปลี่ยนพฤติกรรมเพื่อส่งเสริมสุขภาพไร้พุง</t>
  </si>
  <si>
    <t>1.นักศึกษาและบุคลากรได้เข้าร่วมกิจกรรมเพื่อส่งเสริมสุขภาพ ทุกปีการศึกษา 2. นักศึกษาและบุคลากร รับรู้และเข้าใจถึงพฤติกรรมที่จะส่งผลให้เกิดสุขภาพที่ดี</t>
  </si>
  <si>
    <t>1.นักศึกษาและบุคลากรมีแนวทางในการปรับเปลี่ยนพฤติกรรมสุขภาพที่ส่งผลต่อการมีสุขภาพที่ดี 2.นักศึกษาและบุคลากร มีความรู้ด้านโภชนาการและมีแนวทางในการเลือกบริโภคอาหารคุณภาพที่เพิ่มขึ้น</t>
  </si>
  <si>
    <t>68กน0430M</t>
  </si>
  <si>
    <t>38.โครงการเสริมสร้างทักษะการดูแลช่วยเหลือนักศึกษา สำหรับอาจารย์ที่ปรึกษาและบุคลากร</t>
  </si>
  <si>
    <t>68กน0431M</t>
  </si>
  <si>
    <t>39.โครงการกิจกรรมนักศึกษารับรางวัลพระราชทาน</t>
  </si>
  <si>
    <t>68กน0501M</t>
  </si>
  <si>
    <t>40.โครงการสัมมนาแลกเปลี่ยนเรียนรู้เพื่อพัฒนาศักยภาพบุคลากรผู้ปฏิบัติงานด้านงานกิจการนักศึกษา ประจำปีงบประมาณ 2568</t>
  </si>
  <si>
    <t>68กน0502M</t>
  </si>
  <si>
    <t>41.โครงการศึกษาดูงานเพื่อการบริหารจัดการองค์กรและแลกเปลี่ยนเรียนรู้งานกองพัฒนานักศึกษา</t>
  </si>
  <si>
    <t>เลื่อนกำหนดการ</t>
  </si>
  <si>
    <t>68กน0503M</t>
  </si>
  <si>
    <t>42.โครงการประชุมสัมมนาเครือข่ายงานกิจการนักศึกษามหาวิทยาลัยราชภัฎ และ มหาวิทยาลัยเทคโนโลยีราชมงคลทั่วประเทศ</t>
  </si>
  <si>
    <t>68กน0504M</t>
  </si>
  <si>
    <t>43.โครงการสัมมนาเชิงปฏิบัติการพัฒนาผู้นำนักศึกษา 9 ราชมงคลสู่สากล</t>
  </si>
  <si>
    <t>68กน0505M</t>
  </si>
  <si>
    <t>44.โครงการเข้าร่วมการสัมมนาเชิงปฏิบัติการเพื่อสร้างเครือข่ายงานกิจการนักศึกษา 9 ราชมงคลแห่งประเทศไทย</t>
  </si>
  <si>
    <t>68กน0601M</t>
  </si>
  <si>
    <t>45.ติดตามผลการประเมินคุณลักษณะของบัณฑิตที่พึงประสงค์โดยสถานประกอบการ(ความพึงพอใจผู้ใช้บัณฑิต)</t>
  </si>
  <si>
    <t>68กน0602M</t>
  </si>
  <si>
    <t>46.ติดตามภาวะการมีงานทำของบัณฑิต</t>
  </si>
  <si>
    <t xml:space="preserve">แผนการดำเนินงานและผลการดำเนินงานของหน่วยงานภายใต้สังกัดสำนักงานอธิการบดี ประจำปีงบประมาณ 2568 </t>
  </si>
  <si>
    <t>กองประชาสัมพันธ์</t>
  </si>
  <si>
    <t>คงเหลืองบประมาณที่ได้รับการจัดสรร</t>
  </si>
  <si>
    <r>
      <rPr>
        <rFont val="TH SarabunPSK"/>
        <b/>
        <color theme="1"/>
        <sz val="16.0"/>
      </rPr>
      <t xml:space="preserve">สถานะการดำเนินงาน
</t>
    </r>
    <r>
      <rPr>
        <rFont val="TH SarabunPSK"/>
        <b/>
        <color theme="1"/>
        <sz val="16.0"/>
      </rPr>
      <t>(ดำเนินการเสร็จสิ้น, 
*อยู่ระหว่างการดำเนินงาน, 
*ยังไม่ได้ดำเนินงาน)  *ระบุเหตุผล</t>
    </r>
  </si>
  <si>
    <t xml:space="preserve">เอกสารอ้างอิง
(ง.9.1, หนังสือที่อนุมัติ)
</t>
  </si>
  <si>
    <t>หมายเหตุ</t>
  </si>
  <si>
    <t>68กส0101S</t>
  </si>
  <si>
    <t>1.โครงการประชาสัมพันธ์กิจกรรมผลงานของมหาวิทยาลัยเทคโนโลยีราชมงคลล้านนา ผ่านสื่อภายนอก ช่วงที่ 1</t>
  </si>
  <si>
    <t>1.มีการเผยแพร่กิจกรรมผลงานผ่านทางสื่อออนไลน์ 
   เดือน ม.ค.2568 จำนวน 35 สื่อ
   เดือน ก.พ.2568 จำนวน 46 สื่อ
   เดือน มี.ค. 2568 จำนวน 40 สื่อ
   เดือน เม.ย. 2568 จำนวน 41 สื่อ
2.มีการเผยแพร่ผ่านทางสื่อสิ่งพิมพ์ 
   เดือน ม.ค.2568 จำนวน 8 สื่อสิ่งพิมพ์
   เดือน ก.พ.2568 จำนวน 7 สื่อสิ่งพิมพ์
   เดือน มี.ค. 2568 จำนวน 5 สื่อสิ่งพิมพ์
   เดือน เม.ย.2568 จำนวน 7 สื่อสิ่งพิมพ์</t>
  </si>
  <si>
    <t>อว 0654.31/215 ลว.9ธ.ค.2567</t>
  </si>
  <si>
    <t>68กส0102S</t>
  </si>
  <si>
    <t>2.โครงการประชาสัมพันธ์กิจกรรมผลงานของมหาวิทยาลัยเทคโนโลยีราชมงคลล้านนา ผ่านสื่อภายนอก ช่วงที่ 2</t>
  </si>
  <si>
    <t>ยังไม่ได้ดำเนินงาน</t>
  </si>
  <si>
    <t>68กส0103S</t>
  </si>
  <si>
    <r>
      <rPr>
        <rFont val="TH SarabunPSK"/>
        <color rgb="FF000000"/>
        <sz val="16.0"/>
      </rPr>
      <t xml:space="preserve">3.โครงการผลิตสื่อวิดีทัศน์ประชาสัมพันธ์
</t>
    </r>
    <r>
      <rPr>
        <rFont val="TH SarabunPSK"/>
        <color rgb="FFFF0000"/>
        <sz val="16.0"/>
      </rPr>
      <t xml:space="preserve">  - กิจกรรมจัดทำวิดีทัศน์แนะนำมหาวิทยาลัยฯ (495,000บาท)</t>
    </r>
    <r>
      <rPr>
        <rFont val="TH SarabunPSK"/>
        <color rgb="FF000000"/>
        <sz val="16.0"/>
      </rPr>
      <t xml:space="preserve">
  - กิจกรรมจัดทำวิดีทัศน์แนะแนว และแนะนำนักศึกษาใหม่ (120,000 บาท) (เปลี่ยนแปลงไปดำเนินโครงการส่งเสริมการพัฒนาและสร้างสรรค์ผลิตภัณฑ์)</t>
    </r>
  </si>
  <si>
    <t xml:space="preserve">ชุดผลิตภัณฑ์สมุนไพรเพื่อสุขภาพ RMUTL Herb ประกอบด้วย 11 ผลิตภัณฑ์ จำนวน 350 ชุด
</t>
  </si>
  <si>
    <t>อว0654.31/41 ลว.18มี.ค.68
อว0654.31/86
ลว. 6 มิ.ย. 2568</t>
  </si>
  <si>
    <t>กิจกรรมจัดทำวิดีทัศน์แนะนำมหาวิทยาลัยฯ
(รองอธิการบดีฯให้ทบทวนวิธีการดำเนินงานและงบประมาณของโครงการ)</t>
  </si>
  <si>
    <t>68กส0104S</t>
  </si>
  <si>
    <t>4.โครงการถ่ายภาพเพื่อสร้างภาพลักษณ์บุคลากร มทร.ล้านนา 6 พื้นที่</t>
  </si>
  <si>
    <t>อยู่ระหว่างการดำเนินงาน</t>
  </si>
  <si>
    <t xml:space="preserve">อว0654.31/42 ลว.18มี.ค.68
</t>
  </si>
  <si>
    <t>68กส0105S</t>
  </si>
  <si>
    <t>5.โครงการประกวดตราสัญลักษณ์ครบรอบ 20 ปี แห่งการสถาปนามหาวิทยาลัยเทคโนโลยีราชมงคลล้านนา
 (เปลี่ยนแปลงไปดำเนินโครงการส่งเสริมการพัฒนาและสร้างสรรค์ผลิตภัณฑ์)</t>
  </si>
  <si>
    <t>อว0654.31/86
6 มิ.ย. 2568</t>
  </si>
  <si>
    <t>68กส0201S</t>
  </si>
  <si>
    <t>6.โครงการการอบรมเชิงปฏิบัติการ การสร้างสรรค์เนื้อหาข่าวและการสื่อความหมายในสื่อยุคดิจิทัล</t>
  </si>
  <si>
    <t>1. หน่วยงานภายในมหาวิทยาลัยมีการนำเสนอข่าวที่น่าสนใจเพิ่มมากขึ้น
2.มีผู้ที่สนใจด้านการประชาสัมพันธ์เพิ่มมากยิ่งขึ้น
3.หน่วยงานสามารถเพิ่มช่องทางการนำเสนอรูปแบบใหม่</t>
  </si>
  <si>
    <t>อว0654.31/6 ลว.10ม.ค.2568</t>
  </si>
  <si>
    <t xml:space="preserve">   6.1 กิจกรรม : กิจกรรมประชุมหารือการประชาสัมพันธ์เชิงรุก และการสร้างเครือข่ายการประชาสัมพันธ์</t>
  </si>
  <si>
    <t>อว 0654.31/27 ลว.29ม.ค.2568</t>
  </si>
  <si>
    <t>68กส0202S</t>
  </si>
  <si>
    <t>7.โครงการก้าวสู่การเป็นพิธีกรมืออาชีพ 
 (M.C. Professional)</t>
  </si>
  <si>
    <t>อว0654.31/60
29 เม.ย 2568</t>
  </si>
  <si>
    <t>รองอธิการบดีฯ ให้ปรับวิธีการดำเนินโครงการใหม่</t>
  </si>
  <si>
    <t>68กส0203S</t>
  </si>
  <si>
    <t>8.โครงการอบรมเชิงปฏิบัติการ การสร้างสื่อเสียงเพื่องานประชาสัมพันธ์และวิทยุดิจิทัล
 (เปลี่ยนแปลงไปดำเนินโครงการส่งเสริมการพัฒนาและสร้างสรรค์ผลิตภัณฑ์)</t>
  </si>
  <si>
    <t>68กส0204S</t>
  </si>
  <si>
    <t>9.โครงการเปิดโลกทัศน์นักประชาสัมพันธ์มืออาชีพในยุคดิจิทัล</t>
  </si>
  <si>
    <t>68กส0205S</t>
  </si>
  <si>
    <t>10.โครงการอบรมเชิงปฏิบัติการ PR อาสา 4</t>
  </si>
  <si>
    <t>68กส0206S</t>
  </si>
  <si>
    <t>11.โครงการอบรมเชิงปฏิบัติการพัฒนาศักยภาพเครือข่ายสื่อสารองค์กร มทร.ล้านนา สู่นักประชาสัมพันธ์มืออาชีพในยุคดิจิทัล ตามเป้าหมายการพัฒนาอย่างยั่งยืน 17 ประการ</t>
  </si>
  <si>
    <t>68กส0101M</t>
  </si>
  <si>
    <t>กิจกรรมจัดทำป้ายประชาสัมพันธ์</t>
  </si>
  <si>
    <t>ป้ายประชาสัมพันธ์ จำนวน 7 ป้าย
ป้ายธงญี่ปุ่น จำนวน 20 ป้าย</t>
  </si>
  <si>
    <t>อว 0654.31/89 ลว.16มิ.ย.68</t>
  </si>
  <si>
    <t>68กส0102M</t>
  </si>
  <si>
    <t>กิจกรรมทดสอบมาตรฐานทางเทคนิคของเครื่องวิทยุกระจายเสียง</t>
  </si>
  <si>
    <t>เครื่องส่งผ่านได้รับการทดสอบมาตรฐานทางเทคนิคของเครื่องวิทยุกระจายเสียง จำนวน 2 เครื่อง</t>
  </si>
  <si>
    <t>อว 0654.31/184 ลว.16ต.ค.2567</t>
  </si>
  <si>
    <t>68กส0103M</t>
  </si>
  <si>
    <t>กิจกรรมการทดสอบแพร่แปลกปลอม</t>
  </si>
  <si>
    <t>เครื่ื่องส่งผ่านการทดสอบแพร่แปลกปลอม จำนวน 2 เครื่อง</t>
  </si>
  <si>
    <t>68กส0104M</t>
  </si>
  <si>
    <t>กิจกรรมถ่ายทอดสัญญาณระบบวิทยุออนไลน์</t>
  </si>
  <si>
    <t>อว0654.31/158 ลว.4ก.ย.2567</t>
  </si>
  <si>
    <t>68กส0105M</t>
  </si>
  <si>
    <t>กิจกรรมบอกรับสมาชิกโปรแกรมควบคุมการกระจายเสียง ผ่านระบบอินเตอร์เน็ต SAM Broad caster PRO</t>
  </si>
  <si>
    <t>สถานีวิทยุฯ ออกอากาศเป็นปกติ</t>
  </si>
  <si>
    <t xml:space="preserve">อว0654.31/84
5 มิ.ย. 2568	
</t>
  </si>
  <si>
    <t>68กส0106M</t>
  </si>
  <si>
    <t>กิจกรรมแสดงความยินดีในโอกาสต่าง ๆ</t>
  </si>
  <si>
    <t xml:space="preserve">1. แสดงความยินดีในโอกาสครบรอบ 7 ปี และกำลังก้าวย่างเข้าสู่ปีที่ 8 
หนังสือพิมพ์คนล้านนา
2.แสดงความยินดีเนื่องในโอกาสได้รับตำแหน่งนายกองค์การบริหารส่วนจังหวัดเชียงใหม่
3.โอกาสที่หนังสือพิมพ์ไทยนิวส์ก้าวเข้าสู่ปีที่ 56
4.เนื่องในโอกาสได้รับตำแหน่งรองศึกษาธิการภาค 15 
</t>
  </si>
  <si>
    <t>อว 0654.31/36 ลว.5มี.ค.68 
อว 0654.31/45 ลว.20มี.ค.68
อว 0654.31/114 ลว.29ก.ค.68
อว 0654.31/116 ลว.30ก.ค.68</t>
  </si>
  <si>
    <t>68กส0107M</t>
  </si>
  <si>
    <t>กิจกรรมค่าโฆษณาประชาสัมพันธ์ผ่านสื่อ</t>
  </si>
  <si>
    <t>โฆษณาผ่านหนังสือพิมพ์คนล้านนา สี่สี แบบเต็มหน้า Full Page ขนาด 37 x 51 เซนติเมตร จำนวน 1 ครั้ง</t>
  </si>
  <si>
    <t>อว 0654.31/33 ลว.25ก.พ.68</t>
  </si>
  <si>
    <t>68กส0108M</t>
  </si>
  <si>
    <t>5.โครงการสืบสานสัมพันธ์สื่อมวลชน และเลี้ยงขอบคุณผู้สื่อข่าว</t>
  </si>
  <si>
    <t xml:space="preserve">1.ได้รับการเผยแพร่ข่าวสารของมหาวิทยาลัยฯ ผ่านสื่อประชาสัมพันธ์เครือข่าย ไม่น้อยกว่า 50 ข่าว ต่อปี </t>
  </si>
  <si>
    <t>อว0654.31/3 ลว.7ม.ค.2568</t>
  </si>
  <si>
    <t>คิดเป็นร้อยละ ณ วันที่ 30 ก.ค. 2568</t>
  </si>
  <si>
    <t>การดำเนินการนอกแผนงาน</t>
  </si>
  <si>
    <t>ค่าใช้จ่ายในการอบรมการใช้งาน Drone สำหรับการถ่ายภาพทางอากาศ</t>
  </si>
  <si>
    <t>บุคลากรกองประชาสัมพันธ์ จำนวน 1 ราย ผ่านการอบรมการใช้งาน Drone สำหรับการถ่ายภาพทางอากาศ</t>
  </si>
  <si>
    <t>อว 0654.31/182 ลว.10ต.ค.2567</t>
  </si>
  <si>
    <t>ค่าเบี้ยเลี้ยง เดินทางไปปฏิบัติหน้าที่บันทึกภาพและทำข่าว
*13 ตุลาคม  2567 (120บาท)
*23 ตุลาคม 2567 (120บาท)
*5 ธันวาคม 2567 (120บาท)
*3มิ.ย.2568 (120บาท)
*28ก.ค.2568 (120บาท)</t>
  </si>
  <si>
    <r>
      <rPr>
        <rFont val="TH SarabunPSK"/>
        <color theme="1"/>
        <sz val="16.0"/>
      </rPr>
      <t xml:space="preserve">บันทึกภาพและทำข่าวเผยแพร่ผ่านเว็ปไซต์ มทร.ล้านนา 
https://www.rmutl.ac.th/news/26860-13-10-2567
https://www.rmutl.ac.th/news/26927
https://www.rmutl.ac.th/news/27403
</t>
    </r>
    <r>
      <rPr>
        <rFont val="TH SarabunPSK"/>
        <color rgb="FF1155CC"/>
        <sz val="16.0"/>
        <u/>
      </rPr>
      <t>https://www.rmutl.ac.th/news/29646</t>
    </r>
  </si>
  <si>
    <t>อว 0654.31/183 ลว.11ต.ค.2567
อว 0654.31/187 ลว.21ต.ค.2567
อว 0654.31/212 ลว.1ธ.ค.2567
อว0654.31/75 ลว. 28 พ.ค. 2568
อว 0654.31/111 ลว.25ก.ค.2568</t>
  </si>
  <si>
    <t>ค่าธรรมเนียมการขออนุญาตให้ใช้คลื่นความถี่</t>
  </si>
  <si>
    <t>สถานีวิทยุกระจายเสียงมทร.ล้านนา มีสิทธิออกอากาศวิทยุกระจายเสียง</t>
  </si>
  <si>
    <t>อว 0654.31/201 ลว20พ.ย.2567</t>
  </si>
  <si>
    <t>ค่าใช้จ่ายในการเดินทาง ประชุมสนทนากลุ่มย่อย (Focus Group) เพื่อติดตาม ตรวจสอบ และประเมินผลการดำเนินการและการบริหารงานของ กสทช. สำนักงาน กสทช. และเลขาธิการ กสทช. ด้านกิจการกระจายเสียงประจำปี 2567</t>
  </si>
  <si>
    <t>ได้เข้าร่วมประชุม</t>
  </si>
  <si>
    <t>อว 0654.31/210 ลว.27พ.ย.2567</t>
  </si>
  <si>
    <t>โครงการส่งเสริมการพัฒนาและสร้างสรรค์ผลิตภัณฑ์ตราสินค้าราชมงคลล้านนา “ชุดผลิตภัณฑ์สมุนไพรเพื่อสุขภาพ RMUTL Herb”</t>
  </si>
  <si>
    <t>1. ได้ฉลากและบรรจุภัณฑ์ จำนวน 11 ผลิตภัณฑ์
2. ผลิตภัณฑ์  จำนวน 11  ผลิตภัณฑ์ ๆ ละ 500 ชิ้น</t>
  </si>
  <si>
    <t>อว 0654.31/219 ลว.19ธ.ค.2567</t>
  </si>
  <si>
    <t>โครงการปรับปรุงหน้าเว็บไซต์มหาวิทยาลัยเทคโนโลยีราชมงคลล้านนา</t>
  </si>
  <si>
    <t>หน้าเว็บไซต์มหาวิทยาลัยเทคโนโลยีราชมงคลล้านนา 1 ระบบ</t>
  </si>
  <si>
    <t>อว0654.31/2 ลว.6ม.ค.2568</t>
  </si>
  <si>
    <t>การออกแบบและผลิตเซรามิกที่เป็นอัตลักษณ์ของมหาวิทยาลัย เพื่อเป็นของที่ระลึกในการประชาสัมพันธ์มหาวิทยาลัย</t>
  </si>
  <si>
    <t>ได้ออกแบบ และจัดทำผลิตภัณฑ์เซรามิกที่เป็นอัตลักษณ์ของมหาวิทยาลัย
1.ช้าง 210 ตัว 
2.งูเล็ก 80 ตัว
3.ชุดน้ำหยาดเพ้นต์ลายทอง 30 ชุด 
4.ฐานพระขนาด30ซม.เคลือบขาว 1 ชิ้น</t>
  </si>
  <si>
    <t>อว 0654.31/32 ลว.25ก.พ.68</t>
  </si>
  <si>
    <t xml:space="preserve">ค่าใช้จ่ายในการอบรมคลาสเรียนสด Master Your Communication สื่อสาร
เพื่อความสำเร็จ 
</t>
  </si>
  <si>
    <t>บุคลากรกองประชาสัมพันธ์เข้ารับการฝึกอบรมจำนวน1คน</t>
  </si>
  <si>
    <t>อว 0654.31/29 ลว.4ก.พ.68</t>
  </si>
  <si>
    <t>ประชุมคณะกรรมการบริหารสำนักงานอธิการบดี ครั้งที่ 6 (5/2568)</t>
  </si>
  <si>
    <t>อว0654.31/59
28 เม.ย 2568</t>
  </si>
  <si>
    <t>เดินทางไปราชการอบรมเชิงปฏิบัติการเกี่ยวกับกลไกการจัดการปัญหาโฆษณา อาหาร ยา และผลิตภัณฑ์สุขภาพ ฯ</t>
  </si>
  <si>
    <t>อว0654.31/68
15 พ.ค. 2568</t>
  </si>
  <si>
    <t>เดินทางไปราชการ ประชุมวิชาการเครือข่ายวิศวกรรมไฟฟ้า ครั้งที่ 17 (EENET 2025)</t>
  </si>
  <si>
    <t>อว0654.31/70
20พ.ค.2568</t>
  </si>
  <si>
    <t>ค่าวัสดุสำนักงานและวัสดุเพื่อใช้ในการประชาสัมพันธ์</t>
  </si>
  <si>
    <t>อว 0654.31/90 ลว.16มิ.ย.68</t>
  </si>
  <si>
    <t>ค่าพวงหรีด</t>
  </si>
  <si>
    <t>อว0654.31/92 ลว.19มิ.ย.68
อว0654.31/117 ลว.31ก.ค.68</t>
  </si>
  <si>
    <t>19มิิ.ย.2568</t>
  </si>
  <si>
    <t>ค่าซ่อมครุภัณฑ์ ทรานสมิตเตอร์ (Transmitter)</t>
  </si>
  <si>
    <t>อว 0654.31/110 ลว.25ก.ค.68</t>
  </si>
  <si>
    <t>โฆษณาประชาสัมพันธ์ผ่านสื่อออนไลน์และสื่อสิ่งพิมพ์</t>
  </si>
  <si>
    <t>อว 0654.31/112 ลว.25ก.ค.68</t>
  </si>
  <si>
    <t>กิจกรรมประชุมหารือการประชาสัมพันธ์เชิงรุก และการสร้างเครือข่ายการประชาสัมพันธ์</t>
  </si>
  <si>
    <t>อว 0654.31/113 ลว.29ก.ค.68</t>
  </si>
  <si>
    <t>โฆษณาประชาสัมพันธ์ผ่านสื่อสิ่งพิมพ์</t>
  </si>
  <si>
    <t>อว 0654.31/120 ลว.6ส.ค.68</t>
  </si>
  <si>
    <t>ค่าใช้จ่ายในการเดินทางไปราชการ ประชุมขับเคลื่อนการดำเนินงานประชาสัมพันธ์กระทรวงการอุดมศึกษา วิทยาศาสตร์ วิจัยและนวัตกรรม</t>
  </si>
  <si>
    <t>อว 0654.31/125 ลว.19ส.ค.68</t>
  </si>
  <si>
    <t>กองพัฒนาอาคารสถานที่</t>
  </si>
  <si>
    <t>68กอ0101s</t>
  </si>
  <si>
    <t>1.1. ปรับปรุงระบบสาธารณูปโภคพื้นฐาน มทร.ล้านนา เชียงใหม่ จำนวน 1 รายการ</t>
  </si>
  <si>
    <t>โครงการปรับปรุงระบบสาธารณูปโภคพื้นฐาน มทร.ล้านนา เชียงใหม่ ความคืบหน้ารวม 14 %</t>
  </si>
  <si>
    <t>ระบบสาธารณูปโภคพื้นฐาน มทร.ล้านนา เชียงใหม่ พร้อมใช้งาน</t>
  </si>
  <si>
    <t>-การดำเนินงาน ออกแบบ จัดทำ แบบรูปรายการ ประมาณราคาBOQ ล้าช้ากว่าแผน</t>
  </si>
  <si>
    <t>มีการปรับวิธีการวางแผนงานใหม่ และวิธีติดตามงานในปีถัดไป</t>
  </si>
  <si>
    <t>เจนจิรา เย็นใจ</t>
  </si>
  <si>
    <t>1.1. ปรับปรุงระบบสาธารณูปโภคพื้นฐาน มทร.ล้านนา เชียงใหม่ จำนวน 1 รายการ (ออกแบบ จัดทำ แบบรูปรายการ ประมาณราคาBOQ) ปัจจุบัน :ดำเนินการออกแบบ</t>
  </si>
  <si>
    <t>31-ธ.ค.-67 ปรับแผนเป็น ก.พ.68</t>
  </si>
  <si>
    <t>ปรับแผนเป็น มี.ค.68</t>
  </si>
  <si>
    <t>มิ.ย.68</t>
  </si>
  <si>
    <t>ดำเนินงานเสร็จแล้ว</t>
  </si>
  <si>
    <t>การดำเนินงาน ออกแบบ จัดทำ แบบรูปรายการ ประมาณราคาBOQ มีความคืบหน้า 100 %</t>
  </si>
  <si>
    <t>1.1. ปรับปรุงระบบสาธารณูปโภคพื้นฐาน มทร.ล้านนา เชียงใหม่ จำนวน 1 รายการ (บริหารสัญญา ควบคุมงานและตรวจการจ้าง) ปัจจุบัน : ยังไม่ได้ดำเนินการ</t>
  </si>
  <si>
    <t>ยังไม่ได้ดำเนินงาน อยู่ระหว่างกระบวนการพัสดุ (ดึงงบกลับ)</t>
  </si>
  <si>
    <t>68กอ0201s</t>
  </si>
  <si>
    <t>2.1. ปรับปรุงอาคารศูนย์วิจัยพัฒนาภูมิปัญญาและผลิตภัณฑ์ท้องถิ่น มทร.ล้านนา เชียงใหม่ (ดอยสะเก็ด) จำนวน 1 รายการ</t>
  </si>
  <si>
    <t>โครงการปรับปรุงอาคารศูนย์วิจัยพัฒนาภูมิปัญญาและผลิตภัณฑ์ท้องถิ่น มทร.ล้านนา เชียงใหม่ (ดอยสะเก็ด) ความคืบหน้ารวม 14 %</t>
  </si>
  <si>
    <t>อาคารศูนย์วิจัยพัฒนาภูมิปัญญาและผลิตภัณฑ์ท้องถิ่น มทร.ล้านนา เชียงใหม่ (ดอยสะเก็ด) พร้อมใช้งาน</t>
  </si>
  <si>
    <t>วิทวัส อังคไพโรชน์</t>
  </si>
  <si>
    <t>2.1. ปรับปรุงอาคารศูนย์วิจัยพัฒนาภูมิปัญญาและผลิตภัณฑ์ท้องถิ่น มทร.ล้านนา เชียงใหม่ (ดอยสะเก็ด) จำนวน 1 รายการ (ออกแบบ จัดทำ แบบรูปรายการ BOQ) ปัจจุบัน :ดำเนินการออกแบบ</t>
  </si>
  <si>
    <t>2.1. ปรับปรุงอาคารศูนย์วิจัยพัฒนาภูมิปัญญาและผลิตภัณฑ์ท้องถิ่น มทร.ล้านนา เชียงใหม่ (ดอยสะเก็ด) จำนวน 1 รายการ (บริหารสัญญา ควบคุมงานและตรวจการจ้าง) ปัจจุบัน : ยังไม่ได้ดำเนินการ</t>
  </si>
  <si>
    <t>อยู่ระหว่างการดำเนินงาน (ส่งงานงวดที่ 1 แล้ว วันที่7 พ.ย.68)</t>
  </si>
  <si>
    <t>โครงการปรับปรุงอาคารศูนย์วิจัยพัฒนาภูมิปัญญาและผลิตภัณฑ์ท้องถิ่น มทร.ล้านนา เชียงใหม่ (ดอยสะเก็ด) งานก่อสร้างความคืบหน้า 0 % เริ่มงาน ส.ค.68 (ส่งงวด 1 ก.ย.)</t>
  </si>
  <si>
    <t>68กอ0301s</t>
  </si>
  <si>
    <t>3.1. ปรับปรุงอาคาร มทร.ล้านนา พื้นที่จอมทอง จำนวน 1 รายการ</t>
  </si>
  <si>
    <t>โครงการปรับปรุงอาคาร มทร.ล้านนา พื้นที่จอมทอง จำนวน 1 รายการ ความคืบหน้ารวม 80 %</t>
  </si>
  <si>
    <t>อาคาร มทร.ล้านนา พื้นที่จอมทอง พร้อมใช้งาน</t>
  </si>
  <si>
    <t>อิทธิ อุทธวัง</t>
  </si>
  <si>
    <t>3.1. ปรับปรุงอาคาร มทร.ล้านนา พื้นที่จอมทอง จำนวน 1 รายการ (ออกแบบ จัดทำ แบบรูปรายการ BOQ) ปัจจุบัน :ดำเนินการออกแบบเสร็จแล้ว</t>
  </si>
  <si>
    <t>31-ธ.ค.-67 ปรับแผนเป็น เม.ย.68</t>
  </si>
  <si>
    <t>3.2. ปรับปรุงอาคาร มทร.ล้านนา พื้นที่จอมทอง จำนวน 1 รายการ (บริหารสัญญา ควบคุมงานและตรวจการจ้าง) ปัจจุบัน : อยู่ระหว่างดำเนินการ</t>
  </si>
  <si>
    <t>การดำเนินงาน บริหารสัญญา ควบคุมงานและตรวจการจ้าง 100 % เสร็จสิ้น ก.ย.</t>
  </si>
  <si>
    <t>68กอ0501s</t>
  </si>
  <si>
    <t>5. โครงการฝึกอบรมเชิงปฏิบัติการเรื่อง “การกำหนดร่างขอบเขตของงาน (TOR) หรือรายละเอียดคุณลักษณะเฉพาะของพัสดุ การจัดทำแบบรูปรายการงานก่อสร้างและการกำหนดราคากลางของพัสดุที่จะซื้อหรือจ้างให้เป็นไปตามพระราชบัญญัติการจัดซื้อจัดจ้างและการบริหารพัสดุภาครัฐ พ.ศ.2560” : (เริ่มเขียนโครงการ พ.ย.-ธ.ค.67 ดำเนินโครงการ ม.ค-พ.ค.68 ประเมินโครงการพ.ค.68 นำเสนอผู้บริหาร มิ.ย.68)</t>
  </si>
  <si>
    <t>30-พ.ย.-67 ปรับแผนเป็น เม.ย.68</t>
  </si>
  <si>
    <t>########</t>
  </si>
  <si>
    <t>0</t>
  </si>
  <si>
    <t>ยกเลิก เลื่อนไปดำเนินการในงบ 69</t>
  </si>
  <si>
    <t>บุคลากรมีความรู้เรื่อง การกำหนดร่างขอบเขตของงาน (TOR) หรือรายละเอียดคุณลักษณะเฉพาะของพัสดุ การจัดทำแบบรูปรายการงานก่อสร้างและการกำหนดราคากลางของพัสดุที่จะซื้อหรือจ้างให้เป็นไปตามพระราชบัญญัติการจัดซื้อจัดจ้างและการบริหารพัสดุภาครัฐ พ.ศ.2560</t>
  </si>
  <si>
    <t>มีภาระงานแทรก ไม่สามารถดำเนินโครงการได้</t>
  </si>
  <si>
    <t>หาแนวทางแก้ปัญหา ภาระงานแทรกจากหน่วยงานอื่นๆ นอกแผน</t>
  </si>
  <si>
    <t>68กอ0601s</t>
  </si>
  <si>
    <t>6.1 โครงการสำรวจและจัดทำข้อมูลภูมิสารสนเทศอาคารและระบบสาธารณูปโภคพื้นฐาน มทร.ล้านนา เชียงใหม่ (สำรวจ) เริ่มดำเนินโครงการ ม.ค.68 (จัดทำฐานข้อมูล) ปรับแผนเป็นจัดทำฐานข้อมูล มิ.ย.68</t>
  </si>
  <si>
    <t>อยู่ระหว่างการดำเนินงาน คาดว่าจะเสร็จ สิ้นเดือน ส.ค.68</t>
  </si>
  <si>
    <t>จัดทำข้อมูลภูมิสารสนเทศอาคารและระบบสาธารณูปโภคพื้นฐาน มทร.ล้านนา เชียงใหม่ 95%</t>
  </si>
  <si>
    <t>มีข้อมูลภูมิสารสนเทศอาคารและระบบสาธารณูปโภคพื้นฐาน มทร.ล้านนา เชียงใหม่ที่เป็นปัจจุบัน</t>
  </si>
  <si>
    <t>มีภาระงานแทรก ไม่สามารถดำเนินโครงการได้ และมีความยากในการหาทีมงานดำเนินการ</t>
  </si>
  <si>
    <t>มีการสำรวจข้่อมูลผ่านหน่วยงานต่างๆ ด้วยระบบฐานข้อมูลที่แก้ไขข้อมูลได้ด้วยบุคลากรของหน่วยงานต่างๆที่ใช้ประโยชน์พื้นที่อาคารและสิ่งก่อสร้าง</t>
  </si>
  <si>
    <t>ชัชวาล เลาวกุล</t>
  </si>
  <si>
    <t>68กอ0701s</t>
  </si>
  <si>
    <t>7.1 โครงการป้องกันความเสียหายต่อทรัพยากร</t>
  </si>
  <si>
    <t>30-พ.ย.-67 ปรับแผนเป็น มี.ค.68</t>
  </si>
  <si>
    <t>30-พ.ย.-67 ปรับแผนเป็น มิ.ย.68</t>
  </si>
  <si>
    <t>ดำเนินการแก้ไขในงบ 69</t>
  </si>
  <si>
    <t>แผนรองรับสถานการณ์ เพื่อป้องกันความเสียหายต่อทรัพยากร</t>
  </si>
  <si>
    <t>มหาวิทยาลัยมีความเสี่ยงต่อการเสียหายของทรัพย์สินน้อยลง และชีวิตของผู้ทำกิจกรรมต่างๆในพื้นที่มหาวิทยาลัยมีความปลอดภัยมากขึ้น</t>
  </si>
  <si>
    <t>มีภาระงานแทรก ไม่สามารถดำเนินโครงการได้อย่างต่อเนื่อง ไม่มีการมอบหมายผู้รับผิดชอบที่ชัดเจน</t>
  </si>
  <si>
    <t>มีการจัดตั้งคณะทำงานอย่างชัดเจนและให้ความสำคัญกับโครงการต่างๆอย่างจริงจัง</t>
  </si>
  <si>
    <t>กพอ.</t>
  </si>
  <si>
    <t>7.1 โครงการป้องกันความเสียหายต่อทรัพยากร (กิจกรรม : จัดทำมาตรการ วันที่ 11 พ.ย.67)</t>
  </si>
  <si>
    <t>30-พ.ย.-67 ปรับแผนเป็น ก.ย.68</t>
  </si>
  <si>
    <t>7.2 โครงการป้องกันความเสียหายต่อทรัพยากร (กิจกรรม : ประชาสัมพันธ์มาตรการ วันที่ 18-22 พ.ย.67</t>
  </si>
  <si>
    <t>30-พ.ย.-67 ปรับแผนเป็น ส.ค.68</t>
  </si>
  <si>
    <t>7.3 โครงการป้องกันความเสียหายต่อทรัพยากร (กิจกรรม : จัดหาอุปกรณ์) เดือน พ.ย.67</t>
  </si>
  <si>
    <t>7.4 โครงการป้องกันความเสียหายต่อทรัพยากร (กิจกรรม : อบรมให้ความรู้เรื่องความปลอดภัยในการใช้งานลิฟต์ประจำอาคาร และการอพยพกรณีเหตุฉุกเฉิน ก.ค.68</t>
  </si>
  <si>
    <t>30-มี.ค.-68 ปรับแผนเป็น ส.ค.68</t>
  </si>
  <si>
    <t>68กอ0801s</t>
  </si>
  <si>
    <t>8.1 โครงการบำรุงรักษาเชิงป้องกัน (กิจกรรม : จัดทำแผนงานซ่อมบำรุงรักษาอาคารสถานที่และการเพิ่มประสิทธิภาพการให้บริการอาคารสถานที่ (เจ็ดลิน,เจ็ดยอด,จอมทอง,ดอยสะเก็ด) ก.พ.68</t>
  </si>
  <si>
    <t>28-ก.พ.-68 ปรับแผนเป็น มิ.ย.68</t>
  </si>
  <si>
    <t>บุคลากรกพอ.ให้บริการดีมากขึ้น</t>
  </si>
  <si>
    <t>68กอ0101M</t>
  </si>
  <si>
    <t>1. พัฒนาบุคลากรให้มีความรู้ ทักษะ และสมรรถนะสูง มีประสบการณ์ที่หลากหลาย ปัจจุบันจัดทำแผนการดำเนินงาน</t>
  </si>
  <si>
    <t>######</t>
  </si>
  <si>
    <t>อยู่ระหว่างการดำเนินงาน ตลอดปีงบประมาณ</t>
  </si>
  <si>
    <t>พัฒนาบุคลากรให้มีความรู้ ทักษะ และสมรรถนะสูง มีประสบการณ์ที่หลากหลาย</t>
  </si>
  <si>
    <t>บุคลากรให้มีความรู้ ทักษะ และสมรรถนะสูงขึ้น มีประสบการณ์ที่หลากหลายมากขึ้น ทำให้การให้บริการของหน่วยงานดีขึ้น</t>
  </si>
  <si>
    <t>อาภาพร ศรีวิชัย</t>
  </si>
  <si>
    <t>68กอ0201M</t>
  </si>
  <si>
    <t>2. พัฒนากระบวนการ การให้บริการ ดำเนินงาน มี.ค.68</t>
  </si>
  <si>
    <r>
      <rPr>
        <rFont val="TH SarabunPSK"/>
        <color rgb="FF1155CC"/>
        <sz val="16.0"/>
        <u/>
      </rPr>
      <t>ระบบบริการ "รับแจ้งและแก้ไขปัญหา" อาคารสถานที่ https://service.rmutl.ac.th</t>
    </r>
  </si>
  <si>
    <t>เพิ่มช่องทางในการให้บริการ มีความสะดวกและรวดเร็วขึ้น</t>
  </si>
  <si>
    <t>มีความล่าช้าในการดำเนินงาน</t>
  </si>
  <si>
    <t>มีการวางแผนงานและดำเนินงานให้เร็วขึ้น</t>
  </si>
  <si>
    <t>อาทิตย์ ใจคำฟู จักรพงษ์ วุฒิรัตน์</t>
  </si>
  <si>
    <t>68กอ0301M</t>
  </si>
  <si>
    <t>3. ค่าธรรมเนียมระบบสาธารณูปโภค (ค่าไฟฟ้า.ค่าประปา,ค่าโทรศัพท์, ค่าขยะมูลฝอย) ปัจจุบัน : ดำเนินการต่อเนื่องทั้งปีงบประมาณ
  งบประมาณแผ่นดิน 10,000,000.00 บาท</t>
  </si>
  <si>
    <t>ระบบสาธารณูปโภค (ค่าไฟฟ้า.ค่าประปา,ค่าโทรศัพท์, ค่าขยะมูลฝอย) พร้อมใช้งาน</t>
  </si>
  <si>
    <t>ระบบสาธารณูปโภคมีความพร้อม สนับสนุนการให้บริการของมหาวิทยาลัย</t>
  </si>
  <si>
    <t>68กอ0401M</t>
  </si>
  <si>
    <t>4. จ้างเหมาบำรุงรักษาหม้อแปลงไฟฟ้าประจำปี ดำเนินงาน พ.ย.67</t>
  </si>
  <si>
    <t>หม้อแปลงไฟฟ้า พร้อมใช้งาน</t>
  </si>
  <si>
    <t>68กอ0501M</t>
  </si>
  <si>
    <t>5. จ้างเหมาบำรุงรักษาเชิงป้องกันลิฟต์โดยสาร (ไม่รวมอะไหล่) ( 29 ตัว ) ต.ค.67-ก.ย.68 ดำเนินการบำรุงรักษาประจำเดือน และดำเนินการจัดซื้อจัดจ้าง พ.ย.67</t>
  </si>
  <si>
    <t>ลิฟต์โดยสาร พร้อมใช้งาน</t>
  </si>
  <si>
    <t>68กอ0601M</t>
  </si>
  <si>
    <t>6. ซ่อมแซมอาคารสถานที่ บำรุงรักษาระบบสาธารณูปโภค และภูมิทัศน์โดยรอบ ของมหาวิทยาลัย ต.ค.67-ก.ย.68 ดำเนินการบำรุงรักษาประจำเดือน</t>
  </si>
  <si>
    <t>อาคารสถานที่ บำรุงรักษาระบบสาธารณูปโภค และภูมิทัศน์โดยรอบ ของมหาวิทยาลัย พร้อมใช้งาน</t>
  </si>
  <si>
    <t>อาคารสถานที่ บำรุงรักษาระบบสาธารณูปโภค และภูมิทัศน์โดยรอบมีความพร้อม สนับสนุนการให้บริการของมหาวิทยาลัย</t>
  </si>
  <si>
    <t>68กอ0701M</t>
  </si>
  <si>
    <t>7.ซ่อมแซมและบำรุงรักษาระบบปั้มน้ำ(ส่วนกลาง) มทร.ล้านนา เชียงใหม่ (เจ็ดลิน,เจ็ดยอด,ดอยสะเก็ด,จอมทอง) จำนวน 1 รายการ ปัจจุบัน :ดำเนินการวางแผนการซ่อมแซมแบบเชิงรุก</t>
  </si>
  <si>
    <t>ระบบปั๊มน้ำ(ส่วนกลาง) มทร.ล้านนา เชียงใหม่ (เจ็ดลิน,เจ็ดยอด,ดอยสะเก็ด,จอมทอง) พร้อมใช้งาน</t>
  </si>
  <si>
    <t>68กอ0801M</t>
  </si>
  <si>
    <t>8. น้ำมันเชื้อเพลิงสำหรับใช้ในงานภูมิทัศน์และอาคารสถานที่ ปัจจุบัน : ดำเนินการต่อเนื่องทั้งปีงบประมาณ</t>
  </si>
  <si>
    <t>งานภูมิทัศน์และอาคารสถานที่ พร้อมใช้งาน</t>
  </si>
  <si>
    <t>งานภูมิทัศน์และอาคารสถานที่มีความพร้อม สนับสนุนการให้บริการของมหาวิทยาลัย</t>
  </si>
  <si>
    <t>68กอ0901M</t>
  </si>
  <si>
    <t>9. จ้างเหมารักษาความปลอดภัยและจราจร ประจำปีงบประมาณ พ.ศ.2567 ในพื้นที่ มหาวิทยาลัย เจ็ดลิน เจ็ดยอด ดอยสะเก็ด จอมทอง ปัจจุบัน : ดำเนินการต่อเนื่องทั้งปีงบประมาณ</t>
  </si>
  <si>
    <t>รักษาความปลอดภัยและจราจร พร้อมใช้งาน</t>
  </si>
  <si>
    <t>รักษาความปลอดภัยและจราจรมีความพร้อม สนับสนุนการให้บริการของมหาวิทยาลัย</t>
  </si>
  <si>
    <t>68กอ1001M</t>
  </si>
  <si>
    <t>10. จ้างเหมารักษาความสะอาด ประจำปีงบประมาณ พ.ศ. 2567 ในพื้นที่ มหาวิทยาลัย เจ็ดลิน เจ็ดยอด ดอยสะเก็ด จอมทอง ปัจจุบัน : ดำเนินการต่อเนื่องทั้งปีงบประมาณ</t>
  </si>
  <si>
    <t>รักษาความสะอาด พร้อมใช้งาน</t>
  </si>
  <si>
    <t>รักษาความสะอาด สนับสนุนการให้บริการของมหาวิทยาลัย</t>
  </si>
  <si>
    <t>68กอ1101M</t>
  </si>
  <si>
    <t>11.งานจ้างเหมาบริการ กองพัฒนาอาคารสถานที่ ประจำปีงบประมาณ พ.ศ.2567 (จ้างเหมาบุคคลดูแลต้นน้ำ) ปัจจุบัน : ดำเนินการต.ค.67-มี.ค.68 และ มิ.ย.68-ก.ย.68</t>
  </si>
  <si>
    <t>ระบบผลิตน้ำประปา พร้อมใช้งาน</t>
  </si>
  <si>
    <t>ระบบผลิตน้ำประปาพร้อมใช้งาน สนับสนุนการให้บริการของมหาวิทยาลัย</t>
  </si>
  <si>
    <t>68กอ1201M</t>
  </si>
  <si>
    <t>12. ค่าตอบ:แทนคณะกรรมการเพื่อการดำเนินงานบริหารงานโครงการ ต่าง ๆ เป็นไปด้วยความเรียบร้อย ปัจจุบัน : ดำเนินการต่อเนื่องทั้งปีงบประมาณ</t>
  </si>
  <si>
    <t>คณะกรรมการได้ค่าตอบแทนเพื่อการดำเนินงานบริหารงานโครงการ ต่าง ๆ เป็นไปด้วยความเรียบร้อย</t>
  </si>
  <si>
    <t>การดำเนินงานบริหารงานโครงการ ต่าง ๆ เป็นไปด้วยความเรียบร้อย</t>
  </si>
  <si>
    <t>68กอ1301M</t>
  </si>
  <si>
    <t>13. โครงการส่งเสริมการจัดการพลังงาน ดำเนินงาน พ.ย.67</t>
  </si>
  <si>
    <t>30พ.ย.-67 ปรับแผนเป็น มิ.ย.68</t>
  </si>
  <si>
    <t>ส่งเสริมการจัดการพลังงานของมหาวิทยาลัย สำรวจค่าคาร์บอนเครดิตของมหาวิทยาลัย</t>
  </si>
  <si>
    <t>มหาวิทยาลัยมีการส่งเสริมการจัดการพลังงาน ทำให้การใช้งบประมาณที่เกี่ยวข้องเป็นไปด้วยความคุ้มค่า</t>
  </si>
  <si>
    <t>68กอ1401M</t>
  </si>
  <si>
    <t>14. โครงการจัดทำรายงานประเมินประสิทธิภาพการใช้ประโยชน์อาคาร ดำเนินงาน มิ.ย.68</t>
  </si>
  <si>
    <t>เลื่อนเป็น ก.ย.68</t>
  </si>
  <si>
    <t>ส่งเสริมการใช้ประโยชน์พื้นที่อาคารและสิ่งก่อสร้างของมหาวิทยาลัย</t>
  </si>
  <si>
    <t>มหาวิทยาลัยมีการส่งเสริมการจัดการการใช้ประโยชน์พื้นที่อาคารและสิ่งก่อสร้างเป็นไปด้วยความคุ้มค่า</t>
  </si>
  <si>
    <t>นอกแผน งานแทรก</t>
  </si>
  <si>
    <t>ควบคุมงานปรับปรุงอาคารสำนักงานอธิการบดี (งบ67) เสร็จแล้ว ส่งงานเม.ย.68</t>
  </si>
  <si>
    <t>การดำเนินงาน มีความคืบหน้า 100 %</t>
  </si>
  <si>
    <t>ควบคุมงานปรับปรุงระบบบำบัดของเสียอาคารเรียนรวม (งบ67) เสร็จแล้ว ส่งงานมี.ค.68</t>
  </si>
  <si>
    <t>ควบคุมงานปรับปรุงระบบกรองน้ำ มทร.ล้านนา เชียงใหม่ (เจ็ดลิน) (งบ67) เสร็จแล้ว ส่งงาน ม.ค.68</t>
  </si>
  <si>
    <t>ตรวจสอบแบบ ปรับปรุงอาคารสถาปัตย์ 1 (งบ68) เสร็จแล้ว ส่งงาน มี.ค.68</t>
  </si>
  <si>
    <t>ตรวจสอบแบบ ปรับปรุงอาคารสถาปัตย์ 2 (งบ68) เสร็จแล้ว ส่งงาน มี.ค.68</t>
  </si>
  <si>
    <t>ตรวจสอบแบบ ปรับปรุงอาคารสถาปัตย์ 3 (งบ68) เสร็จแล้ว ส่งงาน มี.ค.68</t>
  </si>
  <si>
    <t>ตรวจสอบแบบอาคารปศุสัตว์ (ขอความอนุเคราะห์) (งบ67) เสร็จแล้ว</t>
  </si>
  <si>
    <t>ตรวจสอบแบบรูปและรายการโครงการปรับปรุงอาคารเรียนรวม C3 C4 คณะวิศวกรรมศาสตร์ ดอยสะเก็ด งปม.3,162,341.18 เสร็จแล้ว</t>
  </si>
  <si>
    <t>ตรวจสอบแบบรูปและรายการโครงการปรับปรุงพื้นที่สำหรับจัดทำห้องฝึกปฏิบัติการจำลองของผู้ประกอบการ บธ. งปม. 450,000 เสร็จแล้ว</t>
  </si>
  <si>
    <t>ตรวจสอบแบบรูปและรายการโครงการจัดทำหลังคาลานกิจกรรม บธ. งปม. 2,000,000 เสร็จแล้ว</t>
  </si>
  <si>
    <t>ตรวจสอบแบบรูปและรายการโครงการหลังคาทางเดินเชื่อมตึกระหว่างห้องปฏิบัติการครัวและห้องฝึกประสบการณ์โรงแรม งปม. 150,000 เสร็จแล้ว</t>
  </si>
  <si>
    <t>ตรวจสอบแบบรูปและรายการโครงการปรับปรุงอาคารเรียนและภูมิทัศน์ สาขาวิศวกรรมโยธาและสิ่งแวดล้อม งปม. 2,551,900 เสร็จแล้ว</t>
  </si>
  <si>
    <t>ตรวจสอบแบบรูปและรายการโครงการปรับปรุงสำนักงานสาขาวิศวกรรมเครื่องกล ช่างยนต์1 งปม. 523,000 เสร็จแล้ว</t>
  </si>
  <si>
    <t>ควบคุมงาน/ปรับปรุง/ตรวจการจ้าง งานปรับปรุงห้องน้ำ บธ. เสร็จแล้ว</t>
  </si>
  <si>
    <t>ควบคุมงาน/ปรับปรุง/ตรวจการจ้าง งานปรับปรุงอาคาร บธ. เสร็จแล้ว</t>
  </si>
  <si>
    <t>ควบคุมงานปรับปรุงห้องประชุมลีลาวดี (งบ67) รอส่งงานงวดสุดท้าย สิ้นเดือน พ.ค.68 (ล้าช้ากว่าสัญญา)</t>
  </si>
  <si>
    <t>ควบคุมงานปรับปรุงห้องประชุมทองกวาว (งบ67) รอส่งงานงวดสุดท้าย สิ้นเดือน พ.ค.68 (ล้าช้ากว่าสัญญา)</t>
  </si>
  <si>
    <t>ควบคุมงานการก่อสร้างระบบน้ำ มทร.ล้านนา เชียงใหม่ (ดอยสะเก็ด) (งบ67) รอส่งงาน 2 งวดสุดท้าย สิ้นเดือน มิ.ย.68 (ล้าช้ากว่าสัญญา)</t>
  </si>
  <si>
    <t>ประเมินรื้อถอนบ้านพักอาจารย์ เพื่อพัฒนาพื้นที่ มทร.ล้านนา เชียงใหม่ (เจ็ดลิน) โซน B (งบ67) กำลังดำเนินการ คาดว่าเสร็จสิ้น ส.ค.68</t>
  </si>
  <si>
    <t>ปรับปรุงท่อระบายน้ำฝนอาคารศึกษาทั่วไป (งบ68) กำลังดำเนินการ คาดว่าเสร็จสิ้น พ.ค.68</t>
  </si>
  <si>
    <t>ซ่อมแซมห้องพักอาจารย์อาคารศึกษาทั่วไป (งบ68) กำลังดำเนินการ คาดว่าเสร็จสิ้น พ.ค.68</t>
  </si>
  <si>
    <t>ตรวจสอบแบบรูปและรายการโครงการปรับปุรงพื้นที่สำหรับจัดทำห้องเรียนรู้ BALA LEARNING SPACE บธ. งปม.2,500,000 กำลังดำเนินการ คาดว่าเสร็จสิ้น ก.ค.68</t>
  </si>
  <si>
    <t>ควบคุมงาน/ปรับปรุง/ตรวจการจ้าง ห้องเรียน บธ. กำลังดำเนินการบริหารสัญญา (ล้าช้ากว่าสัญญา) คาดว่าจะเสร็จ พ.ค.68</t>
  </si>
  <si>
    <t>ปรับปรุงอาคาร  มทร.ล้านนา น่าน (10,000,000)</t>
  </si>
  <si>
    <t>รื้อถอรอาคารเก็บอุปกรณ์เครื่องเรือน SPU  มทร.ล้านนา เชียงใหม่ (เจ็ดลิน)</t>
  </si>
  <si>
    <t>หลังคาโดมสนามบาสเก็ตบอล มทร.ล้านนา เชียงใหม่ (เจ็ดลิน)</t>
  </si>
  <si>
    <t>ตรวจสอบแบบรูปรายการ BOQ สถาปัตย์</t>
  </si>
  <si>
    <t>ตรวจสอบแบบรูปรายการ BOQ เชียงราย 25ล้าน</t>
  </si>
  <si>
    <t xml:space="preserve">ปรับปรุงอาคารไฟฟ้า ไฟฟ้า3 </t>
  </si>
  <si>
    <t>สำรวจซ่อมแซมสนามบาส</t>
  </si>
  <si>
    <t>สำรวจออกแบบ ประมาณราคา ทาสี อาคารบริหารธุรกิจ3</t>
  </si>
  <si>
    <t>ปรัับปรุงแผนกวิศวอุตสาหการ</t>
  </si>
  <si>
    <t>งานแบบ และ BOQ ปรับปรุงอาคารกิจกรรมนักศึกษา มทร.ล้านนา เชียงใหม่ (ดอยสะเก็ด)</t>
  </si>
  <si>
    <t>งานแบบ และ BOQ ปรับปรุงหลังคาอาคารวิทยบริการ มทร.ล้านนา เชียงใหม่ (เจ็ดลิน)</t>
  </si>
  <si>
    <t>งานแบบ และ BOQ ปรับปรุงอาคารกิจกรรมนักศึกษา มทร.ล้านนา เชียงใหม่ (เจ็ดลิน)</t>
  </si>
  <si>
    <t>ควบคุมงานปรับปรุงหลังคาอาคารวิจัย มทร.ล้านนา เชียงใหม่ (ดอยสะเก็ด)</t>
  </si>
  <si>
    <t>ควบคุมงานปรับปรุงหลังคาอาคารวิจัย มทร.ล้านนา เชียงใหม่ (จอมทอง)</t>
  </si>
  <si>
    <t>ควบคุมงานปรับปรุงหลังคาอาคารบริหารธุรกิจ มทร.ล้านนา เชียงใหม่ (เจ็ดลิน)</t>
  </si>
  <si>
    <t>ควบคุมงานปรับปรุงระบบสาธารณูปโภค มทร.ล้านนา เชียงใหม่ (เจ็ดลิน)</t>
  </si>
  <si>
    <t>ควบคุมงานปรับปรุงหลังคาอาคารศึกษาทั่วไป มทร.ล้านนา เชียงใหม่ (เจ็ดลิน)</t>
  </si>
  <si>
    <t>% รายเดือน</t>
  </si>
  <si>
    <t>% สะสม</t>
  </si>
  <si>
    <t>รวมงบประมาณที่ใช้</t>
  </si>
  <si>
    <t>สำนักงานบริหารทรัพย์สินและสิทธิประโยชน์</t>
  </si>
  <si>
    <t>สถานะการดำเนินงาน
  (ดำเนินการเสร็จสิ้น, 
  *อยู่ระหว่างการดำเนินงาน,
  *ยังไม่ได้ดำเนินงาน) 
*ระบุเหตุผล</t>
  </si>
  <si>
    <t>ปัญหาและ
  อุปสรรค</t>
  </si>
  <si>
    <t>ข้อ
  เสนอแนะ</t>
  </si>
  <si>
    <t>68ทส01S</t>
  </si>
  <si>
    <t>โครงการจัดประชุม จัดทำร่างระเบียบ 
 ประกาศ ที่เกี่ยวข้อง ประจำปีงบประมาณ 
 2568</t>
  </si>
  <si>
    <t>ได้ดำเนินการจัดการประชุมร่างระเบียบ
งานบริการสังคม ครั้งที่ 1 เมื่อวันที่ 24 
ก.พ. 68 ครั้งที่ 2 เมื่อวันที่ 18 มี.ค. 68 
และครั้งที่ 3 เมื่อวันที่ 9 มิ.ย. 68 และการ
ประชุมอื่น เมื่อเดือน พ.ค. 68</t>
  </si>
  <si>
    <t>ได้(ร่าง)ระเบียบมหาวิทยาลัยเทคโนโลยีราชมงคล
ล้านนาว่าด้วยการบริหารโครงการบริการวิชาการ
พ.ศ.....  จำนวน 1 ฉบับ</t>
  </si>
  <si>
    <t>68ทส0101M</t>
  </si>
  <si>
    <t>โครงการจัดทำสื่อประชาสัมพันธ์การให้บริการ
ภายในโรงอาหารและร้านค้าของมหาวิทยาลัย</t>
  </si>
  <si>
    <t>ไม่ได้ดำเนินการ</t>
  </si>
  <si>
    <t>68ทส0102M</t>
  </si>
  <si>
    <t>2. โครงการพัฒนาการจัดการผู้ประกอบการร้านค้า
ภายในมหาวิทยาลัย</t>
  </si>
  <si>
    <t>68ทส0103M</t>
  </si>
  <si>
    <t>3. โครงการจ้างผู้ดูแลห้องปฏิบัติการเกี่ยวกับการ
พัฒนาเทคโนโลยีอวกาศและภูมิสารสนเทศ</t>
  </si>
  <si>
    <t>ยังดำเนินการไม่แล้ว
เสร็จในปีงบประมาณนี้</t>
  </si>
  <si>
    <r>
      <rPr>
        <rFont val="TH SarabunPSK"/>
        <b/>
        <color rgb="FF000000"/>
        <sz val="14.0"/>
      </rPr>
      <t xml:space="preserve">เชิงปริมาณ </t>
    </r>
    <r>
      <rPr>
        <rFont val="TH SarabunPSK"/>
        <color rgb="FF000000"/>
        <sz val="14.0"/>
      </rPr>
      <t xml:space="preserve">รายงานการการดูแลระบบในแต่ละเดือน 
</t>
    </r>
    <r>
      <rPr>
        <rFont val="TH SarabunPSK"/>
        <b/>
        <color rgb="FF000000"/>
        <sz val="14.0"/>
      </rPr>
      <t>เชิงคุณภาพ</t>
    </r>
    <r>
      <rPr>
        <rFont val="TH SarabunPSK"/>
        <color rgb="FF000000"/>
        <sz val="14.0"/>
      </rPr>
      <t xml:space="preserve"> ระบบสามารถใช้งานได้ตลอดเวลา และ
สม่ำเสมอ
</t>
    </r>
    <r>
      <rPr>
        <rFont val="TH SarabunPSK"/>
        <b/>
        <color rgb="FF000000"/>
        <sz val="14.0"/>
      </rPr>
      <t>เชิงเวลา</t>
    </r>
    <r>
      <rPr>
        <rFont val="TH SarabunPSK"/>
        <color rgb="FF000000"/>
        <sz val="14.0"/>
      </rPr>
      <t xml:space="preserve"> สามารถบริหารจัดการแล้วเสร็จตามระยะ
เวลาที่กำหนด</t>
    </r>
  </si>
  <si>
    <t>มีการจ้างผู้ดูแลห้องปฏิบัติการจำนวน 1 คน การ
เบิกจ่ายงบประมาณยังไม่สิ้นสุดเพราะการเบิกจ่าย
ของ Gistda ไม่เป็นไปตามปีงบประมาณแต่เป็นปี
ปฏิทิน</t>
  </si>
  <si>
    <t>68ทส0104M</t>
  </si>
  <si>
    <t>4. โครงการจัดหาผลิตภัณฑ์มหาวิทยาลัย</t>
  </si>
  <si>
    <t>อยู่ระหว่างการปรับปรุงโครงสร้างหน่วยงานในมหาวิทยาลัย ให้ชะลอโครงการไว้ก่อน</t>
  </si>
  <si>
    <t>68ทส0105M</t>
  </si>
  <si>
    <t>5. โครงการจัดหาอุปกรณ์สำหรับนักศึกษา 
ปีการศึกษา 2568</t>
  </si>
  <si>
    <r>
      <rPr>
        <rFont val="TH SarabunPSK"/>
        <b/>
        <color rgb="FF000000"/>
        <sz val="14.0"/>
      </rPr>
      <t>เชิงคุณภาพ</t>
    </r>
    <r>
      <rPr>
        <rFont val="TH SarabunPSK"/>
        <color rgb="FF000000"/>
        <sz val="14.0"/>
      </rPr>
      <t xml:space="preserve"> นักศึกษามีอุปกรณ์เครื่อง
แต่งกาย และอุปกรณ์ที่จำเป็นสำหรับการ
ศึกษา
</t>
    </r>
    <r>
      <rPr>
        <rFont val="TH SarabunPSK"/>
        <b/>
        <color rgb="FF000000"/>
        <sz val="14.0"/>
      </rPr>
      <t>เชิงปริมาณ</t>
    </r>
    <r>
      <rPr>
        <rFont val="TH SarabunPSK"/>
        <color rgb="FF000000"/>
        <sz val="14.0"/>
      </rPr>
      <t xml:space="preserve"> จัดหาอุปกรณ์สำหรับนักศึกษา 
จำนวน 5,500 คน
</t>
    </r>
    <r>
      <rPr>
        <rFont val="TH SarabunPSK"/>
        <b/>
        <color rgb="FF000000"/>
        <sz val="14.0"/>
      </rPr>
      <t xml:space="preserve">เชิงเวลา </t>
    </r>
    <r>
      <rPr>
        <rFont val="TH SarabunPSK"/>
        <color rgb="FF000000"/>
        <sz val="14.0"/>
      </rPr>
      <t>สามารถบริหารจัดการแล้วเสร็จตาม
ระยะเวลาที่กำหนด</t>
    </r>
  </si>
  <si>
    <t>นักศึกษาได้รับอุปกรณ์สำหรับปีการศึกษา 2568 
บรรลุตามวัตถุประสงค์ที่ตั้งไว้</t>
  </si>
  <si>
    <t>68ทส0106M</t>
  </si>
  <si>
    <t>6. โครงการจัดทำเข็มวิทยฐานะบัณฑิตในงานพิธี
พระราชทานปริญญาบัตร ประจำปีการศึกษา 2566</t>
  </si>
  <si>
    <r>
      <rPr>
        <rFont val="TH SarabunPSK"/>
        <b/>
        <color rgb="FF000000"/>
        <sz val="14.0"/>
      </rPr>
      <t>เชิงปริมาณ</t>
    </r>
    <r>
      <rPr>
        <rFont val="TH SarabunPSK"/>
        <color rgb="FF000000"/>
        <sz val="14.0"/>
      </rPr>
      <t xml:space="preserve"> สามารถได้เข็มวิทยฐานะตามที่
ต้องการ
</t>
    </r>
    <r>
      <rPr>
        <rFont val="TH SarabunPSK"/>
        <b/>
        <color rgb="FF000000"/>
        <sz val="14.0"/>
      </rPr>
      <t>เชิงคุณภาพ</t>
    </r>
    <r>
      <rPr>
        <rFont val="TH SarabunPSK"/>
        <color rgb="FF000000"/>
        <sz val="14.0"/>
      </rPr>
      <t xml:space="preserve"> บัณฑิตได้รับเข็มวิทยฐานะ
</t>
    </r>
    <r>
      <rPr>
        <rFont val="TH SarabunPSK"/>
        <b/>
        <color rgb="FF000000"/>
        <sz val="14.0"/>
      </rPr>
      <t>เชิงเวลา</t>
    </r>
    <r>
      <rPr>
        <rFont val="TH SarabunPSK"/>
        <color rgb="FF000000"/>
        <sz val="14.0"/>
      </rPr>
      <t xml:space="preserve"> ระยะเวลาในการจัดทำโครงการการ
ความสำเร็จตามระยะเวลาที่กำหนด</t>
    </r>
  </si>
  <si>
    <t>บัณฑิตของมหาวิทยาลัยเทคโนโลยีราชมงคล
ล้านนา ได้รับเข็มวิทยฐานะเป็นของที่ระลึกใน
งานพิธีพระราชทานปริญญาบัตร ประจำปีการ
ศึกษา 2566</t>
  </si>
  <si>
    <t>68ทส0107M</t>
  </si>
  <si>
    <t>7. โครงการบริการจัดหาอุปกรณ์เครื่องแต่งกาย
สำหรับบัณฑิตของมหาวิทยาลัยเทคโนโลยีราช
มงคลล้านนา ในงานพิธีพระราชทานปริญญาบัตร</t>
  </si>
  <si>
    <r>
      <rPr>
        <rFont val="TH SarabunPSK"/>
        <b/>
        <color rgb="FF000000"/>
        <sz val="14.0"/>
      </rPr>
      <t>เชิงปริมาณ</t>
    </r>
    <r>
      <rPr>
        <rFont val="TH SarabunPSK"/>
        <color rgb="FF000000"/>
        <sz val="14.0"/>
      </rPr>
      <t xml:space="preserve"> สามารถจัดจำหน่ายได้เกิน ร้อยละ 80 
จากยอดจัดหา
</t>
    </r>
    <r>
      <rPr>
        <rFont val="TH SarabunPSK"/>
        <b/>
        <color rgb="FF000000"/>
        <sz val="14.0"/>
      </rPr>
      <t>เชิงคุณภาพ</t>
    </r>
    <r>
      <rPr>
        <rFont val="TH SarabunPSK"/>
        <color rgb="FF000000"/>
        <sz val="14.0"/>
      </rPr>
      <t xml:space="preserve"> บัณฑิตมีอุปกรณ์เครื่องแต่งกายที่มี
คุณภาพและได้มาตรฐาน
</t>
    </r>
    <r>
      <rPr>
        <rFont val="TH SarabunPSK"/>
        <b/>
        <color rgb="FF000000"/>
        <sz val="14.0"/>
      </rPr>
      <t>เชิงเวลา</t>
    </r>
    <r>
      <rPr>
        <rFont val="TH SarabunPSK"/>
        <color rgb="FF000000"/>
        <sz val="14.0"/>
      </rPr>
      <t xml:space="preserve"> ระยะเวลาในการจัดทำโครงการการความ
สำเร็จตามระยะเวลาที่กำหนดไว้</t>
    </r>
  </si>
  <si>
    <t>บัณฑิตของมหาวิทยาลัยเทคโนโลยีราชมงคล
ล้านนา ได้รับความสะดวกในการมีอุปกรณ์
เครื่องแต่งกายสำหรับบัณฑิต ในการเข้าร่วมพิธี
พระราชทานปริญญาบัตร ถูกต้องตามระเบียบ</t>
  </si>
  <si>
    <t>68ทส0108M</t>
  </si>
  <si>
    <t>8. โครงการบริการจัดส่งอุปกรณ์เครื่องแต่งกาย
สำหรับบัณฑิตของมหาวิทยาลัยเทคโนโลยีราช
มงคลล้านนา ในงานพิธีพระราชทานปริญญาบัตร</t>
  </si>
  <si>
    <r>
      <rPr>
        <rFont val="TH SarabunPSK"/>
        <b/>
        <color rgb="FF000000"/>
        <sz val="14.0"/>
      </rPr>
      <t xml:space="preserve">เชิงปริมาณ </t>
    </r>
    <r>
      <rPr>
        <rFont val="TH SarabunPSK"/>
        <color rgb="FF000000"/>
        <sz val="14.0"/>
      </rPr>
      <t xml:space="preserve">จัดส่งเครื่องแต่งกายให้กับบัณฑิต
</t>
    </r>
    <r>
      <rPr>
        <rFont val="TH SarabunPSK"/>
        <b/>
        <color rgb="FF000000"/>
        <sz val="14.0"/>
      </rPr>
      <t>เชิงคุณภาพ</t>
    </r>
    <r>
      <rPr>
        <rFont val="TH SarabunPSK"/>
        <color rgb="FF000000"/>
        <sz val="14.0"/>
      </rPr>
      <t xml:space="preserve"> มีการบริการจัดส่งเครื่องแต่งกายให้กับ
บัณฑิตครบถ้วน
</t>
    </r>
    <r>
      <rPr>
        <rFont val="TH SarabunPSK"/>
        <b/>
        <color rgb="FF000000"/>
        <sz val="14.0"/>
      </rPr>
      <t>เชิงเวลา</t>
    </r>
    <r>
      <rPr>
        <rFont val="TH SarabunPSK"/>
        <color rgb="FF000000"/>
        <sz val="14.0"/>
      </rPr>
      <t xml:space="preserve"> สามารถดำเนินงานตามแผน ร้อยละ 
100</t>
    </r>
  </si>
  <si>
    <t>เพิ่มช่องทางและโอกาสในการจำหน่ายสินค้า
ผลิตภัณฑ์ของมหาวิทยาลัยผ่านระบบออนไลน์
สร้างรายได้เพิ่มขึ้นจากการขายหน้าร้านปกติ ลูกค้าได้รับสินค้าครบถ้วน</t>
  </si>
  <si>
    <t>68ทส0109M</t>
  </si>
  <si>
    <t>9. โครงการบริการจัดส่งสินค้าผลิตภัณฑ์
มหาวิทยาลัยเทคโนโลยีราชมงคลล้านนา</t>
  </si>
  <si>
    <r>
      <rPr>
        <rFont val="TH SarabunPSK"/>
        <b/>
        <color rgb="FF000000"/>
        <sz val="14.0"/>
      </rPr>
      <t xml:space="preserve">เชิงปริมาณ </t>
    </r>
    <r>
      <rPr>
        <rFont val="TH SarabunPSK"/>
        <color rgb="FF000000"/>
        <sz val="14.0"/>
      </rPr>
      <t xml:space="preserve">จัดส่งสินค้าผลิตภัณฑ์ให้กับ
นักศึกษา และบุคคลทั่วไปจำนวน 2,000 คน
</t>
    </r>
    <r>
      <rPr>
        <rFont val="TH SarabunPSK"/>
        <b/>
        <color rgb="FF000000"/>
        <sz val="14.0"/>
      </rPr>
      <t>เชิงคุณภาพ</t>
    </r>
    <r>
      <rPr>
        <rFont val="TH SarabunPSK"/>
        <color rgb="FF000000"/>
        <sz val="14.0"/>
      </rPr>
      <t xml:space="preserve"> มีการบริการจัดส่งสินค้าตรา
สัญลักษณ์ของมหาวิทยาลัยให้กับนักศึกษา 
บุคลากรของมหาวิทยาลัยเทคโนโลยีราช
มงคลล้านนา และบุคคลทั่วไป 
</t>
    </r>
    <r>
      <rPr>
        <rFont val="TH SarabunPSK"/>
        <b/>
        <color rgb="FF000000"/>
        <sz val="14.0"/>
      </rPr>
      <t>เชิงเวลา</t>
    </r>
    <r>
      <rPr>
        <rFont val="TH SarabunPSK"/>
        <color rgb="FF000000"/>
        <sz val="14.0"/>
      </rPr>
      <t xml:space="preserve"> สามารถดำเนินงานตามแผน ร้อยละ
 100</t>
    </r>
  </si>
  <si>
    <t>ลูกค้าได้บริการจัดส่งสินค้าและผลิตภัณฑ์
ของมหาวิทยาลัยให้กับลูกค้าครบถ้วน</t>
  </si>
  <si>
    <t>68ทส0201M</t>
  </si>
  <si>
    <t>10. การจัดประชุมคณะกรรมการทรัพย์สิน
ทางปัญญาของมหาวิทยาลัย</t>
  </si>
  <si>
    <t>68ทส0202M</t>
  </si>
  <si>
    <t>11. คลินิคทรัพย์สินทางปัญญา (IP Clinic)</t>
  </si>
  <si>
    <r>
      <rPr>
        <rFont val="TH SarabunPSK"/>
        <b/>
        <color rgb="FF000000"/>
        <sz val="14.0"/>
      </rPr>
      <t>เชิงปริมาณ</t>
    </r>
    <r>
      <rPr>
        <rFont val="TH SarabunPSK"/>
        <color rgb="FF000000"/>
        <sz val="14.0"/>
      </rPr>
      <t xml:space="preserve">  มีผู้มาใช้บริการคลินิคทรัพย์สินทาง
ปัญญา 30 รายต่อปี 
</t>
    </r>
    <r>
      <rPr>
        <rFont val="TH SarabunPSK"/>
        <b/>
        <color rgb="FF000000"/>
        <sz val="14.0"/>
      </rPr>
      <t>เชิงคุณภาพ</t>
    </r>
    <r>
      <rPr>
        <rFont val="TH SarabunPSK"/>
        <color rgb="FF000000"/>
        <sz val="14.0"/>
      </rPr>
      <t xml:space="preserve"> มีการร่างคำขอเพื่อเตรียมยื่นคำขออย่าง
น้อย 10 เรื่องต่อปี</t>
    </r>
  </si>
  <si>
    <t xml:space="preserve">มีผู้มาใช้บริการคลินิคทรัพย์สินทางปัญญา รวม 
20 ราย ทั้งในระบบ Online &amp; Onsite (เขตพื้นที่) </t>
  </si>
  <si>
    <t>68ทส0203M</t>
  </si>
  <si>
    <t>12. โครงการเผยแพร่ความรู้ด้านทรัพย์สินทาง
ปัญญา</t>
  </si>
  <si>
    <t>จัดกิจกรรมส่งเสริม แผยแพร่ความรู้ให้แก่
อาจารย์ นักวิจัย บุคลากรของมหาวิทยาลัย
ทั้ง 6 เขตพื้นที่ และมีผู้เข้าร่วมไม่น้อยกว่า 
50 คน</t>
  </si>
  <si>
    <t>มีการจัดกิจกรรมเผยแพร่ความรู้ด้านทรัพย์สิน
ทางปัญญา ในเขตพื้นที่ มีผู้เข้าร่วมกิจกรรมรวม 
80 คน</t>
  </si>
  <si>
    <t>68ทส0204M</t>
  </si>
  <si>
    <t>13. จัดทำผลิตภัณฑ์ต้นแบบผลงานทรัพย์สินทาง
ปัญญาเพื่อต่อยอดในเชิงพาณิชย์</t>
  </si>
  <si>
    <r>
      <rPr>
        <rFont val="TH SarabunPSK"/>
        <b/>
        <color rgb="FF000000"/>
        <sz val="14.0"/>
      </rPr>
      <t>เชิงปริมาณ</t>
    </r>
    <r>
      <rPr>
        <rFont val="TH SarabunPSK"/>
        <color rgb="FF000000"/>
        <sz val="14.0"/>
      </rPr>
      <t xml:space="preserve"> 
1. มีผลิตภัณฑ์ต้นแบบจากงานวิจัย
ที่พร้อมนำไปใช้ประโยชน์เชิงพาณิชย์ 
ไม่น้อยกว่า 3 ผลงาน
2. เข้าร่วมการนำผลงานทรัพย์สินทางปัญญา
จัดแสดงในระดับประเทศ จำนวน 1 ครั้ง</t>
    </r>
  </si>
  <si>
    <t xml:space="preserve">มีการจัดทำผลิตภัณฑ์ต้นแบบ จำนวน 4 ผลงาน
เพื่อนำไปจัดแสดงในงาน Thailand Tech Show 
ในมหกรรม อว.แฟร์ ระหว่างวันที่ 10-13 สิงหาคม
2568 </t>
  </si>
  <si>
    <t>รวมแผนที่ตั้งไว้ทั้งสิ้น</t>
  </si>
  <si>
    <t>รวมแผนที่ตั้งไว้ หักการประชุม ข้อ 1</t>
  </si>
  <si>
    <t xml:space="preserve">รวมใช้จ่ายทั้งสิ้น </t>
  </si>
  <si>
    <t>สำนักงานประกันคุณภาพการศึกษา</t>
  </si>
  <si>
    <t>68สป0101S</t>
  </si>
  <si>
    <t>อบรมผู้ประเมินคุณภาพภายในระดับหน่วยงานสนับสนุน</t>
  </si>
  <si>
    <t>ผู้เข้าร่วมโครงการ ร้อยละ 70.80 ผ่านคุณสมบัติการเป็นผู้ประเมินคุณภาพ ระดับหน่วยงานสนับสนุน</t>
  </si>
  <si>
    <t>ผู้เข้าร่วมโครงการได้รับความรู้ความเข้าใจในหลักเกณฑ์และแนวปฏิบัติตามระบบประกันคุณภาพภายในของหน่วยงานสนับสนุน RMUTL-EP (Excellent Performance)</t>
  </si>
  <si>
    <t>68สป0102S</t>
  </si>
  <si>
    <t>อบรมผู้ประเมินคุณภาพภายในระดับหลักสูตร</t>
  </si>
  <si>
    <t>ผู้เข้าร่วมโครงการ ร้อยละ 80 ได้รับการแต่งตั้งให้เป็นคณะกรรมการประเมินคุณภาพภายในระดับหลักสูตร ประจำปีการศึกษา 2567</t>
  </si>
  <si>
    <t>ผู้เข้าร่วมโครงการนำความรู้ความเข้าใจในหลักเกณฑ์ ASEAN University Network Quality Assurance (AUN - QA Version 4) ไปปรับใช้ในการบริหารจัดการหลักสูตรของตนเอง</t>
  </si>
  <si>
    <t>68สป0103S</t>
  </si>
  <si>
    <t>อบรมผู้ประเมินคุณภาพภายในระดับคณะ</t>
  </si>
  <si>
    <t>ปรับแผนเพื่อจัดทำโครงการจัดทำรายงานการพัฒนาคุณภาพฯ ตามนโยบายของผู้บริหาร ในเดือน ก.ย.68</t>
  </si>
  <si>
    <t>68สป0104S</t>
  </si>
  <si>
    <t>อบรมผู้ประเมินคุณภาพภายในระดับสถาบัน</t>
  </si>
  <si>
    <t>68สป0105S</t>
  </si>
  <si>
    <t>โครงการทบทวนคู่มือปฏิบัติงานของหน่วยงานภายในมหาวิทยาลัย</t>
  </si>
  <si>
    <t>หน่วยงานสนับสนุนในสังกัดมหาวิทยาลัยมีการปรับปรุงคู่มือปฏิบัติงานตามภารกิจของหน่วยงาน เพิ่มขึ้นร้อยละ 30 ต่อปี</t>
  </si>
  <si>
    <t>บุคลากรสายสนับสนุนสามารถปฏิบัติงานได้อย่างถูกต้องตามกระบวนการ มีขั้นตอนการปฏิบัติงานที่สามารถติดตามและตรวจสอบได้</t>
  </si>
  <si>
    <t>ควรมีการติดตามการจัดทำคู่มือปฏิบัติงานของแต่ละหน่วยงานอย่างต่อเนื่อง</t>
  </si>
  <si>
    <t>68สป0201S</t>
  </si>
  <si>
    <t>โครงการอบรมส่งเสริมความรู้ความเข้าใจด้านการประกันคุณภาพการศึกษาระดับหลักสูตร (AUN-QA) รุ่นที่ 1</t>
  </si>
  <si>
    <t>ผู้เข้าร่วมโครงการ ร้อยละ 75 มีความรู้ความเข้าใจในหลักเกณฑ์ของ AUN-QA</t>
  </si>
  <si>
    <t>โครงการอบรมส่งเสริมความรู้ความเข้าใจด้านการประกันคุณภาพการศึกษาระดับหลักสูตร (AUN-QA) รุ่นที่ 2</t>
  </si>
  <si>
    <t>เม.ย.68</t>
  </si>
  <si>
    <t>ส.ค.68</t>
  </si>
  <si>
    <t>68สป0202S</t>
  </si>
  <si>
    <t>โครงการอบรมสร้างความรู้ความเข้าใจเกณฑ์คุณภาพการศึกษาที่การดำเนินงานที่เป็นเลิศ (EdPEx)</t>
  </si>
  <si>
    <t>ผู้บริหารของมหาวิทยาลัย ร้อยละ 84.6 ได้รับความรู้ความเข้าใจในหลักเกณฑ์คุณภาพการศึกษาเพื่อการดำเนินการที่เป็นเลิศ (EdPEx)</t>
  </si>
  <si>
    <t>ร้อยละ 84.6 ของผู้เข้าร่วมโครงการมีความเข้าใจในหลักเกณฑ์คุณภาพการศึกษาเพื่อการดำเนินการที่เป็นเลิศ (EdPEx)</t>
  </si>
  <si>
    <t>1) ควรมีการขยายผลให้ผู้บริหารระดับรองลงมา (เช่น รอง ผอ. /ผู้ช่วย ผอ.) ได้เข้าร่วมโครงการ
 2) ควรมีการจัดโครงการอย่างต่อเนื่อง ในรูปแบบ work shop เพื่อจะได้ฝึกปฏิบัติจริง</t>
  </si>
  <si>
    <t>68สป0203S</t>
  </si>
  <si>
    <t>โครงการปรับปรุงคู่มือการประกันคุณภาพภายใน หน่วยงานสนับสนุน</t>
  </si>
  <si>
    <t>หน่วยงานสนับสนุนมีคู่มือเพื่อใช้เป็นแนวทางประกอบการดำเนินงานตามระบบประกันคุณภาพภายในของมหาวิทยาลัย</t>
  </si>
  <si>
    <t>บุคลากรหน่วยงานสนับสนุนสามารถดำเนินงานตามแนวทางคุณภาพการศึกษาเพื่อการดำเนินงานที่เป็นเลิศได้</t>
  </si>
  <si>
    <t>68สป0204S</t>
  </si>
  <si>
    <t>โครงการปรับปรุงคู่มือระบบการประกันคุณภาพการศึกษาภายในมหาวิทยาลัยเทคโนโลยีราชมงคลล้านนา</t>
  </si>
  <si>
    <t>มหาวิทยาลัยมีคู่มือระบบการประกันคุณภาพการศึกษาภายใน</t>
  </si>
  <si>
    <t>ผู้บริหารและบุคลากรทุกระดับ สามารถดำเนินงานตามระบบการประกันคุณภาพการศึกษาภายในของมหาวิทยาลัยได้อย่างมีประสิทธิภาพ</t>
  </si>
  <si>
    <t>68สป0205S</t>
  </si>
  <si>
    <t>โครงการจัดทำรายงานการประเมินตนเอง ระดับสถาบัน</t>
  </si>
  <si>
    <t>68สป0206S</t>
  </si>
  <si>
    <t>ตรวจประเมินคุณภาพภายใน ระดับสถาบัน</t>
  </si>
  <si>
    <t>1) มหาวิทยาลัยมีผลการตรวจสอบและประเมินผลการดำเนินงานด้านการประกันคุณภาพการศึกษา ประจำปีการศึกษา 2566 ตามระบบการประกันคุณภาพการศึกษาภายใน RMUTL QA 
 2) มหาวิทยาลัยทราบจุดแข็ง จุดที่ควรปรับปรุง ตลอดจนได้รับข้อเสนอแนะในการพัฒนาการดำเนินงานอย่างต่อเนื่อง</t>
  </si>
  <si>
    <t>มหาวิทยาลัยมีแนวทางในการพัฒนาการบริหารคุณภาพใน 6 ด้าน ได้แก่ คุณภาพบัณฑิต คุณภาพของผู้สอน การวิจัยและนวัตกรรม การบริการวิชาการ การทำนุบำรุงศิลปวัฒนธรรม และการบริหารจัดการ</t>
  </si>
  <si>
    <t>68สป0207S</t>
  </si>
  <si>
    <t>โครงการตรวจประเมินคุณภาพภายใน ระดับหน่วยงานสนับสนุน</t>
  </si>
  <si>
    <t>68สป0208S</t>
  </si>
  <si>
    <t>โครงการตรวจประเมินคุณภาพภายใน ระดับหลักสูตร</t>
  </si>
  <si>
    <t>ก.ค.68</t>
  </si>
  <si>
    <t>มิิ.ย.68</t>
  </si>
  <si>
    <t>รายงานผลการประเมินคุณภาพภายในระดับหลักสูตร จำนวน 49 หลักสูตร</t>
  </si>
  <si>
    <t>หลักสูตรได้รับข้อเสนอแนะเพื่อปรับปรุงพัฒนาการบริหารจัดการหลักสูตรให้มีประสิทธิภาพ</t>
  </si>
  <si>
    <t>68สป0209S</t>
  </si>
  <si>
    <t>โครงการตรวจประเมินคุณภาพภายใน ระดับคณะ</t>
  </si>
  <si>
    <t>ก.ย.68</t>
  </si>
  <si>
    <t>รายงานผลการประเมินคุณภาพภายในระดับคณะ/วิทยาลัย จำนวน 5 หน่วยงาน</t>
  </si>
  <si>
    <t>คณะ/วิทยาลัย ได้รับข้อเสนอแนะเพื่อใช้ในการปรับปรุงพัฒนาการบริหารจัดการเพื่อมุ่งสู่ความเป็นเลิศ</t>
  </si>
  <si>
    <t xml:space="preserve">การสัมมนาเชิงปฏิบัติการจัดทำรายงานการพัฒนาคุณภาพการศึกษาตามเกณฑ์คุณภาพการศึกษาเพื่อการดำเนินการที่เป็นเลิศ (EdPEx) 
</t>
  </si>
  <si>
    <t>8-9 และ 22-23 ก.ย.68</t>
  </si>
  <si>
    <t>รายงานการพัฒนาคุณภาพการศึกษาตามเกณฑ์คุณภาพการศึกษาเพื่อการดำเนินการที่เป็นเลิศ (EdPEx) จำนวน 15 หน่วยงาน</t>
  </si>
  <si>
    <t>หน่วยงานในสังกัดมหาวิทยาลัยมีการกำหนดเป้าหมาย แผนปฏิบัติการ และตัวชี้วัดที่ชัดเจนในการพัฒนาคุณภาพของมหาวิทยาลัย</t>
  </si>
  <si>
    <t>รวมงบประมาณ</t>
  </si>
  <si>
    <t>ศูนย์วัฒนธรรมศึกษา</t>
  </si>
  <si>
    <t>68ศธ0101S</t>
  </si>
  <si>
    <t>โครงการฟื้นฟูสร้างการรับรู้เวียงเจ็ดลิน</t>
  </si>
  <si>
    <t>68ศธ0102S</t>
  </si>
  <si>
    <t>โครงการบริการวิชาการเส้นทางท่องเที่ยวทางวัฒนธรรมล้านนาสัมพันธ์</t>
  </si>
  <si>
    <t>68ศธ0103S</t>
  </si>
  <si>
    <t>โครงการบูรณาการส่งเสริมวัฒนธรรม ประกวดคลิปสั้น "เวียงเจ็ดลินและสิ่งศักดิ์สิทธ์ประจำมหาวิทยาลัย"</t>
  </si>
  <si>
    <t>ไม่มีผู้ส่งผลงานเข้าร่วมกิจกรรมการประกวด</t>
  </si>
  <si>
    <t>68ศธ0104S</t>
  </si>
  <si>
    <t>โครงการนิทรรศการศิลปวัฒนธรรม</t>
  </si>
  <si>
    <t>ผู้เข้าร่วมกิจกรรมได้เรียนรู้เกี่ยวกับความสำคัญของสิ่งศักดิ์สิทธิ์ประจำมหาวิทยาลัย ได้รับความรู้เกี่ยวกับความสำคัญของตราสัญลักษณ์ประจำมหาวิทยาลัย เวียงเจ็ดลิน และข้อมูลความโดดเด่นด้านศิลปวัฒนธรรม มทร.ล้านนา</t>
  </si>
  <si>
    <t>ได้จัดกิจกรรมส่งเสริมการเรียนรู้ด้านศิลปวัฒนธรรม ถ่ายทอดความรู้ให้กับนักศึกษา และหน่วยงานภายนอก มทร.ล้านนา เกี่ยวกับความสำคัญเกี่ยวกับวัฒนธรรม ความเชื่อ พื้นที่ทางประวัติศาสตร์</t>
  </si>
  <si>
    <t>68ศธ0105S</t>
  </si>
  <si>
    <t>โครงการอบรมเชิงปฏิบัติการงานช่างศิลปกรรมสลักดุนโลหะลวดลายอัตลักษณ์ล้านนาเพื่อเสริมสร้างทักษะการเรียนรู้ตลอดชีวิต</t>
  </si>
  <si>
    <t>68ศธ0106S</t>
  </si>
  <si>
    <t>โครงการส่งเสริมการเรียนรู้ทักษะการตอกและดุนลายโลหะ ประจำปีงบประมาณ 2568</t>
  </si>
  <si>
    <t>68ศธ0107S</t>
  </si>
  <si>
    <t>โครงการอบรมเชิงปฏิบัติการ “นวัตกรรมทำใจ ให้ไกลทุกข์”</t>
  </si>
  <si>
    <t>ได้้จัดกิจกรรมทางพระพุทธศาสนาเพื่อช่วยในการสร้างเสริมสติ สมาธิ ปัญญา ให้บุคลากร และนักศึกษาผู้เข้าร่วมโครงการสามารถนำไปปรับใช้กับการทำงานและการดำเนินชีวิตประจำวันได้</t>
  </si>
  <si>
    <t>นักศึกษา คณาจารย์และบุุคลากร ได้เข้าร่วมกิจกรรมอบรมเชิงปฏิบัติการ เพื่อสร้างความรู้และแนวปฏิบัติโดยยึดหลักธรรมคำสอนของพระพุทธเจ้ามาเป็นแนวทางปฏิบัติ</t>
  </si>
  <si>
    <t>68ศธ0101M</t>
  </si>
  <si>
    <t>งานส่งเสริมศิลปวัฒนธรรม (ค่าล่วงเวลาผู้ปฏิบัติงานสืบสานประเพณีเดินขึ้นดอย)</t>
  </si>
  <si>
    <t>68ศธ0102M</t>
  </si>
  <si>
    <t>ประชุมเตรียมงานกระทงใหญ่</t>
  </si>
  <si>
    <t>68ศธ0103M</t>
  </si>
  <si>
    <t>ประชุมเตรียมงานกฐิน</t>
  </si>
  <si>
    <t>68ศธ0104M</t>
  </si>
  <si>
    <t>ประชุมเตรียมงานโครงการสืบสานความรู้วัฒนธรรมประเพณีสงกรานต์ล้านนา</t>
  </si>
  <si>
    <t>68ศธ0201M</t>
  </si>
  <si>
    <t>โครงการประชุมสัมมนาบูรณาการการปฏิบัติงานด้านทำนุบำรุงศิลปวัฒนธรรม มทร.ล้านนา</t>
  </si>
  <si>
    <t>คณะกรรมการทำนุบำรุงศิลปวัฒนธรรมและผู้เกี่ยวข้องได้ร่วมกันประชุมสัมมนาเพื่อทบทวนการปฏิบัติงานด้านทำนุบำรุงศิลปวัฒนธรรม พร้อมกำหนด ปรับปรุงแนวทางการปฏิบัติงานด้านทำนุบำรุงศิลปวัฒนธรรมให้เกิดประสิทธิภาพมากยิ่งขึ้น สอดคล้องกับเป้าหมายตัวชี้วัดของมหาวิทยาลัยเทคโนโลยีราชมงคลล้านนา</t>
  </si>
  <si>
    <t>เกิิดแนวทางปฏิบัติและการปรับปรุงโครงการ/กิจกรรมตามแผนงานทำนุบำรุงศิลปวัฒนธรรม ให้สามารถขับเคลื่อนการดำเนินงานให้เกิดประสิทธิภาพมากยิ่งขึ้น</t>
  </si>
  <si>
    <t>เนื่องจากในช่วงเวลาของการดำเนินโครงการคณะกรรมการทำนุบำรุงศิลปวัฒนธรรมไม่สามารถเข้าร่วมกิจกรรมได้ครบทุกท่าน เนื่องจากภาระงานทับซ้อนกันหลายกิจกรรม จึงทำให้เกิดกระบวนการซ้ำซ้อนในการถ่ายทอดข้อมูลไปยังผู้ปฏิบัติ และผู้ที่เก่ียวข้อง ประกอบกับไม่สามารถขอใช้ยานพาหนะของรถราชการได้สะดวกเนื่องจากรถราชการติดภาระงานอื่นในช่วงเวลาเดียวกัน</t>
  </si>
  <si>
    <t>68ศธ0202M</t>
  </si>
  <si>
    <t>โครงการส่งเสริมประเพณียี่เป็งจังหวัดเชียงใหม่ การประกวดกระทงใหญ่ประจำปี พ.ศ.2567</t>
  </si>
  <si>
    <t>นักศึกษา คณาจารย์ และบุคลากร ได้ร่วมส่งเสริมอนุรักษ์วัฒนธรรมอันดีงามและมรดกภูมิปัญญาท้องถิ่น ในการเข้าร่วมขบวนกระทงใหญ่ การวางแผนรูปขบวน การติดต่อประสานงานเพื่อให้การดำเนินงานสืบสานประเพณียี่เป็ง การประกวดขบวนกระทงใหญ่ของ มทร.ล้านนา เป็นไปด้วยความเรียบร้อย สำเร็จลุล่วง</t>
  </si>
  <si>
    <t>ได้รับรางวัลรองชนะเลิศอันดับ 1 จากการเข้าร่วมการประกวดขบวนกระทงใหญ่ ประเพณียี่เป็งเชียงใหม่ 2567 ภายใต้แนวคิด เฉลิมขวัญทศมราชา สักการ์ธาราระมิงค์รัฐ จักรพรรดิราชมงคล”</t>
  </si>
  <si>
    <t>จำนวนยานพาหนะ และพนักงานขับรถ ไม่เพียงพอต่อการให้บริการในการรับ-ส่ง เคลื่อนย้าย อุปกรณ์จัดตกแต่งรถกระทงและผู้เข้าร่วมเดินขบวนกระทงใหญ่ของ มทร.ล้านนา ซึ่งต้องแก้ปัญหาด้วยการวางระบบให้รถ 1 คัน วิ่งหลายเที่ยว</t>
  </si>
  <si>
    <t>68ศธ0203M</t>
  </si>
  <si>
    <t>โครงการจัดเตรียมโครงสร้างและองค์ประกอบรถกระทงใหญ่ มทร.ล้านนา เพื่อสืบสานวัฒนธรรมประเพณียี่เป็ง พ.ศ.2568</t>
  </si>
  <si>
    <t>ยังไม่ได้ดำเนินการและได้นำงบประมาณไปใช้ในกิจกรรมสืบสานประเพณีสงกรานต์</t>
  </si>
  <si>
    <t>68ศธ0204M</t>
  </si>
  <si>
    <t>โครงการเผยแพร่งานศิลปวัฒนธรรมอุดมศึกษา ครั้งที่ 23</t>
  </si>
  <si>
    <t>การแบ่งสรรงบประมาณและคาดการณ์งบประมาณผิดพลาด โดยงบประมาณบางส่วนไม่เพียงพอ แต่บางส่วนคงเหลือแต่ไม่สามารถถัวเฉลี่ยได้</t>
  </si>
  <si>
    <t>จัดแจงรายการที่ต้องใช้งบประมาณใหชัดเจนและละเอียดให้มากที่สุด เพื่อทำการจัดสรรงบประมาณในส่วนต่าง ๆ ได้ถูกต้อง และเพียงพอ เหมาะสมต่อการดำเนินโครงการ</t>
  </si>
  <si>
    <t>68ศธ0205M</t>
  </si>
  <si>
    <t>โครงการสัมมนาเชิงปฏิบัติการเพื่อพัฒนาเครือข่ายประกันคุณภาพการศึกษากิจกรรมนักศึกษา 9 และกิจกรรม 9 ราชมงคล ร่วมใจสืบสานวัฒนธรรมไทย ครั้งที่ 15</t>
  </si>
  <si>
    <t>68ศธ0206M</t>
  </si>
  <si>
    <t>โครงการส่งเสริม สืบสานความรู้ ด้านศิลปวัฒนธรรม คณะบริหารธุรกิจและศิลปศาสตร์</t>
  </si>
  <si>
    <t>68ศธ0207M</t>
  </si>
  <si>
    <t>โครงการส่งเสริม สืบสานความรู้ ด้านศิลปวัฒนธรรม คณะวิทยาศาสตร์และเทคโนโลยีการเกษตร</t>
  </si>
  <si>
    <t xml:space="preserve"> -</t>
  </si>
  <si>
    <t>ได้เมนูอาหารน้ำพริกอ่องกระทงทอง ภายใต้กรอบแนวคิด contemporary (ล้านนาร่วมสมัย)</t>
  </si>
  <si>
    <t>ได้สืบสานศิลปวัฒนธรรมประเพณีการปรุงอาหารล้านนาและการตกแต่งจานอาหาร</t>
  </si>
  <si>
    <t>68ศธ0208M</t>
  </si>
  <si>
    <t>โครงการส่งเสริม สืบสานความรู้ ด้านศิลปวัฒนธรรม วิทยาลัยเทคโนโลยีและสหวิทยาการ</t>
  </si>
  <si>
    <t>68ศธ0209M</t>
  </si>
  <si>
    <t>โครงการนิทรรศการถ่ายทอดองค์ความรู้เกี่ยวกับการทอดกฐินเพื่อสืบสานวัฒนธรรมประเพณีสำคัญทางพุทธศาสนา</t>
  </si>
  <si>
    <t>นักศึกษา บุคลากร และผู้เข้าร่วมโครงการ ได้รับการถ่ายทอดความรู้และเข้าร่วมกิจกรรมเกี่ยวกับการทอดกฐินเพื่อสืบสานวัฒนธรรมประเพณีสำคัญทางพระพุทธศาสนา</t>
  </si>
  <si>
    <t>ดำเนินการจัดกิจกรรมถ่ายทอดองค์ความรู้เกี่ยวกับการทอดกฐิน ประกอบด้วย จัดแสดงนิทรรศการความรู้ กิจกรรมการบรรยายให้ความรู้ และการสานเสวนาแลกเปลี่ยนองค์ความรู้</t>
  </si>
  <si>
    <t>68ศธ0210M</t>
  </si>
  <si>
    <t>โครงการสืบสานงานศิลป์ถ่ายทอดภูมิปัญญาท้องถิ่น</t>
  </si>
  <si>
    <t>นักศึกษาและบุคลากร มทร.ล้านนา พิษณุโลกได้เเข้าร่วมกิจกรรมเข้าร่วมกิจกรรมการประกวดกระทง เนื่องในเทศกาลประเพณีลอยกระทง 2567</t>
  </si>
  <si>
    <t>รางวัลชนะเลิศการแข่งขันการประกวดประดิษฐ์กระทงฝีมือพร้อมโล่รางวัลเกียรติคุณจากรัฐมนตรีว่าการกระทรวงวัฒนธรรม ในงาน "สองแควแลอดีต" ณ ลานกิจกรรมสวนกลางเมือง จังหวัดพิษณุโลก</t>
  </si>
  <si>
    <t>68ศธ0211M</t>
  </si>
  <si>
    <t>โครงการส่งเสริม สืบสานความรู้ ด้านศิลปวัฒนธรรม มทร.ล้านนา น่าน</t>
  </si>
  <si>
    <t>68ศธ0212M</t>
  </si>
  <si>
    <t>โครงการส่งเสริม สืบสานความรู้ ด้านศิลปวัฒนธรรม มทร.ล้านนา ตาก</t>
  </si>
  <si>
    <t>มีการจัดกิจกรรมเพื่อส่งเสริมให้นักศึกษา คณาจารย์ และบุคลากร มีส่วนร่วมในการจัดกิจกรรมด้านทำนุบำรุงศิลปะและวัฒนธรรม ภายใต้การดำเนินกิจกรรมสืบสานและอนุรักษ์ประเพณีลอยกระทงสายไหลประทีป 1000 ดวง ปี 2567</t>
  </si>
  <si>
    <t>รางวัลชนะเลิศการแข่งขันลอยกระทงสายไหลประทีป 1000 ดวง ประจำปี 2567 รางวัลถ้วยพระราชทานเบื้องหน้าพระบรมฉายาลักษณ์พระบาทสมเด็จพระเจ้าอยู่หัว สำหรับประเภทการแข่งขันลอยกระทงสายไหลประทีป 1000 ดวง มีองค์ประกอบต่างๆ แยกเป็น 6 ประเภท ได้แก่ การประกวดกระทงกะลา การประกวดขบวนแห่ การประกวดกระทงนำ การประกวดกระทงปิดท้าย การประกวดการเชียร์ และการประกวดสภาพการลอย ซึ่งปีนี้มหาวิทยาลัยคว้ารางวัล 5 ประเภทการแข่งขัน ดังนี้
  1. ประเภทกระทงกะลา ได้รับรางวัลชนะเลิศ
  2. ประเภทขบวนแห่ ได้รับรางวัลชนะเลิศ
  3. ประเภทกระทงนำ ได้รับรางวัลรองชนะเลิศอันดับ 2
  4. ประเภทกระทงปิดท้าย ได้รับรางวัลรองชนะเลิศอันดับ 2
  5. ประเภทสภาพการลอย ได้รับรางวัลรองชนะเลิศอันดับ 1</t>
  </si>
  <si>
    <t>68ศธ0213M</t>
  </si>
  <si>
    <t>โครงการส่งเสริม สืบสานความรู้ ด้านศิลปวัฒนธรรม มทร.ล้านนา เชียงราย</t>
  </si>
  <si>
    <t>68ศธ0214M</t>
  </si>
  <si>
    <t>โครงการส่งเสริม สืบสานความรู้ ด้านศิลปวัฒนธรรม มทร.ล้านนา ลำปาง : วันวัฒนธรรม</t>
  </si>
  <si>
    <t>68ศธ0215M</t>
  </si>
  <si>
    <t>โครงการสืบสานความรู้วัฒนธรรมประเพณีทางพระพุทธศาสนา</t>
  </si>
  <si>
    <t>จัดกิจกรรมสืบสานประเพณีเดินขึ้นดอย</t>
  </si>
  <si>
    <t>68ศธ0216M</t>
  </si>
  <si>
    <t>โครงการสืบสานความรู้วัฒนธรรมประเพณีสงกรานต์ล้านนา</t>
  </si>
  <si>
    <t>68ศธ0217M</t>
  </si>
  <si>
    <t>โครงการเทศกาลวัฒนธรรม มทร.ล้านนา (RMUTL Cultural Festival)</t>
  </si>
  <si>
    <t>มทร.ล้านนา ได้จัดกิจกรรม ที่ตอบสนองนโยบายจังหวัดในการเป็นเมืองท่องเที่ยวแห่งวัฒนธรรม และเป็นกิจกรรมที่เฉลิมฉลองครบรอบ 20 ปี ในการสถาปนาเป็นมหาวิทยาลัยเทคโนโลยีราชมงคลล้านนา โดยจัดกิจกรรมทางวัฒนธรรม การประกวดแข่งขันลาบ แกงแคไก่ และแตรวง รวมไปถึงกิจกรรมการอบรมถ่ายทอดความรู้ศิลปวัฒนธรรมล้านนา ประกอบด้วย การทำยาดมสมุนไพร งานจักสาน การตัดกระดาษลายล้านนา การจัดทำธีร์(ฉัตร) และความรู้เกี่ยวกับขนมวง</t>
  </si>
  <si>
    <t>บุคลากร นักศึกษา หน่วยงานเครือข่าย และประชาชนทั่วไป ได้ร่วมกันสืบสาน ส่งเสริมศิลปวัฒนธรรม ประกอบด้วย กิจกรรมการสักการะสิ่งศักดิ์สิทธิ์ประจำมหาวิทยาลัย กิจกรรมการประกวดแข่งขันต่างๆ การฝึกอบรมถ่ายทอดความรู้ และกิจกรรมการเสวนาเกี่ยวกับเวียงเจ็ดลินซึ่งเป็นโบราณสถานที่สำคัญ อีกทั้งมีการแสดงแสงสีเสียงบอกเล่าเรื่องราวของเวียงเจ็ดลินผ่านการแสดงของนักศึกษา รวมทั้งจัดนิทรรศการวิชาการความรู้ต่างๆ ให้ผู้เข้าร่วมโครงการได้เรียนรู้และรับทราบเกี่ยวกับการเผยแพร่ทักษะทางวิชาการของมหาวิทยาลัยโดยคณะและหน่วยงานขับเคลื่อนทางวิชาการของมหาวิทยาลัย</t>
  </si>
  <si>
    <t>การวางแผนการดำเนินงาน การประสานงาน มอบหมายการปฏิบัติงานของคณะกรรมการดำเนินงานแต่ละฝ่าย มีความกระชั้นชิด ทำให้รายละเอียดของการดำเนินงาน รวมถึงการประชาสัมพันธ์ให้หน่วยงานทั้งภายในและภายนอกมีส่วนร่วมไม่เป็นไปตามเป้าหมายที่กำหนดไว้ ควรจะมีการวางแผนการดำเนินงานให้มีความพร้อมมากขึ้นหากมีการจัดโครงการ/กิจกรรม รูปแบบนี้ในครั้งต่อไป</t>
  </si>
  <si>
    <t>ค่าล่วงเวลาผู้ปฏิบัติงานโครงการส่งเสริมประเพณียี่เป็งจังหวัดเชียงใหม่ การประกวดกระทงใหญ่ประจำปี พ.ศ. 2567</t>
  </si>
  <si>
    <t>โครงการประชุมศึกษาเตรียมความพร้อมการเป็นเมืองมรดกโลกทางวัฒนธรรม ; กรณีเวียงโบราณเจ็ดลิน</t>
  </si>
  <si>
    <t>เกิดการประชุมเตรียมความพร้อมการเป็นมรดกโลก ของผู้มีส่วนได้ส่วนเสีย และมีแนวทางารเป็นเมืองมรดกโลกทางวัฒนธรรมจากกรณีเมืองเชียงใหม่</t>
  </si>
  <si>
    <t>มีการดำเนินกิจกรรมประชุมเตรียมความพร้อมในการเป็นเมืองมรดกโลกทางวัฒนธรรม ระหว่างผู้เข้าร่วมกิจกรรม ประกอบด้วยหน่วยงานส่วนราชการที่เกี่ยวข้อง วัด และชุมชนทใกล้เคียงกับแหล่งผลักดันมรดกโลก</t>
  </si>
  <si>
    <t>เป็นโครงการนอกแผนโดยดำเนินการในช่วงเวลาที่จำกัด ทำให้เกิดความผิดพลาดในการสื่อสาร ส่งผลให้ข้อมูลการดำเนินงานในแต่ละฝ่ายไม่ตรงกัน</t>
  </si>
  <si>
    <t>กิจกรรมถอดบทเรียนการส่งเสริมประเพณียี่เป็งจังหวัดเชียงใหม่ โครงการสืบสานประเพณียี่เป็ง พ.ศ. 2568</t>
  </si>
  <si>
    <t>เกิดกิจกรรมการประชุมเสวนาเพื่อถอดบทเรียนและแลกเปลี่ยนปัญหา อุปสรรค แนวทางแก้ไข ในการกำหนดกิจกรรมการสืบสานวัฒนธรรมประเพณียี่เป็งในครั้งถัดไป</t>
  </si>
  <si>
    <t>นักศึกษา คณาจารย์ ผู้บริหาร และบุคลากร ผู้รับผิดชอบหลักและผู้ที่มีส่วนเกี่ยวข้องในการดำเนินงานได้ร่วมกันทบทวน ถอดบทเรียน เพื่อปรับปรุงแก้ไขการดำเนินงานให้บรรลุเป้าหมาย เกิดประสิทธิภาพมากยิ่งขึ้น</t>
  </si>
  <si>
    <t>สำนักงานตรวจสอบภายใน</t>
  </si>
  <si>
    <t>68ตส0101S</t>
  </si>
  <si>
    <t>โครงการอบรมเพื่อสร้างความรู้ความเข้าใจเกี่ยวกับงานตรวจสอบภายในให้กับทุกหน่วยงานในสังกัด มทร.ล้านนา</t>
  </si>
  <si>
    <t>บุคลากรทุกหน่วยงานในสังกัดมทร.ล้านนา ที่เข้ารับการอบรมมีความรู้ความเข้าใจเกี่ยวกับบทบาทหน้าที่ของงานตรวจสอบภายในมากยิ่งขึ้นเพื่อจะได้นำความรู้ที่ได้รับไปใช้ในการปฏิบัติงานให้ถูกต้องตามระเบียบที่ได้กำหนดไว้</t>
  </si>
  <si>
    <t>บุคลากรทุกหน่วยงานในสังกัดมทร.ล้านนา มีความรู้ความเข้าใจในบทบาทหน้าที่ของงานตรวจสอบภายในและกระบวนการตรวจสอบ และพร้อมที่จะสนับสนุนการปฏิบัติงานตรวจสอบด้านเอกสารข้อมูลในการปฏิบัติงานตรวจสอบภาคสนาม</t>
  </si>
  <si>
    <t>ผู้บริหารส่วนใหญ่ ไม่ได้เข้าร่วมโครงการ เนื่องจากผู้บริหารมีภารกิจที่ต้องเข้าร่วมโครงการประชุมเชิงปฏิบัติการการทบทวนโครงสร้างการแบ่งส่วนราชการและส่วนงานภายใน มทร.ล้านนา และการเบิกจ่ายไม่เป็นไปตามแผนงบประมาณที่ได้กำหนดไว้ เนื่องจากบุคลากร จำนวน 2 รายของ สำนักงานตรวจสอบภายในไม่สามารถเข้าร่วมโครงการ ณ มทร.ล้านนา เชียงใหม่ ได้ แต่ขอเข้าร่วมอบรม ผ่านระบบ Microsoft Teams</t>
  </si>
  <si>
    <t>เนื่องจากเป็นปัจจัยภายนอกที่ไม่สามารถควบคุมได้</t>
  </si>
  <si>
    <t>68ตส0102S</t>
  </si>
  <si>
    <t>โครงการอบรมสัมมนาให้ความรู้ เรื่อง การบริหารพัสดุและการจำหน่ายพัสดุ</t>
  </si>
  <si>
    <t>อยู่ระหว่างรอข้อมูลจากผู้รับผิดชอบโครงการ</t>
  </si>
  <si>
    <t>68ตส0103S</t>
  </si>
  <si>
    <t>โครงการบริการให้คำปรึกษาแนะนำของงานตรวจสอบภายใน</t>
  </si>
  <si>
    <t>ไม่ใช้งบประมาณ</t>
  </si>
  <si>
    <t xml:space="preserve">ผู้ตรวจสอบภายใน จำนวน 12 คน ได้บริการให้คำปรึกษากับหน่วยรับตรวจและผู้ที่มาขอรับบริการ     ไม่น้อยกว่า 3 หน่วยงาน เรื่องเกี่ยวกับการเบิกจ่ายงบประมาณโครงการกิจกรรมนักศึกษา การเบิกจ่ายเงินโครการวิจัย การจัดซื้อจัดจ้าง และการตรวจสอบพัสดุประจำปี  เป็นต้น โดยได้บันทึกข้อมูลการบริการให้คำปรึกษาตามแบบฟอร์ม ที่กำหนดไว้ เพื่อรายงานต่อหัวหน้าสำนักงานตรวจสอบภายใน เรียบร้อบแล้ว </t>
  </si>
  <si>
    <t xml:space="preserve">สำนักงานตรวจสอบภายใน บริการให้คำปรึกษาตามมาตรฐานการตรวจสอบภายใน ของกรมบัญชีกลาง </t>
  </si>
  <si>
    <t xml:space="preserve">มีหน่วยรับตรวจที่มาขอรับบริการให้คำปรึกษา แนะนำ น้อยในบางพื้นที่ </t>
  </si>
  <si>
    <t>เพิ่มปฏิสัมพันธ์กับหน่วยรับตรวจ เพื่อลดการมีอคติในการขอรับบริการให้คำปรึกษาแนะนำ และผู้ตรวจสอบภายใน ต้องหมั่นพัฒนาความรู้ความชำนาญ เพื่อสร้างความมั่นใจว่ามีความเพียงพอที่จะให้บริการแก่หน่วยรับตรวจได้</t>
  </si>
  <si>
    <t>68ตส0201S</t>
  </si>
  <si>
    <t>โครงการอบรมหลักสูตรประกาศนียบัตรผู้ตรวจสอบภายในภาครัฐ (CGIA) ประจำปีงบประมาณ พ.ศ. 2568 ( จำนวน 2 หลักสูตร) ระดับ 1 และระดับ 2)</t>
  </si>
  <si>
    <t>ผู้ตรวจสอบภายในได้เข้ารับการอบรมโครงการอบรมหลักสูตร (CGIA) หลักสูตรระดับ 1 การปฎิบัติงานตรวจสอบภายใน จำนวน 3 คน และหลักสูตรระดับ 2 การตรวจสอบภายในเฉพาะด้าน ตามแผนปฏิบัติราชการที่ได้กำหนดไว้ จำนวน 4 คน</t>
  </si>
  <si>
    <t>ผู้ตรวจสอบภายในที่ได้เข้าร่วมการอบรมจะได้นำความรู้ที่ได้รับไปใช้ในการประเมินความเสี่ยงเพื่อการวางแผนการตรวจสอบประจำปีงบประมาณ พ.ศ. 2569 และการประเมินความเสี่ยงด้านการดำเนินงานโครงการ/กิจกรรมภายในองค์กร และการตรวจสอบด้านการทุจริตที่เกี่ยวกับการดำเนินโครงการของหน่วยงานภายในองค์กร ในปีงบประมาณ พ.ศ. 2569</t>
  </si>
  <si>
    <t>จำนวนผู้ตรวจสอบภายในที่ได้การลงทะเบียนสมัครการอบรมอาจไม่เป็นไปตามแผนที่วางไว้ เนื่องจากกรมบัญชีกลางมีการจำกัดจำนวน ผู้เข้าร่วมอบรมทั้วไประเทศไม่เกิน 100 คน ซึ่งผู้ตรวจสอบภายในบางรายอาจไม่ได้รับสิทธิ์ให้เข้าร่วมอบรม</t>
  </si>
  <si>
    <t>เป็นปัจจัยภายนอกที่ทางหน่วยงานไม่สามาถควบคุมได้ ผู้ตรวจสอบภายในอาจต้องเข้าร่วมอบรมในหลักสูตรอื่นๆ แทน</t>
  </si>
  <si>
    <t>68ตส0202S</t>
  </si>
  <si>
    <t>โครงการพัฒนาศักยภาพผู้ตรวจสอบภายใน มหาวิทยาลัยเทคโนโลยีราชมงคล (9 มทร.) ประจำปีงบประมาณ พ.ศ.2568</t>
  </si>
  <si>
    <t>ผู้ตรวจสอบภายใน มทรล้านนา ลำปาง (นางอรวรรณ์ ทองหล่อ) และผู้ตรวจสอบภายใน สวก. (นายพรหมฬังศรี เคหะลุนย์) ได้เข้าร่วมโครงการร่วมกับเครือข่าย 9 มทร. เพื่อแลกเปลี่ยนเรียนรู้ประสบการณ์ทำงาน ณ โรงแรม เรดิสัน รีสอร์ทแอนด์สปา อ.หัวหิน จ.เพชรบุรี ผู้ตรวจสอบภายในที่เข้าร่วมโครงการได้รับความรู้เกี่ยวกับเรื่องการประเมินประกันคุณภาพงานตรวจสอบภายใน และเครื่องมือการตรวจสอบ</t>
  </si>
  <si>
    <t>ผู้เข้าร่วมอบรมได้รับความรู้เกี่ยวกับการตรวจสอบภายในและการจัดทำกระดาษทำการตรวจสอบ</t>
  </si>
  <si>
    <t>สถานที่จัดงาน เป็นช่วงมรสุมทำให้การเดินทางค่อนข้างลำบากไม่สะดวกปลอดภัยเท่าที่ควร</t>
  </si>
  <si>
    <t>ประสานงานและเสนอปัญหาและอุปสรรคจากการเดินทางกับเจ้าภาพการจัดโครงการ 9 มทร.ในปีถัดไป เกี่ยวกับช่วงเวลาในการจัดที่ไม่ตรงกับช่วงฤดูฝน</t>
  </si>
  <si>
    <t>68ตส0203S</t>
  </si>
  <si>
    <t>โครงการพัฒนาศักยภาพด้านวิชาชีพตรวจสอบภายใน ประจำปีงบประมาณ พ.ศ.2568</t>
  </si>
  <si>
    <t>ผู้ตรวจสอบภายใน จำนวน 12 คน ได้เข้ารับพัฒนาวิชาชีพเกี่ยวกับด้านการตรวจสอบภายใน ของกรมบัญชีกลาง          ศาลปกครอง ผ่านระบบออนไลน์ และเข้าร่วมอบรมโครงการกับหน่วยงานภายในมหาวิทยาลัยที่จัดโครงการ เช่น กองคลัง สถาบันวิจัยและพัฒนา ไม่น้อยกว่า 18 ชั่วโมง/ปีงบประมาณ ครบถ้วนทุกคน</t>
  </si>
  <si>
    <t>ผู้ตรวจสอบภายใน สามารถนำความรู้ที่ได้รับไปใช้ในการปฏิบัติงานตรวจสอบภายใน เช่น การวางแผนการตรวจสอบ การจัดทำแผนการปฏิบัติงานตรวจสอบ และการปฏิบัติงานตรวจสอบ (การจัดซื้อจัดจ้าง, การเบิกค่าใช้จ่ายในการเดินทางไปราชการ และงานที่เกี่ยวข้องตามที่ได้รับการมอบหมาย เช่น โครงการ ITA จาก ปปช.</t>
  </si>
  <si>
    <t>68ตส0101M</t>
  </si>
  <si>
    <t>การประชุมคณะกรรมการตรวจสอบและประเมินผลการดำเนินงานของมหาวิทยาลัย (ค.ต.ป.) ประจำปีงบประมาณ พ.ศ.2568</t>
  </si>
  <si>
    <t>1.รายงานการประชุม ค.ต.ป.. จำนวน 16 ฉบับ 
 2.รายงานผลการดำเนินงานตามหน้าที่ ความรับผิดชอบต่อสภามหาวิทยาลัย 1 ครั้ง 
 รอบ 6 เดือน (ต.ค.2567-มี.ค.2568)</t>
  </si>
  <si>
    <t>ข้อเสนอแนะของค.ต.ป. สามารถใช้เป็นแนวทางในการบริหารกำกับดูแลเชิงนโยบายตามบทบาทภารกิจให้เหมาะสมกับสภาพการณ์ของมหาวิทยาลัย</t>
  </si>
  <si>
    <t>68ตส0102M</t>
  </si>
  <si>
    <t>โครงการตรวจสอบตามแผนการตรวจสอบภายในประจำปีงบประมาณ พ.ศ.2568</t>
  </si>
  <si>
    <t>การปฏิบัติงานตรวจสอบประจำปีงบประมาณ พ.ศ.2568 ได้กำหนดกิจกรรมการตรวจสอบ จำนวน 7 กิจกรรม ตรวจสอบแล้วเสร็จ จำนวน 7 กิจกรรม จากผลการปฏิบัติงานตรวจสอบ ณ วันที่ 29 สิงหาคม 2568 การปฏิบัติงานตรวจสอบไม่เป็นไปตามแผนที่ได้กำหนดไว้ จำนวน 4 กิจกรรม เนื่องจากมีการขยายระยะเวลาการตรวจสอบของ (1) กิจกรรมการตรวจสอบเงินกิจกรรมนักศึกษา (2) กิจกรรมการตรวจสอบเงินทดรองราชการ และ (3) การตรวจสอบการตรวจสอบการปฏิบัติตามมาตรการแก้ไขปัญหาหนี้ค่าสาธารณูปโภคค้างชำระ (4) การจัดการศึกษาร่วมกับหน่วยงานภายนอก</t>
  </si>
  <si>
    <t xml:space="preserve">จากการปฏิบัติงานตรวจสอบ จำนวน 7 กิจกรรม ได้มีการรายงานผลการตรวจสอบต่ออธิการบดีเพื่อทราบและพิจารณาแล้ว จำนวน 3 กิจกรรม อีก 4 กิจกรรมอยู่ระหว่างสรุปร่างรายงานผลการตรวจสอบ </t>
  </si>
  <si>
    <t>การได้รับเอกสารจากหน่วยรับตรวจมีความล่าช้า ไม่ครบถ้วน ส่งผลให้ต้องขยายระยะเวลาการปฏิบัติงานตรวจสอบ ซึ่งการขยายระยะเวลาได้ส่งผลกระทบต่อกิจกรรมการตรวจสอบอื่นๆ</t>
  </si>
  <si>
    <t>สร้างความรู้ความเข้าใจกับหน่วยรับตรวจก่อนการลงปฏิบัติงานภาคสนามทุกครั้ง</t>
  </si>
  <si>
    <t>68ตส0201M</t>
  </si>
  <si>
    <t>การจัดซื้อวัสดุสำนักงานตรวจสอบภายใน</t>
  </si>
  <si>
    <t>ได้ดำเนินการจัดซื้อวัสดุสำนักงานและวัสดุคอมพิวเตอร์เพื่อใช้ในการปฏิบัติงานตามพันธกิจเรียบร้อย</t>
  </si>
  <si>
    <t>การดำเนินการจัดซื้อวัสดุทีใช้ภายในสำนักงานเป็นไปตามแผนและตามระเบียบพัสดุ</t>
  </si>
  <si>
    <t>68ตส0202M</t>
  </si>
  <si>
    <t>การจัดซื้อวัสดุสำนักงาน หน่วยงานตรวจสอบภายในพื้นที่(จำนวน 5 พื้นที่ 1 สถาบัน)(3000 บาท x 6 พื้นที่)</t>
  </si>
  <si>
    <t>ได้ดำเนินการโอนค่าวัสดุให้หน่วยงานตรวจสอบภายใน 5 พื้นที่ และ 1 สถาบัน เรียบร้อยแล้วเมื่อวันที่ 4 พ.ย. 67</t>
  </si>
  <si>
    <t>ผู้ตรวจสอบภายในทุกพื้นที่มีการจัดซื้อวัสดุสำนักงานเพื่อใช้ในการปฏิบัติงานตรวจสอบ ตามแผนงานที่ได้กำหนดไว้</t>
  </si>
  <si>
    <t xml:space="preserve"> ผล</t>
  </si>
  <si>
    <t xml:space="preserve"> </t>
  </si>
  <si>
    <t>งานวิเทศสัมพันธ์</t>
  </si>
  <si>
    <t>รหัส
 โครงการ</t>
  </si>
  <si>
    <t>วันที่
 เริ่มต้น</t>
  </si>
  <si>
    <t>วันที่
 สิ้นสุด</t>
  </si>
  <si>
    <t>68วท0101M</t>
  </si>
  <si>
    <t>การรับรองผู้แทนจาก
 หน่วยงานต่างประเทศ</t>
  </si>
  <si>
    <t>โครงการรับรองอาจารย์แลกเปลี่ยนจาก Guizhou Light Industry Technical College (GLITC) สาธารณรัฐประชาชนจีน</t>
  </si>
  <si>
    <t>- เครือข่ายความร่วมมือทางวิชาการ
- แนวทางในการจัดโครงการแลกเปลี่ยนนักศึกษา บุคลากรและอาจารย์
- แนวทางในการพัฒนาหลักสูตรหรือทำงานวิจัยร่วมกัน</t>
  </si>
  <si>
    <t>-แผนพัฒนากิจกรรมความร่วมมือทางวิชาการเช่น การแลกเปลี่ยนอาจารย์ บุคลากร และนักศึกษา (Student and Staff Mobility) 
- มหาวิทยาลัยฯ ได้รับการสนับสนุนในการดำเนินโครงการแลกเปลี่ยนอาจารย์และนักศึกษา/โครงการพัฒนาหลักสูตรร่วม/โครงการวิจัยร่วม/โครงการพัฒนาบุคลากร</t>
  </si>
  <si>
    <t>โครงการรับรองผู้แทนจาก Singapore Polytechnic (SP) ประเทศสิงคโปร์ (0654.01(วท)/356)</t>
  </si>
  <si>
    <t>- เครือข่ายความร่วมมือทางวิชาการ
- แนวทางในการจัดโครงการแลกเปลี่ยนนักศึกษา บุคลากรและอาจารย์
- แนวทางในการพัฒนาหลักสูตรหรือทำงานวิจัยร่วมกัน</t>
  </si>
  <si>
    <t>- แผนพัฒนากิจกรรมความร่วมมือทางวิชาการเช่น การแลกเปลี่ยนอาจารย์ บุคลากร และนักศึกษา (Student and Staff Mobility) 
- มหาวิทยาลัยฯ ได้รับการสนับสนุนในการดำเนินโครงการแลกเปลี่ยนอาจารย์และนักศึกษา/โครงการพัฒนาหลักสูตรร่วม/โครงการวิจัยร่วม/โครงการพัฒนาบุคลากร</t>
  </si>
  <si>
    <t>โครงการรับรอง Prof. Kou Yamada จาก Gunma University ประเทศญี่ปุ่น</t>
  </si>
  <si>
    <t>โครงการรับรอง Wuxi Vocational College of Science and Technology สาธารณรัฐประชาชนจีน (อว0654.01(วท)/013)</t>
  </si>
  <si>
    <t>โครงการรับรองคณะผู้แทนสถาบันการศึกษาจากสาธารณรัฐประชาชนจีน</t>
  </si>
  <si>
    <t>โครงการรับรองผู้แทนจาก Kunming University of Science and Technology (KUST) สาธารณรัฐประชาชนจีน</t>
  </si>
  <si>
    <t>ขออนุมัติงบประมาณจ้างเหมาของที่ระลึกแผนงานโครงการรับรองผู้แทนจากหน่วยงานต่างประเทศ</t>
  </si>
  <si>
    <t>ขอความอนุมัติงบประมาณจ้างเหมาทำแผ่นผับและป้าย Roll UP</t>
  </si>
  <si>
    <t>โครงการรับรองผู้แทนจาก Angelo State University สหรัฐอเมริกา</t>
  </si>
  <si>
    <t>โครงการรับรองผู้แทนจาก Nord University ราชอาณาจักรนอร์เวย์</t>
  </si>
  <si>
    <t>- เครือข่ายความร่วมมือทางวิชาการ
- แนวทางในการจัดโครงการแลกเปลี่ยนนักศึกษา บุคลากรและอาจารย์
- แนวทางในการพัฒนาหลักสูตรหรือทำงานวิจัยร่วมกัน
- มีการลงนาม MOU ร่วมกัน เพื่อส่งเสริมความร่วมมือทางวิชาการ
และการแลกเปลี่ยนความรู้ระหว่างสองสถาบัน และหารือถึงโอกาสในการพัฒนาโครงการร่วมต่างๆ</t>
  </si>
  <si>
    <t>โครงการรับรองผู้แทนจาก HUATEC และวิทยาลัยเทคโนโลยีโปลิเทคนิคลานนา เชียงใหม่</t>
  </si>
  <si>
    <t xml:space="preserve">- เครือข่ายความร่วมมือทางวิชาการ
- แนวทางในการจัดโครงการแลกเปลี่ยนนักศึกษา บุคลากรและอาจารย์
- แนวทางในการพัฒนาหลักสูตรหรือทำงานวิจัยร่วมกัน
- มีการลงนาม MOU ร่วมกัน เพื่อส่งเสริมความร่วมมือทางวิชาการ
และการแลกเปลี่ยนความรู้ระหว่างสองสถาบัน และหารือถึงโอกาสในการพัฒนาโครงการร่วมต่างๆ
</t>
  </si>
  <si>
    <t>โครงการรับรองผู้แทนจากสถานฑูตนิวซีแลนด์</t>
  </si>
  <si>
    <t>- แผนพัฒนากิจกรรมความร่วมมือทางวิชาการเช่น การแลกเปลี่ยนอาจารย์ บุคลากร และนักศึกษา Student and Staff Mobility) 
- มหาวิทยาลัยฯ ได้รับการสนับสนุนในการดำเนินโครงการแลกเปลี่ยนอาจารย์และนักศึกษา/โครงการพัฒนาหลักสูตรร่วม/โครงการวิจัยร่วม/โครงการพัฒนาบุคลากร</t>
  </si>
  <si>
    <t>โครงการรับรองผู้แทนจาก Nanhua University (NHU) ไต้หวัน</t>
  </si>
  <si>
    <t xml:space="preserve">โครงการรับรองผู้แทนจากบริษัท Copartner Technology (Thailand) Co., Ltd. ไต้หวัน
</t>
  </si>
  <si>
    <t>โครงการรับรองผู้แทนจาก Asian Institute of Technology (AIT)</t>
  </si>
  <si>
    <t>โครงการรับรองผู้แทนจาก Institute of Subtropical Agriculture, Chinese Academy of Sciences (ISA-CAS) สาธารณรัฐประชาชนจีน</t>
  </si>
  <si>
    <t xml:space="preserve">โครงการรับรองอาจารย์แลกเปลี่ยนจาก Nanjing Vocational Institute of 
Transport Technology (NJITT) สาธารณรัฐประชาชนจีน
</t>
  </si>
  <si>
    <t xml:space="preserve">โครงการรับรองผู้แทนจาก University of Otago ประเทศนิวซีแลนด์ </t>
  </si>
  <si>
    <t>68วท0101S</t>
  </si>
  <si>
    <t>โครงการพัฒนาความร่วมมือทางวิชาการร่วมกับหน่วยงานต่างประเทศ</t>
  </si>
  <si>
    <t>1.รายงานความก้าวหน้าด้านวิชาการและการแลกเปลี่ยนนักศึกษาหลักสูตรระยะสั้น
 2.การดำเนินงานโครงการสหกิจศึกษาในสาขาวิชาชีพด้านการบริหารจัดการข้อมูลขนาตใหญ่ (Big Dat) และ
 ด้านเทคโนโลยียานยนต์สมัยใหม่ (EV) สำเร็จลุล่วงตามแผนที่ได้วางไว้</t>
  </si>
  <si>
    <t>1.แผนการแลกเปลี่ยนนักศึกษาภายใต้ความร่วมมือทางวิชาการร่วมกับ Guizhou Light Industry
 Technical College</t>
  </si>
  <si>
    <t>โครงการติดตามความก้าวหน้าด้านวิชาการและการแลกเปลี่ยนนักศึกษาหลักสูตรระยะยะสั้น Big Data และ EV ร่วมกับ Guizhou Light Industry Technical College (อว 0654.01(วท)/328)</t>
  </si>
  <si>
    <t>1. นักศึกษามีทักษะการเรียนรู้ใน
 ศตวรรษที่ 21 ได้แก่ การคิดวิเคราะห์
 ความคิดสร้างสรรค์ การทำงานเป็น
 ทีมและการสื่อสารเพิ่มขึ้น
  ร้อยละ 94.03
 2. นักศึกษาได้ฝึกประสบการณ์ในการ
 สร้างนวัตกรรมเพื่อชุมชน ร้อยละ 95.52
 3. นักศึกษามีทักษะภาษาอังกฤษเพื่อ
 การสื่อสารและเรียนรู้วฒนธรรมข้าม
 ชาติเพิ่มขึ้น ร้อยละ 96.42
 4. ความพึงพอใจที่มีต่อโครงการในภาพรวม ร้อยละ 92.24</t>
  </si>
  <si>
    <t>1.นักศึกษาสามารถนาทักษะการเรียนรู้ในศตวรรษที่ 21 ไปต่อยอดใน
 การเรียนและการทางาน พร้อมทั้งเ พิ่ ม ศั ก ย ภ า พ ก า ร แ ข่ ง ขั น ใ น ตลาดแรงงานระดับนานาชาติ ร้อยละ 94.63
 2.นักศึกษาสามารถนำกระบวนการคิดเชิงออกแบบ (Design Thinking) ไปประยุกต์ใช้ในการเรียนและการทำงาน ร้อยละ 94.03
 3.นักศึกษาสามารถใช้ภาษาอังกฤษเพื่อการสื่อสารร่วมกับคนต่างชาติแ ล ะ ส า ม า ร ถ ท ำ ง า น ใ น บ ริ บ ทวัฒนธรรมข้ามชาติ ร้อยละ 95.22
 4.อาจารย์มีความเชี่ยวชาญในด้านก า ร จั ด กิ จ ก ร ร ม ที่ ป ร ะ ยุ ก ต์ ใ ช้ กระบวนการคิดเชิงออกแบบและทักษะการเรียนรู้ในศตวรรษที่ 21 พร้อมทั้งสามารถนำประสบการณ์ที่ ได้รับไปต่อยอดในการพฒนาการ จัดการเรียนการสอน ร้อยละ 95.22</t>
  </si>
  <si>
    <t>68วท0201S</t>
  </si>
  <si>
    <t>โครงการอบรมเชิงปฏิบัติการ Lerning Express 2025</t>
  </si>
  <si>
    <t>4 เมย. 68</t>
  </si>
  <si>
    <t>1) นักศึกษาที่เข้าร่วมโครงการอยู่ในกระบวนการของการจัดกิจกรรมครบถ้วน ร้อยละ 98
2) นักศึกษาที่เข้าร่วมโครงการมีทักษะการเรียนรู้ในศตวรรรษที่ 21 ได้แก่การคิดวิเคราะห์ ความคิดสร้างสรรค์ การทำงานเป็นทีมและการสื่อสารเพิ่มขึ้น ร้อยละ 94.03
3) นักศึกษาที่เข้าร่วมโครงการได้ฝึกประสบการณ์ในการสร้างนวัตกรรมเพื่อชุมชน ร้อยละ 95.52
4) นักศึกษาที่เข้าร่วมโครงการมีทักษะภาษาอังกฤษเพื่อการสื่อสารและเรียนรู้วัฒนธรรมข้ามชาติ เพิ่มขึ้น ร้อยละ 96.42</t>
  </si>
  <si>
    <t>1) นักศึกษาที่เข้าร่วมโครงการสามารถนำทักษะการเรียนรู้ในศตวรรษที่ 21 ไปต่อยอดในการเรียนและการทำงาน และเพิ่มศักยภาพการแข่งขันในตลาดแรงงานระดับนานาชาติ ร้อยละ 94.63
2) นักศึกษาที่เข้าร่วมโครงการสามารถนำกระบวนการคิดเชิงออกแบบ (Design Thinking)                 ไปประยุกต์ใช้ในการเรียนและการทำงาน ร้อยละ 94.03
3) นักศึกษาที่เข้าร่วมโครงการสามารถใช้อังกฤษเพื่อการสื่อสารร่วมกับคนต่างชาติ และสามารถทำงานในบริบทวัฒนธรรมข้ามชาติ ร้อยละ 95.22
4) อาจารย์ที่เข้าร่วมโครงการมีความเชี่ยวชาญด้านการจัดกิจกรรมที่ประยุกต์ใช้กระบวนการคิดเชิงออกแบบและทักษะการเรียนรู้ในศตวรรษที่ 21 พร้อมทั้งสามารถนำประสบการณ์ที่ได้รับไปต่อยอดในการพัฒนาการจัดการเรียนการสอน ร้อยละ 95.22</t>
  </si>
  <si>
    <t>โครงการแลกเปลี่ยนนักศึกษาและอาจารย์ร่วมกับ University of Economics Ho Chi Minh  City (UEH) สาธารณรัฐสังคมนิยมเวียดนาม</t>
  </si>
  <si>
    <t xml:space="preserve">1. ผู้เข้าร่วมโครงการจากต่างประเทศ จำนวน 35 คน
2. ผู้เข้าร่วมโครงการฝ่าย มทร.ล้านนา 5 คน
3. ผู้เข้าร่วมโครงการมีความพึงพอใจ ร้อยละ 93.71
</t>
  </si>
  <si>
    <t xml:space="preserve">1. นักศึกษาและอาจารย์แลกเปลี่ยนที่เข้าร่วมโครงการได้รับองค์ความรู้ด้านฟิสิกส์ 
2.นักศึกษาและอาจารย์แลกเปลี่ยนได้เรียนรู้วัฒนธรรมไทย       
</t>
  </si>
  <si>
    <t>68วท02M</t>
  </si>
  <si>
    <t>โครงการพระราชทานความช่วยเหลือแก่ราชอาณาจักรกัมพูชา</t>
  </si>
  <si>
    <t>นักเรียนทุนไดัรับเงินทุนรายเดือน</t>
  </si>
  <si>
    <t>นักเรียนทุนได้รับการศึกษาอย่างต่อเนื่อง</t>
  </si>
  <si>
    <t>เบิกจ่ายทุนการศึกษาแก่นักเรียนทุนพระราชทาน ประจำเดือนตุลาคม- พฤศจิกายน 2567</t>
  </si>
  <si>
    <t>เบิกจ่ายทุนการศึกษาประจำเดือนธันวาคม 2567</t>
  </si>
  <si>
    <t>นักเรียนทุนไดัรับเงินค่าเทอม</t>
  </si>
  <si>
    <t>นักเรียนทุนได้รับเงินทุนรายเดือน</t>
  </si>
  <si>
    <t>เบิกจ่ายค่าเทอม 2/2567</t>
  </si>
  <si>
    <t>เบิกจ่ายทุนการศึกษาประจำเดือนมกราคม 2568</t>
  </si>
  <si>
    <t>เบิกจ่ายทุนการศึกษาประจำเดือนกุมภาพันธ์ 2568</t>
  </si>
  <si>
    <t>เบิกจ่ายทุนการศึกษาประจำเดือนมีนาคม 2568</t>
  </si>
  <si>
    <t>เบิกค่าใช้จ่ายการเรียนภาษาไทย ของนักเรียนทุนปีการศึกษา 2568 จำนวน 1 ราย</t>
  </si>
  <si>
    <t>เบิกจ่ายทุนการศึกษาประจำเดือนเมษายน 2568</t>
  </si>
  <si>
    <t>เบิกจ่ายทุนการศึกษาประจำเดือนพฤษภาคม 2568</t>
  </si>
  <si>
    <t>เบิกจ่ายทุนการศึกษาประจำเดือนมิถุนายน 2568</t>
  </si>
  <si>
    <t>เบิกจ่ายทุนการศึกษาประจำเดือนกรกฎาคม 2568</t>
  </si>
  <si>
    <t>22 กค 68</t>
  </si>
  <si>
    <t>เบิกจ่ายทุนการศึกษาประจำเดือนสิงหาคม 2568</t>
  </si>
  <si>
    <t>*งดจ่าย - นักศึกษาลาออก 1 ราย และเดินทางกลับกัมพูชา(เรียนออนไลน์) 1ราย</t>
  </si>
  <si>
    <t>เดินทางไปราชการเพื่อดำเนินการยื่นขอวีซ่าไต้หวัน ให้แก่นักศึกษา จำนวน 13 ราย ณ สำนักงานเศรษฐกิจและวัฒนธรรมไทเป ประจำประเทศไทย กรุงเทพมหานคร วันที่ 16-18 ต.ค. 67 (0654.01(วท)/321)</t>
  </si>
  <si>
    <t>ได้ยื่นเอกสารขอวีซ่าไต้หวัน</t>
  </si>
  <si>
    <t>ได้รับอนุมัติ</t>
  </si>
  <si>
    <t>เดินทางไปราชการเพื่อดำเนินการรับวีซ่าไต้หวัน ให้แก่นักศึกษา จำนวน 13 ราย ณ สำนักงานเศรษฐกิจและวัฒนธรรมไทเป ประจำประเทศไทย กรุงเทพมหานคร วันที่ 24 ต.ค. 67 (0654.01(วท)/324)</t>
  </si>
  <si>
    <t>ได้รับวีซ่าไต้หวัน</t>
  </si>
  <si>
    <t>นักศึกษาได้ไปเข้าร่วมโครงการ ณ ไต้หวัน</t>
  </si>
  <si>
    <t>ร้อยละ</t>
  </si>
  <si>
    <t>งบประมาณนอกแผนงาน</t>
  </si>
  <si>
    <t>งบนอกแผนงาน 
 (5.2 ค่าใช้จ่ายพัฒนาการจัดการศึกษา โครงการยุทธศาสตร์ด้านความเป็นนานาชาติของ มทร.ล้านนา)</t>
  </si>
  <si>
    <t>จัดการประชุมเพื่อหารือและจัดทำข้อเสนอโครงการยุทธศาสตร์ด้านความเป็นนานาชาติของมทร.ล้านนาภายใต้โครงการพัฒนาความเป็นเลิศของสถาบันอุดมศึกษาและพัฒนากำลังคนขั้นสูง 
 (Reinventing University) ปฏิรูปและพลิกโฉมมหาวิทยาลัย ประจำปี 2569</t>
  </si>
  <si>
    <t>1.แนวทางการจัดทำข้อเสนอโครงการยุทธศาสตร์ต่างประเทศของ มทร.ล้านนา ภายใต้โครงการพัฒนา Reinventing University ประจำปี 2569</t>
  </si>
  <si>
    <t xml:space="preserve">ทุกหน่วยงานในมหาวิทยาลัยมีโครงการ ภายใต้โครงการพัฒนา Reinventing University ประจำปี 2569 เพื่อให้เกิดแนวทางการพัฒนามหาวิทยาลัยที่มีประสิทธิภาพและยั่งยืน
</t>
  </si>
  <si>
    <t>งบนอกแผนงาน 
 (เงิน 5.25 แผนงานตามนโยบายพัฒนามหาวิทยาลัย)</t>
  </si>
  <si>
    <t>โครงการยกระดับศักยภาพการสอนโดยใช้ภาษาอังกฤษเป็นสื่อกลางเพื่อขับเคลื่อนมหาวิทยาลัยสู่ความเป็นสากล (Enhancing Professional Teaching Capacity using English as a Medium of Instruction to Elevate RMUTL's International Excellence)</t>
  </si>
  <si>
    <t>1.ผู้เข้าร่วมโครงการมีทักษะภาษาอังกฤษเหมาะสมกับการเรียนการสอนในระดับนานาชาติ
 2.ผู้เข้าร่วมโครงการมีความมั่นใจและสามารถใช้ภาษาอังกฤษในกระบวนการเรียนการสอนได้อย่างมีประสิทธิภาพ</t>
  </si>
  <si>
    <t xml:space="preserve">1. มหาวิทยาลัยมีอาจารย์ผู้สอนที่มีความรู้ความเชี่ยวชาญในการสอนเป็นภาษาอังกฤษเพิ่มมากขึ้น
2. มหาวิทยาลัยมีการพัฒนาหลักสูตรนานาชาติ การเรียนการสอนแบบสองภาษา หลักสูตรอบรมวิชาชีพระยะสั้นเป็นภาษาอังกฤษ และกิจกรรมแลกเปลี่ยนนักศึกษาร่วมกับมหาวิทยาลัยต่างประเทศเพิ่มมากขึ้น
3. มหาวิทยาลัยมีจำนวนผลงานวิชาการในระดับนานาชาติเพิ่มมากขึ้น   </t>
  </si>
  <si>
    <t>1. เพื่อให้เกิดประสิทธิภาพและประสิทธิผลแก่มหาวิทยาลัยสูงสุด เห็นควรให้มีแผนดำเนินโครงการในระยะต่อไป โดยอาจเป็นการถ่ายทอดเนื้อหาในเบื้องต้น และพัฒนาบุคลากรต่อไปเป็นลำดับ อีกทั้งเห็นควรมีการส่งเสริมการแลกเปลี่ยนความร่วมมือทางวิชาการและการวิจัยกับ University of Otago เพิ่มมากขึ้นเพื่อความสัมพันธ์อันดีและโอกาสต่าง ๆ ในอนาคต
2. เป็นโครงการที่มีประโยชน์มาก สามารถเพิ่มทักษะให้แก่บุคลากรได้จริงทั้งในด้านภาษาและด้านการจัดการเรียนการสอน  เห็นควรให้มีจัดโครงการอย่างต่อเนื่อง</t>
  </si>
  <si>
    <t>งบนอกแผนงาน 
 (5.2 ค่าใช้จ่ายพัฒนาการจัดการศึกษา )</t>
  </si>
  <si>
    <t>โครงการอบรมเชิงปฏิบัติการ "Facilitator for Design Thinking x Entrepreneurial Mindset"</t>
  </si>
  <si>
    <t xml:space="preserve">1. ผู้เข้าร่วมโครงการสามารถนำความรู้ที่ได้รับไปเป็นแนวทางในการพัฒนาการเรียนการสอน การออกแบบหลักสูตร 
2. ผู้เข้าร่วมโครงการมีความรู้เกี่ยวกับกระบวนการคิดเชิงออกแบบ (Design Thinking)
3. มทร.ล้านนามีบุคลากรที่เป็น Design Thinking Facilitator เพิ่มมากขึ้น
</t>
  </si>
  <si>
    <t xml:space="preserve">1. ผู้เข้าร่วมโครงการสามารถประยุกต์ใช้ Design Thinking ในการสอนในห้องเรียน รวมถึงจัดกิจกรรมที่ช่วยเสริมทักษะการเรียนรู้ในศตวรรษที่ 21 ให้แก่นักศึกษาได้ 
2. ผู้เข้าร่วมโครงการสามารถเป็นผู้นำในการจัดกิจกรรม Learning Express (LeX) ร่วมกับ Singapore Polytechnic
3. ผู้เข้าร่วมโครงการสามารถพัฒนาความเชี่ยวชาญในการเป็น Facilitator พร้อมทั้งต่อยอดเพื่อทำวิจัยเกี่ยวกับการเรียนการสอนเรื่อง Design Thinking และ 21st Century Skills
</t>
  </si>
  <si>
    <t>โครงการอบรมเชิงปฏิบัติการ “การพัฒนาทักษะภาษาอังกฤษเพื่อการทำงาน”</t>
  </si>
  <si>
    <t xml:space="preserve">1.ผู้เข้าร่วมโครงการได้รับความรู้การพัฒนาทักษะภาษาอังกฤษเพื่อการทำงาน ร้อยละ 91.43
2. ผู้เข้าร่วมโครงการมีความพึงพอใจในกระบวนการจัดการโครงการ ร้อยละ 89.52
</t>
  </si>
  <si>
    <t xml:space="preserve">1 ผู้เข้าร่วมโครงการสามารถนำความรู้และทักษะที่ได้รับไปประยุกต์ใช้ในการปฏิบัติงานจริงได้อย่างมีประสิทธิภาพ 
2 ผู้เข้าร่วมโครงการมีความมั่นใจในการสื่อสารภาษาอังกฤษมากขึ้น และการติดต่อประสานงานกับชาวต่างชาติ
3 ผู้เข้าร่วมโครงการสามารถใช้เครื่องมือและเทคโนโลยี AI เพื่อสนับสนุนการทำงานภาษาอังกฤษได้อย่างเหมาะสม
</t>
  </si>
  <si>
    <t>สำนักงานอธิการบดี</t>
  </si>
  <si>
    <t>โครงการพัฒนาสมรรถนะบุคลากรในสังกัดสำนักงานอธิการบดี</t>
  </si>
  <si>
    <t>โครงการเพิ่มสมรรถนะบุคลากรกองคลัง “ทำงานดี มีความสุข” (งบที่ขอ 96,000)</t>
  </si>
  <si>
    <t>ดำเนินการแล้ว</t>
  </si>
  <si>
    <t>1. บุคลากรกองคลังมีความรู้ความเข้าใจในสมรรถนะที่คาดหวังของมหาวิทยาลัยทั้งสมรรถนะหลักและสมรรถนะเฉพาะตามลักษณะงานที่ปฏิบัติของตำแหน่งนักวิชาการเงินและบัญชี นักวิชาการพัสดุและเจ้าหน้าที่บริหารงานทั่วไป สามารถนำไปเป็นแนวทางกำหนดพฤติกรรมในการปฏิบัติงานได้
 2. บุคลากรกองคลังสามารถปฏิบัติงานเป็นทีมและมีความสัมพันธ์ที่ดีระหว่างบุคลากรและหน่วยงานภายในกองคลัง</t>
  </si>
  <si>
    <t>โครงการประชุมเชิงปฏิบัติการ "พัฒนาสมรรถนะบุคลากรในสังกัด สอ. เพื่อก้าวสู่ตำแหน่งที่สูงขึ้น"</t>
  </si>
  <si>
    <t>โครงการโครงการพัฒนาศักยภาพบุคลากรในกองกลาง (งบที่ขอ 84,760)</t>
  </si>
  <si>
    <t>68สอ0102S</t>
  </si>
  <si>
    <t>โครงการสัมมนาเชิงปฏิบัติการ "เสริมสร้างศักยภาพ Leadership Skill"</t>
  </si>
  <si>
    <t>ผู้เข้าร่วมจำนวน 50 คน</t>
  </si>
  <si>
    <t>แนวทางการกำหนดตัวชี้วัดการประเมินผลการปฏิบัติงานรายบุคคล</t>
  </si>
  <si>
    <t>68สอ0103S</t>
  </si>
  <si>
    <t>โครงการส่งเสริมคุณธรรม จริยธรรมและจรรยาบรรณในการปฏิบัติงานของบุคลากรในสังกัด สอ.</t>
  </si>
  <si>
    <t>68สอ0201S</t>
  </si>
  <si>
    <t>โครงการแลกเปลี่ยนเรียนรู้เพื่อการพัฒนาระบบกับหน่วยงานภายนอก</t>
  </si>
  <si>
    <t>68สอ0202S</t>
  </si>
  <si>
    <t>โครงการพัฒนาแพลตฟอร์มข้อมูลสารสนเทศในการบริหารงานของสำนักงานอธิการบดี</t>
  </si>
  <si>
    <t>ประชุมหารือเกี่ยวกับระบบการจัดเก็บข้อมูล</t>
  </si>
  <si>
    <t>หารือการเก็บข้อมูลตามแผน</t>
  </si>
  <si>
    <t>แนวทางการจัดเก็บข้อมูลที่สอดคล้องกับมหาวิทยาลัย</t>
  </si>
  <si>
    <t>ประชุมหารือแนวทางการจัดทำแพลตฟอร์มจัดเก็บข้อมูล</t>
  </si>
  <si>
    <t>ผู้เข้าร่วมร้อยละ 95</t>
  </si>
  <si>
    <t>ข้อมูลสำหรับนำเสนอหน่วยงานสำหรับการจัดเก็บข้อมูล</t>
  </si>
  <si>
    <t>68สอ0301S</t>
  </si>
  <si>
    <t>โครงการส่งเสริมภาพลักษณ์พัฒนาวัฒนธรรมองค์กร</t>
  </si>
  <si>
    <t>68สอ0302S</t>
  </si>
  <si>
    <t>โครงการส่งเสริมการสร้างคุณค่าที่มีร่วมกัน (Shared value)</t>
  </si>
  <si>
    <t>68สอ0101M</t>
  </si>
  <si>
    <t>โครงการถ่ายทอดแผนยุทธศาสตร์และแผนปฏิบัติราชการ สอ. ลงสู่ผู้ปฏิบัติ</t>
  </si>
  <si>
    <t>68สอ0102M</t>
  </si>
  <si>
    <t>โครงการประชุมชี้แจงการจัดทำแผนและตัวชี้วัดระดับหน่วยงานภายใต้สำนักงานอธิการบดี</t>
  </si>
  <si>
    <t>68สอ0103M</t>
  </si>
  <si>
    <t>โครงการประชุมเชิงปฏิบัติการ ทบทวนแผนปฏิบัติราชการประจำปีงบประมาณ สอ.</t>
  </si>
  <si>
    <t>โครงการประชุมเชิงปฏิบัติการ ทบทวนแผนปฏิบัติราชการประจำปีงบประมาณ พ.ศ. 2568 ของหน่วยงานในสังกัดสำนักงานอธิการบดี</t>
  </si>
  <si>
    <t>68สอ0104M</t>
  </si>
  <si>
    <t>การจัดประชุมคณะกรรมการและคณะทำงานแผนยุทธศาสตร์และแผนปฏิบัติราชการประจำปี สอ.</t>
  </si>
  <si>
    <t>ประชุมสรุปผลการดำเนินงานตามแผน งปม.2567</t>
  </si>
  <si>
    <t>สรุปข้อมูลตามแผน</t>
  </si>
  <si>
    <t>มีข้อมูลสำหรับเสนอ CEO</t>
  </si>
  <si>
    <t>ประชุมเตรียมแผนการดำเนินงาน งปม.2568</t>
  </si>
  <si>
    <t>หารือแนวทางการจัดเก็บข้อมูลการประเมิน</t>
  </si>
  <si>
    <t>มีระบบการประเมินผลการปฏิบัติราชการของ สอ.</t>
  </si>
  <si>
    <t>ประชุมเตรียมความพร้อมโครงการทบทวนแผน</t>
  </si>
  <si>
    <t>ได้เอกสารประกอบสำหรับโครงการทบทวนแผน</t>
  </si>
  <si>
    <t>ประชุมติดตามแผลการดำเนินงานตามแผนปฏิบัติราชการ</t>
  </si>
  <si>
    <t>กรรมการเข้าร่วม 10 คน จากกรรมการ 18 คน</t>
  </si>
  <si>
    <t>สรุปผลการดำเนินงานตามแผนเดือนกุมภาพันธ์ 2568</t>
  </si>
  <si>
    <t>ผู้เข้าประชุมติดภารกิจอื่น</t>
  </si>
  <si>
    <t>โครงการประชุมเชิงปฏิบัติการ “คณะกรรมการจัดทำแผนพัฒนาและแผนปฏิบัติราชการประจำปี สำนักงานอธิการบดี เพื่อจัดทำโครงร่างองค์กร”</t>
  </si>
  <si>
    <t>ประชุมทบทวนข้อมูลแผนการดำเนินงานไตรมาสที่ 3</t>
  </si>
  <si>
    <t>ประชุมทบทวนผลการดำเนินงานตามแผนของ สอ.</t>
  </si>
  <si>
    <t>ทุกหน่วยงานเข้าร่วม</t>
  </si>
  <si>
    <t>ทุกหน่วยงานรับทราบข้อมูลผลการดำเนินงาน และการข้อมูลเพื่อจัดทำวิสัยทัศน์ พันธกิจ</t>
  </si>
  <si>
    <t>โครงการประชุมเชิงปฏิบัติการ "การจัดทำแผนปฏิบัติราชการประจำปีงบประมาณ พ.ศ. 2569"</t>
  </si>
  <si>
    <t>ประชุมทบทวนวิสัยทัศน์ของสำนักงานอธิการบดี</t>
  </si>
  <si>
    <t>ประชุมจัดทำ (ร่าง) แผนปฏิบัติราชการประจำปีงบประมาณ พ.ศ. 2569</t>
  </si>
  <si>
    <t>ประชุมจัดทำแผนปฏิบัติราชการประจำปีงบประมาณ พ.ศ. 2569</t>
  </si>
  <si>
    <t>ประชุมสรุปข้อมูลแผนปฏิบัติราชการประจำปีงบประมาณ พ.ศ. 2569</t>
  </si>
  <si>
    <t>68สอ0105M</t>
  </si>
  <si>
    <t>โครงการประชุมเชิงปฏิบัติการ จัดทำแผนปฏิบัตราชการประจำปีงบประมาณ สอ. (ของปีถัดไป)</t>
  </si>
  <si>
    <t>ทุกหน่วยงานกลับไปจัดเตรียมข้อมูลสำหรับทำแผนปฏิบัติราชการประจำปีงบประมาณ พ.ศ. 2569</t>
  </si>
  <si>
    <t>ไม่ม่</t>
  </si>
  <si>
    <t>68สอ0201M</t>
  </si>
  <si>
    <t>โครงการส่งเสริมคุณธรรมและความโปร่งใสของหน่วยงานภาครัฐ (ITA)</t>
  </si>
  <si>
    <t>โครงการประชุมเชิงปฏิบัติการ “โครงการประเมินคุณธรรมและความโปร่งใสในการดำเนินงานของหน่วยงานภาครัฐ ประจำปีประมาณ พ.ศ. 2568”</t>
  </si>
  <si>
    <t>ผู้เข้าร่วมร้อยละ 92</t>
  </si>
  <si>
    <t>1. ทุกหน่วยงานได้ลงนามข้อตกลงการเปิดเผยข้อมูลสาธารณะ (OIT)
 2. ทุกหน่วยงานที่เข้าร่วมโครงการ นำความรู้ความเข้าใจจากการเข้าร่วมโครงการ ไปปรับใช้กับหน่วยงานของตนเอง ให้สอดคล้องกับการปฏิบัติงานจริง</t>
  </si>
  <si>
    <t>สถานที่จัด ที่พัก และอาหาร ไม่เป็นที่พึงพอใจของผู้เข้าร่วมโครงการ</t>
  </si>
  <si>
    <t>แนะนำให้เลือกสถานที่อื่น</t>
  </si>
  <si>
    <t>โครงการฝึกอบรมเชิงปฏิบัติการ เรื่อง การยกระดับ ITA ของ สป.อว</t>
  </si>
  <si>
    <t>เข้าร่วมโครงการตามกำหนดการ</t>
  </si>
  <si>
    <t>เข้าใจแนวทางการประเมิน ITA ของ สป.อว.</t>
  </si>
  <si>
    <t>ประชุมคณะกรรมการติดตามการดำเนินงาน ITA</t>
  </si>
  <si>
    <t>กรรมการเข้ารวม 13 คน จากกรรมการ 15 คน</t>
  </si>
  <si>
    <t>ติดตามข้อมูล IIT EIT และ OIT</t>
  </si>
  <si>
    <t>กรรมการเข้าร่วม 9 คน จากกรรมการ 15 คน</t>
  </si>
  <si>
    <t>สรุุปข้อมูล IIT EIT ยังไม่ครบจำนวนขั้นต่ำ และ OIT สามารถตอบได้เพียง 5 ตัวชี้วัด จาก 27 ตัวชี้วัด</t>
  </si>
  <si>
    <t>กรรมการเข้าร่วม 11 คน จากกรรมการ 15 คน</t>
  </si>
  <si>
    <t>การติดตามข้อมูล OIT ค่อนข้างยาก เนื่องจากผู้รวบรวมข้อมูลต้องตามจากหน่วยงานที่เกี่ยวข้อง</t>
  </si>
  <si>
    <t>ผู้บริหารควรให้ความสำคัญการกำกับติดตามอย่างจริงจัง</t>
  </si>
  <si>
    <t>ประชุมติดตามข้อมูลการเปิดเผยข้อมูล (OIT) เพิ่มเติม</t>
  </si>
  <si>
    <t>ข้อมูลเพิ่มเติม OIT ที่ได้คะแนน 0</t>
  </si>
  <si>
    <t>นำข้อมูล OIT บันทึกในระบบ ITAS</t>
  </si>
  <si>
    <t>สร้างความเข้าใจแก่ผู้รับผิดชอบการรายงานข้อมูล</t>
  </si>
  <si>
    <t>68สอ0301M</t>
  </si>
  <si>
    <t>การจัดประชุมหัวหน้าหน่วยงานในสังกัดสำนักงานอธิการบดี</t>
  </si>
  <si>
    <t>กก.</t>
  </si>
  <si>
    <t>กค.</t>
  </si>
  <si>
    <t>กบบ.</t>
  </si>
  <si>
    <t>กนผ.</t>
  </si>
  <si>
    <t>กพน.</t>
  </si>
  <si>
    <t>ปชส.</t>
  </si>
  <si>
    <t>กพอ / สอ. ทบทวนแผน</t>
  </si>
  <si>
    <t>สทส.</t>
  </si>
  <si>
    <t>ศวธ.</t>
  </si>
  <si>
    <t>QA</t>
  </si>
  <si>
    <t>68สอ0302M</t>
  </si>
  <si>
    <t>บริหารจัดการทรัพยากรเพื่อสนับสนุนการบริหารงาน
  - ค่าวัสดุสำนักงาน
  - ค่าเช่าเครื่องถ่ายเอกสาร
  - ทรัพยากรสนับสนุนอื่น ๆ ที่เกี่ยวข้อง</t>
  </si>
  <si>
    <t>- ค่าวัสดุสำนักงาน</t>
  </si>
  <si>
    <t>- ค่าเช่าเครื่องถ่ายเอกสาร</t>
  </si>
  <si>
    <t>- ทรัพยากรสนับสนุนอื่น ๆ ที่เกี่ยวข้อง</t>
  </si>
  <si>
    <t>68สอ0401M</t>
  </si>
  <si>
    <t>กิจกรรมเครือข่ายสัมพันธ์</t>
  </si>
  <si>
    <t>กิจกรรมเครือข่ายสถาบันอุดมศึกษาจังหวัดเชียงใหม่ ครั้งที่ 2/2568</t>
  </si>
  <si>
    <t>68สอ0402M</t>
  </si>
  <si>
    <t>กิจกรรมสื่อสารองค์กร</t>
  </si>
  <si>
    <t>สร้างความเข้าใจแบบประเมินผลการปฏิบัติราชการ</t>
  </si>
  <si>
    <t>68สอ0501M</t>
  </si>
  <si>
    <t>โครงการ/กิจกรรม ภายใต้งานพิธีพระราชทานปริญญาบัตร</t>
  </si>
  <si>
    <t>หน่วยงาน</t>
  </si>
  <si>
    <t>รายการ</t>
  </si>
  <si>
    <t>กบบ</t>
  </si>
  <si>
    <t>กนผ</t>
  </si>
  <si>
    <t>ปชส</t>
  </si>
  <si>
    <t>กพน</t>
  </si>
  <si>
    <t>กพอ</t>
  </si>
  <si>
    <t>ศวธ</t>
  </si>
  <si>
    <t>1 เ.ม.ย. 68</t>
  </si>
  <si>
    <t>สทส</t>
  </si>
  <si>
    <t>ตสน</t>
  </si>
  <si>
    <t>พ.ย.67</t>
  </si>
  <si>
    <t xml:space="preserve">ธ.ค. 87 </t>
  </si>
  <si>
    <t>มี.ค.68</t>
  </si>
  <si>
    <t>เม.ย. 68</t>
  </si>
  <si>
    <t>วิเทศ</t>
  </si>
  <si>
    <t>รวมงบ</t>
  </si>
  <si>
    <t>รวมค่าวัสดุสำนักงาน</t>
  </si>
  <si>
    <t>รวมค่่าเช่าเครื่องถ่ายเอกสาร</t>
  </si>
</sst>
</file>

<file path=xl/styles.xml><?xml version="1.0" encoding="utf-8"?>
<styleSheet xmlns="http://schemas.openxmlformats.org/spreadsheetml/2006/main" xmlns:x14ac="http://schemas.microsoft.com/office/spreadsheetml/2009/9/ac" xmlns:mc="http://schemas.openxmlformats.org/markup-compatibility/2006">
  <numFmts count="18">
    <numFmt numFmtId="164" formatCode="_-* #,##0.00_-;\-* #,##0.00_-;_-* &quot;-&quot;??_-;_-@"/>
    <numFmt numFmtId="165" formatCode="d-mmm-yy"/>
    <numFmt numFmtId="166" formatCode="d mmm yyyy"/>
    <numFmt numFmtId="167" formatCode="_-* #,##0_-;\-* #,##0_-;_-* &quot;-&quot;??_-;_-@"/>
    <numFmt numFmtId="168" formatCode="d mmm yy"/>
    <numFmt numFmtId="169" formatCode="d/m/yyyy"/>
    <numFmt numFmtId="170" formatCode="d mmmm yyyy"/>
    <numFmt numFmtId="171" formatCode="mmm yyyy"/>
    <numFmt numFmtId="172" formatCode="d/mmm/yyyy"/>
    <numFmt numFmtId="173" formatCode="d mmmyy"/>
    <numFmt numFmtId="174" formatCode="#,##0;(#,##0)"/>
    <numFmt numFmtId="175" formatCode="_-* #,##0.00_-;\-* #,##0.00_-;_-* &quot;-&quot;??.00_-;_-@"/>
    <numFmt numFmtId="176" formatCode="d mmmyyyy"/>
    <numFmt numFmtId="177" formatCode="dmmmyy"/>
    <numFmt numFmtId="178" formatCode="dmmmyyyy"/>
    <numFmt numFmtId="179" formatCode="d&quot; &quot;mmm&quot; &quot;yyyy"/>
    <numFmt numFmtId="180" formatCode="#,##0.00;(#,##0.00)"/>
    <numFmt numFmtId="181" formatCode="d. mmm yy"/>
  </numFmts>
  <fonts count="83">
    <font>
      <sz val="11.0"/>
      <color theme="1"/>
      <name val="Calibri"/>
      <scheme val="minor"/>
    </font>
    <font>
      <b/>
      <sz val="11.0"/>
      <color rgb="FF000000"/>
      <name val="&quot;TH SarabunPSK&quot;"/>
    </font>
    <font>
      <b/>
      <sz val="16.0"/>
      <color rgb="FF000000"/>
      <name val="&quot;TH SarabunPSK&quot;"/>
    </font>
    <font/>
    <font>
      <sz val="16.0"/>
      <color rgb="FF000000"/>
      <name val="&quot;TH SarabunPSK&quot;"/>
    </font>
    <font>
      <sz val="16.0"/>
      <color rgb="FF9900FF"/>
      <name val="&quot;TH SarabunPSK&quot;"/>
    </font>
    <font>
      <b/>
      <sz val="16.0"/>
      <color rgb="FF9900FF"/>
      <name val="&quot;TH SarabunPSK&quot;"/>
    </font>
    <font>
      <sz val="14.0"/>
      <color rgb="FF9900FF"/>
      <name val="&quot;TH SarabunPSK&quot;"/>
    </font>
    <font>
      <sz val="14.0"/>
      <color rgb="FF9900FF"/>
      <name val="TH SarabunPSK"/>
    </font>
    <font>
      <sz val="16.0"/>
      <color rgb="FF741B47"/>
      <name val="&quot;TH SarabunPSK&quot;"/>
    </font>
    <font>
      <b/>
      <sz val="16.0"/>
      <color rgb="FF741B47"/>
      <name val="&quot;TH SarabunPSK&quot;"/>
    </font>
    <font>
      <sz val="14.0"/>
      <color rgb="FF741B47"/>
      <name val="&quot;TH SarabunPSK&quot;"/>
    </font>
    <font>
      <sz val="16.0"/>
      <color rgb="FFC00000"/>
      <name val="&quot;TH SarabunPSK&quot;"/>
    </font>
    <font>
      <sz val="17.0"/>
      <color rgb="FF9900FF"/>
      <name val="&quot;TH SarabunPSK&quot;"/>
    </font>
    <font>
      <b/>
      <sz val="16.0"/>
      <color rgb="FF000000"/>
      <name val="&quot;TH Sarabun New&quot;"/>
    </font>
    <font>
      <b/>
      <sz val="16.0"/>
      <color theme="1"/>
      <name val="TH SarabunPSK"/>
    </font>
    <font>
      <sz val="16.0"/>
      <color theme="1"/>
      <name val="TH SarabunPSK"/>
    </font>
    <font>
      <b/>
      <sz val="16.0"/>
      <color rgb="FF000000"/>
      <name val="Arial"/>
    </font>
    <font>
      <sz val="16.0"/>
      <color rgb="FF000000"/>
      <name val="&quot;TH Sarabun New&quot;"/>
    </font>
    <font>
      <sz val="16.0"/>
      <color rgb="FF000000"/>
      <name val="Arial"/>
    </font>
    <font>
      <sz val="16.0"/>
      <color rgb="FF242424"/>
      <name val="&quot;TH Sarabun New&quot;"/>
    </font>
    <font>
      <sz val="16.0"/>
      <color rgb="FFFF0000"/>
      <name val="&quot;TH Sarabun New&quot;"/>
    </font>
    <font>
      <b/>
      <sz val="16.0"/>
      <color rgb="FFFF0000"/>
      <name val="&quot;TH Sarabun New&quot;"/>
    </font>
    <font>
      <sz val="16.0"/>
      <color rgb="FFFF0000"/>
      <name val="Arial"/>
    </font>
    <font>
      <sz val="16.0"/>
      <color rgb="FFFF0000"/>
      <name val="TH SarabunPSK"/>
    </font>
    <font>
      <b/>
      <sz val="16.0"/>
      <color rgb="FFFF0000"/>
      <name val="Arial"/>
    </font>
    <font>
      <b/>
      <sz val="16.0"/>
      <color rgb="FF000000"/>
      <name val="TH SarabunPSK"/>
    </font>
    <font>
      <sz val="16.0"/>
      <color rgb="FF000000"/>
      <name val="TH SarabunPSK"/>
    </font>
    <font>
      <sz val="16.0"/>
      <color rgb="FF242424"/>
      <name val="TH SarabunPSK"/>
    </font>
    <font>
      <sz val="11.0"/>
      <color rgb="FF000000"/>
      <name val="TH SarabunPSK"/>
    </font>
    <font>
      <b/>
      <sz val="16.0"/>
      <color theme="1"/>
      <name val="TH Sarabun PSK"/>
    </font>
    <font>
      <sz val="16.0"/>
      <color theme="1"/>
      <name val="TH Sarabun PSK"/>
    </font>
    <font>
      <sz val="16.0"/>
      <color rgb="FF000000"/>
      <name val="&quot;\0022TH Sarabun New\0022&quot;"/>
    </font>
    <font>
      <b/>
      <sz val="16.0"/>
      <color rgb="FF000000"/>
      <name val="&quot;\0022TH Sarabun New\0022&quot;"/>
    </font>
    <font>
      <sz val="14.0"/>
      <color rgb="FF000000"/>
      <name val="&quot;\0022TH Sarabun New\0022&quot;"/>
    </font>
    <font>
      <sz val="14.0"/>
      <color rgb="FF000000"/>
      <name val="Arial"/>
    </font>
    <font>
      <sz val="16.0"/>
      <color rgb="FF000000"/>
      <name val="Calibri"/>
    </font>
    <font>
      <b/>
      <sz val="16.0"/>
      <color rgb="FF000000"/>
      <name val="Calibri"/>
    </font>
    <font>
      <sz val="16.0"/>
      <color rgb="FF242424"/>
      <name val="Calibri"/>
    </font>
    <font>
      <sz val="16.0"/>
      <color rgb="FF000000"/>
      <name val="&quot;\0022TH Sarabun PSK\0022&quot;"/>
    </font>
    <font>
      <sz val="16.0"/>
      <color rgb="FF242424"/>
      <name val="&quot;\0022TH Sarabun New\0022&quot;"/>
    </font>
    <font>
      <color theme="1"/>
      <name val="Calibri"/>
      <scheme val="minor"/>
    </font>
    <font>
      <sz val="16.0"/>
      <color theme="1"/>
      <name val="Arial"/>
    </font>
    <font>
      <sz val="16.0"/>
      <color theme="1"/>
      <name val="Calibri"/>
      <scheme val="minor"/>
    </font>
    <font>
      <b/>
      <sz val="14.0"/>
      <color rgb="FF000000"/>
      <name val="&quot;\0022TH Sarabun New\0022&quot;"/>
    </font>
    <font>
      <b/>
      <sz val="16.0"/>
      <color theme="1"/>
      <name val="Calibri"/>
      <scheme val="minor"/>
    </font>
    <font>
      <b/>
      <sz val="14.0"/>
      <color rgb="FF000000"/>
      <name val="Arial"/>
    </font>
    <font>
      <sz val="11.0"/>
      <color rgb="FF000000"/>
      <name val="&quot;\0022TH Sarabun New\0022&quot;"/>
    </font>
    <font>
      <sz val="16.0"/>
      <color rgb="FFFF0000"/>
      <name val="&quot;TH SarabunPSK&quot;"/>
    </font>
    <font>
      <b/>
      <sz val="12.0"/>
      <color rgb="FF000000"/>
      <name val="AngsanaUPC"/>
    </font>
    <font>
      <b/>
      <sz val="12.0"/>
      <color theme="1"/>
      <name val="AngsanaUPC"/>
    </font>
    <font>
      <sz val="12.0"/>
      <color rgb="FF000000"/>
      <name val="AngsanaUPC"/>
    </font>
    <font>
      <sz val="12.0"/>
      <color rgb="FF0D0D0D"/>
      <name val="AngsanaUPC"/>
    </font>
    <font>
      <sz val="11.0"/>
      <color rgb="FF000000"/>
      <name val="&quot;TH Sarabun New&quot;"/>
    </font>
    <font>
      <b/>
      <sz val="12.0"/>
      <color rgb="FF000000"/>
      <name val="&quot;TH Sarabun New&quot;"/>
    </font>
    <font>
      <sz val="11.0"/>
      <color theme="1"/>
      <name val="Tahoma"/>
    </font>
    <font>
      <sz val="12.0"/>
      <color rgb="FF242424"/>
      <name val="AngsanaUPC"/>
    </font>
    <font>
      <sz val="12.0"/>
      <color rgb="FF000000"/>
      <name val="&quot;TH Sarabun New&quot;"/>
    </font>
    <font>
      <b/>
      <sz val="12.0"/>
      <color rgb="FF0D0D0D"/>
      <name val="AngsanaUPC"/>
    </font>
    <font>
      <sz val="9.0"/>
      <color rgb="FF000000"/>
      <name val="&quot;TH Sarabun New&quot;"/>
    </font>
    <font>
      <b/>
      <u/>
      <sz val="12.0"/>
      <color rgb="FF000000"/>
      <name val="AngsanaUPC"/>
    </font>
    <font>
      <b/>
      <u/>
      <sz val="12.0"/>
      <color rgb="FF000000"/>
      <name val="AngsanaUPC"/>
    </font>
    <font>
      <b/>
      <sz val="16.0"/>
      <color rgb="FF741B47"/>
      <name val="TH SarabunPSK"/>
    </font>
    <font>
      <b/>
      <sz val="16.0"/>
      <color rgb="FF38761D"/>
      <name val="TH SarabunPSK"/>
    </font>
    <font>
      <b/>
      <sz val="17.0"/>
      <color theme="1"/>
      <name val="TH SarabunPSK"/>
    </font>
    <font>
      <sz val="16.0"/>
      <color rgb="FF741B47"/>
      <name val="TH SarabunPSK"/>
    </font>
    <font>
      <sz val="16.0"/>
      <color rgb="FF38761D"/>
      <name val="TH SarabunPSK"/>
    </font>
    <font>
      <sz val="16.0"/>
      <color rgb="FF0000FF"/>
      <name val="TH SarabunPSK"/>
    </font>
    <font>
      <b/>
      <sz val="16.0"/>
      <color rgb="FF0000FF"/>
      <name val="TH SarabunPSK"/>
    </font>
    <font>
      <b/>
      <sz val="16.0"/>
      <color rgb="FFFF0000"/>
      <name val="TH SarabunPSK"/>
    </font>
    <font>
      <u/>
      <sz val="16.0"/>
      <color theme="1"/>
      <name val="TH SarabunPSK"/>
    </font>
    <font>
      <u/>
      <sz val="16.0"/>
      <color rgb="FF0000FF"/>
      <name val="TH SarabunPSK"/>
    </font>
    <font>
      <sz val="14.0"/>
      <color rgb="FF000000"/>
      <name val="TH SarabunPSK"/>
    </font>
    <font>
      <b/>
      <sz val="14.0"/>
      <color rgb="FF000000"/>
      <name val="TH SarabunPSK"/>
    </font>
    <font>
      <b/>
      <sz val="17.0"/>
      <color rgb="FF000000"/>
      <name val="TH SarabunPSK"/>
    </font>
    <font>
      <sz val="16.0"/>
      <color rgb="FF999999"/>
      <name val="TH SarabunPSK"/>
    </font>
    <font>
      <b/>
      <sz val="16.0"/>
      <color rgb="FF999999"/>
      <name val="TH SarabunPSK"/>
    </font>
    <font>
      <sz val="15.0"/>
      <color theme="1"/>
      <name val="TH SarabunPSK"/>
    </font>
    <font>
      <b/>
      <sz val="16.0"/>
      <color rgb="FF000000"/>
      <name val="Cordia New"/>
    </font>
    <font>
      <b/>
      <sz val="11.0"/>
      <color rgb="FF000000"/>
      <name val="TH SarabunPSK"/>
    </font>
    <font>
      <color rgb="FF000000"/>
      <name val="TH SarabunPSK"/>
    </font>
    <font>
      <sz val="17.0"/>
      <color rgb="FF000000"/>
      <name val="TH SarabunPSK"/>
    </font>
    <font>
      <b/>
      <sz val="19.0"/>
      <color rgb="FF000000"/>
      <name val="TH SarabunPSK"/>
    </font>
  </fonts>
  <fills count="50">
    <fill>
      <patternFill patternType="none"/>
    </fill>
    <fill>
      <patternFill patternType="lightGray"/>
    </fill>
    <fill>
      <patternFill patternType="solid">
        <fgColor rgb="FFD8D8D8"/>
        <bgColor rgb="FFD8D8D8"/>
      </patternFill>
    </fill>
    <fill>
      <patternFill patternType="solid">
        <fgColor rgb="FFFFFFFF"/>
        <bgColor rgb="FFFFFFFF"/>
      </patternFill>
    </fill>
    <fill>
      <patternFill patternType="solid">
        <fgColor rgb="FFDDEBF7"/>
        <bgColor rgb="FFDDEBF7"/>
      </patternFill>
    </fill>
    <fill>
      <patternFill patternType="solid">
        <fgColor rgb="FFFFF2CC"/>
        <bgColor rgb="FFFFF2CC"/>
      </patternFill>
    </fill>
    <fill>
      <patternFill patternType="solid">
        <fgColor rgb="FFFCE4D6"/>
        <bgColor rgb="FFFCE4D6"/>
      </patternFill>
    </fill>
    <fill>
      <patternFill patternType="solid">
        <fgColor rgb="FF82EED9"/>
        <bgColor rgb="FF82EED9"/>
      </patternFill>
    </fill>
    <fill>
      <patternFill patternType="solid">
        <fgColor rgb="FFE2EFDA"/>
        <bgColor rgb="FFE2EFDA"/>
      </patternFill>
    </fill>
    <fill>
      <patternFill patternType="solid">
        <fgColor rgb="FFD9EAD3"/>
        <bgColor rgb="FFD9EAD3"/>
      </patternFill>
    </fill>
    <fill>
      <patternFill patternType="solid">
        <fgColor theme="0"/>
        <bgColor theme="0"/>
      </patternFill>
    </fill>
    <fill>
      <patternFill patternType="solid">
        <fgColor rgb="FFCFE2F3"/>
        <bgColor rgb="FFCFE2F3"/>
      </patternFill>
    </fill>
    <fill>
      <patternFill patternType="solid">
        <fgColor rgb="FFD9D2E9"/>
        <bgColor rgb="FFD9D2E9"/>
      </patternFill>
    </fill>
    <fill>
      <patternFill patternType="solid">
        <fgColor rgb="FFF9CB9C"/>
        <bgColor rgb="FFF9CB9C"/>
      </patternFill>
    </fill>
    <fill>
      <patternFill patternType="solid">
        <fgColor rgb="FFC27BA0"/>
        <bgColor rgb="FFC27BA0"/>
      </patternFill>
    </fill>
    <fill>
      <patternFill patternType="solid">
        <fgColor rgb="FFF4CCCC"/>
        <bgColor rgb="FFF4CCCC"/>
      </patternFill>
    </fill>
    <fill>
      <patternFill patternType="solid">
        <fgColor rgb="FF9FC5E8"/>
        <bgColor rgb="FF9FC5E8"/>
      </patternFill>
    </fill>
    <fill>
      <patternFill patternType="solid">
        <fgColor rgb="FFD5A6BD"/>
        <bgColor rgb="FFD5A6BD"/>
      </patternFill>
    </fill>
    <fill>
      <patternFill patternType="solid">
        <fgColor rgb="FFEFEFEF"/>
        <bgColor rgb="FFEFEFEF"/>
      </patternFill>
    </fill>
    <fill>
      <patternFill patternType="solid">
        <fgColor rgb="FFF2F2F2"/>
        <bgColor rgb="FFF2F2F2"/>
      </patternFill>
    </fill>
    <fill>
      <patternFill patternType="solid">
        <fgColor rgb="FFFFFF00"/>
        <bgColor rgb="FFFFFF00"/>
      </patternFill>
    </fill>
    <fill>
      <patternFill patternType="solid">
        <fgColor rgb="FF92D050"/>
        <bgColor rgb="FF92D050"/>
      </patternFill>
    </fill>
    <fill>
      <patternFill patternType="solid">
        <fgColor rgb="FFC6E0B4"/>
        <bgColor rgb="FFC6E0B4"/>
      </patternFill>
    </fill>
    <fill>
      <patternFill patternType="solid">
        <fgColor rgb="FF6D9EEB"/>
        <bgColor rgb="FF6D9EEB"/>
      </patternFill>
    </fill>
    <fill>
      <patternFill patternType="solid">
        <fgColor rgb="FFA64D79"/>
        <bgColor rgb="FFA64D79"/>
      </patternFill>
    </fill>
    <fill>
      <patternFill patternType="solid">
        <fgColor rgb="FFF1C232"/>
        <bgColor rgb="FFF1C232"/>
      </patternFill>
    </fill>
    <fill>
      <patternFill patternType="solid">
        <fgColor rgb="FFDD7E6B"/>
        <bgColor rgb="FFDD7E6B"/>
      </patternFill>
    </fill>
    <fill>
      <patternFill patternType="solid">
        <fgColor rgb="FF7AD694"/>
        <bgColor rgb="FF7AD694"/>
      </patternFill>
    </fill>
    <fill>
      <patternFill patternType="solid">
        <fgColor rgb="FFA9D08E"/>
        <bgColor rgb="FFA9D08E"/>
      </patternFill>
    </fill>
    <fill>
      <patternFill patternType="solid">
        <fgColor rgb="FFB6D7A8"/>
        <bgColor rgb="FFB6D7A8"/>
      </patternFill>
    </fill>
    <fill>
      <patternFill patternType="solid">
        <fgColor rgb="FFFF0000"/>
        <bgColor rgb="FFFF0000"/>
      </patternFill>
    </fill>
    <fill>
      <patternFill patternType="solid">
        <fgColor rgb="FFFEF8E3"/>
        <bgColor rgb="FFFEF8E3"/>
      </patternFill>
    </fill>
    <fill>
      <patternFill patternType="solid">
        <fgColor rgb="FF999999"/>
        <bgColor rgb="FF999999"/>
      </patternFill>
    </fill>
    <fill>
      <patternFill patternType="solid">
        <fgColor rgb="FF00FF00"/>
        <bgColor rgb="FF00FF00"/>
      </patternFill>
    </fill>
    <fill>
      <patternFill patternType="solid">
        <fgColor rgb="FF00B050"/>
        <bgColor rgb="FF00B050"/>
      </patternFill>
    </fill>
    <fill>
      <patternFill patternType="solid">
        <fgColor rgb="FFFF9900"/>
        <bgColor rgb="FFFF9900"/>
      </patternFill>
    </fill>
    <fill>
      <patternFill patternType="solid">
        <fgColor rgb="FF808080"/>
        <bgColor rgb="FF808080"/>
      </patternFill>
    </fill>
    <fill>
      <patternFill patternType="solid">
        <fgColor rgb="FFFFFFCC"/>
        <bgColor rgb="FFFFFFCC"/>
      </patternFill>
    </fill>
    <fill>
      <patternFill patternType="solid">
        <fgColor rgb="FF66FFFF"/>
        <bgColor rgb="FF66FFFF"/>
      </patternFill>
    </fill>
    <fill>
      <patternFill patternType="solid">
        <fgColor rgb="FFCC99FF"/>
        <bgColor rgb="FFCC99FF"/>
      </patternFill>
    </fill>
    <fill>
      <patternFill patternType="solid">
        <fgColor rgb="FFFFE599"/>
        <bgColor rgb="FFFFE599"/>
      </patternFill>
    </fill>
    <fill>
      <patternFill patternType="solid">
        <fgColor rgb="FFEA9999"/>
        <bgColor rgb="FFEA9999"/>
      </patternFill>
    </fill>
    <fill>
      <patternFill patternType="solid">
        <fgColor rgb="FF4A86E8"/>
        <bgColor rgb="FF4A86E8"/>
      </patternFill>
    </fill>
    <fill>
      <patternFill patternType="solid">
        <fgColor rgb="FFFCE5CD"/>
        <bgColor rgb="FFFCE5CD"/>
      </patternFill>
    </fill>
    <fill>
      <patternFill patternType="solid">
        <fgColor rgb="FFF3F3F3"/>
        <bgColor rgb="FFF3F3F3"/>
      </patternFill>
    </fill>
    <fill>
      <patternFill patternType="solid">
        <fgColor rgb="FFD9D9D9"/>
        <bgColor rgb="FFD9D9D9"/>
      </patternFill>
    </fill>
    <fill>
      <patternFill patternType="solid">
        <fgColor rgb="FFFEA767"/>
        <bgColor rgb="FFFEA767"/>
      </patternFill>
    </fill>
    <fill>
      <patternFill patternType="solid">
        <fgColor rgb="FFED7D31"/>
        <bgColor rgb="FFED7D31"/>
      </patternFill>
    </fill>
    <fill>
      <patternFill patternType="solid">
        <fgColor rgb="FFB3EFFB"/>
        <bgColor rgb="FFB3EFFB"/>
      </patternFill>
    </fill>
    <fill>
      <patternFill patternType="solid">
        <fgColor rgb="FFE0EAFC"/>
        <bgColor rgb="FFE0EAFC"/>
      </patternFill>
    </fill>
  </fills>
  <borders count="19">
    <border/>
    <border>
      <left style="thin">
        <color rgb="FF000000"/>
      </left>
      <right style="thin">
        <color rgb="FF000000"/>
      </right>
      <top style="thin">
        <color rgb="FF000000"/>
      </top>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right style="thin">
        <color rgb="FF000000"/>
      </right>
      <bottom style="thin">
        <color rgb="FF000000"/>
      </bottom>
    </border>
    <border>
      <right style="thin">
        <color rgb="FF000000"/>
      </right>
    </border>
    <border>
      <left style="thin">
        <color rgb="FF000000"/>
      </left>
      <right style="thin">
        <color rgb="FF000000"/>
      </right>
    </border>
    <border>
      <right style="thin">
        <color rgb="FF000000"/>
      </righ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border>
    <border>
      <left style="thin">
        <color rgb="FF000000"/>
      </left>
      <bottom style="thin">
        <color rgb="FF000000"/>
      </bottom>
    </border>
    <border>
      <left/>
      <right style="thin">
        <color rgb="FF000000"/>
      </right>
      <top style="thin">
        <color rgb="FF000000"/>
      </top>
    </border>
    <border>
      <left style="thin">
        <color rgb="FF000000"/>
      </left>
      <right style="thin">
        <color rgb="FF000000"/>
      </right>
      <top style="thin">
        <color rgb="FF000000"/>
      </top>
      <bottom/>
    </border>
    <border>
      <left/>
      <right style="thin">
        <color rgb="FF000000"/>
      </right>
    </border>
    <border>
      <left style="thin">
        <color rgb="FF000000"/>
      </left>
      <top style="thin">
        <color rgb="FF000000"/>
      </top>
    </border>
    <border>
      <top style="thin">
        <color rgb="FF000000"/>
      </top>
    </border>
  </borders>
  <cellStyleXfs count="1">
    <xf borderId="0" fillId="0" fontId="0" numFmtId="0" applyAlignment="1" applyFont="1"/>
  </cellStyleXfs>
  <cellXfs count="2354">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1" fillId="2" fontId="2" numFmtId="0" xfId="0" applyAlignment="1" applyBorder="1" applyFill="1" applyFont="1">
      <alignment horizontal="center" readingOrder="0" shrinkToFit="0" vertical="bottom" wrapText="0"/>
    </xf>
    <xf borderId="2" fillId="2" fontId="2" numFmtId="0" xfId="0" applyAlignment="1" applyBorder="1" applyFont="1">
      <alignment horizontal="center" readingOrder="0" shrinkToFit="0" vertical="bottom" wrapText="0"/>
    </xf>
    <xf borderId="2" fillId="0" fontId="3" numFmtId="0" xfId="0" applyBorder="1" applyFont="1"/>
    <xf borderId="3" fillId="2" fontId="2" numFmtId="0" xfId="0" applyAlignment="1" applyBorder="1" applyFont="1">
      <alignment horizontal="center" readingOrder="0" shrinkToFit="0" vertical="bottom" wrapText="0"/>
    </xf>
    <xf borderId="4" fillId="0" fontId="3" numFmtId="0" xfId="0" applyBorder="1" applyFont="1"/>
    <xf borderId="5" fillId="2" fontId="2" numFmtId="0" xfId="0" applyAlignment="1" applyBorder="1" applyFont="1">
      <alignment horizontal="center" readingOrder="0" shrinkToFit="0" vertical="bottom" wrapText="0"/>
    </xf>
    <xf borderId="0" fillId="0" fontId="4" numFmtId="0" xfId="0" applyAlignment="1" applyFont="1">
      <alignment shrinkToFit="0" vertical="bottom" wrapText="0"/>
    </xf>
    <xf borderId="6" fillId="0" fontId="3" numFmtId="0" xfId="0" applyBorder="1" applyFont="1"/>
    <xf borderId="7" fillId="2" fontId="2" numFmtId="0" xfId="0" applyAlignment="1" applyBorder="1" applyFont="1">
      <alignment horizontal="center" readingOrder="0" shrinkToFit="0" vertical="bottom" wrapText="0"/>
    </xf>
    <xf borderId="8" fillId="0" fontId="3" numFmtId="0" xfId="0" applyBorder="1" applyFont="1"/>
    <xf borderId="7" fillId="0" fontId="3" numFmtId="0" xfId="0" applyBorder="1" applyFont="1"/>
    <xf borderId="0" fillId="0" fontId="4" numFmtId="0" xfId="0" applyAlignment="1" applyFont="1">
      <alignment horizontal="center" shrinkToFit="0" vertical="bottom" wrapText="0"/>
    </xf>
    <xf borderId="6" fillId="0" fontId="5" numFmtId="0" xfId="0" applyAlignment="1" applyBorder="1" applyFont="1">
      <alignment horizontal="right" readingOrder="0" shrinkToFit="0" vertical="top" wrapText="0"/>
    </xf>
    <xf borderId="9" fillId="3" fontId="5" numFmtId="0" xfId="0" applyAlignment="1" applyBorder="1" applyFill="1" applyFont="1">
      <alignment horizontal="center" readingOrder="0" shrinkToFit="0" vertical="top" wrapText="0"/>
    </xf>
    <xf borderId="9" fillId="3" fontId="5" numFmtId="0" xfId="0" applyAlignment="1" applyBorder="1" applyFont="1">
      <alignment horizontal="left" readingOrder="0" shrinkToFit="0" vertical="top" wrapText="0"/>
    </xf>
    <xf borderId="9" fillId="3" fontId="5" numFmtId="164" xfId="0" applyAlignment="1" applyBorder="1" applyFont="1" applyNumberFormat="1">
      <alignment horizontal="left" readingOrder="0" shrinkToFit="0" vertical="top" wrapText="0"/>
    </xf>
    <xf borderId="9" fillId="0" fontId="5" numFmtId="164" xfId="0" applyAlignment="1" applyBorder="1" applyFont="1" applyNumberFormat="1">
      <alignment horizontal="left" readingOrder="0" shrinkToFit="0" vertical="top" wrapText="0"/>
    </xf>
    <xf borderId="9" fillId="4" fontId="5" numFmtId="2" xfId="0" applyAlignment="1" applyBorder="1" applyFill="1" applyFont="1" applyNumberFormat="1">
      <alignment horizontal="left" readingOrder="0" shrinkToFit="0" vertical="top" wrapText="0"/>
    </xf>
    <xf borderId="9" fillId="4" fontId="5" numFmtId="2" xfId="0" applyAlignment="1" applyBorder="1" applyFont="1" applyNumberFormat="1">
      <alignment shrinkToFit="0" vertical="top" wrapText="0"/>
    </xf>
    <xf borderId="9" fillId="4" fontId="5" numFmtId="164" xfId="0" applyAlignment="1" applyBorder="1" applyFont="1" applyNumberFormat="1">
      <alignment shrinkToFit="0" vertical="top" wrapText="0"/>
    </xf>
    <xf borderId="9" fillId="4" fontId="6" numFmtId="164" xfId="0" applyAlignment="1" applyBorder="1" applyFont="1" applyNumberFormat="1">
      <alignment horizontal="left" readingOrder="0" shrinkToFit="0" vertical="top" wrapText="0"/>
    </xf>
    <xf borderId="9" fillId="4" fontId="5" numFmtId="165" xfId="0" applyAlignment="1" applyBorder="1" applyFont="1" applyNumberFormat="1">
      <alignment horizontal="center" readingOrder="0" shrinkToFit="0" vertical="top" wrapText="0"/>
    </xf>
    <xf borderId="9" fillId="4" fontId="5" numFmtId="15" xfId="0" applyAlignment="1" applyBorder="1" applyFont="1" applyNumberFormat="1">
      <alignment horizontal="center" readingOrder="0" shrinkToFit="0" vertical="top" wrapText="0"/>
    </xf>
    <xf borderId="9" fillId="5" fontId="5" numFmtId="164" xfId="0" applyAlignment="1" applyBorder="1" applyFill="1" applyFont="1" applyNumberFormat="1">
      <alignment horizontal="left" readingOrder="0" shrinkToFit="0" vertical="top" wrapText="0"/>
    </xf>
    <xf borderId="9" fillId="5" fontId="5" numFmtId="164" xfId="0" applyAlignment="1" applyBorder="1" applyFont="1" applyNumberFormat="1">
      <alignment shrinkToFit="0" vertical="top" wrapText="0"/>
    </xf>
    <xf borderId="9" fillId="5" fontId="6" numFmtId="164" xfId="0" applyAlignment="1" applyBorder="1" applyFont="1" applyNumberFormat="1">
      <alignment horizontal="left" readingOrder="0" shrinkToFit="0" vertical="top" wrapText="0"/>
    </xf>
    <xf borderId="9" fillId="5" fontId="5" numFmtId="164" xfId="0" applyAlignment="1" applyBorder="1" applyFont="1" applyNumberFormat="1">
      <alignment horizontal="right" readingOrder="0" shrinkToFit="0" vertical="top" wrapText="0"/>
    </xf>
    <xf borderId="9" fillId="6" fontId="5" numFmtId="164" xfId="0" applyAlignment="1" applyBorder="1" applyFill="1" applyFont="1" applyNumberFormat="1">
      <alignment horizontal="left" shrinkToFit="0" vertical="top" wrapText="0"/>
    </xf>
    <xf borderId="9" fillId="6" fontId="5" numFmtId="164" xfId="0" applyAlignment="1" applyBorder="1" applyFont="1" applyNumberFormat="1">
      <alignment horizontal="left" readingOrder="0" shrinkToFit="0" vertical="top" wrapText="0"/>
    </xf>
    <xf borderId="9" fillId="6" fontId="5" numFmtId="164" xfId="0" applyAlignment="1" applyBorder="1" applyFont="1" applyNumberFormat="1">
      <alignment shrinkToFit="0" vertical="top" wrapText="0"/>
    </xf>
    <xf borderId="9" fillId="6" fontId="6" numFmtId="164" xfId="0" applyAlignment="1" applyBorder="1" applyFont="1" applyNumberFormat="1">
      <alignment horizontal="left" readingOrder="0" shrinkToFit="0" vertical="top" wrapText="0"/>
    </xf>
    <xf borderId="9" fillId="6" fontId="5" numFmtId="164" xfId="0" applyAlignment="1" applyBorder="1" applyFont="1" applyNumberFormat="1">
      <alignment horizontal="right" readingOrder="0" shrinkToFit="0" vertical="top" wrapText="0"/>
    </xf>
    <xf borderId="9" fillId="7" fontId="5" numFmtId="164" xfId="0" applyAlignment="1" applyBorder="1" applyFill="1" applyFont="1" applyNumberFormat="1">
      <alignment horizontal="left" shrinkToFit="0" vertical="top" wrapText="0"/>
    </xf>
    <xf borderId="9" fillId="7" fontId="5" numFmtId="164" xfId="0" applyAlignment="1" applyBorder="1" applyFont="1" applyNumberFormat="1">
      <alignment shrinkToFit="0" vertical="top" wrapText="0"/>
    </xf>
    <xf borderId="9" fillId="7" fontId="6" numFmtId="164" xfId="0" applyAlignment="1" applyBorder="1" applyFont="1" applyNumberFormat="1">
      <alignment horizontal="left" shrinkToFit="0" vertical="top" wrapText="0"/>
    </xf>
    <xf borderId="9" fillId="7" fontId="5" numFmtId="164" xfId="0" applyAlignment="1" applyBorder="1" applyFont="1" applyNumberFormat="1">
      <alignment horizontal="right" shrinkToFit="0" vertical="top" wrapText="0"/>
    </xf>
    <xf borderId="10" fillId="7" fontId="5" numFmtId="164" xfId="0" applyAlignment="1" applyBorder="1" applyFont="1" applyNumberFormat="1">
      <alignment horizontal="right" shrinkToFit="0" vertical="top" wrapText="0"/>
    </xf>
    <xf borderId="11" fillId="0" fontId="7" numFmtId="0" xfId="0" applyAlignment="1" applyBorder="1" applyFont="1">
      <alignment horizontal="center" readingOrder="0" shrinkToFit="0" vertical="top" wrapText="0"/>
    </xf>
    <xf borderId="4" fillId="0" fontId="8" numFmtId="0" xfId="0" applyAlignment="1" applyBorder="1" applyFont="1">
      <alignment horizontal="left" readingOrder="0" shrinkToFit="0" vertical="top" wrapText="1"/>
    </xf>
    <xf borderId="4" fillId="0" fontId="7" numFmtId="0" xfId="0" applyAlignment="1" applyBorder="1" applyFont="1">
      <alignment horizontal="left" readingOrder="0" shrinkToFit="0" vertical="top" wrapText="1"/>
    </xf>
    <xf borderId="4" fillId="0" fontId="5" numFmtId="0" xfId="0" applyAlignment="1" applyBorder="1" applyFont="1">
      <alignment horizontal="left" shrinkToFit="0" vertical="top" wrapText="0"/>
    </xf>
    <xf borderId="0" fillId="0" fontId="5" numFmtId="0" xfId="0" applyAlignment="1" applyFont="1">
      <alignment shrinkToFit="0" vertical="top" wrapText="0"/>
    </xf>
    <xf borderId="6" fillId="8" fontId="9" numFmtId="0" xfId="0" applyAlignment="1" applyBorder="1" applyFill="1" applyFont="1">
      <alignment shrinkToFit="0" vertical="top" wrapText="0"/>
    </xf>
    <xf borderId="9" fillId="8" fontId="9" numFmtId="0" xfId="0" applyAlignment="1" applyBorder="1" applyFont="1">
      <alignment shrinkToFit="0" vertical="top" wrapText="0"/>
    </xf>
    <xf borderId="9" fillId="8" fontId="9" numFmtId="164" xfId="0" applyAlignment="1" applyBorder="1" applyFont="1" applyNumberFormat="1">
      <alignment horizontal="right" shrinkToFit="0" vertical="top" wrapText="0"/>
    </xf>
    <xf borderId="9" fillId="8" fontId="9" numFmtId="164" xfId="0" applyAlignment="1" applyBorder="1" applyFont="1" applyNumberFormat="1">
      <alignment horizontal="left" readingOrder="0" shrinkToFit="0" vertical="top" wrapText="0"/>
    </xf>
    <xf borderId="9" fillId="8" fontId="9" numFmtId="2" xfId="0" applyAlignment="1" applyBorder="1" applyFont="1" applyNumberFormat="1">
      <alignment horizontal="left" readingOrder="0" shrinkToFit="0" vertical="top" wrapText="0"/>
    </xf>
    <xf borderId="9" fillId="8" fontId="9" numFmtId="2" xfId="0" applyAlignment="1" applyBorder="1" applyFont="1" applyNumberFormat="1">
      <alignment shrinkToFit="0" vertical="top" wrapText="0"/>
    </xf>
    <xf borderId="9" fillId="8" fontId="10" numFmtId="164" xfId="0" applyAlignment="1" applyBorder="1" applyFont="1" applyNumberFormat="1">
      <alignment horizontal="left" readingOrder="0" shrinkToFit="0" vertical="top" wrapText="0"/>
    </xf>
    <xf borderId="9" fillId="8" fontId="9" numFmtId="0" xfId="0" applyAlignment="1" applyBorder="1" applyFont="1">
      <alignment horizontal="center" readingOrder="0" shrinkToFit="0" vertical="top" wrapText="0"/>
    </xf>
    <xf borderId="9" fillId="8" fontId="9" numFmtId="164" xfId="0" applyAlignment="1" applyBorder="1" applyFont="1" applyNumberFormat="1">
      <alignment shrinkToFit="0" vertical="top" wrapText="0"/>
    </xf>
    <xf borderId="9" fillId="8" fontId="2" numFmtId="164" xfId="0" applyAlignment="1" applyBorder="1" applyFont="1" applyNumberFormat="1">
      <alignment horizontal="left" readingOrder="0" shrinkToFit="0" vertical="top" wrapText="0"/>
    </xf>
    <xf borderId="9" fillId="8" fontId="9" numFmtId="166" xfId="0" applyAlignment="1" applyBorder="1" applyFont="1" applyNumberFormat="1">
      <alignment horizontal="right" readingOrder="0" shrinkToFit="0" vertical="top" wrapText="0"/>
    </xf>
    <xf borderId="9" fillId="8" fontId="10" numFmtId="164" xfId="0" applyAlignment="1" applyBorder="1" applyFont="1" applyNumberFormat="1">
      <alignment shrinkToFit="0" vertical="top" wrapText="0"/>
    </xf>
    <xf borderId="10" fillId="8" fontId="9" numFmtId="164" xfId="0" applyAlignment="1" applyBorder="1" applyFont="1" applyNumberFormat="1">
      <alignment shrinkToFit="0" vertical="top" wrapText="0"/>
    </xf>
    <xf borderId="6" fillId="8" fontId="11" numFmtId="0" xfId="0" applyAlignment="1" applyBorder="1" applyFont="1">
      <alignment horizontal="center" shrinkToFit="0" vertical="top" wrapText="0"/>
    </xf>
    <xf borderId="9" fillId="8" fontId="11" numFmtId="0" xfId="0" applyAlignment="1" applyBorder="1" applyFont="1">
      <alignment horizontal="left" shrinkToFit="0" vertical="top" wrapText="0"/>
    </xf>
    <xf borderId="9" fillId="8" fontId="9" numFmtId="0" xfId="0" applyAlignment="1" applyBorder="1" applyFont="1">
      <alignment horizontal="left" shrinkToFit="0" vertical="top" wrapText="0"/>
    </xf>
    <xf borderId="0" fillId="0" fontId="9" numFmtId="0" xfId="0" applyAlignment="1" applyFont="1">
      <alignment shrinkToFit="0" vertical="top" wrapText="0"/>
    </xf>
    <xf borderId="9" fillId="4" fontId="5" numFmtId="0" xfId="0" applyAlignment="1" applyBorder="1" applyFont="1">
      <alignment shrinkToFit="0" vertical="top" wrapText="0"/>
    </xf>
    <xf borderId="9" fillId="4" fontId="5" numFmtId="4" xfId="0" applyAlignment="1" applyBorder="1" applyFont="1" applyNumberFormat="1">
      <alignment horizontal="left" readingOrder="0" shrinkToFit="0" vertical="top" wrapText="0"/>
    </xf>
    <xf borderId="9" fillId="5" fontId="5" numFmtId="0" xfId="0" applyAlignment="1" applyBorder="1" applyFont="1">
      <alignment shrinkToFit="0" vertical="top" wrapText="0"/>
    </xf>
    <xf borderId="9" fillId="5" fontId="5" numFmtId="3" xfId="0" applyAlignment="1" applyBorder="1" applyFont="1" applyNumberFormat="1">
      <alignment horizontal="left" readingOrder="0" shrinkToFit="0" vertical="top" wrapText="0"/>
    </xf>
    <xf borderId="9" fillId="5" fontId="5" numFmtId="0" xfId="0" applyAlignment="1" applyBorder="1" applyFont="1">
      <alignment horizontal="right" readingOrder="0" shrinkToFit="0" vertical="top" wrapText="0"/>
    </xf>
    <xf borderId="9" fillId="6" fontId="5" numFmtId="0" xfId="0" applyAlignment="1" applyBorder="1" applyFont="1">
      <alignment shrinkToFit="0" vertical="top" wrapText="0"/>
    </xf>
    <xf borderId="9" fillId="6" fontId="5" numFmtId="4" xfId="0" applyAlignment="1" applyBorder="1" applyFont="1" applyNumberFormat="1">
      <alignment horizontal="left" readingOrder="0" shrinkToFit="0" vertical="top" wrapText="0"/>
    </xf>
    <xf borderId="9" fillId="6" fontId="6" numFmtId="4" xfId="0" applyAlignment="1" applyBorder="1" applyFont="1" applyNumberFormat="1">
      <alignment horizontal="left" readingOrder="0" shrinkToFit="0" vertical="top" wrapText="0"/>
    </xf>
    <xf borderId="9" fillId="7" fontId="5" numFmtId="0" xfId="0" applyAlignment="1" applyBorder="1" applyFont="1">
      <alignment shrinkToFit="0" vertical="top" wrapText="0"/>
    </xf>
    <xf borderId="9" fillId="7" fontId="5" numFmtId="4" xfId="0" applyAlignment="1" applyBorder="1" applyFont="1" applyNumberFormat="1">
      <alignment horizontal="left" readingOrder="0" shrinkToFit="0" vertical="top" wrapText="0"/>
    </xf>
    <xf borderId="9" fillId="7" fontId="6" numFmtId="4" xfId="0" applyAlignment="1" applyBorder="1" applyFont="1" applyNumberFormat="1">
      <alignment horizontal="left" readingOrder="0" shrinkToFit="0" vertical="top" wrapText="0"/>
    </xf>
    <xf borderId="9" fillId="7" fontId="5" numFmtId="164" xfId="0" applyAlignment="1" applyBorder="1" applyFont="1" applyNumberFormat="1">
      <alignment horizontal="right" readingOrder="0" shrinkToFit="0" vertical="top" wrapText="0"/>
    </xf>
    <xf borderId="10" fillId="7" fontId="5" numFmtId="164" xfId="0" applyAlignment="1" applyBorder="1" applyFont="1" applyNumberFormat="1">
      <alignment horizontal="right" readingOrder="0" shrinkToFit="0" vertical="top" wrapText="0"/>
    </xf>
    <xf borderId="6" fillId="0" fontId="7" numFmtId="0" xfId="0" applyAlignment="1" applyBorder="1" applyFont="1">
      <alignment horizontal="center" readingOrder="0" shrinkToFit="0" vertical="top" wrapText="0"/>
    </xf>
    <xf borderId="9" fillId="0" fontId="7" numFmtId="0" xfId="0" applyAlignment="1" applyBorder="1" applyFont="1">
      <alignment horizontal="left" readingOrder="0" shrinkToFit="0" vertical="top" wrapText="0"/>
    </xf>
    <xf borderId="9" fillId="0" fontId="7" numFmtId="0" xfId="0" applyAlignment="1" applyBorder="1" applyFont="1">
      <alignment horizontal="left" readingOrder="0" shrinkToFit="0" vertical="top" wrapText="1"/>
    </xf>
    <xf borderId="9" fillId="0" fontId="5" numFmtId="0" xfId="0" applyAlignment="1" applyBorder="1" applyFont="1">
      <alignment horizontal="left" shrinkToFit="0" vertical="top" wrapText="0"/>
    </xf>
    <xf borderId="9" fillId="8" fontId="9" numFmtId="0" xfId="0" applyAlignment="1" applyBorder="1" applyFont="1">
      <alignment horizontal="right" shrinkToFit="0" vertical="top" wrapText="0"/>
    </xf>
    <xf borderId="9" fillId="8" fontId="9" numFmtId="167" xfId="0" applyAlignment="1" applyBorder="1" applyFont="1" applyNumberFormat="1">
      <alignment shrinkToFit="0" vertical="top" wrapText="0"/>
    </xf>
    <xf borderId="9" fillId="8" fontId="9" numFmtId="167" xfId="0" applyAlignment="1" applyBorder="1" applyFont="1" applyNumberFormat="1">
      <alignment horizontal="left" readingOrder="0" shrinkToFit="0" vertical="top" wrapText="0"/>
    </xf>
    <xf borderId="9" fillId="8" fontId="9" numFmtId="165" xfId="0" applyAlignment="1" applyBorder="1" applyFont="1" applyNumberFormat="1">
      <alignment horizontal="center" readingOrder="0" shrinkToFit="0" vertical="top" wrapText="0"/>
    </xf>
    <xf borderId="9" fillId="8" fontId="9" numFmtId="4" xfId="0" applyAlignment="1" applyBorder="1" applyFont="1" applyNumberFormat="1">
      <alignment horizontal="left" readingOrder="0" shrinkToFit="0" vertical="top" wrapText="0"/>
    </xf>
    <xf borderId="9" fillId="8" fontId="9" numFmtId="165" xfId="0" applyAlignment="1" applyBorder="1" applyFont="1" applyNumberFormat="1">
      <alignment horizontal="right" readingOrder="0" shrinkToFit="0" vertical="top" wrapText="0"/>
    </xf>
    <xf borderId="9" fillId="8" fontId="10" numFmtId="0" xfId="0" applyAlignment="1" applyBorder="1" applyFont="1">
      <alignment shrinkToFit="0" vertical="top" wrapText="0"/>
    </xf>
    <xf borderId="10" fillId="8" fontId="9" numFmtId="0" xfId="0" applyAlignment="1" applyBorder="1" applyFont="1">
      <alignment shrinkToFit="0" vertical="top" wrapText="0"/>
    </xf>
    <xf borderId="9" fillId="0" fontId="5" numFmtId="4" xfId="0" applyAlignment="1" applyBorder="1" applyFont="1" applyNumberFormat="1">
      <alignment horizontal="right" readingOrder="0" shrinkToFit="0" vertical="top" wrapText="0"/>
    </xf>
    <xf borderId="9" fillId="4" fontId="5" numFmtId="0" xfId="0" applyAlignment="1" applyBorder="1" applyFont="1">
      <alignment horizontal="center" shrinkToFit="0" vertical="top" wrapText="0"/>
    </xf>
    <xf borderId="9" fillId="4" fontId="5" numFmtId="167" xfId="0" applyAlignment="1" applyBorder="1" applyFont="1" applyNumberFormat="1">
      <alignment shrinkToFit="0" vertical="top" wrapText="0"/>
    </xf>
    <xf borderId="9" fillId="4" fontId="5" numFmtId="15" xfId="0" applyAlignment="1" applyBorder="1" applyFont="1" applyNumberFormat="1">
      <alignment horizontal="center" shrinkToFit="0" vertical="top" wrapText="0"/>
    </xf>
    <xf borderId="9" fillId="5" fontId="5" numFmtId="167" xfId="0" applyAlignment="1" applyBorder="1" applyFont="1" applyNumberFormat="1">
      <alignment shrinkToFit="0" vertical="top" wrapText="0"/>
    </xf>
    <xf borderId="9" fillId="5" fontId="5" numFmtId="3" xfId="0" applyAlignment="1" applyBorder="1" applyFont="1" applyNumberFormat="1">
      <alignment horizontal="right" readingOrder="0" shrinkToFit="0" vertical="top" wrapText="0"/>
    </xf>
    <xf borderId="9" fillId="5" fontId="6" numFmtId="164" xfId="0" applyAlignment="1" applyBorder="1" applyFont="1" applyNumberFormat="1">
      <alignment horizontal="left" shrinkToFit="0" vertical="top" wrapText="0"/>
    </xf>
    <xf borderId="9" fillId="5" fontId="5" numFmtId="0" xfId="0" applyAlignment="1" applyBorder="1" applyFont="1">
      <alignment horizontal="center" readingOrder="0" shrinkToFit="0" vertical="top" wrapText="0"/>
    </xf>
    <xf borderId="9" fillId="5" fontId="5" numFmtId="15" xfId="0" applyAlignment="1" applyBorder="1" applyFont="1" applyNumberFormat="1">
      <alignment horizontal="center" readingOrder="0" shrinkToFit="0" vertical="top" wrapText="0"/>
    </xf>
    <xf borderId="9" fillId="6" fontId="6" numFmtId="0" xfId="0" applyAlignment="1" applyBorder="1" applyFont="1">
      <alignment shrinkToFit="0" vertical="top" wrapText="0"/>
    </xf>
    <xf borderId="9" fillId="7" fontId="6" numFmtId="0" xfId="0" applyAlignment="1" applyBorder="1" applyFont="1">
      <alignment shrinkToFit="0" vertical="top" wrapText="0"/>
    </xf>
    <xf borderId="10" fillId="7" fontId="5" numFmtId="0" xfId="0" applyAlignment="1" applyBorder="1" applyFont="1">
      <alignment shrinkToFit="0" vertical="top" wrapText="0"/>
    </xf>
    <xf borderId="8" fillId="0" fontId="5" numFmtId="0" xfId="0" applyAlignment="1" applyBorder="1" applyFont="1">
      <alignment horizontal="left" readingOrder="0" shrinkToFit="0" vertical="top" wrapText="0"/>
    </xf>
    <xf borderId="7" fillId="0" fontId="5" numFmtId="0" xfId="0" applyAlignment="1" applyBorder="1" applyFont="1">
      <alignment horizontal="left" readingOrder="0" shrinkToFit="0" vertical="top" wrapText="1"/>
    </xf>
    <xf borderId="8" fillId="0" fontId="5" numFmtId="0" xfId="0" applyAlignment="1" applyBorder="1" applyFont="1">
      <alignment horizontal="left" readingOrder="0" shrinkToFit="0" vertical="top" wrapText="1"/>
    </xf>
    <xf borderId="7" fillId="0" fontId="5" numFmtId="0" xfId="0" applyAlignment="1" applyBorder="1" applyFont="1">
      <alignment horizontal="center" shrinkToFit="0" vertical="top" wrapText="0"/>
    </xf>
    <xf borderId="6" fillId="8" fontId="4" numFmtId="0" xfId="0" applyAlignment="1" applyBorder="1" applyFont="1">
      <alignment shrinkToFit="0" vertical="top" wrapText="0"/>
    </xf>
    <xf borderId="9" fillId="8" fontId="4" numFmtId="0" xfId="0" applyAlignment="1" applyBorder="1" applyFont="1">
      <alignment shrinkToFit="0" vertical="top" wrapText="0"/>
    </xf>
    <xf borderId="9" fillId="8" fontId="4" numFmtId="164" xfId="0" applyAlignment="1" applyBorder="1" applyFont="1" applyNumberFormat="1">
      <alignment horizontal="left" readingOrder="0" shrinkToFit="0" vertical="top" wrapText="0"/>
    </xf>
    <xf borderId="9" fillId="8" fontId="4" numFmtId="164" xfId="0" applyAlignment="1" applyBorder="1" applyFont="1" applyNumberFormat="1">
      <alignment horizontal="center" shrinkToFit="0" vertical="top" wrapText="0"/>
    </xf>
    <xf borderId="9" fillId="8" fontId="4" numFmtId="167" xfId="0" applyAlignment="1" applyBorder="1" applyFont="1" applyNumberFormat="1">
      <alignment shrinkToFit="0" vertical="top" wrapText="0"/>
    </xf>
    <xf borderId="9" fillId="8" fontId="4" numFmtId="15" xfId="0" applyAlignment="1" applyBorder="1" applyFont="1" applyNumberFormat="1">
      <alignment horizontal="center" shrinkToFit="0" vertical="top" wrapText="0"/>
    </xf>
    <xf borderId="9" fillId="8" fontId="4" numFmtId="3" xfId="0" applyAlignment="1" applyBorder="1" applyFont="1" applyNumberFormat="1">
      <alignment horizontal="right" readingOrder="0" shrinkToFit="0" vertical="top" wrapText="0"/>
    </xf>
    <xf borderId="9" fillId="8" fontId="12" numFmtId="0" xfId="0" applyAlignment="1" applyBorder="1" applyFont="1">
      <alignment horizontal="left" readingOrder="0" shrinkToFit="0" vertical="top" wrapText="1"/>
    </xf>
    <xf borderId="9" fillId="8" fontId="2" numFmtId="0" xfId="0" applyAlignment="1" applyBorder="1" applyFont="1">
      <alignment shrinkToFit="0" vertical="top" wrapText="0"/>
    </xf>
    <xf borderId="10" fillId="8" fontId="4" numFmtId="0" xfId="0" applyAlignment="1" applyBorder="1" applyFont="1">
      <alignment shrinkToFit="0" vertical="top" wrapText="0"/>
    </xf>
    <xf borderId="9" fillId="0" fontId="3" numFmtId="0" xfId="0" applyBorder="1" applyFont="1"/>
    <xf borderId="0" fillId="0" fontId="4" numFmtId="0" xfId="0" applyAlignment="1" applyFont="1">
      <alignment shrinkToFit="0" vertical="top" wrapText="0"/>
    </xf>
    <xf borderId="9" fillId="3" fontId="5" numFmtId="4" xfId="0" applyAlignment="1" applyBorder="1" applyFont="1" applyNumberFormat="1">
      <alignment horizontal="left" readingOrder="0" shrinkToFit="0" vertical="top" wrapText="0"/>
    </xf>
    <xf borderId="9" fillId="5" fontId="5" numFmtId="4" xfId="0" applyAlignment="1" applyBorder="1" applyFont="1" applyNumberFormat="1">
      <alignment shrinkToFit="0" vertical="top" wrapText="0"/>
    </xf>
    <xf borderId="9" fillId="5" fontId="5" numFmtId="165" xfId="0" applyAlignment="1" applyBorder="1" applyFont="1" applyNumberFormat="1">
      <alignment horizontal="center" readingOrder="0" shrinkToFit="0" vertical="top" wrapText="0"/>
    </xf>
    <xf borderId="8" fillId="0" fontId="7" numFmtId="0" xfId="0" applyAlignment="1" applyBorder="1" applyFont="1">
      <alignment horizontal="center" readingOrder="0" shrinkToFit="0" vertical="top" wrapText="0"/>
    </xf>
    <xf borderId="8" fillId="0" fontId="7" numFmtId="0" xfId="0" applyAlignment="1" applyBorder="1" applyFont="1">
      <alignment horizontal="center" readingOrder="0" shrinkToFit="0" vertical="top" wrapText="1"/>
    </xf>
    <xf borderId="8" fillId="0" fontId="5" numFmtId="0" xfId="0" applyAlignment="1" applyBorder="1" applyFont="1">
      <alignment horizontal="center" readingOrder="0" shrinkToFit="0" vertical="top" wrapText="0"/>
    </xf>
    <xf borderId="9" fillId="8" fontId="9" numFmtId="164" xfId="0" applyAlignment="1" applyBorder="1" applyFont="1" applyNumberFormat="1">
      <alignment horizontal="center" shrinkToFit="0" vertical="top" wrapText="0"/>
    </xf>
    <xf borderId="9" fillId="0" fontId="5" numFmtId="0" xfId="0" applyAlignment="1" applyBorder="1" applyFont="1">
      <alignment horizontal="left" readingOrder="0" shrinkToFit="0" vertical="top" wrapText="0"/>
    </xf>
    <xf borderId="9" fillId="5" fontId="5" numFmtId="4" xfId="0" applyAlignment="1" applyBorder="1" applyFont="1" applyNumberFormat="1">
      <alignment horizontal="left" readingOrder="0" shrinkToFit="0" vertical="top" wrapText="0"/>
    </xf>
    <xf borderId="7" fillId="0" fontId="5" numFmtId="0" xfId="0" applyAlignment="1" applyBorder="1" applyFont="1">
      <alignment horizontal="left" readingOrder="0" vertical="top"/>
    </xf>
    <xf borderId="8" fillId="0" fontId="5" numFmtId="0" xfId="0" applyAlignment="1" applyBorder="1" applyFont="1">
      <alignment horizontal="left" readingOrder="0" vertical="top"/>
    </xf>
    <xf borderId="7" fillId="0" fontId="5" numFmtId="0" xfId="0" applyAlignment="1" applyBorder="1" applyFont="1">
      <alignment horizontal="center" readingOrder="0" shrinkToFit="0" vertical="top" wrapText="0"/>
    </xf>
    <xf borderId="9" fillId="8" fontId="9" numFmtId="0" xfId="0" applyAlignment="1" applyBorder="1" applyFont="1">
      <alignment horizontal="left" readingOrder="0" shrinkToFit="0" vertical="top" wrapText="0"/>
    </xf>
    <xf borderId="9" fillId="8" fontId="10" numFmtId="0" xfId="0" applyAlignment="1" applyBorder="1" applyFont="1">
      <alignment horizontal="left" readingOrder="0" shrinkToFit="0" vertical="top" wrapText="0"/>
    </xf>
    <xf borderId="9" fillId="8" fontId="9" numFmtId="0" xfId="0" applyAlignment="1" applyBorder="1" applyFont="1">
      <alignment horizontal="center" shrinkToFit="0" vertical="top" wrapText="0"/>
    </xf>
    <xf borderId="0" fillId="0" fontId="9" numFmtId="0" xfId="0" applyAlignment="1" applyFont="1">
      <alignment shrinkToFit="0" vertical="bottom" wrapText="0"/>
    </xf>
    <xf borderId="9" fillId="4" fontId="5" numFmtId="4" xfId="0" applyAlignment="1" applyBorder="1" applyFont="1" applyNumberFormat="1">
      <alignment shrinkToFit="0" vertical="top" wrapText="0"/>
    </xf>
    <xf borderId="9" fillId="4" fontId="6" numFmtId="4" xfId="0" applyAlignment="1" applyBorder="1" applyFont="1" applyNumberFormat="1">
      <alignment horizontal="left" readingOrder="0" shrinkToFit="0" vertical="top" wrapText="0"/>
    </xf>
    <xf borderId="9" fillId="4" fontId="5" numFmtId="165" xfId="0" applyAlignment="1" applyBorder="1" applyFont="1" applyNumberFormat="1">
      <alignment horizontal="center" shrinkToFit="0" vertical="top" wrapText="0"/>
    </xf>
    <xf borderId="9" fillId="6" fontId="5" numFmtId="4" xfId="0" applyAlignment="1" applyBorder="1" applyFont="1" applyNumberFormat="1">
      <alignment shrinkToFit="0" vertical="top" wrapText="0"/>
    </xf>
    <xf borderId="9" fillId="6" fontId="6" numFmtId="4" xfId="0" applyAlignment="1" applyBorder="1" applyFont="1" applyNumberFormat="1">
      <alignment shrinkToFit="0" vertical="top" wrapText="0"/>
    </xf>
    <xf borderId="9" fillId="7" fontId="5" numFmtId="4" xfId="0" applyAlignment="1" applyBorder="1" applyFont="1" applyNumberFormat="1">
      <alignment shrinkToFit="0" vertical="top" wrapText="0"/>
    </xf>
    <xf borderId="9" fillId="7" fontId="5" numFmtId="4" xfId="0" applyAlignment="1" applyBorder="1" applyFont="1" applyNumberFormat="1">
      <alignment readingOrder="0" shrinkToFit="0" vertical="top" wrapText="0"/>
    </xf>
    <xf borderId="9" fillId="7" fontId="6" numFmtId="4" xfId="0" applyAlignment="1" applyBorder="1" applyFont="1" applyNumberFormat="1">
      <alignment shrinkToFit="0" vertical="top" wrapText="0"/>
    </xf>
    <xf borderId="6" fillId="0" fontId="5" numFmtId="0" xfId="0" applyAlignment="1" applyBorder="1" applyFont="1">
      <alignment horizontal="center" readingOrder="0" shrinkToFit="0" vertical="top" wrapText="0"/>
    </xf>
    <xf borderId="9" fillId="0" fontId="5" numFmtId="0" xfId="0" applyAlignment="1" applyBorder="1" applyFont="1">
      <alignment horizontal="left" readingOrder="0" shrinkToFit="0" vertical="top" wrapText="1"/>
    </xf>
    <xf borderId="9" fillId="0" fontId="5" numFmtId="0" xfId="0" applyAlignment="1" applyBorder="1" applyFont="1">
      <alignment horizontal="center" readingOrder="0" shrinkToFit="0" vertical="top" wrapText="1"/>
    </xf>
    <xf borderId="9" fillId="0" fontId="5" numFmtId="0" xfId="0" applyAlignment="1" applyBorder="1" applyFont="1">
      <alignment horizontal="center" shrinkToFit="0" vertical="top" wrapText="0"/>
    </xf>
    <xf borderId="0" fillId="0" fontId="5" numFmtId="0" xfId="0" applyAlignment="1" applyFont="1">
      <alignment shrinkToFit="0" vertical="bottom" wrapText="0"/>
    </xf>
    <xf borderId="7" fillId="8" fontId="9" numFmtId="0" xfId="0" applyAlignment="1" applyBorder="1" applyFont="1">
      <alignment shrinkToFit="0" vertical="top" wrapText="0"/>
    </xf>
    <xf borderId="0" fillId="8" fontId="9" numFmtId="0" xfId="0" applyAlignment="1" applyFont="1">
      <alignment shrinkToFit="0" vertical="top" wrapText="0"/>
    </xf>
    <xf borderId="6" fillId="8" fontId="9" numFmtId="0" xfId="0" applyAlignment="1" applyBorder="1" applyFont="1">
      <alignment horizontal="left" readingOrder="0" shrinkToFit="0" vertical="top" wrapText="0"/>
    </xf>
    <xf borderId="9" fillId="8" fontId="9" numFmtId="4" xfId="0" applyAlignment="1" applyBorder="1" applyFont="1" applyNumberFormat="1">
      <alignment shrinkToFit="0" vertical="top" wrapText="0"/>
    </xf>
    <xf borderId="9" fillId="8" fontId="10" numFmtId="4" xfId="0" applyAlignment="1" applyBorder="1" applyFont="1" applyNumberFormat="1">
      <alignment horizontal="left" readingOrder="0" shrinkToFit="0" vertical="top" wrapText="0"/>
    </xf>
    <xf borderId="0" fillId="8" fontId="9" numFmtId="0" xfId="0" applyAlignment="1" applyFont="1">
      <alignment horizontal="center" shrinkToFit="0" vertical="top" wrapText="0"/>
    </xf>
    <xf borderId="6" fillId="8" fontId="9" numFmtId="4" xfId="0" applyAlignment="1" applyBorder="1" applyFont="1" applyNumberFormat="1">
      <alignment shrinkToFit="0" vertical="top" wrapText="0"/>
    </xf>
    <xf borderId="9" fillId="8" fontId="9" numFmtId="0" xfId="0" applyAlignment="1" applyBorder="1" applyFont="1">
      <alignment readingOrder="0" shrinkToFit="0" vertical="top" wrapText="0"/>
    </xf>
    <xf borderId="9" fillId="8" fontId="9" numFmtId="166" xfId="0" applyAlignment="1" applyBorder="1" applyFont="1" applyNumberFormat="1">
      <alignment readingOrder="0" shrinkToFit="0" vertical="top" wrapText="0"/>
    </xf>
    <xf borderId="0" fillId="8" fontId="9" numFmtId="0" xfId="0" applyAlignment="1" applyFont="1">
      <alignment horizontal="left" shrinkToFit="0" vertical="top" wrapText="0"/>
    </xf>
    <xf borderId="6" fillId="8" fontId="9" numFmtId="0" xfId="0" applyAlignment="1" applyBorder="1" applyFont="1">
      <alignment horizontal="center" shrinkToFit="0" vertical="top" wrapText="0"/>
    </xf>
    <xf borderId="7" fillId="3" fontId="5" numFmtId="0" xfId="0" applyAlignment="1" applyBorder="1" applyFont="1">
      <alignment horizontal="center" readingOrder="0" shrinkToFit="0" vertical="top" wrapText="0"/>
    </xf>
    <xf borderId="4" fillId="3" fontId="5" numFmtId="0" xfId="0" applyAlignment="1" applyBorder="1" applyFont="1">
      <alignment horizontal="left" readingOrder="0" shrinkToFit="0" vertical="top" wrapText="0"/>
    </xf>
    <xf borderId="4" fillId="3" fontId="5" numFmtId="4" xfId="0" applyAlignment="1" applyBorder="1" applyFont="1" applyNumberFormat="1">
      <alignment horizontal="center" readingOrder="0" shrinkToFit="0" vertical="top" wrapText="0"/>
    </xf>
    <xf borderId="9" fillId="4" fontId="5" numFmtId="4" xfId="0" applyAlignment="1" applyBorder="1" applyFont="1" applyNumberFormat="1">
      <alignment horizontal="center" readingOrder="0" shrinkToFit="0" vertical="top" wrapText="0"/>
    </xf>
    <xf borderId="4" fillId="4" fontId="5" numFmtId="165" xfId="0" applyAlignment="1" applyBorder="1" applyFont="1" applyNumberFormat="1">
      <alignment horizontal="center" readingOrder="0" shrinkToFit="0" vertical="top" wrapText="0"/>
    </xf>
    <xf borderId="9" fillId="5" fontId="5" numFmtId="3" xfId="0" applyAlignment="1" applyBorder="1" applyFont="1" applyNumberFormat="1">
      <alignment horizontal="center" readingOrder="0" shrinkToFit="0" vertical="top" wrapText="0"/>
    </xf>
    <xf borderId="9" fillId="6" fontId="5" numFmtId="4" xfId="0" applyAlignment="1" applyBorder="1" applyFont="1" applyNumberFormat="1">
      <alignment horizontal="center" readingOrder="0" shrinkToFit="0" vertical="top" wrapText="0"/>
    </xf>
    <xf borderId="9" fillId="6" fontId="5" numFmtId="0" xfId="0" applyAlignment="1" applyBorder="1" applyFont="1">
      <alignment horizontal="right" readingOrder="0" shrinkToFit="0" vertical="top" wrapText="0"/>
    </xf>
    <xf borderId="9" fillId="7" fontId="5" numFmtId="4" xfId="0" applyAlignment="1" applyBorder="1" applyFont="1" applyNumberFormat="1">
      <alignment horizontal="center" readingOrder="0" shrinkToFit="0" vertical="top" wrapText="0"/>
    </xf>
    <xf borderId="9" fillId="7" fontId="5" numFmtId="0" xfId="0" applyAlignment="1" applyBorder="1" applyFont="1">
      <alignment horizontal="right" readingOrder="0" shrinkToFit="0" vertical="top" wrapText="0"/>
    </xf>
    <xf borderId="10" fillId="7" fontId="5" numFmtId="0" xfId="0" applyAlignment="1" applyBorder="1" applyFont="1">
      <alignment horizontal="right" readingOrder="0" shrinkToFit="0" vertical="top" wrapText="0"/>
    </xf>
    <xf borderId="9" fillId="8" fontId="5" numFmtId="0" xfId="0" applyAlignment="1" applyBorder="1" applyFont="1">
      <alignment horizontal="left" readingOrder="0" shrinkToFit="0" vertical="top" wrapText="0"/>
    </xf>
    <xf borderId="4" fillId="0" fontId="5" numFmtId="0" xfId="0" applyAlignment="1" applyBorder="1" applyFont="1">
      <alignment shrinkToFit="0" vertical="top" wrapText="0"/>
    </xf>
    <xf borderId="9" fillId="0" fontId="5" numFmtId="0" xfId="0" applyAlignment="1" applyBorder="1" applyFont="1">
      <alignment shrinkToFit="0" vertical="top" wrapText="0"/>
    </xf>
    <xf borderId="6" fillId="8" fontId="5" numFmtId="0" xfId="0" applyAlignment="1" applyBorder="1" applyFont="1">
      <alignment shrinkToFit="0" vertical="top" wrapText="0"/>
    </xf>
    <xf borderId="4" fillId="8" fontId="5" numFmtId="0" xfId="0" applyAlignment="1" applyBorder="1" applyFont="1">
      <alignment shrinkToFit="0" vertical="top" wrapText="0"/>
    </xf>
    <xf borderId="9" fillId="8" fontId="5" numFmtId="0" xfId="0" applyAlignment="1" applyBorder="1" applyFont="1">
      <alignment horizontal="left" shrinkToFit="0" vertical="top" wrapText="0"/>
    </xf>
    <xf borderId="9" fillId="8" fontId="5" numFmtId="0" xfId="0" applyAlignment="1" applyBorder="1" applyFont="1">
      <alignment shrinkToFit="0" vertical="top" wrapText="0"/>
    </xf>
    <xf borderId="9" fillId="8" fontId="5" numFmtId="4" xfId="0" applyAlignment="1" applyBorder="1" applyFont="1" applyNumberFormat="1">
      <alignment horizontal="center" readingOrder="0" shrinkToFit="0" vertical="top" wrapText="0"/>
    </xf>
    <xf borderId="9" fillId="8" fontId="6" numFmtId="4" xfId="0" applyAlignment="1" applyBorder="1" applyFont="1" applyNumberFormat="1">
      <alignment horizontal="left" readingOrder="0" shrinkToFit="0" vertical="top" wrapText="0"/>
    </xf>
    <xf borderId="9" fillId="8" fontId="5" numFmtId="0" xfId="0" applyAlignment="1" applyBorder="1" applyFont="1">
      <alignment horizontal="center" readingOrder="0" vertical="top"/>
    </xf>
    <xf borderId="9" fillId="8" fontId="5" numFmtId="3" xfId="0" applyAlignment="1" applyBorder="1" applyFont="1" applyNumberFormat="1">
      <alignment horizontal="right" readingOrder="0" shrinkToFit="0" vertical="top" wrapText="0"/>
    </xf>
    <xf borderId="9" fillId="8" fontId="6" numFmtId="164" xfId="0" applyAlignment="1" applyBorder="1" applyFont="1" applyNumberFormat="1">
      <alignment horizontal="left" readingOrder="0" shrinkToFit="0" vertical="top" wrapText="0"/>
    </xf>
    <xf borderId="9" fillId="8" fontId="5" numFmtId="0" xfId="0" applyAlignment="1" applyBorder="1" applyFont="1">
      <alignment horizontal="left" readingOrder="0" vertical="top"/>
    </xf>
    <xf borderId="9" fillId="8" fontId="5" numFmtId="0" xfId="0" applyAlignment="1" applyBorder="1" applyFont="1">
      <alignment readingOrder="0" shrinkToFit="0" vertical="top" wrapText="0"/>
    </xf>
    <xf borderId="9" fillId="8" fontId="6" numFmtId="3" xfId="0" applyAlignment="1" applyBorder="1" applyFont="1" applyNumberFormat="1">
      <alignment horizontal="right" readingOrder="0" shrinkToFit="0" vertical="top" wrapText="0"/>
    </xf>
    <xf borderId="9" fillId="8" fontId="5" numFmtId="0" xfId="0" applyAlignment="1" applyBorder="1" applyFont="1">
      <alignment horizontal="left" readingOrder="0" shrinkToFit="0" vertical="top" wrapText="1"/>
    </xf>
    <xf borderId="0" fillId="8" fontId="5" numFmtId="0" xfId="0" applyAlignment="1" applyFont="1">
      <alignment readingOrder="0" shrinkToFit="0" vertical="top" wrapText="0"/>
    </xf>
    <xf borderId="6" fillId="8" fontId="5" numFmtId="0" xfId="0" applyAlignment="1" applyBorder="1" applyFont="1">
      <alignment readingOrder="0" shrinkToFit="0" vertical="top" wrapText="0"/>
    </xf>
    <xf borderId="9" fillId="8" fontId="6" numFmtId="0" xfId="0" applyAlignment="1" applyBorder="1" applyFont="1">
      <alignment shrinkToFit="0" vertical="top" wrapText="0"/>
    </xf>
    <xf borderId="9" fillId="8" fontId="5" numFmtId="166" xfId="0" applyAlignment="1" applyBorder="1" applyFont="1" applyNumberFormat="1">
      <alignment readingOrder="0" shrinkToFit="0" vertical="top" wrapText="0"/>
    </xf>
    <xf borderId="9" fillId="3" fontId="5" numFmtId="4" xfId="0" applyAlignment="1" applyBorder="1" applyFont="1" applyNumberFormat="1">
      <alignment horizontal="center" readingOrder="0" shrinkToFit="0" vertical="top" wrapText="0"/>
    </xf>
    <xf borderId="9" fillId="5" fontId="5" numFmtId="4" xfId="0" applyAlignment="1" applyBorder="1" applyFont="1" applyNumberFormat="1">
      <alignment horizontal="right" readingOrder="0" shrinkToFit="0" vertical="top" wrapText="0"/>
    </xf>
    <xf borderId="9" fillId="6" fontId="6" numFmtId="4" xfId="0" applyAlignment="1" applyBorder="1" applyFont="1" applyNumberFormat="1">
      <alignment horizontal="right" readingOrder="0" shrinkToFit="0" vertical="top" wrapText="0"/>
    </xf>
    <xf borderId="4" fillId="7" fontId="6" numFmtId="4" xfId="0" applyAlignment="1" applyBorder="1" applyFont="1" applyNumberFormat="1">
      <alignment horizontal="left" readingOrder="0" shrinkToFit="0" vertical="top" wrapText="0"/>
    </xf>
    <xf borderId="9" fillId="7" fontId="6" numFmtId="4" xfId="0" applyAlignment="1" applyBorder="1" applyFont="1" applyNumberFormat="1">
      <alignment horizontal="right" readingOrder="0" shrinkToFit="0" vertical="top" wrapText="0"/>
    </xf>
    <xf borderId="9" fillId="8" fontId="6" numFmtId="4" xfId="0" applyAlignment="1" applyBorder="1" applyFont="1" applyNumberFormat="1">
      <alignment shrinkToFit="0" vertical="top" wrapText="0"/>
    </xf>
    <xf borderId="9" fillId="8" fontId="6" numFmtId="0" xfId="0" applyAlignment="1" applyBorder="1" applyFont="1">
      <alignment horizontal="left" readingOrder="0" vertical="top"/>
    </xf>
    <xf borderId="9" fillId="8" fontId="6" numFmtId="0" xfId="0" applyAlignment="1" applyBorder="1" applyFont="1">
      <alignment horizontal="right" readingOrder="0" shrinkToFit="0" vertical="top" wrapText="0"/>
    </xf>
    <xf borderId="9" fillId="8" fontId="6" numFmtId="165" xfId="0" applyAlignment="1" applyBorder="1" applyFont="1" applyNumberFormat="1">
      <alignment horizontal="right" readingOrder="0" shrinkToFit="0" vertical="top" wrapText="0"/>
    </xf>
    <xf borderId="9" fillId="8" fontId="6" numFmtId="3" xfId="0" applyAlignment="1" applyBorder="1" applyFont="1" applyNumberFormat="1">
      <alignment horizontal="right" shrinkToFit="0" vertical="top" wrapText="0"/>
    </xf>
    <xf borderId="0" fillId="8" fontId="6" numFmtId="0" xfId="0" applyAlignment="1" applyFont="1">
      <alignment readingOrder="0" shrinkToFit="0" vertical="top" wrapText="0"/>
    </xf>
    <xf borderId="6" fillId="8" fontId="6" numFmtId="0" xfId="0" applyAlignment="1" applyBorder="1" applyFont="1">
      <alignment readingOrder="0" shrinkToFit="0" vertical="top" wrapText="0"/>
    </xf>
    <xf borderId="9" fillId="8" fontId="6" numFmtId="0" xfId="0" applyAlignment="1" applyBorder="1" applyFont="1">
      <alignment readingOrder="0" shrinkToFit="0" vertical="top" wrapText="1"/>
    </xf>
    <xf borderId="7" fillId="4" fontId="5" numFmtId="4" xfId="0" applyAlignment="1" applyBorder="1" applyFont="1" applyNumberFormat="1">
      <alignment horizontal="left" readingOrder="0" shrinkToFit="0" vertical="top" wrapText="0"/>
    </xf>
    <xf borderId="7" fillId="5" fontId="5" numFmtId="4" xfId="0" applyAlignment="1" applyBorder="1" applyFont="1" applyNumberFormat="1">
      <alignment horizontal="left" readingOrder="0" shrinkToFit="0" vertical="top" wrapText="0"/>
    </xf>
    <xf borderId="7" fillId="6" fontId="5" numFmtId="4" xfId="0" applyAlignment="1" applyBorder="1" applyFont="1" applyNumberFormat="1">
      <alignment horizontal="left" readingOrder="0" shrinkToFit="0" vertical="top" wrapText="0"/>
    </xf>
    <xf borderId="7" fillId="6" fontId="6" numFmtId="4" xfId="0" applyAlignment="1" applyBorder="1" applyFont="1" applyNumberFormat="1">
      <alignment horizontal="left" readingOrder="0" shrinkToFit="0" vertical="top" wrapText="0"/>
    </xf>
    <xf borderId="5" fillId="7" fontId="5" numFmtId="4" xfId="0" applyAlignment="1" applyBorder="1" applyFont="1" applyNumberFormat="1">
      <alignment horizontal="left" readingOrder="0" shrinkToFit="0" vertical="top" wrapText="0"/>
    </xf>
    <xf borderId="7" fillId="7" fontId="5" numFmtId="4" xfId="0" applyAlignment="1" applyBorder="1" applyFont="1" applyNumberFormat="1">
      <alignment horizontal="left" readingOrder="0" shrinkToFit="0" vertical="top" wrapText="0"/>
    </xf>
    <xf borderId="7" fillId="7" fontId="6" numFmtId="4" xfId="0" applyAlignment="1" applyBorder="1" applyFont="1" applyNumberFormat="1">
      <alignment horizontal="left" readingOrder="0" shrinkToFit="0" vertical="top" wrapText="0"/>
    </xf>
    <xf borderId="10" fillId="8" fontId="5" numFmtId="0" xfId="0" applyAlignment="1" applyBorder="1" applyFont="1">
      <alignment horizontal="left" shrinkToFit="0" vertical="top" wrapText="0"/>
    </xf>
    <xf borderId="6" fillId="8" fontId="6" numFmtId="0" xfId="0" applyAlignment="1" applyBorder="1" applyFont="1">
      <alignment shrinkToFit="0" vertical="top" wrapText="0"/>
    </xf>
    <xf borderId="4" fillId="8" fontId="5" numFmtId="4" xfId="0" applyAlignment="1" applyBorder="1" applyFont="1" applyNumberFormat="1">
      <alignment horizontal="center" readingOrder="0" shrinkToFit="0" vertical="top" wrapText="0"/>
    </xf>
    <xf borderId="9" fillId="8" fontId="6" numFmtId="0" xfId="0" applyAlignment="1" applyBorder="1" applyFont="1">
      <alignment horizontal="center" readingOrder="0" vertical="top"/>
    </xf>
    <xf borderId="4" fillId="8" fontId="5" numFmtId="3" xfId="0" applyAlignment="1" applyBorder="1" applyFont="1" applyNumberFormat="1">
      <alignment horizontal="right" readingOrder="0" shrinkToFit="0" vertical="top" wrapText="0"/>
    </xf>
    <xf borderId="4" fillId="8" fontId="6" numFmtId="3" xfId="0" applyAlignment="1" applyBorder="1" applyFont="1" applyNumberFormat="1">
      <alignment horizontal="right" readingOrder="0" shrinkToFit="0" vertical="top" wrapText="0"/>
    </xf>
    <xf borderId="4" fillId="8" fontId="6" numFmtId="3" xfId="0" applyAlignment="1" applyBorder="1" applyFont="1" applyNumberFormat="1">
      <alignment readingOrder="0" shrinkToFit="0" vertical="top" wrapText="0"/>
    </xf>
    <xf borderId="7" fillId="9" fontId="6" numFmtId="4" xfId="0" applyAlignment="1" applyBorder="1" applyFill="1" applyFont="1" applyNumberFormat="1">
      <alignment horizontal="left" readingOrder="0" shrinkToFit="0" vertical="top" wrapText="0"/>
    </xf>
    <xf borderId="9" fillId="8" fontId="6" numFmtId="0" xfId="0" applyAlignment="1" applyBorder="1" applyFont="1">
      <alignment horizontal="left" readingOrder="0" shrinkToFit="0" vertical="top" wrapText="1"/>
    </xf>
    <xf borderId="4" fillId="8" fontId="6" numFmtId="0" xfId="0" applyAlignment="1" applyBorder="1" applyFont="1">
      <alignment readingOrder="0" shrinkToFit="0" vertical="top" wrapText="0"/>
    </xf>
    <xf borderId="4" fillId="8" fontId="6" numFmtId="0" xfId="0" applyAlignment="1" applyBorder="1" applyFont="1">
      <alignment shrinkToFit="0" vertical="top" wrapText="0"/>
    </xf>
    <xf borderId="6" fillId="0" fontId="5" numFmtId="0" xfId="0" applyAlignment="1" applyBorder="1" applyFont="1">
      <alignment horizontal="right" readingOrder="0" shrinkToFit="0" vertical="bottom" wrapText="0"/>
    </xf>
    <xf borderId="10" fillId="3" fontId="5" numFmtId="0" xfId="0" applyAlignment="1" applyBorder="1" applyFont="1">
      <alignment horizontal="left" readingOrder="0" shrinkToFit="0" vertical="top" wrapText="0"/>
    </xf>
    <xf borderId="6" fillId="3" fontId="5" numFmtId="4" xfId="0" applyAlignment="1" applyBorder="1" applyFont="1" applyNumberFormat="1">
      <alignment horizontal="left" readingOrder="0" shrinkToFit="0" vertical="top" wrapText="0"/>
    </xf>
    <xf borderId="9" fillId="4" fontId="5" numFmtId="3" xfId="0" applyAlignment="1" applyBorder="1" applyFont="1" applyNumberFormat="1">
      <alignment shrinkToFit="0" vertical="bottom" wrapText="0"/>
    </xf>
    <xf borderId="9" fillId="4" fontId="6" numFmtId="3" xfId="0" applyAlignment="1" applyBorder="1" applyFont="1" applyNumberFormat="1">
      <alignment horizontal="left" readingOrder="0" shrinkToFit="0" vertical="top" wrapText="0"/>
    </xf>
    <xf borderId="9" fillId="5" fontId="5" numFmtId="3" xfId="0" applyAlignment="1" applyBorder="1" applyFont="1" applyNumberFormat="1">
      <alignment shrinkToFit="0" vertical="bottom" wrapText="0"/>
    </xf>
    <xf borderId="9" fillId="6" fontId="5" numFmtId="3" xfId="0" applyAlignment="1" applyBorder="1" applyFont="1" applyNumberFormat="1">
      <alignment shrinkToFit="0" vertical="bottom" wrapText="0"/>
    </xf>
    <xf borderId="9" fillId="6" fontId="6" numFmtId="3" xfId="0" applyAlignment="1" applyBorder="1" applyFont="1" applyNumberFormat="1">
      <alignment shrinkToFit="0" vertical="bottom" wrapText="0"/>
    </xf>
    <xf borderId="9" fillId="6" fontId="5" numFmtId="0" xfId="0" applyAlignment="1" applyBorder="1" applyFont="1">
      <alignment shrinkToFit="0" vertical="bottom" wrapText="0"/>
    </xf>
    <xf borderId="9" fillId="7" fontId="5" numFmtId="3" xfId="0" applyAlignment="1" applyBorder="1" applyFont="1" applyNumberFormat="1">
      <alignment shrinkToFit="0" vertical="bottom" wrapText="0"/>
    </xf>
    <xf borderId="9" fillId="7" fontId="6" numFmtId="3" xfId="0" applyAlignment="1" applyBorder="1" applyFont="1" applyNumberFormat="1">
      <alignment shrinkToFit="0" vertical="bottom" wrapText="0"/>
    </xf>
    <xf borderId="9" fillId="7" fontId="5" numFmtId="0" xfId="0" applyAlignment="1" applyBorder="1" applyFont="1">
      <alignment shrinkToFit="0" vertical="bottom" wrapText="0"/>
    </xf>
    <xf borderId="9" fillId="0" fontId="5" numFmtId="0" xfId="0" applyAlignment="1" applyBorder="1" applyFont="1">
      <alignment readingOrder="0" shrinkToFit="0" vertical="bottom" wrapText="1"/>
    </xf>
    <xf borderId="9" fillId="0" fontId="5" numFmtId="0" xfId="0" applyAlignment="1" applyBorder="1" applyFont="1">
      <alignment shrinkToFit="0" vertical="bottom" wrapText="0"/>
    </xf>
    <xf borderId="9" fillId="10" fontId="5" numFmtId="0" xfId="0" applyAlignment="1" applyBorder="1" applyFill="1" applyFont="1">
      <alignment readingOrder="0" shrinkToFit="0" vertical="top" wrapText="1"/>
    </xf>
    <xf borderId="6" fillId="8" fontId="5" numFmtId="0" xfId="0" applyAlignment="1" applyBorder="1" applyFont="1">
      <alignment shrinkToFit="0" vertical="bottom" wrapText="0"/>
    </xf>
    <xf borderId="9" fillId="8" fontId="5" numFmtId="0" xfId="0" applyAlignment="1" applyBorder="1" applyFont="1">
      <alignment shrinkToFit="0" vertical="bottom" wrapText="0"/>
    </xf>
    <xf borderId="10" fillId="8" fontId="5" numFmtId="0" xfId="0" applyAlignment="1" applyBorder="1" applyFont="1">
      <alignment shrinkToFit="0" vertical="top" wrapText="0"/>
    </xf>
    <xf borderId="9" fillId="8" fontId="5" numFmtId="4" xfId="0" applyAlignment="1" applyBorder="1" applyFont="1" applyNumberFormat="1">
      <alignment shrinkToFit="0" vertical="bottom" wrapText="0"/>
    </xf>
    <xf borderId="9" fillId="8" fontId="5" numFmtId="0" xfId="0" applyAlignment="1" applyBorder="1" applyFont="1">
      <alignment horizontal="center" shrinkToFit="0" vertical="bottom" wrapText="0"/>
    </xf>
    <xf borderId="9" fillId="8" fontId="5" numFmtId="4" xfId="0" applyAlignment="1" applyBorder="1" applyFont="1" applyNumberFormat="1">
      <alignment horizontal="right" readingOrder="0" shrinkToFit="0" vertical="top" wrapText="0"/>
    </xf>
    <xf borderId="9" fillId="8" fontId="6" numFmtId="0" xfId="0" applyAlignment="1" applyBorder="1" applyFont="1">
      <alignment shrinkToFit="0" vertical="bottom" wrapText="0"/>
    </xf>
    <xf borderId="9" fillId="8" fontId="5" numFmtId="0" xfId="0" applyAlignment="1" applyBorder="1" applyFont="1">
      <alignment readingOrder="0" shrinkToFit="0" vertical="top" wrapText="1"/>
    </xf>
    <xf borderId="6" fillId="3" fontId="5" numFmtId="4" xfId="0" applyAlignment="1" applyBorder="1" applyFont="1" applyNumberFormat="1">
      <alignment horizontal="center" readingOrder="0" shrinkToFit="0" vertical="top" wrapText="0"/>
    </xf>
    <xf borderId="9" fillId="4" fontId="5" numFmtId="3" xfId="0" applyAlignment="1" applyBorder="1" applyFont="1" applyNumberFormat="1">
      <alignment horizontal="right" readingOrder="0" shrinkToFit="0" vertical="bottom" wrapText="0"/>
    </xf>
    <xf borderId="9" fillId="5" fontId="5" numFmtId="3" xfId="0" applyAlignment="1" applyBorder="1" applyFont="1" applyNumberFormat="1">
      <alignment horizontal="right" readingOrder="0" shrinkToFit="0" vertical="bottom" wrapText="0"/>
    </xf>
    <xf borderId="9" fillId="6" fontId="5" numFmtId="3" xfId="0" applyAlignment="1" applyBorder="1" applyFont="1" applyNumberFormat="1">
      <alignment horizontal="right" readingOrder="0" shrinkToFit="0" vertical="bottom" wrapText="0"/>
    </xf>
    <xf borderId="9" fillId="6" fontId="6" numFmtId="3" xfId="0" applyAlignment="1" applyBorder="1" applyFont="1" applyNumberFormat="1">
      <alignment horizontal="right" readingOrder="0" shrinkToFit="0" vertical="bottom" wrapText="0"/>
    </xf>
    <xf borderId="9" fillId="7" fontId="5" numFmtId="3" xfId="0" applyAlignment="1" applyBorder="1" applyFont="1" applyNumberFormat="1">
      <alignment horizontal="right" readingOrder="0" shrinkToFit="0" vertical="bottom" wrapText="0"/>
    </xf>
    <xf borderId="9" fillId="7" fontId="6" numFmtId="3" xfId="0" applyAlignment="1" applyBorder="1" applyFont="1" applyNumberFormat="1">
      <alignment horizontal="right" readingOrder="0" shrinkToFit="0" vertical="bottom" wrapText="0"/>
    </xf>
    <xf borderId="9" fillId="0" fontId="5" numFmtId="0" xfId="0" applyAlignment="1" applyBorder="1" applyFont="1">
      <alignment readingOrder="0" shrinkToFit="0" vertical="top" wrapText="1"/>
    </xf>
    <xf borderId="9" fillId="8" fontId="5" numFmtId="0" xfId="0" applyAlignment="1" applyBorder="1" applyFont="1">
      <alignment horizontal="center" readingOrder="0" vertical="bottom"/>
    </xf>
    <xf borderId="9" fillId="8" fontId="5" numFmtId="0" xfId="0" applyAlignment="1" applyBorder="1" applyFont="1">
      <alignment horizontal="left" readingOrder="0" shrinkToFit="0" vertical="bottom" wrapText="1"/>
    </xf>
    <xf borderId="9" fillId="8" fontId="5" numFmtId="0" xfId="0" applyAlignment="1" applyBorder="1" applyFont="1">
      <alignment readingOrder="0" shrinkToFit="0" vertical="bottom" wrapText="0"/>
    </xf>
    <xf borderId="9" fillId="0" fontId="5" numFmtId="0" xfId="0" applyAlignment="1" applyBorder="1" applyFont="1">
      <alignment readingOrder="0" shrinkToFit="0" vertical="bottom" wrapText="0"/>
    </xf>
    <xf borderId="9" fillId="8" fontId="5" numFmtId="0" xfId="0" applyAlignment="1" applyBorder="1" applyFont="1">
      <alignment horizontal="left" readingOrder="0" shrinkToFit="0" vertical="bottom" wrapText="0"/>
    </xf>
    <xf borderId="9" fillId="8" fontId="6" numFmtId="3" xfId="0" applyAlignment="1" applyBorder="1" applyFont="1" applyNumberFormat="1">
      <alignment horizontal="right" readingOrder="0" shrinkToFit="0" vertical="bottom" wrapText="0"/>
    </xf>
    <xf borderId="9" fillId="8" fontId="5" numFmtId="0" xfId="0" applyAlignment="1" applyBorder="1" applyFont="1">
      <alignment horizontal="right" readingOrder="0" shrinkToFit="0" vertical="top" wrapText="1"/>
    </xf>
    <xf borderId="9" fillId="8" fontId="6" numFmtId="0" xfId="0" applyAlignment="1" applyBorder="1" applyFont="1">
      <alignment horizontal="left" readingOrder="0" shrinkToFit="0" vertical="top" wrapText="0"/>
    </xf>
    <xf borderId="9" fillId="4" fontId="5" numFmtId="0" xfId="0" applyAlignment="1" applyBorder="1" applyFont="1">
      <alignment shrinkToFit="0" vertical="bottom" wrapText="0"/>
    </xf>
    <xf borderId="9" fillId="4" fontId="5" numFmtId="4" xfId="0" applyAlignment="1" applyBorder="1" applyFont="1" applyNumberFormat="1">
      <alignment shrinkToFit="0" vertical="bottom" wrapText="0"/>
    </xf>
    <xf borderId="9" fillId="4" fontId="6" numFmtId="0" xfId="0" applyAlignment="1" applyBorder="1" applyFont="1">
      <alignment horizontal="left" readingOrder="0" shrinkToFit="0" vertical="top" wrapText="0"/>
    </xf>
    <xf borderId="9" fillId="5" fontId="5" numFmtId="0" xfId="0" applyAlignment="1" applyBorder="1" applyFont="1">
      <alignment shrinkToFit="0" vertical="bottom" wrapText="0"/>
    </xf>
    <xf borderId="9" fillId="5" fontId="5" numFmtId="4" xfId="0" applyAlignment="1" applyBorder="1" applyFont="1" applyNumberFormat="1">
      <alignment shrinkToFit="0" vertical="bottom" wrapText="0"/>
    </xf>
    <xf borderId="9" fillId="6" fontId="6" numFmtId="0" xfId="0" applyAlignment="1" applyBorder="1" applyFont="1">
      <alignment shrinkToFit="0" vertical="bottom" wrapText="0"/>
    </xf>
    <xf borderId="9" fillId="7" fontId="6" numFmtId="0" xfId="0" applyAlignment="1" applyBorder="1" applyFont="1">
      <alignment shrinkToFit="0" vertical="bottom" wrapText="0"/>
    </xf>
    <xf borderId="6" fillId="8" fontId="9" numFmtId="0" xfId="0" applyAlignment="1" applyBorder="1" applyFont="1">
      <alignment shrinkToFit="0" vertical="bottom" wrapText="0"/>
    </xf>
    <xf borderId="9" fillId="8" fontId="9" numFmtId="0" xfId="0" applyAlignment="1" applyBorder="1" applyFont="1">
      <alignment shrinkToFit="0" vertical="bottom" wrapText="0"/>
    </xf>
    <xf borderId="10" fillId="8" fontId="9" numFmtId="0" xfId="0" applyAlignment="1" applyBorder="1" applyFont="1">
      <alignment horizontal="left" shrinkToFit="0" vertical="top" wrapText="0"/>
    </xf>
    <xf borderId="9" fillId="8" fontId="9" numFmtId="4" xfId="0" applyAlignment="1" applyBorder="1" applyFont="1" applyNumberFormat="1">
      <alignment shrinkToFit="0" vertical="bottom" wrapText="0"/>
    </xf>
    <xf borderId="9" fillId="8" fontId="9" numFmtId="165" xfId="0" applyAlignment="1" applyBorder="1" applyFont="1" applyNumberFormat="1">
      <alignment horizontal="center" shrinkToFit="0" vertical="bottom" wrapText="0"/>
    </xf>
    <xf borderId="9" fillId="8" fontId="10" numFmtId="0" xfId="0" applyAlignment="1" applyBorder="1" applyFont="1">
      <alignment shrinkToFit="0" vertical="bottom" wrapText="0"/>
    </xf>
    <xf borderId="9" fillId="4" fontId="5" numFmtId="4" xfId="0" applyAlignment="1" applyBorder="1" applyFont="1" applyNumberFormat="1">
      <alignment horizontal="right" readingOrder="0" shrinkToFit="0" vertical="bottom" wrapText="0"/>
    </xf>
    <xf borderId="9" fillId="5" fontId="5" numFmtId="4" xfId="0" applyAlignment="1" applyBorder="1" applyFont="1" applyNumberFormat="1">
      <alignment horizontal="right" readingOrder="0" shrinkToFit="0" vertical="bottom" wrapText="0"/>
    </xf>
    <xf borderId="9" fillId="6" fontId="5" numFmtId="4" xfId="0" applyAlignment="1" applyBorder="1" applyFont="1" applyNumberFormat="1">
      <alignment horizontal="right" readingOrder="0" shrinkToFit="0" vertical="bottom" wrapText="0"/>
    </xf>
    <xf borderId="9" fillId="7" fontId="5" numFmtId="3" xfId="0" applyAlignment="1" applyBorder="1" applyFont="1" applyNumberFormat="1">
      <alignment readingOrder="0" shrinkToFit="0" vertical="bottom" wrapText="0"/>
    </xf>
    <xf borderId="6" fillId="0" fontId="5" numFmtId="0" xfId="0" applyAlignment="1" applyBorder="1" applyFont="1">
      <alignment horizontal="left" readingOrder="0" shrinkToFit="0" vertical="bottom" wrapText="0"/>
    </xf>
    <xf borderId="9" fillId="8" fontId="5" numFmtId="3" xfId="0" applyAlignment="1" applyBorder="1" applyFont="1" applyNumberFormat="1">
      <alignment shrinkToFit="0" vertical="bottom" wrapText="0"/>
    </xf>
    <xf borderId="9" fillId="8" fontId="5" numFmtId="4" xfId="0" applyAlignment="1" applyBorder="1" applyFont="1" applyNumberFormat="1">
      <alignment horizontal="right" readingOrder="0" shrinkToFit="0" vertical="bottom" wrapText="0"/>
    </xf>
    <xf borderId="9" fillId="8" fontId="5" numFmtId="165" xfId="0" applyAlignment="1" applyBorder="1" applyFont="1" applyNumberFormat="1">
      <alignment horizontal="center" readingOrder="0" shrinkToFit="0" vertical="top" wrapText="0"/>
    </xf>
    <xf borderId="9" fillId="9" fontId="6" numFmtId="3" xfId="0" applyAlignment="1" applyBorder="1" applyFont="1" applyNumberFormat="1">
      <alignment horizontal="right" readingOrder="0" shrinkToFit="0" vertical="bottom" wrapText="0"/>
    </xf>
    <xf borderId="9" fillId="8" fontId="9" numFmtId="3" xfId="0" applyAlignment="1" applyBorder="1" applyFont="1" applyNumberFormat="1">
      <alignment horizontal="center" readingOrder="0" shrinkToFit="0" vertical="top" wrapText="0"/>
    </xf>
    <xf borderId="9" fillId="8" fontId="9" numFmtId="4" xfId="0" applyAlignment="1" applyBorder="1" applyFont="1" applyNumberFormat="1">
      <alignment horizontal="center" readingOrder="0" shrinkToFit="0" vertical="top" wrapText="0"/>
    </xf>
    <xf borderId="9" fillId="8" fontId="10" numFmtId="3" xfId="0" applyAlignment="1" applyBorder="1" applyFont="1" applyNumberFormat="1">
      <alignment horizontal="right" readingOrder="0" shrinkToFit="0" vertical="bottom" wrapText="0"/>
    </xf>
    <xf borderId="9" fillId="8" fontId="9" numFmtId="0" xfId="0" applyAlignment="1" applyBorder="1" applyFont="1">
      <alignment readingOrder="0" shrinkToFit="0" vertical="bottom" wrapText="0"/>
    </xf>
    <xf borderId="9" fillId="6" fontId="6" numFmtId="0" xfId="0" applyAlignment="1" applyBorder="1" applyFont="1">
      <alignment horizontal="right" readingOrder="0" shrinkToFit="0" vertical="bottom" wrapText="0"/>
    </xf>
    <xf borderId="9" fillId="7" fontId="5" numFmtId="4" xfId="0" applyAlignment="1" applyBorder="1" applyFont="1" applyNumberFormat="1">
      <alignment shrinkToFit="0" vertical="bottom" wrapText="0"/>
    </xf>
    <xf borderId="9" fillId="8" fontId="9" numFmtId="4" xfId="0" applyAlignment="1" applyBorder="1" applyFont="1" applyNumberFormat="1">
      <alignment horizontal="right" readingOrder="0" shrinkToFit="0" vertical="bottom" wrapText="0"/>
    </xf>
    <xf borderId="9" fillId="9" fontId="4" numFmtId="4" xfId="0" applyAlignment="1" applyBorder="1" applyFont="1" applyNumberFormat="1">
      <alignment horizontal="right" readingOrder="0" shrinkToFit="0" vertical="bottom" wrapText="0"/>
    </xf>
    <xf borderId="9" fillId="8" fontId="10" numFmtId="0" xfId="0" applyAlignment="1" applyBorder="1" applyFont="1">
      <alignment horizontal="right" readingOrder="0" shrinkToFit="0" vertical="bottom" wrapText="0"/>
    </xf>
    <xf borderId="9" fillId="8" fontId="9" numFmtId="4" xfId="0" applyAlignment="1" applyBorder="1" applyFont="1" applyNumberFormat="1">
      <alignment readingOrder="0" shrinkToFit="0" vertical="bottom" wrapText="0"/>
    </xf>
    <xf borderId="10" fillId="0" fontId="5" numFmtId="0" xfId="0" applyAlignment="1" applyBorder="1" applyFont="1">
      <alignment horizontal="left" readingOrder="0" shrinkToFit="0" vertical="top" wrapText="0"/>
    </xf>
    <xf borderId="9" fillId="5" fontId="5" numFmtId="0" xfId="0" applyAlignment="1" applyBorder="1" applyFont="1">
      <alignment horizontal="center" shrinkToFit="0" vertical="top" wrapText="0"/>
    </xf>
    <xf borderId="9" fillId="6" fontId="5" numFmtId="4" xfId="0" applyAlignment="1" applyBorder="1" applyFont="1" applyNumberFormat="1">
      <alignment shrinkToFit="0" vertical="bottom" wrapText="0"/>
    </xf>
    <xf borderId="8" fillId="0" fontId="7" numFmtId="0" xfId="0" applyAlignment="1" applyBorder="1" applyFont="1">
      <alignment horizontal="left" readingOrder="0" shrinkToFit="0" vertical="top" wrapText="1"/>
    </xf>
    <xf borderId="9" fillId="8" fontId="9" numFmtId="0" xfId="0" applyAlignment="1" applyBorder="1" applyFont="1">
      <alignment horizontal="center" shrinkToFit="0" vertical="bottom" wrapText="0"/>
    </xf>
    <xf borderId="9" fillId="8" fontId="9" numFmtId="3" xfId="0" applyAlignment="1" applyBorder="1" applyFont="1" applyNumberFormat="1">
      <alignment horizontal="right" readingOrder="0" shrinkToFit="0" vertical="bottom" wrapText="0"/>
    </xf>
    <xf borderId="9" fillId="8" fontId="9" numFmtId="0" xfId="0" applyAlignment="1" applyBorder="1" applyFont="1">
      <alignment horizontal="center" readingOrder="0" shrinkToFit="0" vertical="bottom" wrapText="0"/>
    </xf>
    <xf borderId="9" fillId="8" fontId="9" numFmtId="166" xfId="0" applyAlignment="1" applyBorder="1" applyFont="1" applyNumberFormat="1">
      <alignment horizontal="right" readingOrder="0" shrinkToFit="0" vertical="bottom" wrapText="0"/>
    </xf>
    <xf borderId="9" fillId="5" fontId="5" numFmtId="165" xfId="0" applyAlignment="1" applyBorder="1" applyFont="1" applyNumberFormat="1">
      <alignment horizontal="center" shrinkToFit="0" vertical="top" wrapText="0"/>
    </xf>
    <xf borderId="6" fillId="0" fontId="5" numFmtId="0" xfId="0" applyAlignment="1" applyBorder="1" applyFont="1">
      <alignment horizontal="left" readingOrder="0" shrinkToFit="0" vertical="top" wrapText="0"/>
    </xf>
    <xf borderId="9" fillId="8" fontId="9" numFmtId="3" xfId="0" applyAlignment="1" applyBorder="1" applyFont="1" applyNumberFormat="1">
      <alignment shrinkToFit="0" vertical="bottom" wrapText="0"/>
    </xf>
    <xf borderId="9" fillId="8" fontId="9" numFmtId="165" xfId="0" applyAlignment="1" applyBorder="1" applyFont="1" applyNumberFormat="1">
      <alignment shrinkToFit="0" vertical="bottom" wrapText="0"/>
    </xf>
    <xf borderId="9" fillId="0" fontId="9" numFmtId="0" xfId="0" applyAlignment="1" applyBorder="1" applyFont="1">
      <alignment shrinkToFit="0" vertical="bottom" wrapText="0"/>
    </xf>
    <xf borderId="9" fillId="8" fontId="9" numFmtId="165" xfId="0" applyAlignment="1" applyBorder="1" applyFont="1" applyNumberFormat="1">
      <alignment horizontal="right" readingOrder="0" shrinkToFit="0" vertical="bottom" wrapText="0"/>
    </xf>
    <xf borderId="8" fillId="0" fontId="5" numFmtId="0" xfId="0" applyAlignment="1" applyBorder="1" applyFont="1">
      <alignment horizontal="center" readingOrder="0" shrinkToFit="0" vertical="top" wrapText="1"/>
    </xf>
    <xf borderId="9" fillId="8" fontId="9" numFmtId="3" xfId="0" applyAlignment="1" applyBorder="1" applyFont="1" applyNumberFormat="1">
      <alignment horizontal="left" readingOrder="0" shrinkToFit="0" vertical="top" wrapText="0"/>
    </xf>
    <xf borderId="9" fillId="8" fontId="10" numFmtId="3" xfId="0" applyAlignment="1" applyBorder="1" applyFont="1" applyNumberFormat="1">
      <alignment horizontal="left" readingOrder="0" shrinkToFit="0" vertical="top" wrapText="0"/>
    </xf>
    <xf borderId="6" fillId="0" fontId="13" numFmtId="0" xfId="0" applyAlignment="1" applyBorder="1" applyFont="1">
      <alignment horizontal="left" readingOrder="0" shrinkToFit="0" vertical="bottom" wrapText="0"/>
    </xf>
    <xf borderId="9" fillId="8" fontId="5" numFmtId="3" xfId="0" applyAlignment="1" applyBorder="1" applyFont="1" applyNumberFormat="1">
      <alignment horizontal="right" readingOrder="0" shrinkToFit="0" vertical="bottom" wrapText="0"/>
    </xf>
    <xf borderId="9" fillId="8" fontId="5" numFmtId="168" xfId="0" applyAlignment="1" applyBorder="1" applyFont="1" applyNumberFormat="1">
      <alignment horizontal="right" readingOrder="0" shrinkToFit="0" vertical="bottom" wrapText="0"/>
    </xf>
    <xf borderId="0" fillId="0" fontId="4" numFmtId="164" xfId="0" applyAlignment="1" applyFont="1" applyNumberFormat="1">
      <alignment shrinkToFit="0" vertical="bottom" wrapText="0"/>
    </xf>
    <xf borderId="0" fillId="0" fontId="4" numFmtId="2" xfId="0" applyAlignment="1" applyFont="1" applyNumberFormat="1">
      <alignment horizontal="right" readingOrder="0" shrinkToFit="0" vertical="bottom" wrapText="0"/>
    </xf>
    <xf borderId="0" fillId="0" fontId="4" numFmtId="164" xfId="0" applyAlignment="1" applyFont="1" applyNumberFormat="1">
      <alignment horizontal="right" readingOrder="0" shrinkToFit="0" vertical="bottom" wrapText="0"/>
    </xf>
    <xf borderId="0" fillId="0" fontId="4" numFmtId="0" xfId="0" applyAlignment="1" applyFont="1">
      <alignment horizontal="right" readingOrder="0" shrinkToFit="0" vertical="bottom" wrapText="0"/>
    </xf>
    <xf borderId="0" fillId="0" fontId="4" numFmtId="164" xfId="0" applyAlignment="1" applyFont="1" applyNumberFormat="1">
      <alignment horizontal="left" readingOrder="0" shrinkToFit="0" vertical="bottom" wrapText="0"/>
    </xf>
    <xf borderId="0" fillId="0" fontId="4" numFmtId="0" xfId="0" applyAlignment="1" applyFont="1">
      <alignment horizontal="left" shrinkToFit="0" vertical="bottom" wrapText="0"/>
    </xf>
    <xf borderId="0" fillId="0" fontId="4" numFmtId="4" xfId="0" applyAlignment="1" applyFont="1" applyNumberFormat="1">
      <alignment horizontal="left" readingOrder="0" shrinkToFit="0" vertical="bottom" wrapText="0"/>
    </xf>
    <xf borderId="0" fillId="0" fontId="4" numFmtId="0" xfId="0" applyAlignment="1" applyFont="1">
      <alignment horizontal="left" shrinkToFit="0" vertical="bottom" wrapText="0"/>
    </xf>
    <xf borderId="0" fillId="0" fontId="4" numFmtId="164" xfId="0" applyAlignment="1" applyFont="1" applyNumberFormat="1">
      <alignment horizontal="left" shrinkToFit="0" vertical="bottom" wrapText="0"/>
    </xf>
    <xf borderId="0" fillId="0" fontId="4" numFmtId="0" xfId="0" applyAlignment="1" applyFont="1">
      <alignment horizontal="left" readingOrder="0" shrinkToFit="0" vertical="bottom" wrapText="0"/>
    </xf>
    <xf borderId="0" fillId="0" fontId="4" numFmtId="2" xfId="0" applyAlignment="1" applyFont="1" applyNumberFormat="1">
      <alignment horizontal="left" readingOrder="0" shrinkToFit="0" vertical="bottom" wrapText="0"/>
    </xf>
    <xf borderId="0" fillId="0" fontId="4" numFmtId="0" xfId="0" applyAlignment="1" applyFont="1">
      <alignment vertical="bottom"/>
    </xf>
    <xf borderId="0" fillId="0" fontId="4" numFmtId="0" xfId="0" applyAlignment="1" applyFont="1">
      <alignment horizontal="left" vertical="bottom"/>
    </xf>
    <xf borderId="0" fillId="0" fontId="14" numFmtId="0" xfId="0" applyAlignment="1" applyFont="1">
      <alignment horizontal="center" shrinkToFit="0" vertical="bottom" wrapText="0"/>
    </xf>
    <xf borderId="0" fillId="0" fontId="14" numFmtId="0" xfId="0" applyAlignment="1" applyFont="1">
      <alignment horizontal="center" vertical="bottom"/>
    </xf>
    <xf borderId="0" fillId="0" fontId="14" numFmtId="0" xfId="0" applyAlignment="1" applyFont="1">
      <alignment horizontal="center" readingOrder="0" shrinkToFit="0" vertical="bottom" wrapText="0"/>
    </xf>
    <xf borderId="0" fillId="0" fontId="14" numFmtId="4" xfId="0" applyAlignment="1" applyFont="1" applyNumberFormat="1">
      <alignment horizontal="center" shrinkToFit="0" vertical="bottom" wrapText="0"/>
    </xf>
    <xf borderId="0" fillId="0" fontId="15" numFmtId="0" xfId="0" applyAlignment="1" applyFont="1">
      <alignment horizontal="center"/>
    </xf>
    <xf borderId="1" fillId="2" fontId="14" numFmtId="0" xfId="0" applyAlignment="1" applyBorder="1" applyFont="1">
      <alignment horizontal="center" readingOrder="0" shrinkToFit="0" wrapText="0"/>
    </xf>
    <xf borderId="1" fillId="2" fontId="14" numFmtId="0" xfId="0" applyAlignment="1" applyBorder="1" applyFont="1">
      <alignment horizontal="center" readingOrder="0"/>
    </xf>
    <xf borderId="2" fillId="11" fontId="14" numFmtId="0" xfId="0" applyAlignment="1" applyBorder="1" applyFill="1" applyFont="1">
      <alignment horizontal="center" readingOrder="0" shrinkToFit="0" wrapText="0"/>
    </xf>
    <xf borderId="3" fillId="2" fontId="14" numFmtId="0" xfId="0" applyAlignment="1" applyBorder="1" applyFont="1">
      <alignment horizontal="center" readingOrder="0" shrinkToFit="0" wrapText="0"/>
    </xf>
    <xf borderId="3" fillId="2" fontId="14" numFmtId="4" xfId="0" applyAlignment="1" applyBorder="1" applyFont="1" applyNumberFormat="1">
      <alignment horizontal="center" readingOrder="0" shrinkToFit="0" wrapText="0"/>
    </xf>
    <xf borderId="5" fillId="2" fontId="14" numFmtId="0" xfId="0" applyAlignment="1" applyBorder="1" applyFont="1">
      <alignment horizontal="center" readingOrder="0"/>
    </xf>
    <xf borderId="0" fillId="0" fontId="16" numFmtId="0" xfId="0" applyAlignment="1" applyFont="1">
      <alignment vertical="center"/>
    </xf>
    <xf borderId="7" fillId="11" fontId="14" numFmtId="0" xfId="0" applyAlignment="1" applyBorder="1" applyFont="1">
      <alignment horizontal="center" readingOrder="0" shrinkToFit="0" wrapText="0"/>
    </xf>
    <xf borderId="7" fillId="2" fontId="14" numFmtId="0" xfId="0" applyAlignment="1" applyBorder="1" applyFont="1">
      <alignment horizontal="center" readingOrder="0" shrinkToFit="0" wrapText="0"/>
    </xf>
    <xf borderId="7" fillId="12" fontId="14" numFmtId="0" xfId="0" applyAlignment="1" applyBorder="1" applyFill="1" applyFont="1">
      <alignment horizontal="center" readingOrder="0" shrinkToFit="0" wrapText="0"/>
    </xf>
    <xf borderId="7" fillId="2" fontId="14" numFmtId="4" xfId="0" applyAlignment="1" applyBorder="1" applyFont="1" applyNumberFormat="1">
      <alignment horizontal="center" readingOrder="0" shrinkToFit="0" wrapText="0"/>
    </xf>
    <xf borderId="7" fillId="2" fontId="17" numFmtId="0" xfId="0" applyAlignment="1" applyBorder="1" applyFont="1">
      <alignment horizontal="center" readingOrder="0" shrinkToFit="0" wrapText="0"/>
    </xf>
    <xf borderId="0" fillId="0" fontId="16" numFmtId="0" xfId="0" applyAlignment="1" applyFont="1">
      <alignment horizontal="center" vertical="center"/>
    </xf>
    <xf borderId="6" fillId="0" fontId="18" numFmtId="0" xfId="0" applyAlignment="1" applyBorder="1" applyFont="1">
      <alignment horizontal="center" readingOrder="0" vertical="top"/>
    </xf>
    <xf borderId="9" fillId="13" fontId="18" numFmtId="0" xfId="0" applyAlignment="1" applyBorder="1" applyFill="1" applyFont="1">
      <alignment horizontal="center" readingOrder="0" vertical="top"/>
    </xf>
    <xf borderId="9" fillId="13" fontId="18" numFmtId="0" xfId="0" applyAlignment="1" applyBorder="1" applyFont="1">
      <alignment horizontal="left" readingOrder="0" vertical="top"/>
    </xf>
    <xf borderId="9" fillId="13" fontId="18" numFmtId="164" xfId="0" applyAlignment="1" applyBorder="1" applyFont="1" applyNumberFormat="1">
      <alignment horizontal="left" readingOrder="0" vertical="top"/>
    </xf>
    <xf borderId="9" fillId="0" fontId="18" numFmtId="164" xfId="0" applyAlignment="1" applyBorder="1" applyFont="1" applyNumberFormat="1">
      <alignment horizontal="left" readingOrder="0" vertical="top"/>
    </xf>
    <xf borderId="4" fillId="0" fontId="18" numFmtId="164" xfId="0" applyAlignment="1" applyBorder="1" applyFont="1" applyNumberFormat="1">
      <alignment vertical="top"/>
    </xf>
    <xf borderId="4" fillId="0" fontId="14" numFmtId="164" xfId="0" applyAlignment="1" applyBorder="1" applyFont="1" applyNumberFormat="1">
      <alignment horizontal="left" readingOrder="0" shrinkToFit="0" vertical="top" wrapText="0"/>
    </xf>
    <xf borderId="4" fillId="12" fontId="18" numFmtId="15" xfId="0" applyAlignment="1" applyBorder="1" applyFont="1" applyNumberFormat="1">
      <alignment horizontal="center" readingOrder="0" shrinkToFit="0" vertical="top" wrapText="0"/>
    </xf>
    <xf borderId="4" fillId="0" fontId="14" numFmtId="164" xfId="0" applyAlignment="1" applyBorder="1" applyFont="1" applyNumberFormat="1">
      <alignment vertical="top"/>
    </xf>
    <xf borderId="4" fillId="12" fontId="18" numFmtId="15" xfId="0" applyAlignment="1" applyBorder="1" applyFont="1" applyNumberFormat="1">
      <alignment horizontal="center" shrinkToFit="0" vertical="top" wrapText="0"/>
    </xf>
    <xf borderId="4" fillId="0" fontId="18" numFmtId="4" xfId="0" applyAlignment="1" applyBorder="1" applyFont="1" applyNumberFormat="1">
      <alignment vertical="top"/>
    </xf>
    <xf borderId="4" fillId="0" fontId="14" numFmtId="4" xfId="0" applyAlignment="1" applyBorder="1" applyFont="1" applyNumberFormat="1">
      <alignment vertical="top"/>
    </xf>
    <xf borderId="4" fillId="13" fontId="14" numFmtId="164" xfId="0" applyAlignment="1" applyBorder="1" applyFont="1" applyNumberFormat="1">
      <alignment readingOrder="0" vertical="top"/>
    </xf>
    <xf borderId="9" fillId="11" fontId="18" numFmtId="0" xfId="0" applyAlignment="1" applyBorder="1" applyFont="1">
      <alignment horizontal="center" readingOrder="0" vertical="top"/>
    </xf>
    <xf borderId="4" fillId="0" fontId="18" numFmtId="0" xfId="0" applyAlignment="1" applyBorder="1" applyFont="1">
      <alignment vertical="top"/>
    </xf>
    <xf borderId="0" fillId="0" fontId="16" numFmtId="0" xfId="0" applyAlignment="1" applyFont="1">
      <alignment shrinkToFit="0" vertical="top" wrapText="1"/>
    </xf>
    <xf borderId="6" fillId="0" fontId="18" numFmtId="0" xfId="0" applyAlignment="1" applyBorder="1" applyFont="1">
      <alignment horizontal="center" shrinkToFit="0" vertical="top" wrapText="0"/>
    </xf>
    <xf borderId="9" fillId="0" fontId="18" numFmtId="0" xfId="0" applyAlignment="1" applyBorder="1" applyFont="1">
      <alignment shrinkToFit="0" vertical="top" wrapText="0"/>
    </xf>
    <xf borderId="8" fillId="11" fontId="18" numFmtId="0" xfId="0" applyAlignment="1" applyBorder="1" applyFont="1">
      <alignment horizontal="left" readingOrder="0" vertical="top"/>
    </xf>
    <xf borderId="9" fillId="11" fontId="18" numFmtId="164" xfId="0" applyAlignment="1" applyBorder="1" applyFont="1" applyNumberFormat="1">
      <alignment horizontal="left" readingOrder="0" shrinkToFit="0" vertical="top" wrapText="0"/>
    </xf>
    <xf borderId="9" fillId="11" fontId="18" numFmtId="164" xfId="0" applyAlignment="1" applyBorder="1" applyFont="1" applyNumberFormat="1">
      <alignment horizontal="left" readingOrder="0" vertical="top"/>
    </xf>
    <xf borderId="9" fillId="11" fontId="18" numFmtId="164" xfId="0" applyAlignment="1" applyBorder="1" applyFont="1" applyNumberFormat="1">
      <alignment shrinkToFit="0" vertical="top" wrapText="0"/>
    </xf>
    <xf borderId="9" fillId="11" fontId="14" numFmtId="164" xfId="0" applyAlignment="1" applyBorder="1" applyFont="1" applyNumberFormat="1">
      <alignment horizontal="left" readingOrder="0" shrinkToFit="0" vertical="top" wrapText="0"/>
    </xf>
    <xf borderId="9" fillId="12" fontId="18" numFmtId="15" xfId="0" applyAlignment="1" applyBorder="1" applyFont="1" applyNumberFormat="1">
      <alignment horizontal="center" readingOrder="0" shrinkToFit="0" vertical="top" wrapText="0"/>
    </xf>
    <xf borderId="9" fillId="0" fontId="18" numFmtId="164" xfId="0" applyAlignment="1" applyBorder="1" applyFont="1" applyNumberFormat="1">
      <alignment shrinkToFit="0" vertical="top" wrapText="0"/>
    </xf>
    <xf borderId="9" fillId="0" fontId="14" numFmtId="164" xfId="0" applyAlignment="1" applyBorder="1" applyFont="1" applyNumberFormat="1">
      <alignment shrinkToFit="0" vertical="top" wrapText="0"/>
    </xf>
    <xf borderId="9" fillId="12" fontId="18" numFmtId="15" xfId="0" applyAlignment="1" applyBorder="1" applyFont="1" applyNumberFormat="1">
      <alignment horizontal="center" shrinkToFit="0" vertical="top" wrapText="0"/>
    </xf>
    <xf borderId="9" fillId="0" fontId="18" numFmtId="4" xfId="0" applyAlignment="1" applyBorder="1" applyFont="1" applyNumberFormat="1">
      <alignment shrinkToFit="0" vertical="top" wrapText="0"/>
    </xf>
    <xf borderId="9" fillId="0" fontId="14" numFmtId="4" xfId="0" applyAlignment="1" applyBorder="1" applyFont="1" applyNumberFormat="1">
      <alignment shrinkToFit="0" vertical="top" wrapText="0"/>
    </xf>
    <xf borderId="9" fillId="0" fontId="18" numFmtId="0" xfId="0" applyAlignment="1" applyBorder="1" applyFont="1">
      <alignment horizontal="center" vertical="top"/>
    </xf>
    <xf borderId="9" fillId="0" fontId="18" numFmtId="0" xfId="0" applyAlignment="1" applyBorder="1" applyFont="1">
      <alignment vertical="top"/>
    </xf>
    <xf borderId="0" fillId="0" fontId="16" numFmtId="0" xfId="0" applyAlignment="1" applyFont="1">
      <alignment vertical="top"/>
    </xf>
    <xf borderId="9" fillId="8" fontId="18" numFmtId="164" xfId="0" applyAlignment="1" applyBorder="1" applyFont="1" applyNumberFormat="1">
      <alignment horizontal="left" readingOrder="0" shrinkToFit="0" vertical="top" wrapText="0"/>
    </xf>
    <xf borderId="9" fillId="8" fontId="18" numFmtId="164" xfId="0" applyAlignment="1" applyBorder="1" applyFont="1" applyNumberFormat="1">
      <alignment shrinkToFit="0" vertical="top" wrapText="0"/>
    </xf>
    <xf borderId="9" fillId="8" fontId="14" numFmtId="164" xfId="0" applyAlignment="1" applyBorder="1" applyFont="1" applyNumberFormat="1">
      <alignment horizontal="left" readingOrder="0" shrinkToFit="0" vertical="top" wrapText="0"/>
    </xf>
    <xf borderId="9" fillId="8" fontId="18" numFmtId="15" xfId="0" applyAlignment="1" applyBorder="1" applyFont="1" applyNumberFormat="1">
      <alignment horizontal="center" readingOrder="0" shrinkToFit="0" vertical="top" wrapText="0"/>
    </xf>
    <xf borderId="9" fillId="8" fontId="14" numFmtId="164" xfId="0" applyAlignment="1" applyBorder="1" applyFont="1" applyNumberFormat="1">
      <alignment shrinkToFit="0" vertical="top" wrapText="0"/>
    </xf>
    <xf borderId="9" fillId="8" fontId="18" numFmtId="15" xfId="0" applyAlignment="1" applyBorder="1" applyFont="1" applyNumberFormat="1">
      <alignment horizontal="center" shrinkToFit="0" vertical="top" wrapText="0"/>
    </xf>
    <xf borderId="9" fillId="8" fontId="18" numFmtId="4" xfId="0" applyAlignment="1" applyBorder="1" applyFont="1" applyNumberFormat="1">
      <alignment shrinkToFit="0" vertical="top" wrapText="0"/>
    </xf>
    <xf borderId="9" fillId="8" fontId="14" numFmtId="4" xfId="0" applyAlignment="1" applyBorder="1" applyFont="1" applyNumberFormat="1">
      <alignment shrinkToFit="0" vertical="top" wrapText="0"/>
    </xf>
    <xf borderId="9" fillId="8" fontId="18" numFmtId="0" xfId="0" applyAlignment="1" applyBorder="1" applyFont="1">
      <alignment horizontal="center" vertical="top"/>
    </xf>
    <xf borderId="9" fillId="8" fontId="18" numFmtId="0" xfId="0" applyAlignment="1" applyBorder="1" applyFont="1">
      <alignment vertical="top"/>
    </xf>
    <xf borderId="9" fillId="8" fontId="18" numFmtId="0" xfId="0" applyAlignment="1" applyBorder="1" applyFont="1">
      <alignment shrinkToFit="0" vertical="top" wrapText="0"/>
    </xf>
    <xf borderId="8" fillId="0" fontId="18" numFmtId="0" xfId="0" applyAlignment="1" applyBorder="1" applyFont="1">
      <alignment horizontal="left" readingOrder="0" vertical="top"/>
    </xf>
    <xf borderId="9" fillId="0" fontId="18" numFmtId="164" xfId="0" applyAlignment="1" applyBorder="1" applyFont="1" applyNumberFormat="1">
      <alignment horizontal="left" readingOrder="0" shrinkToFit="0" vertical="top" wrapText="0"/>
    </xf>
    <xf borderId="9" fillId="0" fontId="18" numFmtId="2" xfId="0" applyAlignment="1" applyBorder="1" applyFont="1" applyNumberFormat="1">
      <alignment shrinkToFit="0" vertical="top" wrapText="0"/>
    </xf>
    <xf borderId="9" fillId="0" fontId="18" numFmtId="4" xfId="0" applyAlignment="1" applyBorder="1" applyFont="1" applyNumberFormat="1">
      <alignment horizontal="center" readingOrder="0" shrinkToFit="0" vertical="top" wrapText="0"/>
    </xf>
    <xf borderId="9" fillId="0" fontId="14" numFmtId="164" xfId="0" applyAlignment="1" applyBorder="1" applyFont="1" applyNumberFormat="1">
      <alignment horizontal="left" readingOrder="0" shrinkToFit="0" vertical="top" wrapText="0"/>
    </xf>
    <xf borderId="9" fillId="12" fontId="18" numFmtId="164" xfId="0" applyAlignment="1" applyBorder="1" applyFont="1" applyNumberFormat="1">
      <alignment horizontal="center" vertical="top"/>
    </xf>
    <xf borderId="9" fillId="12" fontId="18" numFmtId="15" xfId="0" applyAlignment="1" applyBorder="1" applyFont="1" applyNumberFormat="1">
      <alignment horizontal="center" vertical="top"/>
    </xf>
    <xf borderId="9" fillId="0" fontId="18" numFmtId="4" xfId="0" applyAlignment="1" applyBorder="1" applyFont="1" applyNumberFormat="1">
      <alignment horizontal="right" readingOrder="0" shrinkToFit="0" vertical="top" wrapText="0"/>
    </xf>
    <xf borderId="9" fillId="0" fontId="18" numFmtId="2" xfId="0" applyAlignment="1" applyBorder="1" applyFont="1" applyNumberFormat="1">
      <alignment horizontal="right" readingOrder="0" shrinkToFit="0" vertical="top" wrapText="0"/>
    </xf>
    <xf borderId="9" fillId="0" fontId="18" numFmtId="0" xfId="0" applyAlignment="1" applyBorder="1" applyFont="1">
      <alignment horizontal="center" shrinkToFit="0" vertical="top" wrapText="0"/>
    </xf>
    <xf borderId="9" fillId="8" fontId="18" numFmtId="2" xfId="0" applyAlignment="1" applyBorder="1" applyFont="1" applyNumberFormat="1">
      <alignment shrinkToFit="0" vertical="top" wrapText="0"/>
    </xf>
    <xf borderId="9" fillId="8" fontId="18" numFmtId="2" xfId="0" applyAlignment="1" applyBorder="1" applyFont="1" applyNumberFormat="1">
      <alignment horizontal="center" readingOrder="0" shrinkToFit="0" vertical="top" wrapText="0"/>
    </xf>
    <xf borderId="9" fillId="8" fontId="18" numFmtId="15" xfId="0" applyAlignment="1" applyBorder="1" applyFont="1" applyNumberFormat="1">
      <alignment horizontal="center" vertical="top"/>
    </xf>
    <xf borderId="9" fillId="8" fontId="19" numFmtId="164" xfId="0" applyAlignment="1" applyBorder="1" applyFont="1" applyNumberFormat="1">
      <alignment readingOrder="0" shrinkToFit="0" vertical="top" wrapText="0"/>
    </xf>
    <xf borderId="9" fillId="8" fontId="18" numFmtId="0" xfId="0" applyAlignment="1" applyBorder="1" applyFont="1">
      <alignment horizontal="center" shrinkToFit="0" vertical="top" wrapText="0"/>
    </xf>
    <xf borderId="8" fillId="0" fontId="19" numFmtId="0" xfId="0" applyAlignment="1" applyBorder="1" applyFont="1">
      <alignment horizontal="left" readingOrder="0" vertical="top"/>
    </xf>
    <xf borderId="9" fillId="0" fontId="19" numFmtId="164" xfId="0" applyAlignment="1" applyBorder="1" applyFont="1" applyNumberFormat="1">
      <alignment horizontal="left" readingOrder="0" shrinkToFit="0" vertical="top" wrapText="0"/>
    </xf>
    <xf borderId="9" fillId="0" fontId="18" numFmtId="2" xfId="0" applyAlignment="1" applyBorder="1" applyFont="1" applyNumberFormat="1">
      <alignment horizontal="center" shrinkToFit="0" vertical="top" wrapText="0"/>
    </xf>
    <xf borderId="9" fillId="0" fontId="19" numFmtId="164" xfId="0" applyAlignment="1" applyBorder="1" applyFont="1" applyNumberFormat="1">
      <alignment readingOrder="0" shrinkToFit="0" vertical="top" wrapText="0"/>
    </xf>
    <xf borderId="9" fillId="0" fontId="19" numFmtId="169" xfId="0" applyAlignment="1" applyBorder="1" applyFont="1" applyNumberFormat="1">
      <alignment readingOrder="0" shrinkToFit="0" vertical="top" wrapText="0"/>
    </xf>
    <xf borderId="8" fillId="3" fontId="18" numFmtId="0" xfId="0" applyAlignment="1" applyBorder="1" applyFont="1">
      <alignment horizontal="left" readingOrder="0" vertical="top"/>
    </xf>
    <xf borderId="9" fillId="8" fontId="18" numFmtId="164" xfId="0" applyAlignment="1" applyBorder="1" applyFont="1" applyNumberFormat="1">
      <alignment horizontal="center" vertical="top"/>
    </xf>
    <xf borderId="9" fillId="8" fontId="14" numFmtId="0" xfId="0" applyAlignment="1" applyBorder="1" applyFont="1">
      <alignment shrinkToFit="0" vertical="top" wrapText="0"/>
    </xf>
    <xf borderId="9" fillId="8" fontId="18" numFmtId="0" xfId="0" applyAlignment="1" applyBorder="1" applyFont="1">
      <alignment horizontal="left" vertical="top"/>
    </xf>
    <xf borderId="9" fillId="0" fontId="14" numFmtId="0" xfId="0" applyAlignment="1" applyBorder="1" applyFont="1">
      <alignment shrinkToFit="0" vertical="top" wrapText="0"/>
    </xf>
    <xf borderId="9" fillId="0" fontId="18" numFmtId="0" xfId="0" applyAlignment="1" applyBorder="1" applyFont="1">
      <alignment horizontal="left" vertical="top"/>
    </xf>
    <xf borderId="9" fillId="8" fontId="18" numFmtId="167" xfId="0" applyAlignment="1" applyBorder="1" applyFont="1" applyNumberFormat="1">
      <alignment shrinkToFit="0" vertical="top" wrapText="0"/>
    </xf>
    <xf borderId="10" fillId="0" fontId="18" numFmtId="0" xfId="0" applyAlignment="1" applyBorder="1" applyFont="1">
      <alignment horizontal="left" vertical="top"/>
    </xf>
    <xf borderId="9" fillId="0" fontId="18" numFmtId="167" xfId="0" applyAlignment="1" applyBorder="1" applyFont="1" applyNumberFormat="1">
      <alignment shrinkToFit="0" vertical="top" wrapText="0"/>
    </xf>
    <xf borderId="9" fillId="0" fontId="19" numFmtId="4" xfId="0" applyAlignment="1" applyBorder="1" applyFont="1" applyNumberFormat="1">
      <alignment horizontal="right" readingOrder="0" shrinkToFit="0" vertical="top" wrapText="0"/>
    </xf>
    <xf borderId="9" fillId="0" fontId="20" numFmtId="0" xfId="0" applyAlignment="1" applyBorder="1" applyFont="1">
      <alignment horizontal="left" vertical="top"/>
    </xf>
    <xf borderId="9" fillId="8" fontId="19" numFmtId="4" xfId="0" applyAlignment="1" applyBorder="1" applyFont="1" applyNumberFormat="1">
      <alignment readingOrder="0" shrinkToFit="0" vertical="top" wrapText="0"/>
    </xf>
    <xf borderId="9" fillId="8" fontId="20" numFmtId="0" xfId="0" applyAlignment="1" applyBorder="1" applyFont="1">
      <alignment horizontal="left" vertical="top"/>
    </xf>
    <xf borderId="2" fillId="13" fontId="19" numFmtId="0" xfId="0" applyAlignment="1" applyBorder="1" applyFont="1">
      <alignment horizontal="left" readingOrder="0" vertical="top"/>
    </xf>
    <xf borderId="9" fillId="13" fontId="14" numFmtId="164" xfId="0" applyAlignment="1" applyBorder="1" applyFont="1" applyNumberFormat="1">
      <alignment horizontal="left" readingOrder="0" vertical="top"/>
    </xf>
    <xf borderId="9" fillId="14" fontId="14" numFmtId="0" xfId="0" applyAlignment="1" applyBorder="1" applyFill="1" applyFont="1">
      <alignment shrinkToFit="0" vertical="top" wrapText="0"/>
    </xf>
    <xf borderId="9" fillId="14" fontId="14" numFmtId="164" xfId="0" applyAlignment="1" applyBorder="1" applyFont="1" applyNumberFormat="1">
      <alignment shrinkToFit="0" vertical="top" wrapText="0"/>
    </xf>
    <xf borderId="9" fillId="3" fontId="18" numFmtId="0" xfId="0" applyAlignment="1" applyBorder="1" applyFont="1">
      <alignment horizontal="left" vertical="top"/>
    </xf>
    <xf borderId="9" fillId="0" fontId="18" numFmtId="4" xfId="0" applyAlignment="1" applyBorder="1" applyFont="1" applyNumberFormat="1">
      <alignment vertical="top"/>
    </xf>
    <xf borderId="6" fillId="0" fontId="18" numFmtId="0" xfId="0" applyAlignment="1" applyBorder="1" applyFont="1">
      <alignment horizontal="center" readingOrder="0" shrinkToFit="0" vertical="top" wrapText="0"/>
    </xf>
    <xf borderId="9" fillId="11" fontId="18" numFmtId="0" xfId="0" applyAlignment="1" applyBorder="1" applyFont="1">
      <alignment horizontal="left" readingOrder="0" vertical="top"/>
    </xf>
    <xf borderId="9" fillId="11" fontId="18" numFmtId="4" xfId="0" applyAlignment="1" applyBorder="1" applyFont="1" applyNumberFormat="1">
      <alignment horizontal="right" readingOrder="0" vertical="top"/>
    </xf>
    <xf borderId="9" fillId="11" fontId="18" numFmtId="0" xfId="0" applyAlignment="1" applyBorder="1" applyFont="1">
      <alignment shrinkToFit="0" vertical="top" wrapText="0"/>
    </xf>
    <xf borderId="9" fillId="11" fontId="18" numFmtId="4" xfId="0" applyAlignment="1" applyBorder="1" applyFont="1" applyNumberFormat="1">
      <alignment horizontal="right" readingOrder="0" shrinkToFit="0" vertical="top" wrapText="0"/>
    </xf>
    <xf borderId="9" fillId="11" fontId="18" numFmtId="167" xfId="0" applyAlignment="1" applyBorder="1" applyFont="1" applyNumberFormat="1">
      <alignment shrinkToFit="0" vertical="top" wrapText="0"/>
    </xf>
    <xf borderId="9" fillId="12" fontId="18" numFmtId="15" xfId="0" applyAlignment="1" applyBorder="1" applyFont="1" applyNumberFormat="1">
      <alignment horizontal="center" readingOrder="0" vertical="top"/>
    </xf>
    <xf borderId="9" fillId="0" fontId="14" numFmtId="164" xfId="0" applyAlignment="1" applyBorder="1" applyFont="1" applyNumberFormat="1">
      <alignment readingOrder="0" shrinkToFit="0" vertical="top" wrapText="0"/>
    </xf>
    <xf borderId="9" fillId="11" fontId="18" numFmtId="4" xfId="0" applyAlignment="1" applyBorder="1" applyFont="1" applyNumberFormat="1">
      <alignment vertical="top"/>
    </xf>
    <xf borderId="9" fillId="8" fontId="18" numFmtId="4" xfId="0" applyAlignment="1" applyBorder="1" applyFont="1" applyNumberFormat="1">
      <alignment horizontal="right" readingOrder="0" shrinkToFit="0" vertical="top" wrapText="0"/>
    </xf>
    <xf borderId="9" fillId="8" fontId="18" numFmtId="15" xfId="0" applyAlignment="1" applyBorder="1" applyFont="1" applyNumberFormat="1">
      <alignment horizontal="center" readingOrder="0" vertical="top"/>
    </xf>
    <xf borderId="9" fillId="14" fontId="14" numFmtId="164" xfId="0" applyAlignment="1" applyBorder="1" applyFont="1" applyNumberFormat="1">
      <alignment readingOrder="0" shrinkToFit="0" vertical="top" wrapText="0"/>
    </xf>
    <xf borderId="9" fillId="8" fontId="20" numFmtId="0" xfId="0" applyAlignment="1" applyBorder="1" applyFont="1">
      <alignment horizontal="left" readingOrder="0" vertical="top"/>
    </xf>
    <xf borderId="9" fillId="8" fontId="18" numFmtId="0" xfId="0" applyAlignment="1" applyBorder="1" applyFont="1">
      <alignment horizontal="left" readingOrder="0" vertical="top"/>
    </xf>
    <xf borderId="6" fillId="15" fontId="18" numFmtId="0" xfId="0" applyAlignment="1" applyBorder="1" applyFill="1" applyFont="1">
      <alignment horizontal="center" readingOrder="0" shrinkToFit="0" vertical="top" wrapText="0"/>
    </xf>
    <xf borderId="9" fillId="15" fontId="14" numFmtId="0" xfId="0" applyAlignment="1" applyBorder="1" applyFont="1">
      <alignment horizontal="center" readingOrder="0" vertical="top"/>
    </xf>
    <xf borderId="9" fillId="15" fontId="18" numFmtId="0" xfId="0" applyAlignment="1" applyBorder="1" applyFont="1">
      <alignment horizontal="left" readingOrder="0" vertical="top"/>
    </xf>
    <xf borderId="9" fillId="15" fontId="18" numFmtId="4" xfId="0" applyAlignment="1" applyBorder="1" applyFont="1" applyNumberFormat="1">
      <alignment horizontal="right" readingOrder="0" shrinkToFit="0" vertical="top" wrapText="0"/>
    </xf>
    <xf borderId="9" fillId="15" fontId="18" numFmtId="164" xfId="0" applyAlignment="1" applyBorder="1" applyFont="1" applyNumberFormat="1">
      <alignment horizontal="left" readingOrder="0" shrinkToFit="0" vertical="top" wrapText="0"/>
    </xf>
    <xf borderId="9" fillId="15" fontId="18" numFmtId="0" xfId="0" applyAlignment="1" applyBorder="1" applyFont="1">
      <alignment shrinkToFit="0" vertical="top" wrapText="0"/>
    </xf>
    <xf borderId="9" fillId="15" fontId="18" numFmtId="167" xfId="0" applyAlignment="1" applyBorder="1" applyFont="1" applyNumberFormat="1">
      <alignment horizontal="right" readingOrder="0" shrinkToFit="0" vertical="top" wrapText="0"/>
    </xf>
    <xf borderId="9" fillId="15" fontId="14" numFmtId="164" xfId="0" applyAlignment="1" applyBorder="1" applyFont="1" applyNumberFormat="1">
      <alignment horizontal="left" readingOrder="0" shrinkToFit="0" vertical="top" wrapText="0"/>
    </xf>
    <xf borderId="9" fillId="15" fontId="18" numFmtId="15" xfId="0" applyAlignment="1" applyBorder="1" applyFont="1" applyNumberFormat="1">
      <alignment horizontal="center" readingOrder="0" vertical="top"/>
    </xf>
    <xf borderId="9" fillId="0" fontId="14" numFmtId="164" xfId="0" applyAlignment="1" applyBorder="1" applyFont="1" applyNumberFormat="1">
      <alignment horizontal="right" readingOrder="0" shrinkToFit="0" vertical="top" wrapText="0"/>
    </xf>
    <xf borderId="6" fillId="15" fontId="18" numFmtId="0" xfId="0" applyAlignment="1" applyBorder="1" applyFont="1">
      <alignment horizontal="center" shrinkToFit="0" vertical="top" wrapText="0"/>
    </xf>
    <xf borderId="9" fillId="15" fontId="18" numFmtId="0" xfId="0" applyAlignment="1" applyBorder="1" applyFont="1">
      <alignment vertical="top"/>
    </xf>
    <xf borderId="9" fillId="8" fontId="18" numFmtId="167" xfId="0" applyAlignment="1" applyBorder="1" applyFont="1" applyNumberFormat="1">
      <alignment horizontal="right" readingOrder="0" shrinkToFit="0" vertical="top" wrapText="0"/>
    </xf>
    <xf borderId="9" fillId="8" fontId="14" numFmtId="4" xfId="0" applyAlignment="1" applyBorder="1" applyFont="1" applyNumberFormat="1">
      <alignment horizontal="right" readingOrder="0" shrinkToFit="0" vertical="top" wrapText="0"/>
    </xf>
    <xf borderId="6" fillId="5" fontId="21" numFmtId="0" xfId="0" applyAlignment="1" applyBorder="1" applyFont="1">
      <alignment horizontal="center" readingOrder="0" shrinkToFit="0" vertical="top" wrapText="0"/>
    </xf>
    <xf borderId="9" fillId="5" fontId="21" numFmtId="0" xfId="0" applyAlignment="1" applyBorder="1" applyFont="1">
      <alignment horizontal="left" readingOrder="0" shrinkToFit="0" vertical="top" wrapText="0"/>
    </xf>
    <xf borderId="9" fillId="5" fontId="21" numFmtId="0" xfId="0" applyAlignment="1" applyBorder="1" applyFont="1">
      <alignment horizontal="left" readingOrder="0" vertical="top"/>
    </xf>
    <xf borderId="9" fillId="5" fontId="21" numFmtId="4" xfId="0" applyAlignment="1" applyBorder="1" applyFont="1" applyNumberFormat="1">
      <alignment horizontal="right" readingOrder="0" shrinkToFit="0" vertical="top" wrapText="0"/>
    </xf>
    <xf borderId="9" fillId="5" fontId="21" numFmtId="164" xfId="0" applyAlignment="1" applyBorder="1" applyFont="1" applyNumberFormat="1">
      <alignment horizontal="left" readingOrder="0" shrinkToFit="0" vertical="top" wrapText="0"/>
    </xf>
    <xf borderId="9" fillId="5" fontId="21" numFmtId="0" xfId="0" applyAlignment="1" applyBorder="1" applyFont="1">
      <alignment shrinkToFit="0" vertical="top" wrapText="0"/>
    </xf>
    <xf borderId="9" fillId="5" fontId="21" numFmtId="4" xfId="0" applyAlignment="1" applyBorder="1" applyFont="1" applyNumberFormat="1">
      <alignment shrinkToFit="0" vertical="top" wrapText="0"/>
    </xf>
    <xf borderId="9" fillId="5" fontId="22" numFmtId="164" xfId="0" applyAlignment="1" applyBorder="1" applyFont="1" applyNumberFormat="1">
      <alignment horizontal="left" readingOrder="0" shrinkToFit="0" vertical="top" wrapText="0"/>
    </xf>
    <xf borderId="9" fillId="5" fontId="21" numFmtId="15" xfId="0" applyAlignment="1" applyBorder="1" applyFont="1" applyNumberFormat="1">
      <alignment horizontal="center" shrinkToFit="0" vertical="top" wrapText="0"/>
    </xf>
    <xf borderId="9" fillId="0" fontId="22" numFmtId="4" xfId="0" applyAlignment="1" applyBorder="1" applyFont="1" applyNumberFormat="1">
      <alignment horizontal="right" readingOrder="0" shrinkToFit="0" vertical="top" wrapText="0"/>
    </xf>
    <xf borderId="9" fillId="5" fontId="21" numFmtId="0" xfId="0" applyAlignment="1" applyBorder="1" applyFont="1">
      <alignment horizontal="center" shrinkToFit="0" vertical="top" wrapText="0"/>
    </xf>
    <xf borderId="9" fillId="5" fontId="22" numFmtId="4" xfId="0" applyAlignment="1" applyBorder="1" applyFont="1" applyNumberFormat="1">
      <alignment shrinkToFit="0" vertical="top" wrapText="0"/>
    </xf>
    <xf borderId="9" fillId="5" fontId="22" numFmtId="0" xfId="0" applyAlignment="1" applyBorder="1" applyFont="1">
      <alignment shrinkToFit="0" vertical="top" wrapText="0"/>
    </xf>
    <xf borderId="9" fillId="5" fontId="23" numFmtId="0" xfId="0" applyAlignment="1" applyBorder="1" applyFont="1">
      <alignment horizontal="center" readingOrder="0" vertical="top"/>
    </xf>
    <xf borderId="0" fillId="0" fontId="24" numFmtId="0" xfId="0" applyAlignment="1" applyFont="1">
      <alignment vertical="top"/>
    </xf>
    <xf borderId="9" fillId="8" fontId="18" numFmtId="165" xfId="0" applyAlignment="1" applyBorder="1" applyFont="1" applyNumberFormat="1">
      <alignment horizontal="center" shrinkToFit="0" vertical="top" wrapText="0"/>
    </xf>
    <xf borderId="9" fillId="14" fontId="25" numFmtId="4" xfId="0" applyAlignment="1" applyBorder="1" applyFont="1" applyNumberFormat="1">
      <alignment readingOrder="0" shrinkToFit="0" vertical="top" wrapText="0"/>
    </xf>
    <xf borderId="9" fillId="0" fontId="18" numFmtId="0" xfId="0" applyAlignment="1" applyBorder="1" applyFont="1">
      <alignment horizontal="left" readingOrder="0" shrinkToFit="0" vertical="top" wrapText="0"/>
    </xf>
    <xf borderId="9" fillId="0" fontId="18" numFmtId="0" xfId="0" applyAlignment="1" applyBorder="1" applyFont="1">
      <alignment horizontal="left" readingOrder="0" vertical="top"/>
    </xf>
    <xf borderId="9" fillId="12" fontId="18" numFmtId="0" xfId="0" applyAlignment="1" applyBorder="1" applyFont="1">
      <alignment horizontal="center" shrinkToFit="0" vertical="top" wrapText="0"/>
    </xf>
    <xf borderId="9" fillId="0" fontId="14" numFmtId="4" xfId="0" applyAlignment="1" applyBorder="1" applyFont="1" applyNumberFormat="1">
      <alignment horizontal="right" readingOrder="0" shrinkToFit="0" vertical="top" wrapText="0"/>
    </xf>
    <xf borderId="9" fillId="0" fontId="19" numFmtId="4" xfId="0" applyAlignment="1" applyBorder="1" applyFont="1" applyNumberFormat="1">
      <alignment readingOrder="0" shrinkToFit="0" vertical="top" wrapText="0"/>
    </xf>
    <xf borderId="0" fillId="5" fontId="16" numFmtId="0" xfId="0" applyAlignment="1" applyFont="1">
      <alignment vertical="top"/>
    </xf>
    <xf borderId="9" fillId="14" fontId="14" numFmtId="4" xfId="0" applyAlignment="1" applyBorder="1" applyFont="1" applyNumberFormat="1">
      <alignment shrinkToFit="0" vertical="top" wrapText="0"/>
    </xf>
    <xf borderId="9" fillId="16" fontId="19" numFmtId="4" xfId="0" applyAlignment="1" applyBorder="1" applyFill="1" applyFont="1" applyNumberFormat="1">
      <alignment readingOrder="0" shrinkToFit="0" vertical="top" wrapText="0"/>
    </xf>
    <xf borderId="9" fillId="16" fontId="14" numFmtId="4" xfId="0" applyAlignment="1" applyBorder="1" applyFont="1" applyNumberFormat="1">
      <alignment shrinkToFit="0" vertical="top" wrapText="0"/>
    </xf>
    <xf borderId="9" fillId="0" fontId="19" numFmtId="0" xfId="0" applyAlignment="1" applyBorder="1" applyFont="1">
      <alignment horizontal="left" readingOrder="0" vertical="top"/>
    </xf>
    <xf borderId="9" fillId="0" fontId="21" numFmtId="0" xfId="0" applyAlignment="1" applyBorder="1" applyFont="1">
      <alignment shrinkToFit="0" vertical="top" wrapText="0"/>
    </xf>
    <xf borderId="9" fillId="0" fontId="22" numFmtId="164" xfId="0" applyAlignment="1" applyBorder="1" applyFont="1" applyNumberFormat="1">
      <alignment horizontal="left" readingOrder="0" shrinkToFit="0" vertical="top" wrapText="0"/>
    </xf>
    <xf borderId="9" fillId="12" fontId="21" numFmtId="0" xfId="0" applyAlignment="1" applyBorder="1" applyFont="1">
      <alignment horizontal="center" shrinkToFit="0" vertical="top" wrapText="0"/>
    </xf>
    <xf borderId="9" fillId="0" fontId="21" numFmtId="4" xfId="0" applyAlignment="1" applyBorder="1" applyFont="1" applyNumberFormat="1">
      <alignment shrinkToFit="0" vertical="top" wrapText="0"/>
    </xf>
    <xf borderId="9" fillId="0" fontId="22" numFmtId="4" xfId="0" applyAlignment="1" applyBorder="1" applyFont="1" applyNumberFormat="1">
      <alignment shrinkToFit="0" vertical="top" wrapText="0"/>
    </xf>
    <xf borderId="9" fillId="0" fontId="21" numFmtId="4" xfId="0" applyAlignment="1" applyBorder="1" applyFont="1" applyNumberFormat="1">
      <alignment horizontal="right" readingOrder="0" shrinkToFit="0" vertical="top" wrapText="0"/>
    </xf>
    <xf borderId="9" fillId="11" fontId="19" numFmtId="0" xfId="0" applyAlignment="1" applyBorder="1" applyFont="1">
      <alignment horizontal="left" readingOrder="0" vertical="top"/>
    </xf>
    <xf borderId="9" fillId="12" fontId="18" numFmtId="170" xfId="0" applyAlignment="1" applyBorder="1" applyFont="1" applyNumberFormat="1">
      <alignment horizontal="center" readingOrder="0" shrinkToFit="0" vertical="top" wrapText="0"/>
    </xf>
    <xf borderId="9" fillId="0" fontId="21" numFmtId="0" xfId="0" applyAlignment="1" applyBorder="1" applyFont="1">
      <alignment vertical="top"/>
    </xf>
    <xf borderId="9" fillId="12" fontId="18" numFmtId="170" xfId="0" applyAlignment="1" applyBorder="1" applyFont="1" applyNumberFormat="1">
      <alignment horizontal="center" shrinkToFit="0" vertical="top" wrapText="0"/>
    </xf>
    <xf borderId="0" fillId="0" fontId="18" numFmtId="0" xfId="0" applyAlignment="1" applyFont="1">
      <alignment shrinkToFit="0" vertical="bottom" wrapText="0"/>
    </xf>
    <xf borderId="0" fillId="0" fontId="14" numFmtId="4" xfId="0" applyAlignment="1" applyFont="1" applyNumberFormat="1">
      <alignment shrinkToFit="0" vertical="top" wrapText="0"/>
    </xf>
    <xf borderId="9" fillId="0" fontId="14" numFmtId="0" xfId="0" applyAlignment="1" applyBorder="1" applyFont="1">
      <alignment horizontal="center" readingOrder="0" vertical="top"/>
    </xf>
    <xf borderId="9" fillId="0" fontId="14" numFmtId="0" xfId="0" applyAlignment="1" applyBorder="1" applyFont="1">
      <alignment horizontal="right" readingOrder="0" shrinkToFit="0" vertical="top" wrapText="0"/>
    </xf>
    <xf borderId="9" fillId="12" fontId="14" numFmtId="0" xfId="0" applyAlignment="1" applyBorder="1" applyFont="1">
      <alignment horizontal="center" shrinkToFit="0" vertical="top" wrapText="0"/>
    </xf>
    <xf borderId="9" fillId="0" fontId="17" numFmtId="4" xfId="0" applyAlignment="1" applyBorder="1" applyFont="1" applyNumberFormat="1">
      <alignment horizontal="right" readingOrder="0" shrinkToFit="0" vertical="top" wrapText="0"/>
    </xf>
    <xf borderId="9" fillId="0" fontId="18" numFmtId="0" xfId="0" applyAlignment="1" applyBorder="1" applyFont="1">
      <alignment shrinkToFit="0" vertical="top" wrapText="0"/>
    </xf>
    <xf borderId="0" fillId="0" fontId="18" numFmtId="0" xfId="0" applyAlignment="1" applyFont="1">
      <alignment horizontal="center" shrinkToFit="0" vertical="top" wrapText="0"/>
    </xf>
    <xf borderId="0" fillId="0" fontId="18" numFmtId="0" xfId="0" applyAlignment="1" applyFont="1">
      <alignment shrinkToFit="0" vertical="top" wrapText="0"/>
    </xf>
    <xf borderId="0" fillId="0" fontId="14" numFmtId="0" xfId="0" applyAlignment="1" applyFont="1">
      <alignment horizontal="center" vertical="top"/>
    </xf>
    <xf borderId="6" fillId="0" fontId="14" numFmtId="0" xfId="0" applyAlignment="1" applyBorder="1" applyFont="1">
      <alignment horizontal="right" readingOrder="0" shrinkToFit="0" vertical="top" wrapText="0"/>
    </xf>
    <xf borderId="0" fillId="0" fontId="14" numFmtId="164" xfId="0" applyAlignment="1" applyFont="1" applyNumberFormat="1">
      <alignment horizontal="left" readingOrder="0" shrinkToFit="0" vertical="top" wrapText="0"/>
    </xf>
    <xf borderId="9" fillId="17" fontId="17" numFmtId="4" xfId="0" applyAlignment="1" applyBorder="1" applyFill="1" applyFont="1" applyNumberFormat="1">
      <alignment horizontal="right" readingOrder="0" shrinkToFit="0" vertical="top" wrapText="0"/>
    </xf>
    <xf borderId="0" fillId="0" fontId="18" numFmtId="0" xfId="0" applyAlignment="1" applyFont="1">
      <alignment horizontal="center" shrinkToFit="0" wrapText="0"/>
    </xf>
    <xf borderId="0" fillId="0" fontId="18" numFmtId="0" xfId="0" applyAlignment="1" applyFont="1">
      <alignment shrinkToFit="0" wrapText="0"/>
    </xf>
    <xf borderId="0" fillId="0" fontId="18" numFmtId="0" xfId="0" applyFont="1"/>
    <xf borderId="0" fillId="0" fontId="18" numFmtId="4" xfId="0" applyAlignment="1" applyFont="1" applyNumberFormat="1">
      <alignment shrinkToFit="0" wrapText="0"/>
    </xf>
    <xf borderId="0" fillId="0" fontId="18" numFmtId="164" xfId="0" applyAlignment="1" applyFont="1" applyNumberFormat="1">
      <alignment shrinkToFit="0" wrapText="0"/>
    </xf>
    <xf borderId="0" fillId="0" fontId="14" numFmtId="164" xfId="0" applyAlignment="1" applyFont="1" applyNumberFormat="1">
      <alignment shrinkToFit="0" wrapText="0"/>
    </xf>
    <xf borderId="0" fillId="0" fontId="18" numFmtId="0" xfId="0" applyAlignment="1" applyFont="1">
      <alignment horizontal="center"/>
    </xf>
    <xf borderId="0" fillId="0" fontId="18" numFmtId="0" xfId="0" applyAlignment="1" applyFont="1">
      <alignment horizontal="center" shrinkToFit="0" vertical="bottom" wrapText="0"/>
    </xf>
    <xf borderId="0" fillId="0" fontId="18" numFmtId="0" xfId="0" applyAlignment="1" applyFont="1">
      <alignment vertical="bottom"/>
    </xf>
    <xf borderId="0" fillId="0" fontId="18" numFmtId="4" xfId="0" applyAlignment="1" applyFont="1" applyNumberFormat="1">
      <alignment shrinkToFit="0" vertical="bottom" wrapText="0"/>
    </xf>
    <xf borderId="0" fillId="0" fontId="18" numFmtId="164" xfId="0" applyAlignment="1" applyFont="1" applyNumberFormat="1">
      <alignment shrinkToFit="0" vertical="bottom" wrapText="0"/>
    </xf>
    <xf borderId="0" fillId="0" fontId="18" numFmtId="0" xfId="0" applyAlignment="1" applyFont="1">
      <alignment horizontal="center" vertical="bottom"/>
    </xf>
    <xf borderId="0" fillId="0" fontId="18" numFmtId="164" xfId="0" applyAlignment="1" applyFont="1" applyNumberFormat="1">
      <alignment readingOrder="0" shrinkToFit="0" vertical="bottom" wrapText="0"/>
    </xf>
    <xf borderId="0" fillId="0" fontId="18" numFmtId="0" xfId="0" applyAlignment="1" applyFont="1">
      <alignment horizontal="left" readingOrder="0" shrinkToFit="0" vertical="bottom" wrapText="0"/>
    </xf>
    <xf borderId="0" fillId="0" fontId="19" numFmtId="4" xfId="0" applyAlignment="1" applyFont="1" applyNumberFormat="1">
      <alignment horizontal="left" readingOrder="0" shrinkToFit="0" vertical="bottom" wrapText="0"/>
    </xf>
    <xf borderId="0" fillId="0" fontId="16" numFmtId="0" xfId="0" applyFont="1"/>
    <xf borderId="0" fillId="0" fontId="19" numFmtId="0" xfId="0" applyAlignment="1" applyFont="1">
      <alignment horizontal="left" readingOrder="0" shrinkToFit="0" vertical="bottom" wrapText="0"/>
    </xf>
    <xf borderId="0" fillId="0" fontId="19" numFmtId="0" xfId="0" applyAlignment="1" applyFont="1">
      <alignment readingOrder="0" shrinkToFit="0" vertical="bottom" wrapText="0"/>
    </xf>
    <xf borderId="0" fillId="0" fontId="16" numFmtId="0" xfId="0" applyAlignment="1" applyFont="1">
      <alignment horizontal="center"/>
    </xf>
    <xf borderId="0" fillId="0" fontId="16" numFmtId="0" xfId="0" applyAlignment="1" applyFont="1">
      <alignment shrinkToFit="0" wrapText="1"/>
    </xf>
    <xf borderId="0" fillId="0" fontId="16" numFmtId="4" xfId="0" applyFont="1" applyNumberFormat="1"/>
    <xf borderId="0" fillId="0" fontId="16" numFmtId="0" xfId="0" applyAlignment="1" applyFont="1">
      <alignment horizontal="center" shrinkToFit="0" wrapText="1"/>
    </xf>
    <xf borderId="10" fillId="0" fontId="26" numFmtId="0" xfId="0" applyAlignment="1" applyBorder="1" applyFont="1">
      <alignment horizontal="left" readingOrder="0" shrinkToFit="0" vertical="bottom" wrapText="1"/>
    </xf>
    <xf borderId="10" fillId="0" fontId="3" numFmtId="0" xfId="0" applyBorder="1" applyFont="1"/>
    <xf borderId="0" fillId="0" fontId="26" numFmtId="0" xfId="0" applyAlignment="1" applyFont="1">
      <alignment horizontal="right" shrinkToFit="0" vertical="bottom" wrapText="1"/>
    </xf>
    <xf borderId="0" fillId="0" fontId="26" numFmtId="0" xfId="0" applyAlignment="1" applyFont="1">
      <alignment horizontal="center" shrinkToFit="0" vertical="bottom" wrapText="1"/>
    </xf>
    <xf borderId="0" fillId="0" fontId="26" numFmtId="0" xfId="0" applyAlignment="1" applyFont="1">
      <alignment horizontal="left" shrinkToFit="0" vertical="bottom" wrapText="1"/>
    </xf>
    <xf borderId="8" fillId="2" fontId="26" numFmtId="0" xfId="0" applyAlignment="1" applyBorder="1" applyFont="1">
      <alignment horizontal="center" readingOrder="0" shrinkToFit="0" wrapText="1"/>
    </xf>
    <xf borderId="1" fillId="2" fontId="26" numFmtId="0" xfId="0" applyAlignment="1" applyBorder="1" applyFont="1">
      <alignment horizontal="center" readingOrder="0" shrinkToFit="0" wrapText="1"/>
    </xf>
    <xf borderId="5" fillId="2" fontId="26" numFmtId="0" xfId="0" applyAlignment="1" applyBorder="1" applyFont="1">
      <alignment horizontal="center" readingOrder="0" shrinkToFit="0" wrapText="1"/>
    </xf>
    <xf borderId="2" fillId="2" fontId="26" numFmtId="0" xfId="0" applyAlignment="1" applyBorder="1" applyFont="1">
      <alignment horizontal="center" readingOrder="0" shrinkToFit="0" vertical="bottom" wrapText="1"/>
    </xf>
    <xf borderId="3" fillId="2" fontId="26" numFmtId="0" xfId="0" applyAlignment="1" applyBorder="1" applyFont="1">
      <alignment horizontal="center" readingOrder="0" shrinkToFit="0" vertical="bottom" wrapText="1"/>
    </xf>
    <xf borderId="0" fillId="0" fontId="27" numFmtId="0" xfId="0" applyAlignment="1" applyFont="1">
      <alignment shrinkToFit="0" vertical="bottom" wrapText="1"/>
    </xf>
    <xf borderId="7" fillId="2" fontId="26" numFmtId="0" xfId="0" applyAlignment="1" applyBorder="1" applyFont="1">
      <alignment horizontal="center" readingOrder="0" shrinkToFit="0" wrapText="1"/>
    </xf>
    <xf borderId="0" fillId="0" fontId="27" numFmtId="0" xfId="0" applyAlignment="1" applyFont="1">
      <alignment horizontal="center" shrinkToFit="0" wrapText="1"/>
    </xf>
    <xf borderId="8" fillId="0" fontId="27" numFmtId="0" xfId="0" applyAlignment="1" applyBorder="1" applyFont="1">
      <alignment horizontal="center" readingOrder="0" shrinkToFit="0" vertical="top" wrapText="1"/>
    </xf>
    <xf borderId="9" fillId="0" fontId="26" numFmtId="0" xfId="0" applyAlignment="1" applyBorder="1" applyFont="1">
      <alignment horizontal="left" readingOrder="0" shrinkToFit="0" vertical="top" wrapText="1"/>
    </xf>
    <xf borderId="9" fillId="3" fontId="26" numFmtId="4" xfId="0" applyAlignment="1" applyBorder="1" applyFont="1" applyNumberFormat="1">
      <alignment horizontal="right" readingOrder="0" shrinkToFit="0" vertical="top" wrapText="1"/>
    </xf>
    <xf borderId="9" fillId="3" fontId="26" numFmtId="164" xfId="0" applyAlignment="1" applyBorder="1" applyFont="1" applyNumberFormat="1">
      <alignment horizontal="left" readingOrder="0" shrinkToFit="0" vertical="top" wrapText="1"/>
    </xf>
    <xf borderId="2" fillId="3" fontId="26" numFmtId="164" xfId="0" applyAlignment="1" applyBorder="1" applyFont="1" applyNumberFormat="1">
      <alignment horizontal="left" readingOrder="0" shrinkToFit="0" vertical="top" wrapText="1"/>
    </xf>
    <xf borderId="6" fillId="3" fontId="26" numFmtId="164" xfId="0" applyAlignment="1" applyBorder="1" applyFont="1" applyNumberFormat="1">
      <alignment horizontal="left" readingOrder="0" shrinkToFit="0" vertical="top" wrapText="1"/>
    </xf>
    <xf borderId="4" fillId="3" fontId="27" numFmtId="164" xfId="0" applyAlignment="1" applyBorder="1" applyFont="1" applyNumberFormat="1">
      <alignment horizontal="right" readingOrder="0" shrinkToFit="0" vertical="top" wrapText="1"/>
    </xf>
    <xf borderId="4" fillId="3" fontId="27" numFmtId="0" xfId="0" applyAlignment="1" applyBorder="1" applyFont="1">
      <alignment horizontal="right" readingOrder="0" shrinkToFit="0" vertical="top" wrapText="1"/>
    </xf>
    <xf borderId="4" fillId="3" fontId="26" numFmtId="164" xfId="0" applyAlignment="1" applyBorder="1" applyFont="1" applyNumberFormat="1">
      <alignment horizontal="right" readingOrder="0" shrinkToFit="0" vertical="top" wrapText="1"/>
    </xf>
    <xf borderId="4" fillId="3" fontId="27" numFmtId="164" xfId="0" applyAlignment="1" applyBorder="1" applyFont="1" applyNumberFormat="1">
      <alignment horizontal="center" shrinkToFit="0" vertical="top" wrapText="1"/>
    </xf>
    <xf borderId="4" fillId="3" fontId="27" numFmtId="164" xfId="0" applyAlignment="1" applyBorder="1" applyFont="1" applyNumberFormat="1">
      <alignment shrinkToFit="0" vertical="top" wrapText="1"/>
    </xf>
    <xf borderId="4" fillId="3" fontId="27" numFmtId="4" xfId="0" applyAlignment="1" applyBorder="1" applyFont="1" applyNumberFormat="1">
      <alignment horizontal="left" readingOrder="0" shrinkToFit="0" vertical="top" wrapText="1"/>
    </xf>
    <xf borderId="4" fillId="3" fontId="26" numFmtId="164" xfId="0" applyAlignment="1" applyBorder="1" applyFont="1" applyNumberFormat="1">
      <alignment horizontal="left" readingOrder="0" shrinkToFit="0" vertical="top" wrapText="1"/>
    </xf>
    <xf borderId="4" fillId="3" fontId="27" numFmtId="164" xfId="0" applyAlignment="1" applyBorder="1" applyFont="1" applyNumberFormat="1">
      <alignment horizontal="left" readingOrder="0" shrinkToFit="0" vertical="top" wrapText="1"/>
    </xf>
    <xf borderId="4" fillId="3" fontId="27" numFmtId="0" xfId="0" applyAlignment="1" applyBorder="1" applyFont="1">
      <alignment shrinkToFit="0" vertical="top" wrapText="1"/>
    </xf>
    <xf borderId="4" fillId="0" fontId="27" numFmtId="0" xfId="0" applyAlignment="1" applyBorder="1" applyFont="1">
      <alignment shrinkToFit="0" vertical="top" wrapText="1"/>
    </xf>
    <xf borderId="4" fillId="0" fontId="27" numFmtId="0" xfId="0" applyAlignment="1" applyBorder="1" applyFont="1">
      <alignment horizontal="left" readingOrder="0" shrinkToFit="0" vertical="top" wrapText="1"/>
    </xf>
    <xf borderId="5" fillId="0" fontId="27" numFmtId="0" xfId="0" applyAlignment="1" applyBorder="1" applyFont="1">
      <alignment shrinkToFit="0" vertical="top" wrapText="1"/>
    </xf>
    <xf borderId="5" fillId="0" fontId="27" numFmtId="0" xfId="0" applyAlignment="1" applyBorder="1" applyFont="1">
      <alignment horizontal="left" shrinkToFit="0" vertical="bottom" wrapText="1"/>
    </xf>
    <xf borderId="0" fillId="0" fontId="27" numFmtId="0" xfId="0" applyAlignment="1" applyFont="1">
      <alignment shrinkToFit="0" vertical="top" wrapText="1"/>
    </xf>
    <xf borderId="8" fillId="0" fontId="27" numFmtId="0" xfId="0" applyAlignment="1" applyBorder="1" applyFont="1">
      <alignment horizontal="left" readingOrder="0" shrinkToFit="0" vertical="top" wrapText="1"/>
    </xf>
    <xf borderId="8" fillId="3" fontId="27" numFmtId="4" xfId="0" applyAlignment="1" applyBorder="1" applyFont="1" applyNumberFormat="1">
      <alignment horizontal="right" shrinkToFit="0" vertical="top" wrapText="1"/>
    </xf>
    <xf borderId="8" fillId="3" fontId="27" numFmtId="164" xfId="0" applyAlignment="1" applyBorder="1" applyFont="1" applyNumberFormat="1">
      <alignment horizontal="right" readingOrder="0" shrinkToFit="0" vertical="top" wrapText="1"/>
    </xf>
    <xf borderId="8" fillId="3" fontId="27" numFmtId="164" xfId="0" applyAlignment="1" applyBorder="1" applyFont="1" applyNumberFormat="1">
      <alignment horizontal="center" readingOrder="0" shrinkToFit="0" vertical="top" wrapText="1"/>
    </xf>
    <xf borderId="8" fillId="3" fontId="27" numFmtId="164" xfId="0" applyAlignment="1" applyBorder="1" applyFont="1" applyNumberFormat="1">
      <alignment horizontal="center" shrinkToFit="0" vertical="top" wrapText="1"/>
    </xf>
    <xf borderId="9" fillId="0" fontId="27" numFmtId="164" xfId="0" applyAlignment="1" applyBorder="1" applyFont="1" applyNumberFormat="1">
      <alignment horizontal="left" readingOrder="0" shrinkToFit="0" vertical="top" wrapText="1"/>
    </xf>
    <xf borderId="9" fillId="0" fontId="27" numFmtId="164" xfId="0" applyAlignment="1" applyBorder="1" applyFont="1" applyNumberFormat="1">
      <alignment horizontal="right" readingOrder="0" shrinkToFit="0" vertical="top" wrapText="1"/>
    </xf>
    <xf borderId="9" fillId="0" fontId="27" numFmtId="0" xfId="0" applyAlignment="1" applyBorder="1" applyFont="1">
      <alignment horizontal="right" readingOrder="0" shrinkToFit="0" vertical="top" wrapText="1"/>
    </xf>
    <xf borderId="9" fillId="0" fontId="26" numFmtId="164" xfId="0" applyAlignment="1" applyBorder="1" applyFont="1" applyNumberFormat="1">
      <alignment horizontal="right" readingOrder="0" shrinkToFit="0" vertical="top" wrapText="1"/>
    </xf>
    <xf borderId="9" fillId="0" fontId="27" numFmtId="164" xfId="0" applyAlignment="1" applyBorder="1" applyFont="1" applyNumberFormat="1">
      <alignment horizontal="center" shrinkToFit="0" vertical="top" wrapText="1"/>
    </xf>
    <xf borderId="9" fillId="0" fontId="27" numFmtId="171" xfId="0" applyAlignment="1" applyBorder="1" applyFont="1" applyNumberFormat="1">
      <alignment shrinkToFit="0" vertical="top" wrapText="1"/>
    </xf>
    <xf borderId="9" fillId="0" fontId="27" numFmtId="164" xfId="0" applyAlignment="1" applyBorder="1" applyFont="1" applyNumberFormat="1">
      <alignment shrinkToFit="0" vertical="top" wrapText="1"/>
    </xf>
    <xf borderId="9" fillId="10" fontId="26" numFmtId="164" xfId="0" applyAlignment="1" applyBorder="1" applyFont="1" applyNumberFormat="1">
      <alignment horizontal="right" readingOrder="0" shrinkToFit="0" vertical="top" wrapText="1"/>
    </xf>
    <xf borderId="9" fillId="0" fontId="27" numFmtId="0" xfId="0" applyAlignment="1" applyBorder="1" applyFont="1">
      <alignment shrinkToFit="0" vertical="top" wrapText="1"/>
    </xf>
    <xf borderId="1" fillId="0" fontId="27" numFmtId="0" xfId="0" applyAlignment="1" applyBorder="1" applyFont="1">
      <alignment horizontal="left" readingOrder="0" shrinkToFit="0" vertical="top" wrapText="1"/>
    </xf>
    <xf borderId="1" fillId="0" fontId="27" numFmtId="0" xfId="0" applyAlignment="1" applyBorder="1" applyFont="1">
      <alignment horizontal="left" shrinkToFit="0" vertical="top" wrapText="1"/>
    </xf>
    <xf borderId="9" fillId="8" fontId="27" numFmtId="164" xfId="0" applyAlignment="1" applyBorder="1" applyFont="1" applyNumberFormat="1">
      <alignment horizontal="left" readingOrder="0" shrinkToFit="0" vertical="top" wrapText="1"/>
    </xf>
    <xf borderId="9" fillId="8" fontId="27" numFmtId="164" xfId="0" applyAlignment="1" applyBorder="1" applyFont="1" applyNumberFormat="1">
      <alignment horizontal="right" readingOrder="0" shrinkToFit="0" vertical="top" wrapText="1"/>
    </xf>
    <xf borderId="9" fillId="8" fontId="27" numFmtId="0" xfId="0" applyAlignment="1" applyBorder="1" applyFont="1">
      <alignment horizontal="right" readingOrder="0" shrinkToFit="0" vertical="top" wrapText="1"/>
    </xf>
    <xf borderId="9" fillId="8" fontId="26" numFmtId="164" xfId="0" applyAlignment="1" applyBorder="1" applyFont="1" applyNumberFormat="1">
      <alignment horizontal="right" readingOrder="0" shrinkToFit="0" vertical="top" wrapText="1"/>
    </xf>
    <xf borderId="9" fillId="8" fontId="27" numFmtId="164" xfId="0" applyAlignment="1" applyBorder="1" applyFont="1" applyNumberFormat="1">
      <alignment horizontal="center" shrinkToFit="0" vertical="top" wrapText="1"/>
    </xf>
    <xf borderId="9" fillId="8" fontId="27" numFmtId="164" xfId="0" applyAlignment="1" applyBorder="1" applyFont="1" applyNumberFormat="1">
      <alignment shrinkToFit="0" vertical="top" wrapText="1"/>
    </xf>
    <xf borderId="9" fillId="8" fontId="27" numFmtId="0" xfId="0" applyAlignment="1" applyBorder="1" applyFont="1">
      <alignment shrinkToFit="0" vertical="top" wrapText="1"/>
    </xf>
    <xf borderId="6" fillId="10" fontId="27" numFmtId="0" xfId="0" applyAlignment="1" applyBorder="1" applyFont="1">
      <alignment horizontal="center" readingOrder="0" shrinkToFit="0" vertical="top" wrapText="1"/>
    </xf>
    <xf borderId="8" fillId="10" fontId="27" numFmtId="0" xfId="0" applyAlignment="1" applyBorder="1" applyFont="1">
      <alignment horizontal="left" readingOrder="0" shrinkToFit="0" vertical="top" wrapText="1"/>
    </xf>
    <xf borderId="6" fillId="10" fontId="27" numFmtId="4" xfId="0" applyAlignment="1" applyBorder="1" applyFont="1" applyNumberFormat="1">
      <alignment horizontal="right" shrinkToFit="0" vertical="top" wrapText="1"/>
    </xf>
    <xf borderId="6" fillId="10" fontId="27" numFmtId="164" xfId="0" applyAlignment="1" applyBorder="1" applyFont="1" applyNumberFormat="1">
      <alignment horizontal="right" readingOrder="0" shrinkToFit="0" vertical="top" wrapText="1"/>
    </xf>
    <xf borderId="6" fillId="10" fontId="27" numFmtId="164" xfId="0" applyAlignment="1" applyBorder="1" applyFont="1" applyNumberFormat="1">
      <alignment horizontal="center" readingOrder="0" shrinkToFit="0" vertical="top" wrapText="1"/>
    </xf>
    <xf borderId="6" fillId="15" fontId="27" numFmtId="164" xfId="0" applyAlignment="1" applyBorder="1" applyFont="1" applyNumberFormat="1">
      <alignment horizontal="center" shrinkToFit="0" vertical="top" wrapText="1"/>
    </xf>
    <xf borderId="9" fillId="10" fontId="27" numFmtId="164" xfId="0" applyAlignment="1" applyBorder="1" applyFont="1" applyNumberFormat="1">
      <alignment horizontal="left" readingOrder="0" shrinkToFit="0" vertical="top" wrapText="1"/>
    </xf>
    <xf borderId="9" fillId="10" fontId="27" numFmtId="164" xfId="0" applyAlignment="1" applyBorder="1" applyFont="1" applyNumberFormat="1">
      <alignment horizontal="right" readingOrder="0" shrinkToFit="0" vertical="top" wrapText="1"/>
    </xf>
    <xf borderId="9" fillId="10" fontId="27" numFmtId="0" xfId="0" applyAlignment="1" applyBorder="1" applyFont="1">
      <alignment horizontal="right" readingOrder="0" shrinkToFit="0" vertical="top" wrapText="1"/>
    </xf>
    <xf borderId="9" fillId="10" fontId="27" numFmtId="164" xfId="0" applyAlignment="1" applyBorder="1" applyFont="1" applyNumberFormat="1">
      <alignment horizontal="center" shrinkToFit="0" vertical="top" wrapText="1"/>
    </xf>
    <xf borderId="9" fillId="10" fontId="27" numFmtId="164" xfId="0" applyAlignment="1" applyBorder="1" applyFont="1" applyNumberFormat="1">
      <alignment shrinkToFit="0" vertical="top" wrapText="1"/>
    </xf>
    <xf borderId="9" fillId="10" fontId="27" numFmtId="172" xfId="0" applyAlignment="1" applyBorder="1" applyFont="1" applyNumberFormat="1">
      <alignment readingOrder="0" shrinkToFit="0" vertical="top" wrapText="1"/>
    </xf>
    <xf borderId="6" fillId="10" fontId="27" numFmtId="0" xfId="0" applyAlignment="1" applyBorder="1" applyFont="1">
      <alignment horizontal="left" shrinkToFit="0" vertical="top" wrapText="1"/>
    </xf>
    <xf borderId="0" fillId="10" fontId="27" numFmtId="0" xfId="0" applyAlignment="1" applyFont="1">
      <alignment shrinkToFit="0" vertical="top" wrapText="1"/>
    </xf>
    <xf borderId="6" fillId="0" fontId="27" numFmtId="0" xfId="0" applyAlignment="1" applyBorder="1" applyFont="1">
      <alignment horizontal="center" readingOrder="0" shrinkToFit="0" vertical="top" wrapText="1"/>
    </xf>
    <xf borderId="6" fillId="3" fontId="27" numFmtId="4" xfId="0" applyAlignment="1" applyBorder="1" applyFont="1" applyNumberFormat="1">
      <alignment horizontal="right" shrinkToFit="0" vertical="top" wrapText="1"/>
    </xf>
    <xf borderId="6" fillId="3" fontId="27" numFmtId="164" xfId="0" applyAlignment="1" applyBorder="1" applyFont="1" applyNumberFormat="1">
      <alignment horizontal="right" readingOrder="0" shrinkToFit="0" vertical="top" wrapText="1"/>
    </xf>
    <xf borderId="6" fillId="3" fontId="27" numFmtId="164" xfId="0" applyAlignment="1" applyBorder="1" applyFont="1" applyNumberFormat="1">
      <alignment horizontal="center" readingOrder="0" shrinkToFit="0" vertical="top" wrapText="1"/>
    </xf>
    <xf borderId="6" fillId="3" fontId="27" numFmtId="164" xfId="0" applyAlignment="1" applyBorder="1" applyFont="1" applyNumberFormat="1">
      <alignment horizontal="center" shrinkToFit="0" vertical="top" wrapText="1"/>
    </xf>
    <xf borderId="9" fillId="8" fontId="27" numFmtId="172" xfId="0" applyAlignment="1" applyBorder="1" applyFont="1" applyNumberFormat="1">
      <alignment readingOrder="0" shrinkToFit="0" vertical="top" wrapText="1"/>
    </xf>
    <xf borderId="6" fillId="0" fontId="27" numFmtId="0" xfId="0" applyAlignment="1" applyBorder="1" applyFont="1">
      <alignment horizontal="left" shrinkToFit="0" vertical="top" wrapText="1"/>
    </xf>
    <xf borderId="8" fillId="18" fontId="27" numFmtId="0" xfId="0" applyAlignment="1" applyBorder="1" applyFill="1" applyFont="1">
      <alignment horizontal="center" readingOrder="0" shrinkToFit="0" vertical="top" wrapText="1"/>
    </xf>
    <xf borderId="8" fillId="18" fontId="27" numFmtId="0" xfId="0" applyAlignment="1" applyBorder="1" applyFont="1">
      <alignment horizontal="left" readingOrder="0" shrinkToFit="0" vertical="top" wrapText="1"/>
    </xf>
    <xf borderId="8" fillId="18" fontId="27" numFmtId="164" xfId="0" applyAlignment="1" applyBorder="1" applyFont="1" applyNumberFormat="1">
      <alignment horizontal="right" readingOrder="0" shrinkToFit="0" vertical="top" wrapText="1"/>
    </xf>
    <xf borderId="8" fillId="18" fontId="27" numFmtId="2" xfId="0" applyAlignment="1" applyBorder="1" applyFont="1" applyNumberFormat="1">
      <alignment horizontal="right" readingOrder="0" shrinkToFit="0" vertical="top" wrapText="1"/>
    </xf>
    <xf borderId="8" fillId="18" fontId="27" numFmtId="2" xfId="0" applyAlignment="1" applyBorder="1" applyFont="1" applyNumberFormat="1">
      <alignment horizontal="center" readingOrder="0" shrinkToFit="0" vertical="top" wrapText="1"/>
    </xf>
    <xf borderId="9" fillId="0" fontId="27" numFmtId="0" xfId="0" applyAlignment="1" applyBorder="1" applyFont="1">
      <alignment horizontal="center" readingOrder="0" shrinkToFit="0" vertical="top" wrapText="1"/>
    </xf>
    <xf borderId="9" fillId="0" fontId="26" numFmtId="0" xfId="0" applyAlignment="1" applyBorder="1" applyFont="1">
      <alignment horizontal="right" readingOrder="0" shrinkToFit="0" vertical="top" wrapText="1"/>
    </xf>
    <xf borderId="8" fillId="0" fontId="27" numFmtId="0" xfId="0" applyAlignment="1" applyBorder="1" applyFont="1">
      <alignment horizontal="center" shrinkToFit="0" vertical="top" wrapText="1"/>
    </xf>
    <xf borderId="8" fillId="0" fontId="27" numFmtId="0" xfId="0" applyAlignment="1" applyBorder="1" applyFont="1">
      <alignment horizontal="left" shrinkToFit="0" vertical="top" wrapText="1"/>
    </xf>
    <xf borderId="9" fillId="8" fontId="27" numFmtId="0" xfId="0" applyAlignment="1" applyBorder="1" applyFont="1">
      <alignment horizontal="left" readingOrder="0" shrinkToFit="0" vertical="top" wrapText="1"/>
    </xf>
    <xf borderId="9" fillId="8" fontId="27" numFmtId="164" xfId="0" applyAlignment="1" applyBorder="1" applyFont="1" applyNumberFormat="1">
      <alignment horizontal="center" readingOrder="0" shrinkToFit="0" vertical="top" wrapText="1"/>
    </xf>
    <xf borderId="9" fillId="8" fontId="26" numFmtId="0" xfId="0" applyAlignment="1" applyBorder="1" applyFont="1">
      <alignment horizontal="right" readingOrder="0" shrinkToFit="0" vertical="top" wrapText="1"/>
    </xf>
    <xf borderId="9" fillId="8" fontId="27" numFmtId="0" xfId="0" applyAlignment="1" applyBorder="1" applyFont="1">
      <alignment horizontal="center" shrinkToFit="0" vertical="top" wrapText="1"/>
    </xf>
    <xf borderId="8" fillId="0" fontId="27" numFmtId="0" xfId="0" applyAlignment="1" applyBorder="1" applyFont="1">
      <alignment horizontal="right" readingOrder="0" shrinkToFit="0" vertical="top" wrapText="1"/>
    </xf>
    <xf borderId="8" fillId="0" fontId="27" numFmtId="164" xfId="0" applyAlignment="1" applyBorder="1" applyFont="1" applyNumberFormat="1">
      <alignment horizontal="right" readingOrder="0" shrinkToFit="0" vertical="top" wrapText="1"/>
    </xf>
    <xf borderId="8" fillId="0" fontId="27" numFmtId="167" xfId="0" applyAlignment="1" applyBorder="1" applyFont="1" applyNumberFormat="1">
      <alignment horizontal="right" readingOrder="0" shrinkToFit="0" vertical="top" wrapText="1"/>
    </xf>
    <xf borderId="8" fillId="0" fontId="27" numFmtId="167" xfId="0" applyAlignment="1" applyBorder="1" applyFont="1" applyNumberFormat="1">
      <alignment horizontal="center" readingOrder="0" shrinkToFit="0" vertical="top" wrapText="1"/>
    </xf>
    <xf borderId="9" fillId="3" fontId="27" numFmtId="167" xfId="0" applyAlignment="1" applyBorder="1" applyFont="1" applyNumberFormat="1">
      <alignment horizontal="left" readingOrder="0" shrinkToFit="0" vertical="top" wrapText="1"/>
    </xf>
    <xf borderId="9" fillId="3" fontId="27" numFmtId="164" xfId="0" applyAlignment="1" applyBorder="1" applyFont="1" applyNumberFormat="1">
      <alignment horizontal="right" readingOrder="0" shrinkToFit="0" vertical="top" wrapText="1"/>
    </xf>
    <xf borderId="9" fillId="3" fontId="26" numFmtId="0" xfId="0" applyAlignment="1" applyBorder="1" applyFont="1">
      <alignment horizontal="right" readingOrder="0" shrinkToFit="0" vertical="top" wrapText="1"/>
    </xf>
    <xf borderId="9" fillId="3" fontId="27" numFmtId="0" xfId="0" applyAlignment="1" applyBorder="1" applyFont="1">
      <alignment horizontal="center" shrinkToFit="0" vertical="top" wrapText="1"/>
    </xf>
    <xf borderId="9" fillId="3" fontId="27" numFmtId="0" xfId="0" applyAlignment="1" applyBorder="1" applyFont="1">
      <alignment horizontal="right" readingOrder="0" shrinkToFit="0" vertical="top" wrapText="1"/>
    </xf>
    <xf borderId="9" fillId="3" fontId="27" numFmtId="0" xfId="0" applyAlignment="1" applyBorder="1" applyFont="1">
      <alignment shrinkToFit="0" vertical="top" wrapText="1"/>
    </xf>
    <xf borderId="9" fillId="8" fontId="27" numFmtId="167" xfId="0" applyAlignment="1" applyBorder="1" applyFont="1" applyNumberFormat="1">
      <alignment horizontal="left" readingOrder="0" shrinkToFit="0" vertical="top" wrapText="1"/>
    </xf>
    <xf borderId="9" fillId="8" fontId="26" numFmtId="167" xfId="0" applyAlignment="1" applyBorder="1" applyFont="1" applyNumberFormat="1">
      <alignment horizontal="right" readingOrder="0" shrinkToFit="0" vertical="top" wrapText="1"/>
    </xf>
    <xf borderId="8" fillId="19" fontId="27" numFmtId="0" xfId="0" applyAlignment="1" applyBorder="1" applyFill="1" applyFont="1">
      <alignment horizontal="center" readingOrder="0" shrinkToFit="0" vertical="top" wrapText="1"/>
    </xf>
    <xf borderId="8" fillId="19" fontId="27" numFmtId="0" xfId="0" applyAlignment="1" applyBorder="1" applyFont="1">
      <alignment horizontal="left" readingOrder="0" shrinkToFit="0" vertical="top" wrapText="1"/>
    </xf>
    <xf borderId="8" fillId="19" fontId="27" numFmtId="0" xfId="0" applyAlignment="1" applyBorder="1" applyFont="1">
      <alignment horizontal="right" readingOrder="0" shrinkToFit="0" vertical="top" wrapText="1"/>
    </xf>
    <xf borderId="8" fillId="19" fontId="27" numFmtId="164" xfId="0" applyAlignment="1" applyBorder="1" applyFont="1" applyNumberFormat="1">
      <alignment horizontal="center" readingOrder="0" shrinkToFit="0" vertical="top" wrapText="1"/>
    </xf>
    <xf borderId="9" fillId="19" fontId="27" numFmtId="167" xfId="0" applyAlignment="1" applyBorder="1" applyFont="1" applyNumberFormat="1">
      <alignment horizontal="left" readingOrder="0" shrinkToFit="0" vertical="top" wrapText="1"/>
    </xf>
    <xf borderId="9" fillId="19" fontId="27" numFmtId="164" xfId="0" applyAlignment="1" applyBorder="1" applyFont="1" applyNumberFormat="1">
      <alignment horizontal="right" readingOrder="0" shrinkToFit="0" vertical="top" wrapText="1"/>
    </xf>
    <xf borderId="9" fillId="19" fontId="27" numFmtId="0" xfId="0" applyAlignment="1" applyBorder="1" applyFont="1">
      <alignment horizontal="right" readingOrder="0" shrinkToFit="0" vertical="top" wrapText="1"/>
    </xf>
    <xf borderId="9" fillId="19" fontId="26" numFmtId="167" xfId="0" applyAlignment="1" applyBorder="1" applyFont="1" applyNumberFormat="1">
      <alignment horizontal="right" readingOrder="0" shrinkToFit="0" vertical="top" wrapText="1"/>
    </xf>
    <xf borderId="9" fillId="19" fontId="27" numFmtId="0" xfId="0" applyAlignment="1" applyBorder="1" applyFont="1">
      <alignment horizontal="center" shrinkToFit="0" vertical="top" wrapText="1"/>
    </xf>
    <xf borderId="9" fillId="19" fontId="26" numFmtId="0" xfId="0" applyAlignment="1" applyBorder="1" applyFont="1">
      <alignment horizontal="right" readingOrder="0" shrinkToFit="0" vertical="top" wrapText="1"/>
    </xf>
    <xf borderId="9" fillId="19" fontId="27" numFmtId="0" xfId="0" applyAlignment="1" applyBorder="1" applyFont="1">
      <alignment shrinkToFit="0" vertical="top" wrapText="1"/>
    </xf>
    <xf borderId="8" fillId="19" fontId="28" numFmtId="0" xfId="0" applyAlignment="1" applyBorder="1" applyFont="1">
      <alignment horizontal="left" readingOrder="0" shrinkToFit="0" vertical="top" wrapText="1"/>
    </xf>
    <xf borderId="8" fillId="19" fontId="27" numFmtId="0" xfId="0" applyAlignment="1" applyBorder="1" applyFont="1">
      <alignment horizontal="left" shrinkToFit="0" vertical="top" wrapText="1"/>
    </xf>
    <xf borderId="8" fillId="19" fontId="27" numFmtId="0" xfId="0" applyAlignment="1" applyBorder="1" applyFont="1">
      <alignment horizontal="left" shrinkToFit="0" vertical="bottom" wrapText="1"/>
    </xf>
    <xf borderId="8" fillId="0" fontId="27" numFmtId="164" xfId="0" applyAlignment="1" applyBorder="1" applyFont="1" applyNumberFormat="1">
      <alignment horizontal="center" readingOrder="0" shrinkToFit="0" vertical="top" wrapText="1"/>
    </xf>
    <xf borderId="9" fillId="0" fontId="27" numFmtId="0" xfId="0" applyAlignment="1" applyBorder="1" applyFont="1">
      <alignment horizontal="left" readingOrder="0" shrinkToFit="0" vertical="top" wrapText="1"/>
    </xf>
    <xf borderId="9" fillId="0" fontId="27" numFmtId="0" xfId="0" applyAlignment="1" applyBorder="1" applyFont="1">
      <alignment horizontal="center" shrinkToFit="0" vertical="top" wrapText="1"/>
    </xf>
    <xf borderId="8" fillId="0" fontId="27" numFmtId="0" xfId="0" applyAlignment="1" applyBorder="1" applyFont="1">
      <alignment horizontal="left" shrinkToFit="0" vertical="bottom" wrapText="1"/>
    </xf>
    <xf borderId="8" fillId="19" fontId="27" numFmtId="4" xfId="0" applyAlignment="1" applyBorder="1" applyFont="1" applyNumberFormat="1">
      <alignment horizontal="right" readingOrder="0" shrinkToFit="0" vertical="top" wrapText="1"/>
    </xf>
    <xf borderId="8" fillId="19" fontId="27" numFmtId="4" xfId="0" applyAlignment="1" applyBorder="1" applyFont="1" applyNumberFormat="1">
      <alignment horizontal="center" readingOrder="0" shrinkToFit="0" vertical="top" wrapText="1"/>
    </xf>
    <xf borderId="9" fillId="19" fontId="27" numFmtId="0" xfId="0" applyAlignment="1" applyBorder="1" applyFont="1">
      <alignment horizontal="left" readingOrder="0" shrinkToFit="0" vertical="top" wrapText="1"/>
    </xf>
    <xf borderId="9" fillId="19" fontId="27" numFmtId="4" xfId="0" applyAlignment="1" applyBorder="1" applyFont="1" applyNumberFormat="1">
      <alignment horizontal="left" readingOrder="0" shrinkToFit="0" vertical="top" wrapText="1"/>
    </xf>
    <xf borderId="8" fillId="19" fontId="27" numFmtId="0" xfId="0" applyAlignment="1" applyBorder="1" applyFont="1">
      <alignment horizontal="center" shrinkToFit="0" vertical="top" wrapText="1"/>
    </xf>
    <xf borderId="7" fillId="0" fontId="27" numFmtId="0" xfId="0" applyAlignment="1" applyBorder="1" applyFont="1">
      <alignment horizontal="left" readingOrder="0" shrinkToFit="0" vertical="top" wrapText="1"/>
    </xf>
    <xf borderId="8" fillId="0" fontId="27" numFmtId="0" xfId="0" applyAlignment="1" applyBorder="1" applyFont="1">
      <alignment horizontal="center" shrinkToFit="0" vertical="bottom" wrapText="1"/>
    </xf>
    <xf borderId="8" fillId="19" fontId="27" numFmtId="3" xfId="0" applyAlignment="1" applyBorder="1" applyFont="1" applyNumberFormat="1">
      <alignment horizontal="center" readingOrder="0" shrinkToFit="0" vertical="top" wrapText="1"/>
    </xf>
    <xf borderId="9" fillId="19" fontId="27" numFmtId="3" xfId="0" applyAlignment="1" applyBorder="1" applyFont="1" applyNumberFormat="1">
      <alignment horizontal="right" readingOrder="0" shrinkToFit="0" vertical="top" wrapText="1"/>
    </xf>
    <xf borderId="9" fillId="19" fontId="26" numFmtId="4" xfId="0" applyAlignment="1" applyBorder="1" applyFont="1" applyNumberFormat="1">
      <alignment horizontal="right" readingOrder="0" shrinkToFit="0" vertical="top" wrapText="1"/>
    </xf>
    <xf borderId="8" fillId="19" fontId="27" numFmtId="0" xfId="0" applyAlignment="1" applyBorder="1" applyFont="1">
      <alignment horizontal="center" shrinkToFit="0" vertical="bottom" wrapText="1"/>
    </xf>
    <xf borderId="7" fillId="0" fontId="27" numFmtId="0" xfId="0" applyAlignment="1" applyBorder="1" applyFont="1">
      <alignment horizontal="center" readingOrder="0" shrinkToFit="0" vertical="top" wrapText="1"/>
    </xf>
    <xf borderId="7" fillId="19" fontId="27" numFmtId="0" xfId="0" applyAlignment="1" applyBorder="1" applyFont="1">
      <alignment horizontal="left" readingOrder="0" shrinkToFit="0" vertical="top" wrapText="1"/>
    </xf>
    <xf borderId="8" fillId="0" fontId="27" numFmtId="4" xfId="0" applyAlignment="1" applyBorder="1" applyFont="1" applyNumberFormat="1">
      <alignment horizontal="right" readingOrder="0" shrinkToFit="0" vertical="top" wrapText="1"/>
    </xf>
    <xf borderId="8" fillId="0" fontId="27" numFmtId="3" xfId="0" applyAlignment="1" applyBorder="1" applyFont="1" applyNumberFormat="1">
      <alignment horizontal="center" readingOrder="0" shrinkToFit="0" vertical="top" wrapText="1"/>
    </xf>
    <xf borderId="8" fillId="0" fontId="27" numFmtId="4" xfId="0" applyAlignment="1" applyBorder="1" applyFont="1" applyNumberFormat="1">
      <alignment horizontal="center" readingOrder="0" shrinkToFit="0" vertical="top" wrapText="1"/>
    </xf>
    <xf borderId="8" fillId="0" fontId="27" numFmtId="0" xfId="0" applyAlignment="1" applyBorder="1" applyFont="1">
      <alignment horizontal="center" readingOrder="0" shrinkToFit="0" vertical="bottom" wrapText="1"/>
    </xf>
    <xf borderId="8" fillId="0" fontId="27" numFmtId="164" xfId="0" applyAlignment="1" applyBorder="1" applyFont="1" applyNumberFormat="1">
      <alignment horizontal="center" shrinkToFit="0" vertical="top" wrapText="1"/>
    </xf>
    <xf borderId="9" fillId="0" fontId="26" numFmtId="4" xfId="0" applyAlignment="1" applyBorder="1" applyFont="1" applyNumberFormat="1">
      <alignment horizontal="left" readingOrder="0" shrinkToFit="0" vertical="top" wrapText="1"/>
    </xf>
    <xf borderId="7" fillId="0" fontId="27" numFmtId="0" xfId="0" applyAlignment="1" applyBorder="1" applyFont="1">
      <alignment horizontal="left" readingOrder="0" shrinkToFit="0" vertical="bottom" wrapText="1"/>
    </xf>
    <xf borderId="9" fillId="8" fontId="26" numFmtId="0" xfId="0" applyAlignment="1" applyBorder="1" applyFont="1">
      <alignment shrinkToFit="0" vertical="top" wrapText="1"/>
    </xf>
    <xf borderId="6" fillId="0" fontId="27" numFmtId="0" xfId="0" applyAlignment="1" applyBorder="1" applyFont="1">
      <alignment shrinkToFit="0" vertical="top" wrapText="1"/>
    </xf>
    <xf borderId="10" fillId="0" fontId="26" numFmtId="0" xfId="0" applyAlignment="1" applyBorder="1" applyFont="1">
      <alignment horizontal="center" readingOrder="0" shrinkToFit="0" vertical="top" wrapText="1"/>
    </xf>
    <xf borderId="6" fillId="20" fontId="26" numFmtId="164" xfId="0" applyAlignment="1" applyBorder="1" applyFill="1" applyFont="1" applyNumberFormat="1">
      <alignment horizontal="right" readingOrder="0" shrinkToFit="0" vertical="top" wrapText="1"/>
    </xf>
    <xf borderId="9" fillId="20" fontId="26" numFmtId="164" xfId="0" applyAlignment="1" applyBorder="1" applyFont="1" applyNumberFormat="1">
      <alignment horizontal="left" readingOrder="0" shrinkToFit="0" vertical="top" wrapText="1"/>
    </xf>
    <xf borderId="7" fillId="21" fontId="26" numFmtId="164" xfId="0" applyAlignment="1" applyBorder="1" applyFill="1" applyFont="1" applyNumberFormat="1">
      <alignment horizontal="left" readingOrder="0" shrinkToFit="0" vertical="top" wrapText="1"/>
    </xf>
    <xf borderId="9" fillId="0" fontId="26" numFmtId="0" xfId="0" applyAlignment="1" applyBorder="1" applyFont="1">
      <alignment shrinkToFit="0" vertical="top" wrapText="1"/>
    </xf>
    <xf borderId="9" fillId="0" fontId="27" numFmtId="0" xfId="0" applyAlignment="1" applyBorder="1" applyFont="1">
      <alignment horizontal="left" shrinkToFit="0" vertical="top" wrapText="1"/>
    </xf>
    <xf borderId="9" fillId="0" fontId="27" numFmtId="0" xfId="0" applyAlignment="1" applyBorder="1" applyFont="1">
      <alignment horizontal="left" shrinkToFit="0" vertical="bottom" wrapText="1"/>
    </xf>
    <xf borderId="0" fillId="0" fontId="27" numFmtId="0" xfId="0" applyAlignment="1" applyFont="1">
      <alignment horizontal="center" shrinkToFit="0" vertical="top" wrapText="1"/>
    </xf>
    <xf borderId="0" fillId="0" fontId="26" numFmtId="0" xfId="0" applyAlignment="1" applyFont="1">
      <alignment horizontal="center" shrinkToFit="0" vertical="top" wrapText="1"/>
    </xf>
    <xf borderId="0" fillId="0" fontId="26" numFmtId="0" xfId="0" applyAlignment="1" applyFont="1">
      <alignment horizontal="right" shrinkToFit="0" vertical="top" wrapText="1"/>
    </xf>
    <xf borderId="0" fillId="0" fontId="26" numFmtId="0" xfId="0" applyAlignment="1" applyFont="1">
      <alignment shrinkToFit="0" vertical="top" wrapText="1"/>
    </xf>
    <xf borderId="4" fillId="21" fontId="26" numFmtId="0" xfId="0" applyAlignment="1" applyBorder="1" applyFont="1">
      <alignment horizontal="left" readingOrder="0" shrinkToFit="0" vertical="top" wrapText="1"/>
    </xf>
    <xf borderId="0" fillId="0" fontId="27" numFmtId="0" xfId="0" applyAlignment="1" applyFont="1">
      <alignment horizontal="right" shrinkToFit="0" vertical="bottom" wrapText="1"/>
    </xf>
    <xf borderId="0" fillId="0" fontId="26" numFmtId="0" xfId="0" applyAlignment="1" applyFont="1">
      <alignment shrinkToFit="0" vertical="bottom" wrapText="1"/>
    </xf>
    <xf borderId="0" fillId="0" fontId="27" numFmtId="0" xfId="0" applyAlignment="1" applyFont="1">
      <alignment horizontal="center" shrinkToFit="0" vertical="bottom" wrapText="1"/>
    </xf>
    <xf borderId="0" fillId="0" fontId="27" numFmtId="0" xfId="0" applyAlignment="1" applyFont="1">
      <alignment horizontal="left" shrinkToFit="0" vertical="bottom" wrapText="1"/>
    </xf>
    <xf borderId="11" fillId="0" fontId="27" numFmtId="0" xfId="0" applyAlignment="1" applyBorder="1" applyFont="1">
      <alignment horizontal="left" readingOrder="0" shrinkToFit="0" vertical="bottom" wrapText="1"/>
    </xf>
    <xf borderId="11" fillId="0" fontId="27" numFmtId="164" xfId="0" applyAlignment="1" applyBorder="1" applyFont="1" applyNumberFormat="1">
      <alignment horizontal="right" readingOrder="0" shrinkToFit="0" vertical="bottom" wrapText="1"/>
    </xf>
    <xf borderId="0" fillId="0" fontId="29" numFmtId="0" xfId="0" applyAlignment="1" applyFont="1">
      <alignment shrinkToFit="0" vertical="bottom" wrapText="1"/>
    </xf>
    <xf borderId="11" fillId="0" fontId="27" numFmtId="0" xfId="0" applyAlignment="1" applyBorder="1" applyFont="1">
      <alignment horizontal="right" readingOrder="0" shrinkToFit="0" vertical="bottom" wrapText="1"/>
    </xf>
    <xf borderId="0" fillId="0" fontId="26" numFmtId="0" xfId="0" applyAlignment="1" applyFont="1">
      <alignment horizontal="left" readingOrder="0" shrinkToFit="0" vertical="bottom" wrapText="1"/>
    </xf>
    <xf borderId="8" fillId="3" fontId="27" numFmtId="4" xfId="0" applyAlignment="1" applyBorder="1" applyFont="1" applyNumberFormat="1">
      <alignment horizontal="right" readingOrder="0" shrinkToFit="0" vertical="top" wrapText="1"/>
    </xf>
    <xf borderId="9" fillId="0" fontId="27" numFmtId="166" xfId="0" applyAlignment="1" applyBorder="1" applyFont="1" applyNumberFormat="1">
      <alignment readingOrder="0" shrinkToFit="0" vertical="top" wrapText="1"/>
    </xf>
    <xf borderId="0" fillId="0" fontId="17" numFmtId="0" xfId="0" applyAlignment="1" applyFont="1">
      <alignment horizontal="center" readingOrder="0" shrinkToFit="0" vertical="bottom" wrapText="0"/>
    </xf>
    <xf borderId="0" fillId="0" fontId="30" numFmtId="0" xfId="0" applyAlignment="1" applyFont="1">
      <alignment horizontal="center"/>
    </xf>
    <xf borderId="2" fillId="2" fontId="14" numFmtId="0" xfId="0" applyAlignment="1" applyBorder="1" applyFont="1">
      <alignment horizontal="center" readingOrder="0" shrinkToFit="0" wrapText="0"/>
    </xf>
    <xf borderId="0" fillId="0" fontId="31" numFmtId="0" xfId="0" applyAlignment="1" applyFont="1">
      <alignment vertical="center"/>
    </xf>
    <xf borderId="7" fillId="2" fontId="19" numFmtId="0" xfId="0" applyAlignment="1" applyBorder="1" applyFont="1">
      <alignment horizontal="right" readingOrder="0" shrinkToFit="0" wrapText="0"/>
    </xf>
    <xf borderId="0" fillId="0" fontId="31" numFmtId="0" xfId="0" applyAlignment="1" applyFont="1">
      <alignment horizontal="center" vertical="center"/>
    </xf>
    <xf borderId="6" fillId="0" fontId="32" numFmtId="0" xfId="0" applyAlignment="1" applyBorder="1" applyFont="1">
      <alignment horizontal="left" readingOrder="0" shrinkToFit="0" vertical="top" wrapText="0"/>
    </xf>
    <xf borderId="9" fillId="20" fontId="32" numFmtId="0" xfId="0" applyAlignment="1" applyBorder="1" applyFont="1">
      <alignment horizontal="center" readingOrder="0" shrinkToFit="0" vertical="top" wrapText="0"/>
    </xf>
    <xf borderId="9" fillId="0" fontId="32" numFmtId="0" xfId="0" applyAlignment="1" applyBorder="1" applyFont="1">
      <alignment horizontal="left" readingOrder="0" shrinkToFit="0" vertical="top" wrapText="0"/>
    </xf>
    <xf borderId="9" fillId="0" fontId="32" numFmtId="164" xfId="0" applyAlignment="1" applyBorder="1" applyFont="1" applyNumberFormat="1">
      <alignment horizontal="right" readingOrder="0" shrinkToFit="0" vertical="top" wrapText="0"/>
    </xf>
    <xf borderId="9" fillId="0" fontId="32" numFmtId="164" xfId="0" applyAlignment="1" applyBorder="1" applyFont="1" applyNumberFormat="1">
      <alignment horizontal="center" readingOrder="0" shrinkToFit="0" vertical="top" wrapText="0"/>
    </xf>
    <xf borderId="4" fillId="0" fontId="32" numFmtId="4" xfId="0" applyAlignment="1" applyBorder="1" applyFont="1" applyNumberFormat="1">
      <alignment horizontal="right" shrinkToFit="0" vertical="top" wrapText="0"/>
    </xf>
    <xf borderId="4" fillId="0" fontId="33" numFmtId="4" xfId="0" applyAlignment="1" applyBorder="1" applyFont="1" applyNumberFormat="1">
      <alignment horizontal="right" readingOrder="0" shrinkToFit="0" vertical="top" wrapText="0"/>
    </xf>
    <xf borderId="4" fillId="0" fontId="32" numFmtId="15" xfId="0" applyAlignment="1" applyBorder="1" applyFont="1" applyNumberFormat="1">
      <alignment horizontal="left" shrinkToFit="0" vertical="top" wrapText="0"/>
    </xf>
    <xf borderId="4" fillId="0" fontId="33" numFmtId="4" xfId="0" applyAlignment="1" applyBorder="1" applyFont="1" applyNumberFormat="1">
      <alignment horizontal="right" shrinkToFit="0" vertical="top" wrapText="0"/>
    </xf>
    <xf borderId="4" fillId="0" fontId="32" numFmtId="164" xfId="0" applyAlignment="1" applyBorder="1" applyFont="1" applyNumberFormat="1">
      <alignment horizontal="left" shrinkToFit="0" vertical="top" wrapText="0"/>
    </xf>
    <xf borderId="4" fillId="0" fontId="32" numFmtId="164" xfId="0" applyAlignment="1" applyBorder="1" applyFont="1" applyNumberFormat="1">
      <alignment readingOrder="0" shrinkToFit="0" vertical="top" wrapText="0"/>
    </xf>
    <xf borderId="4" fillId="0" fontId="19" numFmtId="4" xfId="0" applyAlignment="1" applyBorder="1" applyFont="1" applyNumberFormat="1">
      <alignment horizontal="right" readingOrder="0" shrinkToFit="0" vertical="top" wrapText="0"/>
    </xf>
    <xf borderId="4" fillId="0" fontId="32" numFmtId="164" xfId="0" applyAlignment="1" applyBorder="1" applyFont="1" applyNumberFormat="1">
      <alignment shrinkToFit="0" vertical="top" wrapText="0"/>
    </xf>
    <xf borderId="4" fillId="0" fontId="33" numFmtId="4" xfId="0" applyAlignment="1" applyBorder="1" applyFont="1" applyNumberFormat="1">
      <alignment shrinkToFit="0" vertical="top" wrapText="0"/>
    </xf>
    <xf borderId="4" fillId="0" fontId="34" numFmtId="0" xfId="0" applyAlignment="1" applyBorder="1" applyFont="1">
      <alignment horizontal="left" readingOrder="0" shrinkToFit="0" vertical="top" wrapText="0"/>
    </xf>
    <xf borderId="4" fillId="0" fontId="34" numFmtId="0" xfId="0" applyAlignment="1" applyBorder="1" applyFont="1">
      <alignment shrinkToFit="0" vertical="top" wrapText="0"/>
    </xf>
    <xf borderId="4" fillId="0" fontId="32" numFmtId="0" xfId="0" applyAlignment="1" applyBorder="1" applyFont="1">
      <alignment shrinkToFit="0" vertical="top" wrapText="0"/>
    </xf>
    <xf borderId="0" fillId="0" fontId="31" numFmtId="0" xfId="0" applyAlignment="1" applyFont="1">
      <alignment vertical="top"/>
    </xf>
    <xf borderId="6" fillId="0" fontId="32" numFmtId="0" xfId="0" applyAlignment="1" applyBorder="1" applyFont="1">
      <alignment horizontal="left" shrinkToFit="0" vertical="top" wrapText="0"/>
    </xf>
    <xf borderId="9" fillId="3" fontId="32" numFmtId="0" xfId="0" applyAlignment="1" applyBorder="1" applyFont="1">
      <alignment horizontal="center" shrinkToFit="0" vertical="top" wrapText="0"/>
    </xf>
    <xf borderId="9" fillId="0" fontId="32" numFmtId="0" xfId="0" applyAlignment="1" applyBorder="1" applyFont="1">
      <alignment horizontal="left" shrinkToFit="0" vertical="top" wrapText="0"/>
    </xf>
    <xf borderId="9" fillId="0" fontId="32" numFmtId="164" xfId="0" applyAlignment="1" applyBorder="1" applyFont="1" applyNumberFormat="1">
      <alignment horizontal="right" shrinkToFit="0" vertical="top" wrapText="0"/>
    </xf>
    <xf borderId="9" fillId="8" fontId="32" numFmtId="164" xfId="0" applyAlignment="1" applyBorder="1" applyFont="1" applyNumberFormat="1">
      <alignment horizontal="center" readingOrder="0" shrinkToFit="0" vertical="top" wrapText="0"/>
    </xf>
    <xf borderId="9" fillId="8" fontId="32" numFmtId="4" xfId="0" applyAlignment="1" applyBorder="1" applyFont="1" applyNumberFormat="1">
      <alignment horizontal="right" shrinkToFit="0" vertical="top" wrapText="0"/>
    </xf>
    <xf borderId="9" fillId="8" fontId="33" numFmtId="4" xfId="0" applyAlignment="1" applyBorder="1" applyFont="1" applyNumberFormat="1">
      <alignment horizontal="right" shrinkToFit="0" vertical="top" wrapText="0"/>
    </xf>
    <xf borderId="9" fillId="8" fontId="32" numFmtId="15" xfId="0" applyAlignment="1" applyBorder="1" applyFont="1" applyNumberFormat="1">
      <alignment horizontal="left" shrinkToFit="0" vertical="top" wrapText="0"/>
    </xf>
    <xf borderId="9" fillId="8" fontId="32" numFmtId="164" xfId="0" applyAlignment="1" applyBorder="1" applyFont="1" applyNumberFormat="1">
      <alignment horizontal="left" shrinkToFit="0" vertical="top" wrapText="0"/>
    </xf>
    <xf borderId="9" fillId="8" fontId="32" numFmtId="164" xfId="0" applyAlignment="1" applyBorder="1" applyFont="1" applyNumberFormat="1">
      <alignment shrinkToFit="0" vertical="top" wrapText="0"/>
    </xf>
    <xf borderId="9" fillId="8" fontId="19" numFmtId="4" xfId="0" applyAlignment="1" applyBorder="1" applyFont="1" applyNumberFormat="1">
      <alignment horizontal="right" readingOrder="0" shrinkToFit="0" vertical="top" wrapText="0"/>
    </xf>
    <xf borderId="9" fillId="8" fontId="34" numFmtId="0" xfId="0" applyAlignment="1" applyBorder="1" applyFont="1">
      <alignment shrinkToFit="0" vertical="top" wrapText="0"/>
    </xf>
    <xf borderId="9" fillId="8" fontId="32" numFmtId="0" xfId="0" applyAlignment="1" applyBorder="1" applyFont="1">
      <alignment shrinkToFit="0" vertical="top" wrapText="0"/>
    </xf>
    <xf borderId="9" fillId="0" fontId="32" numFmtId="4" xfId="0" applyAlignment="1" applyBorder="1" applyFont="1" applyNumberFormat="1">
      <alignment horizontal="right" shrinkToFit="0" vertical="top" wrapText="0"/>
    </xf>
    <xf borderId="9" fillId="0" fontId="33" numFmtId="4" xfId="0" applyAlignment="1" applyBorder="1" applyFont="1" applyNumberFormat="1">
      <alignment horizontal="right" shrinkToFit="0" vertical="top" wrapText="0"/>
    </xf>
    <xf borderId="9" fillId="0" fontId="32" numFmtId="15" xfId="0" applyAlignment="1" applyBorder="1" applyFont="1" applyNumberFormat="1">
      <alignment horizontal="left" shrinkToFit="0" vertical="top" wrapText="0"/>
    </xf>
    <xf borderId="9" fillId="0" fontId="32" numFmtId="164" xfId="0" applyAlignment="1" applyBorder="1" applyFont="1" applyNumberFormat="1">
      <alignment horizontal="left" shrinkToFit="0" vertical="top" wrapText="0"/>
    </xf>
    <xf borderId="9" fillId="0" fontId="32" numFmtId="164" xfId="0" applyAlignment="1" applyBorder="1" applyFont="1" applyNumberFormat="1">
      <alignment shrinkToFit="0" vertical="top" wrapText="0"/>
    </xf>
    <xf borderId="9" fillId="0" fontId="34" numFmtId="0" xfId="0" applyAlignment="1" applyBorder="1" applyFont="1">
      <alignment horizontal="left" readingOrder="0" shrinkToFit="0" vertical="top" wrapText="0"/>
    </xf>
    <xf borderId="9" fillId="0" fontId="34" numFmtId="0" xfId="0" applyAlignment="1" applyBorder="1" applyFont="1">
      <alignment shrinkToFit="0" vertical="top" wrapText="0"/>
    </xf>
    <xf borderId="9" fillId="0" fontId="32" numFmtId="0" xfId="0" applyAlignment="1" applyBorder="1" applyFont="1">
      <alignment shrinkToFit="0" vertical="top" wrapText="0"/>
    </xf>
    <xf borderId="9" fillId="8" fontId="32" numFmtId="0" xfId="0" applyAlignment="1" applyBorder="1" applyFont="1">
      <alignment horizontal="center" shrinkToFit="0" vertical="top" wrapText="0"/>
    </xf>
    <xf borderId="9" fillId="3" fontId="32" numFmtId="0" xfId="0" applyAlignment="1" applyBorder="1" applyFont="1">
      <alignment horizontal="center" readingOrder="0" shrinkToFit="0" vertical="top" wrapText="0"/>
    </xf>
    <xf borderId="9" fillId="0" fontId="32" numFmtId="164" xfId="0" applyAlignment="1" applyBorder="1" applyFont="1" applyNumberFormat="1">
      <alignment horizontal="left" readingOrder="0" shrinkToFit="0" vertical="top" wrapText="0"/>
    </xf>
    <xf borderId="9" fillId="0" fontId="35" numFmtId="0" xfId="0" applyAlignment="1" applyBorder="1" applyFont="1">
      <alignment horizontal="left" readingOrder="0" shrinkToFit="0" vertical="top" wrapText="0"/>
    </xf>
    <xf borderId="9" fillId="0" fontId="32" numFmtId="0" xfId="0" applyAlignment="1" applyBorder="1" applyFont="1">
      <alignment horizontal="center" shrinkToFit="0" vertical="top" wrapText="0"/>
    </xf>
    <xf borderId="9" fillId="8" fontId="19" numFmtId="164" xfId="0" applyAlignment="1" applyBorder="1" applyFont="1" applyNumberFormat="1">
      <alignment horizontal="left" readingOrder="0" shrinkToFit="0" vertical="top" wrapText="0"/>
    </xf>
    <xf borderId="9" fillId="8" fontId="34" numFmtId="0" xfId="0" applyAlignment="1" applyBorder="1" applyFont="1">
      <alignment horizontal="left" shrinkToFit="0" vertical="top" wrapText="0"/>
    </xf>
    <xf borderId="6" fillId="3" fontId="32" numFmtId="0" xfId="0" applyAlignment="1" applyBorder="1" applyFont="1">
      <alignment horizontal="left" readingOrder="0" shrinkToFit="0" vertical="top" wrapText="0"/>
    </xf>
    <xf borderId="11" fillId="3" fontId="19" numFmtId="0" xfId="0" applyAlignment="1" applyBorder="1" applyFont="1">
      <alignment horizontal="center" readingOrder="0" shrinkToFit="0" vertical="top" wrapText="0"/>
    </xf>
    <xf borderId="9" fillId="3" fontId="36" numFmtId="0" xfId="0" applyAlignment="1" applyBorder="1" applyFont="1">
      <alignment horizontal="left" readingOrder="0" shrinkToFit="0" vertical="top" wrapText="0"/>
    </xf>
    <xf borderId="9" fillId="3" fontId="36" numFmtId="164" xfId="0" applyAlignment="1" applyBorder="1" applyFont="1" applyNumberFormat="1">
      <alignment horizontal="right" readingOrder="0" shrinkToFit="0" vertical="top" wrapText="0"/>
    </xf>
    <xf borderId="9" fillId="3" fontId="36" numFmtId="164" xfId="0" applyAlignment="1" applyBorder="1" applyFont="1" applyNumberFormat="1">
      <alignment horizontal="center" readingOrder="0" shrinkToFit="0" vertical="top" wrapText="0"/>
    </xf>
    <xf borderId="9" fillId="3" fontId="36" numFmtId="4" xfId="0" applyAlignment="1" applyBorder="1" applyFont="1" applyNumberFormat="1">
      <alignment horizontal="right" readingOrder="0" shrinkToFit="0" vertical="top" wrapText="0"/>
    </xf>
    <xf borderId="9" fillId="3" fontId="36" numFmtId="4" xfId="0" applyAlignment="1" applyBorder="1" applyFont="1" applyNumberFormat="1">
      <alignment horizontal="right" shrinkToFit="0" vertical="top" wrapText="0"/>
    </xf>
    <xf borderId="9" fillId="3" fontId="37" numFmtId="4" xfId="0" applyAlignment="1" applyBorder="1" applyFont="1" applyNumberFormat="1">
      <alignment horizontal="right" readingOrder="0" shrinkToFit="0" vertical="top" wrapText="0"/>
    </xf>
    <xf borderId="9" fillId="3" fontId="36" numFmtId="164" xfId="0" applyAlignment="1" applyBorder="1" applyFont="1" applyNumberFormat="1">
      <alignment horizontal="left" readingOrder="0" shrinkToFit="0" vertical="top" wrapText="0"/>
    </xf>
    <xf borderId="9" fillId="3" fontId="36" numFmtId="164" xfId="0" applyAlignment="1" applyBorder="1" applyFont="1" applyNumberFormat="1">
      <alignment shrinkToFit="0" vertical="top" wrapText="0"/>
    </xf>
    <xf borderId="9" fillId="3" fontId="19" numFmtId="164" xfId="0" applyAlignment="1" applyBorder="1" applyFont="1" applyNumberFormat="1">
      <alignment horizontal="right" readingOrder="0" shrinkToFit="0" vertical="top" wrapText="0"/>
    </xf>
    <xf borderId="9" fillId="3" fontId="36" numFmtId="166" xfId="0" applyAlignment="1" applyBorder="1" applyFont="1" applyNumberFormat="1">
      <alignment readingOrder="0" shrinkToFit="0" vertical="top" wrapText="0"/>
    </xf>
    <xf borderId="9" fillId="3" fontId="36" numFmtId="164" xfId="0" applyAlignment="1" applyBorder="1" applyFont="1" applyNumberFormat="1">
      <alignment readingOrder="0" shrinkToFit="0" vertical="top" wrapText="0"/>
    </xf>
    <xf borderId="4" fillId="0" fontId="33" numFmtId="4" xfId="0" applyAlignment="1" applyBorder="1" applyFont="1" applyNumberFormat="1">
      <alignment readingOrder="0" shrinkToFit="0" vertical="top" wrapText="0"/>
    </xf>
    <xf borderId="9" fillId="3" fontId="36" numFmtId="0" xfId="0" applyAlignment="1" applyBorder="1" applyFont="1">
      <alignment horizontal="center" shrinkToFit="0" vertical="top" wrapText="0"/>
    </xf>
    <xf borderId="9" fillId="3" fontId="36" numFmtId="0" xfId="0" applyAlignment="1" applyBorder="1" applyFont="1">
      <alignment shrinkToFit="0" vertical="top" wrapText="0"/>
    </xf>
    <xf borderId="0" fillId="10" fontId="31" numFmtId="0" xfId="0" applyAlignment="1" applyFont="1">
      <alignment vertical="top"/>
    </xf>
    <xf borderId="6" fillId="3" fontId="32" numFmtId="0" xfId="0" applyAlignment="1" applyBorder="1" applyFont="1">
      <alignment horizontal="left" shrinkToFit="0" vertical="top" wrapText="0"/>
    </xf>
    <xf borderId="9" fillId="3" fontId="19" numFmtId="0" xfId="0" applyAlignment="1" applyBorder="1" applyFont="1">
      <alignment horizontal="center" shrinkToFit="0" vertical="top" wrapText="0"/>
    </xf>
    <xf borderId="9" fillId="3" fontId="36" numFmtId="0" xfId="0" applyAlignment="1" applyBorder="1" applyFont="1">
      <alignment horizontal="left" shrinkToFit="0" vertical="top" wrapText="0"/>
    </xf>
    <xf borderId="9" fillId="3" fontId="36" numFmtId="164" xfId="0" applyAlignment="1" applyBorder="1" applyFont="1" applyNumberFormat="1">
      <alignment horizontal="right" shrinkToFit="0" vertical="top" wrapText="0"/>
    </xf>
    <xf borderId="9" fillId="3" fontId="36" numFmtId="15" xfId="0" applyAlignment="1" applyBorder="1" applyFont="1" applyNumberFormat="1">
      <alignment horizontal="left" shrinkToFit="0" vertical="top" wrapText="0"/>
    </xf>
    <xf borderId="9" fillId="3" fontId="36" numFmtId="164" xfId="0" applyAlignment="1" applyBorder="1" applyFont="1" applyNumberFormat="1">
      <alignment horizontal="left" shrinkToFit="0" vertical="top" wrapText="0"/>
    </xf>
    <xf borderId="9" fillId="3" fontId="38" numFmtId="0" xfId="0" applyAlignment="1" applyBorder="1" applyFont="1">
      <alignment horizontal="left" shrinkToFit="0" vertical="top" wrapText="0"/>
    </xf>
    <xf borderId="11" fillId="3" fontId="36" numFmtId="164" xfId="0" applyAlignment="1" applyBorder="1" applyFont="1" applyNumberFormat="1">
      <alignment shrinkToFit="0" vertical="bottom" wrapText="0"/>
    </xf>
    <xf borderId="11" fillId="3" fontId="19" numFmtId="4" xfId="0" applyAlignment="1" applyBorder="1" applyFont="1" applyNumberFormat="1">
      <alignment horizontal="right" readingOrder="0" shrinkToFit="0" vertical="bottom" wrapText="0"/>
    </xf>
    <xf borderId="11" fillId="3" fontId="36" numFmtId="164" xfId="0" applyAlignment="1" applyBorder="1" applyFont="1" applyNumberFormat="1">
      <alignment shrinkToFit="0" vertical="top" wrapText="0"/>
    </xf>
    <xf borderId="9" fillId="0" fontId="32" numFmtId="4" xfId="0" applyAlignment="1" applyBorder="1" applyFont="1" applyNumberFormat="1">
      <alignment horizontal="right" readingOrder="0" shrinkToFit="0" vertical="top" wrapText="0"/>
    </xf>
    <xf borderId="9" fillId="0" fontId="33" numFmtId="4" xfId="0" applyAlignment="1" applyBorder="1" applyFont="1" applyNumberFormat="1">
      <alignment horizontal="right" readingOrder="0" shrinkToFit="0" vertical="top" wrapText="0"/>
    </xf>
    <xf borderId="11" fillId="0" fontId="39" numFmtId="164" xfId="0" applyAlignment="1" applyBorder="1" applyFont="1" applyNumberFormat="1">
      <alignment horizontal="left" readingOrder="0" shrinkToFit="0" vertical="top" wrapText="0"/>
    </xf>
    <xf borderId="9" fillId="0" fontId="39" numFmtId="164" xfId="0" applyAlignment="1" applyBorder="1" applyFont="1" applyNumberFormat="1">
      <alignment shrinkToFit="0" vertical="top" wrapText="0"/>
    </xf>
    <xf borderId="9" fillId="0" fontId="19" numFmtId="164" xfId="0" applyAlignment="1" applyBorder="1" applyFont="1" applyNumberFormat="1">
      <alignment horizontal="right" readingOrder="0" shrinkToFit="0" vertical="top" wrapText="0"/>
    </xf>
    <xf borderId="9" fillId="0" fontId="39" numFmtId="164" xfId="0" applyAlignment="1" applyBorder="1" applyFont="1" applyNumberFormat="1">
      <alignment horizontal="left" readingOrder="0" shrinkToFit="0" vertical="top" wrapText="0"/>
    </xf>
    <xf borderId="9" fillId="0" fontId="39" numFmtId="164" xfId="0" applyAlignment="1" applyBorder="1" applyFont="1" applyNumberFormat="1">
      <alignment readingOrder="0" shrinkToFit="0" vertical="top" wrapText="0"/>
    </xf>
    <xf borderId="9" fillId="8" fontId="32" numFmtId="4" xfId="0" applyAlignment="1" applyBorder="1" applyFont="1" applyNumberFormat="1">
      <alignment horizontal="right" readingOrder="0" shrinkToFit="0" vertical="top" wrapText="0"/>
    </xf>
    <xf borderId="9" fillId="8" fontId="33" numFmtId="4" xfId="0" applyAlignment="1" applyBorder="1" applyFont="1" applyNumberFormat="1">
      <alignment horizontal="right" readingOrder="0" shrinkToFit="0" vertical="top" wrapText="0"/>
    </xf>
    <xf borderId="9" fillId="0" fontId="39" numFmtId="4" xfId="0" applyAlignment="1" applyBorder="1" applyFont="1" applyNumberFormat="1">
      <alignment horizontal="right" readingOrder="0" shrinkToFit="0" vertical="top" wrapText="0"/>
    </xf>
    <xf borderId="9" fillId="0" fontId="39" numFmtId="0" xfId="0" applyAlignment="1" applyBorder="1" applyFont="1">
      <alignment shrinkToFit="0" vertical="top" wrapText="0"/>
    </xf>
    <xf borderId="9" fillId="8" fontId="40" numFmtId="0" xfId="0" applyAlignment="1" applyBorder="1" applyFont="1">
      <alignment horizontal="left" shrinkToFit="0" vertical="top" wrapText="0"/>
    </xf>
    <xf borderId="9" fillId="3" fontId="19" numFmtId="0" xfId="0" applyAlignment="1" applyBorder="1" applyFont="1">
      <alignment horizontal="center" readingOrder="0" shrinkToFit="0" vertical="top" wrapText="0"/>
    </xf>
    <xf borderId="9" fillId="0" fontId="19" numFmtId="0" xfId="0" applyAlignment="1" applyBorder="1" applyFont="1">
      <alignment horizontal="left" readingOrder="0" shrinkToFit="0" vertical="top" wrapText="0"/>
    </xf>
    <xf borderId="9" fillId="8" fontId="19" numFmtId="4" xfId="0" applyAlignment="1" applyBorder="1" applyFont="1" applyNumberFormat="1">
      <alignment horizontal="right" shrinkToFit="0" vertical="top" wrapText="0"/>
    </xf>
    <xf borderId="11" fillId="22" fontId="32" numFmtId="4" xfId="0" applyAlignment="1" applyBorder="1" applyFill="1" applyFont="1" applyNumberFormat="1">
      <alignment horizontal="right" shrinkToFit="0" vertical="top" wrapText="0"/>
    </xf>
    <xf borderId="9" fillId="8" fontId="19" numFmtId="0" xfId="0" applyAlignment="1" applyBorder="1" applyFont="1">
      <alignment horizontal="left" readingOrder="0" shrinkToFit="0" vertical="top" wrapText="0"/>
    </xf>
    <xf borderId="9" fillId="0" fontId="39" numFmtId="4" xfId="0" applyAlignment="1" applyBorder="1" applyFont="1" applyNumberFormat="1">
      <alignment horizontal="right" shrinkToFit="0" vertical="top" wrapText="0"/>
    </xf>
    <xf borderId="9" fillId="0" fontId="39" numFmtId="0" xfId="0" applyAlignment="1" applyBorder="1" applyFont="1">
      <alignment horizontal="right" readingOrder="0" shrinkToFit="0" vertical="top" wrapText="0"/>
    </xf>
    <xf borderId="9" fillId="8" fontId="19" numFmtId="4" xfId="0" applyAlignment="1" applyBorder="1" applyFont="1" applyNumberFormat="1">
      <alignment horizontal="right" readingOrder="0" shrinkToFit="0" vertical="bottom" wrapText="0"/>
    </xf>
    <xf borderId="9" fillId="20" fontId="19" numFmtId="0" xfId="0" applyAlignment="1" applyBorder="1" applyFont="1">
      <alignment horizontal="center" readingOrder="0" shrinkToFit="0" vertical="top" wrapText="0"/>
    </xf>
    <xf borderId="9" fillId="22" fontId="32" numFmtId="4" xfId="0" applyAlignment="1" applyBorder="1" applyFont="1" applyNumberFormat="1">
      <alignment horizontal="right" shrinkToFit="0" vertical="top" wrapText="0"/>
    </xf>
    <xf borderId="9" fillId="8" fontId="19" numFmtId="4" xfId="0" applyAlignment="1" applyBorder="1" applyFont="1" applyNumberFormat="1">
      <alignment horizontal="right" shrinkToFit="0" vertical="bottom" wrapText="0"/>
    </xf>
    <xf borderId="9" fillId="8" fontId="32" numFmtId="170" xfId="0" applyAlignment="1" applyBorder="1" applyFont="1" applyNumberFormat="1">
      <alignment horizontal="left" shrinkToFit="0" vertical="top" wrapText="0"/>
    </xf>
    <xf borderId="9" fillId="0" fontId="39" numFmtId="0" xfId="0" applyAlignment="1" applyBorder="1" applyFont="1">
      <alignment horizontal="right" shrinkToFit="0" vertical="top" wrapText="0"/>
    </xf>
    <xf borderId="9" fillId="8" fontId="19" numFmtId="0" xfId="0" applyAlignment="1" applyBorder="1" applyFont="1">
      <alignment horizontal="right" shrinkToFit="0" vertical="bottom" wrapText="0"/>
    </xf>
    <xf borderId="9" fillId="8" fontId="32" numFmtId="0" xfId="0" applyAlignment="1" applyBorder="1" applyFont="1">
      <alignment horizontal="left" shrinkToFit="0" vertical="top" wrapText="0"/>
    </xf>
    <xf borderId="9" fillId="0" fontId="19" numFmtId="0" xfId="0" applyAlignment="1" applyBorder="1" applyFont="1">
      <alignment horizontal="center" readingOrder="0" shrinkToFit="0" vertical="top" wrapText="0"/>
    </xf>
    <xf borderId="9" fillId="0" fontId="32" numFmtId="0" xfId="0" applyAlignment="1" applyBorder="1" applyFont="1">
      <alignment horizontal="left" readingOrder="0" shrinkToFit="0" vertical="bottom" wrapText="0"/>
    </xf>
    <xf borderId="9" fillId="0" fontId="32" numFmtId="4" xfId="0" applyAlignment="1" applyBorder="1" applyFont="1" applyNumberFormat="1">
      <alignment shrinkToFit="0" vertical="bottom" wrapText="0"/>
    </xf>
    <xf borderId="9" fillId="0" fontId="32" numFmtId="0" xfId="0" applyAlignment="1" applyBorder="1" applyFont="1">
      <alignment shrinkToFit="0" vertical="bottom" wrapText="0"/>
    </xf>
    <xf borderId="9" fillId="8" fontId="32" numFmtId="0" xfId="0" applyAlignment="1" applyBorder="1" applyFont="1">
      <alignment horizontal="left" shrinkToFit="0" vertical="bottom" wrapText="0"/>
    </xf>
    <xf borderId="9" fillId="8" fontId="32" numFmtId="4" xfId="0" applyAlignment="1" applyBorder="1" applyFont="1" applyNumberFormat="1">
      <alignment shrinkToFit="0" vertical="bottom" wrapText="0"/>
    </xf>
    <xf borderId="9" fillId="8" fontId="32" numFmtId="0" xfId="0" applyAlignment="1" applyBorder="1" applyFont="1">
      <alignment shrinkToFit="0" vertical="bottom" wrapText="0"/>
    </xf>
    <xf borderId="9" fillId="3" fontId="19" numFmtId="0" xfId="0" applyAlignment="1" applyBorder="1" applyFont="1">
      <alignment horizontal="left" readingOrder="0" shrinkToFit="0" vertical="top" wrapText="0"/>
    </xf>
    <xf borderId="9" fillId="8" fontId="32" numFmtId="4" xfId="0" applyAlignment="1" applyBorder="1" applyFont="1" applyNumberFormat="1">
      <alignment horizontal="right" shrinkToFit="0" vertical="bottom" wrapText="0"/>
    </xf>
    <xf borderId="11" fillId="9" fontId="39" numFmtId="4" xfId="0" applyAlignment="1" applyBorder="1" applyFont="1" applyNumberFormat="1">
      <alignment horizontal="right" readingOrder="0" shrinkToFit="0" vertical="bottom" wrapText="0"/>
    </xf>
    <xf borderId="11" fillId="8" fontId="32" numFmtId="0" xfId="0" applyAlignment="1" applyBorder="1" applyFont="1">
      <alignment shrinkToFit="0" vertical="bottom" wrapText="0"/>
    </xf>
    <xf borderId="9" fillId="8" fontId="19" numFmtId="164" xfId="0" applyAlignment="1" applyBorder="1" applyFont="1" applyNumberFormat="1">
      <alignment horizontal="right" readingOrder="0" shrinkToFit="0" vertical="top" wrapText="0"/>
    </xf>
    <xf borderId="9" fillId="9" fontId="39" numFmtId="4" xfId="0" applyAlignment="1" applyBorder="1" applyFont="1" applyNumberFormat="1">
      <alignment horizontal="right" readingOrder="0" shrinkToFit="0" vertical="bottom" wrapText="0"/>
    </xf>
    <xf borderId="9" fillId="8" fontId="32" numFmtId="0" xfId="0" applyAlignment="1" applyBorder="1" applyFont="1">
      <alignment horizontal="left" shrinkToFit="0" vertical="top" wrapText="0"/>
    </xf>
    <xf borderId="9" fillId="8" fontId="32" numFmtId="0" xfId="0" applyAlignment="1" applyBorder="1" applyFont="1">
      <alignment horizontal="left" shrinkToFit="0" vertical="bottom" wrapText="0"/>
    </xf>
    <xf borderId="9" fillId="9" fontId="39" numFmtId="0" xfId="0" applyAlignment="1" applyBorder="1" applyFont="1">
      <alignment horizontal="right" shrinkToFit="0" vertical="bottom" wrapText="0"/>
    </xf>
    <xf borderId="9" fillId="8" fontId="19" numFmtId="0" xfId="0" applyAlignment="1" applyBorder="1" applyFont="1">
      <alignment horizontal="center" readingOrder="0" shrinkToFit="0" vertical="top" wrapText="0"/>
    </xf>
    <xf borderId="9" fillId="8" fontId="32" numFmtId="0" xfId="0" applyAlignment="1" applyBorder="1" applyFont="1">
      <alignment shrinkToFit="0" vertical="bottom" wrapText="0"/>
    </xf>
    <xf borderId="9" fillId="10" fontId="32" numFmtId="164" xfId="0" applyAlignment="1" applyBorder="1" applyFont="1" applyNumberFormat="1">
      <alignment horizontal="center" readingOrder="0" shrinkToFit="0" vertical="top" wrapText="0"/>
    </xf>
    <xf borderId="9" fillId="8" fontId="32" numFmtId="4" xfId="0" applyAlignment="1" applyBorder="1" applyFont="1" applyNumberFormat="1">
      <alignment horizontal="right" readingOrder="0" shrinkToFit="0" vertical="bottom" wrapText="0"/>
    </xf>
    <xf borderId="9" fillId="8" fontId="32" numFmtId="4" xfId="0" applyAlignment="1" applyBorder="1" applyFont="1" applyNumberFormat="1">
      <alignment readingOrder="0" shrinkToFit="0" vertical="bottom" wrapText="0"/>
    </xf>
    <xf borderId="11" fillId="10" fontId="32" numFmtId="164" xfId="0" applyAlignment="1" applyBorder="1" applyFont="1" applyNumberFormat="1">
      <alignment horizontal="left" readingOrder="0" shrinkToFit="0" vertical="top" wrapText="0"/>
    </xf>
    <xf borderId="11" fillId="10" fontId="32" numFmtId="164" xfId="0" applyAlignment="1" applyBorder="1" applyFont="1" applyNumberFormat="1">
      <alignment horizontal="center" readingOrder="0" shrinkToFit="0" vertical="top" wrapText="0"/>
    </xf>
    <xf borderId="11" fillId="10" fontId="19" numFmtId="4" xfId="0" applyAlignment="1" applyBorder="1" applyFont="1" applyNumberFormat="1">
      <alignment horizontal="right" readingOrder="0" shrinkToFit="0" vertical="top" wrapText="0"/>
    </xf>
    <xf borderId="11" fillId="0" fontId="41" numFmtId="0" xfId="0" applyBorder="1" applyFont="1"/>
    <xf borderId="11" fillId="0" fontId="42" numFmtId="4" xfId="0" applyAlignment="1" applyBorder="1" applyFont="1" applyNumberFormat="1">
      <alignment horizontal="right" readingOrder="0"/>
    </xf>
    <xf borderId="11" fillId="0" fontId="43" numFmtId="4" xfId="0" applyAlignment="1" applyBorder="1" applyFont="1" applyNumberFormat="1">
      <alignment readingOrder="0"/>
    </xf>
    <xf borderId="6" fillId="0" fontId="32" numFmtId="0" xfId="0" applyAlignment="1" applyBorder="1" applyFont="1">
      <alignment horizontal="right" readingOrder="0" shrinkToFit="0" vertical="top" wrapText="0"/>
    </xf>
    <xf borderId="9" fillId="0" fontId="32" numFmtId="0" xfId="0" applyAlignment="1" applyBorder="1" applyFont="1">
      <alignment horizontal="center" readingOrder="0" shrinkToFit="0" vertical="top" wrapText="0"/>
    </xf>
    <xf borderId="10" fillId="0" fontId="32" numFmtId="4" xfId="0" applyAlignment="1" applyBorder="1" applyFont="1" applyNumberFormat="1">
      <alignment horizontal="right" readingOrder="0" shrinkToFit="0" vertical="top" wrapText="0"/>
    </xf>
    <xf borderId="6" fillId="0" fontId="32" numFmtId="4" xfId="0" applyAlignment="1" applyBorder="1" applyFont="1" applyNumberFormat="1">
      <alignment horizontal="right" shrinkToFit="0" vertical="top" wrapText="0"/>
    </xf>
    <xf borderId="9" fillId="0" fontId="44" numFmtId="4" xfId="0" applyAlignment="1" applyBorder="1" applyFont="1" applyNumberFormat="1">
      <alignment horizontal="right" readingOrder="0" shrinkToFit="0" vertical="top" wrapText="0"/>
    </xf>
    <xf borderId="9" fillId="0" fontId="34" numFmtId="4" xfId="0" applyAlignment="1" applyBorder="1" applyFont="1" applyNumberFormat="1">
      <alignment horizontal="right" readingOrder="0" shrinkToFit="0" vertical="top" wrapText="0"/>
    </xf>
    <xf borderId="9" fillId="0" fontId="32" numFmtId="173" xfId="0" applyAlignment="1" applyBorder="1" applyFont="1" applyNumberFormat="1">
      <alignment horizontal="left" shrinkToFit="0" vertical="top" wrapText="0"/>
    </xf>
    <xf borderId="6" fillId="0" fontId="41" numFmtId="0" xfId="0" applyBorder="1" applyFont="1"/>
    <xf borderId="9" fillId="0" fontId="41" numFmtId="0" xfId="0" applyBorder="1" applyFont="1"/>
    <xf borderId="11" fillId="0" fontId="32" numFmtId="4" xfId="0" applyAlignment="1" applyBorder="1" applyFont="1" applyNumberFormat="1">
      <alignment horizontal="right" readingOrder="0" shrinkToFit="0" vertical="top" wrapText="0"/>
    </xf>
    <xf borderId="11" fillId="0" fontId="41" numFmtId="0" xfId="0" applyAlignment="1" applyBorder="1" applyFont="1">
      <alignment vertical="top"/>
    </xf>
    <xf borderId="11" fillId="0" fontId="45" numFmtId="4" xfId="0" applyAlignment="1" applyBorder="1" applyFont="1" applyNumberFormat="1">
      <alignment vertical="top"/>
    </xf>
    <xf borderId="9" fillId="0" fontId="41" numFmtId="0" xfId="0" applyAlignment="1" applyBorder="1" applyFont="1">
      <alignment vertical="top"/>
    </xf>
    <xf borderId="9" fillId="0" fontId="42" numFmtId="4" xfId="0" applyAlignment="1" applyBorder="1" applyFont="1" applyNumberFormat="1">
      <alignment horizontal="right" vertical="top"/>
    </xf>
    <xf borderId="6" fillId="0" fontId="42" numFmtId="0" xfId="0" applyAlignment="1" applyBorder="1" applyFont="1">
      <alignment horizontal="left" readingOrder="0"/>
    </xf>
    <xf borderId="9" fillId="0" fontId="43" numFmtId="0" xfId="0" applyAlignment="1" applyBorder="1" applyFont="1">
      <alignment horizontal="left" readingOrder="0" vertical="top"/>
    </xf>
    <xf borderId="9" fillId="0" fontId="42" numFmtId="4" xfId="0" applyAlignment="1" applyBorder="1" applyFont="1" applyNumberFormat="1">
      <alignment readingOrder="0" vertical="top"/>
    </xf>
    <xf borderId="9" fillId="0" fontId="42" numFmtId="4" xfId="0" applyAlignment="1" applyBorder="1" applyFont="1" applyNumberFormat="1">
      <alignment horizontal="right" readingOrder="0"/>
    </xf>
    <xf borderId="6" fillId="0" fontId="42" numFmtId="0" xfId="0" applyAlignment="1" applyBorder="1" applyFont="1">
      <alignment horizontal="left"/>
    </xf>
    <xf borderId="9" fillId="0" fontId="43" numFmtId="0" xfId="0" applyAlignment="1" applyBorder="1" applyFont="1">
      <alignment readingOrder="0" vertical="top"/>
    </xf>
    <xf borderId="9" fillId="0" fontId="34" numFmtId="0" xfId="0" applyAlignment="1" applyBorder="1" applyFont="1">
      <alignment horizontal="center" readingOrder="0" shrinkToFit="0" vertical="top" wrapText="0"/>
    </xf>
    <xf borderId="9" fillId="8" fontId="33" numFmtId="4" xfId="0" applyAlignment="1" applyBorder="1" applyFont="1" applyNumberFormat="1">
      <alignment horizontal="right" shrinkToFit="0" vertical="bottom" wrapText="0"/>
    </xf>
    <xf borderId="9" fillId="0" fontId="34" numFmtId="0" xfId="0" applyAlignment="1" applyBorder="1" applyFont="1">
      <alignment horizontal="center" shrinkToFit="0" vertical="top" wrapText="0"/>
    </xf>
    <xf borderId="9" fillId="8" fontId="32" numFmtId="0" xfId="0" applyAlignment="1" applyBorder="1" applyFont="1">
      <alignment horizontal="right" shrinkToFit="0" vertical="top" wrapText="0"/>
    </xf>
    <xf borderId="9" fillId="0" fontId="32" numFmtId="0" xfId="0" applyAlignment="1" applyBorder="1" applyFont="1">
      <alignment horizontal="right" shrinkToFit="0" vertical="top" wrapText="0"/>
    </xf>
    <xf borderId="9" fillId="8" fontId="33" numFmtId="0" xfId="0" applyAlignment="1" applyBorder="1" applyFont="1">
      <alignment horizontal="left" shrinkToFit="0" vertical="top" wrapText="0"/>
    </xf>
    <xf borderId="9" fillId="8" fontId="33" numFmtId="0" xfId="0" applyAlignment="1" applyBorder="1" applyFont="1">
      <alignment horizontal="right" shrinkToFit="0" vertical="top" wrapText="0"/>
    </xf>
    <xf borderId="9" fillId="8" fontId="33" numFmtId="0" xfId="0" applyAlignment="1" applyBorder="1" applyFont="1">
      <alignment shrinkToFit="0" vertical="top" wrapText="0"/>
    </xf>
    <xf borderId="9" fillId="0" fontId="33" numFmtId="0" xfId="0" applyAlignment="1" applyBorder="1" applyFont="1">
      <alignment horizontal="left" shrinkToFit="0" vertical="top" wrapText="0"/>
    </xf>
    <xf borderId="9" fillId="0" fontId="33" numFmtId="0" xfId="0" applyAlignment="1" applyBorder="1" applyFont="1">
      <alignment horizontal="right" shrinkToFit="0" vertical="top" wrapText="0"/>
    </xf>
    <xf borderId="9" fillId="0" fontId="33" numFmtId="0" xfId="0" applyAlignment="1" applyBorder="1" applyFont="1">
      <alignment shrinkToFit="0" vertical="top" wrapText="0"/>
    </xf>
    <xf borderId="9" fillId="0" fontId="33" numFmtId="0" xfId="0" applyAlignment="1" applyBorder="1" applyFont="1">
      <alignment horizontal="left" shrinkToFit="0" vertical="top" wrapText="0"/>
    </xf>
    <xf borderId="9" fillId="0" fontId="33" numFmtId="0" xfId="0" applyAlignment="1" applyBorder="1" applyFont="1">
      <alignment shrinkToFit="0" vertical="top" wrapText="0"/>
    </xf>
    <xf borderId="9" fillId="0" fontId="32" numFmtId="0" xfId="0" applyAlignment="1" applyBorder="1" applyFont="1">
      <alignment shrinkToFit="0" vertical="top" wrapText="0"/>
    </xf>
    <xf quotePrefix="1" borderId="9" fillId="0" fontId="32" numFmtId="0" xfId="0" applyAlignment="1" applyBorder="1" applyFont="1">
      <alignment horizontal="center" readingOrder="0" shrinkToFit="0" vertical="top" wrapText="0"/>
    </xf>
    <xf borderId="9" fillId="0" fontId="32" numFmtId="2" xfId="0" applyAlignment="1" applyBorder="1" applyFont="1" applyNumberFormat="1">
      <alignment readingOrder="0" shrinkToFit="0" vertical="top" wrapText="0"/>
    </xf>
    <xf borderId="9" fillId="0" fontId="32" numFmtId="174" xfId="0" applyAlignment="1" applyBorder="1" applyFont="1" applyNumberFormat="1">
      <alignment readingOrder="0" shrinkToFit="0" vertical="top" wrapText="0"/>
    </xf>
    <xf borderId="9" fillId="0" fontId="32" numFmtId="0" xfId="0" applyAlignment="1" applyBorder="1" applyFont="1">
      <alignment readingOrder="0" shrinkToFit="0" vertical="top" wrapText="0"/>
    </xf>
    <xf borderId="9" fillId="0" fontId="32" numFmtId="168" xfId="0" applyAlignment="1" applyBorder="1" applyFont="1" applyNumberFormat="1">
      <alignment horizontal="center" readingOrder="0" shrinkToFit="0" vertical="top" wrapText="0"/>
    </xf>
    <xf borderId="9" fillId="0" fontId="32" numFmtId="0" xfId="0" applyAlignment="1" applyBorder="1" applyFont="1">
      <alignment horizontal="center" shrinkToFit="0" vertical="top" wrapText="0"/>
    </xf>
    <xf borderId="9" fillId="8" fontId="34" numFmtId="4" xfId="0" applyAlignment="1" applyBorder="1" applyFont="1" applyNumberFormat="1">
      <alignment horizontal="right" readingOrder="0" shrinkToFit="0" vertical="top" wrapText="0"/>
    </xf>
    <xf borderId="9" fillId="8" fontId="44" numFmtId="4" xfId="0" applyAlignment="1" applyBorder="1" applyFont="1" applyNumberFormat="1">
      <alignment horizontal="right" readingOrder="0" shrinkToFit="0" vertical="top" wrapText="0"/>
    </xf>
    <xf borderId="9" fillId="8" fontId="32" numFmtId="170" xfId="0" applyAlignment="1" applyBorder="1" applyFont="1" applyNumberFormat="1">
      <alignment horizontal="left" shrinkToFit="0" vertical="bottom" wrapText="0"/>
    </xf>
    <xf borderId="9" fillId="8" fontId="32" numFmtId="0" xfId="0" applyAlignment="1" applyBorder="1" applyFont="1">
      <alignment readingOrder="0" shrinkToFit="0" vertical="bottom" wrapText="0"/>
    </xf>
    <xf borderId="9" fillId="8" fontId="32" numFmtId="1" xfId="0" applyAlignment="1" applyBorder="1" applyFont="1" applyNumberFormat="1">
      <alignment shrinkToFit="0" vertical="bottom" wrapText="0"/>
    </xf>
    <xf borderId="9" fillId="0" fontId="32" numFmtId="3" xfId="0" applyAlignment="1" applyBorder="1" applyFont="1" applyNumberFormat="1">
      <alignment readingOrder="0" shrinkToFit="0" vertical="top" wrapText="0"/>
    </xf>
    <xf borderId="9" fillId="8" fontId="34" numFmtId="0" xfId="0" applyAlignment="1" applyBorder="1" applyFont="1">
      <alignment horizontal="left" readingOrder="0" shrinkToFit="0" vertical="top" wrapText="0"/>
    </xf>
    <xf borderId="9" fillId="8" fontId="35" numFmtId="4" xfId="0" applyAlignment="1" applyBorder="1" applyFont="1" applyNumberFormat="1">
      <alignment horizontal="right" readingOrder="0" shrinkToFit="0" vertical="top" wrapText="0"/>
    </xf>
    <xf borderId="9" fillId="8" fontId="32" numFmtId="0" xfId="0" applyAlignment="1" applyBorder="1" applyFont="1">
      <alignment horizontal="left" readingOrder="0" shrinkToFit="0" vertical="top" wrapText="0"/>
    </xf>
    <xf borderId="9" fillId="8" fontId="19" numFmtId="175" xfId="0" applyAlignment="1" applyBorder="1" applyFont="1" applyNumberFormat="1">
      <alignment horizontal="right" readingOrder="0" shrinkToFit="0" vertical="top" wrapText="0"/>
    </xf>
    <xf borderId="9" fillId="8" fontId="32" numFmtId="3" xfId="0" applyAlignment="1" applyBorder="1" applyFont="1" applyNumberFormat="1">
      <alignment readingOrder="0" shrinkToFit="0" vertical="top" wrapText="0"/>
    </xf>
    <xf borderId="9" fillId="0" fontId="46" numFmtId="4" xfId="0" applyAlignment="1" applyBorder="1" applyFont="1" applyNumberFormat="1">
      <alignment horizontal="right" readingOrder="0" shrinkToFit="0" vertical="top" wrapText="0"/>
    </xf>
    <xf borderId="9" fillId="0" fontId="32" numFmtId="175" xfId="0" applyAlignment="1" applyBorder="1" applyFont="1" applyNumberFormat="1">
      <alignment horizontal="right" readingOrder="0" shrinkToFit="0" vertical="top" wrapText="0"/>
    </xf>
    <xf borderId="9" fillId="0" fontId="19" numFmtId="175" xfId="0" applyAlignment="1" applyBorder="1" applyFont="1" applyNumberFormat="1">
      <alignment horizontal="right" readingOrder="0" shrinkToFit="0" vertical="top" wrapText="0"/>
    </xf>
    <xf borderId="0" fillId="0" fontId="31" numFmtId="0" xfId="0" applyFont="1"/>
    <xf borderId="0" fillId="8" fontId="34" numFmtId="0" xfId="0" applyAlignment="1" applyFont="1">
      <alignment shrinkToFit="0" vertical="top" wrapText="0"/>
    </xf>
    <xf borderId="6" fillId="8" fontId="32" numFmtId="0" xfId="0" applyAlignment="1" applyBorder="1" applyFont="1">
      <alignment shrinkToFit="0" vertical="top" wrapText="0"/>
    </xf>
    <xf borderId="9" fillId="0" fontId="34" numFmtId="4" xfId="0" applyAlignment="1" applyBorder="1" applyFont="1" applyNumberFormat="1">
      <alignment horizontal="right" shrinkToFit="0" vertical="bottom" wrapText="0"/>
    </xf>
    <xf borderId="9" fillId="0" fontId="34" numFmtId="4" xfId="0" applyAlignment="1" applyBorder="1" applyFont="1" applyNumberFormat="1">
      <alignment horizontal="right" shrinkToFit="0" vertical="top" wrapText="0"/>
    </xf>
    <xf borderId="9" fillId="0" fontId="32" numFmtId="175" xfId="0" applyAlignment="1" applyBorder="1" applyFont="1" applyNumberFormat="1">
      <alignment horizontal="right" shrinkToFit="0" vertical="top" wrapText="0"/>
    </xf>
    <xf borderId="9" fillId="0" fontId="32" numFmtId="4" xfId="0" applyAlignment="1" applyBorder="1" applyFont="1" applyNumberFormat="1">
      <alignment readingOrder="0" shrinkToFit="0" vertical="top" wrapText="0"/>
    </xf>
    <xf borderId="9" fillId="0" fontId="32" numFmtId="0" xfId="0" applyAlignment="1" applyBorder="1" applyFont="1">
      <alignment shrinkToFit="0" vertical="bottom" wrapText="0"/>
    </xf>
    <xf borderId="4" fillId="0" fontId="32" numFmtId="0" xfId="0" applyAlignment="1" applyBorder="1" applyFont="1">
      <alignment shrinkToFit="0" vertical="bottom" wrapText="0"/>
    </xf>
    <xf borderId="9" fillId="8" fontId="32" numFmtId="168" xfId="0" applyAlignment="1" applyBorder="1" applyFont="1" applyNumberFormat="1">
      <alignment horizontal="left" shrinkToFit="0" vertical="bottom" wrapText="0"/>
    </xf>
    <xf borderId="9" fillId="8" fontId="32" numFmtId="175" xfId="0" applyAlignment="1" applyBorder="1" applyFont="1" applyNumberFormat="1">
      <alignment horizontal="right" shrinkToFit="0" vertical="bottom" wrapText="0"/>
    </xf>
    <xf borderId="9" fillId="22" fontId="32" numFmtId="4" xfId="0" applyAlignment="1" applyBorder="1" applyFont="1" applyNumberFormat="1">
      <alignment readingOrder="0" shrinkToFit="0" vertical="top" wrapText="0"/>
    </xf>
    <xf borderId="9" fillId="0" fontId="32" numFmtId="4" xfId="0" applyAlignment="1" applyBorder="1" applyFont="1" applyNumberFormat="1">
      <alignment horizontal="right" readingOrder="0" shrinkToFit="0" vertical="bottom" wrapText="0"/>
    </xf>
    <xf borderId="9" fillId="0" fontId="19" numFmtId="4" xfId="0" applyAlignment="1" applyBorder="1" applyFont="1" applyNumberFormat="1">
      <alignment horizontal="right" readingOrder="0" shrinkToFit="0" vertical="bottom" wrapText="0"/>
    </xf>
    <xf borderId="9" fillId="0" fontId="32" numFmtId="175" xfId="0" applyAlignment="1" applyBorder="1" applyFont="1" applyNumberFormat="1">
      <alignment horizontal="right" shrinkToFit="0" vertical="bottom" wrapText="0"/>
    </xf>
    <xf borderId="9" fillId="0" fontId="32" numFmtId="4" xfId="0" applyAlignment="1" applyBorder="1" applyFont="1" applyNumberFormat="1">
      <alignment readingOrder="0" shrinkToFit="0" vertical="bottom" wrapText="0"/>
    </xf>
    <xf borderId="9" fillId="3" fontId="32" numFmtId="0" xfId="0" applyAlignment="1" applyBorder="1" applyFont="1">
      <alignment horizontal="left" readingOrder="0" shrinkToFit="0" vertical="top" wrapText="0"/>
    </xf>
    <xf borderId="9" fillId="8" fontId="32" numFmtId="0" xfId="0" applyAlignment="1" applyBorder="1" applyFont="1">
      <alignment horizontal="left" readingOrder="0" shrinkToFit="0" vertical="bottom" wrapText="0"/>
    </xf>
    <xf borderId="9" fillId="8" fontId="32" numFmtId="0" xfId="0" applyAlignment="1" applyBorder="1" applyFont="1">
      <alignment horizontal="center" readingOrder="0" shrinkToFit="0" vertical="top" wrapText="0"/>
    </xf>
    <xf borderId="9" fillId="0" fontId="32" numFmtId="175" xfId="0" applyAlignment="1" applyBorder="1" applyFont="1" applyNumberFormat="1">
      <alignment horizontal="right" readingOrder="0" shrinkToFit="0" vertical="bottom" wrapText="0"/>
    </xf>
    <xf borderId="9" fillId="8" fontId="32" numFmtId="175" xfId="0" applyAlignment="1" applyBorder="1" applyFont="1" applyNumberFormat="1">
      <alignment horizontal="right" readingOrder="0" shrinkToFit="0" vertical="bottom" wrapText="0"/>
    </xf>
    <xf borderId="9" fillId="0" fontId="32" numFmtId="4" xfId="0" applyAlignment="1" applyBorder="1" applyFont="1" applyNumberFormat="1">
      <alignment horizontal="right" shrinkToFit="0" vertical="bottom" wrapText="0"/>
    </xf>
    <xf borderId="9" fillId="0" fontId="32" numFmtId="168" xfId="0" applyAlignment="1" applyBorder="1" applyFont="1" applyNumberFormat="1">
      <alignment horizontal="left" shrinkToFit="0" vertical="bottom" wrapText="0"/>
    </xf>
    <xf borderId="10" fillId="0" fontId="34" numFmtId="4" xfId="0" applyAlignment="1" applyBorder="1" applyFont="1" applyNumberFormat="1">
      <alignment horizontal="right" readingOrder="0" shrinkToFit="0" vertical="top" wrapText="0"/>
    </xf>
    <xf borderId="6" fillId="0" fontId="32" numFmtId="4" xfId="0" applyAlignment="1" applyBorder="1" applyFont="1" applyNumberFormat="1">
      <alignment horizontal="right" shrinkToFit="0" vertical="bottom" wrapText="0"/>
    </xf>
    <xf borderId="10" fillId="8" fontId="34" numFmtId="4" xfId="0" applyAlignment="1" applyBorder="1" applyFont="1" applyNumberFormat="1">
      <alignment horizontal="right" readingOrder="0" shrinkToFit="0" vertical="top" wrapText="0"/>
    </xf>
    <xf borderId="6" fillId="8" fontId="32" numFmtId="4" xfId="0" applyAlignment="1" applyBorder="1" applyFont="1" applyNumberFormat="1">
      <alignment horizontal="right" shrinkToFit="0" vertical="bottom" wrapText="0"/>
    </xf>
    <xf borderId="10" fillId="8" fontId="34" numFmtId="4" xfId="0" applyAlignment="1" applyBorder="1" applyFont="1" applyNumberFormat="1">
      <alignment horizontal="right" shrinkToFit="0" vertical="top" wrapText="0"/>
    </xf>
    <xf borderId="9" fillId="8" fontId="44" numFmtId="4" xfId="0" applyAlignment="1" applyBorder="1" applyFont="1" applyNumberFormat="1">
      <alignment horizontal="right" shrinkToFit="0" vertical="top" wrapText="0"/>
    </xf>
    <xf borderId="6" fillId="0" fontId="19" numFmtId="0" xfId="0" applyAlignment="1" applyBorder="1" applyFont="1">
      <alignment horizontal="left" readingOrder="0" shrinkToFit="0" vertical="top" wrapText="0"/>
    </xf>
    <xf borderId="9" fillId="0" fontId="32" numFmtId="0" xfId="0" applyAlignment="1" applyBorder="1" applyFont="1">
      <alignment horizontal="left" shrinkToFit="0" vertical="bottom" wrapText="0"/>
    </xf>
    <xf borderId="9" fillId="0" fontId="35" numFmtId="0" xfId="0" applyAlignment="1" applyBorder="1" applyFont="1">
      <alignment horizontal="left" readingOrder="0" shrinkToFit="0" vertical="bottom" wrapText="0"/>
    </xf>
    <xf borderId="9" fillId="8" fontId="32" numFmtId="170" xfId="0" applyAlignment="1" applyBorder="1" applyFont="1" applyNumberFormat="1">
      <alignment shrinkToFit="0" vertical="bottom" wrapText="0"/>
    </xf>
    <xf borderId="9" fillId="0" fontId="34" numFmtId="0" xfId="0" applyAlignment="1" applyBorder="1" applyFont="1">
      <alignment horizontal="left" shrinkToFit="0" vertical="top" wrapText="0"/>
    </xf>
    <xf borderId="9" fillId="0" fontId="34" numFmtId="0" xfId="0" applyAlignment="1" applyBorder="1" applyFont="1">
      <alignment horizontal="left" shrinkToFit="0" vertical="top" wrapText="0"/>
    </xf>
    <xf borderId="9" fillId="0" fontId="35" numFmtId="4" xfId="0" applyAlignment="1" applyBorder="1" applyFont="1" applyNumberFormat="1">
      <alignment horizontal="right" readingOrder="0" shrinkToFit="0" vertical="top" wrapText="0"/>
    </xf>
    <xf borderId="9" fillId="0" fontId="34" numFmtId="0" xfId="0" applyAlignment="1" applyBorder="1" applyFont="1">
      <alignment shrinkToFit="0" vertical="top" wrapText="0"/>
    </xf>
    <xf borderId="9" fillId="8" fontId="32" numFmtId="4" xfId="0" applyAlignment="1" applyBorder="1" applyFont="1" applyNumberFormat="1">
      <alignment readingOrder="0" shrinkToFit="0" vertical="top" wrapText="0"/>
    </xf>
    <xf borderId="9" fillId="0" fontId="32" numFmtId="0" xfId="0" applyAlignment="1" applyBorder="1" applyFont="1">
      <alignment readingOrder="0" shrinkToFit="0" vertical="bottom" wrapText="0"/>
    </xf>
    <xf borderId="9" fillId="0" fontId="19" numFmtId="0" xfId="0" applyAlignment="1" applyBorder="1" applyFont="1">
      <alignment horizontal="left" readingOrder="0" shrinkToFit="0" vertical="bottom" wrapText="0"/>
    </xf>
    <xf borderId="9" fillId="8" fontId="35" numFmtId="0" xfId="0" applyAlignment="1" applyBorder="1" applyFont="1">
      <alignment horizontal="left" readingOrder="0" shrinkToFit="0" vertical="top" wrapText="0"/>
    </xf>
    <xf borderId="9" fillId="8" fontId="19" numFmtId="0" xfId="0" applyAlignment="1" applyBorder="1" applyFont="1">
      <alignment horizontal="right" readingOrder="0" shrinkToFit="0" vertical="top" wrapText="0"/>
    </xf>
    <xf borderId="9" fillId="10" fontId="32" numFmtId="4" xfId="0" applyAlignment="1" applyBorder="1" applyFont="1" applyNumberFormat="1">
      <alignment readingOrder="0" shrinkToFit="0" vertical="top" wrapText="0"/>
    </xf>
    <xf borderId="9" fillId="0" fontId="32" numFmtId="173" xfId="0" applyAlignment="1" applyBorder="1" applyFont="1" applyNumberFormat="1">
      <alignment horizontal="left" shrinkToFit="0" vertical="bottom" wrapText="0"/>
    </xf>
    <xf borderId="9" fillId="0" fontId="32" numFmtId="4" xfId="0" applyAlignment="1" applyBorder="1" applyFont="1" applyNumberFormat="1">
      <alignment shrinkToFit="0" vertical="top" wrapText="0"/>
    </xf>
    <xf borderId="10" fillId="0" fontId="32" numFmtId="4" xfId="0" applyAlignment="1" applyBorder="1" applyFont="1" applyNumberFormat="1">
      <alignment horizontal="right" shrinkToFit="0" vertical="top" wrapText="0"/>
    </xf>
    <xf borderId="6" fillId="8" fontId="32" numFmtId="164" xfId="0" applyAlignment="1" applyBorder="1" applyFont="1" applyNumberFormat="1">
      <alignment horizontal="center" readingOrder="0" shrinkToFit="0" vertical="top" wrapText="0"/>
    </xf>
    <xf borderId="9" fillId="8" fontId="34" numFmtId="176" xfId="0" applyAlignment="1" applyBorder="1" applyFont="1" applyNumberFormat="1">
      <alignment horizontal="left" shrinkToFit="0" vertical="bottom" wrapText="0"/>
    </xf>
    <xf borderId="9" fillId="8" fontId="32" numFmtId="176" xfId="0" applyAlignment="1" applyBorder="1" applyFont="1" applyNumberFormat="1">
      <alignment horizontal="left" shrinkToFit="0" vertical="bottom" wrapText="0"/>
    </xf>
    <xf borderId="9" fillId="8" fontId="32" numFmtId="173" xfId="0" applyAlignment="1" applyBorder="1" applyFont="1" applyNumberFormat="1">
      <alignment horizontal="left" shrinkToFit="0" vertical="bottom" wrapText="0"/>
    </xf>
    <xf borderId="6" fillId="0" fontId="32" numFmtId="164" xfId="0" applyAlignment="1" applyBorder="1" applyFont="1" applyNumberFormat="1">
      <alignment horizontal="center" readingOrder="0" shrinkToFit="0" vertical="top" wrapText="0"/>
    </xf>
    <xf borderId="11" fillId="0" fontId="39" numFmtId="4" xfId="0" applyAlignment="1" applyBorder="1" applyFont="1" applyNumberFormat="1">
      <alignment horizontal="right" readingOrder="0" shrinkToFit="0" vertical="bottom" wrapText="0"/>
    </xf>
    <xf borderId="9" fillId="0" fontId="39" numFmtId="4" xfId="0" applyAlignment="1" applyBorder="1" applyFont="1" applyNumberFormat="1">
      <alignment horizontal="right" readingOrder="0" shrinkToFit="0" vertical="bottom" wrapText="0"/>
    </xf>
    <xf borderId="9" fillId="0" fontId="32" numFmtId="0" xfId="0" applyAlignment="1" applyBorder="1" applyFont="1">
      <alignment horizontal="right" shrinkToFit="0" vertical="bottom" wrapText="0"/>
    </xf>
    <xf borderId="0" fillId="0" fontId="32" numFmtId="0" xfId="0" applyAlignment="1" applyFont="1">
      <alignment horizontal="left" readingOrder="0" shrinkToFit="0" vertical="bottom" wrapText="0"/>
    </xf>
    <xf borderId="6" fillId="0" fontId="32" numFmtId="0" xfId="0" applyAlignment="1" applyBorder="1" applyFont="1">
      <alignment shrinkToFit="0" vertical="bottom" wrapText="0"/>
    </xf>
    <xf borderId="0" fillId="0" fontId="32" numFmtId="4" xfId="0" applyAlignment="1" applyFont="1" applyNumberFormat="1">
      <alignment horizontal="right" shrinkToFit="0" vertical="top" wrapText="0"/>
    </xf>
    <xf borderId="9" fillId="8" fontId="32" numFmtId="0" xfId="0" applyAlignment="1" applyBorder="1" applyFont="1">
      <alignment horizontal="right" shrinkToFit="0" vertical="bottom" wrapText="0"/>
    </xf>
    <xf borderId="0" fillId="8" fontId="32" numFmtId="0" xfId="0" applyAlignment="1" applyFont="1">
      <alignment shrinkToFit="0" vertical="bottom" wrapText="0"/>
    </xf>
    <xf borderId="6" fillId="8" fontId="32" numFmtId="0" xfId="0" applyAlignment="1" applyBorder="1" applyFont="1">
      <alignment shrinkToFit="0" vertical="bottom" wrapText="0"/>
    </xf>
    <xf borderId="4" fillId="0" fontId="32" numFmtId="4" xfId="0" applyAlignment="1" applyBorder="1" applyFont="1" applyNumberFormat="1">
      <alignment horizontal="right" readingOrder="0" shrinkToFit="0" vertical="top" wrapText="0"/>
    </xf>
    <xf borderId="9" fillId="0" fontId="34" numFmtId="0" xfId="0" applyAlignment="1" applyBorder="1" applyFont="1">
      <alignment horizontal="left" readingOrder="0" shrinkToFit="0" vertical="bottom" wrapText="0"/>
    </xf>
    <xf borderId="10" fillId="0" fontId="32" numFmtId="0" xfId="0" applyAlignment="1" applyBorder="1" applyFont="1">
      <alignment horizontal="right" shrinkToFit="0" vertical="top" wrapText="0"/>
    </xf>
    <xf borderId="10" fillId="0" fontId="32" numFmtId="0" xfId="0" applyAlignment="1" applyBorder="1" applyFont="1">
      <alignment horizontal="right" readingOrder="0" shrinkToFit="0" vertical="top" wrapText="0"/>
    </xf>
    <xf borderId="9" fillId="0" fontId="32" numFmtId="0" xfId="0" applyAlignment="1" applyBorder="1" applyFont="1">
      <alignment horizontal="right" readingOrder="0" shrinkToFit="0" vertical="top" wrapText="0"/>
    </xf>
    <xf borderId="7" fillId="0" fontId="47" numFmtId="0" xfId="0" applyAlignment="1" applyBorder="1" applyFont="1">
      <alignment shrinkToFit="0" vertical="bottom" wrapText="0"/>
    </xf>
    <xf borderId="4" fillId="8" fontId="32" numFmtId="0" xfId="0" applyAlignment="1" applyBorder="1" applyFont="1">
      <alignment shrinkToFit="0" vertical="bottom" wrapText="0"/>
    </xf>
    <xf borderId="9" fillId="0" fontId="32" numFmtId="3" xfId="0" applyAlignment="1" applyBorder="1" applyFont="1" applyNumberFormat="1">
      <alignment horizontal="right" readingOrder="0" shrinkToFit="0" vertical="top" wrapText="0"/>
    </xf>
    <xf borderId="9" fillId="0" fontId="32" numFmtId="170" xfId="0" applyAlignment="1" applyBorder="1" applyFont="1" applyNumberFormat="1">
      <alignment horizontal="left" shrinkToFit="0" vertical="bottom" wrapText="0"/>
    </xf>
    <xf borderId="9" fillId="0" fontId="32" numFmtId="1" xfId="0" applyAlignment="1" applyBorder="1" applyFont="1" applyNumberFormat="1">
      <alignment shrinkToFit="0" vertical="bottom" wrapText="0"/>
    </xf>
    <xf borderId="6" fillId="0" fontId="32" numFmtId="0" xfId="0" applyAlignment="1" applyBorder="1" applyFont="1">
      <alignment horizontal="center" readingOrder="0" shrinkToFit="0" vertical="top" wrapText="0"/>
    </xf>
    <xf borderId="9" fillId="0" fontId="19" numFmtId="3" xfId="0" applyAlignment="1" applyBorder="1" applyFont="1" applyNumberFormat="1">
      <alignment horizontal="right" shrinkToFit="0" vertical="bottom" wrapText="0"/>
    </xf>
    <xf borderId="6" fillId="0" fontId="32" numFmtId="0" xfId="0" applyAlignment="1" applyBorder="1" applyFont="1">
      <alignment horizontal="center" shrinkToFit="0" vertical="bottom" wrapText="0"/>
    </xf>
    <xf borderId="9" fillId="0" fontId="19" numFmtId="3" xfId="0" applyAlignment="1" applyBorder="1" applyFont="1" applyNumberFormat="1">
      <alignment shrinkToFit="0" vertical="bottom" wrapText="0"/>
    </xf>
    <xf borderId="6" fillId="0" fontId="32" numFmtId="0" xfId="0" applyAlignment="1" applyBorder="1" applyFont="1">
      <alignment horizontal="center" shrinkToFit="0" vertical="bottom" wrapText="0"/>
    </xf>
    <xf borderId="9" fillId="3" fontId="32" numFmtId="0" xfId="0" applyAlignment="1" applyBorder="1" applyFont="1">
      <alignment horizontal="center" shrinkToFit="0" vertical="top" wrapText="0"/>
    </xf>
    <xf borderId="9" fillId="0" fontId="19" numFmtId="0" xfId="0" applyAlignment="1" applyBorder="1" applyFont="1">
      <alignment horizontal="left" shrinkToFit="0" vertical="bottom" wrapText="0"/>
    </xf>
    <xf borderId="9" fillId="0" fontId="32" numFmtId="3" xfId="0" applyAlignment="1" applyBorder="1" applyFont="1" applyNumberFormat="1">
      <alignment horizontal="right" shrinkToFit="0" vertical="bottom" wrapText="0"/>
    </xf>
    <xf borderId="9" fillId="0" fontId="32" numFmtId="164" xfId="0" applyAlignment="1" applyBorder="1" applyFont="1" applyNumberFormat="1">
      <alignment horizontal="center" shrinkToFit="0" vertical="top" wrapText="0"/>
    </xf>
    <xf borderId="9" fillId="0" fontId="32" numFmtId="0" xfId="0" applyAlignment="1" applyBorder="1" applyFont="1">
      <alignment horizontal="right" shrinkToFit="0" vertical="bottom" wrapText="0"/>
    </xf>
    <xf borderId="11" fillId="0" fontId="31" numFmtId="0" xfId="0" applyBorder="1" applyFont="1"/>
    <xf borderId="9" fillId="0" fontId="32" numFmtId="3" xfId="0" applyAlignment="1" applyBorder="1" applyFont="1" applyNumberFormat="1">
      <alignment shrinkToFit="0" vertical="bottom" wrapText="0"/>
    </xf>
    <xf borderId="9" fillId="8" fontId="32" numFmtId="164" xfId="0" applyAlignment="1" applyBorder="1" applyFont="1" applyNumberFormat="1">
      <alignment horizontal="center" shrinkToFit="0" vertical="top" wrapText="0"/>
    </xf>
    <xf borderId="9" fillId="8" fontId="19" numFmtId="3" xfId="0" applyAlignment="1" applyBorder="1" applyFont="1" applyNumberFormat="1">
      <alignment horizontal="right" shrinkToFit="0" vertical="bottom" wrapText="0"/>
    </xf>
    <xf borderId="9" fillId="8" fontId="19" numFmtId="0" xfId="0" applyAlignment="1" applyBorder="1" applyFont="1">
      <alignment horizontal="right" shrinkToFit="0" vertical="bottom" wrapText="0"/>
    </xf>
    <xf borderId="0" fillId="0" fontId="32" numFmtId="0" xfId="0" applyAlignment="1" applyFont="1">
      <alignment horizontal="center" shrinkToFit="0" vertical="bottom" wrapText="0"/>
    </xf>
    <xf borderId="0" fillId="0" fontId="32" numFmtId="0" xfId="0" applyAlignment="1" applyFont="1">
      <alignment shrinkToFit="0" vertical="bottom" wrapText="0"/>
    </xf>
    <xf borderId="0" fillId="0" fontId="17" numFmtId="164" xfId="0" applyAlignment="1" applyFont="1" applyNumberFormat="1">
      <alignment horizontal="left" readingOrder="0" shrinkToFit="0" vertical="bottom" wrapText="0"/>
    </xf>
    <xf borderId="0" fillId="0" fontId="33" numFmtId="4" xfId="0" applyAlignment="1" applyFont="1" applyNumberFormat="1">
      <alignment horizontal="left" readingOrder="0" shrinkToFit="0" vertical="bottom" wrapText="0"/>
    </xf>
    <xf borderId="0" fillId="0" fontId="32" numFmtId="3" xfId="0" applyAlignment="1" applyFont="1" applyNumberFormat="1">
      <alignment horizontal="left" shrinkToFit="0" vertical="bottom" wrapText="0"/>
    </xf>
    <xf borderId="0" fillId="0" fontId="32" numFmtId="0" xfId="0" applyAlignment="1" applyFont="1">
      <alignment horizontal="left" shrinkToFit="0" vertical="bottom" wrapText="0"/>
    </xf>
    <xf borderId="0" fillId="0" fontId="32" numFmtId="3" xfId="0" applyAlignment="1" applyFont="1" applyNumberFormat="1">
      <alignment horizontal="right" readingOrder="0" shrinkToFit="0" vertical="bottom" wrapText="0"/>
    </xf>
    <xf borderId="0" fillId="0" fontId="19" numFmtId="4" xfId="0" applyAlignment="1" applyFont="1" applyNumberFormat="1">
      <alignment horizontal="right" readingOrder="0" shrinkToFit="0" vertical="bottom" wrapText="0"/>
    </xf>
    <xf borderId="0" fillId="0" fontId="32" numFmtId="4" xfId="0" applyAlignment="1" applyFont="1" applyNumberFormat="1">
      <alignment horizontal="left" readingOrder="0" shrinkToFit="0" vertical="bottom" wrapText="0"/>
    </xf>
    <xf borderId="0" fillId="0" fontId="32" numFmtId="0" xfId="0" applyAlignment="1" applyFont="1">
      <alignment shrinkToFit="0" vertical="bottom" wrapText="0"/>
    </xf>
    <xf borderId="0" fillId="0" fontId="32" numFmtId="0" xfId="0" applyAlignment="1" applyFont="1">
      <alignment horizontal="left" shrinkToFit="0" vertical="bottom" wrapText="0"/>
    </xf>
    <xf borderId="0" fillId="0" fontId="19" numFmtId="0" xfId="0" applyAlignment="1" applyFont="1">
      <alignment horizontal="right" shrinkToFit="0" vertical="bottom" wrapText="0"/>
    </xf>
    <xf borderId="0" fillId="0" fontId="32" numFmtId="4" xfId="0" applyAlignment="1" applyFont="1" applyNumberFormat="1">
      <alignment shrinkToFit="0" vertical="bottom" wrapText="0"/>
    </xf>
    <xf borderId="0" fillId="0" fontId="19" numFmtId="3" xfId="0" applyAlignment="1" applyFont="1" applyNumberFormat="1">
      <alignment horizontal="right" readingOrder="0" shrinkToFit="0" vertical="bottom" wrapText="0"/>
    </xf>
    <xf borderId="0" fillId="0" fontId="19" numFmtId="0" xfId="0" applyAlignment="1" applyFont="1">
      <alignment horizontal="left" shrinkToFit="0" vertical="bottom" wrapText="0"/>
    </xf>
    <xf borderId="0" fillId="0" fontId="48" numFmtId="0" xfId="0" applyAlignment="1" applyFont="1">
      <alignment horizontal="left" readingOrder="0" shrinkToFit="0" vertical="top" wrapText="0"/>
    </xf>
    <xf borderId="0" fillId="0" fontId="18" numFmtId="0" xfId="0" applyAlignment="1" applyFont="1">
      <alignment horizontal="left" shrinkToFit="0" vertical="bottom" wrapText="0"/>
    </xf>
    <xf borderId="0" fillId="0" fontId="31" numFmtId="0" xfId="0" applyAlignment="1" applyFont="1">
      <alignment horizontal="center"/>
    </xf>
    <xf borderId="0" fillId="0" fontId="31" numFmtId="0" xfId="0" applyAlignment="1" applyFont="1">
      <alignment horizontal="left"/>
    </xf>
    <xf borderId="0" fillId="0" fontId="42" numFmtId="0" xfId="0" applyAlignment="1" applyFont="1">
      <alignment horizontal="right"/>
    </xf>
    <xf borderId="0" fillId="0" fontId="31" numFmtId="4" xfId="0" applyFont="1" applyNumberFormat="1"/>
    <xf borderId="0" fillId="0" fontId="49" numFmtId="0" xfId="0" applyAlignment="1" applyFont="1">
      <alignment horizontal="center" shrinkToFit="0" vertical="bottom" wrapText="0"/>
    </xf>
    <xf borderId="1" fillId="0" fontId="49" numFmtId="0" xfId="0" applyAlignment="1" applyBorder="1" applyFont="1">
      <alignment horizontal="center" shrinkToFit="0" vertical="bottom" wrapText="0"/>
    </xf>
    <xf borderId="1" fillId="2" fontId="49" numFmtId="0" xfId="0" applyAlignment="1" applyBorder="1" applyFont="1">
      <alignment horizontal="center" shrinkToFit="0" vertical="bottom" wrapText="1"/>
    </xf>
    <xf borderId="1" fillId="2" fontId="49" numFmtId="0" xfId="0" applyAlignment="1" applyBorder="1" applyFont="1">
      <alignment horizontal="center" shrinkToFit="0" vertical="bottom" wrapText="0"/>
    </xf>
    <xf borderId="2" fillId="23" fontId="49" numFmtId="0" xfId="0" applyAlignment="1" applyBorder="1" applyFill="1" applyFont="1">
      <alignment horizontal="center" shrinkToFit="0" vertical="bottom" wrapText="0"/>
    </xf>
    <xf borderId="3" fillId="24" fontId="49" numFmtId="0" xfId="0" applyAlignment="1" applyBorder="1" applyFill="1" applyFont="1">
      <alignment horizontal="center" shrinkToFit="0" vertical="bottom" wrapText="0"/>
    </xf>
    <xf borderId="3" fillId="25" fontId="49" numFmtId="0" xfId="0" applyAlignment="1" applyBorder="1" applyFill="1" applyFont="1">
      <alignment horizontal="center" shrinkToFit="0" vertical="bottom" wrapText="0"/>
    </xf>
    <xf borderId="3" fillId="26" fontId="49" numFmtId="0" xfId="0" applyAlignment="1" applyBorder="1" applyFill="1" applyFont="1">
      <alignment horizontal="center" shrinkToFit="0" vertical="bottom" wrapText="0"/>
    </xf>
    <xf borderId="1" fillId="0" fontId="50" numFmtId="0" xfId="0" applyAlignment="1" applyBorder="1" applyFont="1">
      <alignment horizontal="center" shrinkToFit="0" vertical="bottom" wrapText="0"/>
    </xf>
    <xf borderId="1" fillId="0" fontId="49" numFmtId="0" xfId="0" applyAlignment="1" applyBorder="1" applyFont="1">
      <alignment horizontal="center" vertical="bottom"/>
    </xf>
    <xf borderId="1" fillId="0" fontId="49" numFmtId="0" xfId="0" applyAlignment="1" applyBorder="1" applyFont="1">
      <alignment horizontal="center" shrinkToFit="0" vertical="bottom" wrapText="1"/>
    </xf>
    <xf borderId="5" fillId="0" fontId="49" numFmtId="0" xfId="0" applyAlignment="1" applyBorder="1" applyFont="1">
      <alignment horizontal="center" shrinkToFit="0" vertical="bottom" wrapText="1"/>
    </xf>
    <xf borderId="0" fillId="0" fontId="51" numFmtId="0" xfId="0" applyAlignment="1" applyFont="1">
      <alignment shrinkToFit="0" vertical="bottom" wrapText="0"/>
    </xf>
    <xf borderId="7" fillId="23" fontId="49" numFmtId="0" xfId="0" applyAlignment="1" applyBorder="1" applyFont="1">
      <alignment horizontal="center" shrinkToFit="0" vertical="bottom" wrapText="0"/>
    </xf>
    <xf borderId="7" fillId="24" fontId="49" numFmtId="0" xfId="0" applyAlignment="1" applyBorder="1" applyFont="1">
      <alignment horizontal="center" shrinkToFit="0" vertical="bottom" wrapText="0"/>
    </xf>
    <xf borderId="7" fillId="25" fontId="49" numFmtId="0" xfId="0" applyAlignment="1" applyBorder="1" applyFont="1">
      <alignment horizontal="center" shrinkToFit="0" vertical="bottom" wrapText="0"/>
    </xf>
    <xf borderId="7" fillId="26" fontId="49" numFmtId="0" xfId="0" applyAlignment="1" applyBorder="1" applyFont="1">
      <alignment horizontal="center" shrinkToFit="0" vertical="bottom" wrapText="0"/>
    </xf>
    <xf borderId="0" fillId="0" fontId="51" numFmtId="0" xfId="0" applyAlignment="1" applyFont="1">
      <alignment horizontal="center" shrinkToFit="0" vertical="bottom" wrapText="0"/>
    </xf>
    <xf borderId="8" fillId="0" fontId="51" numFmtId="0" xfId="0" applyAlignment="1" applyBorder="1" applyFont="1">
      <alignment horizontal="right" shrinkToFit="0" vertical="top" wrapText="0"/>
    </xf>
    <xf borderId="7" fillId="0" fontId="51" numFmtId="0" xfId="0" applyAlignment="1" applyBorder="1" applyFont="1">
      <alignment horizontal="center" shrinkToFit="0" vertical="top" wrapText="0"/>
    </xf>
    <xf borderId="8" fillId="0" fontId="51" numFmtId="0" xfId="0" applyAlignment="1" applyBorder="1" applyFont="1">
      <alignment horizontal="left" shrinkToFit="0" vertical="top" wrapText="1"/>
    </xf>
    <xf borderId="9" fillId="0" fontId="51" numFmtId="0" xfId="0" applyAlignment="1" applyBorder="1" applyFont="1">
      <alignment horizontal="center" shrinkToFit="0" vertical="top" wrapText="0"/>
    </xf>
    <xf borderId="9" fillId="3" fontId="52" numFmtId="3" xfId="0" applyAlignment="1" applyBorder="1" applyFont="1" applyNumberFormat="1">
      <alignment horizontal="center" shrinkToFit="0" vertical="top" wrapText="0"/>
    </xf>
    <xf borderId="9" fillId="0" fontId="51" numFmtId="0" xfId="0" applyAlignment="1" applyBorder="1" applyFont="1">
      <alignment horizontal="left" shrinkToFit="0" vertical="top" wrapText="0"/>
    </xf>
    <xf borderId="4" fillId="0" fontId="51" numFmtId="0" xfId="0" applyAlignment="1" applyBorder="1" applyFont="1">
      <alignment shrinkToFit="0" vertical="top" wrapText="0"/>
    </xf>
    <xf borderId="4" fillId="0" fontId="49" numFmtId="0" xfId="0" applyAlignment="1" applyBorder="1" applyFont="1">
      <alignment shrinkToFit="0" vertical="top" wrapText="0"/>
    </xf>
    <xf borderId="4" fillId="0" fontId="51" numFmtId="0" xfId="0" applyAlignment="1" applyBorder="1" applyFont="1">
      <alignment horizontal="center" shrinkToFit="0" vertical="top" wrapText="0"/>
    </xf>
    <xf borderId="4" fillId="0" fontId="51" numFmtId="0" xfId="0" applyAlignment="1" applyBorder="1" applyFont="1">
      <alignment readingOrder="0" shrinkToFit="0" vertical="top" wrapText="0"/>
    </xf>
    <xf borderId="9" fillId="0" fontId="51" numFmtId="168" xfId="0" applyAlignment="1" applyBorder="1" applyFont="1" applyNumberFormat="1">
      <alignment readingOrder="0" shrinkToFit="0" vertical="top" wrapText="0"/>
    </xf>
    <xf borderId="7" fillId="0" fontId="51" numFmtId="0" xfId="0" applyAlignment="1" applyBorder="1" applyFont="1">
      <alignment shrinkToFit="0" vertical="top" wrapText="0"/>
    </xf>
    <xf borderId="8" fillId="27" fontId="51" numFmtId="0" xfId="0" applyAlignment="1" applyBorder="1" applyFill="1" applyFont="1">
      <alignment horizontal="center" shrinkToFit="0" vertical="top" wrapText="0"/>
    </xf>
    <xf borderId="4" fillId="0" fontId="51" numFmtId="0" xfId="0" applyAlignment="1" applyBorder="1" applyFont="1">
      <alignment shrinkToFit="0" vertical="top" wrapText="1"/>
    </xf>
    <xf borderId="0" fillId="0" fontId="51" numFmtId="0" xfId="0" applyAlignment="1" applyFont="1">
      <alignment shrinkToFit="0" vertical="top" wrapText="0"/>
    </xf>
    <xf borderId="6" fillId="0" fontId="51" numFmtId="0" xfId="0" applyAlignment="1" applyBorder="1" applyFont="1">
      <alignment shrinkToFit="0" vertical="top" wrapText="0"/>
    </xf>
    <xf borderId="9" fillId="0" fontId="52" numFmtId="0" xfId="0" applyAlignment="1" applyBorder="1" applyFont="1">
      <alignment horizontal="center" shrinkToFit="0" vertical="top" wrapText="0"/>
    </xf>
    <xf borderId="9" fillId="22" fontId="51" numFmtId="0" xfId="0" applyAlignment="1" applyBorder="1" applyFont="1">
      <alignment horizontal="left" shrinkToFit="0" vertical="top" wrapText="0"/>
    </xf>
    <xf borderId="9" fillId="22" fontId="51" numFmtId="0" xfId="0" applyAlignment="1" applyBorder="1" applyFont="1">
      <alignment shrinkToFit="0" vertical="top" wrapText="0"/>
    </xf>
    <xf borderId="9" fillId="22" fontId="49" numFmtId="0" xfId="0" applyAlignment="1" applyBorder="1" applyFont="1">
      <alignment shrinkToFit="0" vertical="top" wrapText="0"/>
    </xf>
    <xf borderId="9" fillId="22" fontId="51" numFmtId="0" xfId="0" applyAlignment="1" applyBorder="1" applyFont="1">
      <alignment horizontal="center" shrinkToFit="0" vertical="top" wrapText="0"/>
    </xf>
    <xf borderId="9" fillId="22" fontId="51" numFmtId="0" xfId="0" applyAlignment="1" applyBorder="1" applyFont="1">
      <alignment readingOrder="0" shrinkToFit="0" vertical="top" wrapText="0"/>
    </xf>
    <xf borderId="9" fillId="28" fontId="51" numFmtId="168" xfId="0" applyAlignment="1" applyBorder="1" applyFill="1" applyFont="1" applyNumberFormat="1">
      <alignment readingOrder="0" shrinkToFit="0" vertical="top" wrapText="0"/>
    </xf>
    <xf borderId="9" fillId="22" fontId="51" numFmtId="4" xfId="0" applyAlignment="1" applyBorder="1" applyFont="1" applyNumberFormat="1">
      <alignment shrinkToFit="0" vertical="top" wrapText="0"/>
    </xf>
    <xf borderId="9" fillId="0" fontId="51" numFmtId="0" xfId="0" applyAlignment="1" applyBorder="1" applyFont="1">
      <alignment shrinkToFit="0" vertical="top" wrapText="1"/>
    </xf>
    <xf borderId="8" fillId="3" fontId="52" numFmtId="0" xfId="0" applyAlignment="1" applyBorder="1" applyFont="1">
      <alignment horizontal="left" shrinkToFit="0" vertical="top" wrapText="1"/>
    </xf>
    <xf borderId="9" fillId="0" fontId="51" numFmtId="0" xfId="0" applyAlignment="1" applyBorder="1" applyFont="1">
      <alignment shrinkToFit="0" vertical="top" wrapText="0"/>
    </xf>
    <xf borderId="9" fillId="0" fontId="49" numFmtId="0" xfId="0" applyAlignment="1" applyBorder="1" applyFont="1">
      <alignment shrinkToFit="0" vertical="top" wrapText="0"/>
    </xf>
    <xf borderId="9" fillId="0" fontId="53" numFmtId="4" xfId="0" applyAlignment="1" applyBorder="1" applyFont="1" applyNumberFormat="1">
      <alignment horizontal="right" readingOrder="0" shrinkToFit="0" vertical="top" wrapText="0"/>
    </xf>
    <xf borderId="9" fillId="0" fontId="54" numFmtId="4" xfId="0" applyAlignment="1" applyBorder="1" applyFont="1" applyNumberFormat="1">
      <alignment horizontal="right" readingOrder="0" shrinkToFit="0" vertical="top" wrapText="0"/>
    </xf>
    <xf borderId="9" fillId="0" fontId="53" numFmtId="168" xfId="0" applyAlignment="1" applyBorder="1" applyFont="1" applyNumberFormat="1">
      <alignment horizontal="left" readingOrder="0" shrinkToFit="0" vertical="top" wrapText="0"/>
    </xf>
    <xf borderId="9" fillId="22" fontId="53" numFmtId="4" xfId="0" applyAlignment="1" applyBorder="1" applyFont="1" applyNumberFormat="1">
      <alignment horizontal="right" readingOrder="0" shrinkToFit="0" vertical="top" wrapText="0"/>
    </xf>
    <xf borderId="9" fillId="22" fontId="54" numFmtId="4" xfId="0" applyAlignment="1" applyBorder="1" applyFont="1" applyNumberFormat="1">
      <alignment horizontal="right" readingOrder="0" shrinkToFit="0" vertical="top" wrapText="0"/>
    </xf>
    <xf borderId="9" fillId="22" fontId="53" numFmtId="168" xfId="0" applyAlignment="1" applyBorder="1" applyFont="1" applyNumberFormat="1">
      <alignment horizontal="left" readingOrder="0" shrinkToFit="0" vertical="top" wrapText="0"/>
    </xf>
    <xf borderId="9" fillId="0" fontId="51" numFmtId="0" xfId="0" applyAlignment="1" applyBorder="1" applyFont="1">
      <alignment horizontal="center" shrinkToFit="0" vertical="top" wrapText="1"/>
    </xf>
    <xf borderId="9" fillId="0" fontId="51" numFmtId="0" xfId="0" applyAlignment="1" applyBorder="1" applyFont="1">
      <alignment readingOrder="0" shrinkToFit="0" vertical="top" wrapText="0"/>
    </xf>
    <xf borderId="9" fillId="29" fontId="51" numFmtId="168" xfId="0" applyAlignment="1" applyBorder="1" applyFill="1" applyFont="1" applyNumberFormat="1">
      <alignment readingOrder="0" shrinkToFit="0" vertical="top" wrapText="0"/>
    </xf>
    <xf borderId="8" fillId="3" fontId="51" numFmtId="0" xfId="0" applyAlignment="1" applyBorder="1" applyFont="1">
      <alignment horizontal="left" shrinkToFit="0" vertical="top" wrapText="1"/>
    </xf>
    <xf borderId="9" fillId="3" fontId="51" numFmtId="3" xfId="0" applyAlignment="1" applyBorder="1" applyFont="1" applyNumberFormat="1">
      <alignment horizontal="center" shrinkToFit="0" vertical="top" wrapText="0"/>
    </xf>
    <xf borderId="9" fillId="0" fontId="51" numFmtId="0" xfId="0" applyAlignment="1" applyBorder="1" applyFont="1">
      <alignment horizontal="left" shrinkToFit="0" vertical="top" wrapText="1"/>
    </xf>
    <xf borderId="9" fillId="22" fontId="51" numFmtId="0" xfId="0" applyAlignment="1" applyBorder="1" applyFont="1">
      <alignment vertical="top"/>
    </xf>
    <xf borderId="8" fillId="0" fontId="52" numFmtId="0" xfId="0" applyAlignment="1" applyBorder="1" applyFont="1">
      <alignment horizontal="left" shrinkToFit="0" vertical="top" wrapText="1"/>
    </xf>
    <xf borderId="9" fillId="0" fontId="52" numFmtId="3" xfId="0" applyAlignment="1" applyBorder="1" applyFont="1" applyNumberFormat="1">
      <alignment horizontal="center" shrinkToFit="0" vertical="top" wrapText="0"/>
    </xf>
    <xf borderId="9" fillId="0" fontId="51" numFmtId="0" xfId="0" applyAlignment="1" applyBorder="1" applyFont="1">
      <alignment horizontal="right" shrinkToFit="0" vertical="top" wrapText="0"/>
    </xf>
    <xf borderId="9" fillId="0" fontId="49" numFmtId="0" xfId="0" applyAlignment="1" applyBorder="1" applyFont="1">
      <alignment horizontal="right" shrinkToFit="0" vertical="top" wrapText="0"/>
    </xf>
    <xf borderId="9" fillId="0" fontId="51" numFmtId="166" xfId="0" applyAlignment="1" applyBorder="1" applyFont="1" applyNumberFormat="1">
      <alignment horizontal="center" shrinkToFit="0" vertical="top" wrapText="0"/>
    </xf>
    <xf borderId="9" fillId="0" fontId="49" numFmtId="0" xfId="0" applyAlignment="1" applyBorder="1" applyFont="1">
      <alignment readingOrder="0" shrinkToFit="0" vertical="top" wrapText="0"/>
    </xf>
    <xf borderId="9" fillId="22" fontId="51" numFmtId="0" xfId="0" applyAlignment="1" applyBorder="1" applyFont="1">
      <alignment horizontal="right" shrinkToFit="0" vertical="top" wrapText="0"/>
    </xf>
    <xf borderId="9" fillId="22" fontId="49" numFmtId="0" xfId="0" applyAlignment="1" applyBorder="1" applyFont="1">
      <alignment horizontal="right" shrinkToFit="0" vertical="top" wrapText="0"/>
    </xf>
    <xf borderId="9" fillId="22" fontId="51" numFmtId="166" xfId="0" applyAlignment="1" applyBorder="1" applyFont="1" applyNumberFormat="1">
      <alignment horizontal="center" shrinkToFit="0" vertical="top" wrapText="0"/>
    </xf>
    <xf borderId="9" fillId="22" fontId="49" numFmtId="0" xfId="0" applyAlignment="1" applyBorder="1" applyFont="1">
      <alignment readingOrder="0" shrinkToFit="0" vertical="top" wrapText="0"/>
    </xf>
    <xf borderId="9" fillId="0" fontId="49" numFmtId="4" xfId="0" applyAlignment="1" applyBorder="1" applyFont="1" applyNumberFormat="1">
      <alignment horizontal="right" shrinkToFit="0" vertical="top" wrapText="0"/>
    </xf>
    <xf borderId="9" fillId="0" fontId="51" numFmtId="166" xfId="0" applyAlignment="1" applyBorder="1" applyFont="1" applyNumberFormat="1">
      <alignment horizontal="left" shrinkToFit="0" vertical="top" wrapText="0"/>
    </xf>
    <xf borderId="9" fillId="0" fontId="51" numFmtId="0" xfId="0" applyAlignment="1" applyBorder="1" applyFont="1">
      <alignment horizontal="right" readingOrder="0" shrinkToFit="0" vertical="top" wrapText="0"/>
    </xf>
    <xf borderId="9" fillId="0" fontId="55" numFmtId="168" xfId="0" applyAlignment="1" applyBorder="1" applyFont="1" applyNumberFormat="1">
      <alignment horizontal="right" vertical="top"/>
    </xf>
    <xf borderId="9" fillId="0" fontId="56" numFmtId="0" xfId="0" applyAlignment="1" applyBorder="1" applyFont="1">
      <alignment horizontal="left" shrinkToFit="0" vertical="top" wrapText="1"/>
    </xf>
    <xf borderId="9" fillId="22" fontId="51" numFmtId="166" xfId="0" applyAlignment="1" applyBorder="1" applyFont="1" applyNumberFormat="1">
      <alignment horizontal="left" shrinkToFit="0" vertical="top" wrapText="0"/>
    </xf>
    <xf borderId="9" fillId="22" fontId="51" numFmtId="168" xfId="0" applyAlignment="1" applyBorder="1" applyFont="1" applyNumberFormat="1">
      <alignment readingOrder="0" shrinkToFit="0" vertical="top" wrapText="0"/>
    </xf>
    <xf borderId="9" fillId="0" fontId="51" numFmtId="3" xfId="0" applyAlignment="1" applyBorder="1" applyFont="1" applyNumberFormat="1">
      <alignment horizontal="center" shrinkToFit="0" vertical="top" wrapText="0"/>
    </xf>
    <xf borderId="9" fillId="0" fontId="51" numFmtId="3" xfId="0" applyAlignment="1" applyBorder="1" applyFont="1" applyNumberFormat="1">
      <alignment horizontal="right" shrinkToFit="0" vertical="top" wrapText="0"/>
    </xf>
    <xf borderId="9" fillId="22" fontId="51" numFmtId="3" xfId="0" applyAlignment="1" applyBorder="1" applyFont="1" applyNumberFormat="1">
      <alignment horizontal="right" shrinkToFit="0" vertical="top" wrapText="0"/>
    </xf>
    <xf borderId="9" fillId="0" fontId="51" numFmtId="4" xfId="0" applyAlignment="1" applyBorder="1" applyFont="1" applyNumberFormat="1">
      <alignment horizontal="right" shrinkToFit="0" vertical="top" wrapText="0"/>
    </xf>
    <xf borderId="9" fillId="22" fontId="51" numFmtId="4" xfId="0" applyAlignment="1" applyBorder="1" applyFont="1" applyNumberFormat="1">
      <alignment horizontal="right" shrinkToFit="0" vertical="top" wrapText="0"/>
    </xf>
    <xf borderId="9" fillId="22" fontId="49" numFmtId="4" xfId="0" applyAlignment="1" applyBorder="1" applyFont="1" applyNumberFormat="1">
      <alignment horizontal="right" shrinkToFit="0" vertical="top" wrapText="0"/>
    </xf>
    <xf borderId="9" fillId="0" fontId="57" numFmtId="4" xfId="0" applyAlignment="1" applyBorder="1" applyFont="1" applyNumberFormat="1">
      <alignment horizontal="right" readingOrder="0" shrinkToFit="0" vertical="top" wrapText="0"/>
    </xf>
    <xf borderId="9" fillId="0" fontId="49" numFmtId="3" xfId="0" applyAlignment="1" applyBorder="1" applyFont="1" applyNumberFormat="1">
      <alignment horizontal="right" shrinkToFit="0" vertical="top" wrapText="0"/>
    </xf>
    <xf borderId="9" fillId="22" fontId="49" numFmtId="3" xfId="0" applyAlignment="1" applyBorder="1" applyFont="1" applyNumberFormat="1">
      <alignment horizontal="right" shrinkToFit="0" vertical="top" wrapText="0"/>
    </xf>
    <xf borderId="9" fillId="3" fontId="51" numFmtId="0" xfId="0" applyAlignment="1" applyBorder="1" applyFont="1">
      <alignment horizontal="center" shrinkToFit="0" vertical="top" wrapText="0"/>
    </xf>
    <xf borderId="9" fillId="0" fontId="51" numFmtId="0" xfId="0" applyAlignment="1" applyBorder="1" applyFont="1">
      <alignment shrinkToFit="0" vertical="bottom" wrapText="1"/>
    </xf>
    <xf borderId="7" fillId="22" fontId="51" numFmtId="0" xfId="0" applyAlignment="1" applyBorder="1" applyFont="1">
      <alignment shrinkToFit="0" vertical="top" wrapText="0"/>
    </xf>
    <xf borderId="7" fillId="22" fontId="49" numFmtId="0" xfId="0" applyAlignment="1" applyBorder="1" applyFont="1">
      <alignment shrinkToFit="0" vertical="top" wrapText="0"/>
    </xf>
    <xf borderId="10" fillId="0" fontId="51" numFmtId="0" xfId="0" applyAlignment="1" applyBorder="1" applyFont="1">
      <alignment shrinkToFit="0" vertical="top" wrapText="0"/>
    </xf>
    <xf borderId="11" fillId="0" fontId="51" numFmtId="0" xfId="0" applyAlignment="1" applyBorder="1" applyFont="1">
      <alignment shrinkToFit="0" vertical="bottom" wrapText="0"/>
    </xf>
    <xf borderId="4" fillId="0" fontId="49" numFmtId="0" xfId="0" applyAlignment="1" applyBorder="1" applyFont="1">
      <alignment shrinkToFit="0" vertical="bottom" wrapText="0"/>
    </xf>
    <xf borderId="9" fillId="22" fontId="55" numFmtId="168" xfId="0" applyAlignment="1" applyBorder="1" applyFont="1" applyNumberFormat="1">
      <alignment horizontal="right" vertical="top"/>
    </xf>
    <xf borderId="7" fillId="0" fontId="51" numFmtId="0" xfId="0" applyAlignment="1" applyBorder="1" applyFont="1">
      <alignment shrinkToFit="0" vertical="top" wrapText="1"/>
    </xf>
    <xf borderId="12" fillId="27" fontId="51" numFmtId="0" xfId="0" applyAlignment="1" applyBorder="1" applyFont="1">
      <alignment horizontal="center" shrinkToFit="0" vertical="top" wrapText="0"/>
    </xf>
    <xf borderId="1" fillId="0" fontId="51" numFmtId="0" xfId="0" applyAlignment="1" applyBorder="1" applyFont="1">
      <alignment horizontal="left" shrinkToFit="0" vertical="top" wrapText="1"/>
    </xf>
    <xf borderId="10" fillId="22" fontId="51" numFmtId="0" xfId="0" applyAlignment="1" applyBorder="1" applyFont="1">
      <alignment shrinkToFit="0" vertical="top" wrapText="0"/>
    </xf>
    <xf borderId="13" fillId="0" fontId="3" numFmtId="0" xfId="0" applyBorder="1" applyFont="1"/>
    <xf borderId="8" fillId="0" fontId="51" numFmtId="0" xfId="0" applyAlignment="1" applyBorder="1" applyFont="1">
      <alignment horizontal="left" shrinkToFit="0" vertical="bottom" wrapText="1"/>
    </xf>
    <xf borderId="8" fillId="0" fontId="51" numFmtId="0" xfId="0" applyAlignment="1" applyBorder="1" applyFont="1">
      <alignment shrinkToFit="0" vertical="top" wrapText="1"/>
    </xf>
    <xf borderId="4" fillId="0" fontId="49" numFmtId="3" xfId="0" applyAlignment="1" applyBorder="1" applyFont="1" applyNumberFormat="1">
      <alignment shrinkToFit="0" vertical="top" wrapText="0"/>
    </xf>
    <xf borderId="12" fillId="0" fontId="51" numFmtId="0" xfId="0" applyAlignment="1" applyBorder="1" applyFont="1">
      <alignment horizontal="left" shrinkToFit="0" vertical="top" wrapText="1"/>
    </xf>
    <xf borderId="0" fillId="0" fontId="51" numFmtId="0" xfId="0" applyAlignment="1" applyFont="1">
      <alignment shrinkToFit="0" vertical="bottom" wrapText="1"/>
    </xf>
    <xf borderId="4" fillId="0" fontId="49" numFmtId="4" xfId="0" applyAlignment="1" applyBorder="1" applyFont="1" applyNumberFormat="1">
      <alignment shrinkToFit="0" vertical="top" wrapText="0"/>
    </xf>
    <xf borderId="9" fillId="0" fontId="51" numFmtId="4" xfId="0" applyAlignment="1" applyBorder="1" applyFont="1" applyNumberFormat="1">
      <alignment horizontal="right" readingOrder="0" shrinkToFit="0" vertical="top" wrapText="0"/>
    </xf>
    <xf borderId="9" fillId="0" fontId="49" numFmtId="0" xfId="0" applyAlignment="1" applyBorder="1" applyFont="1">
      <alignment horizontal="right" readingOrder="0" shrinkToFit="0" vertical="top" wrapText="0"/>
    </xf>
    <xf borderId="9" fillId="0" fontId="52" numFmtId="0" xfId="0" applyAlignment="1" applyBorder="1" applyFont="1">
      <alignment horizontal="right" shrinkToFit="0" vertical="top" wrapText="0"/>
    </xf>
    <xf borderId="9" fillId="0" fontId="52" numFmtId="4" xfId="0" applyAlignment="1" applyBorder="1" applyFont="1" applyNumberFormat="1">
      <alignment horizontal="right" shrinkToFit="0" vertical="top" wrapText="0"/>
    </xf>
    <xf borderId="9" fillId="0" fontId="58" numFmtId="4" xfId="0" applyAlignment="1" applyBorder="1" applyFont="1" applyNumberFormat="1">
      <alignment horizontal="right" shrinkToFit="0" vertical="top" wrapText="0"/>
    </xf>
    <xf borderId="9" fillId="0" fontId="51" numFmtId="168" xfId="0" applyAlignment="1" applyBorder="1" applyFont="1" applyNumberFormat="1">
      <alignment horizontal="center" shrinkToFit="0" vertical="top" wrapText="0"/>
    </xf>
    <xf borderId="7" fillId="0" fontId="51" numFmtId="0" xfId="0" applyAlignment="1" applyBorder="1" applyFont="1">
      <alignment horizontal="left" shrinkToFit="0" vertical="top" wrapText="1"/>
    </xf>
    <xf borderId="0" fillId="0" fontId="51" numFmtId="0" xfId="0" applyAlignment="1" applyFont="1">
      <alignment horizontal="left" shrinkToFit="0" vertical="top" wrapText="1"/>
    </xf>
    <xf borderId="9" fillId="22" fontId="51" numFmtId="168" xfId="0" applyAlignment="1" applyBorder="1" applyFont="1" applyNumberFormat="1">
      <alignment horizontal="center" shrinkToFit="0" vertical="top" wrapText="0"/>
    </xf>
    <xf borderId="9" fillId="3" fontId="51" numFmtId="165" xfId="0" applyAlignment="1" applyBorder="1" applyFont="1" applyNumberFormat="1">
      <alignment horizontal="center" shrinkToFit="0" vertical="top" wrapText="0"/>
    </xf>
    <xf borderId="9" fillId="22" fontId="51" numFmtId="165" xfId="0" applyAlignment="1" applyBorder="1" applyFont="1" applyNumberFormat="1">
      <alignment horizontal="center" shrinkToFit="0" vertical="top" wrapText="0"/>
    </xf>
    <xf borderId="9" fillId="0" fontId="51" numFmtId="168" xfId="0" applyAlignment="1" applyBorder="1" applyFont="1" applyNumberFormat="1">
      <alignment horizontal="right" shrinkToFit="0" vertical="top" wrapText="0"/>
    </xf>
    <xf borderId="9" fillId="0" fontId="51" numFmtId="168" xfId="0" applyAlignment="1" applyBorder="1" applyFont="1" applyNumberFormat="1">
      <alignment horizontal="left" shrinkToFit="0" vertical="top" wrapText="0"/>
    </xf>
    <xf borderId="9" fillId="22" fontId="51" numFmtId="168" xfId="0" applyAlignment="1" applyBorder="1" applyFont="1" applyNumberFormat="1">
      <alignment horizontal="right" shrinkToFit="0" vertical="top" wrapText="0"/>
    </xf>
    <xf borderId="9" fillId="0" fontId="57" numFmtId="165" xfId="0" applyAlignment="1" applyBorder="1" applyFont="1" applyNumberFormat="1">
      <alignment horizontal="right" readingOrder="0" shrinkToFit="0" vertical="top" wrapText="0"/>
    </xf>
    <xf borderId="9" fillId="29" fontId="57" numFmtId="165" xfId="0" applyAlignment="1" applyBorder="1" applyFont="1" applyNumberFormat="1">
      <alignment horizontal="right" readingOrder="0" shrinkToFit="0" vertical="top" wrapText="0"/>
    </xf>
    <xf borderId="9" fillId="0" fontId="51" numFmtId="173" xfId="0" applyAlignment="1" applyBorder="1" applyFont="1" applyNumberFormat="1">
      <alignment horizontal="right" readingOrder="0" shrinkToFit="0" vertical="top" wrapText="0"/>
    </xf>
    <xf borderId="6" fillId="0" fontId="51" numFmtId="0" xfId="0" applyAlignment="1" applyBorder="1" applyFont="1">
      <alignment shrinkToFit="0" vertical="bottom" wrapText="1"/>
    </xf>
    <xf borderId="5" fillId="0" fontId="51" numFmtId="0" xfId="0" applyAlignment="1" applyBorder="1" applyFont="1">
      <alignment shrinkToFit="0" vertical="top" wrapText="1"/>
    </xf>
    <xf borderId="9" fillId="22" fontId="51" numFmtId="168" xfId="0" applyAlignment="1" applyBorder="1" applyFont="1" applyNumberFormat="1">
      <alignment horizontal="left" shrinkToFit="0" vertical="top" wrapText="0"/>
    </xf>
    <xf borderId="9" fillId="22" fontId="51" numFmtId="173" xfId="0" applyAlignment="1" applyBorder="1" applyFont="1" applyNumberFormat="1">
      <alignment horizontal="right" shrinkToFit="0" vertical="top" wrapText="0"/>
    </xf>
    <xf borderId="9" fillId="0" fontId="59" numFmtId="0" xfId="0" applyAlignment="1" applyBorder="1" applyFont="1">
      <alignment horizontal="left" readingOrder="0" shrinkToFit="0" vertical="top" wrapText="0"/>
    </xf>
    <xf borderId="8" fillId="30" fontId="51" numFmtId="0" xfId="0" applyAlignment="1" applyBorder="1" applyFill="1" applyFont="1">
      <alignment horizontal="center" readingOrder="0" shrinkToFit="0" vertical="top" wrapText="0"/>
    </xf>
    <xf borderId="5" fillId="0" fontId="51" numFmtId="0" xfId="0" applyAlignment="1" applyBorder="1" applyFont="1">
      <alignment horizontal="center" shrinkToFit="0" vertical="top" wrapText="0"/>
    </xf>
    <xf borderId="9" fillId="0" fontId="49" numFmtId="0" xfId="0" applyAlignment="1" applyBorder="1" applyFont="1">
      <alignment horizontal="center" shrinkToFit="0" vertical="top" wrapText="1"/>
    </xf>
    <xf borderId="9" fillId="0" fontId="49" numFmtId="3" xfId="0" applyAlignment="1" applyBorder="1" applyFont="1" applyNumberFormat="1">
      <alignment horizontal="center" shrinkToFit="0" vertical="top" wrapText="0"/>
    </xf>
    <xf borderId="7" fillId="0" fontId="49" numFmtId="0" xfId="0" applyAlignment="1" applyBorder="1" applyFont="1">
      <alignment horizontal="left" readingOrder="0" shrinkToFit="0" vertical="top" wrapText="0"/>
    </xf>
    <xf borderId="7" fillId="0" fontId="49" numFmtId="4" xfId="0" applyAlignment="1" applyBorder="1" applyFont="1" applyNumberFormat="1">
      <alignment horizontal="right" readingOrder="0" shrinkToFit="0" vertical="top" wrapText="0"/>
    </xf>
    <xf borderId="9" fillId="0" fontId="49" numFmtId="0" xfId="0" applyAlignment="1" applyBorder="1" applyFont="1">
      <alignment horizontal="center" shrinkToFit="0" vertical="top" wrapText="0"/>
    </xf>
    <xf borderId="0" fillId="0" fontId="49" numFmtId="0" xfId="0" applyAlignment="1" applyFont="1">
      <alignment horizontal="left" shrinkToFit="0" vertical="top" wrapText="1"/>
    </xf>
    <xf borderId="0" fillId="0" fontId="49" numFmtId="0" xfId="0" applyAlignment="1" applyFont="1">
      <alignment horizontal="center" shrinkToFit="0" vertical="top" wrapText="0"/>
    </xf>
    <xf borderId="11" fillId="28" fontId="49" numFmtId="0" xfId="0" applyAlignment="1" applyBorder="1" applyFont="1">
      <alignment horizontal="left" readingOrder="0" shrinkToFit="0" vertical="top" wrapText="0"/>
    </xf>
    <xf borderId="4" fillId="28" fontId="49" numFmtId="4" xfId="0" applyAlignment="1" applyBorder="1" applyFont="1" applyNumberFormat="1">
      <alignment horizontal="right" readingOrder="0" shrinkToFit="0" vertical="top" wrapText="0"/>
    </xf>
    <xf borderId="4" fillId="28" fontId="60" numFmtId="4" xfId="0" applyAlignment="1" applyBorder="1" applyFont="1" applyNumberFormat="1">
      <alignment horizontal="right" readingOrder="0" shrinkToFit="0" vertical="top" wrapText="0"/>
    </xf>
    <xf borderId="9" fillId="28" fontId="49" numFmtId="0" xfId="0" applyAlignment="1" applyBorder="1" applyFont="1">
      <alignment horizontal="center" shrinkToFit="0" vertical="top" wrapText="0"/>
    </xf>
    <xf borderId="9" fillId="28" fontId="49" numFmtId="0" xfId="0" applyAlignment="1" applyBorder="1" applyFont="1">
      <alignment shrinkToFit="0" vertical="top" wrapText="0"/>
    </xf>
    <xf borderId="4" fillId="28" fontId="49" numFmtId="0" xfId="0" applyAlignment="1" applyBorder="1" applyFont="1">
      <alignment horizontal="right" readingOrder="0" shrinkToFit="0" vertical="top" wrapText="0"/>
    </xf>
    <xf borderId="9" fillId="22" fontId="49" numFmtId="4" xfId="0" applyAlignment="1" applyBorder="1" applyFont="1" applyNumberFormat="1">
      <alignment shrinkToFit="0" vertical="top" wrapText="0"/>
    </xf>
    <xf borderId="9" fillId="28" fontId="61" numFmtId="4" xfId="0" applyAlignment="1" applyBorder="1" applyFont="1" applyNumberFormat="1">
      <alignment horizontal="right" readingOrder="0" shrinkToFit="0" vertical="top" wrapText="0"/>
    </xf>
    <xf borderId="0" fillId="0" fontId="51" numFmtId="4" xfId="0" applyAlignment="1" applyFont="1" applyNumberFormat="1">
      <alignment horizontal="left" shrinkToFit="0" vertical="top" wrapText="0"/>
    </xf>
    <xf borderId="0" fillId="0" fontId="51" numFmtId="0" xfId="0" applyAlignment="1" applyFont="1">
      <alignment horizontal="left" shrinkToFit="0" vertical="bottom" wrapText="1"/>
    </xf>
    <xf borderId="0" fillId="0" fontId="49" numFmtId="0" xfId="0" applyAlignment="1" applyFont="1">
      <alignment shrinkToFit="0" vertical="bottom" wrapText="0"/>
    </xf>
    <xf borderId="0" fillId="0" fontId="51" numFmtId="0" xfId="0" applyAlignment="1" applyFont="1">
      <alignment horizontal="left" readingOrder="0" vertical="bottom"/>
    </xf>
    <xf borderId="0" fillId="0" fontId="51" numFmtId="4" xfId="0" applyAlignment="1" applyFont="1" applyNumberFormat="1">
      <alignment horizontal="center" readingOrder="0" shrinkToFit="0" vertical="bottom" wrapText="0"/>
    </xf>
    <xf borderId="0" fillId="0" fontId="51" numFmtId="2" xfId="0" applyAlignment="1" applyFont="1" applyNumberFormat="1">
      <alignment horizontal="center" readingOrder="0" shrinkToFit="0" vertical="bottom" wrapText="0"/>
    </xf>
    <xf borderId="0" fillId="3" fontId="15" numFmtId="0" xfId="0" applyAlignment="1" applyFont="1">
      <alignment horizontal="center" vertical="center"/>
    </xf>
    <xf borderId="1" fillId="2" fontId="15" numFmtId="0" xfId="0" applyAlignment="1" applyBorder="1" applyFont="1">
      <alignment horizontal="center" vertical="center"/>
    </xf>
    <xf borderId="1" fillId="2" fontId="15" numFmtId="0" xfId="0" applyAlignment="1" applyBorder="1" applyFont="1">
      <alignment horizontal="center" shrinkToFit="0" vertical="center" wrapText="1"/>
    </xf>
    <xf borderId="1" fillId="2" fontId="62" numFmtId="0" xfId="0" applyAlignment="1" applyBorder="1" applyFont="1">
      <alignment horizontal="center" shrinkToFit="0" vertical="center" wrapText="1"/>
    </xf>
    <xf borderId="1" fillId="2" fontId="63" numFmtId="0" xfId="0" applyAlignment="1" applyBorder="1" applyFont="1">
      <alignment horizontal="center" shrinkToFit="0" vertical="center" wrapText="1"/>
    </xf>
    <xf borderId="3" fillId="2" fontId="15" numFmtId="0" xfId="0" applyAlignment="1" applyBorder="1" applyFont="1">
      <alignment horizontal="center" vertical="center"/>
    </xf>
    <xf borderId="14" fillId="2" fontId="15" numFmtId="0" xfId="0" applyAlignment="1" applyBorder="1" applyFont="1">
      <alignment horizontal="center" shrinkToFit="0" vertical="center" wrapText="1"/>
    </xf>
    <xf borderId="0" fillId="2" fontId="64" numFmtId="0" xfId="0" applyAlignment="1" applyFont="1">
      <alignment horizontal="center" readingOrder="0" shrinkToFit="0" vertical="center" wrapText="1"/>
    </xf>
    <xf borderId="15" fillId="2" fontId="15" numFmtId="0" xfId="0" applyAlignment="1" applyBorder="1" applyFont="1">
      <alignment horizontal="center" vertical="center"/>
    </xf>
    <xf borderId="16" fillId="0" fontId="3" numFmtId="0" xfId="0" applyBorder="1" applyFont="1"/>
    <xf borderId="1" fillId="3" fontId="16" numFmtId="0" xfId="0" applyAlignment="1" applyBorder="1" applyFont="1">
      <alignment horizontal="center" vertical="top"/>
    </xf>
    <xf borderId="1" fillId="3" fontId="27" numFmtId="0" xfId="0" applyAlignment="1" applyBorder="1" applyFont="1">
      <alignment horizontal="center" vertical="top"/>
    </xf>
    <xf borderId="5" fillId="3" fontId="27" numFmtId="0" xfId="0" applyAlignment="1" applyBorder="1" applyFont="1">
      <alignment horizontal="left" shrinkToFit="0" vertical="top" wrapText="1"/>
    </xf>
    <xf borderId="1" fillId="3" fontId="27" numFmtId="164" xfId="0" applyAlignment="1" applyBorder="1" applyFont="1" applyNumberFormat="1">
      <alignment horizontal="left" shrinkToFit="0" vertical="top" wrapText="0"/>
    </xf>
    <xf borderId="1" fillId="3" fontId="65" numFmtId="164" xfId="0" applyAlignment="1" applyBorder="1" applyFont="1" applyNumberFormat="1">
      <alignment horizontal="left" shrinkToFit="0" vertical="top" wrapText="0"/>
    </xf>
    <xf borderId="1" fillId="3" fontId="66" numFmtId="164" xfId="0" applyAlignment="1" applyBorder="1" applyFont="1" applyNumberFormat="1">
      <alignment horizontal="left" shrinkToFit="0" vertical="top" wrapText="0"/>
    </xf>
    <xf borderId="8" fillId="3" fontId="27" numFmtId="164" xfId="0" applyAlignment="1" applyBorder="1" applyFont="1" applyNumberFormat="1">
      <alignment horizontal="left" shrinkToFit="0" vertical="top" wrapText="0"/>
    </xf>
    <xf borderId="11" fillId="3" fontId="15" numFmtId="164" xfId="0" applyAlignment="1" applyBorder="1" applyFont="1" applyNumberFormat="1">
      <alignment horizontal="center" vertical="top"/>
    </xf>
    <xf borderId="1" fillId="3" fontId="16" numFmtId="4" xfId="0" applyAlignment="1" applyBorder="1" applyFont="1" applyNumberFormat="1">
      <alignment vertical="top"/>
    </xf>
    <xf borderId="11" fillId="3" fontId="15" numFmtId="4" xfId="0" applyAlignment="1" applyBorder="1" applyFont="1" applyNumberFormat="1">
      <alignment vertical="top"/>
    </xf>
    <xf borderId="1" fillId="3" fontId="16" numFmtId="15" xfId="0" applyAlignment="1" applyBorder="1" applyFont="1" applyNumberFormat="1">
      <alignment horizontal="center" vertical="top"/>
    </xf>
    <xf borderId="1" fillId="3" fontId="16" numFmtId="173" xfId="0" applyAlignment="1" applyBorder="1" applyFont="1" applyNumberFormat="1">
      <alignment vertical="top"/>
    </xf>
    <xf borderId="1" fillId="3" fontId="16" numFmtId="177" xfId="0" applyAlignment="1" applyBorder="1" applyFont="1" applyNumberFormat="1">
      <alignment vertical="top"/>
    </xf>
    <xf borderId="1" fillId="3" fontId="16" numFmtId="178" xfId="0" applyAlignment="1" applyBorder="1" applyFont="1" applyNumberFormat="1">
      <alignment vertical="top"/>
    </xf>
    <xf borderId="1" fillId="3" fontId="16" numFmtId="164" xfId="0" applyAlignment="1" applyBorder="1" applyFont="1" applyNumberFormat="1">
      <alignment vertical="top"/>
    </xf>
    <xf borderId="1" fillId="3" fontId="16" numFmtId="0" xfId="0" applyAlignment="1" applyBorder="1" applyFont="1">
      <alignment readingOrder="0" shrinkToFit="0" vertical="top" wrapText="1"/>
    </xf>
    <xf borderId="1" fillId="0" fontId="16" numFmtId="0" xfId="0" applyAlignment="1" applyBorder="1" applyFont="1">
      <alignment shrinkToFit="0" vertical="top" wrapText="1"/>
    </xf>
    <xf borderId="11" fillId="31" fontId="15" numFmtId="164" xfId="0" applyAlignment="1" applyBorder="1" applyFill="1" applyFont="1" applyNumberFormat="1">
      <alignment horizontal="center" vertical="top"/>
    </xf>
    <xf borderId="1" fillId="31" fontId="16" numFmtId="4" xfId="0" applyAlignment="1" applyBorder="1" applyFont="1" applyNumberFormat="1">
      <alignment vertical="top"/>
    </xf>
    <xf borderId="11" fillId="31" fontId="15" numFmtId="4" xfId="0" applyAlignment="1" applyBorder="1" applyFont="1" applyNumberFormat="1">
      <alignment vertical="top"/>
    </xf>
    <xf borderId="1" fillId="31" fontId="16" numFmtId="15" xfId="0" applyAlignment="1" applyBorder="1" applyFont="1" applyNumberFormat="1">
      <alignment horizontal="center" vertical="top"/>
    </xf>
    <xf borderId="1" fillId="31" fontId="16" numFmtId="173" xfId="0" applyAlignment="1" applyBorder="1" applyFont="1" applyNumberFormat="1">
      <alignment vertical="top"/>
    </xf>
    <xf borderId="1" fillId="31" fontId="16" numFmtId="177" xfId="0" applyAlignment="1" applyBorder="1" applyFont="1" applyNumberFormat="1">
      <alignment vertical="top"/>
    </xf>
    <xf borderId="1" fillId="31" fontId="16" numFmtId="4" xfId="0" applyAlignment="1" applyBorder="1" applyFont="1" applyNumberFormat="1">
      <alignment readingOrder="0" vertical="top"/>
    </xf>
    <xf borderId="1" fillId="31" fontId="16" numFmtId="178" xfId="0" applyAlignment="1" applyBorder="1" applyFont="1" applyNumberFormat="1">
      <alignment vertical="top"/>
    </xf>
    <xf borderId="1" fillId="31" fontId="16" numFmtId="164" xfId="0" applyAlignment="1" applyBorder="1" applyFont="1" applyNumberFormat="1">
      <alignment vertical="top"/>
    </xf>
    <xf borderId="8" fillId="3" fontId="27" numFmtId="0" xfId="0" applyAlignment="1" applyBorder="1" applyFont="1">
      <alignment horizontal="center" vertical="top"/>
    </xf>
    <xf borderId="7" fillId="3" fontId="27" numFmtId="0" xfId="0" applyAlignment="1" applyBorder="1" applyFont="1">
      <alignment horizontal="left" shrinkToFit="0" vertical="top" wrapText="1"/>
    </xf>
    <xf borderId="8" fillId="3" fontId="65" numFmtId="164" xfId="0" applyAlignment="1" applyBorder="1" applyFont="1" applyNumberFormat="1">
      <alignment horizontal="left" shrinkToFit="0" vertical="top" wrapText="0"/>
    </xf>
    <xf borderId="8" fillId="3" fontId="66" numFmtId="164" xfId="0" applyAlignment="1" applyBorder="1" applyFont="1" applyNumberFormat="1">
      <alignment horizontal="left" shrinkToFit="0" vertical="top" wrapText="0"/>
    </xf>
    <xf borderId="1" fillId="3" fontId="16" numFmtId="176" xfId="0" applyAlignment="1" applyBorder="1" applyFont="1" applyNumberFormat="1">
      <alignment vertical="top"/>
    </xf>
    <xf borderId="1" fillId="3" fontId="16" numFmtId="4" xfId="0" applyAlignment="1" applyBorder="1" applyFont="1" applyNumberFormat="1">
      <alignment readingOrder="0" vertical="top"/>
    </xf>
    <xf borderId="1" fillId="3" fontId="16" numFmtId="178" xfId="0" applyAlignment="1" applyBorder="1" applyFont="1" applyNumberFormat="1">
      <alignment readingOrder="0" vertical="top"/>
    </xf>
    <xf borderId="1" fillId="3" fontId="16" numFmtId="0" xfId="0" applyAlignment="1" applyBorder="1" applyFont="1">
      <alignment shrinkToFit="0" vertical="top" wrapText="1"/>
    </xf>
    <xf borderId="1" fillId="0" fontId="16" numFmtId="0" xfId="0" applyAlignment="1" applyBorder="1" applyFont="1">
      <alignment readingOrder="0" shrinkToFit="0" vertical="top" wrapText="1"/>
    </xf>
    <xf borderId="7" fillId="3" fontId="27" numFmtId="0" xfId="0" applyAlignment="1" applyBorder="1" applyFont="1">
      <alignment horizontal="left" readingOrder="0" shrinkToFit="0" vertical="top" wrapText="1"/>
    </xf>
    <xf borderId="8" fillId="3" fontId="27" numFmtId="164" xfId="0" applyAlignment="1" applyBorder="1" applyFont="1" applyNumberFormat="1">
      <alignment horizontal="center" shrinkToFit="0" vertical="top" wrapText="0"/>
    </xf>
    <xf borderId="8" fillId="3" fontId="65" numFmtId="164" xfId="0" applyAlignment="1" applyBorder="1" applyFont="1" applyNumberFormat="1">
      <alignment horizontal="center" readingOrder="0" shrinkToFit="0" vertical="top" wrapText="0"/>
    </xf>
    <xf borderId="8" fillId="3" fontId="66" numFmtId="164" xfId="0" applyAlignment="1" applyBorder="1" applyFont="1" applyNumberFormat="1">
      <alignment horizontal="center" readingOrder="0" shrinkToFit="0" vertical="top" wrapText="0"/>
    </xf>
    <xf borderId="11" fillId="3" fontId="16" numFmtId="4" xfId="0" applyAlignment="1" applyBorder="1" applyFont="1" applyNumberFormat="1">
      <alignment vertical="top"/>
    </xf>
    <xf borderId="1" fillId="3" fontId="16" numFmtId="15" xfId="0" applyAlignment="1" applyBorder="1" applyFont="1" applyNumberFormat="1">
      <alignment horizontal="center" readingOrder="0" vertical="top"/>
    </xf>
    <xf borderId="1" fillId="0" fontId="16" numFmtId="0" xfId="0" applyAlignment="1" applyBorder="1" applyFont="1">
      <alignment horizontal="center" shrinkToFit="0" vertical="top" wrapText="1"/>
    </xf>
    <xf borderId="1" fillId="0" fontId="24" numFmtId="0" xfId="0" applyAlignment="1" applyBorder="1" applyFont="1">
      <alignment readingOrder="0" shrinkToFit="0" vertical="top" wrapText="1"/>
    </xf>
    <xf borderId="1" fillId="31" fontId="16" numFmtId="15" xfId="0" applyAlignment="1" applyBorder="1" applyFont="1" applyNumberFormat="1">
      <alignment horizontal="center" readingOrder="0" vertical="top"/>
    </xf>
    <xf borderId="8" fillId="3" fontId="65" numFmtId="164" xfId="0" applyAlignment="1" applyBorder="1" applyFont="1" applyNumberFormat="1">
      <alignment horizontal="center" shrinkToFit="0" vertical="top" wrapText="0"/>
    </xf>
    <xf borderId="8" fillId="3" fontId="66" numFmtId="164" xfId="0" applyAlignment="1" applyBorder="1" applyFont="1" applyNumberFormat="1">
      <alignment horizontal="center" shrinkToFit="0" vertical="top" wrapText="0"/>
    </xf>
    <xf borderId="8" fillId="3" fontId="65" numFmtId="164" xfId="0" applyAlignment="1" applyBorder="1" applyFont="1" applyNumberFormat="1">
      <alignment horizontal="left" readingOrder="0" shrinkToFit="0" vertical="top" wrapText="0"/>
    </xf>
    <xf borderId="8" fillId="3" fontId="66" numFmtId="164" xfId="0" applyAlignment="1" applyBorder="1" applyFont="1" applyNumberFormat="1">
      <alignment horizontal="left" readingOrder="0" shrinkToFit="0" vertical="top" wrapText="0"/>
    </xf>
    <xf borderId="1" fillId="3" fontId="16" numFmtId="168" xfId="0" applyAlignment="1" applyBorder="1" applyFont="1" applyNumberFormat="1">
      <alignment vertical="top"/>
    </xf>
    <xf borderId="1" fillId="3" fontId="16" numFmtId="165" xfId="0" applyAlignment="1" applyBorder="1" applyFont="1" applyNumberFormat="1">
      <alignment vertical="top"/>
    </xf>
    <xf borderId="1" fillId="31" fontId="16" numFmtId="165" xfId="0" applyAlignment="1" applyBorder="1" applyFont="1" applyNumberFormat="1">
      <alignment vertical="top"/>
    </xf>
    <xf borderId="1" fillId="3" fontId="16" numFmtId="176" xfId="0" applyAlignment="1" applyBorder="1" applyFont="1" applyNumberFormat="1">
      <alignment readingOrder="0" vertical="top"/>
    </xf>
    <xf borderId="1" fillId="31" fontId="16" numFmtId="165" xfId="0" applyAlignment="1" applyBorder="1" applyFont="1" applyNumberFormat="1">
      <alignment readingOrder="0" vertical="top"/>
    </xf>
    <xf borderId="1" fillId="31" fontId="16" numFmtId="168" xfId="0" applyAlignment="1" applyBorder="1" applyFont="1" applyNumberFormat="1">
      <alignment readingOrder="0" vertical="top"/>
    </xf>
    <xf borderId="1" fillId="0" fontId="16" numFmtId="0" xfId="0" applyAlignment="1" applyBorder="1" applyFont="1">
      <alignment horizontal="center" vertical="top"/>
    </xf>
    <xf borderId="1" fillId="0" fontId="27" numFmtId="0" xfId="0" applyAlignment="1" applyBorder="1" applyFont="1">
      <alignment horizontal="center" vertical="top"/>
    </xf>
    <xf borderId="5" fillId="0" fontId="27" numFmtId="0" xfId="0" applyAlignment="1" applyBorder="1" applyFont="1">
      <alignment horizontal="left" shrinkToFit="0" vertical="top" wrapText="1"/>
    </xf>
    <xf borderId="1" fillId="0" fontId="27" numFmtId="164" xfId="0" applyAlignment="1" applyBorder="1" applyFont="1" applyNumberFormat="1">
      <alignment horizontal="left" shrinkToFit="0" vertical="top" wrapText="0"/>
    </xf>
    <xf borderId="1" fillId="3" fontId="65" numFmtId="164" xfId="0" applyAlignment="1" applyBorder="1" applyFont="1" applyNumberFormat="1">
      <alignment horizontal="left" readingOrder="0" shrinkToFit="0" vertical="top" wrapText="0"/>
    </xf>
    <xf borderId="1" fillId="3" fontId="66" numFmtId="164" xfId="0" applyAlignment="1" applyBorder="1" applyFont="1" applyNumberFormat="1">
      <alignment horizontal="left" readingOrder="0" shrinkToFit="0" vertical="top" wrapText="0"/>
    </xf>
    <xf borderId="4" fillId="3" fontId="16" numFmtId="15" xfId="0" applyAlignment="1" applyBorder="1" applyFont="1" applyNumberFormat="1">
      <alignment horizontal="center" vertical="top"/>
    </xf>
    <xf borderId="11" fillId="3" fontId="16" numFmtId="15" xfId="0" applyAlignment="1" applyBorder="1" applyFont="1" applyNumberFormat="1">
      <alignment horizontal="center" vertical="top"/>
    </xf>
    <xf borderId="11" fillId="3" fontId="16" numFmtId="164" xfId="0" applyAlignment="1" applyBorder="1" applyFont="1" applyNumberFormat="1">
      <alignment vertical="top"/>
    </xf>
    <xf borderId="11" fillId="3" fontId="16" numFmtId="4" xfId="0" applyAlignment="1" applyBorder="1" applyFont="1" applyNumberFormat="1">
      <alignment readingOrder="0" vertical="top"/>
    </xf>
    <xf borderId="4" fillId="3" fontId="16" numFmtId="15" xfId="0" applyAlignment="1" applyBorder="1" applyFont="1" applyNumberFormat="1">
      <alignment horizontal="center" readingOrder="0" vertical="top"/>
    </xf>
    <xf borderId="11" fillId="3" fontId="16" numFmtId="15" xfId="0" applyAlignment="1" applyBorder="1" applyFont="1" applyNumberFormat="1">
      <alignment horizontal="center" shrinkToFit="0" vertical="top" wrapText="1"/>
    </xf>
    <xf borderId="11" fillId="31" fontId="16" numFmtId="4" xfId="0" applyAlignment="1" applyBorder="1" applyFont="1" applyNumberFormat="1">
      <alignment vertical="top"/>
    </xf>
    <xf borderId="11" fillId="31" fontId="16" numFmtId="15" xfId="0" applyAlignment="1" applyBorder="1" applyFont="1" applyNumberFormat="1">
      <alignment horizontal="center" vertical="top"/>
    </xf>
    <xf borderId="11" fillId="31" fontId="16" numFmtId="164" xfId="0" applyAlignment="1" applyBorder="1" applyFont="1" applyNumberFormat="1">
      <alignment vertical="top"/>
    </xf>
    <xf borderId="11" fillId="31" fontId="16" numFmtId="4" xfId="0" applyAlignment="1" applyBorder="1" applyFont="1" applyNumberFormat="1">
      <alignment readingOrder="0" vertical="top"/>
    </xf>
    <xf borderId="4" fillId="31" fontId="16" numFmtId="15" xfId="0" applyAlignment="1" applyBorder="1" applyFont="1" applyNumberFormat="1">
      <alignment horizontal="center" readingOrder="0" vertical="top"/>
    </xf>
    <xf borderId="8" fillId="0" fontId="27" numFmtId="0" xfId="0" applyAlignment="1" applyBorder="1" applyFont="1">
      <alignment horizontal="center" vertical="top"/>
    </xf>
    <xf borderId="7" fillId="0" fontId="27" numFmtId="0" xfId="0" applyAlignment="1" applyBorder="1" applyFont="1">
      <alignment horizontal="left" shrinkToFit="0" vertical="top" wrapText="1"/>
    </xf>
    <xf borderId="8" fillId="0" fontId="27" numFmtId="164" xfId="0" applyAlignment="1" applyBorder="1" applyFont="1" applyNumberFormat="1">
      <alignment horizontal="left" shrinkToFit="0" vertical="top" wrapText="0"/>
    </xf>
    <xf borderId="11" fillId="31" fontId="16" numFmtId="4" xfId="0" applyAlignment="1" applyBorder="1" applyFont="1" applyNumberFormat="1">
      <alignment horizontal="center" vertical="top"/>
    </xf>
    <xf borderId="4" fillId="31" fontId="16" numFmtId="15" xfId="0" applyAlignment="1" applyBorder="1" applyFont="1" applyNumberFormat="1">
      <alignment horizontal="center" vertical="top"/>
    </xf>
    <xf borderId="11" fillId="3" fontId="16" numFmtId="4" xfId="0" applyAlignment="1" applyBorder="1" applyFont="1" applyNumberFormat="1">
      <alignment horizontal="center" vertical="top"/>
    </xf>
    <xf borderId="11" fillId="31" fontId="16" numFmtId="15" xfId="0" applyAlignment="1" applyBorder="1" applyFont="1" applyNumberFormat="1">
      <alignment horizontal="center" shrinkToFit="0" vertical="top" wrapText="1"/>
    </xf>
    <xf borderId="11" fillId="3" fontId="16" numFmtId="164" xfId="0" applyAlignment="1" applyBorder="1" applyFont="1" applyNumberFormat="1">
      <alignment horizontal="center" shrinkToFit="0" vertical="top" wrapText="1"/>
    </xf>
    <xf borderId="11" fillId="31" fontId="16" numFmtId="164" xfId="0" applyAlignment="1" applyBorder="1" applyFont="1" applyNumberFormat="1">
      <alignment horizontal="center" shrinkToFit="0" vertical="top" wrapText="1"/>
    </xf>
    <xf borderId="11" fillId="31" fontId="16" numFmtId="0" xfId="0" applyAlignment="1" applyBorder="1" applyFont="1">
      <alignment vertical="top"/>
    </xf>
    <xf borderId="11" fillId="31" fontId="15" numFmtId="4" xfId="0" applyAlignment="1" applyBorder="1" applyFont="1" applyNumberFormat="1">
      <alignment readingOrder="0" vertical="top"/>
    </xf>
    <xf borderId="8" fillId="0" fontId="27" numFmtId="4" xfId="0" applyAlignment="1" applyBorder="1" applyFont="1" applyNumberFormat="1">
      <alignment horizontal="right" shrinkToFit="0" vertical="top" wrapText="0"/>
    </xf>
    <xf borderId="8" fillId="3" fontId="65" numFmtId="4" xfId="0" applyAlignment="1" applyBorder="1" applyFont="1" applyNumberFormat="1">
      <alignment horizontal="right" readingOrder="0" shrinkToFit="0" vertical="top" wrapText="0"/>
    </xf>
    <xf borderId="8" fillId="3" fontId="66" numFmtId="4" xfId="0" applyAlignment="1" applyBorder="1" applyFont="1" applyNumberFormat="1">
      <alignment horizontal="right" readingOrder="0" shrinkToFit="0" vertical="top" wrapText="0"/>
    </xf>
    <xf borderId="11" fillId="3" fontId="16" numFmtId="0" xfId="0" applyAlignment="1" applyBorder="1" applyFont="1">
      <alignment vertical="top"/>
    </xf>
    <xf borderId="11" fillId="3" fontId="16" numFmtId="178" xfId="0" applyAlignment="1" applyBorder="1" applyFont="1" applyNumberFormat="1">
      <alignment readingOrder="0" vertical="top"/>
    </xf>
    <xf borderId="11" fillId="3" fontId="16" numFmtId="15" xfId="0" applyAlignment="1" applyBorder="1" applyFont="1" applyNumberFormat="1">
      <alignment horizontal="center" readingOrder="0" shrinkToFit="0" vertical="top" wrapText="1"/>
    </xf>
    <xf borderId="11" fillId="31" fontId="16" numFmtId="15" xfId="0" applyAlignment="1" applyBorder="1" applyFont="1" applyNumberFormat="1">
      <alignment vertical="top"/>
    </xf>
    <xf borderId="11" fillId="31" fontId="16" numFmtId="15" xfId="0" applyAlignment="1" applyBorder="1" applyFont="1" applyNumberFormat="1">
      <alignment horizontal="center" readingOrder="0" shrinkToFit="0" vertical="top" wrapText="1"/>
    </xf>
    <xf borderId="11" fillId="31" fontId="16" numFmtId="165" xfId="0" applyAlignment="1" applyBorder="1" applyFont="1" applyNumberFormat="1">
      <alignment horizontal="center" readingOrder="0" vertical="top"/>
    </xf>
    <xf borderId="8" fillId="3" fontId="65" numFmtId="4" xfId="0" applyAlignment="1" applyBorder="1" applyFont="1" applyNumberFormat="1">
      <alignment horizontal="right" shrinkToFit="0" vertical="top" wrapText="0"/>
    </xf>
    <xf borderId="8" fillId="3" fontId="66" numFmtId="4" xfId="0" applyAlignment="1" applyBorder="1" applyFont="1" applyNumberFormat="1">
      <alignment horizontal="right" shrinkToFit="0" vertical="top" wrapText="0"/>
    </xf>
    <xf borderId="11" fillId="3" fontId="16" numFmtId="15" xfId="0" applyAlignment="1" applyBorder="1" applyFont="1" applyNumberFormat="1">
      <alignment vertical="top"/>
    </xf>
    <xf borderId="8" fillId="0" fontId="16" numFmtId="0" xfId="0" applyAlignment="1" applyBorder="1" applyFont="1">
      <alignment horizontal="center" vertical="top"/>
    </xf>
    <xf borderId="7" fillId="0" fontId="16" numFmtId="0" xfId="0" applyAlignment="1" applyBorder="1" applyFont="1">
      <alignment horizontal="left" shrinkToFit="0" vertical="top" wrapText="1"/>
    </xf>
    <xf borderId="8" fillId="0" fontId="16" numFmtId="4" xfId="0" applyAlignment="1" applyBorder="1" applyFont="1" applyNumberFormat="1">
      <alignment horizontal="right" shrinkToFit="0" vertical="top" wrapText="0"/>
    </xf>
    <xf borderId="1" fillId="0" fontId="67" numFmtId="0" xfId="0" applyAlignment="1" applyBorder="1" applyFont="1">
      <alignment shrinkToFit="0" vertical="top" wrapText="1"/>
    </xf>
    <xf borderId="11" fillId="31" fontId="16" numFmtId="0" xfId="0" applyAlignment="1" applyBorder="1" applyFont="1">
      <alignment horizontal="center" vertical="top"/>
    </xf>
    <xf borderId="11" fillId="0" fontId="67" numFmtId="0" xfId="0" applyAlignment="1" applyBorder="1" applyFont="1">
      <alignment horizontal="center" vertical="top"/>
    </xf>
    <xf borderId="11" fillId="0" fontId="67" numFmtId="0" xfId="0" applyAlignment="1" applyBorder="1" applyFont="1">
      <alignment vertical="top"/>
    </xf>
    <xf borderId="11" fillId="0" fontId="68" numFmtId="0" xfId="0" applyAlignment="1" applyBorder="1" applyFont="1">
      <alignment horizontal="center" vertical="top"/>
    </xf>
    <xf borderId="11" fillId="0" fontId="68" numFmtId="164" xfId="0" applyAlignment="1" applyBorder="1" applyFont="1" applyNumberFormat="1">
      <alignment vertical="top"/>
    </xf>
    <xf borderId="11" fillId="0" fontId="62" numFmtId="164" xfId="0" applyAlignment="1" applyBorder="1" applyFont="1" applyNumberFormat="1">
      <alignment horizontal="center" vertical="top"/>
    </xf>
    <xf borderId="11" fillId="0" fontId="63" numFmtId="164" xfId="0" applyAlignment="1" applyBorder="1" applyFont="1" applyNumberFormat="1">
      <alignment horizontal="center" vertical="top"/>
    </xf>
    <xf borderId="11" fillId="0" fontId="68" numFmtId="164" xfId="0" applyAlignment="1" applyBorder="1" applyFont="1" applyNumberFormat="1">
      <alignment horizontal="center" vertical="top"/>
    </xf>
    <xf borderId="11" fillId="0" fontId="68" numFmtId="4" xfId="0" applyAlignment="1" applyBorder="1" applyFont="1" applyNumberFormat="1">
      <alignment vertical="top"/>
    </xf>
    <xf borderId="11" fillId="0" fontId="68" numFmtId="0" xfId="0" applyAlignment="1" applyBorder="1" applyFont="1">
      <alignment horizontal="center" vertical="top"/>
    </xf>
    <xf borderId="11" fillId="0" fontId="68" numFmtId="0" xfId="0" applyAlignment="1" applyBorder="1" applyFont="1">
      <alignment vertical="top"/>
    </xf>
    <xf borderId="0" fillId="0" fontId="67" numFmtId="0" xfId="0" applyAlignment="1" applyFont="1">
      <alignment horizontal="center" vertical="top"/>
    </xf>
    <xf borderId="0" fillId="0" fontId="67" numFmtId="0" xfId="0" applyAlignment="1" applyFont="1">
      <alignment vertical="top"/>
    </xf>
    <xf borderId="0" fillId="0" fontId="69" numFmtId="0" xfId="0" applyAlignment="1" applyFont="1">
      <alignment horizontal="center" readingOrder="0" vertical="top"/>
    </xf>
    <xf borderId="0" fillId="0" fontId="68" numFmtId="164" xfId="0" applyAlignment="1" applyFont="1" applyNumberFormat="1">
      <alignment vertical="top"/>
    </xf>
    <xf borderId="0" fillId="10" fontId="62" numFmtId="2" xfId="0" applyAlignment="1" applyFont="1" applyNumberFormat="1">
      <alignment horizontal="center" vertical="top"/>
    </xf>
    <xf borderId="0" fillId="10" fontId="63" numFmtId="2" xfId="0" applyAlignment="1" applyFont="1" applyNumberFormat="1">
      <alignment horizontal="center" vertical="top"/>
    </xf>
    <xf borderId="0" fillId="10" fontId="68" numFmtId="0" xfId="0" applyAlignment="1" applyFont="1">
      <alignment horizontal="center" vertical="top"/>
    </xf>
    <xf borderId="0" fillId="0" fontId="16" numFmtId="4" xfId="0" applyAlignment="1" applyFont="1" applyNumberFormat="1">
      <alignment vertical="center"/>
    </xf>
    <xf borderId="0" fillId="0" fontId="15" numFmtId="4" xfId="0" applyAlignment="1" applyFont="1" applyNumberFormat="1">
      <alignment vertical="center"/>
    </xf>
    <xf borderId="0" fillId="0" fontId="15" numFmtId="0" xfId="0" applyAlignment="1" applyFont="1">
      <alignment horizontal="left"/>
    </xf>
    <xf borderId="0" fillId="0" fontId="15" numFmtId="164" xfId="0" applyAlignment="1" applyFont="1" applyNumberFormat="1">
      <alignment horizontal="center" vertical="top"/>
    </xf>
    <xf borderId="0" fillId="0" fontId="16" numFmtId="4" xfId="0" applyAlignment="1" applyFont="1" applyNumberFormat="1">
      <alignment vertical="top"/>
    </xf>
    <xf borderId="0" fillId="0" fontId="16" numFmtId="0" xfId="0" applyAlignment="1" applyFont="1">
      <alignment horizontal="center" vertical="top"/>
    </xf>
    <xf borderId="0" fillId="0" fontId="15" numFmtId="4" xfId="0" applyAlignment="1" applyFont="1" applyNumberFormat="1">
      <alignment vertical="top"/>
    </xf>
    <xf borderId="0" fillId="0" fontId="16" numFmtId="177" xfId="0" applyAlignment="1" applyFont="1" applyNumberFormat="1">
      <alignment horizontal="center" vertical="top"/>
    </xf>
    <xf borderId="1" fillId="0" fontId="16" numFmtId="0" xfId="0" applyAlignment="1" applyBorder="1" applyFont="1">
      <alignment horizontal="left" shrinkToFit="0" vertical="top" wrapText="1"/>
    </xf>
    <xf borderId="1" fillId="0" fontId="16" numFmtId="0" xfId="0" applyBorder="1" applyFont="1"/>
    <xf borderId="1" fillId="3" fontId="16" numFmtId="4" xfId="0" applyAlignment="1" applyBorder="1" applyFont="1" applyNumberFormat="1">
      <alignment horizontal="right" shrinkToFit="0" vertical="top" wrapText="0"/>
    </xf>
    <xf borderId="11" fillId="3" fontId="27" numFmtId="4" xfId="0" applyAlignment="1" applyBorder="1" applyFont="1" applyNumberFormat="1">
      <alignment vertical="top"/>
    </xf>
    <xf borderId="11" fillId="3" fontId="16" numFmtId="177" xfId="0" applyAlignment="1" applyBorder="1" applyFont="1" applyNumberFormat="1">
      <alignment horizontal="center" vertical="top"/>
    </xf>
    <xf borderId="11" fillId="31" fontId="16" numFmtId="177" xfId="0" applyAlignment="1" applyBorder="1" applyFont="1" applyNumberFormat="1">
      <alignment horizontal="center" vertical="top"/>
    </xf>
    <xf borderId="1" fillId="0" fontId="16" numFmtId="0" xfId="0" applyAlignment="1" applyBorder="1" applyFont="1">
      <alignment horizontal="left" readingOrder="0" shrinkToFit="0" vertical="top" wrapText="1"/>
    </xf>
    <xf borderId="1" fillId="0" fontId="16" numFmtId="4" xfId="0" applyAlignment="1" applyBorder="1" applyFont="1" applyNumberFormat="1">
      <alignment horizontal="right" shrinkToFit="0" vertical="top" wrapText="0"/>
    </xf>
    <xf borderId="1" fillId="3" fontId="16" numFmtId="4" xfId="0" applyAlignment="1" applyBorder="1" applyFont="1" applyNumberFormat="1">
      <alignment horizontal="right" readingOrder="0" shrinkToFit="0" vertical="top" wrapText="0"/>
    </xf>
    <xf borderId="11" fillId="3" fontId="16" numFmtId="177" xfId="0" applyAlignment="1" applyBorder="1" applyFont="1" applyNumberFormat="1">
      <alignment readingOrder="0" vertical="top"/>
    </xf>
    <xf borderId="1" fillId="3" fontId="70" numFmtId="0" xfId="0" applyAlignment="1" applyBorder="1" applyFont="1">
      <alignment readingOrder="0" shrinkToFit="0" vertical="top" wrapText="1"/>
    </xf>
    <xf borderId="11" fillId="31" fontId="16" numFmtId="178" xfId="0" applyAlignment="1" applyBorder="1" applyFont="1" applyNumberFormat="1">
      <alignment readingOrder="0" vertical="top"/>
    </xf>
    <xf borderId="11" fillId="31" fontId="16" numFmtId="177" xfId="0" applyAlignment="1" applyBorder="1" applyFont="1" applyNumberFormat="1">
      <alignment readingOrder="0" vertical="top"/>
    </xf>
    <xf borderId="1" fillId="3" fontId="16" numFmtId="0" xfId="0" applyAlignment="1" applyBorder="1" applyFont="1">
      <alignment horizontal="center" shrinkToFit="0" vertical="top" wrapText="1"/>
    </xf>
    <xf borderId="1" fillId="0" fontId="24" numFmtId="0" xfId="0" applyAlignment="1" applyBorder="1" applyFont="1">
      <alignment horizontal="center" vertical="top"/>
    </xf>
    <xf borderId="1" fillId="0" fontId="24" numFmtId="0" xfId="0" applyAlignment="1" applyBorder="1" applyFont="1">
      <alignment horizontal="left" shrinkToFit="0" vertical="top" wrapText="1"/>
    </xf>
    <xf borderId="1" fillId="0" fontId="24" numFmtId="4" xfId="0" applyAlignment="1" applyBorder="1" applyFont="1" applyNumberFormat="1">
      <alignment horizontal="right" shrinkToFit="0" vertical="top" wrapText="0"/>
    </xf>
    <xf borderId="1" fillId="3" fontId="24" numFmtId="4" xfId="0" applyAlignment="1" applyBorder="1" applyFont="1" applyNumberFormat="1">
      <alignment horizontal="right" shrinkToFit="0" vertical="top" wrapText="0"/>
    </xf>
    <xf borderId="11" fillId="3" fontId="69" numFmtId="164" xfId="0" applyAlignment="1" applyBorder="1" applyFont="1" applyNumberFormat="1">
      <alignment horizontal="center" vertical="top"/>
    </xf>
    <xf borderId="11" fillId="3" fontId="24" numFmtId="4" xfId="0" applyAlignment="1" applyBorder="1" applyFont="1" applyNumberFormat="1">
      <alignment vertical="top"/>
    </xf>
    <xf borderId="11" fillId="3" fontId="69" numFmtId="4" xfId="0" applyAlignment="1" applyBorder="1" applyFont="1" applyNumberFormat="1">
      <alignment vertical="top"/>
    </xf>
    <xf borderId="11" fillId="3" fontId="24" numFmtId="15" xfId="0" applyAlignment="1" applyBorder="1" applyFont="1" applyNumberFormat="1">
      <alignment vertical="top"/>
    </xf>
    <xf borderId="11" fillId="3" fontId="24" numFmtId="0" xfId="0" applyAlignment="1" applyBorder="1" applyFont="1">
      <alignment horizontal="center" vertical="top"/>
    </xf>
    <xf borderId="11" fillId="3" fontId="24" numFmtId="0" xfId="0" applyAlignment="1" applyBorder="1" applyFont="1">
      <alignment vertical="top"/>
    </xf>
    <xf borderId="1" fillId="3" fontId="24" numFmtId="0" xfId="0" applyAlignment="1" applyBorder="1" applyFont="1">
      <alignment shrinkToFit="0" vertical="top" wrapText="1"/>
    </xf>
    <xf borderId="1" fillId="3" fontId="24" numFmtId="0" xfId="0" applyAlignment="1" applyBorder="1" applyFont="1">
      <alignment horizontal="center" shrinkToFit="0" vertical="top" wrapText="1"/>
    </xf>
    <xf borderId="11" fillId="31" fontId="69" numFmtId="164" xfId="0" applyAlignment="1" applyBorder="1" applyFont="1" applyNumberFormat="1">
      <alignment horizontal="center" vertical="top"/>
    </xf>
    <xf borderId="11" fillId="31" fontId="24" numFmtId="4" xfId="0" applyAlignment="1" applyBorder="1" applyFont="1" applyNumberFormat="1">
      <alignment vertical="top"/>
    </xf>
    <xf borderId="11" fillId="31" fontId="69" numFmtId="4" xfId="0" applyAlignment="1" applyBorder="1" applyFont="1" applyNumberFormat="1">
      <alignment vertical="top"/>
    </xf>
    <xf borderId="11" fillId="31" fontId="24" numFmtId="15" xfId="0" applyAlignment="1" applyBorder="1" applyFont="1" applyNumberFormat="1">
      <alignment vertical="top"/>
    </xf>
    <xf borderId="11" fillId="31" fontId="24" numFmtId="178" xfId="0" applyAlignment="1" applyBorder="1" applyFont="1" applyNumberFormat="1">
      <alignment horizontal="center" vertical="top"/>
    </xf>
    <xf borderId="11" fillId="31" fontId="24" numFmtId="0" xfId="0" applyAlignment="1" applyBorder="1" applyFont="1">
      <alignment vertical="top"/>
    </xf>
    <xf borderId="11" fillId="3" fontId="24" numFmtId="177" xfId="0" applyAlignment="1" applyBorder="1" applyFont="1" applyNumberFormat="1">
      <alignment horizontal="center" vertical="top"/>
    </xf>
    <xf borderId="11" fillId="3" fontId="24" numFmtId="178" xfId="0" applyAlignment="1" applyBorder="1" applyFont="1" applyNumberFormat="1">
      <alignment horizontal="center" vertical="top"/>
    </xf>
    <xf borderId="0" fillId="3" fontId="24" numFmtId="0" xfId="0" applyFont="1"/>
    <xf borderId="1" fillId="3" fontId="24" numFmtId="0" xfId="0" applyAlignment="1" applyBorder="1" applyFont="1">
      <alignment readingOrder="0" shrinkToFit="0" vertical="top" wrapText="1"/>
    </xf>
    <xf borderId="11" fillId="31" fontId="24" numFmtId="177" xfId="0" applyAlignment="1" applyBorder="1" applyFont="1" applyNumberFormat="1">
      <alignment horizontal="center" vertical="top"/>
    </xf>
    <xf borderId="11" fillId="31" fontId="24" numFmtId="177" xfId="0" applyAlignment="1" applyBorder="1" applyFont="1" applyNumberFormat="1">
      <alignment vertical="top"/>
    </xf>
    <xf borderId="11" fillId="3" fontId="16" numFmtId="178" xfId="0" applyAlignment="1" applyBorder="1" applyFont="1" applyNumberFormat="1">
      <alignment horizontal="center" vertical="top"/>
    </xf>
    <xf borderId="1" fillId="3" fontId="27" numFmtId="0" xfId="0" applyAlignment="1" applyBorder="1" applyFont="1">
      <alignment horizontal="center" shrinkToFit="0" vertical="top" wrapText="1"/>
    </xf>
    <xf borderId="11" fillId="31" fontId="16" numFmtId="178" xfId="0" applyAlignment="1" applyBorder="1" applyFont="1" applyNumberFormat="1">
      <alignment horizontal="center" vertical="top"/>
    </xf>
    <xf borderId="1" fillId="3" fontId="16" numFmtId="0" xfId="0" applyAlignment="1" applyBorder="1" applyFont="1">
      <alignment horizontal="left" readingOrder="0" shrinkToFit="0" vertical="top" wrapText="1"/>
    </xf>
    <xf borderId="11" fillId="3" fontId="27" numFmtId="15" xfId="0" applyAlignment="1" applyBorder="1" applyFont="1" applyNumberFormat="1">
      <alignment vertical="top"/>
    </xf>
    <xf borderId="11" fillId="31" fontId="27" numFmtId="15" xfId="0" applyAlignment="1" applyBorder="1" applyFont="1" applyNumberFormat="1">
      <alignment vertical="top"/>
    </xf>
    <xf borderId="11" fillId="31" fontId="16" numFmtId="0" xfId="0" applyAlignment="1" applyBorder="1" applyFont="1">
      <alignment readingOrder="0" vertical="top"/>
    </xf>
    <xf borderId="11" fillId="3" fontId="16" numFmtId="179" xfId="0" applyAlignment="1" applyBorder="1" applyFont="1" applyNumberFormat="1">
      <alignment readingOrder="0" vertical="top"/>
    </xf>
    <xf borderId="11" fillId="3" fontId="27" numFmtId="179" xfId="0" applyAlignment="1" applyBorder="1" applyFont="1" applyNumberFormat="1">
      <alignment readingOrder="0" vertical="top"/>
    </xf>
    <xf borderId="11" fillId="31" fontId="27" numFmtId="4" xfId="0" applyAlignment="1" applyBorder="1" applyFont="1" applyNumberFormat="1">
      <alignment vertical="top"/>
    </xf>
    <xf borderId="11" fillId="31" fontId="16" numFmtId="179" xfId="0" applyAlignment="1" applyBorder="1" applyFont="1" applyNumberFormat="1">
      <alignment readingOrder="0" vertical="top"/>
    </xf>
    <xf borderId="11" fillId="31" fontId="27" numFmtId="179" xfId="0" applyAlignment="1" applyBorder="1" applyFont="1" applyNumberFormat="1">
      <alignment readingOrder="0" vertical="top"/>
    </xf>
    <xf borderId="11" fillId="0" fontId="15" numFmtId="4" xfId="0" applyAlignment="1" applyBorder="1" applyFont="1" applyNumberFormat="1">
      <alignment horizontal="center"/>
    </xf>
    <xf borderId="0" fillId="0" fontId="26" numFmtId="0" xfId="0" applyAlignment="1" applyFont="1">
      <alignment horizontal="center" readingOrder="0" shrinkToFit="0" vertical="bottom" wrapText="1"/>
    </xf>
    <xf borderId="2" fillId="2" fontId="26" numFmtId="0" xfId="0" applyAlignment="1" applyBorder="1" applyFont="1">
      <alignment horizontal="center" readingOrder="0" shrinkToFit="0" wrapText="1"/>
    </xf>
    <xf borderId="3" fillId="2" fontId="26" numFmtId="0" xfId="0" applyAlignment="1" applyBorder="1" applyFont="1">
      <alignment horizontal="center" readingOrder="0" shrinkToFit="0" wrapText="1"/>
    </xf>
    <xf borderId="3" fillId="2" fontId="26" numFmtId="0" xfId="0" applyAlignment="1" applyBorder="1" applyFont="1">
      <alignment horizontal="center" readingOrder="0"/>
    </xf>
    <xf borderId="0" fillId="0" fontId="27" numFmtId="0" xfId="0" applyAlignment="1" applyFont="1">
      <alignment shrinkToFit="0" vertical="bottom" wrapText="0"/>
    </xf>
    <xf borderId="7" fillId="2" fontId="26" numFmtId="0" xfId="0" applyAlignment="1" applyBorder="1" applyFont="1">
      <alignment horizontal="center" readingOrder="0"/>
    </xf>
    <xf borderId="0" fillId="0" fontId="27" numFmtId="0" xfId="0" applyAlignment="1" applyFont="1">
      <alignment horizontal="center" shrinkToFit="0" vertical="bottom" wrapText="0"/>
    </xf>
    <xf borderId="8" fillId="30" fontId="27" numFmtId="0" xfId="0" applyAlignment="1" applyBorder="1" applyFont="1">
      <alignment horizontal="right" readingOrder="0" shrinkToFit="0" vertical="top" wrapText="1"/>
    </xf>
    <xf borderId="8" fillId="0" fontId="27" numFmtId="164" xfId="0" applyAlignment="1" applyBorder="1" applyFont="1" applyNumberFormat="1">
      <alignment horizontal="left" readingOrder="0" shrinkToFit="0" vertical="top" wrapText="1"/>
    </xf>
    <xf borderId="4" fillId="20" fontId="27" numFmtId="164" xfId="0" applyAlignment="1" applyBorder="1" applyFont="1" applyNumberFormat="1">
      <alignment horizontal="left" readingOrder="0" shrinkToFit="0" vertical="top" wrapText="1"/>
    </xf>
    <xf borderId="4" fillId="0" fontId="27" numFmtId="15" xfId="0" applyAlignment="1" applyBorder="1" applyFont="1" applyNumberFormat="1">
      <alignment horizontal="right" readingOrder="0" shrinkToFit="0" vertical="top" wrapText="1"/>
    </xf>
    <xf borderId="4" fillId="32" fontId="27" numFmtId="165" xfId="0" applyAlignment="1" applyBorder="1" applyFill="1" applyFont="1" applyNumberFormat="1">
      <alignment shrinkToFit="0" vertical="bottom" wrapText="1"/>
    </xf>
    <xf borderId="4" fillId="32" fontId="27" numFmtId="0" xfId="0" applyAlignment="1" applyBorder="1" applyFont="1">
      <alignment shrinkToFit="0" vertical="top" wrapText="1"/>
    </xf>
    <xf borderId="4" fillId="20" fontId="27" numFmtId="164" xfId="0" applyAlignment="1" applyBorder="1" applyFont="1" applyNumberFormat="1">
      <alignment horizontal="left" readingOrder="0" shrinkToFit="0" vertical="top" wrapText="0"/>
    </xf>
    <xf borderId="1" fillId="0" fontId="24" numFmtId="0" xfId="0" applyAlignment="1" applyBorder="1" applyFont="1">
      <alignment horizontal="left" readingOrder="0" shrinkToFit="0" vertical="top" wrapText="1"/>
    </xf>
    <xf borderId="0" fillId="0" fontId="27" numFmtId="0" xfId="0" applyAlignment="1" applyFont="1">
      <alignment horizontal="left" readingOrder="0" shrinkToFit="0" vertical="top" wrapText="0"/>
    </xf>
    <xf borderId="9" fillId="8" fontId="27" numFmtId="164" xfId="0" applyAlignment="1" applyBorder="1" applyFont="1" applyNumberFormat="1">
      <alignment horizontal="left" readingOrder="0" shrinkToFit="0" vertical="top" wrapText="0"/>
    </xf>
    <xf borderId="9" fillId="20" fontId="27" numFmtId="164" xfId="0" applyAlignment="1" applyBorder="1" applyFont="1" applyNumberFormat="1">
      <alignment horizontal="left" readingOrder="0" shrinkToFit="0" vertical="top" wrapText="1"/>
    </xf>
    <xf borderId="9" fillId="0" fontId="27" numFmtId="15" xfId="0" applyAlignment="1" applyBorder="1" applyFont="1" applyNumberFormat="1">
      <alignment horizontal="right" readingOrder="0" shrinkToFit="0" vertical="top" wrapText="1"/>
    </xf>
    <xf borderId="9" fillId="0" fontId="24" numFmtId="0" xfId="0" applyAlignment="1" applyBorder="1" applyFont="1">
      <alignment horizontal="left" readingOrder="0" shrinkToFit="0" vertical="top" wrapText="1"/>
    </xf>
    <xf borderId="9" fillId="30" fontId="27" numFmtId="164" xfId="0" applyAlignment="1" applyBorder="1" applyFont="1" applyNumberFormat="1">
      <alignment horizontal="left" readingOrder="0" shrinkToFit="0" vertical="top" wrapText="1"/>
    </xf>
    <xf borderId="9" fillId="30" fontId="27" numFmtId="15" xfId="0" applyAlignment="1" applyBorder="1" applyFont="1" applyNumberFormat="1">
      <alignment shrinkToFit="0" vertical="top" wrapText="1"/>
    </xf>
    <xf borderId="9" fillId="30" fontId="27" numFmtId="0" xfId="0" applyAlignment="1" applyBorder="1" applyFont="1">
      <alignment shrinkToFit="0" vertical="top" wrapText="1"/>
    </xf>
    <xf borderId="9" fillId="32" fontId="27" numFmtId="0" xfId="0" applyAlignment="1" applyBorder="1" applyFont="1">
      <alignment shrinkToFit="0" vertical="top" wrapText="1"/>
    </xf>
    <xf borderId="9" fillId="0" fontId="27" numFmtId="165" xfId="0" applyAlignment="1" applyBorder="1" applyFont="1" applyNumberFormat="1">
      <alignment horizontal="right" readingOrder="0" shrinkToFit="0" vertical="top" wrapText="1"/>
    </xf>
    <xf borderId="9" fillId="32" fontId="27" numFmtId="164" xfId="0" applyAlignment="1" applyBorder="1" applyFont="1" applyNumberFormat="1">
      <alignment shrinkToFit="0" vertical="top" wrapText="0"/>
    </xf>
    <xf borderId="9" fillId="32" fontId="27" numFmtId="0" xfId="0" applyAlignment="1" applyBorder="1" applyFont="1">
      <alignment shrinkToFit="0" vertical="top" wrapText="0"/>
    </xf>
    <xf borderId="8" fillId="33" fontId="27" numFmtId="0" xfId="0" applyAlignment="1" applyBorder="1" applyFill="1" applyFont="1">
      <alignment horizontal="left" readingOrder="0" shrinkToFit="0" vertical="top" wrapText="1"/>
    </xf>
    <xf borderId="0" fillId="0" fontId="27" numFmtId="0" xfId="0" applyAlignment="1" applyFont="1">
      <alignment shrinkToFit="0" vertical="top" wrapText="0"/>
    </xf>
    <xf borderId="9" fillId="8" fontId="27" numFmtId="164" xfId="0" applyAlignment="1" applyBorder="1" applyFont="1" applyNumberFormat="1">
      <alignment shrinkToFit="0" vertical="top" wrapText="0"/>
    </xf>
    <xf borderId="9" fillId="8" fontId="27" numFmtId="0" xfId="0" applyAlignment="1" applyBorder="1" applyFont="1">
      <alignment shrinkToFit="0" vertical="top" wrapText="0"/>
    </xf>
    <xf borderId="9" fillId="32" fontId="27" numFmtId="164" xfId="0" applyAlignment="1" applyBorder="1" applyFont="1" applyNumberFormat="1">
      <alignment shrinkToFit="0" vertical="top" wrapText="1"/>
    </xf>
    <xf borderId="9" fillId="32" fontId="27" numFmtId="0" xfId="0" applyAlignment="1" applyBorder="1" applyFont="1">
      <alignment horizontal="center" shrinkToFit="0" vertical="top" wrapText="1"/>
    </xf>
    <xf borderId="9" fillId="32" fontId="27" numFmtId="164" xfId="0" applyAlignment="1" applyBorder="1" applyFont="1" applyNumberFormat="1">
      <alignment horizontal="left" readingOrder="0" shrinkToFit="0" vertical="top" wrapText="1"/>
    </xf>
    <xf borderId="9" fillId="20" fontId="27" numFmtId="0" xfId="0" applyAlignment="1" applyBorder="1" applyFont="1">
      <alignment shrinkToFit="0" vertical="top" wrapText="1"/>
    </xf>
    <xf borderId="9" fillId="20" fontId="27" numFmtId="164" xfId="0" applyAlignment="1" applyBorder="1" applyFont="1" applyNumberFormat="1">
      <alignment horizontal="left" readingOrder="0" shrinkToFit="0" vertical="top" wrapText="0"/>
    </xf>
    <xf borderId="8" fillId="0" fontId="24" numFmtId="0" xfId="0" applyAlignment="1" applyBorder="1" applyFont="1">
      <alignment horizontal="left" readingOrder="0" shrinkToFit="0" vertical="top" wrapText="1"/>
    </xf>
    <xf borderId="8" fillId="0" fontId="27" numFmtId="0" xfId="0" applyAlignment="1" applyBorder="1" applyFont="1">
      <alignment shrinkToFit="0" vertical="top" wrapText="1"/>
    </xf>
    <xf borderId="8" fillId="34" fontId="27" numFmtId="0" xfId="0" applyAlignment="1" applyBorder="1" applyFill="1" applyFont="1">
      <alignment horizontal="right" readingOrder="0" shrinkToFit="0" vertical="top" wrapText="1"/>
    </xf>
    <xf borderId="8" fillId="0" fontId="69" numFmtId="0" xfId="0" applyAlignment="1" applyBorder="1" applyFont="1">
      <alignment horizontal="left" readingOrder="0" shrinkToFit="0" vertical="top" wrapText="1"/>
    </xf>
    <xf borderId="9" fillId="34" fontId="27" numFmtId="0" xfId="0" applyAlignment="1" applyBorder="1" applyFont="1">
      <alignment shrinkToFit="0" vertical="top" wrapText="1"/>
    </xf>
    <xf borderId="9" fillId="0" fontId="27" numFmtId="173" xfId="0" applyAlignment="1" applyBorder="1" applyFont="1" applyNumberFormat="1">
      <alignment horizontal="left" readingOrder="0" shrinkToFit="0" vertical="top" wrapText="1"/>
    </xf>
    <xf borderId="10" fillId="0" fontId="27" numFmtId="15" xfId="0" applyAlignment="1" applyBorder="1" applyFont="1" applyNumberFormat="1">
      <alignment horizontal="right" readingOrder="0" shrinkToFit="0" vertical="top" wrapText="1"/>
    </xf>
    <xf borderId="10" fillId="8" fontId="27" numFmtId="0" xfId="0" applyAlignment="1" applyBorder="1" applyFont="1">
      <alignment shrinkToFit="0" vertical="top" wrapText="1"/>
    </xf>
    <xf borderId="8" fillId="3" fontId="27" numFmtId="164" xfId="0" applyAlignment="1" applyBorder="1" applyFont="1" applyNumberFormat="1">
      <alignment horizontal="left" readingOrder="0" shrinkToFit="0" vertical="top" wrapText="1"/>
    </xf>
    <xf borderId="9" fillId="34" fontId="27" numFmtId="164" xfId="0" applyAlignment="1" applyBorder="1" applyFont="1" applyNumberFormat="1">
      <alignment horizontal="left" readingOrder="0" shrinkToFit="0" vertical="top" wrapText="1"/>
    </xf>
    <xf borderId="10" fillId="32" fontId="27" numFmtId="0" xfId="0" applyAlignment="1" applyBorder="1" applyFont="1">
      <alignment shrinkToFit="0" vertical="top" wrapText="1"/>
    </xf>
    <xf borderId="10" fillId="0" fontId="27" numFmtId="0" xfId="0" applyAlignment="1" applyBorder="1" applyFont="1">
      <alignment shrinkToFit="0" vertical="top" wrapText="1"/>
    </xf>
    <xf quotePrefix="1" borderId="9" fillId="32" fontId="27" numFmtId="0" xfId="0" applyAlignment="1" applyBorder="1" applyFont="1">
      <alignment readingOrder="0" shrinkToFit="0" vertical="top" wrapText="0"/>
    </xf>
    <xf borderId="8" fillId="35" fontId="69" numFmtId="0" xfId="0" applyAlignment="1" applyBorder="1" applyFill="1" applyFont="1">
      <alignment horizontal="left" readingOrder="0" shrinkToFit="0" vertical="top" wrapText="1"/>
    </xf>
    <xf quotePrefix="1" borderId="9" fillId="8" fontId="27" numFmtId="0" xfId="0" applyAlignment="1" applyBorder="1" applyFont="1">
      <alignment readingOrder="0" shrinkToFit="0" vertical="top" wrapText="0"/>
    </xf>
    <xf borderId="7" fillId="0" fontId="27" numFmtId="15" xfId="0" applyAlignment="1" applyBorder="1" applyFont="1" applyNumberFormat="1">
      <alignment horizontal="right" readingOrder="0" shrinkToFit="0" vertical="top" wrapText="1"/>
    </xf>
    <xf borderId="9" fillId="36" fontId="27" numFmtId="0" xfId="0" applyAlignment="1" applyBorder="1" applyFill="1" applyFont="1">
      <alignment shrinkToFit="0" vertical="top" wrapText="1"/>
    </xf>
    <xf borderId="9" fillId="36" fontId="27" numFmtId="164" xfId="0" applyAlignment="1" applyBorder="1" applyFont="1" applyNumberFormat="1">
      <alignment horizontal="left" readingOrder="0" shrinkToFit="0" vertical="top" wrapText="1"/>
    </xf>
    <xf borderId="9" fillId="30" fontId="27" numFmtId="164" xfId="0" applyAlignment="1" applyBorder="1" applyFont="1" applyNumberFormat="1">
      <alignment horizontal="left" readingOrder="0" shrinkToFit="0" vertical="top" wrapText="0"/>
    </xf>
    <xf borderId="8" fillId="10" fontId="27" numFmtId="164" xfId="0" applyAlignment="1" applyBorder="1" applyFont="1" applyNumberFormat="1">
      <alignment horizontal="left" readingOrder="0" shrinkToFit="0" vertical="top" wrapText="1"/>
    </xf>
    <xf borderId="9" fillId="20" fontId="27" numFmtId="164" xfId="0" applyAlignment="1" applyBorder="1" applyFont="1" applyNumberFormat="1">
      <alignment shrinkToFit="0" vertical="top" wrapText="1"/>
    </xf>
    <xf borderId="8" fillId="0" fontId="27" numFmtId="165" xfId="0" applyAlignment="1" applyBorder="1" applyFont="1" applyNumberFormat="1">
      <alignment horizontal="center" readingOrder="0" shrinkToFit="0" vertical="top" wrapText="1"/>
    </xf>
    <xf borderId="9" fillId="30" fontId="27" numFmtId="164" xfId="0" applyAlignment="1" applyBorder="1" applyFont="1" applyNumberFormat="1">
      <alignment shrinkToFit="0" vertical="top" wrapText="1"/>
    </xf>
    <xf borderId="9" fillId="30" fontId="27" numFmtId="164" xfId="0" applyAlignment="1" applyBorder="1" applyFont="1" applyNumberFormat="1">
      <alignment shrinkToFit="0" vertical="top" wrapText="0"/>
    </xf>
    <xf quotePrefix="1" borderId="9" fillId="30" fontId="27" numFmtId="0" xfId="0" applyAlignment="1" applyBorder="1" applyFont="1">
      <alignment readingOrder="0" shrinkToFit="0" vertical="top" wrapText="0"/>
    </xf>
    <xf borderId="9" fillId="0" fontId="27" numFmtId="164" xfId="0" applyAlignment="1" applyBorder="1" applyFont="1" applyNumberFormat="1">
      <alignment shrinkToFit="0" vertical="top" wrapText="0"/>
    </xf>
    <xf quotePrefix="1" borderId="9" fillId="0" fontId="27" numFmtId="0" xfId="0" applyAlignment="1" applyBorder="1" applyFont="1">
      <alignment readingOrder="0" shrinkToFit="0" vertical="top" wrapText="0"/>
    </xf>
    <xf borderId="9" fillId="33" fontId="27" numFmtId="164" xfId="0" applyAlignment="1" applyBorder="1" applyFont="1" applyNumberFormat="1">
      <alignment shrinkToFit="0" vertical="top" wrapText="0"/>
    </xf>
    <xf borderId="8" fillId="20" fontId="27" numFmtId="164" xfId="0" applyAlignment="1" applyBorder="1" applyFont="1" applyNumberFormat="1">
      <alignment horizontal="left" readingOrder="0" shrinkToFit="0" vertical="top" wrapText="1"/>
    </xf>
    <xf borderId="9" fillId="3" fontId="27" numFmtId="164" xfId="0" applyAlignment="1" applyBorder="1" applyFont="1" applyNumberFormat="1">
      <alignment shrinkToFit="0" vertical="top" wrapText="0"/>
    </xf>
    <xf borderId="9" fillId="20" fontId="24" numFmtId="164" xfId="0" applyAlignment="1" applyBorder="1" applyFont="1" applyNumberFormat="1">
      <alignment shrinkToFit="0" vertical="top" wrapText="1"/>
    </xf>
    <xf borderId="9" fillId="20" fontId="27" numFmtId="164" xfId="0" applyAlignment="1" applyBorder="1" applyFont="1" applyNumberFormat="1">
      <alignment shrinkToFit="0" vertical="top" wrapText="0"/>
    </xf>
    <xf quotePrefix="1" borderId="9" fillId="20" fontId="27" numFmtId="0" xfId="0" applyAlignment="1" applyBorder="1" applyFont="1">
      <alignment readingOrder="0" shrinkToFit="0" vertical="top" wrapText="0"/>
    </xf>
    <xf borderId="9" fillId="8" fontId="24" numFmtId="164" xfId="0" applyAlignment="1" applyBorder="1" applyFont="1" applyNumberFormat="1">
      <alignment shrinkToFit="0" vertical="top" wrapText="1"/>
    </xf>
    <xf borderId="8" fillId="3" fontId="27" numFmtId="0" xfId="0" applyAlignment="1" applyBorder="1" applyFont="1">
      <alignment horizontal="left" readingOrder="0" shrinkToFit="0" vertical="top" wrapText="1"/>
    </xf>
    <xf borderId="9" fillId="30" fontId="24" numFmtId="164" xfId="0" applyAlignment="1" applyBorder="1" applyFont="1" applyNumberFormat="1">
      <alignment shrinkToFit="0" vertical="top" wrapText="1"/>
    </xf>
    <xf borderId="9" fillId="33" fontId="27" numFmtId="0" xfId="0" applyAlignment="1" applyBorder="1" applyFont="1">
      <alignment shrinkToFit="0" vertical="top" wrapText="0"/>
    </xf>
    <xf borderId="9" fillId="0" fontId="27" numFmtId="0" xfId="0" applyAlignment="1" applyBorder="1" applyFont="1">
      <alignment shrinkToFit="0" vertical="top" wrapText="0"/>
    </xf>
    <xf borderId="8" fillId="0" fontId="71" numFmtId="0" xfId="0" applyAlignment="1" applyBorder="1" applyFont="1">
      <alignment horizontal="left" readingOrder="0" shrinkToFit="0" vertical="top" wrapText="1"/>
    </xf>
    <xf borderId="9" fillId="8" fontId="27" numFmtId="164" xfId="0" applyAlignment="1" applyBorder="1" applyFont="1" applyNumberFormat="1">
      <alignment horizontal="right" shrinkToFit="0" vertical="top" wrapText="1"/>
    </xf>
    <xf borderId="9" fillId="20" fontId="27" numFmtId="164" xfId="0" applyAlignment="1" applyBorder="1" applyFont="1" applyNumberFormat="1">
      <alignment horizontal="right" readingOrder="0" shrinkToFit="0" vertical="top" wrapText="1"/>
    </xf>
    <xf borderId="9" fillId="20" fontId="27" numFmtId="180" xfId="0" applyAlignment="1" applyBorder="1" applyFont="1" applyNumberFormat="1">
      <alignment shrinkToFit="0" vertical="top" wrapText="1"/>
    </xf>
    <xf borderId="9" fillId="8" fontId="27" numFmtId="180" xfId="0" applyAlignment="1" applyBorder="1" applyFont="1" applyNumberFormat="1">
      <alignment horizontal="right" readingOrder="0" shrinkToFit="0" vertical="top" wrapText="1"/>
    </xf>
    <xf borderId="9" fillId="9" fontId="27" numFmtId="164" xfId="0" applyAlignment="1" applyBorder="1" applyFont="1" applyNumberFormat="1">
      <alignment readingOrder="0" shrinkToFit="0" vertical="top" wrapText="1"/>
    </xf>
    <xf borderId="9" fillId="20" fontId="27" numFmtId="164" xfId="0" applyAlignment="1" applyBorder="1" applyFont="1" applyNumberFormat="1">
      <alignment readingOrder="0" shrinkToFit="0" vertical="top" wrapText="1"/>
    </xf>
    <xf borderId="9" fillId="8" fontId="27" numFmtId="164" xfId="0" applyAlignment="1" applyBorder="1" applyFont="1" applyNumberFormat="1">
      <alignment readingOrder="0" shrinkToFit="0" vertical="top" wrapText="1"/>
    </xf>
    <xf borderId="9" fillId="8" fontId="27" numFmtId="164" xfId="0" applyAlignment="1" applyBorder="1" applyFont="1" applyNumberFormat="1">
      <alignment readingOrder="0" shrinkToFit="0" vertical="top" wrapText="0"/>
    </xf>
    <xf borderId="9" fillId="20" fontId="27" numFmtId="180" xfId="0" applyAlignment="1" applyBorder="1" applyFont="1" applyNumberFormat="1">
      <alignment horizontal="right" readingOrder="0" shrinkToFit="0" vertical="top" wrapText="1"/>
    </xf>
    <xf borderId="9" fillId="8" fontId="27" numFmtId="180" xfId="0" applyAlignment="1" applyBorder="1" applyFont="1" applyNumberFormat="1">
      <alignment shrinkToFit="0" vertical="top" wrapText="1"/>
    </xf>
    <xf borderId="9" fillId="8" fontId="24" numFmtId="164" xfId="0" applyAlignment="1" applyBorder="1" applyFont="1" applyNumberFormat="1">
      <alignment horizontal="right" readingOrder="0" shrinkToFit="0" vertical="top" wrapText="1"/>
    </xf>
    <xf borderId="9" fillId="8" fontId="27" numFmtId="0" xfId="0" applyAlignment="1" applyBorder="1" applyFont="1">
      <alignment readingOrder="0" shrinkToFit="0" vertical="top" wrapText="0"/>
    </xf>
    <xf borderId="9" fillId="8" fontId="66" numFmtId="164" xfId="0" applyAlignment="1" applyBorder="1" applyFont="1" applyNumberFormat="1">
      <alignment horizontal="right" readingOrder="0" shrinkToFit="0" vertical="top" wrapText="1"/>
    </xf>
    <xf borderId="9" fillId="8" fontId="66" numFmtId="180" xfId="0" applyAlignment="1" applyBorder="1" applyFont="1" applyNumberFormat="1">
      <alignment horizontal="right" readingOrder="0" shrinkToFit="0" vertical="top" wrapText="1"/>
    </xf>
    <xf borderId="9" fillId="8" fontId="66" numFmtId="164" xfId="0" applyAlignment="1" applyBorder="1" applyFont="1" applyNumberFormat="1">
      <alignment horizontal="left" readingOrder="0" shrinkToFit="0" vertical="top" wrapText="1"/>
    </xf>
    <xf borderId="9" fillId="8" fontId="66" numFmtId="164" xfId="0" applyAlignment="1" applyBorder="1" applyFont="1" applyNumberFormat="1">
      <alignment readingOrder="0" shrinkToFit="0" vertical="top" wrapText="1"/>
    </xf>
    <xf borderId="9" fillId="8" fontId="66" numFmtId="164" xfId="0" applyAlignment="1" applyBorder="1" applyFont="1" applyNumberFormat="1">
      <alignment shrinkToFit="0" vertical="top" wrapText="1"/>
    </xf>
    <xf borderId="9" fillId="10" fontId="27" numFmtId="0" xfId="0" applyAlignment="1" applyBorder="1" applyFont="1">
      <alignment shrinkToFit="0" vertical="top" wrapText="1"/>
    </xf>
    <xf borderId="9" fillId="33" fontId="27" numFmtId="164" xfId="0" applyAlignment="1" applyBorder="1" applyFont="1" applyNumberFormat="1">
      <alignment readingOrder="0" shrinkToFit="0" vertical="top" wrapText="1"/>
    </xf>
    <xf borderId="9" fillId="3" fontId="27" numFmtId="164" xfId="0" applyAlignment="1" applyBorder="1" applyFont="1" applyNumberFormat="1">
      <alignment shrinkToFit="0" vertical="top" wrapText="1"/>
    </xf>
    <xf borderId="9" fillId="0" fontId="27" numFmtId="15" xfId="0" applyAlignment="1" applyBorder="1" applyFont="1" applyNumberFormat="1">
      <alignment shrinkToFit="0" vertical="top" wrapText="1"/>
    </xf>
    <xf borderId="10" fillId="0" fontId="27" numFmtId="15" xfId="0" applyAlignment="1" applyBorder="1" applyFont="1" applyNumberFormat="1">
      <alignment shrinkToFit="0" vertical="top" wrapText="1"/>
    </xf>
    <xf borderId="8" fillId="0" fontId="27" numFmtId="164" xfId="0" applyAlignment="1" applyBorder="1" applyFont="1" applyNumberFormat="1">
      <alignment shrinkToFit="0" vertical="top" wrapText="1"/>
    </xf>
    <xf borderId="9" fillId="20" fontId="27" numFmtId="164" xfId="0" applyAlignment="1" applyBorder="1" applyFont="1" applyNumberFormat="1">
      <alignment horizontal="center" shrinkToFit="0" vertical="top" wrapText="1"/>
    </xf>
    <xf borderId="9" fillId="0" fontId="27" numFmtId="15" xfId="0" applyAlignment="1" applyBorder="1" applyFont="1" applyNumberFormat="1">
      <alignment horizontal="center" shrinkToFit="0" vertical="top" wrapText="1"/>
    </xf>
    <xf borderId="9" fillId="32" fontId="27" numFmtId="15" xfId="0" applyAlignment="1" applyBorder="1" applyFont="1" applyNumberFormat="1">
      <alignment horizontal="center" shrinkToFit="0" vertical="top" wrapText="1"/>
    </xf>
    <xf borderId="9" fillId="33" fontId="27" numFmtId="164" xfId="0" applyAlignment="1" applyBorder="1" applyFont="1" applyNumberFormat="1">
      <alignment shrinkToFit="0" vertical="top" wrapText="1"/>
    </xf>
    <xf borderId="9" fillId="8" fontId="27" numFmtId="15" xfId="0" applyAlignment="1" applyBorder="1" applyFont="1" applyNumberFormat="1">
      <alignment horizontal="center" shrinkToFit="0" vertical="top" wrapText="1"/>
    </xf>
    <xf borderId="10" fillId="8" fontId="27" numFmtId="164" xfId="0" applyAlignment="1" applyBorder="1" applyFont="1" applyNumberFormat="1">
      <alignment shrinkToFit="0" vertical="top" wrapText="1"/>
    </xf>
    <xf borderId="9" fillId="8" fontId="27" numFmtId="2" xfId="0" applyAlignment="1" applyBorder="1" applyFont="1" applyNumberFormat="1">
      <alignment shrinkToFit="0" vertical="top" wrapText="1"/>
    </xf>
    <xf borderId="9" fillId="20" fontId="27" numFmtId="2" xfId="0" applyAlignment="1" applyBorder="1" applyFont="1" applyNumberFormat="1">
      <alignment shrinkToFit="0" vertical="top" wrapText="1"/>
    </xf>
    <xf borderId="9" fillId="32" fontId="27" numFmtId="164" xfId="0" applyAlignment="1" applyBorder="1" applyFont="1" applyNumberFormat="1">
      <alignment horizontal="center" shrinkToFit="0" vertical="top" wrapText="1"/>
    </xf>
    <xf borderId="9" fillId="33" fontId="27" numFmtId="0" xfId="0" applyAlignment="1" applyBorder="1" applyFont="1">
      <alignment shrinkToFit="0" vertical="top" wrapText="1"/>
    </xf>
    <xf borderId="9" fillId="8" fontId="27" numFmtId="167" xfId="0" applyAlignment="1" applyBorder="1" applyFont="1" applyNumberFormat="1">
      <alignment shrinkToFit="0" vertical="top" wrapText="1"/>
    </xf>
    <xf borderId="9" fillId="20" fontId="27" numFmtId="167" xfId="0" applyAlignment="1" applyBorder="1" applyFont="1" applyNumberFormat="1">
      <alignment shrinkToFit="0" vertical="top" wrapText="1"/>
    </xf>
    <xf borderId="9" fillId="8" fontId="27" numFmtId="15" xfId="0" applyAlignment="1" applyBorder="1" applyFont="1" applyNumberFormat="1">
      <alignment shrinkToFit="0" vertical="top" wrapText="1"/>
    </xf>
    <xf borderId="9" fillId="32" fontId="27" numFmtId="15" xfId="0" applyAlignment="1" applyBorder="1" applyFont="1" applyNumberFormat="1">
      <alignment shrinkToFit="0" vertical="top" wrapText="1"/>
    </xf>
    <xf borderId="9" fillId="0" fontId="72" numFmtId="164" xfId="0" applyAlignment="1" applyBorder="1" applyFont="1" applyNumberFormat="1">
      <alignment horizontal="right" readingOrder="0" shrinkToFit="0" vertical="center" wrapText="1"/>
    </xf>
    <xf borderId="8" fillId="0" fontId="27" numFmtId="0" xfId="0" applyAlignment="1" applyBorder="1" applyFont="1">
      <alignment readingOrder="0" shrinkToFit="0" vertical="top" wrapText="1"/>
    </xf>
    <xf borderId="6" fillId="0" fontId="27" numFmtId="164" xfId="0" applyAlignment="1" applyBorder="1" applyFont="1" applyNumberFormat="1">
      <alignment horizontal="left" readingOrder="0" shrinkToFit="0" vertical="top" wrapText="1"/>
    </xf>
    <xf borderId="0" fillId="0" fontId="27" numFmtId="164" xfId="0" applyAlignment="1" applyFont="1" applyNumberFormat="1">
      <alignment horizontal="left" readingOrder="0" shrinkToFit="0" vertical="top" wrapText="1"/>
    </xf>
    <xf borderId="6" fillId="0" fontId="72" numFmtId="164" xfId="0" applyAlignment="1" applyBorder="1" applyFont="1" applyNumberFormat="1">
      <alignment horizontal="left" readingOrder="0" shrinkToFit="0" vertical="center" wrapText="1"/>
    </xf>
    <xf borderId="9" fillId="0" fontId="72" numFmtId="164" xfId="0" applyAlignment="1" applyBorder="1" applyFont="1" applyNumberFormat="1">
      <alignment horizontal="left" readingOrder="0" shrinkToFit="0" vertical="center" wrapText="1"/>
    </xf>
    <xf borderId="9" fillId="0" fontId="72" numFmtId="0" xfId="0" applyAlignment="1" applyBorder="1" applyFont="1">
      <alignment horizontal="center" shrinkToFit="0" vertical="center" wrapText="1"/>
    </xf>
    <xf borderId="9" fillId="0" fontId="72" numFmtId="4" xfId="0" applyAlignment="1" applyBorder="1" applyFont="1" applyNumberFormat="1">
      <alignment horizontal="right" readingOrder="0" shrinkToFit="0" vertical="center" wrapText="1"/>
    </xf>
    <xf borderId="9" fillId="0" fontId="72" numFmtId="0" xfId="0" applyAlignment="1" applyBorder="1" applyFont="1">
      <alignment horizontal="right" shrinkToFit="0" vertical="center" wrapText="1"/>
    </xf>
    <xf borderId="9" fillId="0" fontId="27" numFmtId="4" xfId="0" applyAlignment="1" applyBorder="1" applyFont="1" applyNumberFormat="1">
      <alignment horizontal="left" readingOrder="0" shrinkToFit="0" vertical="top" wrapText="1"/>
    </xf>
    <xf borderId="0" fillId="0" fontId="27" numFmtId="164" xfId="0" applyAlignment="1" applyFont="1" applyNumberFormat="1">
      <alignment horizontal="right" readingOrder="0" shrinkToFit="0" wrapText="1"/>
    </xf>
    <xf borderId="0" fillId="0" fontId="27" numFmtId="164" xfId="0" applyAlignment="1" applyFont="1" applyNumberFormat="1">
      <alignment shrinkToFit="0" vertical="bottom" wrapText="1"/>
    </xf>
    <xf borderId="0" fillId="0" fontId="72" numFmtId="0" xfId="0" applyAlignment="1" applyFont="1">
      <alignment horizontal="right" readingOrder="0" shrinkToFit="0" vertical="center" wrapText="1"/>
    </xf>
    <xf borderId="0" fillId="0" fontId="72" numFmtId="0" xfId="0" applyAlignment="1" applyFont="1">
      <alignment horizontal="center" shrinkToFit="0" vertical="center" wrapText="1"/>
    </xf>
    <xf borderId="0" fillId="0" fontId="72" numFmtId="0" xfId="0" applyAlignment="1" applyFont="1">
      <alignment horizontal="right" shrinkToFit="0" vertical="center" wrapText="1"/>
    </xf>
    <xf borderId="0" fillId="0" fontId="27" numFmtId="164" xfId="0" applyAlignment="1" applyFont="1" applyNumberFormat="1">
      <alignment shrinkToFit="0" vertical="bottom" wrapText="0"/>
    </xf>
    <xf borderId="0" fillId="0" fontId="26" numFmtId="0" xfId="0" applyAlignment="1" applyFont="1">
      <alignment shrinkToFit="0" vertical="bottom" wrapText="0"/>
    </xf>
    <xf borderId="0" fillId="0" fontId="72" numFmtId="164" xfId="0" applyAlignment="1" applyFont="1" applyNumberFormat="1">
      <alignment horizontal="left" readingOrder="0" shrinkToFit="0" vertical="center" wrapText="1"/>
    </xf>
    <xf borderId="0" fillId="0" fontId="72" numFmtId="0" xfId="0" applyAlignment="1" applyFont="1">
      <alignment shrinkToFit="0" vertical="center" wrapText="1"/>
    </xf>
    <xf borderId="0" fillId="0" fontId="72" numFmtId="164" xfId="0" applyAlignment="1" applyFont="1" applyNumberFormat="1">
      <alignment horizontal="right" readingOrder="0" shrinkToFit="0" vertical="center" wrapText="1"/>
    </xf>
    <xf borderId="0" fillId="0" fontId="27" numFmtId="0" xfId="0" applyAlignment="1" applyFont="1">
      <alignment horizontal="left" readingOrder="0" shrinkToFit="0" vertical="bottom" wrapText="1"/>
    </xf>
    <xf borderId="0" fillId="0" fontId="26" numFmtId="164" xfId="0" applyAlignment="1" applyFont="1" applyNumberFormat="1">
      <alignment horizontal="left" readingOrder="0" shrinkToFit="0" vertical="bottom" wrapText="1"/>
    </xf>
    <xf borderId="0" fillId="0" fontId="24" numFmtId="164" xfId="0" applyAlignment="1" applyFont="1" applyNumberFormat="1">
      <alignment readingOrder="0" shrinkToFit="0" vertical="bottom" wrapText="1"/>
    </xf>
    <xf borderId="0" fillId="0" fontId="24" numFmtId="164" xfId="0" applyAlignment="1" applyFont="1" applyNumberFormat="1">
      <alignment shrinkToFit="0" vertical="bottom" wrapText="1"/>
    </xf>
    <xf borderId="0" fillId="0" fontId="27" numFmtId="180" xfId="0" applyAlignment="1" applyFont="1" applyNumberFormat="1">
      <alignment horizontal="center" shrinkToFit="0" vertical="bottom" wrapText="1"/>
    </xf>
    <xf borderId="0" fillId="0" fontId="27" numFmtId="180" xfId="0" applyAlignment="1" applyFont="1" applyNumberFormat="1">
      <alignment shrinkToFit="0" vertical="bottom" wrapText="1"/>
    </xf>
    <xf borderId="0" fillId="0" fontId="27" numFmtId="180" xfId="0" applyAlignment="1" applyFont="1" applyNumberFormat="1">
      <alignment shrinkToFit="0" vertical="bottom" wrapText="0"/>
    </xf>
    <xf borderId="0" fillId="0" fontId="73" numFmtId="0" xfId="0" applyAlignment="1" applyFont="1">
      <alignment horizontal="center" readingOrder="0" shrinkToFit="0" vertical="bottom" wrapText="0"/>
    </xf>
    <xf borderId="1" fillId="2" fontId="73" numFmtId="0" xfId="0" applyAlignment="1" applyBorder="1" applyFont="1">
      <alignment horizontal="center" readingOrder="0" shrinkToFit="0" vertical="bottom" wrapText="0"/>
    </xf>
    <xf borderId="2" fillId="37" fontId="73" numFmtId="0" xfId="0" applyAlignment="1" applyBorder="1" applyFill="1" applyFont="1">
      <alignment horizontal="center" readingOrder="0" shrinkToFit="0" vertical="bottom" wrapText="0"/>
    </xf>
    <xf borderId="3" fillId="38" fontId="73" numFmtId="0" xfId="0" applyAlignment="1" applyBorder="1" applyFill="1" applyFont="1">
      <alignment horizontal="center" readingOrder="0" shrinkToFit="0" vertical="bottom" wrapText="0"/>
    </xf>
    <xf borderId="3" fillId="22" fontId="73" numFmtId="0" xfId="0" applyAlignment="1" applyBorder="1" applyFont="1">
      <alignment horizontal="center" readingOrder="0" shrinkToFit="0" vertical="bottom" wrapText="0"/>
    </xf>
    <xf borderId="3" fillId="39" fontId="73" numFmtId="0" xfId="0" applyAlignment="1" applyBorder="1" applyFill="1" applyFont="1">
      <alignment horizontal="center" readingOrder="0" shrinkToFit="0" vertical="bottom" wrapText="0"/>
    </xf>
    <xf borderId="1" fillId="2" fontId="73" numFmtId="0" xfId="0" applyAlignment="1" applyBorder="1" applyFont="1">
      <alignment horizontal="center" readingOrder="0" shrinkToFit="0" vertical="center" wrapText="0"/>
    </xf>
    <xf borderId="5" fillId="2" fontId="73" numFmtId="0" xfId="0" applyAlignment="1" applyBorder="1" applyFont="1">
      <alignment horizontal="center" readingOrder="0" shrinkToFit="0" vertical="center" wrapText="0"/>
    </xf>
    <xf borderId="0" fillId="0" fontId="72" numFmtId="0" xfId="0" applyAlignment="1" applyFont="1">
      <alignment shrinkToFit="0" vertical="bottom" wrapText="0"/>
    </xf>
    <xf borderId="7" fillId="37" fontId="73" numFmtId="0" xfId="0" applyAlignment="1" applyBorder="1" applyFont="1">
      <alignment horizontal="center" readingOrder="0" shrinkToFit="0" vertical="bottom" wrapText="0"/>
    </xf>
    <xf borderId="7" fillId="38" fontId="73" numFmtId="0" xfId="0" applyAlignment="1" applyBorder="1" applyFont="1">
      <alignment horizontal="center" readingOrder="0" shrinkToFit="0" vertical="bottom" wrapText="0"/>
    </xf>
    <xf borderId="7" fillId="22" fontId="73" numFmtId="0" xfId="0" applyAlignment="1" applyBorder="1" applyFont="1">
      <alignment horizontal="center" readingOrder="0" shrinkToFit="0" vertical="bottom" wrapText="0"/>
    </xf>
    <xf borderId="7" fillId="39" fontId="73" numFmtId="0" xfId="0" applyAlignment="1" applyBorder="1" applyFont="1">
      <alignment horizontal="center" readingOrder="0" shrinkToFit="0" vertical="bottom" wrapText="0"/>
    </xf>
    <xf borderId="0" fillId="0" fontId="72" numFmtId="0" xfId="0" applyAlignment="1" applyFont="1">
      <alignment horizontal="center" shrinkToFit="0" vertical="bottom" wrapText="0"/>
    </xf>
    <xf borderId="8" fillId="0" fontId="72" numFmtId="0" xfId="0" applyAlignment="1" applyBorder="1" applyFont="1">
      <alignment horizontal="center" readingOrder="0" shrinkToFit="0" vertical="top" wrapText="0"/>
    </xf>
    <xf borderId="7" fillId="0" fontId="72" numFmtId="0" xfId="0" applyAlignment="1" applyBorder="1" applyFont="1">
      <alignment horizontal="left" readingOrder="0" shrinkToFit="0" vertical="top" wrapText="0"/>
    </xf>
    <xf borderId="8" fillId="0" fontId="72" numFmtId="0" xfId="0" applyAlignment="1" applyBorder="1" applyFont="1">
      <alignment horizontal="left" readingOrder="0" vertical="top"/>
    </xf>
    <xf borderId="7" fillId="0" fontId="73" numFmtId="164" xfId="0" applyAlignment="1" applyBorder="1" applyFont="1" applyNumberFormat="1">
      <alignment horizontal="left" readingOrder="0" shrinkToFit="0" vertical="top" wrapText="0"/>
    </xf>
    <xf borderId="9" fillId="0" fontId="73" numFmtId="164" xfId="0" applyAlignment="1" applyBorder="1" applyFont="1" applyNumberFormat="1">
      <alignment horizontal="center" readingOrder="0" shrinkToFit="0" vertical="top" wrapText="0"/>
    </xf>
    <xf borderId="4" fillId="37" fontId="72" numFmtId="164" xfId="0" applyAlignment="1" applyBorder="1" applyFont="1" applyNumberFormat="1">
      <alignment shrinkToFit="0" vertical="top" wrapText="0"/>
    </xf>
    <xf borderId="4" fillId="37" fontId="72" numFmtId="164" xfId="0" applyAlignment="1" applyBorder="1" applyFont="1" applyNumberFormat="1">
      <alignment horizontal="center" shrinkToFit="0" vertical="top" wrapText="0"/>
    </xf>
    <xf borderId="4" fillId="37" fontId="73" numFmtId="164" xfId="0" applyAlignment="1" applyBorder="1" applyFont="1" applyNumberFormat="1">
      <alignment shrinkToFit="0" vertical="top" wrapText="0"/>
    </xf>
    <xf borderId="4" fillId="37" fontId="72" numFmtId="15" xfId="0" applyAlignment="1" applyBorder="1" applyFont="1" applyNumberFormat="1">
      <alignment horizontal="center" shrinkToFit="0" vertical="top" wrapText="0"/>
    </xf>
    <xf borderId="4" fillId="38" fontId="72" numFmtId="164" xfId="0" applyAlignment="1" applyBorder="1" applyFont="1" applyNumberFormat="1">
      <alignment shrinkToFit="0" vertical="top" wrapText="0"/>
    </xf>
    <xf borderId="4" fillId="38" fontId="73" numFmtId="164" xfId="0" applyAlignment="1" applyBorder="1" applyFont="1" applyNumberFormat="1">
      <alignment shrinkToFit="0" vertical="top" wrapText="0"/>
    </xf>
    <xf borderId="4" fillId="22" fontId="72" numFmtId="164" xfId="0" applyAlignment="1" applyBorder="1" applyFont="1" applyNumberFormat="1">
      <alignment shrinkToFit="0" vertical="top" wrapText="0"/>
    </xf>
    <xf borderId="4" fillId="22" fontId="73" numFmtId="164" xfId="0" applyAlignment="1" applyBorder="1" applyFont="1" applyNumberFormat="1">
      <alignment shrinkToFit="0" vertical="top" wrapText="0"/>
    </xf>
    <xf borderId="4" fillId="39" fontId="72" numFmtId="164" xfId="0" applyAlignment="1" applyBorder="1" applyFont="1" applyNumberFormat="1">
      <alignment shrinkToFit="0" vertical="top" wrapText="0"/>
    </xf>
    <xf borderId="4" fillId="39" fontId="73" numFmtId="164" xfId="0" applyAlignment="1" applyBorder="1" applyFont="1" applyNumberFormat="1">
      <alignment shrinkToFit="0" vertical="top" wrapText="0"/>
    </xf>
    <xf borderId="4" fillId="0" fontId="72" numFmtId="0" xfId="0" applyAlignment="1" applyBorder="1" applyFont="1">
      <alignment shrinkToFit="0" vertical="top" wrapText="0"/>
    </xf>
    <xf borderId="4" fillId="0" fontId="72" numFmtId="0" xfId="0" applyAlignment="1" applyBorder="1" applyFont="1">
      <alignment horizontal="center" shrinkToFit="0" vertical="top" wrapText="0"/>
    </xf>
    <xf borderId="0" fillId="0" fontId="72" numFmtId="0" xfId="0" applyAlignment="1" applyFont="1">
      <alignment shrinkToFit="0" vertical="top" wrapText="0"/>
    </xf>
    <xf borderId="6" fillId="0" fontId="72" numFmtId="0" xfId="0" applyAlignment="1" applyBorder="1" applyFont="1">
      <alignment horizontal="center" shrinkToFit="0" vertical="top" wrapText="0"/>
    </xf>
    <xf borderId="9" fillId="0" fontId="72" numFmtId="0" xfId="0" applyAlignment="1" applyBorder="1" applyFont="1">
      <alignment shrinkToFit="0" vertical="top" wrapText="0"/>
    </xf>
    <xf borderId="9" fillId="0" fontId="72" numFmtId="164" xfId="0" applyAlignment="1" applyBorder="1" applyFont="1" applyNumberFormat="1">
      <alignment horizontal="left" readingOrder="0" shrinkToFit="0" vertical="top" wrapText="0"/>
    </xf>
    <xf borderId="9" fillId="8" fontId="72" numFmtId="164" xfId="0" applyAlignment="1" applyBorder="1" applyFont="1" applyNumberFormat="1">
      <alignment horizontal="center" readingOrder="0" shrinkToFit="0" vertical="top" wrapText="0"/>
    </xf>
    <xf borderId="9" fillId="8" fontId="72" numFmtId="164" xfId="0" applyAlignment="1" applyBorder="1" applyFont="1" applyNumberFormat="1">
      <alignment shrinkToFit="0" vertical="top" wrapText="0"/>
    </xf>
    <xf borderId="9" fillId="8" fontId="72" numFmtId="164" xfId="0" applyAlignment="1" applyBorder="1" applyFont="1" applyNumberFormat="1">
      <alignment horizontal="center" shrinkToFit="0" vertical="top" wrapText="0"/>
    </xf>
    <xf borderId="9" fillId="8" fontId="73" numFmtId="164" xfId="0" applyAlignment="1" applyBorder="1" applyFont="1" applyNumberFormat="1">
      <alignment shrinkToFit="0" vertical="top" wrapText="0"/>
    </xf>
    <xf borderId="9" fillId="8" fontId="72" numFmtId="15" xfId="0" applyAlignment="1" applyBorder="1" applyFont="1" applyNumberFormat="1">
      <alignment horizontal="center" shrinkToFit="0" vertical="top" wrapText="0"/>
    </xf>
    <xf borderId="9" fillId="8" fontId="72" numFmtId="164" xfId="0" applyAlignment="1" applyBorder="1" applyFont="1" applyNumberFormat="1">
      <alignment horizontal="left" readingOrder="0" shrinkToFit="0" vertical="top" wrapText="0"/>
    </xf>
    <xf borderId="9" fillId="8" fontId="73" numFmtId="164" xfId="0" applyAlignment="1" applyBorder="1" applyFont="1" applyNumberFormat="1">
      <alignment horizontal="left" readingOrder="0" shrinkToFit="0" vertical="top" wrapText="0"/>
    </xf>
    <xf borderId="9" fillId="0" fontId="72" numFmtId="0" xfId="0" applyAlignment="1" applyBorder="1" applyFont="1">
      <alignment horizontal="center" readingOrder="0" shrinkToFit="0" vertical="top" wrapText="0"/>
    </xf>
    <xf borderId="9" fillId="0" fontId="72" numFmtId="0" xfId="0" applyAlignment="1" applyBorder="1" applyFont="1">
      <alignment horizontal="left" readingOrder="0" shrinkToFit="0" vertical="top" wrapText="0"/>
    </xf>
    <xf borderId="7" fillId="0" fontId="72" numFmtId="0" xfId="0" applyAlignment="1" applyBorder="1" applyFont="1">
      <alignment horizontal="center" readingOrder="0" shrinkToFit="0" vertical="top" wrapText="0"/>
    </xf>
    <xf borderId="7" fillId="0" fontId="73" numFmtId="164" xfId="0" applyAlignment="1" applyBorder="1" applyFont="1" applyNumberFormat="1">
      <alignment horizontal="center" readingOrder="0" shrinkToFit="0" vertical="top" wrapText="0"/>
    </xf>
    <xf borderId="7" fillId="37" fontId="72" numFmtId="2" xfId="0" applyAlignment="1" applyBorder="1" applyFont="1" applyNumberFormat="1">
      <alignment shrinkToFit="0" vertical="top" wrapText="0"/>
    </xf>
    <xf borderId="7" fillId="37" fontId="72" numFmtId="2" xfId="0" applyAlignment="1" applyBorder="1" applyFont="1" applyNumberFormat="1">
      <alignment horizontal="center" shrinkToFit="0" vertical="top" wrapText="0"/>
    </xf>
    <xf borderId="7" fillId="37" fontId="72" numFmtId="164" xfId="0" applyAlignment="1" applyBorder="1" applyFont="1" applyNumberFormat="1">
      <alignment shrinkToFit="0" vertical="top" wrapText="0"/>
    </xf>
    <xf borderId="7" fillId="37" fontId="73" numFmtId="164" xfId="0" applyAlignment="1" applyBorder="1" applyFont="1" applyNumberFormat="1">
      <alignment shrinkToFit="0" vertical="top" wrapText="0"/>
    </xf>
    <xf borderId="7" fillId="37" fontId="72" numFmtId="164" xfId="0" applyAlignment="1" applyBorder="1" applyFont="1" applyNumberFormat="1">
      <alignment horizontal="center" shrinkToFit="0" vertical="top" wrapText="0"/>
    </xf>
    <xf borderId="7" fillId="37" fontId="72" numFmtId="15" xfId="0" applyAlignment="1" applyBorder="1" applyFont="1" applyNumberFormat="1">
      <alignment horizontal="center" shrinkToFit="0" vertical="top" wrapText="0"/>
    </xf>
    <xf borderId="7" fillId="38" fontId="72" numFmtId="164" xfId="0" applyAlignment="1" applyBorder="1" applyFont="1" applyNumberFormat="1">
      <alignment shrinkToFit="0" vertical="top" wrapText="0"/>
    </xf>
    <xf borderId="7" fillId="38" fontId="73" numFmtId="164" xfId="0" applyAlignment="1" applyBorder="1" applyFont="1" applyNumberFormat="1">
      <alignment shrinkToFit="0" vertical="top" wrapText="0"/>
    </xf>
    <xf borderId="7" fillId="22" fontId="72" numFmtId="164" xfId="0" applyAlignment="1" applyBorder="1" applyFont="1" applyNumberFormat="1">
      <alignment shrinkToFit="0" vertical="top" wrapText="0"/>
    </xf>
    <xf borderId="7" fillId="22" fontId="73" numFmtId="164" xfId="0" applyAlignment="1" applyBorder="1" applyFont="1" applyNumberFormat="1">
      <alignment horizontal="left" readingOrder="0" shrinkToFit="0" vertical="top" wrapText="0"/>
    </xf>
    <xf borderId="7" fillId="39" fontId="72" numFmtId="164" xfId="0" applyAlignment="1" applyBorder="1" applyFont="1" applyNumberFormat="1">
      <alignment shrinkToFit="0" vertical="top" wrapText="0"/>
    </xf>
    <xf borderId="7" fillId="39" fontId="73" numFmtId="164" xfId="0" applyAlignment="1" applyBorder="1" applyFont="1" applyNumberFormat="1">
      <alignment shrinkToFit="0" vertical="top" wrapText="0"/>
    </xf>
    <xf borderId="7" fillId="0" fontId="72" numFmtId="0" xfId="0" applyAlignment="1" applyBorder="1" applyFont="1">
      <alignment shrinkToFit="0" vertical="top" wrapText="0"/>
    </xf>
    <xf borderId="7" fillId="0" fontId="72" numFmtId="0" xfId="0" applyAlignment="1" applyBorder="1" applyFont="1">
      <alignment horizontal="center" shrinkToFit="0" vertical="top" wrapText="0"/>
    </xf>
    <xf borderId="13" fillId="0" fontId="72" numFmtId="0" xfId="0" applyAlignment="1" applyBorder="1" applyFont="1">
      <alignment horizontal="center" shrinkToFit="0" vertical="top" wrapText="0"/>
    </xf>
    <xf borderId="6" fillId="0" fontId="72" numFmtId="0" xfId="0" applyAlignment="1" applyBorder="1" applyFont="1">
      <alignment shrinkToFit="0" vertical="bottom" wrapText="0"/>
    </xf>
    <xf borderId="9" fillId="0" fontId="73" numFmtId="4" xfId="0" applyAlignment="1" applyBorder="1" applyFont="1" applyNumberFormat="1">
      <alignment horizontal="right" readingOrder="0" shrinkToFit="0" vertical="top" wrapText="0"/>
    </xf>
    <xf borderId="9" fillId="8" fontId="72" numFmtId="2" xfId="0" applyAlignment="1" applyBorder="1" applyFont="1" applyNumberFormat="1">
      <alignment shrinkToFit="0" vertical="top" wrapText="0"/>
    </xf>
    <xf borderId="9" fillId="8" fontId="72" numFmtId="2" xfId="0" applyAlignment="1" applyBorder="1" applyFont="1" applyNumberFormat="1">
      <alignment horizontal="center" shrinkToFit="0" vertical="top" wrapText="0"/>
    </xf>
    <xf borderId="9" fillId="0" fontId="73" numFmtId="0" xfId="0" applyAlignment="1" applyBorder="1" applyFont="1">
      <alignment horizontal="center" readingOrder="0" shrinkToFit="0" vertical="top" wrapText="0"/>
    </xf>
    <xf borderId="7" fillId="0" fontId="72" numFmtId="0" xfId="0" applyAlignment="1" applyBorder="1" applyFont="1">
      <alignment horizontal="left" readingOrder="0" vertical="top"/>
    </xf>
    <xf borderId="5" fillId="0" fontId="73" numFmtId="164" xfId="0" applyAlignment="1" applyBorder="1" applyFont="1" applyNumberFormat="1">
      <alignment horizontal="left" readingOrder="0" shrinkToFit="0" vertical="top" wrapText="0"/>
    </xf>
    <xf borderId="7" fillId="37" fontId="72" numFmtId="0" xfId="0" applyAlignment="1" applyBorder="1" applyFont="1">
      <alignment shrinkToFit="0" vertical="top" wrapText="0"/>
    </xf>
    <xf borderId="7" fillId="37" fontId="72" numFmtId="0" xfId="0" applyAlignment="1" applyBorder="1" applyFont="1">
      <alignment horizontal="center" shrinkToFit="0" vertical="top" wrapText="0"/>
    </xf>
    <xf borderId="7" fillId="38" fontId="72" numFmtId="0" xfId="0" applyAlignment="1" applyBorder="1" applyFont="1">
      <alignment shrinkToFit="0" vertical="top" wrapText="0"/>
    </xf>
    <xf borderId="7" fillId="38" fontId="73" numFmtId="0" xfId="0" applyAlignment="1" applyBorder="1" applyFont="1">
      <alignment shrinkToFit="0" vertical="top" wrapText="0"/>
    </xf>
    <xf borderId="7" fillId="22" fontId="72" numFmtId="0" xfId="0" applyAlignment="1" applyBorder="1" applyFont="1">
      <alignment shrinkToFit="0" vertical="top" wrapText="0"/>
    </xf>
    <xf borderId="7" fillId="22" fontId="73" numFmtId="0" xfId="0" applyAlignment="1" applyBorder="1" applyFont="1">
      <alignment horizontal="right" readingOrder="0" shrinkToFit="0" vertical="top" wrapText="0"/>
    </xf>
    <xf borderId="7" fillId="39" fontId="72" numFmtId="0" xfId="0" applyAlignment="1" applyBorder="1" applyFont="1">
      <alignment shrinkToFit="0" vertical="top" wrapText="0"/>
    </xf>
    <xf borderId="7" fillId="39" fontId="73" numFmtId="0" xfId="0" applyAlignment="1" applyBorder="1" applyFont="1">
      <alignment shrinkToFit="0" vertical="top" wrapText="0"/>
    </xf>
    <xf borderId="7" fillId="0" fontId="72" numFmtId="0" xfId="0" applyAlignment="1" applyBorder="1" applyFont="1">
      <alignment horizontal="left" shrinkToFit="0" vertical="top" wrapText="0"/>
    </xf>
    <xf borderId="9" fillId="8" fontId="72" numFmtId="167" xfId="0" applyAlignment="1" applyBorder="1" applyFont="1" applyNumberFormat="1">
      <alignment shrinkToFit="0" vertical="top" wrapText="0"/>
    </xf>
    <xf borderId="9" fillId="8" fontId="72" numFmtId="167" xfId="0" applyAlignment="1" applyBorder="1" applyFont="1" applyNumberFormat="1">
      <alignment horizontal="center" shrinkToFit="0" vertical="top" wrapText="0"/>
    </xf>
    <xf borderId="9" fillId="8" fontId="72" numFmtId="0" xfId="0" applyAlignment="1" applyBorder="1" applyFont="1">
      <alignment shrinkToFit="0" vertical="top" wrapText="0"/>
    </xf>
    <xf borderId="9" fillId="8" fontId="73" numFmtId="0" xfId="0" applyAlignment="1" applyBorder="1" applyFont="1">
      <alignment shrinkToFit="0" vertical="top" wrapText="0"/>
    </xf>
    <xf borderId="9" fillId="8" fontId="73" numFmtId="0" xfId="0" applyAlignment="1" applyBorder="1" applyFont="1">
      <alignment horizontal="right" readingOrder="0" shrinkToFit="0" vertical="top" wrapText="0"/>
    </xf>
    <xf borderId="7" fillId="0" fontId="73" numFmtId="4" xfId="0" applyAlignment="1" applyBorder="1" applyFont="1" applyNumberFormat="1">
      <alignment horizontal="right" readingOrder="0" shrinkToFit="0" vertical="top" wrapText="0"/>
    </xf>
    <xf borderId="7" fillId="37" fontId="72" numFmtId="167" xfId="0" applyAlignment="1" applyBorder="1" applyFont="1" applyNumberFormat="1">
      <alignment shrinkToFit="0" vertical="top" wrapText="0"/>
    </xf>
    <xf borderId="7" fillId="38" fontId="72" numFmtId="167" xfId="0" applyAlignment="1" applyBorder="1" applyFont="1" applyNumberFormat="1">
      <alignment shrinkToFit="0" vertical="top" wrapText="0"/>
    </xf>
    <xf borderId="7" fillId="38" fontId="72" numFmtId="15" xfId="0" applyAlignment="1" applyBorder="1" applyFont="1" applyNumberFormat="1">
      <alignment shrinkToFit="0" vertical="top" wrapText="0"/>
    </xf>
    <xf borderId="9" fillId="8" fontId="72" numFmtId="4" xfId="0" applyAlignment="1" applyBorder="1" applyFont="1" applyNumberFormat="1">
      <alignment horizontal="left" readingOrder="0" shrinkToFit="0" vertical="top" wrapText="0"/>
    </xf>
    <xf borderId="9" fillId="8" fontId="72" numFmtId="167" xfId="0" applyAlignment="1" applyBorder="1" applyFont="1" applyNumberFormat="1">
      <alignment horizontal="left" readingOrder="0" shrinkToFit="0" vertical="top" wrapText="0"/>
    </xf>
    <xf borderId="9" fillId="8" fontId="72" numFmtId="167" xfId="0" applyAlignment="1" applyBorder="1" applyFont="1" applyNumberFormat="1">
      <alignment readingOrder="0" shrinkToFit="0" vertical="top" wrapText="0"/>
    </xf>
    <xf borderId="9" fillId="8" fontId="73" numFmtId="167" xfId="0" applyAlignment="1" applyBorder="1" applyFont="1" applyNumberFormat="1">
      <alignment shrinkToFit="0" vertical="top" wrapText="0"/>
    </xf>
    <xf borderId="9" fillId="8" fontId="72" numFmtId="15" xfId="0" applyAlignment="1" applyBorder="1" applyFont="1" applyNumberFormat="1">
      <alignment shrinkToFit="0" vertical="top" wrapText="0"/>
    </xf>
    <xf borderId="9" fillId="0" fontId="73" numFmtId="0" xfId="0" applyAlignment="1" applyBorder="1" applyFont="1">
      <alignment readingOrder="0" shrinkToFit="0" vertical="top" wrapText="0"/>
    </xf>
    <xf borderId="9" fillId="0" fontId="72" numFmtId="0" xfId="0" applyAlignment="1" applyBorder="1" applyFont="1">
      <alignment readingOrder="0" shrinkToFit="0" vertical="top" wrapText="0"/>
    </xf>
    <xf borderId="8" fillId="20" fontId="72" numFmtId="0" xfId="0" applyAlignment="1" applyBorder="1" applyFont="1">
      <alignment horizontal="center" readingOrder="0" shrinkToFit="0" vertical="top" wrapText="0"/>
    </xf>
    <xf borderId="7" fillId="20" fontId="72" numFmtId="0" xfId="0" applyAlignment="1" applyBorder="1" applyFont="1">
      <alignment horizontal="center" readingOrder="0" shrinkToFit="0" vertical="top" wrapText="0"/>
    </xf>
    <xf borderId="8" fillId="20" fontId="72" numFmtId="0" xfId="0" applyAlignment="1" applyBorder="1" applyFont="1">
      <alignment horizontal="left" readingOrder="0" shrinkToFit="0" vertical="top" wrapText="0"/>
    </xf>
    <xf borderId="7" fillId="20" fontId="73" numFmtId="4" xfId="0" applyAlignment="1" applyBorder="1" applyFont="1" applyNumberFormat="1">
      <alignment horizontal="right" readingOrder="0" shrinkToFit="0" vertical="top" wrapText="0"/>
    </xf>
    <xf borderId="7" fillId="20" fontId="73" numFmtId="164" xfId="0" applyAlignment="1" applyBorder="1" applyFont="1" applyNumberFormat="1">
      <alignment horizontal="center" readingOrder="0" shrinkToFit="0" vertical="top" wrapText="0"/>
    </xf>
    <xf borderId="7" fillId="20" fontId="72" numFmtId="0" xfId="0" applyAlignment="1" applyBorder="1" applyFont="1">
      <alignment shrinkToFit="0" vertical="top" wrapText="0"/>
    </xf>
    <xf borderId="7" fillId="20" fontId="72" numFmtId="0" xfId="0" applyAlignment="1" applyBorder="1" applyFont="1">
      <alignment horizontal="center" shrinkToFit="0" vertical="top" wrapText="0"/>
    </xf>
    <xf borderId="7" fillId="20" fontId="73" numFmtId="164" xfId="0" applyAlignment="1" applyBorder="1" applyFont="1" applyNumberFormat="1">
      <alignment shrinkToFit="0" vertical="top" wrapText="0"/>
    </xf>
    <xf borderId="7" fillId="20" fontId="73" numFmtId="0" xfId="0" applyAlignment="1" applyBorder="1" applyFont="1">
      <alignment shrinkToFit="0" vertical="top" wrapText="0"/>
    </xf>
    <xf borderId="17" fillId="20" fontId="26" numFmtId="0" xfId="0" applyAlignment="1" applyBorder="1" applyFont="1">
      <alignment horizontal="center" readingOrder="0" shrinkToFit="0" vertical="top" wrapText="0"/>
    </xf>
    <xf borderId="18" fillId="0" fontId="3" numFmtId="0" xfId="0" applyBorder="1" applyFont="1"/>
    <xf borderId="5" fillId="0" fontId="3" numFmtId="0" xfId="0" applyBorder="1" applyFont="1"/>
    <xf borderId="0" fillId="20" fontId="72" numFmtId="0" xfId="0" applyAlignment="1" applyFont="1">
      <alignment shrinkToFit="0" vertical="top" wrapText="0"/>
    </xf>
    <xf borderId="6" fillId="20" fontId="72" numFmtId="0" xfId="0" applyAlignment="1" applyBorder="1" applyFont="1">
      <alignment horizontal="center" shrinkToFit="0" vertical="top" wrapText="0"/>
    </xf>
    <xf borderId="9" fillId="20" fontId="72" numFmtId="0" xfId="0" applyAlignment="1" applyBorder="1" applyFont="1">
      <alignment shrinkToFit="0" vertical="top" wrapText="0"/>
    </xf>
    <xf borderId="9" fillId="20" fontId="72" numFmtId="164" xfId="0" applyAlignment="1" applyBorder="1" applyFont="1" applyNumberFormat="1">
      <alignment shrinkToFit="0" vertical="top" wrapText="0"/>
    </xf>
    <xf borderId="9" fillId="20" fontId="72" numFmtId="164" xfId="0" applyAlignment="1" applyBorder="1" applyFont="1" applyNumberFormat="1">
      <alignment horizontal="center" readingOrder="0" shrinkToFit="0" vertical="top" wrapText="0"/>
    </xf>
    <xf borderId="9" fillId="20" fontId="72" numFmtId="164" xfId="0" applyAlignment="1" applyBorder="1" applyFont="1" applyNumberFormat="1">
      <alignment horizontal="center" shrinkToFit="0" vertical="top" wrapText="0"/>
    </xf>
    <xf borderId="9" fillId="20" fontId="73" numFmtId="164" xfId="0" applyAlignment="1" applyBorder="1" applyFont="1" applyNumberFormat="1">
      <alignment shrinkToFit="0" vertical="top" wrapText="0"/>
    </xf>
    <xf borderId="9" fillId="20" fontId="72" numFmtId="0" xfId="0" applyAlignment="1" applyBorder="1" applyFont="1">
      <alignment horizontal="center" shrinkToFit="0" vertical="top" wrapText="0"/>
    </xf>
    <xf borderId="9" fillId="20" fontId="73" numFmtId="0" xfId="0" applyAlignment="1" applyBorder="1" applyFont="1">
      <alignment shrinkToFit="0" vertical="top" wrapText="0"/>
    </xf>
    <xf borderId="7" fillId="0" fontId="73" numFmtId="0" xfId="0" applyAlignment="1" applyBorder="1" applyFont="1">
      <alignment horizontal="center" readingOrder="0" shrinkToFit="0" vertical="top" wrapText="0"/>
    </xf>
    <xf borderId="7" fillId="38" fontId="72" numFmtId="4" xfId="0" applyAlignment="1" applyBorder="1" applyFont="1" applyNumberFormat="1">
      <alignment horizontal="center" readingOrder="0" shrinkToFit="0" vertical="top" wrapText="0"/>
    </xf>
    <xf borderId="7" fillId="38" fontId="73" numFmtId="4" xfId="0" applyAlignment="1" applyBorder="1" applyFont="1" applyNumberFormat="1">
      <alignment horizontal="right" readingOrder="0" shrinkToFit="0" vertical="top" wrapText="0"/>
    </xf>
    <xf borderId="8" fillId="0" fontId="72" numFmtId="0" xfId="0" applyAlignment="1" applyBorder="1" applyFont="1">
      <alignment horizontal="left" readingOrder="0" shrinkToFit="0" vertical="top" wrapText="0"/>
    </xf>
    <xf borderId="1" fillId="0" fontId="72" numFmtId="0" xfId="0" applyAlignment="1" applyBorder="1" applyFont="1">
      <alignment shrinkToFit="0" vertical="top" wrapText="0"/>
    </xf>
    <xf borderId="9" fillId="0" fontId="72" numFmtId="0" xfId="0" applyAlignment="1" applyBorder="1" applyFont="1">
      <alignment shrinkToFit="0" vertical="bottom" wrapText="0"/>
    </xf>
    <xf borderId="9" fillId="8" fontId="72" numFmtId="0" xfId="0" applyAlignment="1" applyBorder="1" applyFont="1">
      <alignment horizontal="center" readingOrder="0" shrinkToFit="0" vertical="top" wrapText="0"/>
    </xf>
    <xf borderId="9" fillId="8" fontId="72" numFmtId="0" xfId="0" applyAlignment="1" applyBorder="1" applyFont="1">
      <alignment horizontal="center" shrinkToFit="0" vertical="top" wrapText="0"/>
    </xf>
    <xf borderId="9" fillId="8" fontId="72" numFmtId="4" xfId="0" applyAlignment="1" applyBorder="1" applyFont="1" applyNumberFormat="1">
      <alignment horizontal="right" readingOrder="0" shrinkToFit="0" vertical="top" wrapText="0"/>
    </xf>
    <xf borderId="9" fillId="8" fontId="73" numFmtId="4" xfId="0" applyAlignment="1" applyBorder="1" applyFont="1" applyNumberFormat="1">
      <alignment horizontal="right" readingOrder="0" shrinkToFit="0" vertical="top" wrapText="0"/>
    </xf>
    <xf borderId="6" fillId="0" fontId="72" numFmtId="0" xfId="0" applyAlignment="1" applyBorder="1" applyFont="1">
      <alignment horizontal="center" readingOrder="0" shrinkToFit="0" vertical="top" wrapText="0"/>
    </xf>
    <xf borderId="7" fillId="37" fontId="72" numFmtId="4" xfId="0" applyAlignment="1" applyBorder="1" applyFont="1" applyNumberFormat="1">
      <alignment horizontal="right" readingOrder="0" shrinkToFit="0" vertical="top" wrapText="0"/>
    </xf>
    <xf borderId="7" fillId="37" fontId="73" numFmtId="0" xfId="0" applyAlignment="1" applyBorder="1" applyFont="1">
      <alignment shrinkToFit="0" vertical="top" wrapText="0"/>
    </xf>
    <xf borderId="7" fillId="38" fontId="72" numFmtId="4" xfId="0" applyAlignment="1" applyBorder="1" applyFont="1" applyNumberFormat="1">
      <alignment shrinkToFit="0" vertical="top" wrapText="0"/>
    </xf>
    <xf borderId="0" fillId="0" fontId="72" numFmtId="0" xfId="0" applyAlignment="1" applyFont="1">
      <alignment horizontal="left" shrinkToFit="0" vertical="top" wrapText="0"/>
    </xf>
    <xf borderId="9" fillId="0" fontId="73" numFmtId="0" xfId="0" applyAlignment="1" applyBorder="1" applyFont="1">
      <alignment horizontal="left" readingOrder="0" shrinkToFit="0" vertical="top" wrapText="0"/>
    </xf>
    <xf borderId="0" fillId="0" fontId="72" numFmtId="0" xfId="0" applyAlignment="1" applyFont="1">
      <alignment horizontal="left" readingOrder="0" shrinkToFit="0" vertical="top" wrapText="0"/>
    </xf>
    <xf borderId="7" fillId="37" fontId="72" numFmtId="4" xfId="0" applyAlignment="1" applyBorder="1" applyFont="1" applyNumberFormat="1">
      <alignment shrinkToFit="0" vertical="top" wrapText="0"/>
    </xf>
    <xf borderId="7" fillId="37" fontId="72" numFmtId="0" xfId="0" applyAlignment="1" applyBorder="1" applyFont="1">
      <alignment horizontal="center" readingOrder="0" shrinkToFit="0" vertical="top" wrapText="0"/>
    </xf>
    <xf borderId="0" fillId="0" fontId="73" numFmtId="0" xfId="0" applyAlignment="1" applyFont="1">
      <alignment shrinkToFit="0" vertical="top" wrapText="0"/>
    </xf>
    <xf borderId="1" fillId="0" fontId="72" numFmtId="0" xfId="0" applyAlignment="1" applyBorder="1" applyFont="1">
      <alignment horizontal="left" shrinkToFit="0" vertical="top" wrapText="0"/>
    </xf>
    <xf borderId="1" fillId="0" fontId="72" numFmtId="0" xfId="0" applyAlignment="1" applyBorder="1" applyFont="1">
      <alignment horizontal="left" shrinkToFit="0" vertical="top" wrapText="0"/>
    </xf>
    <xf borderId="9" fillId="8" fontId="72" numFmtId="4" xfId="0" applyAlignment="1" applyBorder="1" applyFont="1" applyNumberFormat="1">
      <alignment horizontal="center" readingOrder="0" shrinkToFit="0" vertical="top" wrapText="0"/>
    </xf>
    <xf borderId="10" fillId="0" fontId="73" numFmtId="0" xfId="0" applyAlignment="1" applyBorder="1" applyFont="1">
      <alignment horizontal="left" readingOrder="0" shrinkToFit="0" vertical="top" wrapText="0"/>
    </xf>
    <xf borderId="6" fillId="0" fontId="72" numFmtId="0" xfId="0" applyAlignment="1" applyBorder="1" applyFont="1">
      <alignment horizontal="left" readingOrder="0" shrinkToFit="0" vertical="top" wrapText="0"/>
    </xf>
    <xf borderId="7" fillId="37" fontId="72" numFmtId="4" xfId="0" applyAlignment="1" applyBorder="1" applyFont="1" applyNumberFormat="1">
      <alignment horizontal="center" shrinkToFit="0" vertical="top" wrapText="0"/>
    </xf>
    <xf borderId="7" fillId="38" fontId="72" numFmtId="3" xfId="0" applyAlignment="1" applyBorder="1" applyFont="1" applyNumberFormat="1">
      <alignment horizontal="right" readingOrder="0" shrinkToFit="0" vertical="top" wrapText="0"/>
    </xf>
    <xf borderId="7" fillId="38" fontId="73" numFmtId="3" xfId="0" applyAlignment="1" applyBorder="1" applyFont="1" applyNumberFormat="1">
      <alignment horizontal="right" readingOrder="0" shrinkToFit="0" vertical="top" wrapText="0"/>
    </xf>
    <xf borderId="8" fillId="0" fontId="72" numFmtId="0" xfId="0" applyAlignment="1" applyBorder="1" applyFont="1">
      <alignment shrinkToFit="0" vertical="top" wrapText="0"/>
    </xf>
    <xf borderId="12" fillId="0" fontId="72" numFmtId="0" xfId="0" applyAlignment="1" applyBorder="1" applyFont="1">
      <alignment horizontal="left" readingOrder="0" shrinkToFit="0" vertical="top" wrapText="0"/>
    </xf>
    <xf borderId="13" fillId="0" fontId="72" numFmtId="0" xfId="0" applyAlignment="1" applyBorder="1" applyFont="1">
      <alignment horizontal="left" readingOrder="0" shrinkToFit="0" vertical="top" wrapText="0"/>
    </xf>
    <xf borderId="9" fillId="8" fontId="72" numFmtId="3" xfId="0" applyAlignment="1" applyBorder="1" applyFont="1" applyNumberFormat="1">
      <alignment horizontal="left" readingOrder="0" shrinkToFit="0" vertical="top" wrapText="0"/>
    </xf>
    <xf borderId="9" fillId="8" fontId="73" numFmtId="4" xfId="0" applyAlignment="1" applyBorder="1" applyFont="1" applyNumberFormat="1">
      <alignment horizontal="left" readingOrder="0" shrinkToFit="0" vertical="top" wrapText="0"/>
    </xf>
    <xf borderId="6" fillId="0" fontId="72" numFmtId="0" xfId="0" applyAlignment="1" applyBorder="1" applyFont="1">
      <alignment readingOrder="0" shrinkToFit="0" vertical="top" wrapText="0"/>
    </xf>
    <xf borderId="9" fillId="0" fontId="73" numFmtId="4" xfId="0" applyAlignment="1" applyBorder="1" applyFont="1" applyNumberFormat="1">
      <alignment readingOrder="0" shrinkToFit="0" vertical="top" wrapText="0"/>
    </xf>
    <xf borderId="7" fillId="0" fontId="73" numFmtId="0" xfId="0" applyAlignment="1" applyBorder="1" applyFont="1">
      <alignment horizontal="right" readingOrder="0" shrinkToFit="0" vertical="top" wrapText="0"/>
    </xf>
    <xf quotePrefix="1" borderId="6" fillId="0" fontId="72" numFmtId="0" xfId="0" applyAlignment="1" applyBorder="1" applyFont="1">
      <alignment readingOrder="0" shrinkToFit="0" vertical="top" wrapText="0"/>
    </xf>
    <xf borderId="7" fillId="39" fontId="72" numFmtId="3" xfId="0" applyAlignment="1" applyBorder="1" applyFont="1" applyNumberFormat="1">
      <alignment readingOrder="0" shrinkToFit="0" vertical="top" wrapText="0"/>
    </xf>
    <xf borderId="9" fillId="8" fontId="72" numFmtId="3" xfId="0" applyAlignment="1" applyBorder="1" applyFont="1" applyNumberFormat="1">
      <alignment readingOrder="0" shrinkToFit="0" vertical="top" wrapText="0"/>
    </xf>
    <xf borderId="9" fillId="8" fontId="73" numFmtId="3" xfId="0" applyAlignment="1" applyBorder="1" applyFont="1" applyNumberFormat="1">
      <alignment shrinkToFit="0" vertical="top" wrapText="0"/>
    </xf>
    <xf borderId="0" fillId="0" fontId="73" numFmtId="0" xfId="0" applyAlignment="1" applyFont="1">
      <alignment horizontal="left" readingOrder="0" shrinkToFit="0" vertical="top" wrapText="0"/>
    </xf>
    <xf borderId="8" fillId="0" fontId="72" numFmtId="0" xfId="0" applyAlignment="1" applyBorder="1" applyFont="1">
      <alignment readingOrder="0" shrinkToFit="0" vertical="top" wrapText="0"/>
    </xf>
    <xf borderId="0" fillId="39" fontId="72" numFmtId="0" xfId="0" applyAlignment="1" applyFont="1">
      <alignment shrinkToFit="0" vertical="top" wrapText="0"/>
    </xf>
    <xf borderId="1" fillId="0" fontId="41" numFmtId="0" xfId="0" applyBorder="1" applyFont="1"/>
    <xf borderId="9" fillId="0" fontId="73" numFmtId="4" xfId="0" applyAlignment="1" applyBorder="1" applyFont="1" applyNumberFormat="1">
      <alignment shrinkToFit="0" vertical="top" wrapText="0"/>
    </xf>
    <xf borderId="9" fillId="8" fontId="72" numFmtId="0" xfId="0" applyAlignment="1" applyBorder="1" applyFont="1">
      <alignment readingOrder="0" shrinkToFit="0" vertical="top" wrapText="0"/>
    </xf>
    <xf borderId="10" fillId="8" fontId="72" numFmtId="0" xfId="0" applyAlignment="1" applyBorder="1" applyFont="1">
      <alignment shrinkToFit="0" vertical="top" wrapText="0"/>
    </xf>
    <xf borderId="6" fillId="0" fontId="73" numFmtId="0" xfId="0" applyAlignment="1" applyBorder="1" applyFont="1">
      <alignment horizontal="left" readingOrder="0" shrinkToFit="0" vertical="top" wrapText="0"/>
    </xf>
    <xf borderId="6" fillId="0" fontId="72" numFmtId="0" xfId="0" applyAlignment="1" applyBorder="1" applyFont="1">
      <alignment shrinkToFit="0" vertical="top" wrapText="0"/>
    </xf>
    <xf borderId="11" fillId="0" fontId="73" numFmtId="0" xfId="0" applyAlignment="1" applyBorder="1" applyFont="1">
      <alignment horizontal="right" readingOrder="0" shrinkToFit="0" vertical="bottom" wrapText="0"/>
    </xf>
    <xf borderId="11" fillId="0" fontId="73" numFmtId="4" xfId="0" applyAlignment="1" applyBorder="1" applyFont="1" applyNumberFormat="1">
      <alignment horizontal="right" readingOrder="0" shrinkToFit="0" vertical="bottom" wrapText="0"/>
    </xf>
    <xf borderId="9" fillId="37" fontId="73" numFmtId="4" xfId="0" applyAlignment="1" applyBorder="1" applyFont="1" applyNumberFormat="1">
      <alignment horizontal="left" shrinkToFit="0" vertical="top" wrapText="0"/>
    </xf>
    <xf borderId="9" fillId="37" fontId="73" numFmtId="0" xfId="0" applyAlignment="1" applyBorder="1" applyFont="1">
      <alignment horizontal="left" shrinkToFit="0" vertical="top" wrapText="0"/>
    </xf>
    <xf borderId="9" fillId="37" fontId="73" numFmtId="0" xfId="0" applyAlignment="1" applyBorder="1" applyFont="1">
      <alignment horizontal="center" shrinkToFit="0" vertical="top" wrapText="0"/>
    </xf>
    <xf borderId="9" fillId="38" fontId="73" numFmtId="4" xfId="0" applyAlignment="1" applyBorder="1" applyFont="1" applyNumberFormat="1">
      <alignment shrinkToFit="0" vertical="top" wrapText="0"/>
    </xf>
    <xf borderId="9" fillId="38" fontId="73" numFmtId="0" xfId="0" applyAlignment="1" applyBorder="1" applyFont="1">
      <alignment shrinkToFit="0" vertical="top" wrapText="0"/>
    </xf>
    <xf borderId="9" fillId="38" fontId="73" numFmtId="0" xfId="0" applyAlignment="1" applyBorder="1" applyFont="1">
      <alignment shrinkToFit="0" vertical="top" wrapText="0"/>
    </xf>
    <xf borderId="9" fillId="22" fontId="73" numFmtId="0" xfId="0" applyAlignment="1" applyBorder="1" applyFont="1">
      <alignment shrinkToFit="0" vertical="top" wrapText="0"/>
    </xf>
    <xf borderId="9" fillId="22" fontId="73" numFmtId="0" xfId="0" applyAlignment="1" applyBorder="1" applyFont="1">
      <alignment shrinkToFit="0" vertical="top" wrapText="0"/>
    </xf>
    <xf borderId="9" fillId="39" fontId="73" numFmtId="0" xfId="0" applyAlignment="1" applyBorder="1" applyFont="1">
      <alignment shrinkToFit="0" vertical="top" wrapText="0"/>
    </xf>
    <xf borderId="9" fillId="39" fontId="73" numFmtId="0" xfId="0" applyAlignment="1" applyBorder="1" applyFont="1">
      <alignment shrinkToFit="0" vertical="top" wrapText="0"/>
    </xf>
    <xf borderId="11" fillId="0" fontId="73" numFmtId="0" xfId="0" applyAlignment="1" applyBorder="1" applyFont="1">
      <alignment horizontal="left" readingOrder="0" shrinkToFit="0" vertical="top" wrapText="0"/>
    </xf>
    <xf borderId="6" fillId="8" fontId="72" numFmtId="0" xfId="0" applyAlignment="1" applyBorder="1" applyFont="1">
      <alignment horizontal="center" readingOrder="0" shrinkToFit="0" vertical="top" wrapText="0"/>
    </xf>
    <xf borderId="9" fillId="8" fontId="72" numFmtId="0" xfId="0" applyAlignment="1" applyBorder="1" applyFont="1">
      <alignment horizontal="left" readingOrder="0" shrinkToFit="0" vertical="top" wrapText="0"/>
    </xf>
    <xf borderId="0" fillId="0" fontId="73" numFmtId="4" xfId="0" applyAlignment="1" applyFont="1" applyNumberFormat="1">
      <alignment horizontal="left" readingOrder="0" shrinkToFit="0" vertical="bottom" wrapText="0"/>
    </xf>
    <xf borderId="0" fillId="0" fontId="72" numFmtId="0" xfId="0" applyAlignment="1" applyFont="1">
      <alignment horizontal="left" shrinkToFit="0" vertical="bottom" wrapText="0"/>
    </xf>
    <xf borderId="0" fillId="0" fontId="72" numFmtId="0" xfId="0" applyAlignment="1" applyFont="1">
      <alignment horizontal="left" readingOrder="0" shrinkToFit="0" vertical="bottom" wrapText="0"/>
    </xf>
    <xf borderId="0" fillId="0" fontId="72" numFmtId="4" xfId="0" applyAlignment="1" applyFont="1" applyNumberFormat="1">
      <alignment horizontal="right" readingOrder="0" shrinkToFit="0" vertical="bottom" wrapText="0"/>
    </xf>
    <xf borderId="0" fillId="0" fontId="73" numFmtId="0" xfId="0" applyAlignment="1" applyFont="1">
      <alignment readingOrder="0" shrinkToFit="0" vertical="bottom" wrapText="0"/>
    </xf>
    <xf borderId="0" fillId="0" fontId="73" numFmtId="4" xfId="0" applyAlignment="1" applyFont="1" applyNumberFormat="1">
      <alignment horizontal="center" shrinkToFit="0" vertical="bottom" wrapText="0"/>
    </xf>
    <xf borderId="0" fillId="0" fontId="72" numFmtId="4" xfId="0" applyAlignment="1" applyFont="1" applyNumberFormat="1">
      <alignment horizontal="left" shrinkToFit="0" vertical="bottom" wrapText="0"/>
    </xf>
    <xf borderId="0" fillId="0" fontId="73" numFmtId="0" xfId="0" applyAlignment="1" applyFont="1">
      <alignment horizontal="right" readingOrder="0" shrinkToFit="0" vertical="bottom" wrapText="0"/>
    </xf>
    <xf borderId="0" fillId="0" fontId="73" numFmtId="0" xfId="0" applyAlignment="1" applyFont="1">
      <alignment shrinkToFit="0" vertical="bottom" wrapText="0"/>
    </xf>
    <xf borderId="0" fillId="0" fontId="72" numFmtId="2" xfId="0" applyAlignment="1" applyFont="1" applyNumberFormat="1">
      <alignment horizontal="left" shrinkToFit="0" vertical="bottom" wrapText="0"/>
    </xf>
    <xf borderId="0" fillId="0" fontId="26" numFmtId="0" xfId="0" applyAlignment="1" applyFont="1">
      <alignment horizontal="left" readingOrder="0" shrinkToFit="0" vertical="bottom" wrapText="0"/>
    </xf>
    <xf borderId="0" fillId="0" fontId="26" numFmtId="0" xfId="0" applyAlignment="1" applyFont="1">
      <alignment horizontal="center" shrinkToFit="0" vertical="bottom" wrapText="0"/>
    </xf>
    <xf borderId="1" fillId="7" fontId="26" numFmtId="0" xfId="0" applyAlignment="1" applyBorder="1" applyFont="1">
      <alignment horizontal="center" readingOrder="0" shrinkToFit="0" vertical="top" wrapText="0"/>
    </xf>
    <xf borderId="1" fillId="7" fontId="26" numFmtId="0" xfId="0" applyAlignment="1" applyBorder="1" applyFont="1">
      <alignment horizontal="center" readingOrder="0" vertical="center"/>
    </xf>
    <xf borderId="1" fillId="7" fontId="26" numFmtId="0" xfId="0" applyAlignment="1" applyBorder="1" applyFont="1">
      <alignment horizontal="center" readingOrder="0" shrinkToFit="0" vertical="center" wrapText="0"/>
    </xf>
    <xf borderId="2" fillId="7" fontId="26" numFmtId="0" xfId="0" applyAlignment="1" applyBorder="1" applyFont="1">
      <alignment horizontal="center" readingOrder="0" shrinkToFit="0" vertical="center" wrapText="0"/>
    </xf>
    <xf borderId="3" fillId="7" fontId="26" numFmtId="0" xfId="0" applyAlignment="1" applyBorder="1" applyFont="1">
      <alignment horizontal="center" readingOrder="0" shrinkToFit="0" vertical="center" wrapText="0"/>
    </xf>
    <xf borderId="5" fillId="7" fontId="26" numFmtId="0" xfId="0" applyAlignment="1" applyBorder="1" applyFont="1">
      <alignment horizontal="center" readingOrder="0" vertical="center"/>
    </xf>
    <xf borderId="0" fillId="0" fontId="27" numFmtId="0" xfId="0" applyAlignment="1" applyFont="1">
      <alignment shrinkToFit="0" wrapText="0"/>
    </xf>
    <xf borderId="7" fillId="7" fontId="26" numFmtId="0" xfId="0" applyAlignment="1" applyBorder="1" applyFont="1">
      <alignment horizontal="center" readingOrder="0" shrinkToFit="0" vertical="center" wrapText="0"/>
    </xf>
    <xf borderId="0" fillId="0" fontId="27" numFmtId="0" xfId="0" applyAlignment="1" applyFont="1">
      <alignment horizontal="center" shrinkToFit="0" wrapText="0"/>
    </xf>
    <xf borderId="6" fillId="3" fontId="27" numFmtId="0" xfId="0" applyAlignment="1" applyBorder="1" applyFont="1">
      <alignment shrinkToFit="0" vertical="top" wrapText="0"/>
    </xf>
    <xf borderId="9" fillId="0" fontId="27" numFmtId="49" xfId="0" applyAlignment="1" applyBorder="1" applyFont="1" applyNumberFormat="1">
      <alignment horizontal="center" readingOrder="0" vertical="top"/>
    </xf>
    <xf borderId="9" fillId="0" fontId="27" numFmtId="49" xfId="0" applyAlignment="1" applyBorder="1" applyFont="1" applyNumberFormat="1">
      <alignment horizontal="left" readingOrder="0" vertical="top"/>
    </xf>
    <xf borderId="9" fillId="3" fontId="27" numFmtId="164" xfId="0" applyAlignment="1" applyBorder="1" applyFont="1" applyNumberFormat="1">
      <alignment horizontal="left" readingOrder="0" shrinkToFit="0" vertical="top" wrapText="0"/>
    </xf>
    <xf borderId="4" fillId="3" fontId="27" numFmtId="4" xfId="0" applyAlignment="1" applyBorder="1" applyFont="1" applyNumberFormat="1">
      <alignment shrinkToFit="0" vertical="top" wrapText="0"/>
    </xf>
    <xf borderId="4" fillId="3" fontId="27" numFmtId="2" xfId="0" applyAlignment="1" applyBorder="1" applyFont="1" applyNumberFormat="1">
      <alignment horizontal="center" shrinkToFit="0" vertical="top" wrapText="0"/>
    </xf>
    <xf borderId="4" fillId="3" fontId="27" numFmtId="164" xfId="0" applyAlignment="1" applyBorder="1" applyFont="1" applyNumberFormat="1">
      <alignment horizontal="left" readingOrder="0" shrinkToFit="0" vertical="top" wrapText="0"/>
    </xf>
    <xf borderId="4" fillId="3" fontId="26" numFmtId="164" xfId="0" applyAlignment="1" applyBorder="1" applyFont="1" applyNumberFormat="1">
      <alignment shrinkToFit="0" vertical="top" wrapText="0"/>
    </xf>
    <xf borderId="4" fillId="3" fontId="27" numFmtId="173" xfId="0" applyAlignment="1" applyBorder="1" applyFont="1" applyNumberFormat="1">
      <alignment horizontal="center" readingOrder="0" vertical="top"/>
    </xf>
    <xf borderId="4" fillId="3" fontId="27" numFmtId="15" xfId="0" applyAlignment="1" applyBorder="1" applyFont="1" applyNumberFormat="1">
      <alignment horizontal="center" readingOrder="0" vertical="top"/>
    </xf>
    <xf borderId="4" fillId="3" fontId="27" numFmtId="164" xfId="0" applyAlignment="1" applyBorder="1" applyFont="1" applyNumberFormat="1">
      <alignment shrinkToFit="0" vertical="top" wrapText="0"/>
    </xf>
    <xf borderId="1" fillId="3" fontId="27" numFmtId="0" xfId="0" applyAlignment="1" applyBorder="1" applyFont="1">
      <alignment horizontal="left" readingOrder="0" vertical="top"/>
    </xf>
    <xf borderId="1" fillId="3" fontId="27" numFmtId="0" xfId="0" applyAlignment="1" applyBorder="1" applyFont="1">
      <alignment horizontal="left" readingOrder="0" shrinkToFit="0" vertical="top" wrapText="1"/>
    </xf>
    <xf borderId="5" fillId="3" fontId="27" numFmtId="0" xfId="0" applyAlignment="1" applyBorder="1" applyFont="1">
      <alignment shrinkToFit="0" vertical="top" wrapText="1"/>
    </xf>
    <xf borderId="1" fillId="3" fontId="27" numFmtId="0" xfId="0" applyAlignment="1" applyBorder="1" applyFont="1">
      <alignment shrinkToFit="0" vertical="top" wrapText="1"/>
    </xf>
    <xf borderId="9" fillId="3" fontId="27" numFmtId="0" xfId="0" applyAlignment="1" applyBorder="1" applyFont="1">
      <alignment shrinkToFit="0" vertical="top" wrapText="0"/>
    </xf>
    <xf borderId="9" fillId="3" fontId="27" numFmtId="0" xfId="0" applyAlignment="1" applyBorder="1" applyFont="1">
      <alignment horizontal="left" vertical="top"/>
    </xf>
    <xf borderId="9" fillId="8" fontId="27" numFmtId="2" xfId="0" applyAlignment="1" applyBorder="1" applyFont="1" applyNumberFormat="1">
      <alignment shrinkToFit="0" vertical="top" wrapText="0"/>
    </xf>
    <xf borderId="9" fillId="8" fontId="27" numFmtId="2" xfId="0" applyAlignment="1" applyBorder="1" applyFont="1" applyNumberFormat="1">
      <alignment horizontal="center" shrinkToFit="0" vertical="top" wrapText="0"/>
    </xf>
    <xf borderId="9" fillId="8" fontId="26" numFmtId="164" xfId="0" applyAlignment="1" applyBorder="1" applyFont="1" applyNumberFormat="1">
      <alignment shrinkToFit="0" vertical="top" wrapText="0"/>
    </xf>
    <xf borderId="9" fillId="8" fontId="27" numFmtId="15" xfId="0" applyAlignment="1" applyBorder="1" applyFont="1" applyNumberFormat="1">
      <alignment horizontal="center" readingOrder="0" vertical="top"/>
    </xf>
    <xf borderId="6" fillId="31" fontId="27" numFmtId="0" xfId="0" applyAlignment="1" applyBorder="1" applyFont="1">
      <alignment shrinkToFit="0" vertical="top" wrapText="0"/>
    </xf>
    <xf borderId="9" fillId="31" fontId="27" numFmtId="0" xfId="0" applyAlignment="1" applyBorder="1" applyFont="1">
      <alignment horizontal="left" readingOrder="0" shrinkToFit="0" vertical="top" wrapText="0"/>
    </xf>
    <xf borderId="9" fillId="31" fontId="27" numFmtId="0" xfId="0" applyAlignment="1" applyBorder="1" applyFont="1">
      <alignment horizontal="left" readingOrder="0" vertical="top"/>
    </xf>
    <xf borderId="9" fillId="31" fontId="27" numFmtId="164" xfId="0" applyAlignment="1" applyBorder="1" applyFont="1" applyNumberFormat="1">
      <alignment horizontal="left" readingOrder="0" shrinkToFit="0" vertical="top" wrapText="0"/>
    </xf>
    <xf borderId="9" fillId="31" fontId="27" numFmtId="0" xfId="0" applyAlignment="1" applyBorder="1" applyFont="1">
      <alignment shrinkToFit="0" vertical="top" wrapText="0"/>
    </xf>
    <xf borderId="9" fillId="31" fontId="26" numFmtId="164" xfId="0" applyAlignment="1" applyBorder="1" applyFont="1" applyNumberFormat="1">
      <alignment shrinkToFit="0" vertical="top" wrapText="0"/>
    </xf>
    <xf borderId="9" fillId="31" fontId="27" numFmtId="164" xfId="0" applyAlignment="1" applyBorder="1" applyFont="1" applyNumberFormat="1">
      <alignment horizontal="center" vertical="top"/>
    </xf>
    <xf borderId="9" fillId="31" fontId="27" numFmtId="4" xfId="0" applyAlignment="1" applyBorder="1" applyFont="1" applyNumberFormat="1">
      <alignment horizontal="right" readingOrder="0" shrinkToFit="0" vertical="top" wrapText="0"/>
    </xf>
    <xf borderId="9" fillId="31" fontId="26" numFmtId="0" xfId="0" applyAlignment="1" applyBorder="1" applyFont="1">
      <alignment shrinkToFit="0" vertical="top" wrapText="0"/>
    </xf>
    <xf borderId="7" fillId="31" fontId="27" numFmtId="173" xfId="0" applyAlignment="1" applyBorder="1" applyFont="1" applyNumberFormat="1">
      <alignment horizontal="center" readingOrder="0" shrinkToFit="0" vertical="top" wrapText="0"/>
    </xf>
    <xf borderId="7" fillId="31" fontId="27" numFmtId="173" xfId="0" applyAlignment="1" applyBorder="1" applyFont="1" applyNumberFormat="1">
      <alignment horizontal="right" readingOrder="0" shrinkToFit="0" vertical="top" wrapText="0"/>
    </xf>
    <xf borderId="9" fillId="31" fontId="27" numFmtId="164" xfId="0" applyAlignment="1" applyBorder="1" applyFont="1" applyNumberFormat="1">
      <alignment shrinkToFit="0" vertical="top" wrapText="0"/>
    </xf>
    <xf borderId="9" fillId="31" fontId="27" numFmtId="0" xfId="0" applyAlignment="1" applyBorder="1" applyFont="1">
      <alignment vertical="top"/>
    </xf>
    <xf borderId="9" fillId="31" fontId="27" numFmtId="0" xfId="0" applyAlignment="1" applyBorder="1" applyFont="1">
      <alignment shrinkToFit="0" vertical="top" wrapText="1"/>
    </xf>
    <xf borderId="5" fillId="31" fontId="27" numFmtId="0" xfId="0" applyAlignment="1" applyBorder="1" applyFont="1">
      <alignment shrinkToFit="0" vertical="top" wrapText="1"/>
    </xf>
    <xf borderId="9" fillId="31" fontId="27" numFmtId="0" xfId="0" applyAlignment="1" applyBorder="1" applyFont="1">
      <alignment horizontal="left" vertical="top"/>
    </xf>
    <xf borderId="7" fillId="8" fontId="27" numFmtId="164" xfId="0" applyAlignment="1" applyBorder="1" applyFont="1" applyNumberFormat="1">
      <alignment shrinkToFit="0" vertical="top" wrapText="0"/>
    </xf>
    <xf borderId="7" fillId="8" fontId="26" numFmtId="164" xfId="0" applyAlignment="1" applyBorder="1" applyFont="1" applyNumberFormat="1">
      <alignment shrinkToFit="0" vertical="top" wrapText="0"/>
    </xf>
    <xf borderId="7" fillId="8" fontId="27" numFmtId="15" xfId="0" applyAlignment="1" applyBorder="1" applyFont="1" applyNumberFormat="1">
      <alignment horizontal="center" shrinkToFit="0" vertical="top" wrapText="0"/>
    </xf>
    <xf borderId="7" fillId="8" fontId="27" numFmtId="4" xfId="0" applyAlignment="1" applyBorder="1" applyFont="1" applyNumberFormat="1">
      <alignment shrinkToFit="0" vertical="top" wrapText="0"/>
    </xf>
    <xf borderId="5" fillId="8" fontId="27" numFmtId="173" xfId="0" applyAlignment="1" applyBorder="1" applyFont="1" applyNumberFormat="1">
      <alignment shrinkToFit="0" vertical="top" wrapText="0"/>
    </xf>
    <xf borderId="5" fillId="8" fontId="27" numFmtId="164" xfId="0" applyAlignment="1" applyBorder="1" applyFont="1" applyNumberFormat="1">
      <alignment shrinkToFit="0" vertical="top" wrapText="0"/>
    </xf>
    <xf borderId="7" fillId="8" fontId="27" numFmtId="164" xfId="0" applyAlignment="1" applyBorder="1" applyFont="1" applyNumberFormat="1">
      <alignment horizontal="left" readingOrder="0" shrinkToFit="0" vertical="top" wrapText="0"/>
    </xf>
    <xf borderId="7" fillId="31" fontId="27" numFmtId="0" xfId="0" applyAlignment="1" applyBorder="1" applyFont="1">
      <alignment horizontal="left" readingOrder="0" shrinkToFit="0" vertical="top" wrapText="1"/>
    </xf>
    <xf borderId="5" fillId="31" fontId="27" numFmtId="0" xfId="0" applyAlignment="1" applyBorder="1" applyFont="1">
      <alignment readingOrder="0" shrinkToFit="0" vertical="top" wrapText="1"/>
    </xf>
    <xf borderId="9" fillId="3" fontId="27" numFmtId="0" xfId="0" applyAlignment="1" applyBorder="1" applyFont="1">
      <alignment horizontal="left" readingOrder="0" shrinkToFit="0" vertical="top" wrapText="0"/>
    </xf>
    <xf borderId="9" fillId="3" fontId="27" numFmtId="0" xfId="0" applyAlignment="1" applyBorder="1" applyFont="1">
      <alignment horizontal="left" readingOrder="0" vertical="top"/>
    </xf>
    <xf borderId="5" fillId="3" fontId="27" numFmtId="164" xfId="0" applyAlignment="1" applyBorder="1" applyFont="1" applyNumberFormat="1">
      <alignment shrinkToFit="0" vertical="top" wrapText="0"/>
    </xf>
    <xf borderId="5" fillId="3" fontId="26" numFmtId="164" xfId="0" applyAlignment="1" applyBorder="1" applyFont="1" applyNumberFormat="1">
      <alignment shrinkToFit="0" vertical="top" wrapText="0"/>
    </xf>
    <xf borderId="5" fillId="3" fontId="27" numFmtId="15" xfId="0" applyAlignment="1" applyBorder="1" applyFont="1" applyNumberFormat="1">
      <alignment horizontal="center" shrinkToFit="0" vertical="top" wrapText="0"/>
    </xf>
    <xf borderId="7" fillId="3" fontId="27" numFmtId="0" xfId="0" applyAlignment="1" applyBorder="1" applyFont="1">
      <alignment readingOrder="0" shrinkToFit="0" vertical="top" wrapText="1"/>
    </xf>
    <xf borderId="5" fillId="8" fontId="26" numFmtId="164" xfId="0" applyAlignment="1" applyBorder="1" applyFont="1" applyNumberFormat="1">
      <alignment shrinkToFit="0" vertical="top" wrapText="0"/>
    </xf>
    <xf borderId="5" fillId="8" fontId="27" numFmtId="15" xfId="0" applyAlignment="1" applyBorder="1" applyFont="1" applyNumberFormat="1">
      <alignment horizontal="center" shrinkToFit="0" vertical="top" wrapText="0"/>
    </xf>
    <xf borderId="11" fillId="3" fontId="27" numFmtId="0" xfId="0" applyAlignment="1" applyBorder="1" applyFont="1">
      <alignment vertical="top"/>
    </xf>
    <xf borderId="5" fillId="31" fontId="27" numFmtId="164" xfId="0" applyAlignment="1" applyBorder="1" applyFont="1" applyNumberFormat="1">
      <alignment shrinkToFit="0" vertical="top" wrapText="0"/>
    </xf>
    <xf borderId="5" fillId="31" fontId="26" numFmtId="164" xfId="0" applyAlignment="1" applyBorder="1" applyFont="1" applyNumberFormat="1">
      <alignment shrinkToFit="0" vertical="top" wrapText="0"/>
    </xf>
    <xf borderId="5" fillId="31" fontId="27" numFmtId="15" xfId="0" applyAlignment="1" applyBorder="1" applyFont="1" applyNumberFormat="1">
      <alignment horizontal="center" shrinkToFit="0" vertical="top" wrapText="0"/>
    </xf>
    <xf borderId="5" fillId="31" fontId="27" numFmtId="0" xfId="0" applyAlignment="1" applyBorder="1" applyFont="1">
      <alignment horizontal="left" shrinkToFit="0" vertical="top" wrapText="1"/>
    </xf>
    <xf borderId="5" fillId="31" fontId="27" numFmtId="0" xfId="0" applyAlignment="1" applyBorder="1" applyFont="1">
      <alignment vertical="top"/>
    </xf>
    <xf borderId="9" fillId="3" fontId="27" numFmtId="0" xfId="0" applyAlignment="1" applyBorder="1" applyFont="1">
      <alignment horizontal="left" readingOrder="0" shrinkToFit="0" vertical="top" wrapText="1"/>
    </xf>
    <xf borderId="5" fillId="3" fontId="27" numFmtId="164" xfId="0" applyAlignment="1" applyBorder="1" applyFont="1" applyNumberFormat="1">
      <alignment horizontal="left" readingOrder="0" shrinkToFit="0" vertical="top" wrapText="0"/>
    </xf>
    <xf borderId="5" fillId="3" fontId="27" numFmtId="173" xfId="0" applyAlignment="1" applyBorder="1" applyFont="1" applyNumberFormat="1">
      <alignment horizontal="center" readingOrder="0" shrinkToFit="0" vertical="top" wrapText="0"/>
    </xf>
    <xf borderId="5" fillId="3" fontId="27" numFmtId="0" xfId="0" applyAlignment="1" applyBorder="1" applyFont="1">
      <alignment vertical="top"/>
    </xf>
    <xf borderId="5" fillId="8" fontId="27" numFmtId="164" xfId="0" applyAlignment="1" applyBorder="1" applyFont="1" applyNumberFormat="1">
      <alignment horizontal="left" readingOrder="0" shrinkToFit="0" vertical="top" wrapText="0"/>
    </xf>
    <xf borderId="5" fillId="8" fontId="27" numFmtId="173" xfId="0" applyAlignment="1" applyBorder="1" applyFont="1" applyNumberFormat="1">
      <alignment horizontal="center" readingOrder="0" shrinkToFit="0" vertical="top" wrapText="0"/>
    </xf>
    <xf borderId="5" fillId="3" fontId="27" numFmtId="0" xfId="0" applyAlignment="1" applyBorder="1" applyFont="1">
      <alignment horizontal="left" readingOrder="0" vertical="top"/>
    </xf>
    <xf borderId="5" fillId="3" fontId="27" numFmtId="0" xfId="0" applyAlignment="1" applyBorder="1" applyFont="1">
      <alignment horizontal="left" readingOrder="0" shrinkToFit="0" vertical="top" wrapText="1"/>
    </xf>
    <xf borderId="9" fillId="31" fontId="27" numFmtId="0" xfId="0" applyAlignment="1" applyBorder="1" applyFont="1">
      <alignment horizontal="left" readingOrder="0" shrinkToFit="0" vertical="top" wrapText="1"/>
    </xf>
    <xf borderId="5" fillId="31" fontId="27" numFmtId="164" xfId="0" applyAlignment="1" applyBorder="1" applyFont="1" applyNumberFormat="1">
      <alignment horizontal="left" readingOrder="0" shrinkToFit="0" vertical="top" wrapText="0"/>
    </xf>
    <xf borderId="5" fillId="31" fontId="27" numFmtId="173" xfId="0" applyAlignment="1" applyBorder="1" applyFont="1" applyNumberFormat="1">
      <alignment horizontal="right" readingOrder="0" shrinkToFit="0" vertical="top" wrapText="0"/>
    </xf>
    <xf borderId="5" fillId="8" fontId="27" numFmtId="173" xfId="0" applyAlignment="1" applyBorder="1" applyFont="1" applyNumberFormat="1">
      <alignment horizontal="right" readingOrder="0" shrinkToFit="0" vertical="top" wrapText="0"/>
    </xf>
    <xf borderId="5" fillId="31" fontId="27" numFmtId="0" xfId="0" applyAlignment="1" applyBorder="1" applyFont="1">
      <alignment horizontal="left" readingOrder="0" vertical="top"/>
    </xf>
    <xf borderId="5" fillId="31" fontId="27" numFmtId="0" xfId="0" applyAlignment="1" applyBorder="1" applyFont="1">
      <alignment horizontal="left" readingOrder="0" shrinkToFit="0" vertical="top" wrapText="1"/>
    </xf>
    <xf borderId="5" fillId="31" fontId="27" numFmtId="164" xfId="0" applyAlignment="1" applyBorder="1" applyFont="1" applyNumberFormat="1">
      <alignment readingOrder="0" shrinkToFit="0" vertical="top" wrapText="0"/>
    </xf>
    <xf borderId="5" fillId="3" fontId="27" numFmtId="173" xfId="0" applyAlignment="1" applyBorder="1" applyFont="1" applyNumberFormat="1">
      <alignment horizontal="right" readingOrder="0" shrinkToFit="0" vertical="top" wrapText="0"/>
    </xf>
    <xf borderId="5" fillId="31" fontId="27" numFmtId="0" xfId="0" applyAlignment="1" applyBorder="1" applyFont="1">
      <alignment vertical="top"/>
    </xf>
    <xf borderId="5" fillId="31" fontId="27" numFmtId="0" xfId="0" applyAlignment="1" applyBorder="1" applyFont="1">
      <alignment horizontal="left" shrinkToFit="0" vertical="top" wrapText="1"/>
    </xf>
    <xf borderId="5" fillId="31" fontId="27" numFmtId="0" xfId="0" applyAlignment="1" applyBorder="1" applyFont="1">
      <alignment shrinkToFit="0" vertical="top" wrapText="1"/>
    </xf>
    <xf borderId="5" fillId="8" fontId="27" numFmtId="164" xfId="0" applyAlignment="1" applyBorder="1" applyFont="1" applyNumberFormat="1">
      <alignment readingOrder="0" shrinkToFit="0" vertical="top" wrapText="0"/>
    </xf>
    <xf borderId="5" fillId="3" fontId="27" numFmtId="0" xfId="0" applyAlignment="1" applyBorder="1" applyFont="1">
      <alignment readingOrder="0" vertical="top"/>
    </xf>
    <xf borderId="5" fillId="3" fontId="27" numFmtId="0" xfId="0" applyAlignment="1" applyBorder="1" applyFont="1">
      <alignment readingOrder="0" shrinkToFit="0" vertical="top" wrapText="1"/>
    </xf>
    <xf borderId="4" fillId="3" fontId="27" numFmtId="15" xfId="0" applyAlignment="1" applyBorder="1" applyFont="1" applyNumberFormat="1">
      <alignment horizontal="center" readingOrder="0" shrinkToFit="0" vertical="top" wrapText="0"/>
    </xf>
    <xf borderId="9" fillId="8" fontId="27" numFmtId="15" xfId="0" applyAlignment="1" applyBorder="1" applyFont="1" applyNumberFormat="1">
      <alignment horizontal="center" readingOrder="0" shrinkToFit="0" vertical="top" wrapText="0"/>
    </xf>
    <xf borderId="9" fillId="31" fontId="27" numFmtId="49" xfId="0" applyAlignment="1" applyBorder="1" applyFont="1" applyNumberFormat="1">
      <alignment horizontal="center" readingOrder="0" vertical="top"/>
    </xf>
    <xf borderId="9" fillId="31" fontId="27" numFmtId="49" xfId="0" applyAlignment="1" applyBorder="1" applyFont="1" applyNumberFormat="1">
      <alignment horizontal="left" readingOrder="0" shrinkToFit="0" vertical="top" wrapText="1"/>
    </xf>
    <xf borderId="9" fillId="31" fontId="27" numFmtId="4" xfId="0" applyAlignment="1" applyBorder="1" applyFont="1" applyNumberFormat="1">
      <alignment shrinkToFit="0" vertical="top" wrapText="0"/>
    </xf>
    <xf borderId="9" fillId="31" fontId="27" numFmtId="2" xfId="0" applyAlignment="1" applyBorder="1" applyFont="1" applyNumberFormat="1">
      <alignment horizontal="center" shrinkToFit="0" vertical="top" wrapText="0"/>
    </xf>
    <xf borderId="9" fillId="31" fontId="27" numFmtId="173" xfId="0" applyAlignment="1" applyBorder="1" applyFont="1" applyNumberFormat="1">
      <alignment horizontal="center" vertical="top"/>
    </xf>
    <xf borderId="9" fillId="31" fontId="27" numFmtId="15" xfId="0" applyAlignment="1" applyBorder="1" applyFont="1" applyNumberFormat="1">
      <alignment horizontal="center" vertical="top"/>
    </xf>
    <xf borderId="8" fillId="31" fontId="27" numFmtId="0" xfId="0" applyAlignment="1" applyBorder="1" applyFont="1">
      <alignment readingOrder="0" shrinkToFit="0" vertical="top" wrapText="1"/>
    </xf>
    <xf borderId="8" fillId="31" fontId="27" numFmtId="0" xfId="0" applyAlignment="1" applyBorder="1" applyFont="1">
      <alignment horizontal="left" shrinkToFit="0" vertical="top" wrapText="1"/>
    </xf>
    <xf borderId="8" fillId="31" fontId="27" numFmtId="0" xfId="0" applyAlignment="1" applyBorder="1" applyFont="1">
      <alignment shrinkToFit="0" vertical="top" wrapText="1"/>
    </xf>
    <xf borderId="9" fillId="8" fontId="27" numFmtId="15" xfId="0" applyAlignment="1" applyBorder="1" applyFont="1" applyNumberFormat="1">
      <alignment horizontal="center" vertical="top"/>
    </xf>
    <xf borderId="9" fillId="3" fontId="26" numFmtId="164" xfId="0" applyAlignment="1" applyBorder="1" applyFont="1" applyNumberFormat="1">
      <alignment shrinkToFit="0" vertical="top" wrapText="0"/>
    </xf>
    <xf borderId="9" fillId="3" fontId="27" numFmtId="164" xfId="0" applyAlignment="1" applyBorder="1" applyFont="1" applyNumberFormat="1">
      <alignment horizontal="center" vertical="top"/>
    </xf>
    <xf borderId="9" fillId="3" fontId="26" numFmtId="0" xfId="0" applyAlignment="1" applyBorder="1" applyFont="1">
      <alignment shrinkToFit="0" vertical="top" wrapText="0"/>
    </xf>
    <xf borderId="9" fillId="3" fontId="27" numFmtId="4" xfId="0" applyAlignment="1" applyBorder="1" applyFont="1" applyNumberFormat="1">
      <alignment readingOrder="0" shrinkToFit="0" vertical="top" wrapText="0"/>
    </xf>
    <xf borderId="9" fillId="3" fontId="27" numFmtId="164" xfId="0" applyAlignment="1" applyBorder="1" applyFont="1" applyNumberFormat="1">
      <alignment readingOrder="0" shrinkToFit="0" vertical="top" wrapText="0"/>
    </xf>
    <xf borderId="9" fillId="3" fontId="27" numFmtId="0" xfId="0" applyAlignment="1" applyBorder="1" applyFont="1">
      <alignment vertical="top"/>
    </xf>
    <xf borderId="9" fillId="3" fontId="27" numFmtId="0" xfId="0" applyAlignment="1" applyBorder="1" applyFont="1">
      <alignment horizontal="left" shrinkToFit="0" vertical="top" wrapText="1"/>
    </xf>
    <xf borderId="9" fillId="8" fontId="27" numFmtId="164" xfId="0" applyAlignment="1" applyBorder="1" applyFont="1" applyNumberFormat="1">
      <alignment horizontal="center" vertical="top"/>
    </xf>
    <xf borderId="9" fillId="8" fontId="26" numFmtId="0" xfId="0" applyAlignment="1" applyBorder="1" applyFont="1">
      <alignment shrinkToFit="0" vertical="top" wrapText="0"/>
    </xf>
    <xf borderId="9" fillId="8" fontId="27" numFmtId="4" xfId="0" applyAlignment="1" applyBorder="1" applyFont="1" applyNumberFormat="1">
      <alignment readingOrder="0" shrinkToFit="0" vertical="top" wrapText="0"/>
    </xf>
    <xf borderId="9" fillId="3" fontId="27" numFmtId="0" xfId="0" applyAlignment="1" applyBorder="1" applyFont="1">
      <alignment readingOrder="0" shrinkToFit="0" vertical="top" wrapText="1"/>
    </xf>
    <xf borderId="9" fillId="31" fontId="27" numFmtId="4" xfId="0" applyAlignment="1" applyBorder="1" applyFont="1" applyNumberFormat="1">
      <alignment readingOrder="0" shrinkToFit="0" vertical="top" wrapText="0"/>
    </xf>
    <xf borderId="9" fillId="31" fontId="27" numFmtId="164" xfId="0" applyAlignment="1" applyBorder="1" applyFont="1" applyNumberFormat="1">
      <alignment readingOrder="0" shrinkToFit="0" vertical="top" wrapText="0"/>
    </xf>
    <xf borderId="9" fillId="31" fontId="27" numFmtId="0" xfId="0" applyAlignment="1" applyBorder="1" applyFont="1">
      <alignment readingOrder="0" shrinkToFit="0" vertical="top" wrapText="1"/>
    </xf>
    <xf borderId="9" fillId="8" fontId="27" numFmtId="3" xfId="0" applyAlignment="1" applyBorder="1" applyFont="1" applyNumberFormat="1">
      <alignment readingOrder="0" shrinkToFit="0" vertical="top" wrapText="0"/>
    </xf>
    <xf borderId="9" fillId="3" fontId="27" numFmtId="164" xfId="0" applyAlignment="1" applyBorder="1" applyFont="1" applyNumberFormat="1">
      <alignment horizontal="center" readingOrder="0" shrinkToFit="0" vertical="top" wrapText="1"/>
    </xf>
    <xf borderId="9" fillId="3" fontId="26" numFmtId="0" xfId="0" applyAlignment="1" applyBorder="1" applyFont="1">
      <alignment horizontal="center" readingOrder="0" shrinkToFit="0" vertical="top" wrapText="0"/>
    </xf>
    <xf borderId="9" fillId="3" fontId="26" numFmtId="164" xfId="0" applyAlignment="1" applyBorder="1" applyFont="1" applyNumberFormat="1">
      <alignment horizontal="left" readingOrder="0" shrinkToFit="0" vertical="top" wrapText="0"/>
    </xf>
    <xf borderId="9" fillId="3" fontId="26" numFmtId="0" xfId="0" applyAlignment="1" applyBorder="1" applyFont="1">
      <alignment horizontal="center" shrinkToFit="0" vertical="top" wrapText="0"/>
    </xf>
    <xf borderId="0" fillId="3" fontId="27" numFmtId="0" xfId="0" applyAlignment="1" applyFont="1">
      <alignment shrinkToFit="0" vertical="top" wrapText="0"/>
    </xf>
    <xf borderId="0" fillId="3" fontId="26" numFmtId="0" xfId="0" applyAlignment="1" applyFont="1">
      <alignment horizontal="center" shrinkToFit="0" vertical="top" wrapText="0"/>
    </xf>
    <xf borderId="0" fillId="3" fontId="26" numFmtId="164" xfId="0" applyAlignment="1" applyFont="1" applyNumberFormat="1">
      <alignment shrinkToFit="0" vertical="top" wrapText="0"/>
    </xf>
    <xf borderId="6" fillId="8" fontId="26" numFmtId="0" xfId="0" applyAlignment="1" applyBorder="1" applyFont="1">
      <alignment horizontal="left" readingOrder="0" shrinkToFit="0" vertical="top" wrapText="0"/>
    </xf>
    <xf borderId="9" fillId="8" fontId="26" numFmtId="164" xfId="0" applyAlignment="1" applyBorder="1" applyFont="1" applyNumberFormat="1">
      <alignment horizontal="left" readingOrder="0" shrinkToFit="0" vertical="top" wrapText="0"/>
    </xf>
    <xf borderId="9" fillId="8" fontId="26" numFmtId="0" xfId="0" applyAlignment="1" applyBorder="1" applyFont="1">
      <alignment horizontal="center" shrinkToFit="0" vertical="top" wrapText="0"/>
    </xf>
    <xf borderId="0" fillId="0" fontId="26" numFmtId="0" xfId="0" applyAlignment="1" applyFont="1">
      <alignment shrinkToFit="0" wrapText="0"/>
    </xf>
    <xf borderId="0" fillId="0" fontId="27" numFmtId="0" xfId="0" applyAlignment="1" applyFont="1">
      <alignment horizontal="left" readingOrder="0" shrinkToFit="0" vertical="bottom" wrapText="0"/>
    </xf>
    <xf borderId="0" fillId="0" fontId="27" numFmtId="4" xfId="0" applyAlignment="1" applyFont="1" applyNumberFormat="1">
      <alignment horizontal="left" readingOrder="0" shrinkToFit="0" vertical="bottom" wrapText="0"/>
    </xf>
    <xf borderId="0" fillId="0" fontId="27" numFmtId="2" xfId="0" applyAlignment="1" applyFont="1" applyNumberFormat="1">
      <alignment horizontal="left" readingOrder="0" shrinkToFit="0" vertical="bottom" wrapText="0"/>
    </xf>
    <xf borderId="0" fillId="0" fontId="26" numFmtId="0" xfId="0" applyAlignment="1" applyFont="1">
      <alignment horizontal="center" readingOrder="0" shrinkToFit="0" vertical="bottom" wrapText="0"/>
    </xf>
    <xf borderId="1" fillId="2" fontId="26" numFmtId="0" xfId="0" applyAlignment="1" applyBorder="1" applyFont="1">
      <alignment horizontal="center" readingOrder="0" shrinkToFit="0" vertical="bottom" wrapText="0"/>
    </xf>
    <xf borderId="1" fillId="2" fontId="26" numFmtId="0" xfId="0" applyAlignment="1" applyBorder="1" applyFont="1">
      <alignment horizontal="center" readingOrder="0" vertical="bottom"/>
    </xf>
    <xf borderId="2" fillId="29" fontId="26" numFmtId="0" xfId="0" applyAlignment="1" applyBorder="1" applyFont="1">
      <alignment horizontal="center" readingOrder="0" shrinkToFit="0" vertical="bottom" wrapText="0"/>
    </xf>
    <xf borderId="3" fillId="40" fontId="26" numFmtId="0" xfId="0" applyAlignment="1" applyBorder="1" applyFill="1" applyFont="1">
      <alignment horizontal="center" readingOrder="0" shrinkToFit="0" vertical="bottom" wrapText="0"/>
    </xf>
    <xf borderId="3" fillId="13" fontId="26" numFmtId="0" xfId="0" applyAlignment="1" applyBorder="1" applyFont="1">
      <alignment horizontal="center" readingOrder="0" shrinkToFit="0" vertical="bottom" wrapText="0"/>
    </xf>
    <xf borderId="3" fillId="41" fontId="26" numFmtId="0" xfId="0" applyAlignment="1" applyBorder="1" applyFill="1" applyFont="1">
      <alignment horizontal="center" readingOrder="0" shrinkToFit="0" vertical="bottom" wrapText="0"/>
    </xf>
    <xf borderId="5" fillId="2" fontId="26" numFmtId="0" xfId="0" applyAlignment="1" applyBorder="1" applyFont="1">
      <alignment horizontal="center" readingOrder="0" shrinkToFit="0" vertical="bottom" wrapText="0"/>
    </xf>
    <xf borderId="7" fillId="29" fontId="26" numFmtId="0" xfId="0" applyAlignment="1" applyBorder="1" applyFont="1">
      <alignment horizontal="center" readingOrder="0" shrinkToFit="0" vertical="bottom" wrapText="0"/>
    </xf>
    <xf borderId="7" fillId="40" fontId="26" numFmtId="0" xfId="0" applyAlignment="1" applyBorder="1" applyFont="1">
      <alignment horizontal="center" readingOrder="0" shrinkToFit="0" vertical="bottom" wrapText="0"/>
    </xf>
    <xf borderId="7" fillId="13" fontId="26" numFmtId="0" xfId="0" applyAlignment="1" applyBorder="1" applyFont="1">
      <alignment horizontal="center" readingOrder="0" shrinkToFit="0" vertical="bottom" wrapText="0"/>
    </xf>
    <xf borderId="7" fillId="41" fontId="26" numFmtId="0" xfId="0" applyAlignment="1" applyBorder="1" applyFont="1">
      <alignment horizontal="center" readingOrder="0" shrinkToFit="0" vertical="bottom" wrapText="0"/>
    </xf>
    <xf borderId="6" fillId="0" fontId="27" numFmtId="0" xfId="0" applyAlignment="1" applyBorder="1" applyFont="1">
      <alignment horizontal="center" readingOrder="0" shrinkToFit="0" vertical="top" wrapText="0"/>
    </xf>
    <xf borderId="9" fillId="0" fontId="27" numFmtId="0" xfId="0" applyAlignment="1" applyBorder="1" applyFont="1">
      <alignment horizontal="center" readingOrder="0" shrinkToFit="0" vertical="top" wrapText="0"/>
    </xf>
    <xf borderId="9" fillId="4" fontId="72" numFmtId="0" xfId="0" applyAlignment="1" applyBorder="1" applyFont="1">
      <alignment horizontal="left" readingOrder="0" vertical="top"/>
    </xf>
    <xf borderId="9" fillId="21" fontId="27" numFmtId="4" xfId="0" applyAlignment="1" applyBorder="1" applyFont="1" applyNumberFormat="1">
      <alignment horizontal="right" readingOrder="0" shrinkToFit="0" vertical="top" wrapText="0"/>
    </xf>
    <xf borderId="9" fillId="0" fontId="27" numFmtId="164" xfId="0" applyAlignment="1" applyBorder="1" applyFont="1" applyNumberFormat="1">
      <alignment horizontal="left" readingOrder="0" shrinkToFit="0" vertical="top" wrapText="0"/>
    </xf>
    <xf borderId="4" fillId="0" fontId="27" numFmtId="4" xfId="0" applyAlignment="1" applyBorder="1" applyFont="1" applyNumberFormat="1">
      <alignment shrinkToFit="0" vertical="top" wrapText="0"/>
    </xf>
    <xf borderId="4" fillId="0" fontId="26" numFmtId="4" xfId="0" applyAlignment="1" applyBorder="1" applyFont="1" applyNumberFormat="1">
      <alignment shrinkToFit="0" vertical="top" wrapText="0"/>
    </xf>
    <xf borderId="4" fillId="0" fontId="27" numFmtId="168" xfId="0" applyAlignment="1" applyBorder="1" applyFont="1" applyNumberFormat="1">
      <alignment horizontal="center" shrinkToFit="0" vertical="top" wrapText="0"/>
    </xf>
    <xf borderId="4" fillId="0" fontId="26" numFmtId="164" xfId="0" applyAlignment="1" applyBorder="1" applyFont="1" applyNumberFormat="1">
      <alignment shrinkToFit="0" vertical="top" wrapText="0"/>
    </xf>
    <xf borderId="4" fillId="0" fontId="27" numFmtId="164" xfId="0" applyAlignment="1" applyBorder="1" applyFont="1" applyNumberFormat="1">
      <alignment shrinkToFit="0" vertical="top" wrapText="0"/>
    </xf>
    <xf borderId="4" fillId="0" fontId="27" numFmtId="3" xfId="0" applyAlignment="1" applyBorder="1" applyFont="1" applyNumberFormat="1">
      <alignment horizontal="right" readingOrder="0" shrinkToFit="0" vertical="top" wrapText="0"/>
    </xf>
    <xf borderId="4" fillId="0" fontId="26" numFmtId="3" xfId="0" applyAlignment="1" applyBorder="1" applyFont="1" applyNumberFormat="1">
      <alignment horizontal="right" readingOrder="0" shrinkToFit="0" vertical="top" wrapText="0"/>
    </xf>
    <xf borderId="4" fillId="0" fontId="27" numFmtId="0" xfId="0" applyAlignment="1" applyBorder="1" applyFont="1">
      <alignment shrinkToFit="0" vertical="top" wrapText="0"/>
    </xf>
    <xf borderId="6" fillId="0" fontId="27" numFmtId="0" xfId="0" applyAlignment="1" applyBorder="1" applyFont="1">
      <alignment horizontal="center" shrinkToFit="0" vertical="top" wrapText="0"/>
    </xf>
    <xf borderId="9" fillId="0" fontId="72" numFmtId="0" xfId="0" applyAlignment="1" applyBorder="1" applyFont="1">
      <alignment horizontal="left" vertical="top"/>
    </xf>
    <xf borderId="9" fillId="21" fontId="27" numFmtId="4" xfId="0" applyAlignment="1" applyBorder="1" applyFont="1" applyNumberFormat="1">
      <alignment shrinkToFit="0" vertical="top" wrapText="0"/>
    </xf>
    <xf borderId="9" fillId="42" fontId="27" numFmtId="164" xfId="0" applyAlignment="1" applyBorder="1" applyFill="1" applyFont="1" applyNumberFormat="1">
      <alignment horizontal="left" readingOrder="0" shrinkToFit="0" vertical="top" wrapText="0"/>
    </xf>
    <xf borderId="9" fillId="8" fontId="27" numFmtId="4" xfId="0" applyAlignment="1" applyBorder="1" applyFont="1" applyNumberFormat="1">
      <alignment shrinkToFit="0" vertical="top" wrapText="0"/>
    </xf>
    <xf borderId="9" fillId="8" fontId="26" numFmtId="4" xfId="0" applyAlignment="1" applyBorder="1" applyFont="1" applyNumberFormat="1">
      <alignment shrinkToFit="0" vertical="top" wrapText="0"/>
    </xf>
    <xf borderId="9" fillId="8" fontId="27" numFmtId="168" xfId="0" applyAlignment="1" applyBorder="1" applyFont="1" applyNumberFormat="1">
      <alignment horizontal="center" shrinkToFit="0" vertical="top" wrapText="0"/>
    </xf>
    <xf borderId="9" fillId="5" fontId="27" numFmtId="4" xfId="0" applyAlignment="1" applyBorder="1" applyFont="1" applyNumberFormat="1">
      <alignment shrinkToFit="0" vertical="top" wrapText="0"/>
    </xf>
    <xf borderId="9" fillId="5" fontId="26" numFmtId="164" xfId="0" applyAlignment="1" applyBorder="1" applyFont="1" applyNumberFormat="1">
      <alignment shrinkToFit="0" vertical="top" wrapText="0"/>
    </xf>
    <xf borderId="9" fillId="5" fontId="27" numFmtId="164" xfId="0" applyAlignment="1" applyBorder="1" applyFont="1" applyNumberFormat="1">
      <alignment shrinkToFit="0" vertical="top" wrapText="0"/>
    </xf>
    <xf borderId="9" fillId="43" fontId="27" numFmtId="4" xfId="0" applyAlignment="1" applyBorder="1" applyFill="1" applyFont="1" applyNumberFormat="1">
      <alignment shrinkToFit="0" vertical="top" wrapText="0"/>
    </xf>
    <xf borderId="9" fillId="43" fontId="27" numFmtId="4" xfId="0" applyAlignment="1" applyBorder="1" applyFont="1" applyNumberFormat="1">
      <alignment readingOrder="0" shrinkToFit="0" vertical="top" wrapText="0"/>
    </xf>
    <xf borderId="9" fillId="43" fontId="26" numFmtId="164" xfId="0" applyAlignment="1" applyBorder="1" applyFont="1" applyNumberFormat="1">
      <alignment shrinkToFit="0" vertical="top" wrapText="0"/>
    </xf>
    <xf borderId="9" fillId="43" fontId="27" numFmtId="168" xfId="0" applyAlignment="1" applyBorder="1" applyFont="1" applyNumberFormat="1">
      <alignment readingOrder="0" shrinkToFit="0" vertical="top" wrapText="0"/>
    </xf>
    <xf borderId="9" fillId="15" fontId="27" numFmtId="4" xfId="0" applyAlignment="1" applyBorder="1" applyFont="1" applyNumberFormat="1">
      <alignment shrinkToFit="0" vertical="top" wrapText="0"/>
    </xf>
    <xf borderId="9" fillId="15" fontId="26" numFmtId="164" xfId="0" applyAlignment="1" applyBorder="1" applyFont="1" applyNumberFormat="1">
      <alignment shrinkToFit="0" vertical="top" wrapText="0"/>
    </xf>
    <xf borderId="9" fillId="15" fontId="27" numFmtId="164" xfId="0" applyAlignment="1" applyBorder="1" applyFont="1" applyNumberFormat="1">
      <alignment shrinkToFit="0" vertical="top" wrapText="0"/>
    </xf>
    <xf borderId="9" fillId="44" fontId="72" numFmtId="0" xfId="0" applyAlignment="1" applyBorder="1" applyFill="1" applyFont="1">
      <alignment horizontal="left" readingOrder="0" shrinkToFit="0" vertical="top" wrapText="0"/>
    </xf>
    <xf borderId="9" fillId="44" fontId="72" numFmtId="0" xfId="0" applyAlignment="1" applyBorder="1" applyFont="1">
      <alignment shrinkToFit="0" vertical="top" wrapText="0"/>
    </xf>
    <xf borderId="9" fillId="44" fontId="27" numFmtId="0" xfId="0" applyAlignment="1" applyBorder="1" applyFont="1">
      <alignment shrinkToFit="0" vertical="top" wrapText="0"/>
    </xf>
    <xf borderId="9" fillId="3" fontId="27" numFmtId="0" xfId="0" applyAlignment="1" applyBorder="1" applyFont="1">
      <alignment horizontal="center" readingOrder="0" shrinkToFit="0" vertical="top" wrapText="0"/>
    </xf>
    <xf borderId="9" fillId="32" fontId="27" numFmtId="4" xfId="0" applyAlignment="1" applyBorder="1" applyFont="1" applyNumberFormat="1">
      <alignment horizontal="right" readingOrder="0" shrinkToFit="0" vertical="top" wrapText="0"/>
    </xf>
    <xf borderId="9" fillId="0" fontId="27" numFmtId="4" xfId="0" applyAlignment="1" applyBorder="1" applyFont="1" applyNumberFormat="1">
      <alignment shrinkToFit="0" vertical="top" wrapText="0"/>
    </xf>
    <xf borderId="9" fillId="0" fontId="26" numFmtId="4" xfId="0" applyAlignment="1" applyBorder="1" applyFont="1" applyNumberFormat="1">
      <alignment shrinkToFit="0" vertical="top" wrapText="0"/>
    </xf>
    <xf borderId="9" fillId="0" fontId="27" numFmtId="168" xfId="0" applyAlignment="1" applyBorder="1" applyFont="1" applyNumberFormat="1">
      <alignment horizontal="center" shrinkToFit="0" vertical="top" wrapText="0"/>
    </xf>
    <xf borderId="9" fillId="0" fontId="27" numFmtId="4" xfId="0" applyAlignment="1" applyBorder="1" applyFont="1" applyNumberFormat="1">
      <alignment horizontal="right" readingOrder="0" shrinkToFit="0" vertical="top" wrapText="0"/>
    </xf>
    <xf borderId="9" fillId="0" fontId="26" numFmtId="164" xfId="0" applyAlignment="1" applyBorder="1" applyFont="1" applyNumberFormat="1">
      <alignment shrinkToFit="0" vertical="top" wrapText="0"/>
    </xf>
    <xf borderId="9" fillId="32" fontId="27" numFmtId="4" xfId="0" applyAlignment="1" applyBorder="1" applyFont="1" applyNumberFormat="1">
      <alignment shrinkToFit="0" vertical="top" wrapText="0"/>
    </xf>
    <xf borderId="9" fillId="43" fontId="27" numFmtId="164" xfId="0" applyAlignment="1" applyBorder="1" applyFont="1" applyNumberFormat="1">
      <alignment shrinkToFit="0" vertical="top" wrapText="0"/>
    </xf>
    <xf borderId="9" fillId="4" fontId="27" numFmtId="0" xfId="0" applyAlignment="1" applyBorder="1" applyFont="1">
      <alignment horizontal="left" readingOrder="0" shrinkToFit="0" vertical="top" wrapText="1"/>
    </xf>
    <xf borderId="9" fillId="0" fontId="27" numFmtId="167" xfId="0" applyAlignment="1" applyBorder="1" applyFont="1" applyNumberFormat="1">
      <alignment horizontal="right" readingOrder="0" shrinkToFit="0" vertical="top" wrapText="0"/>
    </xf>
    <xf borderId="9" fillId="0" fontId="26" numFmtId="167" xfId="0" applyAlignment="1" applyBorder="1" applyFont="1" applyNumberFormat="1">
      <alignment horizontal="left" readingOrder="0" shrinkToFit="0" vertical="top" wrapText="0"/>
    </xf>
    <xf borderId="9" fillId="0" fontId="27" numFmtId="4" xfId="0" applyAlignment="1" applyBorder="1" applyFont="1" applyNumberFormat="1">
      <alignment readingOrder="0" shrinkToFit="0" vertical="top" wrapText="0"/>
    </xf>
    <xf borderId="9" fillId="5" fontId="27" numFmtId="0" xfId="0" applyAlignment="1" applyBorder="1" applyFont="1">
      <alignment shrinkToFit="0" vertical="top" wrapText="0"/>
    </xf>
    <xf borderId="9" fillId="43" fontId="27" numFmtId="0" xfId="0" applyAlignment="1" applyBorder="1" applyFont="1">
      <alignment shrinkToFit="0" vertical="top" wrapText="0"/>
    </xf>
    <xf borderId="9" fillId="15" fontId="27" numFmtId="4" xfId="0" applyAlignment="1" applyBorder="1" applyFont="1" applyNumberFormat="1">
      <alignment readingOrder="0" shrinkToFit="0" vertical="top" wrapText="0"/>
    </xf>
    <xf borderId="9" fillId="15" fontId="27" numFmtId="0" xfId="0" applyAlignment="1" applyBorder="1" applyFont="1">
      <alignment shrinkToFit="0" vertical="top" wrapText="0"/>
    </xf>
    <xf borderId="9" fillId="44" fontId="72" numFmtId="0" xfId="0" applyAlignment="1" applyBorder="1" applyFont="1">
      <alignment readingOrder="0" shrinkToFit="0" vertical="top" wrapText="0"/>
    </xf>
    <xf borderId="9" fillId="0" fontId="27" numFmtId="0" xfId="0" applyAlignment="1" applyBorder="1" applyFont="1">
      <alignment horizontal="left" readingOrder="0" shrinkToFit="0" vertical="top" wrapText="0"/>
    </xf>
    <xf borderId="9" fillId="4" fontId="27" numFmtId="0" xfId="0" applyAlignment="1" applyBorder="1" applyFont="1">
      <alignment horizontal="left" readingOrder="0" vertical="top"/>
    </xf>
    <xf borderId="9" fillId="0" fontId="27" numFmtId="3" xfId="0" applyAlignment="1" applyBorder="1" applyFont="1" applyNumberFormat="1">
      <alignment horizontal="right" readingOrder="0" shrinkToFit="0" vertical="top" wrapText="0"/>
    </xf>
    <xf borderId="9" fillId="0" fontId="26" numFmtId="3" xfId="0" applyAlignment="1" applyBorder="1" applyFont="1" applyNumberFormat="1">
      <alignment horizontal="right" readingOrder="0" shrinkToFit="0" vertical="top" wrapText="0"/>
    </xf>
    <xf borderId="9" fillId="0" fontId="27" numFmtId="168" xfId="0" applyAlignment="1" applyBorder="1" applyFont="1" applyNumberFormat="1">
      <alignment horizontal="center" readingOrder="0" shrinkToFit="0" vertical="top" wrapText="0"/>
    </xf>
    <xf borderId="9" fillId="0" fontId="26" numFmtId="164" xfId="0" applyAlignment="1" applyBorder="1" applyFont="1" applyNumberFormat="1">
      <alignment horizontal="left" readingOrder="0" shrinkToFit="0" vertical="top" wrapText="0"/>
    </xf>
    <xf borderId="9" fillId="0" fontId="27" numFmtId="15" xfId="0" applyAlignment="1" applyBorder="1" applyFont="1" applyNumberFormat="1">
      <alignment shrinkToFit="0" vertical="top" wrapText="0"/>
    </xf>
    <xf borderId="9" fillId="0" fontId="27" numFmtId="168" xfId="0" applyAlignment="1" applyBorder="1" applyFont="1" applyNumberFormat="1">
      <alignment shrinkToFit="0" vertical="top" wrapText="0"/>
    </xf>
    <xf borderId="9" fillId="0" fontId="27" numFmtId="0" xfId="0" applyAlignment="1" applyBorder="1" applyFont="1">
      <alignment vertical="top"/>
    </xf>
    <xf borderId="9" fillId="8" fontId="27" numFmtId="3" xfId="0" applyAlignment="1" applyBorder="1" applyFont="1" applyNumberFormat="1">
      <alignment horizontal="right" readingOrder="0" shrinkToFit="0" vertical="top" wrapText="0"/>
    </xf>
    <xf borderId="9" fillId="8" fontId="26" numFmtId="3" xfId="0" applyAlignment="1" applyBorder="1" applyFont="1" applyNumberFormat="1">
      <alignment horizontal="right" readingOrder="0" shrinkToFit="0" vertical="top" wrapText="0"/>
    </xf>
    <xf borderId="9" fillId="8" fontId="27" numFmtId="168" xfId="0" applyAlignment="1" applyBorder="1" applyFont="1" applyNumberFormat="1">
      <alignment horizontal="center" readingOrder="0" shrinkToFit="0" vertical="top" wrapText="0"/>
    </xf>
    <xf borderId="9" fillId="5" fontId="26" numFmtId="164" xfId="0" applyAlignment="1" applyBorder="1" applyFont="1" applyNumberFormat="1">
      <alignment horizontal="left" readingOrder="0" shrinkToFit="0" vertical="top" wrapText="0"/>
    </xf>
    <xf borderId="9" fillId="5" fontId="27" numFmtId="15" xfId="0" applyAlignment="1" applyBorder="1" applyFont="1" applyNumberFormat="1">
      <alignment shrinkToFit="0" vertical="top" wrapText="0"/>
    </xf>
    <xf borderId="9" fillId="43" fontId="26" numFmtId="164" xfId="0" applyAlignment="1" applyBorder="1" applyFont="1" applyNumberFormat="1">
      <alignment horizontal="left" readingOrder="0" shrinkToFit="0" vertical="top" wrapText="0"/>
    </xf>
    <xf borderId="9" fillId="15" fontId="26" numFmtId="164" xfId="0" applyAlignment="1" applyBorder="1" applyFont="1" applyNumberFormat="1">
      <alignment horizontal="left" readingOrder="0" shrinkToFit="0" vertical="top" wrapText="0"/>
    </xf>
    <xf borderId="9" fillId="44" fontId="27" numFmtId="0" xfId="0" applyAlignment="1" applyBorder="1" applyFont="1">
      <alignment horizontal="left" readingOrder="0" vertical="top"/>
    </xf>
    <xf borderId="9" fillId="40" fontId="27" numFmtId="4" xfId="0" applyAlignment="1" applyBorder="1" applyFont="1" applyNumberFormat="1">
      <alignment horizontal="right" readingOrder="0" shrinkToFit="0" vertical="top" wrapText="0"/>
    </xf>
    <xf borderId="9" fillId="40" fontId="27" numFmtId="4" xfId="0" applyAlignment="1" applyBorder="1" applyFont="1" applyNumberFormat="1">
      <alignment shrinkToFit="0" vertical="top" wrapText="0"/>
    </xf>
    <xf borderId="9" fillId="0" fontId="27" numFmtId="167" xfId="0" applyAlignment="1" applyBorder="1" applyFont="1" applyNumberFormat="1">
      <alignment horizontal="left" readingOrder="0" shrinkToFit="0" vertical="top" wrapText="0"/>
    </xf>
    <xf borderId="9" fillId="0" fontId="27" numFmtId="3" xfId="0" applyAlignment="1" applyBorder="1" applyFont="1" applyNumberFormat="1">
      <alignment horizontal="center" shrinkToFit="0" vertical="top" wrapText="0"/>
    </xf>
    <xf borderId="9" fillId="0" fontId="27" numFmtId="3" xfId="0" applyAlignment="1" applyBorder="1" applyFont="1" applyNumberFormat="1">
      <alignment shrinkToFit="0" vertical="top" wrapText="0"/>
    </xf>
    <xf borderId="9" fillId="0" fontId="27" numFmtId="0" xfId="0" applyAlignment="1" applyBorder="1" applyFont="1">
      <alignment horizontal="center" shrinkToFit="0" vertical="top" wrapText="0"/>
    </xf>
    <xf borderId="9" fillId="8" fontId="27" numFmtId="3" xfId="0" applyAlignment="1" applyBorder="1" applyFont="1" applyNumberFormat="1">
      <alignment horizontal="center" shrinkToFit="0" vertical="top" wrapText="0"/>
    </xf>
    <xf borderId="9" fillId="8" fontId="27" numFmtId="3" xfId="0" applyAlignment="1" applyBorder="1" applyFont="1" applyNumberFormat="1">
      <alignment shrinkToFit="0" vertical="top" wrapText="0"/>
    </xf>
    <xf borderId="7" fillId="3" fontId="27" numFmtId="0" xfId="0" applyAlignment="1" applyBorder="1" applyFont="1">
      <alignment horizontal="center" readingOrder="0" shrinkToFit="0" vertical="top" wrapText="0"/>
    </xf>
    <xf borderId="9" fillId="0" fontId="27" numFmtId="4" xfId="0" applyAlignment="1" applyBorder="1" applyFont="1" applyNumberFormat="1">
      <alignment horizontal="center" shrinkToFit="0" vertical="top" wrapText="0"/>
    </xf>
    <xf borderId="9" fillId="0" fontId="27" numFmtId="167" xfId="0" applyAlignment="1" applyBorder="1" applyFont="1" applyNumberFormat="1">
      <alignment shrinkToFit="0" vertical="top" wrapText="0"/>
    </xf>
    <xf borderId="9" fillId="8" fontId="27" numFmtId="4" xfId="0" applyAlignment="1" applyBorder="1" applyFont="1" applyNumberFormat="1">
      <alignment horizontal="center" shrinkToFit="0" vertical="top" wrapText="0"/>
    </xf>
    <xf borderId="9" fillId="44" fontId="27" numFmtId="0" xfId="0" applyAlignment="1" applyBorder="1" applyFont="1">
      <alignment horizontal="center" shrinkToFit="0" vertical="top" wrapText="0"/>
    </xf>
    <xf borderId="9" fillId="0" fontId="27" numFmtId="3" xfId="0" applyAlignment="1" applyBorder="1" applyFont="1" applyNumberFormat="1">
      <alignment horizontal="center" readingOrder="0" shrinkToFit="0" vertical="top" wrapText="0"/>
    </xf>
    <xf borderId="9" fillId="8" fontId="26" numFmtId="3" xfId="0" applyAlignment="1" applyBorder="1" applyFont="1" applyNumberFormat="1">
      <alignment shrinkToFit="0" vertical="top" wrapText="0"/>
    </xf>
    <xf borderId="9" fillId="44" fontId="27" numFmtId="0" xfId="0" applyAlignment="1" applyBorder="1" applyFont="1">
      <alignment readingOrder="0" shrinkToFit="0" vertical="top" wrapText="0"/>
    </xf>
    <xf borderId="9" fillId="0" fontId="27" numFmtId="3" xfId="0" applyAlignment="1" applyBorder="1" applyFont="1" applyNumberFormat="1">
      <alignment horizontal="right" shrinkToFit="0" vertical="top" wrapText="0"/>
    </xf>
    <xf borderId="9" fillId="0" fontId="27" numFmtId="168" xfId="0" applyAlignment="1" applyBorder="1" applyFont="1" applyNumberFormat="1">
      <alignment horizontal="right" readingOrder="0" shrinkToFit="0" vertical="top" wrapText="0"/>
    </xf>
    <xf borderId="9" fillId="5" fontId="27" numFmtId="3" xfId="0" applyAlignment="1" applyBorder="1" applyFont="1" applyNumberFormat="1">
      <alignment horizontal="right" readingOrder="0" shrinkToFit="0" vertical="top" wrapText="0"/>
    </xf>
    <xf borderId="9" fillId="5" fontId="27" numFmtId="168" xfId="0" applyAlignment="1" applyBorder="1" applyFont="1" applyNumberFormat="1">
      <alignment horizontal="right" readingOrder="0" shrinkToFit="0" vertical="top" wrapText="0"/>
    </xf>
    <xf borderId="9" fillId="5" fontId="27" numFmtId="168" xfId="0" applyAlignment="1" applyBorder="1" applyFont="1" applyNumberFormat="1">
      <alignment shrinkToFit="0" vertical="top" wrapText="0"/>
    </xf>
    <xf borderId="9" fillId="44" fontId="27" numFmtId="0" xfId="0" applyAlignment="1" applyBorder="1" applyFont="1">
      <alignment readingOrder="0" vertical="top"/>
    </xf>
    <xf borderId="9" fillId="44" fontId="27" numFmtId="0" xfId="0" applyAlignment="1" applyBorder="1" applyFont="1">
      <alignment vertical="top"/>
    </xf>
    <xf borderId="9" fillId="0" fontId="26" numFmtId="4" xfId="0" applyAlignment="1" applyBorder="1" applyFont="1" applyNumberFormat="1">
      <alignment horizontal="right" shrinkToFit="0" vertical="top" wrapText="0"/>
    </xf>
    <xf borderId="9" fillId="0" fontId="26" numFmtId="3" xfId="0" applyAlignment="1" applyBorder="1" applyFont="1" applyNumberFormat="1">
      <alignment horizontal="left" readingOrder="0" shrinkToFit="0" vertical="top" wrapText="0"/>
    </xf>
    <xf borderId="9" fillId="8" fontId="26" numFmtId="4" xfId="0" applyAlignment="1" applyBorder="1" applyFont="1" applyNumberFormat="1">
      <alignment horizontal="right" shrinkToFit="0" vertical="top" wrapText="0"/>
    </xf>
    <xf borderId="9" fillId="5" fontId="27" numFmtId="3" xfId="0" applyAlignment="1" applyBorder="1" applyFont="1" applyNumberFormat="1">
      <alignment shrinkToFit="0" vertical="top" wrapText="0"/>
    </xf>
    <xf borderId="9" fillId="5" fontId="26" numFmtId="3" xfId="0" applyAlignment="1" applyBorder="1" applyFont="1" applyNumberFormat="1">
      <alignment horizontal="left" readingOrder="0" shrinkToFit="0" vertical="top" wrapText="0"/>
    </xf>
    <xf borderId="9" fillId="21" fontId="27" numFmtId="164" xfId="0" applyAlignment="1" applyBorder="1" applyFont="1" applyNumberFormat="1">
      <alignment horizontal="right" readingOrder="0" shrinkToFit="0" vertical="top" wrapText="0"/>
    </xf>
    <xf borderId="9" fillId="0" fontId="26" numFmtId="3" xfId="0" applyAlignment="1" applyBorder="1" applyFont="1" applyNumberFormat="1">
      <alignment shrinkToFit="0" vertical="top" wrapText="0"/>
    </xf>
    <xf borderId="9" fillId="0" fontId="27" numFmtId="174" xfId="0" applyAlignment="1" applyBorder="1" applyFont="1" applyNumberFormat="1">
      <alignment horizontal="right" readingOrder="0" shrinkToFit="0" vertical="top" wrapText="0"/>
    </xf>
    <xf borderId="9" fillId="0" fontId="27" numFmtId="174" xfId="0" applyAlignment="1" applyBorder="1" applyFont="1" applyNumberFormat="1">
      <alignment shrinkToFit="0" vertical="top" wrapText="0"/>
    </xf>
    <xf borderId="9" fillId="0" fontId="26" numFmtId="174" xfId="0" applyAlignment="1" applyBorder="1" applyFont="1" applyNumberFormat="1">
      <alignment horizontal="right" readingOrder="0" shrinkToFit="0" vertical="top" wrapText="0"/>
    </xf>
    <xf borderId="9" fillId="21" fontId="27" numFmtId="164" xfId="0" applyAlignment="1" applyBorder="1" applyFont="1" applyNumberFormat="1">
      <alignment shrinkToFit="0" vertical="top" wrapText="0"/>
    </xf>
    <xf borderId="9" fillId="42" fontId="27" numFmtId="0" xfId="0" applyAlignment="1" applyBorder="1" applyFont="1">
      <alignment horizontal="left" readingOrder="0" shrinkToFit="0" vertical="top" wrapText="0"/>
    </xf>
    <xf borderId="9" fillId="8" fontId="27" numFmtId="0" xfId="0" applyAlignment="1" applyBorder="1" applyFont="1">
      <alignment horizontal="center" shrinkToFit="0" vertical="top" wrapText="0"/>
    </xf>
    <xf borderId="9" fillId="5" fontId="26" numFmtId="0" xfId="0" applyAlignment="1" applyBorder="1" applyFont="1">
      <alignment shrinkToFit="0" vertical="top" wrapText="0"/>
    </xf>
    <xf borderId="9" fillId="43" fontId="27" numFmtId="174" xfId="0" applyAlignment="1" applyBorder="1" applyFont="1" applyNumberFormat="1">
      <alignment readingOrder="0" shrinkToFit="0" vertical="top" wrapText="0"/>
    </xf>
    <xf borderId="9" fillId="43" fontId="27" numFmtId="174" xfId="0" applyAlignment="1" applyBorder="1" applyFont="1" applyNumberFormat="1">
      <alignment shrinkToFit="0" vertical="top" wrapText="0"/>
    </xf>
    <xf borderId="9" fillId="43" fontId="26" numFmtId="174" xfId="0" applyAlignment="1" applyBorder="1" applyFont="1" applyNumberFormat="1">
      <alignment shrinkToFit="0" vertical="top" wrapText="0"/>
    </xf>
    <xf borderId="9" fillId="0" fontId="26" numFmtId="0" xfId="0" applyAlignment="1" applyBorder="1" applyFont="1">
      <alignment shrinkToFit="0" vertical="top" wrapText="0"/>
    </xf>
    <xf borderId="9" fillId="0" fontId="27" numFmtId="3" xfId="0" applyAlignment="1" applyBorder="1" applyFont="1" applyNumberFormat="1">
      <alignment readingOrder="0" shrinkToFit="0" vertical="top" wrapText="0"/>
    </xf>
    <xf borderId="9" fillId="0" fontId="27" numFmtId="3" xfId="0" applyAlignment="1" applyBorder="1" applyFont="1" applyNumberFormat="1">
      <alignment shrinkToFit="0" vertical="top" wrapText="0"/>
    </xf>
    <xf borderId="9" fillId="0" fontId="26" numFmtId="3" xfId="0" applyAlignment="1" applyBorder="1" applyFont="1" applyNumberFormat="1">
      <alignment shrinkToFit="0" vertical="top" wrapText="0"/>
    </xf>
    <xf borderId="9" fillId="40" fontId="27" numFmtId="0" xfId="0" applyAlignment="1" applyBorder="1" applyFont="1">
      <alignment shrinkToFit="0" vertical="top" wrapText="0"/>
    </xf>
    <xf borderId="9" fillId="43" fontId="27" numFmtId="3" xfId="0" applyAlignment="1" applyBorder="1" applyFont="1" applyNumberFormat="1">
      <alignment readingOrder="0" shrinkToFit="0" vertical="top" wrapText="0"/>
    </xf>
    <xf borderId="9" fillId="43" fontId="27" numFmtId="3" xfId="0" applyAlignment="1" applyBorder="1" applyFont="1" applyNumberFormat="1">
      <alignment shrinkToFit="0" vertical="top" wrapText="0"/>
    </xf>
    <xf borderId="9" fillId="43" fontId="26" numFmtId="3" xfId="0" applyAlignment="1" applyBorder="1" applyFont="1" applyNumberFormat="1">
      <alignment shrinkToFit="0" vertical="top" wrapText="0"/>
    </xf>
    <xf borderId="9" fillId="15" fontId="27" numFmtId="3" xfId="0" applyAlignment="1" applyBorder="1" applyFont="1" applyNumberFormat="1">
      <alignment readingOrder="0" shrinkToFit="0" vertical="top" wrapText="0"/>
    </xf>
    <xf borderId="9" fillId="15" fontId="26" numFmtId="3" xfId="0" applyAlignment="1" applyBorder="1" applyFont="1" applyNumberFormat="1">
      <alignment shrinkToFit="0" vertical="top" wrapText="0"/>
    </xf>
    <xf borderId="9" fillId="0" fontId="27" numFmtId="173" xfId="0" applyAlignment="1" applyBorder="1" applyFont="1" applyNumberFormat="1">
      <alignment horizontal="center" readingOrder="0" shrinkToFit="0" vertical="top" wrapText="0"/>
    </xf>
    <xf borderId="9" fillId="0" fontId="27" numFmtId="0" xfId="0" applyAlignment="1" applyBorder="1" applyFont="1">
      <alignment readingOrder="0" shrinkToFit="0" vertical="top" wrapText="0"/>
    </xf>
    <xf borderId="9" fillId="0" fontId="26" numFmtId="1" xfId="0" applyAlignment="1" applyBorder="1" applyFont="1" applyNumberFormat="1">
      <alignment readingOrder="0" shrinkToFit="0" vertical="top" wrapText="0"/>
    </xf>
    <xf borderId="9" fillId="0" fontId="27" numFmtId="0" xfId="0" applyAlignment="1" applyBorder="1" applyFont="1">
      <alignment readingOrder="0" shrinkToFit="0" vertical="top" wrapText="1"/>
    </xf>
    <xf borderId="9" fillId="21" fontId="27" numFmtId="0" xfId="0" applyAlignment="1" applyBorder="1" applyFont="1">
      <alignment shrinkToFit="0" vertical="top" wrapText="0"/>
    </xf>
    <xf borderId="9" fillId="43" fontId="27" numFmtId="0" xfId="0" applyAlignment="1" applyBorder="1" applyFont="1">
      <alignment readingOrder="0" shrinkToFit="0" vertical="top" wrapText="0"/>
    </xf>
    <xf borderId="9" fillId="43" fontId="26" numFmtId="0" xfId="0" applyAlignment="1" applyBorder="1" applyFont="1">
      <alignment shrinkToFit="0" vertical="top" wrapText="0"/>
    </xf>
    <xf borderId="9" fillId="15" fontId="26" numFmtId="0" xfId="0" applyAlignment="1" applyBorder="1" applyFont="1">
      <alignment shrinkToFit="0" vertical="top" wrapText="0"/>
    </xf>
    <xf borderId="9" fillId="44" fontId="27" numFmtId="0" xfId="0" applyAlignment="1" applyBorder="1" applyFont="1">
      <alignment horizontal="center" vertical="top"/>
    </xf>
    <xf borderId="9" fillId="4" fontId="72" numFmtId="0" xfId="0" applyAlignment="1" applyBorder="1" applyFont="1">
      <alignment horizontal="left" readingOrder="0" shrinkToFit="0" vertical="top" wrapText="1"/>
    </xf>
    <xf borderId="9" fillId="0" fontId="26" numFmtId="0" xfId="0" applyAlignment="1" applyBorder="1" applyFont="1">
      <alignment horizontal="left" readingOrder="0" shrinkToFit="0" vertical="top" wrapText="0"/>
    </xf>
    <xf borderId="9" fillId="5" fontId="26" numFmtId="0" xfId="0" applyAlignment="1" applyBorder="1" applyFont="1">
      <alignment horizontal="left" readingOrder="0" shrinkToFit="0" vertical="top" wrapText="0"/>
    </xf>
    <xf borderId="9" fillId="43" fontId="26" numFmtId="0" xfId="0" applyAlignment="1" applyBorder="1" applyFont="1">
      <alignment horizontal="left" readingOrder="0" shrinkToFit="0" vertical="top" wrapText="0"/>
    </xf>
    <xf borderId="9" fillId="15" fontId="26" numFmtId="0" xfId="0" applyAlignment="1" applyBorder="1" applyFont="1">
      <alignment horizontal="left" readingOrder="0" shrinkToFit="0" vertical="top" wrapText="0"/>
    </xf>
    <xf borderId="9" fillId="44" fontId="72" numFmtId="0" xfId="0" applyAlignment="1" applyBorder="1" applyFont="1">
      <alignment horizontal="left" readingOrder="0" vertical="top"/>
    </xf>
    <xf borderId="9" fillId="44" fontId="72" numFmtId="0" xfId="0" applyAlignment="1" applyBorder="1" applyFont="1">
      <alignment vertical="top"/>
    </xf>
    <xf borderId="9" fillId="0" fontId="26" numFmtId="3" xfId="0" applyAlignment="1" applyBorder="1" applyFont="1" applyNumberFormat="1">
      <alignment horizontal="left" readingOrder="0" shrinkToFit="0" vertical="top" wrapText="0"/>
    </xf>
    <xf borderId="9" fillId="0" fontId="26" numFmtId="4" xfId="0" applyAlignment="1" applyBorder="1" applyFont="1" applyNumberFormat="1">
      <alignment horizontal="left" readingOrder="0" shrinkToFit="0" vertical="top" wrapText="0"/>
    </xf>
    <xf borderId="9" fillId="0" fontId="27" numFmtId="0" xfId="0" applyAlignment="1" applyBorder="1" applyFont="1">
      <alignment horizontal="left" shrinkToFit="0" vertical="top" wrapText="0"/>
    </xf>
    <xf borderId="9" fillId="5" fontId="27" numFmtId="3" xfId="0" applyAlignment="1" applyBorder="1" applyFont="1" applyNumberFormat="1">
      <alignment readingOrder="0" shrinkToFit="0" vertical="top" wrapText="0"/>
    </xf>
    <xf borderId="9" fillId="5" fontId="27" numFmtId="3" xfId="0" applyAlignment="1" applyBorder="1" applyFont="1" applyNumberFormat="1">
      <alignment shrinkToFit="0" vertical="top" wrapText="0"/>
    </xf>
    <xf borderId="9" fillId="5" fontId="26" numFmtId="3" xfId="0" applyAlignment="1" applyBorder="1" applyFont="1" applyNumberFormat="1">
      <alignment horizontal="left" readingOrder="0" shrinkToFit="0" vertical="top" wrapText="0"/>
    </xf>
    <xf borderId="9" fillId="43" fontId="26" numFmtId="3" xfId="0" applyAlignment="1" applyBorder="1" applyFont="1" applyNumberFormat="1">
      <alignment horizontal="left" readingOrder="0" shrinkToFit="0" vertical="top" wrapText="0"/>
    </xf>
    <xf borderId="9" fillId="15" fontId="27" numFmtId="3" xfId="0" applyAlignment="1" applyBorder="1" applyFont="1" applyNumberFormat="1">
      <alignment shrinkToFit="0" vertical="top" wrapText="0"/>
    </xf>
    <xf borderId="9" fillId="15" fontId="26" numFmtId="3" xfId="0" applyAlignment="1" applyBorder="1" applyFont="1" applyNumberFormat="1">
      <alignment horizontal="left" readingOrder="0" shrinkToFit="0" vertical="top" wrapText="0"/>
    </xf>
    <xf borderId="9" fillId="44" fontId="27" numFmtId="0" xfId="0" applyAlignment="1" applyBorder="1" applyFont="1">
      <alignment horizontal="center" readingOrder="0" vertical="top"/>
    </xf>
    <xf borderId="9" fillId="0" fontId="27" numFmtId="174" xfId="0" applyAlignment="1" applyBorder="1" applyFont="1" applyNumberFormat="1">
      <alignment horizontal="center" readingOrder="0" shrinkToFit="0" vertical="top" wrapText="0"/>
    </xf>
    <xf borderId="9" fillId="0" fontId="28" numFmtId="0" xfId="0" applyAlignment="1" applyBorder="1" applyFont="1">
      <alignment horizontal="left" shrinkToFit="0" vertical="top" wrapText="0"/>
    </xf>
    <xf borderId="9" fillId="5" fontId="26" numFmtId="3" xfId="0" applyAlignment="1" applyBorder="1" applyFont="1" applyNumberFormat="1">
      <alignment shrinkToFit="0" vertical="top" wrapText="0"/>
    </xf>
    <xf borderId="9" fillId="0" fontId="27" numFmtId="168" xfId="0" applyAlignment="1" applyBorder="1" applyFont="1" applyNumberFormat="1">
      <alignment readingOrder="0" shrinkToFit="0" vertical="top" wrapText="0"/>
    </xf>
    <xf borderId="9" fillId="43" fontId="27" numFmtId="174" xfId="0" applyAlignment="1" applyBorder="1" applyFont="1" applyNumberFormat="1">
      <alignment horizontal="right" readingOrder="0" shrinkToFit="0" vertical="top" wrapText="0"/>
    </xf>
    <xf borderId="9" fillId="43" fontId="26" numFmtId="174" xfId="0" applyAlignment="1" applyBorder="1" applyFont="1" applyNumberFormat="1">
      <alignment horizontal="right" readingOrder="0" shrinkToFit="0" vertical="top" wrapText="0"/>
    </xf>
    <xf borderId="9" fillId="43" fontId="27" numFmtId="170" xfId="0" applyAlignment="1" applyBorder="1" applyFont="1" applyNumberFormat="1">
      <alignment readingOrder="0" shrinkToFit="0" vertical="top" wrapText="0"/>
    </xf>
    <xf borderId="9" fillId="0" fontId="26" numFmtId="0" xfId="0" applyAlignment="1" applyBorder="1" applyFont="1">
      <alignment horizontal="right" readingOrder="0" shrinkToFit="0" vertical="top" wrapText="0"/>
    </xf>
    <xf borderId="9" fillId="8" fontId="26" numFmtId="0" xfId="0" applyAlignment="1" applyBorder="1" applyFont="1">
      <alignment horizontal="right" readingOrder="0" shrinkToFit="0" vertical="top" wrapText="0"/>
    </xf>
    <xf borderId="0" fillId="44" fontId="27" numFmtId="0" xfId="0" applyAlignment="1" applyFont="1">
      <alignment vertical="top"/>
    </xf>
    <xf borderId="9" fillId="0" fontId="27" numFmtId="4" xfId="0" applyAlignment="1" applyBorder="1" applyFont="1" applyNumberFormat="1">
      <alignment horizontal="right" shrinkToFit="0" vertical="top" wrapText="0"/>
    </xf>
    <xf borderId="9" fillId="0" fontId="26" numFmtId="3" xfId="0" applyAlignment="1" applyBorder="1" applyFont="1" applyNumberFormat="1">
      <alignment horizontal="right" shrinkToFit="0" vertical="top" wrapText="0"/>
    </xf>
    <xf borderId="6" fillId="0" fontId="27" numFmtId="0" xfId="0" applyAlignment="1" applyBorder="1" applyFont="1">
      <alignment shrinkToFit="0" vertical="top" wrapText="0"/>
    </xf>
    <xf borderId="9" fillId="0" fontId="26" numFmtId="0" xfId="0" applyAlignment="1" applyBorder="1" applyFont="1">
      <alignment horizontal="center" readingOrder="0" vertical="top"/>
    </xf>
    <xf borderId="9" fillId="3" fontId="26" numFmtId="0" xfId="0" applyAlignment="1" applyBorder="1" applyFont="1">
      <alignment horizontal="left" readingOrder="0" shrinkToFit="0" vertical="top" wrapText="0"/>
    </xf>
    <xf borderId="9" fillId="3" fontId="26" numFmtId="3" xfId="0" applyAlignment="1" applyBorder="1" applyFont="1" applyNumberFormat="1">
      <alignment horizontal="right" readingOrder="0" shrinkToFit="0" vertical="top" wrapText="0"/>
    </xf>
    <xf borderId="0" fillId="0" fontId="26" numFmtId="0" xfId="0" applyAlignment="1" applyFont="1">
      <alignment horizontal="center" vertical="top"/>
    </xf>
    <xf borderId="0" fillId="0" fontId="26" numFmtId="0" xfId="0" applyAlignment="1" applyFont="1">
      <alignment shrinkToFit="0" vertical="top" wrapText="0"/>
    </xf>
    <xf borderId="0" fillId="42" fontId="26" numFmtId="0" xfId="0" applyAlignment="1" applyFont="1">
      <alignment horizontal="left" readingOrder="0" shrinkToFit="0" vertical="top" wrapText="0"/>
    </xf>
    <xf borderId="6" fillId="9" fontId="26" numFmtId="3" xfId="0" applyAlignment="1" applyBorder="1" applyFont="1" applyNumberFormat="1">
      <alignment horizontal="right" readingOrder="0" shrinkToFit="0" vertical="top" wrapText="0"/>
    </xf>
    <xf borderId="9" fillId="9" fontId="26" numFmtId="3" xfId="0" applyAlignment="1" applyBorder="1" applyFont="1" applyNumberFormat="1">
      <alignment horizontal="right" readingOrder="0" shrinkToFit="0" vertical="top" wrapText="0"/>
    </xf>
    <xf borderId="9" fillId="9" fontId="26" numFmtId="0" xfId="0" applyAlignment="1" applyBorder="1" applyFont="1">
      <alignment shrinkToFit="0" vertical="top" wrapText="0"/>
    </xf>
    <xf borderId="9" fillId="9" fontId="26" numFmtId="4" xfId="0" applyAlignment="1" applyBorder="1" applyFont="1" applyNumberFormat="1">
      <alignment horizontal="right" readingOrder="0" shrinkToFit="0" vertical="top" wrapText="0"/>
    </xf>
    <xf borderId="9" fillId="9" fontId="26" numFmtId="0" xfId="0" applyAlignment="1" applyBorder="1" applyFont="1">
      <alignment horizontal="right" readingOrder="0" shrinkToFit="0" vertical="top" wrapText="0"/>
    </xf>
    <xf borderId="0" fillId="0" fontId="27" numFmtId="0" xfId="0" applyAlignment="1" applyFont="1">
      <alignment vertical="bottom"/>
    </xf>
    <xf borderId="0" fillId="0" fontId="27" numFmtId="3" xfId="0" applyAlignment="1" applyFont="1" applyNumberFormat="1">
      <alignment horizontal="right" readingOrder="0" shrinkToFit="0" vertical="bottom" wrapText="0"/>
    </xf>
    <xf borderId="0" fillId="0" fontId="27" numFmtId="2" xfId="0" applyAlignment="1" applyFont="1" applyNumberFormat="1">
      <alignment horizontal="right" readingOrder="0" shrinkToFit="0" vertical="bottom" wrapText="0"/>
    </xf>
    <xf borderId="0" fillId="0" fontId="74" numFmtId="0" xfId="0" applyAlignment="1" applyFont="1">
      <alignment horizontal="center" readingOrder="0" shrinkToFit="0" vertical="bottom" wrapText="0"/>
    </xf>
    <xf borderId="1" fillId="2" fontId="26" numFmtId="0" xfId="0" applyAlignment="1" applyBorder="1" applyFont="1">
      <alignment horizontal="center" readingOrder="0" shrinkToFit="0" wrapText="0"/>
    </xf>
    <xf borderId="1" fillId="2" fontId="26" numFmtId="0" xfId="0" applyAlignment="1" applyBorder="1" applyFont="1">
      <alignment horizontal="center" readingOrder="0"/>
    </xf>
    <xf borderId="2" fillId="2" fontId="26" numFmtId="0" xfId="0" applyAlignment="1" applyBorder="1" applyFont="1">
      <alignment horizontal="center" readingOrder="0" shrinkToFit="0" wrapText="0"/>
    </xf>
    <xf borderId="3" fillId="2" fontId="26" numFmtId="0" xfId="0" applyAlignment="1" applyBorder="1" applyFont="1">
      <alignment horizontal="center" readingOrder="0" shrinkToFit="0" wrapText="0"/>
    </xf>
    <xf borderId="7" fillId="2" fontId="26" numFmtId="0" xfId="0" applyAlignment="1" applyBorder="1" applyFont="1">
      <alignment horizontal="center" readingOrder="0" shrinkToFit="0" wrapText="0"/>
    </xf>
    <xf borderId="7" fillId="45" fontId="26" numFmtId="0" xfId="0" applyAlignment="1" applyBorder="1" applyFill="1" applyFont="1">
      <alignment horizontal="center" readingOrder="0" shrinkToFit="0" wrapText="0"/>
    </xf>
    <xf borderId="6" fillId="22" fontId="27" numFmtId="0" xfId="0" applyAlignment="1" applyBorder="1" applyFont="1">
      <alignment horizontal="right" readingOrder="0" shrinkToFit="0" vertical="top" wrapText="0"/>
    </xf>
    <xf borderId="9" fillId="22" fontId="27" numFmtId="0" xfId="0" applyAlignment="1" applyBorder="1" applyFont="1">
      <alignment horizontal="left" readingOrder="0" shrinkToFit="0" vertical="top" wrapText="0"/>
    </xf>
    <xf borderId="9" fillId="22" fontId="27" numFmtId="0" xfId="0" applyAlignment="1" applyBorder="1" applyFont="1">
      <alignment horizontal="left" readingOrder="0" shrinkToFit="0" vertical="top" wrapText="1"/>
    </xf>
    <xf borderId="9" fillId="22" fontId="27" numFmtId="164" xfId="0" applyAlignment="1" applyBorder="1" applyFont="1" applyNumberFormat="1">
      <alignment horizontal="left" readingOrder="0" shrinkToFit="0" vertical="top" wrapText="0"/>
    </xf>
    <xf borderId="4" fillId="22" fontId="27" numFmtId="173" xfId="0" applyAlignment="1" applyBorder="1" applyFont="1" applyNumberFormat="1">
      <alignment shrinkToFit="0" vertical="top" wrapText="0"/>
    </xf>
    <xf borderId="4" fillId="22" fontId="27" numFmtId="164" xfId="0" applyAlignment="1" applyBorder="1" applyFont="1" applyNumberFormat="1">
      <alignment shrinkToFit="0" vertical="top" wrapText="0"/>
    </xf>
    <xf borderId="4" fillId="22" fontId="26" numFmtId="164" xfId="0" applyAlignment="1" applyBorder="1" applyFont="1" applyNumberFormat="1">
      <alignment shrinkToFit="0" vertical="top" wrapText="0"/>
    </xf>
    <xf borderId="4" fillId="22" fontId="27" numFmtId="15" xfId="0" applyAlignment="1" applyBorder="1" applyFont="1" applyNumberFormat="1">
      <alignment horizontal="center" shrinkToFit="0" vertical="top" wrapText="0"/>
    </xf>
    <xf borderId="4" fillId="22" fontId="27" numFmtId="164" xfId="0" applyAlignment="1" applyBorder="1" applyFont="1" applyNumberFormat="1">
      <alignment horizontal="left" readingOrder="0" shrinkToFit="0" vertical="top" wrapText="0"/>
    </xf>
    <xf borderId="4" fillId="22" fontId="27" numFmtId="168" xfId="0" applyAlignment="1" applyBorder="1" applyFont="1" applyNumberFormat="1">
      <alignment horizontal="right" readingOrder="0" shrinkToFit="0" vertical="top" wrapText="0"/>
    </xf>
    <xf borderId="4" fillId="22" fontId="75" numFmtId="164" xfId="0" applyAlignment="1" applyBorder="1" applyFont="1" applyNumberFormat="1">
      <alignment shrinkToFit="0" vertical="top" wrapText="0"/>
    </xf>
    <xf borderId="4" fillId="22" fontId="76" numFmtId="164" xfId="0" applyAlignment="1" applyBorder="1" applyFont="1" applyNumberFormat="1">
      <alignment shrinkToFit="0" vertical="top" wrapText="0"/>
    </xf>
    <xf borderId="4" fillId="22" fontId="27" numFmtId="0" xfId="0" applyAlignment="1" applyBorder="1" applyFont="1">
      <alignment horizontal="left" readingOrder="0" vertical="top"/>
    </xf>
    <xf borderId="4" fillId="22" fontId="27" numFmtId="0" xfId="0" applyAlignment="1" applyBorder="1" applyFont="1">
      <alignment horizontal="left" readingOrder="0" shrinkToFit="0" vertical="top" wrapText="1"/>
    </xf>
    <xf borderId="6" fillId="29" fontId="27" numFmtId="0" xfId="0" applyAlignment="1" applyBorder="1" applyFont="1">
      <alignment shrinkToFit="0" vertical="top" wrapText="0"/>
    </xf>
    <xf borderId="9" fillId="29" fontId="27" numFmtId="0" xfId="0" applyAlignment="1" applyBorder="1" applyFont="1">
      <alignment shrinkToFit="0" vertical="top" wrapText="0"/>
    </xf>
    <xf borderId="9" fillId="29" fontId="26" numFmtId="164" xfId="0" applyAlignment="1" applyBorder="1" applyFont="1" applyNumberFormat="1">
      <alignment horizontal="left" readingOrder="0" shrinkToFit="0" vertical="top" wrapText="0"/>
    </xf>
    <xf borderId="9" fillId="29" fontId="27" numFmtId="164" xfId="0" applyAlignment="1" applyBorder="1" applyFont="1" applyNumberFormat="1">
      <alignment horizontal="left" readingOrder="0" shrinkToFit="0" vertical="top" wrapText="0"/>
    </xf>
    <xf borderId="9" fillId="29" fontId="27" numFmtId="164" xfId="0" applyAlignment="1" applyBorder="1" applyFont="1" applyNumberFormat="1">
      <alignment shrinkToFit="0" vertical="top" wrapText="0"/>
    </xf>
    <xf borderId="9" fillId="29" fontId="26" numFmtId="164" xfId="0" applyAlignment="1" applyBorder="1" applyFont="1" applyNumberFormat="1">
      <alignment shrinkToFit="0" vertical="top" wrapText="0"/>
    </xf>
    <xf borderId="9" fillId="29" fontId="27" numFmtId="15" xfId="0" applyAlignment="1" applyBorder="1" applyFont="1" applyNumberFormat="1">
      <alignment horizontal="center" shrinkToFit="0" vertical="top" wrapText="0"/>
    </xf>
    <xf borderId="9" fillId="29" fontId="27" numFmtId="168" xfId="0" applyAlignment="1" applyBorder="1" applyFont="1" applyNumberFormat="1">
      <alignment horizontal="right" readingOrder="0" shrinkToFit="0" vertical="top" wrapText="0"/>
    </xf>
    <xf borderId="9" fillId="29" fontId="24" numFmtId="0" xfId="0" applyAlignment="1" applyBorder="1" applyFont="1">
      <alignment vertical="top"/>
    </xf>
    <xf borderId="9" fillId="29" fontId="27" numFmtId="0" xfId="0" applyAlignment="1" applyBorder="1" applyFont="1">
      <alignment vertical="top"/>
    </xf>
    <xf borderId="6" fillId="28" fontId="27" numFmtId="0" xfId="0" applyAlignment="1" applyBorder="1" applyFont="1">
      <alignment horizontal="right" readingOrder="0" shrinkToFit="0" vertical="top" wrapText="0"/>
    </xf>
    <xf borderId="9" fillId="28" fontId="27" numFmtId="0" xfId="0" applyAlignment="1" applyBorder="1" applyFont="1">
      <alignment horizontal="left" readingOrder="0" shrinkToFit="0" vertical="top" wrapText="0"/>
    </xf>
    <xf borderId="9" fillId="28" fontId="27" numFmtId="0" xfId="0" applyAlignment="1" applyBorder="1" applyFont="1">
      <alignment horizontal="left" readingOrder="0" shrinkToFit="0" vertical="top" wrapText="1"/>
    </xf>
    <xf borderId="9" fillId="28" fontId="27" numFmtId="164" xfId="0" applyAlignment="1" applyBorder="1" applyFont="1" applyNumberFormat="1">
      <alignment horizontal="left" readingOrder="0" shrinkToFit="0" vertical="top" wrapText="0"/>
    </xf>
    <xf borderId="9" fillId="28" fontId="27" numFmtId="2" xfId="0" applyAlignment="1" applyBorder="1" applyFont="1" applyNumberFormat="1">
      <alignment shrinkToFit="0" vertical="top" wrapText="0"/>
    </xf>
    <xf borderId="9" fillId="28" fontId="27" numFmtId="2" xfId="0" applyAlignment="1" applyBorder="1" applyFont="1" applyNumberFormat="1">
      <alignment horizontal="center" shrinkToFit="0" vertical="top" wrapText="0"/>
    </xf>
    <xf borderId="9" fillId="28" fontId="27" numFmtId="164" xfId="0" applyAlignment="1" applyBorder="1" applyFont="1" applyNumberFormat="1">
      <alignment shrinkToFit="0" vertical="top" wrapText="0"/>
    </xf>
    <xf borderId="9" fillId="28" fontId="26" numFmtId="164" xfId="0" applyAlignment="1" applyBorder="1" applyFont="1" applyNumberFormat="1">
      <alignment shrinkToFit="0" vertical="top" wrapText="0"/>
    </xf>
    <xf borderId="9" fillId="28" fontId="27" numFmtId="164" xfId="0" applyAlignment="1" applyBorder="1" applyFont="1" applyNumberFormat="1">
      <alignment horizontal="center" vertical="top"/>
    </xf>
    <xf borderId="9" fillId="28" fontId="27" numFmtId="15" xfId="0" applyAlignment="1" applyBorder="1" applyFont="1" applyNumberFormat="1">
      <alignment horizontal="center" vertical="top"/>
    </xf>
    <xf borderId="9" fillId="28" fontId="27" numFmtId="164" xfId="0" applyAlignment="1" applyBorder="1" applyFont="1" applyNumberFormat="1">
      <alignment vertical="top"/>
    </xf>
    <xf borderId="9" fillId="28" fontId="27" numFmtId="168" xfId="0" applyAlignment="1" applyBorder="1" applyFont="1" applyNumberFormat="1">
      <alignment horizontal="right" readingOrder="0" shrinkToFit="0" vertical="top" wrapText="0"/>
    </xf>
    <xf borderId="9" fillId="28" fontId="27" numFmtId="164" xfId="0" applyAlignment="1" applyBorder="1" applyFont="1" applyNumberFormat="1">
      <alignment readingOrder="0" shrinkToFit="0" vertical="top" wrapText="1"/>
    </xf>
    <xf borderId="9" fillId="28" fontId="27" numFmtId="164" xfId="0" applyAlignment="1" applyBorder="1" applyFont="1" applyNumberFormat="1">
      <alignment readingOrder="0" shrinkToFit="0" vertical="top" wrapText="0"/>
    </xf>
    <xf borderId="9" fillId="28" fontId="27" numFmtId="173" xfId="0" applyAlignment="1" applyBorder="1" applyFont="1" applyNumberFormat="1">
      <alignment readingOrder="0" shrinkToFit="0" vertical="top" wrapText="0"/>
    </xf>
    <xf borderId="9" fillId="28" fontId="27" numFmtId="168" xfId="0" applyAlignment="1" applyBorder="1" applyFont="1" applyNumberFormat="1">
      <alignment readingOrder="0" shrinkToFit="0" vertical="top" wrapText="0"/>
    </xf>
    <xf borderId="9" fillId="28" fontId="27" numFmtId="0" xfId="0" applyAlignment="1" applyBorder="1" applyFont="1">
      <alignment vertical="top"/>
    </xf>
    <xf borderId="9" fillId="28" fontId="27" numFmtId="0" xfId="0" applyAlignment="1" applyBorder="1" applyFont="1">
      <alignment horizontal="center" vertical="top"/>
    </xf>
    <xf borderId="9" fillId="28" fontId="27" numFmtId="0" xfId="0" applyAlignment="1" applyBorder="1" applyFont="1">
      <alignment readingOrder="0" shrinkToFit="0" vertical="top" wrapText="1"/>
    </xf>
    <xf borderId="6" fillId="28" fontId="27" numFmtId="0" xfId="0" applyAlignment="1" applyBorder="1" applyFont="1">
      <alignment shrinkToFit="0" vertical="top" wrapText="0"/>
    </xf>
    <xf borderId="9" fillId="28" fontId="27" numFmtId="0" xfId="0" applyAlignment="1" applyBorder="1" applyFont="1">
      <alignment shrinkToFit="0" vertical="top" wrapText="0"/>
    </xf>
    <xf borderId="9" fillId="28" fontId="26" numFmtId="164" xfId="0" applyAlignment="1" applyBorder="1" applyFont="1" applyNumberFormat="1">
      <alignment readingOrder="0" shrinkToFit="0" vertical="top" wrapText="0"/>
    </xf>
    <xf borderId="9" fillId="22" fontId="27" numFmtId="0" xfId="0" applyAlignment="1" applyBorder="1" applyFont="1">
      <alignment shrinkToFit="0" vertical="top" wrapText="0"/>
    </xf>
    <xf borderId="9" fillId="22" fontId="26" numFmtId="164" xfId="0" applyAlignment="1" applyBorder="1" applyFont="1" applyNumberFormat="1">
      <alignment shrinkToFit="0" vertical="top" wrapText="0"/>
    </xf>
    <xf borderId="9" fillId="22" fontId="27" numFmtId="164" xfId="0" applyAlignment="1" applyBorder="1" applyFont="1" applyNumberFormat="1">
      <alignment horizontal="center" vertical="top"/>
    </xf>
    <xf borderId="9" fillId="22" fontId="26" numFmtId="0" xfId="0" applyAlignment="1" applyBorder="1" applyFont="1">
      <alignment shrinkToFit="0" vertical="top" wrapText="0"/>
    </xf>
    <xf borderId="9" fillId="22" fontId="27" numFmtId="168" xfId="0" applyAlignment="1" applyBorder="1" applyFont="1" applyNumberFormat="1">
      <alignment horizontal="right" readingOrder="0" shrinkToFit="0" vertical="top" wrapText="0"/>
    </xf>
    <xf borderId="9" fillId="22" fontId="27" numFmtId="173" xfId="0" applyAlignment="1" applyBorder="1" applyFont="1" applyNumberFormat="1">
      <alignment readingOrder="0" shrinkToFit="0" vertical="top" wrapText="0"/>
    </xf>
    <xf borderId="9" fillId="22" fontId="27" numFmtId="168" xfId="0" applyAlignment="1" applyBorder="1" applyFont="1" applyNumberFormat="1">
      <alignment readingOrder="0" shrinkToFit="0" vertical="top" wrapText="0"/>
    </xf>
    <xf borderId="9" fillId="22" fontId="27" numFmtId="0" xfId="0" applyAlignment="1" applyBorder="1" applyFont="1">
      <alignment readingOrder="0" shrinkToFit="0" vertical="top" wrapText="1"/>
    </xf>
    <xf borderId="6" fillId="22" fontId="27" numFmtId="0" xfId="0" applyAlignment="1" applyBorder="1" applyFont="1">
      <alignment shrinkToFit="0" vertical="top" wrapText="0"/>
    </xf>
    <xf borderId="9" fillId="22" fontId="27" numFmtId="167" xfId="0" applyAlignment="1" applyBorder="1" applyFont="1" applyNumberFormat="1">
      <alignment shrinkToFit="0" vertical="top" wrapText="0"/>
    </xf>
    <xf borderId="9" fillId="22" fontId="27" numFmtId="0" xfId="0" applyAlignment="1" applyBorder="1" applyFont="1">
      <alignment vertical="top"/>
    </xf>
    <xf borderId="9" fillId="22" fontId="27" numFmtId="0" xfId="0" applyAlignment="1" applyBorder="1" applyFont="1">
      <alignment horizontal="center" vertical="top"/>
    </xf>
    <xf borderId="9" fillId="28" fontId="27" numFmtId="4" xfId="0" applyAlignment="1" applyBorder="1" applyFont="1" applyNumberFormat="1">
      <alignment horizontal="right" readingOrder="0" vertical="top"/>
    </xf>
    <xf borderId="9" fillId="28" fontId="27" numFmtId="167" xfId="0" applyAlignment="1" applyBorder="1" applyFont="1" applyNumberFormat="1">
      <alignment shrinkToFit="0" vertical="top" wrapText="0"/>
    </xf>
    <xf borderId="9" fillId="28" fontId="26" numFmtId="0" xfId="0" applyAlignment="1" applyBorder="1" applyFont="1">
      <alignment shrinkToFit="0" vertical="top" wrapText="0"/>
    </xf>
    <xf borderId="9" fillId="28" fontId="27" numFmtId="15" xfId="0" applyAlignment="1" applyBorder="1" applyFont="1" applyNumberFormat="1">
      <alignment shrinkToFit="0" vertical="top" wrapText="0"/>
    </xf>
    <xf borderId="9" fillId="28" fontId="27" numFmtId="4" xfId="0" applyAlignment="1" applyBorder="1" applyFont="1" applyNumberFormat="1">
      <alignment horizontal="right" readingOrder="0" shrinkToFit="0" vertical="top" wrapText="1"/>
    </xf>
    <xf borderId="9" fillId="28" fontId="26" numFmtId="4" xfId="0" applyAlignment="1" applyBorder="1" applyFont="1" applyNumberFormat="1">
      <alignment readingOrder="0" shrinkToFit="0" vertical="top" wrapText="1"/>
    </xf>
    <xf borderId="9" fillId="28" fontId="27" numFmtId="4" xfId="0" applyAlignment="1" applyBorder="1" applyFont="1" applyNumberFormat="1">
      <alignment readingOrder="0" shrinkToFit="0" vertical="top" wrapText="0"/>
    </xf>
    <xf borderId="9" fillId="28" fontId="28" numFmtId="0" xfId="0" applyAlignment="1" applyBorder="1" applyFont="1">
      <alignment horizontal="left" readingOrder="0" shrinkToFit="0" vertical="top" wrapText="1"/>
    </xf>
    <xf borderId="11" fillId="28" fontId="16" numFmtId="0" xfId="0" applyAlignment="1" applyBorder="1" applyFont="1">
      <alignment readingOrder="0" shrinkToFit="0" wrapText="1"/>
    </xf>
    <xf borderId="11" fillId="28" fontId="27" numFmtId="0" xfId="0" applyAlignment="1" applyBorder="1" applyFont="1">
      <alignment horizontal="center" readingOrder="0" shrinkToFit="0" vertical="top" wrapText="1"/>
    </xf>
    <xf borderId="9" fillId="28" fontId="26" numFmtId="4" xfId="0" applyAlignment="1" applyBorder="1" applyFont="1" applyNumberFormat="1">
      <alignment readingOrder="0" shrinkToFit="0" vertical="top" wrapText="0"/>
    </xf>
    <xf borderId="9" fillId="28" fontId="27" numFmtId="15" xfId="0" applyAlignment="1" applyBorder="1" applyFont="1" applyNumberFormat="1">
      <alignment horizontal="center" shrinkToFit="0" vertical="top" wrapText="0"/>
    </xf>
    <xf borderId="6" fillId="29" fontId="27" numFmtId="0" xfId="0" applyAlignment="1" applyBorder="1" applyFont="1">
      <alignment horizontal="right" readingOrder="0" shrinkToFit="0" vertical="top" wrapText="0"/>
    </xf>
    <xf borderId="9" fillId="29" fontId="27" numFmtId="0" xfId="0" applyAlignment="1" applyBorder="1" applyFont="1">
      <alignment horizontal="left" readingOrder="0" shrinkToFit="0" vertical="top" wrapText="0"/>
    </xf>
    <xf borderId="9" fillId="29" fontId="27" numFmtId="0" xfId="0" applyAlignment="1" applyBorder="1" applyFont="1">
      <alignment horizontal="left" readingOrder="0" shrinkToFit="0" vertical="top" wrapText="1"/>
    </xf>
    <xf borderId="9" fillId="29" fontId="27" numFmtId="180" xfId="0" applyAlignment="1" applyBorder="1" applyFont="1" applyNumberFormat="1">
      <alignment horizontal="right" readingOrder="0" shrinkToFit="0" vertical="top" wrapText="0"/>
    </xf>
    <xf borderId="9" fillId="29" fontId="27" numFmtId="4" xfId="0" applyAlignment="1" applyBorder="1" applyFont="1" applyNumberFormat="1">
      <alignment horizontal="right" readingOrder="0" vertical="top"/>
    </xf>
    <xf borderId="9" fillId="29" fontId="27" numFmtId="164" xfId="0" applyAlignment="1" applyBorder="1" applyFont="1" applyNumberFormat="1">
      <alignment readingOrder="0" shrinkToFit="0" vertical="top" wrapText="0"/>
    </xf>
    <xf borderId="9" fillId="29" fontId="27" numFmtId="0" xfId="0" applyAlignment="1" applyBorder="1" applyFont="1">
      <alignment horizontal="center" shrinkToFit="0" vertical="top" wrapText="0"/>
    </xf>
    <xf borderId="9" fillId="29" fontId="26" numFmtId="0" xfId="0" applyAlignment="1" applyBorder="1" applyFont="1">
      <alignment shrinkToFit="0" vertical="top" wrapText="0"/>
    </xf>
    <xf borderId="9" fillId="29" fontId="27" numFmtId="0" xfId="0" applyAlignment="1" applyBorder="1" applyFont="1">
      <alignment horizontal="left" readingOrder="0" vertical="top"/>
    </xf>
    <xf borderId="9" fillId="29" fontId="27" numFmtId="0" xfId="0" applyAlignment="1" applyBorder="1" applyFont="1">
      <alignment readingOrder="0" shrinkToFit="0" vertical="top" wrapText="1"/>
    </xf>
    <xf borderId="9" fillId="29" fontId="26" numFmtId="4" xfId="0" applyAlignment="1" applyBorder="1" applyFont="1" applyNumberFormat="1">
      <alignment horizontal="right" readingOrder="0" shrinkToFit="0" vertical="top" wrapText="0"/>
    </xf>
    <xf borderId="9" fillId="29" fontId="27" numFmtId="4" xfId="0" applyAlignment="1" applyBorder="1" applyFont="1" applyNumberFormat="1">
      <alignment horizontal="right" readingOrder="0" shrinkToFit="0" vertical="top" wrapText="0"/>
    </xf>
    <xf borderId="9" fillId="29" fontId="26" numFmtId="164" xfId="0" applyAlignment="1" applyBorder="1" applyFont="1" applyNumberFormat="1">
      <alignment readingOrder="0" shrinkToFit="0" vertical="top" wrapText="0"/>
    </xf>
    <xf borderId="9" fillId="22" fontId="27" numFmtId="0" xfId="0" applyAlignment="1" applyBorder="1" applyFont="1">
      <alignment horizontal="center" readingOrder="0" shrinkToFit="0" vertical="top" wrapText="1"/>
    </xf>
    <xf borderId="9" fillId="22" fontId="27" numFmtId="173" xfId="0" applyAlignment="1" applyBorder="1" applyFont="1" applyNumberFormat="1">
      <alignment horizontal="right" readingOrder="0" shrinkToFit="0" vertical="top" wrapText="0"/>
    </xf>
    <xf borderId="9" fillId="22" fontId="27" numFmtId="0" xfId="0" applyAlignment="1" applyBorder="1" applyFont="1">
      <alignment readingOrder="0" vertical="top"/>
    </xf>
    <xf borderId="9" fillId="22" fontId="27" numFmtId="0" xfId="0" applyAlignment="1" applyBorder="1" applyFont="1">
      <alignment horizontal="center" shrinkToFit="0" vertical="top" wrapText="0"/>
    </xf>
    <xf borderId="9" fillId="22" fontId="27" numFmtId="4" xfId="0" applyAlignment="1" applyBorder="1" applyFont="1" applyNumberFormat="1">
      <alignment horizontal="right" readingOrder="0" shrinkToFit="0" vertical="top" wrapText="0"/>
    </xf>
    <xf borderId="9" fillId="22" fontId="27" numFmtId="173" xfId="0" applyAlignment="1" applyBorder="1" applyFont="1" applyNumberFormat="1">
      <alignment horizontal="center" readingOrder="0" shrinkToFit="0" vertical="top" wrapText="0"/>
    </xf>
    <xf borderId="9" fillId="22" fontId="27" numFmtId="4" xfId="0" applyAlignment="1" applyBorder="1" applyFont="1" applyNumberFormat="1">
      <alignment readingOrder="0" shrinkToFit="0" vertical="top" wrapText="0"/>
    </xf>
    <xf borderId="9" fillId="22" fontId="26" numFmtId="4" xfId="0" applyAlignment="1" applyBorder="1" applyFont="1" applyNumberFormat="1">
      <alignment readingOrder="0" shrinkToFit="0" vertical="top" wrapText="0"/>
    </xf>
    <xf borderId="1" fillId="22" fontId="4" numFmtId="4" xfId="0" applyAlignment="1" applyBorder="1" applyFont="1" applyNumberFormat="1">
      <alignment horizontal="right" readingOrder="0" shrinkToFit="0" vertical="top" wrapText="0"/>
    </xf>
    <xf borderId="9" fillId="22" fontId="4" numFmtId="4" xfId="0" applyAlignment="1" applyBorder="1" applyFont="1" applyNumberFormat="1">
      <alignment horizontal="right" readingOrder="0" shrinkToFit="0" vertical="top" wrapText="0"/>
    </xf>
    <xf borderId="0" fillId="22" fontId="77" numFmtId="0" xfId="0" applyAlignment="1" applyFont="1">
      <alignment readingOrder="0" shrinkToFit="0" wrapText="1"/>
    </xf>
    <xf borderId="0" fillId="22" fontId="16" numFmtId="0" xfId="0" applyAlignment="1" applyFont="1">
      <alignment readingOrder="0" shrinkToFit="0" wrapText="1"/>
    </xf>
    <xf borderId="9" fillId="22" fontId="26" numFmtId="164" xfId="0" applyAlignment="1" applyBorder="1" applyFont="1" applyNumberFormat="1">
      <alignment horizontal="left" readingOrder="0" shrinkToFit="0" vertical="top" wrapText="0"/>
    </xf>
    <xf borderId="9" fillId="22" fontId="26" numFmtId="4" xfId="0" applyAlignment="1" applyBorder="1" applyFont="1" applyNumberFormat="1">
      <alignment horizontal="right" readingOrder="0" shrinkToFit="0" vertical="top" wrapText="0"/>
    </xf>
    <xf borderId="11" fillId="22" fontId="4" numFmtId="4" xfId="0" applyAlignment="1" applyBorder="1" applyFont="1" applyNumberFormat="1">
      <alignment horizontal="right" readingOrder="0" shrinkToFit="0" vertical="center" wrapText="0"/>
    </xf>
    <xf borderId="9" fillId="22" fontId="27" numFmtId="4" xfId="0" applyAlignment="1" applyBorder="1" applyFont="1" applyNumberFormat="1">
      <alignment horizontal="right" readingOrder="0" vertical="top"/>
    </xf>
    <xf borderId="9" fillId="22" fontId="4" numFmtId="4" xfId="0" applyAlignment="1" applyBorder="1" applyFont="1" applyNumberFormat="1">
      <alignment readingOrder="0" shrinkToFit="0" vertical="top" wrapText="0"/>
    </xf>
    <xf borderId="9" fillId="22" fontId="27" numFmtId="4" xfId="0" applyAlignment="1" applyBorder="1" applyFont="1" applyNumberFormat="1">
      <alignment readingOrder="0" shrinkToFit="0" vertical="top" wrapText="1"/>
    </xf>
    <xf borderId="9" fillId="22" fontId="27" numFmtId="0" xfId="0" applyAlignment="1" applyBorder="1" applyFont="1">
      <alignment horizontal="left" readingOrder="0" vertical="top"/>
    </xf>
    <xf borderId="11" fillId="22" fontId="78" numFmtId="4" xfId="0" applyAlignment="1" applyBorder="1" applyFont="1" applyNumberFormat="1">
      <alignment horizontal="right" readingOrder="0" shrinkToFit="0" wrapText="0"/>
    </xf>
    <xf borderId="9" fillId="22" fontId="27" numFmtId="0" xfId="0" applyAlignment="1" applyBorder="1" applyFont="1">
      <alignment readingOrder="0" shrinkToFit="0" vertical="top" wrapText="0"/>
    </xf>
    <xf borderId="9" fillId="22" fontId="4" numFmtId="0" xfId="0" applyAlignment="1" applyBorder="1" applyFont="1">
      <alignment shrinkToFit="0" vertical="top" wrapText="0"/>
    </xf>
    <xf borderId="9" fillId="22" fontId="26" numFmtId="4" xfId="0" applyAlignment="1" applyBorder="1" applyFont="1" applyNumberFormat="1">
      <alignment horizontal="right" readingOrder="0" vertical="top"/>
    </xf>
    <xf borderId="9" fillId="22" fontId="27" numFmtId="0" xfId="0" applyAlignment="1" applyBorder="1" applyFont="1">
      <alignment horizontal="center" readingOrder="0" vertical="top"/>
    </xf>
    <xf borderId="9" fillId="29" fontId="4" numFmtId="0" xfId="0" applyAlignment="1" applyBorder="1" applyFont="1">
      <alignment shrinkToFit="0" vertical="top" wrapText="0"/>
    </xf>
    <xf borderId="9" fillId="29" fontId="27" numFmtId="173" xfId="0" applyAlignment="1" applyBorder="1" applyFont="1" applyNumberFormat="1">
      <alignment horizontal="center" readingOrder="0" shrinkToFit="0" vertical="top" wrapText="0"/>
    </xf>
    <xf borderId="9" fillId="29" fontId="26" numFmtId="2" xfId="0" applyAlignment="1" applyBorder="1" applyFont="1" applyNumberFormat="1">
      <alignment shrinkToFit="0" vertical="top" wrapText="0"/>
    </xf>
    <xf borderId="9" fillId="29" fontId="27" numFmtId="0" xfId="0" applyAlignment="1" applyBorder="1" applyFont="1">
      <alignment horizontal="center" readingOrder="0" vertical="top"/>
    </xf>
    <xf borderId="9" fillId="0" fontId="26" numFmtId="0" xfId="0" applyAlignment="1" applyBorder="1" applyFont="1">
      <alignment horizontal="center" readingOrder="0" shrinkToFit="0" vertical="top" wrapText="0"/>
    </xf>
    <xf borderId="9" fillId="0" fontId="26" numFmtId="164" xfId="0" applyAlignment="1" applyBorder="1" applyFont="1" applyNumberFormat="1">
      <alignment horizontal="right" readingOrder="0" shrinkToFit="0" vertical="top" wrapText="0"/>
    </xf>
    <xf borderId="9" fillId="0" fontId="26" numFmtId="0" xfId="0" applyAlignment="1" applyBorder="1" applyFont="1">
      <alignment horizontal="center" shrinkToFit="0" vertical="top" wrapText="0"/>
    </xf>
    <xf borderId="9" fillId="0" fontId="26" numFmtId="4" xfId="0" applyAlignment="1" applyBorder="1" applyFont="1" applyNumberFormat="1">
      <alignment horizontal="right" readingOrder="0" shrinkToFit="0" vertical="top" wrapText="0"/>
    </xf>
    <xf borderId="9" fillId="0" fontId="2" numFmtId="4" xfId="0" applyAlignment="1" applyBorder="1" applyFont="1" applyNumberFormat="1">
      <alignment horizontal="right" readingOrder="0" shrinkToFit="0" vertical="top" wrapText="0"/>
    </xf>
    <xf borderId="0" fillId="0" fontId="26" numFmtId="0" xfId="0" applyAlignment="1" applyFont="1">
      <alignment horizontal="center" shrinkToFit="0" vertical="top" wrapText="0"/>
    </xf>
    <xf borderId="0" fillId="0" fontId="2" numFmtId="4" xfId="0" applyAlignment="1" applyFont="1" applyNumberFormat="1">
      <alignment horizontal="right" readingOrder="0" shrinkToFit="0" vertical="bottom" wrapText="0"/>
    </xf>
    <xf borderId="11" fillId="0" fontId="26" numFmtId="0" xfId="0" applyAlignment="1" applyBorder="1" applyFont="1">
      <alignment horizontal="left" readingOrder="0" shrinkToFit="0" vertical="top" wrapText="0"/>
    </xf>
    <xf borderId="6" fillId="0" fontId="26" numFmtId="164" xfId="0" applyAlignment="1" applyBorder="1" applyFont="1" applyNumberFormat="1">
      <alignment horizontal="left" readingOrder="0" shrinkToFit="0" vertical="top" wrapText="0"/>
    </xf>
    <xf borderId="9" fillId="46" fontId="26" numFmtId="164" xfId="0" applyAlignment="1" applyBorder="1" applyFill="1" applyFont="1" applyNumberFormat="1">
      <alignment horizontal="left" readingOrder="0" shrinkToFit="0" vertical="top" wrapText="0"/>
    </xf>
    <xf borderId="9" fillId="46" fontId="26" numFmtId="4" xfId="0" applyAlignment="1" applyBorder="1" applyFont="1" applyNumberFormat="1">
      <alignment horizontal="right" readingOrder="0" shrinkToFit="0" vertical="top" wrapText="0"/>
    </xf>
    <xf borderId="9" fillId="10" fontId="26" numFmtId="4" xfId="0" applyAlignment="1" applyBorder="1" applyFont="1" applyNumberFormat="1">
      <alignment horizontal="right" readingOrder="0" shrinkToFit="0" vertical="top" wrapText="0"/>
    </xf>
    <xf borderId="9" fillId="3" fontId="2" numFmtId="4" xfId="0" applyAlignment="1" applyBorder="1" applyFont="1" applyNumberFormat="1">
      <alignment horizontal="right" readingOrder="0" shrinkToFit="0" vertical="top" wrapText="0"/>
    </xf>
    <xf borderId="9" fillId="47" fontId="2" numFmtId="4" xfId="0" applyAlignment="1" applyBorder="1" applyFill="1" applyFont="1" applyNumberFormat="1">
      <alignment horizontal="right" readingOrder="0" shrinkToFit="0" vertical="top" wrapText="0"/>
    </xf>
    <xf borderId="0" fillId="0" fontId="27" numFmtId="0" xfId="0" applyAlignment="1" applyFont="1">
      <alignment horizontal="left" shrinkToFit="0" wrapText="0"/>
    </xf>
    <xf borderId="0" fillId="0" fontId="27" numFmtId="0" xfId="0" applyFont="1"/>
    <xf borderId="0" fillId="0" fontId="2" numFmtId="0" xfId="0" applyAlignment="1" applyFont="1">
      <alignment horizontal="left" readingOrder="0" shrinkToFit="0" vertical="bottom" wrapText="0"/>
    </xf>
    <xf borderId="0" fillId="0" fontId="2" numFmtId="4" xfId="0" applyAlignment="1" applyFont="1" applyNumberFormat="1">
      <alignment horizontal="left" readingOrder="0" shrinkToFit="0" vertical="bottom" wrapText="0"/>
    </xf>
    <xf borderId="0" fillId="0" fontId="2" numFmtId="2" xfId="0" applyAlignment="1" applyFont="1" applyNumberFormat="1">
      <alignment horizontal="left" readingOrder="0" shrinkToFit="0" vertical="bottom" wrapText="0"/>
    </xf>
    <xf borderId="0" fillId="0" fontId="27" numFmtId="0" xfId="0" applyAlignment="1" applyFont="1">
      <alignment readingOrder="0" shrinkToFit="0" vertical="bottom" wrapText="0"/>
    </xf>
    <xf borderId="0" fillId="0" fontId="79" numFmtId="0" xfId="0" applyAlignment="1" applyFont="1">
      <alignment horizontal="center" readingOrder="0" shrinkToFit="0" vertical="bottom" wrapText="0"/>
    </xf>
    <xf borderId="5" fillId="2" fontId="26" numFmtId="0" xfId="0" applyAlignment="1" applyBorder="1" applyFont="1">
      <alignment horizontal="center" readingOrder="0"/>
    </xf>
    <xf borderId="6" fillId="5" fontId="27" numFmtId="0" xfId="0" applyAlignment="1" applyBorder="1" applyFont="1">
      <alignment shrinkToFit="0" vertical="top" wrapText="0"/>
    </xf>
    <xf borderId="9" fillId="5" fontId="27" numFmtId="164" xfId="0" applyAlignment="1" applyBorder="1" applyFont="1" applyNumberFormat="1">
      <alignment horizontal="center" readingOrder="0" shrinkToFit="0" vertical="top" wrapText="0"/>
    </xf>
    <xf borderId="6" fillId="5" fontId="26" numFmtId="0" xfId="0" applyAlignment="1" applyBorder="1" applyFont="1">
      <alignment horizontal="left" readingOrder="0" shrinkToFit="0" vertical="top" wrapText="0"/>
    </xf>
    <xf borderId="9" fillId="3" fontId="27" numFmtId="164" xfId="0" applyAlignment="1" applyBorder="1" applyFont="1" applyNumberFormat="1">
      <alignment horizontal="center" readingOrder="0" shrinkToFit="0" vertical="top" wrapText="0"/>
    </xf>
    <xf borderId="4" fillId="3" fontId="27" numFmtId="15" xfId="0" applyAlignment="1" applyBorder="1" applyFont="1" applyNumberFormat="1">
      <alignment horizontal="center" shrinkToFit="0" vertical="top" wrapText="0"/>
    </xf>
    <xf borderId="4" fillId="0" fontId="72" numFmtId="0" xfId="0" applyAlignment="1" applyBorder="1" applyFont="1">
      <alignment vertical="top"/>
    </xf>
    <xf borderId="4" fillId="0" fontId="27" numFmtId="0" xfId="0" applyAlignment="1" applyBorder="1" applyFont="1">
      <alignment vertical="top"/>
    </xf>
    <xf borderId="4" fillId="3" fontId="27" numFmtId="0" xfId="0" applyAlignment="1" applyBorder="1" applyFont="1">
      <alignment shrinkToFit="0" vertical="top" wrapText="0"/>
    </xf>
    <xf borderId="9" fillId="8" fontId="27" numFmtId="15" xfId="0" applyAlignment="1" applyBorder="1" applyFont="1" applyNumberFormat="1">
      <alignment horizontal="center" shrinkToFit="0" vertical="top" wrapText="0"/>
    </xf>
    <xf borderId="9" fillId="3" fontId="72" numFmtId="0" xfId="0" applyAlignment="1" applyBorder="1" applyFont="1">
      <alignment vertical="top"/>
    </xf>
    <xf borderId="6" fillId="5" fontId="27" numFmtId="0" xfId="0" applyAlignment="1" applyBorder="1" applyFont="1">
      <alignment readingOrder="0" shrinkToFit="0" vertical="top" wrapText="0"/>
    </xf>
    <xf borderId="9" fillId="5" fontId="27" numFmtId="0" xfId="0" applyAlignment="1" applyBorder="1" applyFont="1">
      <alignment horizontal="left" readingOrder="0" vertical="top"/>
    </xf>
    <xf borderId="9" fillId="3" fontId="27" numFmtId="164" xfId="0" applyAlignment="1" applyBorder="1" applyFont="1" applyNumberFormat="1">
      <alignment horizontal="center" shrinkToFit="0" vertical="top" wrapText="0"/>
    </xf>
    <xf borderId="9" fillId="3" fontId="27" numFmtId="168" xfId="0" applyAlignment="1" applyBorder="1" applyFont="1" applyNumberFormat="1">
      <alignment horizontal="right" readingOrder="0" shrinkToFit="0" vertical="top" wrapText="0"/>
    </xf>
    <xf borderId="9" fillId="8" fontId="27" numFmtId="15" xfId="0" applyAlignment="1" applyBorder="1" applyFont="1" applyNumberFormat="1">
      <alignment horizontal="right" vertical="top"/>
    </xf>
    <xf borderId="11" fillId="3" fontId="27" numFmtId="0" xfId="0" applyAlignment="1" applyBorder="1" applyFont="1">
      <alignment readingOrder="0" shrinkToFit="0" vertical="top" wrapText="1"/>
    </xf>
    <xf borderId="9" fillId="8" fontId="27" numFmtId="164" xfId="0" applyAlignment="1" applyBorder="1" applyFont="1" applyNumberFormat="1">
      <alignment horizontal="center" shrinkToFit="0" vertical="top" wrapText="0"/>
    </xf>
    <xf borderId="9" fillId="8" fontId="27" numFmtId="164" xfId="0" applyAlignment="1" applyBorder="1" applyFont="1" applyNumberFormat="1">
      <alignment horizontal="right" vertical="top"/>
    </xf>
    <xf borderId="9" fillId="8" fontId="27" numFmtId="164" xfId="0" applyAlignment="1" applyBorder="1" applyFont="1" applyNumberFormat="1">
      <alignment horizontal="center" readingOrder="0" shrinkToFit="0" vertical="top" wrapText="0"/>
    </xf>
    <xf borderId="9" fillId="3" fontId="27" numFmtId="164" xfId="0" applyAlignment="1" applyBorder="1" applyFont="1" applyNumberFormat="1">
      <alignment horizontal="right" vertical="top"/>
    </xf>
    <xf borderId="9" fillId="3" fontId="27" numFmtId="4" xfId="0" applyAlignment="1" applyBorder="1" applyFont="1" applyNumberFormat="1">
      <alignment horizontal="right" readingOrder="0" shrinkToFit="0" vertical="top" wrapText="0"/>
    </xf>
    <xf borderId="9" fillId="8" fontId="27" numFmtId="4" xfId="0" applyAlignment="1" applyBorder="1" applyFont="1" applyNumberFormat="1">
      <alignment horizontal="right" readingOrder="0" shrinkToFit="0" vertical="top" wrapText="0"/>
    </xf>
    <xf borderId="9" fillId="8" fontId="27" numFmtId="164" xfId="0" applyAlignment="1" applyBorder="1" applyFont="1" applyNumberFormat="1">
      <alignment horizontal="right" shrinkToFit="0" vertical="top" wrapText="0"/>
    </xf>
    <xf borderId="9" fillId="3" fontId="27" numFmtId="168" xfId="0" applyAlignment="1" applyBorder="1" applyFont="1" applyNumberFormat="1">
      <alignment horizontal="right" readingOrder="0" vertical="top"/>
    </xf>
    <xf borderId="9" fillId="3" fontId="27" numFmtId="164" xfId="0" applyAlignment="1" applyBorder="1" applyFont="1" applyNumberFormat="1">
      <alignment horizontal="right" shrinkToFit="0" vertical="top" wrapText="0"/>
    </xf>
    <xf borderId="9" fillId="8" fontId="26" numFmtId="0" xfId="0" applyAlignment="1" applyBorder="1" applyFont="1">
      <alignment horizontal="right" shrinkToFit="0" vertical="top" wrapText="0"/>
    </xf>
    <xf borderId="11" fillId="3" fontId="27" numFmtId="0" xfId="0" applyAlignment="1" applyBorder="1" applyFont="1">
      <alignment horizontal="left" readingOrder="0" shrinkToFit="0" vertical="top" wrapText="1"/>
    </xf>
    <xf borderId="9" fillId="3" fontId="27" numFmtId="3" xfId="0" applyAlignment="1" applyBorder="1" applyFont="1" applyNumberFormat="1">
      <alignment shrinkToFit="0" vertical="top" wrapText="0"/>
    </xf>
    <xf borderId="9" fillId="5" fontId="27" numFmtId="0" xfId="0" applyAlignment="1" applyBorder="1" applyFont="1">
      <alignment horizontal="left" readingOrder="0" shrinkToFit="0" vertical="top" wrapText="0"/>
    </xf>
    <xf borderId="9" fillId="0" fontId="27" numFmtId="0" xfId="0" applyAlignment="1" applyBorder="1" applyFont="1">
      <alignment shrinkToFit="0" vertical="top" wrapText="0"/>
    </xf>
    <xf borderId="6" fillId="3" fontId="29" numFmtId="0" xfId="0" applyAlignment="1" applyBorder="1" applyFont="1">
      <alignment shrinkToFit="0" vertical="top" wrapText="0"/>
    </xf>
    <xf borderId="9" fillId="3" fontId="29" numFmtId="0" xfId="0" applyAlignment="1" applyBorder="1" applyFont="1">
      <alignment shrinkToFit="0" vertical="top" wrapText="0"/>
    </xf>
    <xf borderId="9" fillId="3" fontId="29" numFmtId="164" xfId="0" applyAlignment="1" applyBorder="1" applyFont="1" applyNumberFormat="1">
      <alignment shrinkToFit="0" vertical="top" wrapText="0"/>
    </xf>
    <xf borderId="9" fillId="8" fontId="29" numFmtId="0" xfId="0" applyAlignment="1" applyBorder="1" applyFont="1">
      <alignment shrinkToFit="0" vertical="top" wrapText="0"/>
    </xf>
    <xf borderId="9" fillId="8" fontId="29" numFmtId="164" xfId="0" applyAlignment="1" applyBorder="1" applyFont="1" applyNumberFormat="1">
      <alignment shrinkToFit="0" vertical="top" wrapText="0"/>
    </xf>
    <xf borderId="9" fillId="8" fontId="29" numFmtId="3" xfId="0" applyAlignment="1" applyBorder="1" applyFont="1" applyNumberFormat="1">
      <alignment shrinkToFit="0" vertical="top" wrapText="0"/>
    </xf>
    <xf borderId="9" fillId="8" fontId="29" numFmtId="0" xfId="0" applyAlignment="1" applyBorder="1" applyFont="1">
      <alignment shrinkToFit="0" vertical="top" wrapText="0"/>
    </xf>
    <xf borderId="9" fillId="8" fontId="29" numFmtId="164" xfId="0" applyAlignment="1" applyBorder="1" applyFont="1" applyNumberFormat="1">
      <alignment horizontal="right" shrinkToFit="0" vertical="top" wrapText="0"/>
    </xf>
    <xf borderId="0" fillId="0" fontId="29" numFmtId="0" xfId="0" applyAlignment="1" applyFont="1">
      <alignment shrinkToFit="0" vertical="top" wrapText="0"/>
    </xf>
    <xf borderId="9" fillId="5" fontId="29" numFmtId="0" xfId="0" applyAlignment="1" applyBorder="1" applyFont="1">
      <alignment shrinkToFit="0" vertical="top" wrapText="0"/>
    </xf>
    <xf borderId="9" fillId="3" fontId="29" numFmtId="3" xfId="0" applyAlignment="1" applyBorder="1" applyFont="1" applyNumberFormat="1">
      <alignment shrinkToFit="0" vertical="top" wrapText="0"/>
    </xf>
    <xf borderId="9" fillId="0" fontId="29" numFmtId="0" xfId="0" applyAlignment="1" applyBorder="1" applyFont="1">
      <alignment shrinkToFit="0" vertical="top" wrapText="0"/>
    </xf>
    <xf borderId="9" fillId="0" fontId="29" numFmtId="0" xfId="0" applyAlignment="1" applyBorder="1" applyFont="1">
      <alignment shrinkToFit="0" vertical="top" wrapText="0"/>
    </xf>
    <xf borderId="9" fillId="0" fontId="29" numFmtId="164" xfId="0" applyAlignment="1" applyBorder="1" applyFont="1" applyNumberFormat="1">
      <alignment shrinkToFit="0" vertical="top" wrapText="0"/>
    </xf>
    <xf borderId="9" fillId="8" fontId="27" numFmtId="168" xfId="0" applyAlignment="1" applyBorder="1" applyFont="1" applyNumberFormat="1">
      <alignment horizontal="right" shrinkToFit="0" vertical="top" wrapText="0"/>
    </xf>
    <xf borderId="9" fillId="5" fontId="27" numFmtId="0" xfId="0" applyAlignment="1" applyBorder="1" applyFont="1">
      <alignment horizontal="left" readingOrder="0" shrinkToFit="0" vertical="top" wrapText="1"/>
    </xf>
    <xf borderId="9" fillId="0" fontId="27" numFmtId="0" xfId="0" applyAlignment="1" applyBorder="1" applyFont="1">
      <alignment horizontal="right" readingOrder="0" shrinkToFit="0" vertical="top" wrapText="0"/>
    </xf>
    <xf borderId="11" fillId="0" fontId="29" numFmtId="0" xfId="0" applyAlignment="1" applyBorder="1" applyFont="1">
      <alignment shrinkToFit="0" vertical="top" wrapText="0"/>
    </xf>
    <xf borderId="11" fillId="3" fontId="29" numFmtId="0" xfId="0" applyAlignment="1" applyBorder="1" applyFont="1">
      <alignment shrinkToFit="0" vertical="top" wrapText="0"/>
    </xf>
    <xf borderId="9" fillId="0" fontId="29" numFmtId="4" xfId="0" applyAlignment="1" applyBorder="1" applyFont="1" applyNumberFormat="1">
      <alignment shrinkToFit="0" vertical="top" wrapText="0"/>
    </xf>
    <xf borderId="9" fillId="3" fontId="29" numFmtId="0" xfId="0" applyAlignment="1" applyBorder="1" applyFont="1">
      <alignment shrinkToFit="0" vertical="top" wrapText="0"/>
    </xf>
    <xf borderId="9" fillId="3" fontId="29" numFmtId="4" xfId="0" applyAlignment="1" applyBorder="1" applyFont="1" applyNumberFormat="1">
      <alignment shrinkToFit="0" vertical="top" wrapText="0"/>
    </xf>
    <xf borderId="9" fillId="3" fontId="29" numFmtId="164" xfId="0" applyAlignment="1" applyBorder="1" applyFont="1" applyNumberFormat="1">
      <alignment horizontal="right" shrinkToFit="0" vertical="top" wrapText="0"/>
    </xf>
    <xf borderId="11" fillId="0" fontId="27" numFmtId="0" xfId="0" applyAlignment="1" applyBorder="1" applyFont="1">
      <alignment readingOrder="0" shrinkToFit="0" vertical="top" wrapText="0"/>
    </xf>
    <xf borderId="11" fillId="0" fontId="27" numFmtId="0" xfId="0" applyAlignment="1" applyBorder="1" applyFont="1">
      <alignment horizontal="left" readingOrder="0" vertical="top"/>
    </xf>
    <xf borderId="0" fillId="3" fontId="29" numFmtId="0" xfId="0" applyAlignment="1" applyFont="1">
      <alignment shrinkToFit="0" vertical="top" wrapText="0"/>
    </xf>
    <xf borderId="9" fillId="9" fontId="27" numFmtId="4" xfId="0" applyAlignment="1" applyBorder="1" applyFont="1" applyNumberFormat="1">
      <alignment horizontal="right" readingOrder="0" shrinkToFit="0" vertical="top" wrapText="0"/>
    </xf>
    <xf borderId="9" fillId="9" fontId="27" numFmtId="168" xfId="0" applyAlignment="1" applyBorder="1" applyFont="1" applyNumberFormat="1">
      <alignment horizontal="right" readingOrder="0" shrinkToFit="0" vertical="top" wrapText="0"/>
    </xf>
    <xf borderId="9" fillId="3" fontId="27" numFmtId="0" xfId="0" applyAlignment="1" applyBorder="1" applyFont="1">
      <alignment horizontal="right" readingOrder="0" shrinkToFit="0" vertical="top" wrapText="0"/>
    </xf>
    <xf borderId="9" fillId="8" fontId="27" numFmtId="0" xfId="0" applyAlignment="1" applyBorder="1" applyFont="1">
      <alignment horizontal="right" readingOrder="0" shrinkToFit="0" vertical="top" wrapText="0"/>
    </xf>
    <xf borderId="9" fillId="8" fontId="29" numFmtId="4" xfId="0" applyAlignment="1" applyBorder="1" applyFont="1" applyNumberFormat="1">
      <alignment shrinkToFit="0" vertical="top" wrapText="0"/>
    </xf>
    <xf borderId="9" fillId="8" fontId="27" numFmtId="168" xfId="0" applyAlignment="1" applyBorder="1" applyFont="1" applyNumberFormat="1">
      <alignment horizontal="right" readingOrder="0" shrinkToFit="0" vertical="top" wrapText="0"/>
    </xf>
    <xf borderId="6" fillId="43" fontId="27" numFmtId="0" xfId="0" applyAlignment="1" applyBorder="1" applyFont="1">
      <alignment shrinkToFit="0" vertical="top" wrapText="0"/>
    </xf>
    <xf borderId="9" fillId="43" fontId="27" numFmtId="0" xfId="0" applyAlignment="1" applyBorder="1" applyFont="1">
      <alignment horizontal="left" readingOrder="0" shrinkToFit="0" vertical="top" wrapText="0"/>
    </xf>
    <xf borderId="9" fillId="3" fontId="27" numFmtId="0" xfId="0" applyAlignment="1" applyBorder="1" applyFont="1">
      <alignment horizontal="left" shrinkToFit="0" vertical="top" wrapText="0"/>
    </xf>
    <xf borderId="9" fillId="0" fontId="27" numFmtId="0" xfId="0" applyAlignment="1" applyBorder="1" applyFont="1">
      <alignment horizontal="left" vertical="top"/>
    </xf>
    <xf borderId="6" fillId="43" fontId="27" numFmtId="0" xfId="0" applyAlignment="1" applyBorder="1" applyFont="1">
      <alignment readingOrder="0" shrinkToFit="0" vertical="top" wrapText="0"/>
    </xf>
    <xf borderId="9" fillId="43" fontId="27" numFmtId="0" xfId="0" applyAlignment="1" applyBorder="1" applyFont="1">
      <alignment horizontal="left" readingOrder="0" shrinkToFit="0" vertical="top" wrapText="1"/>
    </xf>
    <xf borderId="9" fillId="3" fontId="27" numFmtId="4" xfId="0" applyAlignment="1" applyBorder="1" applyFont="1" applyNumberFormat="1">
      <alignment vertical="top"/>
    </xf>
    <xf borderId="9" fillId="3" fontId="27" numFmtId="4" xfId="0" applyAlignment="1" applyBorder="1" applyFont="1" applyNumberFormat="1">
      <alignment horizontal="right" readingOrder="0" vertical="top"/>
    </xf>
    <xf borderId="11" fillId="0" fontId="27" numFmtId="0" xfId="0" applyAlignment="1" applyBorder="1" applyFont="1">
      <alignment shrinkToFit="0" vertical="top" wrapText="0"/>
    </xf>
    <xf borderId="6" fillId="48" fontId="27" numFmtId="0" xfId="0" applyAlignment="1" applyBorder="1" applyFill="1" applyFont="1">
      <alignment shrinkToFit="0" vertical="top" wrapText="0"/>
    </xf>
    <xf borderId="9" fillId="48" fontId="27" numFmtId="0" xfId="0" applyAlignment="1" applyBorder="1" applyFont="1">
      <alignment horizontal="left" readingOrder="0" shrinkToFit="0" vertical="top" wrapText="0"/>
    </xf>
    <xf borderId="9" fillId="48" fontId="27" numFmtId="0" xfId="0" applyAlignment="1" applyBorder="1" applyFont="1">
      <alignment horizontal="left" readingOrder="0" vertical="top"/>
    </xf>
    <xf borderId="9" fillId="3" fontId="27" numFmtId="167" xfId="0" applyAlignment="1" applyBorder="1" applyFont="1" applyNumberFormat="1">
      <alignment shrinkToFit="0" vertical="top" wrapText="0"/>
    </xf>
    <xf borderId="9" fillId="8" fontId="27" numFmtId="167" xfId="0" applyAlignment="1" applyBorder="1" applyFont="1" applyNumberFormat="1">
      <alignment shrinkToFit="0" vertical="top" wrapText="0"/>
    </xf>
    <xf borderId="9" fillId="48" fontId="26" numFmtId="0" xfId="0" applyAlignment="1" applyBorder="1" applyFont="1">
      <alignment horizontal="left" readingOrder="0" vertical="top"/>
    </xf>
    <xf borderId="9" fillId="48" fontId="27" numFmtId="0" xfId="0" applyAlignment="1" applyBorder="1" applyFont="1">
      <alignment horizontal="left" readingOrder="0" shrinkToFit="0" vertical="top" wrapText="1"/>
    </xf>
    <xf borderId="9" fillId="3" fontId="27" numFmtId="3" xfId="0" applyAlignment="1" applyBorder="1" applyFont="1" applyNumberFormat="1">
      <alignment horizontal="right" readingOrder="0" shrinkToFit="0" vertical="top" wrapText="0"/>
    </xf>
    <xf borderId="9" fillId="3" fontId="27" numFmtId="168" xfId="0" applyAlignment="1" applyBorder="1" applyFont="1" applyNumberFormat="1">
      <alignment readingOrder="0" shrinkToFit="0" vertical="top" wrapText="0"/>
    </xf>
    <xf borderId="6" fillId="49" fontId="27" numFmtId="0" xfId="0" applyAlignment="1" applyBorder="1" applyFill="1" applyFont="1">
      <alignment shrinkToFit="0" vertical="top" wrapText="0"/>
    </xf>
    <xf borderId="9" fillId="49" fontId="27" numFmtId="0" xfId="0" applyAlignment="1" applyBorder="1" applyFont="1">
      <alignment horizontal="left" readingOrder="0" shrinkToFit="0" vertical="top" wrapText="0"/>
    </xf>
    <xf borderId="9" fillId="49" fontId="26" numFmtId="0" xfId="0" applyAlignment="1" applyBorder="1" applyFont="1">
      <alignment horizontal="left" readingOrder="0" shrinkToFit="0" vertical="top" wrapText="0"/>
    </xf>
    <xf borderId="9" fillId="0" fontId="27" numFmtId="0" xfId="0" applyAlignment="1" applyBorder="1" applyFont="1">
      <alignment horizontal="left" readingOrder="0" vertical="top"/>
    </xf>
    <xf borderId="6" fillId="49" fontId="27" numFmtId="0" xfId="0" applyAlignment="1" applyBorder="1" applyFont="1">
      <alignment readingOrder="0" shrinkToFit="0" vertical="top" wrapText="0"/>
    </xf>
    <xf borderId="9" fillId="49" fontId="27" numFmtId="0" xfId="0" applyAlignment="1" applyBorder="1" applyFont="1">
      <alignment shrinkToFit="0" vertical="top" wrapText="0"/>
    </xf>
    <xf borderId="9" fillId="49" fontId="27" numFmtId="0" xfId="0" applyAlignment="1" applyBorder="1" applyFont="1">
      <alignment horizontal="left" readingOrder="0" vertical="top"/>
    </xf>
    <xf borderId="9" fillId="3" fontId="27" numFmtId="4" xfId="0" applyAlignment="1" applyBorder="1" applyFont="1" applyNumberFormat="1">
      <alignment horizontal="right" shrinkToFit="0" vertical="top" wrapText="0"/>
    </xf>
    <xf borderId="9" fillId="8" fontId="27" numFmtId="4" xfId="0" applyAlignment="1" applyBorder="1" applyFont="1" applyNumberFormat="1">
      <alignment horizontal="right" shrinkToFit="0" vertical="top" wrapText="0"/>
    </xf>
    <xf borderId="11" fillId="0" fontId="27" numFmtId="0" xfId="0" applyAlignment="1" applyBorder="1" applyFont="1">
      <alignment horizontal="left" readingOrder="0" shrinkToFit="0" vertical="top" wrapText="0"/>
    </xf>
    <xf borderId="11" fillId="0" fontId="27" numFmtId="0" xfId="0" applyAlignment="1" applyBorder="1" applyFont="1">
      <alignment horizontal="left" readingOrder="0" shrinkToFit="0" vertical="top" wrapText="1"/>
    </xf>
    <xf borderId="9" fillId="8" fontId="27" numFmtId="4" xfId="0" applyAlignment="1" applyBorder="1" applyFont="1" applyNumberFormat="1">
      <alignment horizontal="right" readingOrder="0" vertical="top"/>
    </xf>
    <xf borderId="9" fillId="8" fontId="27" numFmtId="0" xfId="0" applyAlignment="1" applyBorder="1" applyFont="1">
      <alignment horizontal="right" vertical="top"/>
    </xf>
    <xf borderId="9" fillId="8" fontId="27" numFmtId="15" xfId="0" applyAlignment="1" applyBorder="1" applyFont="1" applyNumberFormat="1">
      <alignment shrinkToFit="0" vertical="top" wrapText="0"/>
    </xf>
    <xf borderId="9" fillId="3" fontId="27" numFmtId="15" xfId="0" applyAlignment="1" applyBorder="1" applyFont="1" applyNumberFormat="1">
      <alignment shrinkToFit="0" vertical="top" wrapText="0"/>
    </xf>
    <xf borderId="9" fillId="8" fontId="27" numFmtId="0" xfId="0" applyAlignment="1" applyBorder="1" applyFont="1">
      <alignment horizontal="center" vertical="top"/>
    </xf>
    <xf borderId="9" fillId="3" fontId="27" numFmtId="3" xfId="0" applyAlignment="1" applyBorder="1" applyFont="1" applyNumberFormat="1">
      <alignment horizontal="center" vertical="top"/>
    </xf>
    <xf borderId="9" fillId="3" fontId="27" numFmtId="0" xfId="0" applyAlignment="1" applyBorder="1" applyFont="1">
      <alignment horizontal="center" shrinkToFit="0" vertical="bottom" wrapText="0"/>
    </xf>
    <xf borderId="9" fillId="3" fontId="27" numFmtId="168" xfId="0" applyAlignment="1" applyBorder="1" applyFont="1" applyNumberFormat="1">
      <alignment horizontal="right" readingOrder="0" shrinkToFit="0" vertical="bottom" wrapText="0"/>
    </xf>
    <xf borderId="9" fillId="8" fontId="27" numFmtId="3" xfId="0" applyAlignment="1" applyBorder="1" applyFont="1" applyNumberFormat="1">
      <alignment horizontal="center" vertical="top"/>
    </xf>
    <xf borderId="9" fillId="8" fontId="27" numFmtId="15" xfId="0" applyAlignment="1" applyBorder="1" applyFont="1" applyNumberFormat="1">
      <alignment horizontal="right" shrinkToFit="0" vertical="top" wrapText="0"/>
    </xf>
    <xf borderId="9" fillId="3" fontId="27" numFmtId="0" xfId="0" applyAlignment="1" applyBorder="1" applyFont="1">
      <alignment horizontal="center" vertical="top"/>
    </xf>
    <xf borderId="9" fillId="3" fontId="27" numFmtId="4" xfId="0" applyAlignment="1" applyBorder="1" applyFont="1" applyNumberFormat="1">
      <alignment horizontal="right" vertical="top"/>
    </xf>
    <xf borderId="9" fillId="8" fontId="27" numFmtId="4" xfId="0" applyAlignment="1" applyBorder="1" applyFont="1" applyNumberFormat="1">
      <alignment horizontal="right" vertical="top"/>
    </xf>
    <xf borderId="11" fillId="0" fontId="80" numFmtId="0" xfId="0" applyAlignment="1" applyBorder="1" applyFont="1">
      <alignment horizontal="left" readingOrder="0" vertical="top"/>
    </xf>
    <xf borderId="11" fillId="0" fontId="80" numFmtId="0" xfId="0" applyAlignment="1" applyBorder="1" applyFont="1">
      <alignment horizontal="left" readingOrder="0" shrinkToFit="0" vertical="top" wrapText="0"/>
    </xf>
    <xf borderId="9" fillId="3" fontId="27" numFmtId="0" xfId="0" applyAlignment="1" applyBorder="1" applyFont="1">
      <alignment horizontal="center" shrinkToFit="0" vertical="top" wrapText="0"/>
    </xf>
    <xf borderId="9" fillId="3" fontId="27" numFmtId="4" xfId="0" applyAlignment="1" applyBorder="1" applyFont="1" applyNumberFormat="1">
      <alignment shrinkToFit="0" vertical="top" wrapText="0"/>
    </xf>
    <xf borderId="9" fillId="8" fontId="27" numFmtId="0" xfId="0" applyAlignment="1" applyBorder="1" applyFont="1">
      <alignment horizontal="right" shrinkToFit="0" vertical="top" wrapText="0"/>
    </xf>
    <xf borderId="9" fillId="0" fontId="27" numFmtId="173" xfId="0" applyAlignment="1" applyBorder="1" applyFont="1" applyNumberFormat="1">
      <alignment horizontal="right" readingOrder="0" shrinkToFit="0" vertical="top" wrapText="0"/>
    </xf>
    <xf borderId="9" fillId="10" fontId="26" numFmtId="0" xfId="0" applyAlignment="1" applyBorder="1" applyFont="1">
      <alignment shrinkToFit="0" vertical="top" wrapText="0"/>
    </xf>
    <xf borderId="9" fillId="10" fontId="27" numFmtId="168" xfId="0" applyAlignment="1" applyBorder="1" applyFont="1" applyNumberFormat="1">
      <alignment horizontal="right" readingOrder="0" shrinkToFit="0" vertical="top" wrapText="0"/>
    </xf>
    <xf borderId="9" fillId="10" fontId="27" numFmtId="0" xfId="0" applyAlignment="1" applyBorder="1" applyFont="1">
      <alignment shrinkToFit="0" vertical="top" wrapText="0"/>
    </xf>
    <xf borderId="9" fillId="49" fontId="27" numFmtId="0" xfId="0" applyAlignment="1" applyBorder="1" applyFont="1">
      <alignment readingOrder="0" vertical="top"/>
    </xf>
    <xf borderId="9" fillId="3" fontId="27" numFmtId="3" xfId="0" applyAlignment="1" applyBorder="1" applyFont="1" applyNumberFormat="1">
      <alignment readingOrder="0" shrinkToFit="0" vertical="top" wrapText="0"/>
    </xf>
    <xf borderId="9" fillId="3" fontId="27" numFmtId="0" xfId="0" applyAlignment="1" applyBorder="1" applyFont="1">
      <alignment readingOrder="0" shrinkToFit="0" vertical="top" wrapText="0"/>
    </xf>
    <xf borderId="9" fillId="8" fontId="81" numFmtId="4" xfId="0" applyAlignment="1" applyBorder="1" applyFont="1" applyNumberFormat="1">
      <alignment readingOrder="0" shrinkToFit="0" vertical="top" wrapText="0"/>
    </xf>
    <xf borderId="9" fillId="8" fontId="81" numFmtId="0" xfId="0" applyAlignment="1" applyBorder="1" applyFont="1">
      <alignment readingOrder="0" shrinkToFit="0" vertical="top" wrapText="0"/>
    </xf>
    <xf borderId="9" fillId="0" fontId="24" numFmtId="0" xfId="0" applyAlignment="1" applyBorder="1" applyFont="1">
      <alignment shrinkToFit="0" vertical="top" wrapText="0"/>
    </xf>
    <xf borderId="9" fillId="0" fontId="82" numFmtId="0" xfId="0" applyAlignment="1" applyBorder="1" applyFont="1">
      <alignment horizontal="center" readingOrder="0" shrinkToFit="0" vertical="top" wrapText="0"/>
    </xf>
    <xf borderId="11" fillId="3" fontId="27" numFmtId="4" xfId="0" applyAlignment="1" applyBorder="1" applyFont="1" applyNumberFormat="1">
      <alignment horizontal="right" readingOrder="0" shrinkToFit="0" vertical="top" wrapText="0"/>
    </xf>
    <xf borderId="0" fillId="3" fontId="27" numFmtId="4" xfId="0" applyAlignment="1" applyFont="1" applyNumberFormat="1">
      <alignment horizontal="right" readingOrder="0" shrinkToFit="0" vertical="top" wrapText="0"/>
    </xf>
    <xf borderId="0" fillId="0" fontId="27" numFmtId="0" xfId="0" applyAlignment="1" applyFont="1">
      <alignment horizontal="left" readingOrder="0" shrinkToFit="0" wrapText="0"/>
    </xf>
    <xf borderId="0" fillId="0" fontId="27" numFmtId="164" xfId="0" applyAlignment="1" applyFont="1" applyNumberFormat="1">
      <alignment horizontal="left" readingOrder="0" shrinkToFit="0" wrapText="0"/>
    </xf>
    <xf borderId="0" fillId="0" fontId="27" numFmtId="2" xfId="0" applyAlignment="1" applyFont="1" applyNumberFormat="1">
      <alignment horizontal="left" readingOrder="0" shrinkToFit="0" wrapText="0"/>
    </xf>
    <xf borderId="0" fillId="0" fontId="24" numFmtId="0" xfId="0" applyAlignment="1" applyFont="1">
      <alignment horizontal="left" readingOrder="0" shrinkToFit="0" vertical="top" wrapText="1"/>
    </xf>
    <xf borderId="0" fillId="0" fontId="27" numFmtId="0" xfId="0" applyAlignment="1" applyFont="1">
      <alignment horizontal="left" readingOrder="0" shrinkToFit="0" vertical="top" wrapText="1"/>
    </xf>
    <xf borderId="0" fillId="0" fontId="26" numFmtId="164" xfId="0" applyAlignment="1" applyFont="1" applyNumberFormat="1">
      <alignment shrinkToFit="0" vertical="top" wrapText="0"/>
    </xf>
    <xf borderId="0" fillId="0" fontId="27" numFmtId="164" xfId="0" applyAlignment="1" applyFont="1" applyNumberFormat="1">
      <alignment horizontal="left" readingOrder="0" shrinkToFit="0" vertical="top" wrapText="0"/>
    </xf>
    <xf borderId="0" fillId="0" fontId="27" numFmtId="4" xfId="0" applyAlignment="1" applyFont="1" applyNumberFormat="1">
      <alignment horizontal="right" readingOrder="0" shrinkToFit="0" vertical="top" wrapText="0"/>
    </xf>
    <xf borderId="0" fillId="0" fontId="27" numFmtId="168" xfId="0" applyAlignment="1" applyFont="1" applyNumberFormat="1">
      <alignment horizontal="right" readingOrder="0" shrinkToFit="0" vertical="top" wrapText="0"/>
    </xf>
    <xf borderId="4" fillId="0" fontId="24" numFmtId="0" xfId="0" applyAlignment="1" applyBorder="1" applyFont="1">
      <alignment horizontal="left" readingOrder="0" shrinkToFit="0" vertical="top" wrapText="1"/>
    </xf>
    <xf borderId="4" fillId="0" fontId="27" numFmtId="164" xfId="0" applyAlignment="1" applyBorder="1" applyFont="1" applyNumberFormat="1">
      <alignment horizontal="left" readingOrder="0" shrinkToFit="0" vertical="top" wrapText="0"/>
    </xf>
    <xf borderId="11" fillId="0" fontId="27" numFmtId="4" xfId="0" applyAlignment="1" applyBorder="1" applyFont="1" applyNumberFormat="1">
      <alignment horizontal="right" readingOrder="0" shrinkToFit="0" vertical="top" wrapText="0"/>
    </xf>
    <xf borderId="11" fillId="0" fontId="27" numFmtId="168" xfId="0" applyAlignment="1" applyBorder="1" applyFont="1" applyNumberFormat="1">
      <alignment horizontal="right" readingOrder="0" shrinkToFit="0" vertical="top" wrapText="0"/>
    </xf>
    <xf borderId="4" fillId="0" fontId="26" numFmtId="0" xfId="0" applyAlignment="1" applyBorder="1" applyFont="1">
      <alignment shrinkToFit="0" vertical="top" wrapText="0"/>
    </xf>
    <xf borderId="9" fillId="0" fontId="24" numFmtId="0" xfId="0" applyAlignment="1" applyBorder="1" applyFont="1">
      <alignment vertical="top"/>
    </xf>
    <xf borderId="9" fillId="0" fontId="26" numFmtId="0" xfId="0" applyAlignment="1" applyBorder="1" applyFont="1">
      <alignment horizontal="left" vertical="top"/>
    </xf>
    <xf borderId="9" fillId="0" fontId="26" numFmtId="4" xfId="0" applyAlignment="1" applyBorder="1" applyFont="1" applyNumberFormat="1">
      <alignment readingOrder="0" shrinkToFit="0" vertical="top" wrapText="0"/>
    </xf>
    <xf borderId="11" fillId="8" fontId="27" numFmtId="168" xfId="0" applyAlignment="1" applyBorder="1" applyFont="1" applyNumberFormat="1">
      <alignment horizontal="right" readingOrder="0" shrinkToFit="0" vertical="top" wrapText="0"/>
    </xf>
    <xf borderId="9" fillId="0" fontId="27" numFmtId="0" xfId="0" applyAlignment="1" applyBorder="1" applyFont="1">
      <alignment shrinkToFit="0" vertical="bottom" wrapText="0"/>
    </xf>
    <xf borderId="6" fillId="0" fontId="27" numFmtId="0" xfId="0" applyAlignment="1" applyBorder="1" applyFont="1">
      <alignment horizontal="center" shrinkToFit="0" vertical="bottom" wrapText="0"/>
    </xf>
    <xf borderId="9" fillId="0" fontId="27" numFmtId="3" xfId="0" applyAlignment="1" applyBorder="1" applyFont="1" applyNumberFormat="1">
      <alignment shrinkToFit="0" vertical="bottom" wrapText="0"/>
    </xf>
    <xf borderId="9" fillId="0" fontId="27" numFmtId="4" xfId="0" applyAlignment="1" applyBorder="1" applyFont="1" applyNumberFormat="1">
      <alignment horizontal="left" readingOrder="0" shrinkToFit="0" vertical="top" wrapText="0"/>
    </xf>
    <xf borderId="9" fillId="0" fontId="27" numFmtId="0" xfId="0" applyAlignment="1" applyBorder="1" applyFont="1">
      <alignment readingOrder="0" shrinkToFit="0" vertical="bottom" wrapText="1"/>
    </xf>
    <xf borderId="9" fillId="0" fontId="24" numFmtId="0" xfId="0" applyAlignment="1" applyBorder="1" applyFont="1">
      <alignment horizontal="left" readingOrder="0" vertical="top"/>
    </xf>
    <xf borderId="9" fillId="0" fontId="27" numFmtId="0" xfId="0" applyAlignment="1" applyBorder="1" applyFont="1">
      <alignment readingOrder="0" shrinkToFit="0" vertical="bottom" wrapText="0"/>
    </xf>
    <xf borderId="9" fillId="8" fontId="27" numFmtId="0" xfId="0" applyAlignment="1" applyBorder="1" applyFont="1">
      <alignment horizontal="left" readingOrder="0" shrinkToFit="0" vertical="top" wrapText="0"/>
    </xf>
    <xf borderId="9" fillId="8" fontId="27" numFmtId="0" xfId="0" applyAlignment="1" applyBorder="1" applyFont="1">
      <alignment shrinkToFit="0" vertical="bottom" wrapText="0"/>
    </xf>
    <xf borderId="9" fillId="8" fontId="27" numFmtId="4" xfId="0" applyAlignment="1" applyBorder="1" applyFont="1" applyNumberFormat="1">
      <alignment horizontal="right" readingOrder="0" shrinkToFit="0" vertical="bottom" wrapText="0"/>
    </xf>
    <xf borderId="11" fillId="0" fontId="16" numFmtId="0" xfId="0" applyAlignment="1" applyBorder="1" applyFont="1">
      <alignment horizontal="left" readingOrder="0" vertical="center"/>
    </xf>
    <xf borderId="9" fillId="3" fontId="27" numFmtId="0" xfId="0" applyAlignment="1" applyBorder="1" applyFont="1">
      <alignment shrinkToFit="0" vertical="bottom" wrapText="0"/>
    </xf>
    <xf borderId="9" fillId="3" fontId="27" numFmtId="3" xfId="0" applyAlignment="1" applyBorder="1" applyFont="1" applyNumberFormat="1">
      <alignment horizontal="right" readingOrder="0" shrinkToFit="0" vertical="bottom" wrapText="0"/>
    </xf>
    <xf borderId="9" fillId="3" fontId="27" numFmtId="4" xfId="0" applyAlignment="1" applyBorder="1" applyFont="1" applyNumberFormat="1">
      <alignment readingOrder="0" shrinkToFit="0" vertical="bottom" wrapText="0"/>
    </xf>
    <xf borderId="9" fillId="3" fontId="27" numFmtId="3" xfId="0" applyAlignment="1" applyBorder="1" applyFont="1" applyNumberFormat="1">
      <alignment readingOrder="0" shrinkToFit="0" vertical="bottom" wrapText="0"/>
    </xf>
    <xf borderId="9" fillId="3" fontId="27" numFmtId="168" xfId="0" applyAlignment="1" applyBorder="1" applyFont="1" applyNumberFormat="1">
      <alignment readingOrder="0" shrinkToFit="0" vertical="bottom" wrapText="0"/>
    </xf>
    <xf borderId="9" fillId="8" fontId="27" numFmtId="3" xfId="0" applyAlignment="1" applyBorder="1" applyFont="1" applyNumberFormat="1">
      <alignment horizontal="right" readingOrder="0" shrinkToFit="0" vertical="bottom" wrapText="0"/>
    </xf>
    <xf borderId="9" fillId="8" fontId="27" numFmtId="4" xfId="0" applyAlignment="1" applyBorder="1" applyFont="1" applyNumberFormat="1">
      <alignment readingOrder="0" shrinkToFit="0" vertical="bottom" wrapText="0"/>
    </xf>
    <xf borderId="9" fillId="8" fontId="27" numFmtId="3" xfId="0" applyAlignment="1" applyBorder="1" applyFont="1" applyNumberFormat="1">
      <alignment readingOrder="0" shrinkToFit="0" vertical="bottom" wrapText="0"/>
    </xf>
    <xf borderId="9" fillId="8" fontId="26" numFmtId="0" xfId="0" applyAlignment="1" applyBorder="1" applyFont="1">
      <alignment horizontal="left" readingOrder="0" shrinkToFit="0" vertical="top" wrapText="0"/>
    </xf>
    <xf borderId="0" fillId="0" fontId="27" numFmtId="4" xfId="0" applyAlignment="1" applyFont="1" applyNumberFormat="1">
      <alignment horizontal="left" readingOrder="0" shrinkToFit="0" wrapText="0"/>
    </xf>
    <xf borderId="0" fillId="0" fontId="29" numFmtId="0" xfId="0" applyAlignment="1" applyFont="1">
      <alignment shrinkToFit="0" vertical="bottom" wrapText="0"/>
    </xf>
    <xf borderId="3" fillId="0" fontId="26" numFmtId="0" xfId="0" applyAlignment="1" applyBorder="1" applyFont="1">
      <alignment horizontal="center" readingOrder="0" shrinkToFit="0" vertical="bottom" wrapText="0"/>
    </xf>
    <xf borderId="8" fillId="2" fontId="26" numFmtId="0" xfId="0" applyAlignment="1" applyBorder="1" applyFont="1">
      <alignment horizontal="center" readingOrder="0" shrinkToFit="0" wrapText="0"/>
    </xf>
    <xf borderId="8" fillId="2" fontId="26" numFmtId="0" xfId="0" applyAlignment="1" applyBorder="1" applyFont="1">
      <alignment horizontal="center" readingOrder="0"/>
    </xf>
    <xf borderId="9" fillId="2" fontId="26" numFmtId="0" xfId="0" applyAlignment="1" applyBorder="1" applyFont="1">
      <alignment horizontal="center" readingOrder="0" shrinkToFit="0" wrapText="0"/>
    </xf>
    <xf borderId="9" fillId="0" fontId="27" numFmtId="15" xfId="0" applyAlignment="1" applyBorder="1" applyFont="1" applyNumberFormat="1">
      <alignment horizontal="center" shrinkToFit="0" vertical="top" wrapText="0"/>
    </xf>
    <xf borderId="9" fillId="0" fontId="27" numFmtId="0" xfId="0" applyAlignment="1" applyBorder="1" applyFont="1">
      <alignment horizontal="center" vertical="top"/>
    </xf>
    <xf borderId="9" fillId="8" fontId="27" numFmtId="0" xfId="0" applyAlignment="1" applyBorder="1" applyFont="1">
      <alignment horizontal="left" readingOrder="0" vertical="top"/>
    </xf>
    <xf borderId="9" fillId="8" fontId="27" numFmtId="164" xfId="0" applyAlignment="1" applyBorder="1" applyFont="1" applyNumberFormat="1">
      <alignment horizontal="left" shrinkToFit="0" vertical="top" wrapText="0"/>
    </xf>
    <xf borderId="9" fillId="8" fontId="27" numFmtId="165" xfId="0" applyAlignment="1" applyBorder="1" applyFont="1" applyNumberFormat="1">
      <alignment horizontal="center" readingOrder="0" shrinkToFit="0" vertical="top" wrapText="0"/>
    </xf>
    <xf borderId="9" fillId="8" fontId="27" numFmtId="0" xfId="0" applyAlignment="1" applyBorder="1" applyFont="1">
      <alignment vertical="top"/>
    </xf>
    <xf borderId="9" fillId="8" fontId="27" numFmtId="0" xfId="0" applyAlignment="1" applyBorder="1" applyFont="1">
      <alignment horizontal="left" shrinkToFit="0" vertical="top" wrapText="1"/>
    </xf>
    <xf borderId="9" fillId="0" fontId="27" numFmtId="164" xfId="0" applyAlignment="1" applyBorder="1" applyFont="1" applyNumberFormat="1">
      <alignment horizontal="center" shrinkToFit="0" vertical="top" wrapText="0"/>
    </xf>
    <xf borderId="9" fillId="8" fontId="27" numFmtId="4" xfId="0" applyAlignment="1" applyBorder="1" applyFont="1" applyNumberFormat="1">
      <alignment horizontal="left" readingOrder="0" shrinkToFit="0" vertical="top" wrapText="0"/>
    </xf>
    <xf borderId="0" fillId="0" fontId="27" numFmtId="0" xfId="0" applyAlignment="1" applyFont="1">
      <alignment horizontal="left" readingOrder="0" vertical="top"/>
    </xf>
    <xf borderId="9" fillId="3" fontId="27" numFmtId="0" xfId="0" applyAlignment="1" applyBorder="1" applyFont="1">
      <alignment horizontal="right" shrinkToFit="0" vertical="top" wrapText="0"/>
    </xf>
    <xf borderId="9" fillId="3" fontId="27" numFmtId="164" xfId="0" applyAlignment="1" applyBorder="1" applyFont="1" applyNumberFormat="1">
      <alignment horizontal="right" readingOrder="0" shrinkToFit="0" vertical="top" wrapText="0"/>
    </xf>
    <xf borderId="9" fillId="8" fontId="27" numFmtId="0" xfId="0" applyAlignment="1" applyBorder="1" applyFont="1">
      <alignment horizontal="left" shrinkToFit="0" vertical="top" wrapText="0"/>
    </xf>
    <xf borderId="9" fillId="8" fontId="26" numFmtId="4" xfId="0" applyAlignment="1" applyBorder="1" applyFont="1" applyNumberFormat="1">
      <alignment horizontal="left" readingOrder="0" shrinkToFit="0" vertical="top" wrapText="0"/>
    </xf>
    <xf borderId="9" fillId="0" fontId="27" numFmtId="0" xfId="0" applyAlignment="1" applyBorder="1" applyFont="1">
      <alignment horizontal="right" shrinkToFit="0" vertical="top" wrapText="0"/>
    </xf>
    <xf borderId="9" fillId="0" fontId="27" numFmtId="0" xfId="0" applyAlignment="1" applyBorder="1" applyFont="1">
      <alignment horizontal="left" readingOrder="0" shrinkToFit="0" vertical="bottom" wrapText="1"/>
    </xf>
    <xf borderId="9" fillId="0" fontId="27" numFmtId="0" xfId="0" applyAlignment="1" applyBorder="1" applyFont="1">
      <alignment shrinkToFit="0" vertical="bottom" wrapText="1"/>
    </xf>
    <xf borderId="6" fillId="8" fontId="27" numFmtId="0" xfId="0" applyAlignment="1" applyBorder="1" applyFont="1">
      <alignment horizontal="left" readingOrder="0" shrinkToFit="0" vertical="top" wrapText="1"/>
    </xf>
    <xf borderId="6" fillId="3" fontId="27" numFmtId="0" xfId="0" applyAlignment="1" applyBorder="1" applyFont="1">
      <alignment horizontal="right" shrinkToFit="0" vertical="top" wrapText="0"/>
    </xf>
    <xf borderId="4" fillId="8" fontId="27" numFmtId="0" xfId="0" applyAlignment="1" applyBorder="1" applyFont="1">
      <alignment shrinkToFit="0" vertical="top" wrapText="1"/>
    </xf>
    <xf borderId="11" fillId="0" fontId="27" numFmtId="0" xfId="0" applyAlignment="1" applyBorder="1" applyFont="1">
      <alignment horizontal="center" shrinkToFit="0" vertical="top" wrapText="0"/>
    </xf>
    <xf borderId="4" fillId="3" fontId="27" numFmtId="0" xfId="0" applyAlignment="1" applyBorder="1" applyFont="1">
      <alignment horizontal="center" shrinkToFit="0" vertical="top" wrapText="0"/>
    </xf>
    <xf borderId="4" fillId="0" fontId="27" numFmtId="0" xfId="0" applyAlignment="1" applyBorder="1" applyFont="1">
      <alignment horizontal="left" readingOrder="0" vertical="top"/>
    </xf>
    <xf borderId="4" fillId="3" fontId="27" numFmtId="0" xfId="0" applyAlignment="1" applyBorder="1" applyFont="1">
      <alignment horizontal="right" shrinkToFit="0" vertical="top" wrapText="0"/>
    </xf>
    <xf borderId="4" fillId="8" fontId="27" numFmtId="0" xfId="0" applyAlignment="1" applyBorder="1" applyFont="1">
      <alignment horizontal="left" shrinkToFit="0" vertical="top" wrapText="0"/>
    </xf>
    <xf borderId="4" fillId="8" fontId="27" numFmtId="0" xfId="0" applyAlignment="1" applyBorder="1" applyFont="1">
      <alignment shrinkToFit="0" vertical="top" wrapText="0"/>
    </xf>
    <xf borderId="4" fillId="8" fontId="26" numFmtId="0" xfId="0" applyAlignment="1" applyBorder="1" applyFont="1">
      <alignment shrinkToFit="0" vertical="top" wrapText="0"/>
    </xf>
    <xf borderId="4" fillId="8" fontId="27" numFmtId="0" xfId="0" applyAlignment="1" applyBorder="1" applyFont="1">
      <alignment horizontal="center" shrinkToFit="0" vertical="top" wrapText="0"/>
    </xf>
    <xf borderId="4" fillId="8" fontId="27" numFmtId="4" xfId="0" applyAlignment="1" applyBorder="1" applyFont="1" applyNumberFormat="1">
      <alignment horizontal="left" readingOrder="0" shrinkToFit="0" vertical="top" wrapText="0"/>
    </xf>
    <xf borderId="4" fillId="8" fontId="26" numFmtId="4" xfId="0" applyAlignment="1" applyBorder="1" applyFont="1" applyNumberFormat="1">
      <alignment horizontal="left" readingOrder="0" shrinkToFit="0" vertical="top" wrapText="0"/>
    </xf>
    <xf borderId="4" fillId="8" fontId="27" numFmtId="165" xfId="0" applyAlignment="1" applyBorder="1" applyFont="1" applyNumberFormat="1">
      <alignment horizontal="center" readingOrder="0" shrinkToFit="0" vertical="top" wrapText="0"/>
    </xf>
    <xf borderId="4" fillId="8" fontId="26" numFmtId="0" xfId="0" applyAlignment="1" applyBorder="1" applyFont="1">
      <alignment shrinkToFit="0" vertical="top" wrapText="0"/>
    </xf>
    <xf borderId="2" fillId="8" fontId="27" numFmtId="0" xfId="0" applyAlignment="1" applyBorder="1" applyFont="1">
      <alignment horizontal="left" readingOrder="0" vertical="top"/>
    </xf>
    <xf borderId="11" fillId="8" fontId="27" numFmtId="0" xfId="0" applyAlignment="1" applyBorder="1" applyFont="1">
      <alignment horizontal="left" readingOrder="0" shrinkToFit="0" vertical="top" wrapText="1"/>
    </xf>
    <xf borderId="4" fillId="8" fontId="27" numFmtId="0" xfId="0" applyAlignment="1" applyBorder="1" applyFont="1">
      <alignment horizontal="left" readingOrder="0" shrinkToFit="0" vertical="top" wrapText="1"/>
    </xf>
    <xf borderId="4" fillId="8" fontId="27" numFmtId="0" xfId="0" applyAlignment="1" applyBorder="1" applyFont="1">
      <alignment horizontal="left" readingOrder="0" vertical="top"/>
    </xf>
    <xf borderId="10" fillId="8" fontId="27" numFmtId="0" xfId="0" applyAlignment="1" applyBorder="1" applyFont="1">
      <alignment vertical="top"/>
    </xf>
    <xf borderId="9" fillId="8" fontId="27" numFmtId="168" xfId="0" applyAlignment="1" applyBorder="1" applyFont="1" applyNumberFormat="1">
      <alignment readingOrder="0" shrinkToFit="0" vertical="top" wrapText="0"/>
    </xf>
    <xf borderId="9" fillId="8" fontId="27" numFmtId="0" xfId="0" applyAlignment="1" applyBorder="1" applyFont="1">
      <alignment readingOrder="0" vertical="top"/>
    </xf>
    <xf borderId="9" fillId="8" fontId="27" numFmtId="0" xfId="0" applyAlignment="1" applyBorder="1" applyFont="1">
      <alignment readingOrder="0" shrinkToFit="0" vertical="top" wrapText="1"/>
    </xf>
    <xf borderId="11" fillId="0" fontId="27" numFmtId="0" xfId="0" applyAlignment="1" applyBorder="1" applyFont="1">
      <alignment horizontal="center" shrinkToFit="0" vertical="top" wrapText="0"/>
    </xf>
    <xf borderId="4" fillId="0" fontId="27" numFmtId="0" xfId="0" applyAlignment="1" applyBorder="1" applyFont="1">
      <alignment horizontal="center" shrinkToFit="0" vertical="top" wrapText="0"/>
    </xf>
    <xf borderId="4" fillId="3" fontId="27" numFmtId="4" xfId="0" applyAlignment="1" applyBorder="1" applyFont="1" applyNumberFormat="1">
      <alignment horizontal="right" shrinkToFit="0" vertical="top" wrapText="0"/>
    </xf>
    <xf borderId="4" fillId="8" fontId="27" numFmtId="0" xfId="0" applyAlignment="1" applyBorder="1" applyFont="1">
      <alignment horizontal="left" shrinkToFit="0" vertical="top" wrapText="0"/>
    </xf>
    <xf borderId="2" fillId="8" fontId="27" numFmtId="0" xfId="0" applyAlignment="1" applyBorder="1" applyFont="1">
      <alignment vertical="top"/>
    </xf>
    <xf borderId="6" fillId="0" fontId="16" numFmtId="0" xfId="0" applyAlignment="1" applyBorder="1" applyFont="1">
      <alignment horizontal="center" readingOrder="0" shrinkToFit="0" vertical="top" wrapText="0"/>
    </xf>
    <xf borderId="9" fillId="0" fontId="16" numFmtId="0" xfId="0" applyAlignment="1" applyBorder="1" applyFont="1">
      <alignment horizontal="center" readingOrder="0" shrinkToFit="0" vertical="top" wrapText="0"/>
    </xf>
    <xf borderId="9" fillId="0" fontId="16" numFmtId="0" xfId="0" applyAlignment="1" applyBorder="1" applyFont="1">
      <alignment horizontal="left" readingOrder="0" shrinkToFit="0" vertical="top" wrapText="1"/>
    </xf>
    <xf borderId="9" fillId="3" fontId="16" numFmtId="4" xfId="0" applyAlignment="1" applyBorder="1" applyFont="1" applyNumberFormat="1">
      <alignment horizontal="right" readingOrder="0" shrinkToFit="0" vertical="top" wrapText="0"/>
    </xf>
    <xf borderId="9" fillId="0" fontId="16" numFmtId="0" xfId="0" applyAlignment="1" applyBorder="1" applyFont="1">
      <alignment horizontal="left" readingOrder="0" shrinkToFit="0" vertical="top" wrapText="0"/>
    </xf>
    <xf borderId="9" fillId="0" fontId="16" numFmtId="0" xfId="0" applyAlignment="1" applyBorder="1" applyFont="1">
      <alignment shrinkToFit="0" vertical="top" wrapText="0"/>
    </xf>
    <xf borderId="9" fillId="0" fontId="15" numFmtId="0" xfId="0" applyAlignment="1" applyBorder="1" applyFont="1">
      <alignment shrinkToFit="0" vertical="top" wrapText="0"/>
    </xf>
    <xf borderId="9" fillId="0" fontId="16" numFmtId="0" xfId="0" applyAlignment="1" applyBorder="1" applyFont="1">
      <alignment horizontal="center" shrinkToFit="0" vertical="top" wrapText="0"/>
    </xf>
    <xf borderId="9" fillId="0" fontId="16" numFmtId="0" xfId="0" applyAlignment="1" applyBorder="1" applyFont="1">
      <alignment vertical="top"/>
    </xf>
    <xf borderId="9" fillId="0" fontId="16" numFmtId="0" xfId="0" applyAlignment="1" applyBorder="1" applyFont="1">
      <alignment shrinkToFit="0" vertical="top" wrapText="1"/>
    </xf>
    <xf borderId="4" fillId="0" fontId="26" numFmtId="0" xfId="0" applyAlignment="1" applyBorder="1" applyFont="1">
      <alignment horizontal="center" shrinkToFit="0" vertical="top" wrapText="0"/>
    </xf>
    <xf borderId="4" fillId="8" fontId="26" numFmtId="0" xfId="0" applyAlignment="1" applyBorder="1" applyFont="1">
      <alignment horizontal="left" readingOrder="0" shrinkToFit="0" vertical="top" wrapText="0"/>
    </xf>
    <xf borderId="4" fillId="8" fontId="26" numFmtId="0" xfId="0" applyAlignment="1" applyBorder="1" applyFont="1">
      <alignment horizontal="center" shrinkToFit="0" vertical="top" wrapText="0"/>
    </xf>
    <xf borderId="0" fillId="0" fontId="27" numFmtId="0" xfId="0" applyAlignment="1" applyFont="1">
      <alignment shrinkToFit="0" wrapText="1"/>
    </xf>
    <xf borderId="0" fillId="0" fontId="26" numFmtId="4" xfId="0" applyAlignment="1" applyFont="1" applyNumberFormat="1">
      <alignment horizontal="left" readingOrder="0" shrinkToFit="0" vertical="bottom" wrapText="0"/>
    </xf>
    <xf borderId="0" fillId="0" fontId="26" numFmtId="2" xfId="0" applyAlignment="1" applyFont="1" applyNumberFormat="1">
      <alignment horizontal="right" readingOrder="0" shrinkToFit="0" vertical="bottom" wrapText="0"/>
    </xf>
    <xf borderId="8" fillId="3" fontId="26" numFmtId="0" xfId="0" applyAlignment="1" applyBorder="1" applyFont="1">
      <alignment horizontal="center" readingOrder="0" shrinkToFit="0" wrapText="0"/>
    </xf>
    <xf borderId="8" fillId="3" fontId="26" numFmtId="0" xfId="0" applyAlignment="1" applyBorder="1" applyFont="1">
      <alignment horizontal="center" readingOrder="0"/>
    </xf>
    <xf borderId="2" fillId="3" fontId="26" numFmtId="0" xfId="0" applyAlignment="1" applyBorder="1" applyFont="1">
      <alignment horizontal="center" readingOrder="0" shrinkToFit="0" wrapText="0"/>
    </xf>
    <xf borderId="0" fillId="3" fontId="16" numFmtId="0" xfId="0" applyAlignment="1" applyFont="1">
      <alignment vertical="center"/>
    </xf>
    <xf borderId="9" fillId="3" fontId="26" numFmtId="0" xfId="0" applyAlignment="1" applyBorder="1" applyFont="1">
      <alignment horizontal="center" readingOrder="0" shrinkToFit="0" wrapText="0"/>
    </xf>
    <xf borderId="0" fillId="3" fontId="16" numFmtId="0" xfId="0" applyAlignment="1" applyFont="1">
      <alignment horizontal="center" vertical="center"/>
    </xf>
    <xf borderId="6" fillId="3" fontId="27" numFmtId="0" xfId="0" applyAlignment="1" applyBorder="1" applyFont="1">
      <alignment horizontal="center" readingOrder="0" shrinkToFit="0" vertical="top" wrapText="0"/>
    </xf>
    <xf borderId="9" fillId="3" fontId="26" numFmtId="4" xfId="0" applyAlignment="1" applyBorder="1" applyFont="1" applyNumberFormat="1">
      <alignment horizontal="right" shrinkToFit="0" vertical="top" wrapText="0"/>
    </xf>
    <xf borderId="0" fillId="3" fontId="16" numFmtId="0" xfId="0" applyFont="1"/>
    <xf borderId="6" fillId="3" fontId="27" numFmtId="0" xfId="0" applyAlignment="1" applyBorder="1" applyFont="1">
      <alignment horizontal="center" shrinkToFit="0" vertical="top" wrapText="0"/>
    </xf>
    <xf borderId="9" fillId="3" fontId="26" numFmtId="4" xfId="0" applyAlignment="1" applyBorder="1" applyFont="1" applyNumberFormat="1">
      <alignment horizontal="right" readingOrder="0" shrinkToFit="0" vertical="top" wrapText="0"/>
    </xf>
    <xf borderId="9" fillId="3" fontId="27" numFmtId="165" xfId="0" applyAlignment="1" applyBorder="1" applyFont="1" applyNumberFormat="1">
      <alignment horizontal="center" readingOrder="0" shrinkToFit="0" vertical="top" wrapText="0"/>
    </xf>
    <xf borderId="9" fillId="3" fontId="4" numFmtId="4" xfId="0" applyAlignment="1" applyBorder="1" applyFont="1" applyNumberFormat="1">
      <alignment horizontal="right" readingOrder="0" shrinkToFit="0" vertical="top" wrapText="0"/>
    </xf>
    <xf borderId="9" fillId="3" fontId="2" numFmtId="4" xfId="0" applyAlignment="1" applyBorder="1" applyFont="1" applyNumberFormat="1">
      <alignment horizontal="right" readingOrder="0" shrinkToFit="0" vertical="top" wrapText="0"/>
    </xf>
    <xf borderId="9" fillId="3" fontId="4" numFmtId="165" xfId="0" applyAlignment="1" applyBorder="1" applyFont="1" applyNumberFormat="1">
      <alignment horizontal="right" readingOrder="0" shrinkToFit="0" vertical="top" wrapText="0"/>
    </xf>
    <xf borderId="9" fillId="3" fontId="4" numFmtId="0" xfId="0" applyAlignment="1" applyBorder="1" applyFont="1">
      <alignment shrinkToFit="0" vertical="top" wrapText="0"/>
    </xf>
    <xf borderId="9" fillId="3" fontId="4" numFmtId="4" xfId="0" applyAlignment="1" applyBorder="1" applyFont="1" applyNumberFormat="1">
      <alignment horizontal="right" shrinkToFit="0" vertical="top" wrapText="0"/>
    </xf>
    <xf borderId="9" fillId="3" fontId="2" numFmtId="4" xfId="0" applyAlignment="1" applyBorder="1" applyFont="1" applyNumberFormat="1">
      <alignment horizontal="right" shrinkToFit="0" vertical="top" wrapText="0"/>
    </xf>
    <xf borderId="9" fillId="3" fontId="27" numFmtId="168" xfId="0" applyAlignment="1" applyBorder="1" applyFont="1" applyNumberFormat="1">
      <alignment horizontal="center" readingOrder="0" shrinkToFit="0" vertical="top" wrapText="0"/>
    </xf>
    <xf borderId="9" fillId="3" fontId="27" numFmtId="173" xfId="0" applyAlignment="1" applyBorder="1" applyFont="1" applyNumberFormat="1">
      <alignment readingOrder="0" shrinkToFit="0" vertical="top" wrapText="0"/>
    </xf>
    <xf borderId="9" fillId="3" fontId="27" numFmtId="170" xfId="0" applyAlignment="1" applyBorder="1" applyFont="1" applyNumberFormat="1">
      <alignment readingOrder="0" shrinkToFit="0" vertical="top" wrapText="0"/>
    </xf>
    <xf borderId="9" fillId="3" fontId="27" numFmtId="181" xfId="0" applyAlignment="1" applyBorder="1" applyFont="1" applyNumberFormat="1">
      <alignment readingOrder="0" shrinkToFit="0" vertical="top" wrapText="0"/>
    </xf>
    <xf borderId="9" fillId="10" fontId="27" numFmtId="4" xfId="0" applyAlignment="1" applyBorder="1" applyFont="1" applyNumberFormat="1">
      <alignment horizontal="right" readingOrder="0" shrinkToFit="0" vertical="top" wrapText="0"/>
    </xf>
    <xf borderId="9" fillId="20" fontId="26" numFmtId="4" xfId="0" applyAlignment="1" applyBorder="1" applyFont="1" applyNumberFormat="1">
      <alignment horizontal="right" readingOrder="0" shrinkToFit="0" vertical="top" wrapText="0"/>
    </xf>
    <xf borderId="11" fillId="10" fontId="16" numFmtId="4" xfId="0" applyAlignment="1" applyBorder="1" applyFont="1" applyNumberFormat="1">
      <alignment horizontal="right" readingOrder="0"/>
    </xf>
    <xf borderId="9" fillId="3" fontId="27" numFmtId="165" xfId="0" applyAlignment="1" applyBorder="1" applyFont="1" applyNumberFormat="1">
      <alignment horizontal="right" readingOrder="0" shrinkToFit="0" vertical="top" wrapText="0"/>
    </xf>
    <xf borderId="9" fillId="3" fontId="16" numFmtId="4" xfId="0" applyAlignment="1" applyBorder="1" applyFont="1" applyNumberFormat="1">
      <alignment horizontal="right" vertical="top"/>
    </xf>
    <xf borderId="0" fillId="3" fontId="27" numFmtId="0" xfId="0" applyAlignment="1" applyFont="1">
      <alignment horizontal="center" shrinkToFit="0" vertical="bottom" wrapText="0"/>
    </xf>
    <xf borderId="0" fillId="3" fontId="27" numFmtId="0" xfId="0" applyAlignment="1" applyFont="1">
      <alignment shrinkToFit="0" vertical="bottom" wrapText="0"/>
    </xf>
    <xf borderId="0" fillId="3" fontId="27" numFmtId="0" xfId="0" applyAlignment="1" applyFont="1">
      <alignment readingOrder="0" shrinkToFit="0" vertical="bottom" wrapText="0"/>
    </xf>
    <xf borderId="0" fillId="3" fontId="27" numFmtId="4" xfId="0" applyAlignment="1" applyFont="1" applyNumberFormat="1">
      <alignment shrinkToFit="0" vertical="bottom" wrapText="0"/>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EF8E3"/>
          <bgColor rgb="FFFEF8E3"/>
        </patternFill>
      </fill>
      <border/>
    </dxf>
  </dxfs>
  <tableStyles count="1">
    <tableStyle count="2" pivot="0" name="ปชส-style">
      <tableStyleElement dxfId="1" type="firstRowStripe"/>
      <tableStyleElement dxfId="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E45:AF46" displayName="Table_1" name="Table_1" id="1">
  <tableColumns count="28">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s>
  <tableStyleInfo name="ปชส-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rmutl.ac.th/news/29646" TargetMode="External"/><Relationship Id="rId2" Type="http://schemas.openxmlformats.org/officeDocument/2006/relationships/drawing" Target="../drawings/drawing6.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hyperlink" Target="https://service.rmutl.ac.th/"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43"/>
    <col customWidth="1" min="2" max="2" width="15.86"/>
    <col customWidth="1" min="3" max="3" width="95.14"/>
    <col customWidth="1" min="4" max="4" width="17.71"/>
    <col customWidth="1" min="5" max="5" width="7.71"/>
    <col customWidth="1" min="6" max="6" width="13.86"/>
    <col customWidth="1" min="7" max="7" width="12.71"/>
    <col customWidth="1" min="8" max="8" width="11.29"/>
    <col customWidth="1" min="9" max="9" width="21.29"/>
    <col customWidth="1" min="10" max="10" width="16.86"/>
    <col customWidth="1" min="11" max="11" width="15.57"/>
    <col customWidth="1" min="12" max="12" width="11.29"/>
    <col customWidth="1" min="14" max="14" width="12.57"/>
    <col customWidth="1" min="15" max="15" width="17.14"/>
    <col customWidth="1" min="16" max="16" width="15.57"/>
    <col customWidth="1" min="17" max="17" width="15.43"/>
    <col customWidth="1" min="18" max="18" width="14.57"/>
    <col customWidth="1" min="19" max="19" width="13.43"/>
    <col customWidth="1" min="20" max="20" width="12.71"/>
    <col customWidth="1" min="21" max="21" width="10.86"/>
    <col customWidth="1" min="22" max="22" width="14.14"/>
    <col customWidth="1" min="23" max="23" width="15.43"/>
    <col customWidth="1" min="24" max="24" width="14.29"/>
    <col customWidth="1" min="25" max="25" width="12.14"/>
    <col customWidth="1" min="26" max="26" width="13.0"/>
    <col customWidth="1" min="27" max="27" width="13.57"/>
    <col customWidth="1" min="28" max="28" width="14.86"/>
    <col customWidth="1" min="29" max="29" width="15.29"/>
    <col customWidth="1" min="30" max="30" width="26.71"/>
    <col customWidth="1" min="31" max="31" width="23.43"/>
    <col customWidth="1" min="32" max="32" width="21.29"/>
    <col customWidth="1" min="33" max="33" width="18.29"/>
    <col customWidth="1" min="34" max="34" width="19.0"/>
    <col customWidth="1" min="35" max="35" width="10.86"/>
  </cols>
  <sheetData>
    <row r="1" ht="24.0" customHeight="1">
      <c r="A1" s="1" t="s">
        <v>0</v>
      </c>
    </row>
    <row r="2" ht="24.0" customHeight="1">
      <c r="A2" s="2" t="s">
        <v>1</v>
      </c>
      <c r="B2" s="2" t="s">
        <v>2</v>
      </c>
      <c r="C2" s="2" t="s">
        <v>3</v>
      </c>
      <c r="D2" s="2" t="s">
        <v>4</v>
      </c>
      <c r="E2" s="2" t="s">
        <v>5</v>
      </c>
      <c r="F2" s="3" t="s">
        <v>6</v>
      </c>
      <c r="G2" s="4"/>
      <c r="H2" s="4"/>
      <c r="I2" s="4"/>
      <c r="J2" s="4"/>
      <c r="K2" s="4"/>
      <c r="L2" s="5" t="s">
        <v>7</v>
      </c>
      <c r="M2" s="4"/>
      <c r="N2" s="4"/>
      <c r="O2" s="4"/>
      <c r="P2" s="4"/>
      <c r="Q2" s="4"/>
      <c r="R2" s="5" t="s">
        <v>8</v>
      </c>
      <c r="S2" s="4"/>
      <c r="T2" s="4"/>
      <c r="U2" s="4"/>
      <c r="V2" s="4"/>
      <c r="W2" s="4"/>
      <c r="X2" s="5" t="s">
        <v>9</v>
      </c>
      <c r="Y2" s="4"/>
      <c r="Z2" s="4"/>
      <c r="AA2" s="4"/>
      <c r="AB2" s="4"/>
      <c r="AC2" s="6"/>
      <c r="AD2" s="2" t="s">
        <v>10</v>
      </c>
      <c r="AE2" s="2" t="s">
        <v>11</v>
      </c>
      <c r="AF2" s="2" t="s">
        <v>12</v>
      </c>
      <c r="AG2" s="7" t="s">
        <v>13</v>
      </c>
      <c r="AH2" s="2" t="s">
        <v>14</v>
      </c>
      <c r="AI2" s="8"/>
    </row>
    <row r="3" ht="76.5" customHeight="1">
      <c r="A3" s="9"/>
      <c r="B3" s="9"/>
      <c r="C3" s="9"/>
      <c r="D3" s="9"/>
      <c r="E3" s="9"/>
      <c r="F3" s="10" t="s">
        <v>15</v>
      </c>
      <c r="G3" s="10" t="s">
        <v>16</v>
      </c>
      <c r="H3" s="10" t="s">
        <v>17</v>
      </c>
      <c r="I3" s="10" t="s">
        <v>18</v>
      </c>
      <c r="J3" s="10" t="s">
        <v>19</v>
      </c>
      <c r="K3" s="10" t="s">
        <v>20</v>
      </c>
      <c r="L3" s="10" t="s">
        <v>21</v>
      </c>
      <c r="M3" s="10" t="s">
        <v>22</v>
      </c>
      <c r="N3" s="10" t="s">
        <v>23</v>
      </c>
      <c r="O3" s="10" t="s">
        <v>18</v>
      </c>
      <c r="P3" s="10" t="s">
        <v>19</v>
      </c>
      <c r="Q3" s="10" t="s">
        <v>20</v>
      </c>
      <c r="R3" s="10" t="s">
        <v>24</v>
      </c>
      <c r="S3" s="10" t="s">
        <v>25</v>
      </c>
      <c r="T3" s="10" t="s">
        <v>26</v>
      </c>
      <c r="U3" s="10" t="s">
        <v>18</v>
      </c>
      <c r="V3" s="10" t="s">
        <v>19</v>
      </c>
      <c r="W3" s="10" t="s">
        <v>20</v>
      </c>
      <c r="X3" s="10" t="s">
        <v>27</v>
      </c>
      <c r="Y3" s="10" t="s">
        <v>28</v>
      </c>
      <c r="Z3" s="10" t="s">
        <v>29</v>
      </c>
      <c r="AA3" s="10" t="s">
        <v>18</v>
      </c>
      <c r="AB3" s="10" t="s">
        <v>19</v>
      </c>
      <c r="AC3" s="10" t="s">
        <v>30</v>
      </c>
      <c r="AD3" s="11"/>
      <c r="AE3" s="11"/>
      <c r="AF3" s="11"/>
      <c r="AG3" s="12"/>
      <c r="AH3" s="11"/>
      <c r="AI3" s="13"/>
    </row>
    <row r="4" ht="127.5" customHeight="1">
      <c r="A4" s="14">
        <v>1.0</v>
      </c>
      <c r="B4" s="15" t="s">
        <v>31</v>
      </c>
      <c r="C4" s="16" t="s">
        <v>32</v>
      </c>
      <c r="D4" s="17">
        <v>9880.0</v>
      </c>
      <c r="E4" s="18" t="s">
        <v>33</v>
      </c>
      <c r="F4" s="19">
        <v>2470.0</v>
      </c>
      <c r="G4" s="20"/>
      <c r="H4" s="21"/>
      <c r="I4" s="22">
        <v>2470.0</v>
      </c>
      <c r="J4" s="23">
        <v>24746.0</v>
      </c>
      <c r="K4" s="24">
        <v>24776.0</v>
      </c>
      <c r="L4" s="25">
        <v>2470.0</v>
      </c>
      <c r="M4" s="26"/>
      <c r="N4" s="26"/>
      <c r="O4" s="27">
        <v>4940.0</v>
      </c>
      <c r="P4" s="28" t="s">
        <v>34</v>
      </c>
      <c r="Q4" s="28" t="s">
        <v>35</v>
      </c>
      <c r="R4" s="29"/>
      <c r="S4" s="30">
        <v>2470.0</v>
      </c>
      <c r="T4" s="31"/>
      <c r="U4" s="32">
        <v>2470.0</v>
      </c>
      <c r="V4" s="33" t="s">
        <v>36</v>
      </c>
      <c r="W4" s="33" t="s">
        <v>37</v>
      </c>
      <c r="X4" s="34"/>
      <c r="Y4" s="35"/>
      <c r="Z4" s="35"/>
      <c r="AA4" s="36"/>
      <c r="AB4" s="37"/>
      <c r="AC4" s="38"/>
      <c r="AD4" s="39" t="s">
        <v>38</v>
      </c>
      <c r="AE4" s="40" t="s">
        <v>39</v>
      </c>
      <c r="AF4" s="40" t="s">
        <v>40</v>
      </c>
      <c r="AG4" s="41" t="s">
        <v>41</v>
      </c>
      <c r="AH4" s="42"/>
      <c r="AI4" s="43"/>
    </row>
    <row r="5" ht="24.0" customHeight="1">
      <c r="A5" s="44"/>
      <c r="B5" s="45"/>
      <c r="C5" s="45"/>
      <c r="D5" s="46"/>
      <c r="E5" s="47" t="s">
        <v>42</v>
      </c>
      <c r="F5" s="48">
        <v>2244.0</v>
      </c>
      <c r="G5" s="49"/>
      <c r="H5" s="47">
        <v>2470.0</v>
      </c>
      <c r="I5" s="50">
        <v>4714.0</v>
      </c>
      <c r="J5" s="51" t="s">
        <v>43</v>
      </c>
      <c r="K5" s="51" t="s">
        <v>43</v>
      </c>
      <c r="L5" s="52"/>
      <c r="M5" s="52"/>
      <c r="N5" s="47">
        <v>2470.0</v>
      </c>
      <c r="O5" s="53">
        <v>7184.0</v>
      </c>
      <c r="P5" s="54">
        <v>244047.0</v>
      </c>
      <c r="Q5" s="54">
        <v>244047.0</v>
      </c>
      <c r="R5" s="52"/>
      <c r="S5" s="47">
        <v>2470.0</v>
      </c>
      <c r="T5" s="52"/>
      <c r="U5" s="50">
        <v>2470.0</v>
      </c>
      <c r="V5" s="54">
        <v>244105.0</v>
      </c>
      <c r="W5" s="54">
        <v>244105.0</v>
      </c>
      <c r="X5" s="52"/>
      <c r="Y5" s="52"/>
      <c r="Z5" s="52"/>
      <c r="AA5" s="55"/>
      <c r="AB5" s="52"/>
      <c r="AC5" s="56"/>
      <c r="AD5" s="57"/>
      <c r="AE5" s="58"/>
      <c r="AF5" s="58"/>
      <c r="AG5" s="58"/>
      <c r="AH5" s="59"/>
      <c r="AI5" s="60"/>
    </row>
    <row r="6" ht="93.0" customHeight="1">
      <c r="A6" s="14">
        <v>2.0</v>
      </c>
      <c r="B6" s="15" t="s">
        <v>31</v>
      </c>
      <c r="C6" s="16" t="s">
        <v>44</v>
      </c>
      <c r="D6" s="17">
        <v>15200.0</v>
      </c>
      <c r="E6" s="18" t="s">
        <v>33</v>
      </c>
      <c r="F6" s="61"/>
      <c r="G6" s="62">
        <v>3800.0</v>
      </c>
      <c r="H6" s="61"/>
      <c r="I6" s="22">
        <v>3800.0</v>
      </c>
      <c r="J6" s="23">
        <v>24777.0</v>
      </c>
      <c r="K6" s="23">
        <v>24806.0</v>
      </c>
      <c r="L6" s="63"/>
      <c r="M6" s="64">
        <v>3800.0</v>
      </c>
      <c r="N6" s="63"/>
      <c r="O6" s="27">
        <v>7600.0</v>
      </c>
      <c r="P6" s="28" t="s">
        <v>34</v>
      </c>
      <c r="Q6" s="65" t="s">
        <v>35</v>
      </c>
      <c r="R6" s="66"/>
      <c r="S6" s="67">
        <v>3800.0</v>
      </c>
      <c r="T6" s="66"/>
      <c r="U6" s="68">
        <v>3800.0</v>
      </c>
      <c r="V6" s="33" t="s">
        <v>36</v>
      </c>
      <c r="W6" s="33" t="s">
        <v>37</v>
      </c>
      <c r="X6" s="69"/>
      <c r="Y6" s="70">
        <v>3800.0</v>
      </c>
      <c r="Z6" s="69"/>
      <c r="AA6" s="71">
        <v>3800.0</v>
      </c>
      <c r="AB6" s="72" t="s">
        <v>45</v>
      </c>
      <c r="AC6" s="73" t="s">
        <v>46</v>
      </c>
      <c r="AD6" s="74" t="s">
        <v>38</v>
      </c>
      <c r="AE6" s="75" t="s">
        <v>47</v>
      </c>
      <c r="AF6" s="75" t="s">
        <v>48</v>
      </c>
      <c r="AG6" s="76" t="s">
        <v>41</v>
      </c>
      <c r="AH6" s="77"/>
      <c r="AI6" s="43"/>
    </row>
    <row r="7" ht="24.0" customHeight="1">
      <c r="A7" s="44"/>
      <c r="B7" s="45"/>
      <c r="C7" s="45"/>
      <c r="D7" s="78"/>
      <c r="E7" s="47" t="s">
        <v>42</v>
      </c>
      <c r="F7" s="79"/>
      <c r="G7" s="80">
        <v>3800.0</v>
      </c>
      <c r="H7" s="79"/>
      <c r="I7" s="50">
        <v>3800.0</v>
      </c>
      <c r="J7" s="81">
        <v>24798.0</v>
      </c>
      <c r="K7" s="81">
        <v>24798.0</v>
      </c>
      <c r="L7" s="45"/>
      <c r="M7" s="82">
        <v>3800.0</v>
      </c>
      <c r="N7" s="45"/>
      <c r="O7" s="53">
        <v>7600.0</v>
      </c>
      <c r="P7" s="83">
        <v>24888.0</v>
      </c>
      <c r="Q7" s="83">
        <v>24888.0</v>
      </c>
      <c r="R7" s="45"/>
      <c r="S7" s="45"/>
      <c r="T7" s="45"/>
      <c r="U7" s="84"/>
      <c r="V7" s="45"/>
      <c r="W7" s="45"/>
      <c r="X7" s="45"/>
      <c r="Y7" s="45"/>
      <c r="Z7" s="45"/>
      <c r="AA7" s="84"/>
      <c r="AB7" s="45"/>
      <c r="AC7" s="85"/>
      <c r="AD7" s="57"/>
      <c r="AE7" s="58"/>
      <c r="AF7" s="58"/>
      <c r="AG7" s="58"/>
      <c r="AH7" s="59"/>
      <c r="AI7" s="60"/>
    </row>
    <row r="8" ht="24.0" customHeight="1">
      <c r="A8" s="14">
        <v>3.0</v>
      </c>
      <c r="B8" s="15" t="s">
        <v>31</v>
      </c>
      <c r="C8" s="16" t="s">
        <v>49</v>
      </c>
      <c r="D8" s="86">
        <v>40580.0</v>
      </c>
      <c r="E8" s="18" t="s">
        <v>33</v>
      </c>
      <c r="F8" s="61"/>
      <c r="G8" s="87"/>
      <c r="H8" s="88"/>
      <c r="I8" s="22" t="s">
        <v>50</v>
      </c>
      <c r="J8" s="89"/>
      <c r="K8" s="89"/>
      <c r="L8" s="90"/>
      <c r="M8" s="91">
        <v>40580.0</v>
      </c>
      <c r="N8" s="63"/>
      <c r="O8" s="92"/>
      <c r="P8" s="93" t="s">
        <v>51</v>
      </c>
      <c r="Q8" s="94">
        <v>24928.0</v>
      </c>
      <c r="R8" s="66"/>
      <c r="S8" s="66"/>
      <c r="T8" s="66"/>
      <c r="U8" s="95"/>
      <c r="V8" s="66"/>
      <c r="W8" s="66"/>
      <c r="X8" s="69"/>
      <c r="Y8" s="69"/>
      <c r="Z8" s="69"/>
      <c r="AA8" s="96"/>
      <c r="AB8" s="69"/>
      <c r="AC8" s="97"/>
      <c r="AD8" s="98" t="s">
        <v>38</v>
      </c>
      <c r="AE8" s="99" t="s">
        <v>52</v>
      </c>
      <c r="AF8" s="100" t="s">
        <v>53</v>
      </c>
      <c r="AG8" s="100" t="s">
        <v>54</v>
      </c>
      <c r="AH8" s="101"/>
      <c r="AI8" s="43"/>
    </row>
    <row r="9" ht="160.5" customHeight="1">
      <c r="A9" s="102"/>
      <c r="B9" s="103"/>
      <c r="C9" s="103"/>
      <c r="D9" s="103"/>
      <c r="E9" s="104" t="s">
        <v>42</v>
      </c>
      <c r="F9" s="103"/>
      <c r="G9" s="105"/>
      <c r="H9" s="106"/>
      <c r="I9" s="53" t="s">
        <v>50</v>
      </c>
      <c r="J9" s="107"/>
      <c r="K9" s="107"/>
      <c r="L9" s="106"/>
      <c r="M9" s="103"/>
      <c r="N9" s="108">
        <v>7600.0</v>
      </c>
      <c r="O9" s="53">
        <v>7600.0</v>
      </c>
      <c r="P9" s="109" t="s">
        <v>55</v>
      </c>
      <c r="Q9" s="109" t="s">
        <v>55</v>
      </c>
      <c r="R9" s="103"/>
      <c r="S9" s="103"/>
      <c r="T9" s="103"/>
      <c r="U9" s="110"/>
      <c r="V9" s="103"/>
      <c r="W9" s="103"/>
      <c r="X9" s="103"/>
      <c r="Y9" s="103"/>
      <c r="Z9" s="103"/>
      <c r="AA9" s="110"/>
      <c r="AB9" s="103"/>
      <c r="AC9" s="111"/>
      <c r="AD9" s="9"/>
      <c r="AE9" s="112"/>
      <c r="AF9" s="9"/>
      <c r="AG9" s="9"/>
      <c r="AH9" s="112"/>
      <c r="AI9" s="113"/>
    </row>
    <row r="10" ht="24.0" customHeight="1">
      <c r="A10" s="14">
        <v>4.0</v>
      </c>
      <c r="B10" s="15" t="s">
        <v>31</v>
      </c>
      <c r="C10" s="16" t="s">
        <v>56</v>
      </c>
      <c r="D10" s="114">
        <v>24370.0</v>
      </c>
      <c r="E10" s="18" t="s">
        <v>33</v>
      </c>
      <c r="F10" s="61"/>
      <c r="G10" s="87"/>
      <c r="H10" s="62">
        <v>24370.0</v>
      </c>
      <c r="I10" s="22">
        <v>24370.0</v>
      </c>
      <c r="J10" s="23">
        <v>24807.0</v>
      </c>
      <c r="K10" s="23">
        <v>24868.0</v>
      </c>
      <c r="L10" s="63"/>
      <c r="M10" s="115"/>
      <c r="N10" s="63"/>
      <c r="O10" s="27">
        <v>24370.0</v>
      </c>
      <c r="P10" s="93" t="s">
        <v>51</v>
      </c>
      <c r="Q10" s="116">
        <v>24928.0</v>
      </c>
      <c r="R10" s="66"/>
      <c r="S10" s="66"/>
      <c r="T10" s="66"/>
      <c r="U10" s="95"/>
      <c r="V10" s="66"/>
      <c r="W10" s="66"/>
      <c r="X10" s="69"/>
      <c r="Y10" s="69"/>
      <c r="Z10" s="69"/>
      <c r="AA10" s="96"/>
      <c r="AB10" s="69"/>
      <c r="AC10" s="97"/>
      <c r="AD10" s="117" t="s">
        <v>38</v>
      </c>
      <c r="AE10" s="118" t="s">
        <v>57</v>
      </c>
      <c r="AF10" s="118" t="s">
        <v>58</v>
      </c>
      <c r="AG10" s="118" t="s">
        <v>59</v>
      </c>
      <c r="AH10" s="119" t="s">
        <v>60</v>
      </c>
      <c r="AI10" s="43"/>
    </row>
    <row r="11" ht="210.75" customHeight="1">
      <c r="A11" s="44"/>
      <c r="B11" s="45"/>
      <c r="C11" s="45"/>
      <c r="D11" s="52"/>
      <c r="E11" s="47" t="s">
        <v>42</v>
      </c>
      <c r="F11" s="52"/>
      <c r="G11" s="120"/>
      <c r="H11" s="47">
        <v>23620.0</v>
      </c>
      <c r="I11" s="50">
        <v>23620.0</v>
      </c>
      <c r="J11" s="81">
        <v>25181.0</v>
      </c>
      <c r="K11" s="81">
        <v>25181.0</v>
      </c>
      <c r="L11" s="45"/>
      <c r="M11" s="45"/>
      <c r="N11" s="45"/>
      <c r="O11" s="53">
        <v>23620.0</v>
      </c>
      <c r="P11" s="45"/>
      <c r="Q11" s="45"/>
      <c r="R11" s="45"/>
      <c r="S11" s="45"/>
      <c r="T11" s="45"/>
      <c r="U11" s="84"/>
      <c r="V11" s="45"/>
      <c r="W11" s="45"/>
      <c r="X11" s="52"/>
      <c r="Y11" s="45"/>
      <c r="Z11" s="45"/>
      <c r="AA11" s="84"/>
      <c r="AB11" s="45"/>
      <c r="AC11" s="85"/>
      <c r="AD11" s="9"/>
      <c r="AE11" s="9"/>
      <c r="AF11" s="9"/>
      <c r="AG11" s="9"/>
      <c r="AH11" s="9"/>
      <c r="AI11" s="60"/>
    </row>
    <row r="12" ht="24.0" customHeight="1">
      <c r="A12" s="14">
        <v>5.0</v>
      </c>
      <c r="B12" s="15" t="s">
        <v>61</v>
      </c>
      <c r="C12" s="16" t="s">
        <v>62</v>
      </c>
      <c r="D12" s="17">
        <v>460430.0</v>
      </c>
      <c r="E12" s="121" t="s">
        <v>33</v>
      </c>
      <c r="F12" s="21"/>
      <c r="G12" s="21"/>
      <c r="H12" s="21"/>
      <c r="I12" s="22" t="s">
        <v>50</v>
      </c>
      <c r="J12" s="87"/>
      <c r="K12" s="87"/>
      <c r="L12" s="63"/>
      <c r="M12" s="122">
        <v>460430.0</v>
      </c>
      <c r="N12" s="63"/>
      <c r="O12" s="92"/>
      <c r="P12" s="93" t="s">
        <v>51</v>
      </c>
      <c r="Q12" s="116">
        <v>24928.0</v>
      </c>
      <c r="R12" s="66"/>
      <c r="S12" s="66"/>
      <c r="T12" s="66"/>
      <c r="U12" s="95"/>
      <c r="V12" s="66"/>
      <c r="W12" s="66"/>
      <c r="X12" s="69"/>
      <c r="Y12" s="69"/>
      <c r="Z12" s="69"/>
      <c r="AA12" s="96"/>
      <c r="AB12" s="69"/>
      <c r="AC12" s="97"/>
      <c r="AD12" s="119" t="s">
        <v>38</v>
      </c>
      <c r="AE12" s="123" t="s">
        <v>63</v>
      </c>
      <c r="AF12" s="124" t="s">
        <v>64</v>
      </c>
      <c r="AG12" s="123" t="s">
        <v>65</v>
      </c>
      <c r="AH12" s="125" t="s">
        <v>60</v>
      </c>
      <c r="AI12" s="43"/>
    </row>
    <row r="13" ht="360.0" customHeight="1">
      <c r="A13" s="44"/>
      <c r="B13" s="45"/>
      <c r="C13" s="45"/>
      <c r="D13" s="45"/>
      <c r="E13" s="126" t="s">
        <v>42</v>
      </c>
      <c r="F13" s="45"/>
      <c r="G13" s="45"/>
      <c r="H13" s="45"/>
      <c r="I13" s="127">
        <v>0.0</v>
      </c>
      <c r="J13" s="128"/>
      <c r="K13" s="128"/>
      <c r="L13" s="45"/>
      <c r="M13" s="82">
        <v>201625.0</v>
      </c>
      <c r="N13" s="45"/>
      <c r="O13" s="53">
        <v>201625.0</v>
      </c>
      <c r="P13" s="83">
        <v>24894.0</v>
      </c>
      <c r="Q13" s="83">
        <v>24896.0</v>
      </c>
      <c r="R13" s="45"/>
      <c r="S13" s="45"/>
      <c r="T13" s="45"/>
      <c r="U13" s="84"/>
      <c r="V13" s="45"/>
      <c r="W13" s="45"/>
      <c r="X13" s="45"/>
      <c r="Y13" s="45"/>
      <c r="Z13" s="45"/>
      <c r="AA13" s="84"/>
      <c r="AB13" s="45"/>
      <c r="AC13" s="85"/>
      <c r="AD13" s="9"/>
      <c r="AE13" s="112"/>
      <c r="AF13" s="9"/>
      <c r="AG13" s="112"/>
      <c r="AH13" s="112"/>
      <c r="AI13" s="129"/>
    </row>
    <row r="14" ht="183.75" customHeight="1">
      <c r="A14" s="14">
        <v>6.0</v>
      </c>
      <c r="B14" s="15" t="s">
        <v>66</v>
      </c>
      <c r="C14" s="16" t="s">
        <v>67</v>
      </c>
      <c r="D14" s="114">
        <v>46900.0</v>
      </c>
      <c r="E14" s="121" t="s">
        <v>33</v>
      </c>
      <c r="F14" s="130"/>
      <c r="G14" s="130"/>
      <c r="H14" s="130"/>
      <c r="I14" s="131" t="s">
        <v>50</v>
      </c>
      <c r="J14" s="132"/>
      <c r="K14" s="132"/>
      <c r="L14" s="115"/>
      <c r="M14" s="115"/>
      <c r="N14" s="115"/>
      <c r="O14" s="92"/>
      <c r="P14" s="93" t="s">
        <v>51</v>
      </c>
      <c r="Q14" s="116">
        <v>24928.0</v>
      </c>
      <c r="R14" s="133"/>
      <c r="S14" s="133"/>
      <c r="T14" s="133"/>
      <c r="U14" s="134"/>
      <c r="V14" s="66"/>
      <c r="W14" s="66"/>
      <c r="X14" s="135"/>
      <c r="Y14" s="136">
        <v>19280.0</v>
      </c>
      <c r="Z14" s="135"/>
      <c r="AA14" s="137"/>
      <c r="AB14" s="69"/>
      <c r="AC14" s="97"/>
      <c r="AD14" s="138" t="s">
        <v>68</v>
      </c>
      <c r="AE14" s="139" t="s">
        <v>69</v>
      </c>
      <c r="AF14" s="140" t="s">
        <v>70</v>
      </c>
      <c r="AG14" s="141"/>
      <c r="AH14" s="141"/>
      <c r="AI14" s="142"/>
    </row>
    <row r="15" ht="24.0" customHeight="1">
      <c r="A15" s="44"/>
      <c r="B15" s="45"/>
      <c r="C15" s="143"/>
      <c r="D15" s="144"/>
      <c r="E15" s="145" t="s">
        <v>42</v>
      </c>
      <c r="F15" s="146"/>
      <c r="G15" s="146"/>
      <c r="H15" s="146"/>
      <c r="I15" s="147">
        <v>0.0</v>
      </c>
      <c r="J15" s="148"/>
      <c r="K15" s="148"/>
      <c r="L15" s="149"/>
      <c r="M15" s="45"/>
      <c r="N15" s="45"/>
      <c r="O15" s="53" t="s">
        <v>50</v>
      </c>
      <c r="P15" s="45"/>
      <c r="Q15" s="45"/>
      <c r="R15" s="45"/>
      <c r="S15" s="45"/>
      <c r="T15" s="45"/>
      <c r="U15" s="84"/>
      <c r="V15" s="45"/>
      <c r="W15" s="45"/>
      <c r="X15" s="45"/>
      <c r="Y15" s="150">
        <v>13100.0</v>
      </c>
      <c r="Z15" s="45"/>
      <c r="AA15" s="84"/>
      <c r="AB15" s="151">
        <v>244200.0</v>
      </c>
      <c r="AC15" s="151">
        <v>244200.0</v>
      </c>
      <c r="AD15" s="128"/>
      <c r="AE15" s="152"/>
      <c r="AF15" s="153"/>
      <c r="AG15" s="128"/>
      <c r="AH15" s="128"/>
      <c r="AI15" s="129"/>
    </row>
    <row r="16" ht="26.25" customHeight="1">
      <c r="A16" s="14">
        <v>7.0</v>
      </c>
      <c r="B16" s="154" t="s">
        <v>71</v>
      </c>
      <c r="C16" s="155" t="s">
        <v>72</v>
      </c>
      <c r="D16" s="156">
        <v>2409720.0</v>
      </c>
      <c r="E16" s="121" t="s">
        <v>33</v>
      </c>
      <c r="F16" s="157">
        <v>200810.0</v>
      </c>
      <c r="G16" s="157">
        <v>200810.0</v>
      </c>
      <c r="H16" s="157">
        <v>200810.0</v>
      </c>
      <c r="I16" s="131">
        <v>602430.0</v>
      </c>
      <c r="J16" s="158">
        <v>24746.0</v>
      </c>
      <c r="K16" s="158">
        <v>24837.0</v>
      </c>
      <c r="L16" s="159">
        <v>200810.0</v>
      </c>
      <c r="M16" s="159">
        <v>200810.0</v>
      </c>
      <c r="N16" s="159">
        <v>200810.0</v>
      </c>
      <c r="O16" s="27">
        <v>602430.0</v>
      </c>
      <c r="P16" s="93" t="s">
        <v>51</v>
      </c>
      <c r="Q16" s="116">
        <v>24928.0</v>
      </c>
      <c r="R16" s="160">
        <v>200810.0</v>
      </c>
      <c r="S16" s="160">
        <v>200810.0</v>
      </c>
      <c r="T16" s="160">
        <v>200810.0</v>
      </c>
      <c r="U16" s="68">
        <v>602430.0</v>
      </c>
      <c r="V16" s="161" t="s">
        <v>36</v>
      </c>
      <c r="W16" s="161" t="s">
        <v>37</v>
      </c>
      <c r="X16" s="162">
        <v>200810.0</v>
      </c>
      <c r="Y16" s="162">
        <v>200810.0</v>
      </c>
      <c r="Z16" s="162">
        <v>200810.0</v>
      </c>
      <c r="AA16" s="71">
        <v>602430.0</v>
      </c>
      <c r="AB16" s="163" t="s">
        <v>45</v>
      </c>
      <c r="AC16" s="164" t="s">
        <v>46</v>
      </c>
      <c r="AD16" s="165" t="s">
        <v>38</v>
      </c>
      <c r="AE16" s="166"/>
      <c r="AF16" s="167"/>
      <c r="AG16" s="167"/>
      <c r="AH16" s="167"/>
      <c r="AI16" s="142"/>
    </row>
    <row r="17" ht="105.75" customHeight="1">
      <c r="A17" s="168"/>
      <c r="B17" s="169"/>
      <c r="C17" s="170"/>
      <c r="D17" s="171"/>
      <c r="E17" s="165" t="s">
        <v>42</v>
      </c>
      <c r="F17" s="172">
        <v>147871.0</v>
      </c>
      <c r="G17" s="172">
        <v>145457.0</v>
      </c>
      <c r="H17" s="172">
        <v>164481.0</v>
      </c>
      <c r="I17" s="173">
        <v>457809.0</v>
      </c>
      <c r="J17" s="174" t="s">
        <v>73</v>
      </c>
      <c r="K17" s="174" t="s">
        <v>73</v>
      </c>
      <c r="L17" s="172">
        <v>125737.0</v>
      </c>
      <c r="M17" s="175">
        <v>198356.0</v>
      </c>
      <c r="N17" s="175">
        <v>114236.0</v>
      </c>
      <c r="O17" s="176">
        <v>896138.0</v>
      </c>
      <c r="P17" s="177" t="s">
        <v>74</v>
      </c>
      <c r="Q17" s="177" t="s">
        <v>74</v>
      </c>
      <c r="R17" s="175">
        <v>171915.0</v>
      </c>
      <c r="S17" s="175">
        <v>184875.0</v>
      </c>
      <c r="T17" s="178">
        <v>109543.0</v>
      </c>
      <c r="U17" s="179">
        <v>356790.0</v>
      </c>
      <c r="V17" s="180" t="s">
        <v>75</v>
      </c>
      <c r="W17" s="180" t="s">
        <v>75</v>
      </c>
      <c r="X17" s="181">
        <v>124365.0</v>
      </c>
      <c r="Y17" s="182">
        <v>125171.0</v>
      </c>
      <c r="Z17" s="178">
        <v>116152.0</v>
      </c>
      <c r="AA17" s="183">
        <f>sum(X17:Z17)</f>
        <v>365688</v>
      </c>
      <c r="AB17" s="184">
        <v>244169.0</v>
      </c>
      <c r="AC17" s="184">
        <v>244169.0</v>
      </c>
      <c r="AD17" s="165"/>
      <c r="AE17" s="171"/>
      <c r="AF17" s="171"/>
      <c r="AG17" s="171"/>
      <c r="AH17" s="171"/>
      <c r="AI17" s="142"/>
    </row>
    <row r="18" ht="24.0" customHeight="1">
      <c r="A18" s="14">
        <v>8.0</v>
      </c>
      <c r="B18" s="15" t="s">
        <v>71</v>
      </c>
      <c r="C18" s="16" t="s">
        <v>76</v>
      </c>
      <c r="D18" s="185">
        <v>773320.0</v>
      </c>
      <c r="E18" s="121" t="s">
        <v>33</v>
      </c>
      <c r="F18" s="131">
        <v>53110.0</v>
      </c>
      <c r="G18" s="131">
        <v>53110.0</v>
      </c>
      <c r="H18" s="157">
        <v>87110.0</v>
      </c>
      <c r="I18" s="131">
        <v>193330.0</v>
      </c>
      <c r="J18" s="23">
        <v>24746.0</v>
      </c>
      <c r="K18" s="23">
        <v>24837.0</v>
      </c>
      <c r="L18" s="186">
        <v>53110.0</v>
      </c>
      <c r="M18" s="186">
        <v>53110.0</v>
      </c>
      <c r="N18" s="186">
        <v>87110.0</v>
      </c>
      <c r="O18" s="27">
        <v>386660.0</v>
      </c>
      <c r="P18" s="93" t="s">
        <v>51</v>
      </c>
      <c r="Q18" s="116">
        <v>24928.0</v>
      </c>
      <c r="R18" s="187">
        <v>53110.0</v>
      </c>
      <c r="S18" s="187">
        <v>53110.0</v>
      </c>
      <c r="T18" s="187">
        <v>87110.0</v>
      </c>
      <c r="U18" s="187">
        <v>193330.0</v>
      </c>
      <c r="V18" s="161" t="s">
        <v>36</v>
      </c>
      <c r="W18" s="161" t="s">
        <v>37</v>
      </c>
      <c r="X18" s="188">
        <v>53110.0</v>
      </c>
      <c r="Y18" s="189">
        <v>87110.0</v>
      </c>
      <c r="Z18" s="189">
        <v>53110.0</v>
      </c>
      <c r="AA18" s="71">
        <v>193330.0</v>
      </c>
      <c r="AB18" s="163" t="s">
        <v>45</v>
      </c>
      <c r="AC18" s="164" t="s">
        <v>46</v>
      </c>
      <c r="AD18" s="121" t="s">
        <v>38</v>
      </c>
      <c r="AE18" s="167"/>
      <c r="AF18" s="167"/>
      <c r="AG18" s="167"/>
      <c r="AH18" s="167"/>
      <c r="AI18" s="142"/>
    </row>
    <row r="19" ht="72.0" customHeight="1">
      <c r="A19" s="168"/>
      <c r="B19" s="171"/>
      <c r="C19" s="170"/>
      <c r="D19" s="183"/>
      <c r="E19" s="165" t="s">
        <v>42</v>
      </c>
      <c r="F19" s="190"/>
      <c r="G19" s="190"/>
      <c r="H19" s="172">
        <v>43406.0</v>
      </c>
      <c r="I19" s="173">
        <v>43406.0</v>
      </c>
      <c r="J19" s="191" t="s">
        <v>77</v>
      </c>
      <c r="K19" s="191" t="s">
        <v>78</v>
      </c>
      <c r="L19" s="190"/>
      <c r="M19" s="192">
        <v>72238.0</v>
      </c>
      <c r="N19" s="183"/>
      <c r="O19" s="176">
        <v>115644.0</v>
      </c>
      <c r="P19" s="193">
        <v>24892.0</v>
      </c>
      <c r="Q19" s="193">
        <v>24894.0</v>
      </c>
      <c r="R19" s="194"/>
      <c r="S19" s="183"/>
      <c r="T19" s="183"/>
      <c r="U19" s="183"/>
      <c r="V19" s="191" t="s">
        <v>79</v>
      </c>
      <c r="W19" s="191" t="s">
        <v>79</v>
      </c>
      <c r="X19" s="195">
        <v>44766.0</v>
      </c>
      <c r="Y19" s="196">
        <v>29200.0</v>
      </c>
      <c r="Z19" s="183"/>
      <c r="AA19" s="183"/>
      <c r="AB19" s="197" t="s">
        <v>80</v>
      </c>
      <c r="AC19" s="197" t="s">
        <v>80</v>
      </c>
      <c r="AD19" s="171"/>
      <c r="AE19" s="171"/>
      <c r="AF19" s="171"/>
      <c r="AG19" s="171"/>
      <c r="AH19" s="171"/>
      <c r="AI19" s="142"/>
    </row>
    <row r="20" ht="45.75" customHeight="1">
      <c r="A20" s="14">
        <v>9.0</v>
      </c>
      <c r="B20" s="15" t="s">
        <v>71</v>
      </c>
      <c r="C20" s="16" t="s">
        <v>81</v>
      </c>
      <c r="D20" s="185">
        <v>685800.0</v>
      </c>
      <c r="E20" s="121" t="s">
        <v>33</v>
      </c>
      <c r="F20" s="198">
        <v>57150.0</v>
      </c>
      <c r="G20" s="198">
        <v>57150.0</v>
      </c>
      <c r="H20" s="198">
        <v>57150.0</v>
      </c>
      <c r="I20" s="131">
        <v>171450.0</v>
      </c>
      <c r="J20" s="23">
        <v>24746.0</v>
      </c>
      <c r="K20" s="23">
        <v>24837.0</v>
      </c>
      <c r="L20" s="199">
        <v>57150.0</v>
      </c>
      <c r="M20" s="199">
        <v>57150.0</v>
      </c>
      <c r="N20" s="199">
        <v>57150.0</v>
      </c>
      <c r="O20" s="27">
        <v>342900.0</v>
      </c>
      <c r="P20" s="93" t="s">
        <v>51</v>
      </c>
      <c r="Q20" s="116">
        <v>24928.0</v>
      </c>
      <c r="R20" s="200">
        <v>57150.0</v>
      </c>
      <c r="S20" s="200">
        <v>57150.0</v>
      </c>
      <c r="T20" s="200">
        <v>57150.0</v>
      </c>
      <c r="U20" s="201">
        <v>171450.0</v>
      </c>
      <c r="V20" s="161" t="s">
        <v>36</v>
      </c>
      <c r="W20" s="161" t="s">
        <v>37</v>
      </c>
      <c r="X20" s="202">
        <v>57150.0</v>
      </c>
      <c r="Y20" s="203">
        <v>57150.0</v>
      </c>
      <c r="Z20" s="203">
        <v>57150.0</v>
      </c>
      <c r="AA20" s="204">
        <v>171450.0</v>
      </c>
      <c r="AB20" s="163" t="s">
        <v>45</v>
      </c>
      <c r="AC20" s="164" t="s">
        <v>46</v>
      </c>
      <c r="AD20" s="121" t="s">
        <v>38</v>
      </c>
      <c r="AE20" s="77"/>
      <c r="AF20" s="77"/>
      <c r="AG20" s="141"/>
      <c r="AH20" s="141"/>
      <c r="AI20" s="142"/>
    </row>
    <row r="21" ht="85.5" customHeight="1">
      <c r="A21" s="168"/>
      <c r="B21" s="171"/>
      <c r="C21" s="205"/>
      <c r="D21" s="206"/>
      <c r="E21" s="165" t="s">
        <v>42</v>
      </c>
      <c r="F21" s="207">
        <v>51845.0</v>
      </c>
      <c r="G21" s="207">
        <v>340222.0</v>
      </c>
      <c r="H21" s="207">
        <v>47435.0</v>
      </c>
      <c r="I21" s="173">
        <v>439502.0</v>
      </c>
      <c r="J21" s="208" t="s">
        <v>82</v>
      </c>
      <c r="K21" s="208" t="s">
        <v>83</v>
      </c>
      <c r="L21" s="207">
        <v>50500.0</v>
      </c>
      <c r="M21" s="209">
        <v>48900.0</v>
      </c>
      <c r="N21" s="210">
        <v>55405.0</v>
      </c>
      <c r="O21" s="176">
        <v>594307.0</v>
      </c>
      <c r="P21" s="191" t="s">
        <v>84</v>
      </c>
      <c r="Q21" s="191" t="s">
        <v>84</v>
      </c>
      <c r="R21" s="210">
        <v>56180.0</v>
      </c>
      <c r="S21" s="210">
        <v>56850.0</v>
      </c>
      <c r="T21" s="211">
        <v>117188.0</v>
      </c>
      <c r="U21" s="212">
        <f>SUM(R21:T21)</f>
        <v>230218</v>
      </c>
      <c r="V21" s="213" t="s">
        <v>85</v>
      </c>
      <c r="W21" s="213" t="s">
        <v>85</v>
      </c>
      <c r="X21" s="214">
        <v>207344.0</v>
      </c>
      <c r="Y21" s="214">
        <v>43225.0</v>
      </c>
      <c r="Z21" s="214">
        <v>79673.0</v>
      </c>
      <c r="AA21" s="215">
        <f>sum(X21:Z21)</f>
        <v>330242</v>
      </c>
      <c r="AB21" s="197" t="s">
        <v>86</v>
      </c>
      <c r="AC21" s="197" t="s">
        <v>86</v>
      </c>
      <c r="AD21" s="178" t="s">
        <v>38</v>
      </c>
      <c r="AE21" s="171"/>
      <c r="AF21" s="171"/>
      <c r="AG21" s="171"/>
      <c r="AH21" s="171"/>
      <c r="AI21" s="142"/>
    </row>
    <row r="22" ht="157.5" customHeight="1">
      <c r="A22" s="216">
        <v>10.0</v>
      </c>
      <c r="B22" s="15" t="s">
        <v>71</v>
      </c>
      <c r="C22" s="217" t="s">
        <v>87</v>
      </c>
      <c r="D22" s="218">
        <v>106820.0</v>
      </c>
      <c r="E22" s="121" t="s">
        <v>33</v>
      </c>
      <c r="F22" s="219"/>
      <c r="G22" s="219"/>
      <c r="H22" s="219"/>
      <c r="I22" s="220" t="s">
        <v>50</v>
      </c>
      <c r="J22" s="23">
        <v>24746.0</v>
      </c>
      <c r="K22" s="23">
        <v>24837.0</v>
      </c>
      <c r="L22" s="221"/>
      <c r="M22" s="64">
        <v>106820.0</v>
      </c>
      <c r="N22" s="221"/>
      <c r="O22" s="92"/>
      <c r="P22" s="93" t="s">
        <v>51</v>
      </c>
      <c r="Q22" s="116">
        <v>24928.0</v>
      </c>
      <c r="R22" s="222"/>
      <c r="S22" s="222"/>
      <c r="T22" s="222"/>
      <c r="U22" s="223"/>
      <c r="V22" s="224"/>
      <c r="W22" s="224"/>
      <c r="X22" s="225"/>
      <c r="Y22" s="225"/>
      <c r="Z22" s="225"/>
      <c r="AA22" s="226"/>
      <c r="AB22" s="227"/>
      <c r="AC22" s="227"/>
      <c r="AD22" s="121" t="s">
        <v>38</v>
      </c>
      <c r="AE22" s="228" t="s">
        <v>88</v>
      </c>
      <c r="AF22" s="228" t="s">
        <v>89</v>
      </c>
      <c r="AG22" s="229"/>
      <c r="AH22" s="230" t="s">
        <v>90</v>
      </c>
      <c r="AI22" s="142"/>
    </row>
    <row r="23" ht="102.75" customHeight="1">
      <c r="A23" s="231"/>
      <c r="B23" s="232"/>
      <c r="C23" s="233"/>
      <c r="D23" s="231"/>
      <c r="E23" s="165" t="s">
        <v>42</v>
      </c>
      <c r="F23" s="234"/>
      <c r="G23" s="234"/>
      <c r="H23" s="234"/>
      <c r="I23" s="173">
        <v>0.0</v>
      </c>
      <c r="J23" s="235"/>
      <c r="K23" s="235"/>
      <c r="L23" s="234"/>
      <c r="M23" s="232"/>
      <c r="N23" s="232"/>
      <c r="O23" s="176" t="s">
        <v>50</v>
      </c>
      <c r="P23" s="232"/>
      <c r="Q23" s="232"/>
      <c r="R23" s="232"/>
      <c r="S23" s="236">
        <v>50836.36</v>
      </c>
      <c r="T23" s="171"/>
      <c r="U23" s="183"/>
      <c r="V23" s="177" t="s">
        <v>91</v>
      </c>
      <c r="W23" s="177" t="s">
        <v>91</v>
      </c>
      <c r="X23" s="232"/>
      <c r="Y23" s="232"/>
      <c r="Z23" s="232"/>
      <c r="AA23" s="237"/>
      <c r="AB23" s="232"/>
      <c r="AC23" s="232"/>
      <c r="AD23" s="232"/>
      <c r="AE23" s="238"/>
      <c r="AF23" s="232"/>
      <c r="AG23" s="232"/>
      <c r="AH23" s="238"/>
      <c r="AI23" s="142"/>
    </row>
    <row r="24" ht="97.5" customHeight="1">
      <c r="A24" s="216">
        <v>11.0</v>
      </c>
      <c r="B24" s="15" t="s">
        <v>92</v>
      </c>
      <c r="C24" s="217" t="s">
        <v>93</v>
      </c>
      <c r="D24" s="239">
        <v>124800.0</v>
      </c>
      <c r="E24" s="121" t="s">
        <v>33</v>
      </c>
      <c r="F24" s="240">
        <v>14200.0</v>
      </c>
      <c r="G24" s="240">
        <v>14200.0</v>
      </c>
      <c r="H24" s="240">
        <v>14200.0</v>
      </c>
      <c r="I24" s="220">
        <v>42600.0</v>
      </c>
      <c r="J24" s="23">
        <v>24746.0</v>
      </c>
      <c r="K24" s="23">
        <v>24837.0</v>
      </c>
      <c r="L24" s="241">
        <v>80570.0</v>
      </c>
      <c r="M24" s="241">
        <v>14200.0</v>
      </c>
      <c r="N24" s="241">
        <v>14200.0</v>
      </c>
      <c r="O24" s="27">
        <v>151570.0</v>
      </c>
      <c r="P24" s="93" t="s">
        <v>51</v>
      </c>
      <c r="Q24" s="116">
        <v>24928.0</v>
      </c>
      <c r="R24" s="242">
        <v>14200.0</v>
      </c>
      <c r="S24" s="242">
        <v>80570.0</v>
      </c>
      <c r="T24" s="242">
        <v>14200.0</v>
      </c>
      <c r="U24" s="243">
        <v>108970.0</v>
      </c>
      <c r="V24" s="161" t="s">
        <v>36</v>
      </c>
      <c r="W24" s="161" t="s">
        <v>37</v>
      </c>
      <c r="X24" s="244">
        <v>14200.0</v>
      </c>
      <c r="Y24" s="244">
        <v>14200.0</v>
      </c>
      <c r="Z24" s="244">
        <v>14200.0</v>
      </c>
      <c r="AA24" s="245">
        <v>42600.0</v>
      </c>
      <c r="AB24" s="163" t="s">
        <v>45</v>
      </c>
      <c r="AC24" s="164" t="s">
        <v>46</v>
      </c>
      <c r="AD24" s="121" t="s">
        <v>38</v>
      </c>
      <c r="AE24" s="246"/>
      <c r="AF24" s="229"/>
      <c r="AG24" s="229"/>
      <c r="AH24" s="246"/>
      <c r="AI24" s="142"/>
    </row>
    <row r="25" ht="96.0" customHeight="1">
      <c r="A25" s="231"/>
      <c r="B25" s="232"/>
      <c r="C25" s="205"/>
      <c r="D25" s="231"/>
      <c r="E25" s="165" t="s">
        <v>42</v>
      </c>
      <c r="F25" s="172">
        <v>8236.0</v>
      </c>
      <c r="G25" s="172">
        <v>24036.0</v>
      </c>
      <c r="H25" s="172">
        <v>11400.0</v>
      </c>
      <c r="I25" s="173">
        <v>43672.0</v>
      </c>
      <c r="J25" s="247" t="s">
        <v>94</v>
      </c>
      <c r="K25" s="247" t="s">
        <v>94</v>
      </c>
      <c r="L25" s="172">
        <v>21200.0</v>
      </c>
      <c r="M25" s="175">
        <v>12636.0</v>
      </c>
      <c r="N25" s="175">
        <v>21200.0</v>
      </c>
      <c r="O25" s="176">
        <v>98708.0</v>
      </c>
      <c r="P25" s="177" t="s">
        <v>95</v>
      </c>
      <c r="Q25" s="177" t="s">
        <v>95</v>
      </c>
      <c r="R25" s="175">
        <v>48232.0</v>
      </c>
      <c r="S25" s="175">
        <v>12636.0</v>
      </c>
      <c r="T25" s="178">
        <v>12846.0</v>
      </c>
      <c r="U25" s="179">
        <f>SUM(R25:T25)</f>
        <v>73714</v>
      </c>
      <c r="V25" s="248" t="s">
        <v>96</v>
      </c>
      <c r="W25" s="248" t="s">
        <v>96</v>
      </c>
      <c r="X25" s="178">
        <v>12881.0</v>
      </c>
      <c r="Y25" s="178">
        <v>12811.0</v>
      </c>
      <c r="Z25" s="178">
        <v>34393.0</v>
      </c>
      <c r="AA25" s="183">
        <f>sum(X25:Z25)</f>
        <v>60085</v>
      </c>
      <c r="AB25" s="238" t="s">
        <v>97</v>
      </c>
      <c r="AC25" s="238" t="s">
        <v>97</v>
      </c>
      <c r="AD25" s="232"/>
      <c r="AE25" s="249"/>
      <c r="AF25" s="232"/>
      <c r="AG25" s="232"/>
      <c r="AH25" s="232"/>
      <c r="AI25" s="142"/>
    </row>
    <row r="26" ht="24.0" customHeight="1">
      <c r="A26" s="216">
        <v>12.0</v>
      </c>
      <c r="B26" s="15" t="s">
        <v>98</v>
      </c>
      <c r="C26" s="217" t="s">
        <v>99</v>
      </c>
      <c r="D26" s="239">
        <v>210000.0</v>
      </c>
      <c r="E26" s="121" t="s">
        <v>33</v>
      </c>
      <c r="F26" s="240">
        <v>17500.0</v>
      </c>
      <c r="G26" s="240">
        <v>17500.0</v>
      </c>
      <c r="H26" s="240">
        <v>17500.0</v>
      </c>
      <c r="I26" s="220">
        <v>52500.0</v>
      </c>
      <c r="J26" s="23">
        <v>24746.0</v>
      </c>
      <c r="K26" s="23">
        <v>24837.0</v>
      </c>
      <c r="L26" s="241">
        <v>17500.0</v>
      </c>
      <c r="M26" s="241">
        <v>17500.0</v>
      </c>
      <c r="N26" s="241">
        <v>17500.0</v>
      </c>
      <c r="O26" s="27">
        <v>105000.0</v>
      </c>
      <c r="P26" s="93" t="s">
        <v>51</v>
      </c>
      <c r="Q26" s="116">
        <v>24928.0</v>
      </c>
      <c r="R26" s="242">
        <v>17500.0</v>
      </c>
      <c r="S26" s="242">
        <v>17500.0</v>
      </c>
      <c r="T26" s="242">
        <v>17500.0</v>
      </c>
      <c r="U26" s="243">
        <v>52500.0</v>
      </c>
      <c r="V26" s="161" t="s">
        <v>36</v>
      </c>
      <c r="W26" s="161" t="s">
        <v>37</v>
      </c>
      <c r="X26" s="244">
        <v>17500.0</v>
      </c>
      <c r="Y26" s="244">
        <v>17500.0</v>
      </c>
      <c r="Z26" s="244">
        <v>17500.0</v>
      </c>
      <c r="AA26" s="245">
        <v>52500.0</v>
      </c>
      <c r="AB26" s="163" t="s">
        <v>45</v>
      </c>
      <c r="AC26" s="164" t="s">
        <v>46</v>
      </c>
      <c r="AD26" s="121" t="s">
        <v>38</v>
      </c>
      <c r="AE26" s="250"/>
      <c r="AF26" s="229"/>
      <c r="AG26" s="229"/>
      <c r="AH26" s="229"/>
      <c r="AI26" s="142"/>
    </row>
    <row r="27" ht="48.0" customHeight="1">
      <c r="A27" s="231"/>
      <c r="B27" s="232"/>
      <c r="C27" s="205"/>
      <c r="D27" s="231"/>
      <c r="E27" s="251" t="s">
        <v>42</v>
      </c>
      <c r="F27" s="232"/>
      <c r="G27" s="172">
        <v>12500.0</v>
      </c>
      <c r="H27" s="172">
        <v>17580.0</v>
      </c>
      <c r="I27" s="173">
        <v>30080.0</v>
      </c>
      <c r="J27" s="247" t="s">
        <v>100</v>
      </c>
      <c r="K27" s="247" t="s">
        <v>101</v>
      </c>
      <c r="L27" s="172">
        <v>28170.0</v>
      </c>
      <c r="M27" s="175">
        <v>74031.0</v>
      </c>
      <c r="N27" s="175">
        <v>10500.0</v>
      </c>
      <c r="O27" s="176">
        <v>142781.0</v>
      </c>
      <c r="P27" s="177" t="s">
        <v>102</v>
      </c>
      <c r="Q27" s="177" t="s">
        <v>102</v>
      </c>
      <c r="R27" s="175">
        <v>4250.0</v>
      </c>
      <c r="S27" s="232"/>
      <c r="T27" s="249">
        <v>4390.0</v>
      </c>
      <c r="U27" s="252">
        <f>SUM(R27:T27)</f>
        <v>8640</v>
      </c>
      <c r="V27" s="253" t="s">
        <v>103</v>
      </c>
      <c r="W27" s="253" t="s">
        <v>103</v>
      </c>
      <c r="X27" s="178">
        <v>5425.0</v>
      </c>
      <c r="Y27" s="178">
        <v>7105.0</v>
      </c>
      <c r="Z27" s="178">
        <v>31296.0</v>
      </c>
      <c r="AA27" s="183">
        <f>sum(X27:Z27)</f>
        <v>43826</v>
      </c>
      <c r="AB27" s="238" t="s">
        <v>104</v>
      </c>
      <c r="AC27" s="238" t="s">
        <v>104</v>
      </c>
      <c r="AD27" s="232"/>
      <c r="AE27" s="249"/>
      <c r="AF27" s="232"/>
      <c r="AG27" s="232"/>
      <c r="AH27" s="232"/>
      <c r="AI27" s="142"/>
    </row>
    <row r="28" ht="41.25" customHeight="1">
      <c r="A28" s="216">
        <v>13.0</v>
      </c>
      <c r="B28" s="15" t="s">
        <v>105</v>
      </c>
      <c r="C28" s="217" t="s">
        <v>106</v>
      </c>
      <c r="D28" s="239">
        <v>252000.0</v>
      </c>
      <c r="E28" s="121" t="s">
        <v>33</v>
      </c>
      <c r="F28" s="240">
        <v>21000.0</v>
      </c>
      <c r="G28" s="240">
        <v>21000.0</v>
      </c>
      <c r="H28" s="240">
        <v>21000.0</v>
      </c>
      <c r="I28" s="131">
        <v>63000.0</v>
      </c>
      <c r="J28" s="23">
        <v>24746.0</v>
      </c>
      <c r="K28" s="23">
        <v>24837.0</v>
      </c>
      <c r="L28" s="241">
        <v>21000.0</v>
      </c>
      <c r="M28" s="241">
        <v>21000.0</v>
      </c>
      <c r="N28" s="241">
        <v>21000.0</v>
      </c>
      <c r="O28" s="27">
        <v>126000.0</v>
      </c>
      <c r="P28" s="93" t="s">
        <v>51</v>
      </c>
      <c r="Q28" s="116">
        <v>24928.0</v>
      </c>
      <c r="R28" s="242">
        <v>21000.0</v>
      </c>
      <c r="S28" s="242">
        <v>21000.0</v>
      </c>
      <c r="T28" s="242">
        <v>21000.0</v>
      </c>
      <c r="U28" s="243">
        <v>63000.0</v>
      </c>
      <c r="V28" s="161" t="s">
        <v>36</v>
      </c>
      <c r="W28" s="161" t="s">
        <v>37</v>
      </c>
      <c r="X28" s="244">
        <v>21000.0</v>
      </c>
      <c r="Y28" s="244">
        <v>21000.0</v>
      </c>
      <c r="Z28" s="244">
        <v>21000.0</v>
      </c>
      <c r="AA28" s="245">
        <v>63000.0</v>
      </c>
      <c r="AB28" s="163" t="s">
        <v>45</v>
      </c>
      <c r="AC28" s="164" t="s">
        <v>46</v>
      </c>
      <c r="AD28" s="121" t="s">
        <v>38</v>
      </c>
      <c r="AE28" s="250"/>
      <c r="AF28" s="229"/>
      <c r="AG28" s="229"/>
      <c r="AH28" s="229"/>
      <c r="AI28" s="142"/>
    </row>
    <row r="29" ht="61.5" customHeight="1">
      <c r="A29" s="231"/>
      <c r="B29" s="232"/>
      <c r="C29" s="205"/>
      <c r="D29" s="231"/>
      <c r="E29" s="165" t="s">
        <v>42</v>
      </c>
      <c r="F29" s="232"/>
      <c r="G29" s="232"/>
      <c r="H29" s="232"/>
      <c r="I29" s="254">
        <v>0.0</v>
      </c>
      <c r="J29" s="235"/>
      <c r="K29" s="235"/>
      <c r="L29" s="232"/>
      <c r="M29" s="232"/>
      <c r="N29" s="232"/>
      <c r="O29" s="176" t="s">
        <v>50</v>
      </c>
      <c r="P29" s="232"/>
      <c r="Q29" s="232"/>
      <c r="R29" s="232"/>
      <c r="S29" s="232"/>
      <c r="T29" s="232"/>
      <c r="U29" s="237"/>
      <c r="V29" s="232"/>
      <c r="W29" s="232"/>
      <c r="X29" s="171"/>
      <c r="Y29" s="178">
        <v>22705.0</v>
      </c>
      <c r="Z29" s="178">
        <v>21845.0</v>
      </c>
      <c r="AA29" s="183">
        <f>sum(X29:Z29)</f>
        <v>44550</v>
      </c>
      <c r="AB29" s="238" t="s">
        <v>107</v>
      </c>
      <c r="AC29" s="238" t="s">
        <v>107</v>
      </c>
      <c r="AD29" s="232"/>
      <c r="AE29" s="249"/>
      <c r="AF29" s="232"/>
      <c r="AG29" s="232"/>
      <c r="AH29" s="232"/>
      <c r="AI29" s="142"/>
    </row>
    <row r="30" ht="68.25" customHeight="1">
      <c r="A30" s="216">
        <v>14.0</v>
      </c>
      <c r="B30" s="15" t="s">
        <v>108</v>
      </c>
      <c r="C30" s="217" t="s">
        <v>109</v>
      </c>
      <c r="D30" s="239">
        <v>303140.0</v>
      </c>
      <c r="E30" s="121" t="s">
        <v>33</v>
      </c>
      <c r="F30" s="255"/>
      <c r="G30" s="256"/>
      <c r="H30" s="255"/>
      <c r="I30" s="257" t="s">
        <v>50</v>
      </c>
      <c r="J30" s="23">
        <v>24746.0</v>
      </c>
      <c r="K30" s="23">
        <v>24837.0</v>
      </c>
      <c r="L30" s="258"/>
      <c r="M30" s="259"/>
      <c r="N30" s="258"/>
      <c r="O30" s="92"/>
      <c r="P30" s="93" t="s">
        <v>51</v>
      </c>
      <c r="Q30" s="116">
        <v>24928.0</v>
      </c>
      <c r="R30" s="224"/>
      <c r="S30" s="224"/>
      <c r="T30" s="224"/>
      <c r="U30" s="260"/>
      <c r="V30" s="161" t="s">
        <v>36</v>
      </c>
      <c r="W30" s="161" t="s">
        <v>37</v>
      </c>
      <c r="X30" s="227"/>
      <c r="Y30" s="227"/>
      <c r="Z30" s="227"/>
      <c r="AA30" s="261"/>
      <c r="AB30" s="163" t="s">
        <v>45</v>
      </c>
      <c r="AC30" s="164" t="s">
        <v>46</v>
      </c>
      <c r="AD30" s="121" t="s">
        <v>110</v>
      </c>
      <c r="AE30" s="250"/>
      <c r="AF30" s="229"/>
      <c r="AG30" s="229"/>
      <c r="AH30" s="229"/>
      <c r="AI30" s="142"/>
    </row>
    <row r="31" ht="24.0" customHeight="1">
      <c r="A31" s="262"/>
      <c r="B31" s="263"/>
      <c r="C31" s="264"/>
      <c r="D31" s="262"/>
      <c r="E31" s="126" t="s">
        <v>42</v>
      </c>
      <c r="F31" s="263"/>
      <c r="G31" s="265"/>
      <c r="H31" s="263"/>
      <c r="I31" s="127">
        <v>0.0</v>
      </c>
      <c r="J31" s="266"/>
      <c r="K31" s="266"/>
      <c r="L31" s="263"/>
      <c r="M31" s="263"/>
      <c r="N31" s="263"/>
      <c r="O31" s="53" t="s">
        <v>50</v>
      </c>
      <c r="P31" s="263"/>
      <c r="Q31" s="263"/>
      <c r="R31" s="263"/>
      <c r="S31" s="263"/>
      <c r="T31" s="263"/>
      <c r="U31" s="267"/>
      <c r="V31" s="263"/>
      <c r="W31" s="263"/>
      <c r="X31" s="263"/>
      <c r="Y31" s="263"/>
      <c r="Z31" s="263"/>
      <c r="AA31" s="267"/>
      <c r="AB31" s="263"/>
      <c r="AC31" s="263"/>
      <c r="AD31" s="263"/>
      <c r="AE31" s="263"/>
      <c r="AF31" s="263"/>
      <c r="AG31" s="263"/>
      <c r="AH31" s="263"/>
      <c r="AI31" s="129"/>
    </row>
    <row r="32" ht="41.25" customHeight="1">
      <c r="A32" s="216">
        <v>15.0</v>
      </c>
      <c r="B32" s="15" t="s">
        <v>111</v>
      </c>
      <c r="C32" s="217" t="s">
        <v>112</v>
      </c>
      <c r="D32" s="239">
        <v>671570.0</v>
      </c>
      <c r="E32" s="121" t="s">
        <v>33</v>
      </c>
      <c r="F32" s="219"/>
      <c r="G32" s="268">
        <v>54995.86</v>
      </c>
      <c r="H32" s="219"/>
      <c r="I32" s="131">
        <v>54995.86</v>
      </c>
      <c r="J32" s="23">
        <v>24746.0</v>
      </c>
      <c r="K32" s="23">
        <v>24837.0</v>
      </c>
      <c r="L32" s="221"/>
      <c r="M32" s="269">
        <v>26995.03</v>
      </c>
      <c r="N32" s="221"/>
      <c r="O32" s="27">
        <v>81990.89</v>
      </c>
      <c r="P32" s="93" t="s">
        <v>51</v>
      </c>
      <c r="Q32" s="116">
        <v>24928.0</v>
      </c>
      <c r="R32" s="222"/>
      <c r="S32" s="270">
        <v>57847.25</v>
      </c>
      <c r="T32" s="222"/>
      <c r="U32" s="243">
        <f t="shared" ref="U32:U33" si="1">SUM(R32:T32)</f>
        <v>57847.25</v>
      </c>
      <c r="V32" s="161"/>
      <c r="W32" s="161" t="s">
        <v>37</v>
      </c>
      <c r="X32" s="271">
        <v>469798.0</v>
      </c>
      <c r="Y32" s="225"/>
      <c r="Z32" s="225"/>
      <c r="AA32" s="226"/>
      <c r="AB32" s="163" t="s">
        <v>45</v>
      </c>
      <c r="AC32" s="164" t="s">
        <v>46</v>
      </c>
      <c r="AD32" s="272" t="s">
        <v>113</v>
      </c>
      <c r="AE32" s="229"/>
      <c r="AF32" s="229"/>
      <c r="AG32" s="229"/>
      <c r="AH32" s="229"/>
      <c r="AI32" s="142"/>
    </row>
    <row r="33" ht="24.0" customHeight="1">
      <c r="A33" s="231"/>
      <c r="B33" s="232"/>
      <c r="C33" s="205"/>
      <c r="D33" s="231"/>
      <c r="E33" s="165" t="s">
        <v>42</v>
      </c>
      <c r="F33" s="273"/>
      <c r="G33" s="274">
        <v>54995.86</v>
      </c>
      <c r="H33" s="273"/>
      <c r="I33" s="173">
        <v>54995.86</v>
      </c>
      <c r="J33" s="275">
        <v>24746.0</v>
      </c>
      <c r="K33" s="275">
        <v>24837.0</v>
      </c>
      <c r="L33" s="273"/>
      <c r="M33" s="274">
        <v>26995.03</v>
      </c>
      <c r="N33" s="232"/>
      <c r="O33" s="176">
        <v>81990.89</v>
      </c>
      <c r="P33" s="232"/>
      <c r="Q33" s="232"/>
      <c r="R33" s="232"/>
      <c r="S33" s="274">
        <v>57847.25</v>
      </c>
      <c r="T33" s="232"/>
      <c r="U33" s="276">
        <f t="shared" si="1"/>
        <v>57847.25</v>
      </c>
      <c r="V33" s="251" t="s">
        <v>114</v>
      </c>
      <c r="W33" s="251" t="s">
        <v>114</v>
      </c>
      <c r="X33" s="249">
        <v>469798.0</v>
      </c>
      <c r="Y33" s="232"/>
      <c r="Z33" s="249">
        <v>144991.68</v>
      </c>
      <c r="AA33" s="237"/>
      <c r="AB33" s="232"/>
      <c r="AC33" s="232"/>
      <c r="AD33" s="232"/>
      <c r="AE33" s="232"/>
      <c r="AF33" s="232"/>
      <c r="AG33" s="232"/>
      <c r="AH33" s="232"/>
      <c r="AI33" s="142"/>
    </row>
    <row r="34" ht="56.25" customHeight="1">
      <c r="A34" s="216">
        <v>16.0</v>
      </c>
      <c r="B34" s="15" t="s">
        <v>115</v>
      </c>
      <c r="C34" s="217" t="s">
        <v>116</v>
      </c>
      <c r="D34" s="239">
        <v>3019200.0</v>
      </c>
      <c r="E34" s="121" t="s">
        <v>33</v>
      </c>
      <c r="F34" s="240">
        <v>251600.0</v>
      </c>
      <c r="G34" s="240">
        <v>251600.0</v>
      </c>
      <c r="H34" s="240">
        <v>251600.0</v>
      </c>
      <c r="I34" s="131">
        <v>754800.0</v>
      </c>
      <c r="J34" s="23">
        <v>24746.0</v>
      </c>
      <c r="K34" s="23">
        <v>24837.0</v>
      </c>
      <c r="L34" s="241">
        <v>251600.0</v>
      </c>
      <c r="M34" s="241">
        <v>251600.0</v>
      </c>
      <c r="N34" s="241">
        <v>251600.0</v>
      </c>
      <c r="O34" s="27">
        <v>754800.0</v>
      </c>
      <c r="P34" s="93" t="s">
        <v>51</v>
      </c>
      <c r="Q34" s="116">
        <v>24928.0</v>
      </c>
      <c r="R34" s="242">
        <v>251600.0</v>
      </c>
      <c r="S34" s="242">
        <v>251600.0</v>
      </c>
      <c r="T34" s="242">
        <v>251600.0</v>
      </c>
      <c r="U34" s="243">
        <v>754800.0</v>
      </c>
      <c r="V34" s="161" t="s">
        <v>36</v>
      </c>
      <c r="W34" s="161" t="s">
        <v>37</v>
      </c>
      <c r="X34" s="244">
        <v>251600.0</v>
      </c>
      <c r="Y34" s="244">
        <v>251600.0</v>
      </c>
      <c r="Z34" s="244">
        <v>251600.0</v>
      </c>
      <c r="AA34" s="245">
        <v>754800.0</v>
      </c>
      <c r="AB34" s="163" t="s">
        <v>45</v>
      </c>
      <c r="AC34" s="164" t="s">
        <v>46</v>
      </c>
      <c r="AD34" s="272" t="s">
        <v>38</v>
      </c>
      <c r="AE34" s="229"/>
      <c r="AF34" s="229"/>
      <c r="AG34" s="229"/>
      <c r="AH34" s="229"/>
      <c r="AI34" s="142"/>
    </row>
    <row r="35" ht="24.0" customHeight="1">
      <c r="A35" s="262"/>
      <c r="B35" s="263"/>
      <c r="C35" s="264"/>
      <c r="D35" s="262"/>
      <c r="E35" s="126" t="s">
        <v>42</v>
      </c>
      <c r="F35" s="277">
        <v>207200.0</v>
      </c>
      <c r="G35" s="278">
        <v>236800.0</v>
      </c>
      <c r="H35" s="277">
        <v>236800.0</v>
      </c>
      <c r="I35" s="147">
        <v>680800.0</v>
      </c>
      <c r="J35" s="81">
        <v>24746.0</v>
      </c>
      <c r="K35" s="81">
        <v>24837.0</v>
      </c>
      <c r="L35" s="277">
        <v>236800.0</v>
      </c>
      <c r="M35" s="277">
        <v>236800.0</v>
      </c>
      <c r="N35" s="277">
        <v>236800.0</v>
      </c>
      <c r="O35" s="53">
        <v>710400.0</v>
      </c>
      <c r="P35" s="263"/>
      <c r="Q35" s="263"/>
      <c r="R35" s="277">
        <v>236800.0</v>
      </c>
      <c r="S35" s="277">
        <v>236800.0</v>
      </c>
      <c r="T35" s="277">
        <v>236800.0</v>
      </c>
      <c r="U35" s="279">
        <f>SUM(R35:T35)</f>
        <v>710400</v>
      </c>
      <c r="V35" s="263"/>
      <c r="W35" s="263"/>
      <c r="X35" s="280">
        <v>236800.0</v>
      </c>
      <c r="Y35" s="280">
        <v>236800.0</v>
      </c>
      <c r="Z35" s="280">
        <v>236800.0</v>
      </c>
      <c r="AA35" s="267">
        <f>sum(X35:Z35)</f>
        <v>710400</v>
      </c>
      <c r="AB35" s="263"/>
      <c r="AC35" s="263"/>
      <c r="AD35" s="263"/>
      <c r="AE35" s="263"/>
      <c r="AF35" s="263"/>
      <c r="AG35" s="263"/>
      <c r="AH35" s="263"/>
      <c r="AI35" s="129"/>
    </row>
    <row r="36" ht="51.75" customHeight="1">
      <c r="A36" s="216">
        <v>17.0</v>
      </c>
      <c r="B36" s="15" t="s">
        <v>117</v>
      </c>
      <c r="C36" s="217" t="s">
        <v>118</v>
      </c>
      <c r="D36" s="239">
        <v>1300000.0</v>
      </c>
      <c r="E36" s="121" t="s">
        <v>33</v>
      </c>
      <c r="F36" s="255"/>
      <c r="G36" s="255"/>
      <c r="H36" s="255"/>
      <c r="I36" s="257" t="s">
        <v>50</v>
      </c>
      <c r="J36" s="23">
        <v>24746.0</v>
      </c>
      <c r="K36" s="23">
        <v>24837.0</v>
      </c>
      <c r="L36" s="258"/>
      <c r="M36" s="258"/>
      <c r="N36" s="258"/>
      <c r="O36" s="92"/>
      <c r="P36" s="93" t="s">
        <v>51</v>
      </c>
      <c r="Q36" s="116">
        <v>24928.0</v>
      </c>
      <c r="R36" s="224"/>
      <c r="S36" s="270">
        <v>96629.53</v>
      </c>
      <c r="T36" s="224"/>
      <c r="U36" s="281">
        <v>96629.53</v>
      </c>
      <c r="V36" s="161" t="s">
        <v>36</v>
      </c>
      <c r="W36" s="161" t="s">
        <v>37</v>
      </c>
      <c r="X36" s="282"/>
      <c r="Y36" s="227"/>
      <c r="Z36" s="227"/>
      <c r="AA36" s="261"/>
      <c r="AB36" s="163" t="s">
        <v>45</v>
      </c>
      <c r="AC36" s="164" t="s">
        <v>46</v>
      </c>
      <c r="AD36" s="272" t="s">
        <v>38</v>
      </c>
      <c r="AE36" s="229"/>
      <c r="AF36" s="229"/>
      <c r="AG36" s="229"/>
      <c r="AH36" s="229"/>
      <c r="AI36" s="142"/>
    </row>
    <row r="37" ht="24.0" customHeight="1">
      <c r="A37" s="262"/>
      <c r="B37" s="263"/>
      <c r="C37" s="264"/>
      <c r="D37" s="262"/>
      <c r="E37" s="126" t="s">
        <v>42</v>
      </c>
      <c r="F37" s="263"/>
      <c r="G37" s="283">
        <v>350137.48</v>
      </c>
      <c r="H37" s="263"/>
      <c r="I37" s="147">
        <v>350137.48</v>
      </c>
      <c r="J37" s="81">
        <v>24746.0</v>
      </c>
      <c r="K37" s="81">
        <v>24837.0</v>
      </c>
      <c r="L37" s="263"/>
      <c r="M37" s="263"/>
      <c r="N37" s="283">
        <v>77034.99</v>
      </c>
      <c r="O37" s="53">
        <v>427172.47</v>
      </c>
      <c r="P37" s="263"/>
      <c r="Q37" s="263"/>
      <c r="R37" s="263"/>
      <c r="S37" s="284">
        <v>96629.53</v>
      </c>
      <c r="T37" s="263"/>
      <c r="U37" s="285">
        <v>96629.53</v>
      </c>
      <c r="V37" s="263"/>
      <c r="W37" s="263"/>
      <c r="X37" s="280">
        <v>1112.8</v>
      </c>
      <c r="Y37" s="286">
        <v>178592.06</v>
      </c>
      <c r="Z37" s="263"/>
      <c r="AA37" s="267"/>
      <c r="AB37" s="263"/>
      <c r="AC37" s="263"/>
      <c r="AD37" s="263"/>
      <c r="AE37" s="263"/>
      <c r="AF37" s="263"/>
      <c r="AG37" s="263"/>
      <c r="AH37" s="263"/>
      <c r="AI37" s="129"/>
    </row>
    <row r="38" ht="57.0" customHeight="1">
      <c r="A38" s="216">
        <v>18.0</v>
      </c>
      <c r="B38" s="15" t="s">
        <v>119</v>
      </c>
      <c r="C38" s="287" t="s">
        <v>120</v>
      </c>
      <c r="D38" s="239">
        <v>13000.0</v>
      </c>
      <c r="E38" s="121" t="s">
        <v>33</v>
      </c>
      <c r="F38" s="255"/>
      <c r="G38" s="255"/>
      <c r="H38" s="255"/>
      <c r="I38" s="257" t="s">
        <v>50</v>
      </c>
      <c r="J38" s="87"/>
      <c r="K38" s="87"/>
      <c r="L38" s="258"/>
      <c r="M38" s="258"/>
      <c r="N38" s="258"/>
      <c r="O38" s="92"/>
      <c r="P38" s="288"/>
      <c r="Q38" s="288"/>
      <c r="R38" s="224"/>
      <c r="S38" s="224"/>
      <c r="T38" s="289"/>
      <c r="U38" s="260"/>
      <c r="V38" s="66"/>
      <c r="W38" s="66"/>
      <c r="X38" s="162">
        <v>13000.0</v>
      </c>
      <c r="Y38" s="227"/>
      <c r="Z38" s="227"/>
      <c r="AA38" s="261"/>
      <c r="AB38" s="163" t="s">
        <v>45</v>
      </c>
      <c r="AC38" s="164" t="s">
        <v>46</v>
      </c>
      <c r="AD38" s="272" t="s">
        <v>38</v>
      </c>
      <c r="AE38" s="229"/>
      <c r="AF38" s="229"/>
      <c r="AG38" s="229"/>
      <c r="AH38" s="229"/>
      <c r="AI38" s="142"/>
    </row>
    <row r="39" ht="24.0" customHeight="1">
      <c r="A39" s="231"/>
      <c r="B39" s="232"/>
      <c r="C39" s="233"/>
      <c r="D39" s="231"/>
      <c r="E39" s="165" t="s">
        <v>42</v>
      </c>
      <c r="F39" s="232"/>
      <c r="G39" s="232"/>
      <c r="H39" s="232"/>
      <c r="I39" s="254">
        <v>0.0</v>
      </c>
      <c r="J39" s="235"/>
      <c r="K39" s="235"/>
      <c r="L39" s="232"/>
      <c r="M39" s="232"/>
      <c r="N39" s="232"/>
      <c r="O39" s="176" t="s">
        <v>50</v>
      </c>
      <c r="P39" s="232"/>
      <c r="Q39" s="232"/>
      <c r="R39" s="232"/>
      <c r="S39" s="232"/>
      <c r="T39" s="232"/>
      <c r="U39" s="237"/>
      <c r="V39" s="232"/>
      <c r="W39" s="232"/>
      <c r="X39" s="249">
        <v>45618.0</v>
      </c>
      <c r="Y39" s="232"/>
      <c r="Z39" s="232"/>
      <c r="AA39" s="237"/>
      <c r="AB39" s="232"/>
      <c r="AC39" s="232"/>
      <c r="AD39" s="232"/>
      <c r="AE39" s="232"/>
      <c r="AF39" s="232"/>
      <c r="AG39" s="232"/>
      <c r="AH39" s="232"/>
      <c r="AI39" s="142"/>
    </row>
    <row r="40" ht="59.25" customHeight="1">
      <c r="A40" s="216">
        <v>19.0</v>
      </c>
      <c r="B40" s="15" t="s">
        <v>121</v>
      </c>
      <c r="C40" s="217" t="s">
        <v>122</v>
      </c>
      <c r="D40" s="239">
        <v>12525.0</v>
      </c>
      <c r="E40" s="121" t="s">
        <v>33</v>
      </c>
      <c r="F40" s="255"/>
      <c r="G40" s="255"/>
      <c r="H40" s="255"/>
      <c r="I40" s="257" t="s">
        <v>50</v>
      </c>
      <c r="J40" s="87"/>
      <c r="K40" s="87"/>
      <c r="L40" s="258"/>
      <c r="M40" s="258"/>
      <c r="N40" s="258"/>
      <c r="O40" s="92"/>
      <c r="P40" s="288"/>
      <c r="Q40" s="288"/>
      <c r="R40" s="224"/>
      <c r="S40" s="224"/>
      <c r="T40" s="160">
        <v>12525.0</v>
      </c>
      <c r="U40" s="260"/>
      <c r="V40" s="161" t="s">
        <v>36</v>
      </c>
      <c r="W40" s="161" t="s">
        <v>37</v>
      </c>
      <c r="X40" s="227"/>
      <c r="Y40" s="282"/>
      <c r="Z40" s="227"/>
      <c r="AA40" s="261"/>
      <c r="AB40" s="69"/>
      <c r="AC40" s="97"/>
      <c r="AD40" s="272" t="s">
        <v>38</v>
      </c>
      <c r="AE40" s="290" t="s">
        <v>123</v>
      </c>
      <c r="AF40" s="118" t="s">
        <v>124</v>
      </c>
      <c r="AG40" s="229"/>
      <c r="AH40" s="229"/>
      <c r="AI40" s="142"/>
    </row>
    <row r="41" ht="24.0" customHeight="1">
      <c r="A41" s="262"/>
      <c r="B41" s="263"/>
      <c r="C41" s="264"/>
      <c r="D41" s="262"/>
      <c r="E41" s="126" t="s">
        <v>42</v>
      </c>
      <c r="F41" s="263"/>
      <c r="G41" s="263"/>
      <c r="H41" s="263"/>
      <c r="I41" s="127">
        <v>0.0</v>
      </c>
      <c r="J41" s="291"/>
      <c r="K41" s="291"/>
      <c r="L41" s="263"/>
      <c r="M41" s="263"/>
      <c r="N41" s="263"/>
      <c r="O41" s="53" t="s">
        <v>50</v>
      </c>
      <c r="P41" s="263"/>
      <c r="Q41" s="263"/>
      <c r="R41" s="263"/>
      <c r="S41" s="292">
        <v>10490.0</v>
      </c>
      <c r="T41" s="263"/>
      <c r="U41" s="267"/>
      <c r="V41" s="293" t="s">
        <v>36</v>
      </c>
      <c r="W41" s="294">
        <v>244134.0</v>
      </c>
      <c r="X41" s="263"/>
      <c r="Y41" s="263"/>
      <c r="Z41" s="263"/>
      <c r="AA41" s="267"/>
      <c r="AB41" s="263"/>
      <c r="AC41" s="263"/>
      <c r="AD41" s="263"/>
      <c r="AE41" s="9"/>
      <c r="AF41" s="9"/>
      <c r="AG41" s="263"/>
      <c r="AH41" s="263"/>
      <c r="AI41" s="129"/>
    </row>
    <row r="42" ht="60.75" customHeight="1">
      <c r="A42" s="216">
        <v>20.0</v>
      </c>
      <c r="B42" s="15" t="s">
        <v>125</v>
      </c>
      <c r="C42" s="217" t="s">
        <v>126</v>
      </c>
      <c r="D42" s="239">
        <v>13000.0</v>
      </c>
      <c r="E42" s="121" t="s">
        <v>33</v>
      </c>
      <c r="F42" s="255"/>
      <c r="G42" s="255"/>
      <c r="H42" s="255"/>
      <c r="I42" s="257" t="s">
        <v>50</v>
      </c>
      <c r="J42" s="87"/>
      <c r="K42" s="87"/>
      <c r="L42" s="258"/>
      <c r="M42" s="258"/>
      <c r="N42" s="258"/>
      <c r="O42" s="92"/>
      <c r="P42" s="288"/>
      <c r="Q42" s="288"/>
      <c r="R42" s="289"/>
      <c r="S42" s="224"/>
      <c r="T42" s="224"/>
      <c r="U42" s="260"/>
      <c r="V42" s="66"/>
      <c r="W42" s="66"/>
      <c r="X42" s="227"/>
      <c r="Y42" s="162">
        <v>13000.0</v>
      </c>
      <c r="Z42" s="227"/>
      <c r="AA42" s="261"/>
      <c r="AB42" s="163" t="s">
        <v>45</v>
      </c>
      <c r="AC42" s="164" t="s">
        <v>46</v>
      </c>
      <c r="AD42" s="272" t="s">
        <v>38</v>
      </c>
      <c r="AE42" s="290" t="s">
        <v>123</v>
      </c>
      <c r="AF42" s="118" t="s">
        <v>124</v>
      </c>
      <c r="AG42" s="229"/>
      <c r="AH42" s="229"/>
      <c r="AI42" s="142"/>
    </row>
    <row r="43" ht="24.0" customHeight="1">
      <c r="A43" s="231"/>
      <c r="B43" s="232"/>
      <c r="C43" s="205"/>
      <c r="D43" s="231"/>
      <c r="E43" s="165" t="s">
        <v>42</v>
      </c>
      <c r="F43" s="232"/>
      <c r="G43" s="232"/>
      <c r="H43" s="232"/>
      <c r="I43" s="254">
        <v>0.0</v>
      </c>
      <c r="J43" s="235"/>
      <c r="K43" s="235"/>
      <c r="L43" s="232"/>
      <c r="M43" s="232"/>
      <c r="N43" s="232"/>
      <c r="O43" s="176" t="s">
        <v>50</v>
      </c>
      <c r="P43" s="232"/>
      <c r="Q43" s="232"/>
      <c r="R43" s="232"/>
      <c r="S43" s="232"/>
      <c r="T43" s="232"/>
      <c r="U43" s="237"/>
      <c r="V43" s="232"/>
      <c r="W43" s="232"/>
      <c r="X43" s="232"/>
      <c r="Y43" s="249">
        <v>63990.0</v>
      </c>
      <c r="Z43" s="232"/>
      <c r="AA43" s="237"/>
      <c r="AB43" s="232"/>
      <c r="AC43" s="232"/>
      <c r="AD43" s="232"/>
      <c r="AE43" s="9"/>
      <c r="AF43" s="9"/>
      <c r="AG43" s="232"/>
      <c r="AH43" s="232"/>
      <c r="AI43" s="142"/>
    </row>
    <row r="44" ht="140.25" customHeight="1">
      <c r="A44" s="216">
        <v>21.0</v>
      </c>
      <c r="B44" s="15" t="s">
        <v>127</v>
      </c>
      <c r="C44" s="287" t="s">
        <v>128</v>
      </c>
      <c r="D44" s="239">
        <v>13000.0</v>
      </c>
      <c r="E44" s="121" t="s">
        <v>33</v>
      </c>
      <c r="F44" s="255"/>
      <c r="G44" s="255"/>
      <c r="H44" s="255"/>
      <c r="I44" s="257" t="s">
        <v>50</v>
      </c>
      <c r="J44" s="87"/>
      <c r="K44" s="87"/>
      <c r="L44" s="259"/>
      <c r="M44" s="258"/>
      <c r="N44" s="258"/>
      <c r="O44" s="92"/>
      <c r="P44" s="288"/>
      <c r="Q44" s="295"/>
      <c r="R44" s="160">
        <v>13000.0</v>
      </c>
      <c r="S44" s="224"/>
      <c r="T44" s="224"/>
      <c r="U44" s="260"/>
      <c r="V44" s="161" t="s">
        <v>36</v>
      </c>
      <c r="W44" s="161" t="s">
        <v>37</v>
      </c>
      <c r="X44" s="227"/>
      <c r="Y44" s="227"/>
      <c r="Z44" s="227"/>
      <c r="AA44" s="261"/>
      <c r="AB44" s="69"/>
      <c r="AC44" s="97"/>
      <c r="AD44" s="296" t="s">
        <v>38</v>
      </c>
      <c r="AE44" s="290" t="s">
        <v>129</v>
      </c>
      <c r="AF44" s="118" t="s">
        <v>124</v>
      </c>
      <c r="AG44" s="229"/>
      <c r="AH44" s="229"/>
      <c r="AI44" s="142"/>
    </row>
    <row r="45" ht="24.0" customHeight="1">
      <c r="A45" s="262"/>
      <c r="B45" s="263"/>
      <c r="C45" s="85"/>
      <c r="D45" s="262"/>
      <c r="E45" s="126" t="s">
        <v>42</v>
      </c>
      <c r="F45" s="263"/>
      <c r="G45" s="263"/>
      <c r="H45" s="263"/>
      <c r="I45" s="127">
        <v>0.0</v>
      </c>
      <c r="J45" s="291"/>
      <c r="K45" s="291"/>
      <c r="L45" s="297"/>
      <c r="M45" s="263"/>
      <c r="N45" s="263"/>
      <c r="O45" s="53" t="s">
        <v>50</v>
      </c>
      <c r="P45" s="298"/>
      <c r="Q45" s="298"/>
      <c r="R45" s="292">
        <v>12600.0</v>
      </c>
      <c r="S45" s="263"/>
      <c r="T45" s="263"/>
      <c r="U45" s="267"/>
      <c r="V45" s="294">
        <v>244076.0</v>
      </c>
      <c r="W45" s="294">
        <v>244076.0</v>
      </c>
      <c r="X45" s="263"/>
      <c r="Y45" s="263"/>
      <c r="Z45" s="263"/>
      <c r="AA45" s="267"/>
      <c r="AB45" s="263"/>
      <c r="AC45" s="263"/>
      <c r="AD45" s="263"/>
      <c r="AE45" s="9"/>
      <c r="AF45" s="9"/>
      <c r="AG45" s="299"/>
      <c r="AH45" s="299"/>
      <c r="AI45" s="129"/>
    </row>
    <row r="46" ht="54.0" customHeight="1">
      <c r="A46" s="216">
        <v>22.0</v>
      </c>
      <c r="B46" s="15" t="s">
        <v>130</v>
      </c>
      <c r="C46" s="217" t="s">
        <v>131</v>
      </c>
      <c r="D46" s="218">
        <v>68040.0</v>
      </c>
      <c r="E46" s="121" t="s">
        <v>33</v>
      </c>
      <c r="F46" s="255"/>
      <c r="G46" s="256"/>
      <c r="H46" s="255"/>
      <c r="I46" s="257" t="s">
        <v>50</v>
      </c>
      <c r="J46" s="132"/>
      <c r="K46" s="132"/>
      <c r="L46" s="122">
        <v>68040.0</v>
      </c>
      <c r="M46" s="258"/>
      <c r="N46" s="258"/>
      <c r="O46" s="92"/>
      <c r="P46" s="93" t="s">
        <v>51</v>
      </c>
      <c r="Q46" s="116">
        <v>24928.0</v>
      </c>
      <c r="R46" s="224"/>
      <c r="S46" s="224"/>
      <c r="T46" s="224"/>
      <c r="U46" s="260"/>
      <c r="V46" s="66"/>
      <c r="W46" s="66"/>
      <c r="X46" s="227"/>
      <c r="Y46" s="227"/>
      <c r="Z46" s="227"/>
      <c r="AA46" s="261"/>
      <c r="AB46" s="69"/>
      <c r="AC46" s="97"/>
      <c r="AD46" s="117" t="s">
        <v>38</v>
      </c>
      <c r="AE46" s="290" t="s">
        <v>132</v>
      </c>
      <c r="AF46" s="118" t="s">
        <v>124</v>
      </c>
      <c r="AG46" s="117" t="s">
        <v>60</v>
      </c>
      <c r="AH46" s="229"/>
      <c r="AI46" s="142"/>
    </row>
    <row r="47">
      <c r="A47" s="262"/>
      <c r="B47" s="263"/>
      <c r="C47" s="264"/>
      <c r="D47" s="262"/>
      <c r="E47" s="126" t="s">
        <v>42</v>
      </c>
      <c r="F47" s="263"/>
      <c r="G47" s="265"/>
      <c r="H47" s="263"/>
      <c r="I47" s="127">
        <v>0.0</v>
      </c>
      <c r="J47" s="291"/>
      <c r="K47" s="291"/>
      <c r="L47" s="292">
        <v>60890.0</v>
      </c>
      <c r="M47" s="263"/>
      <c r="N47" s="263"/>
      <c r="O47" s="53">
        <v>60890.0</v>
      </c>
      <c r="P47" s="300">
        <v>24855.0</v>
      </c>
      <c r="Q47" s="300">
        <v>24855.0</v>
      </c>
      <c r="R47" s="263"/>
      <c r="S47" s="263"/>
      <c r="T47" s="263"/>
      <c r="U47" s="267"/>
      <c r="V47" s="263"/>
      <c r="W47" s="263"/>
      <c r="X47" s="263"/>
      <c r="Y47" s="263"/>
      <c r="Z47" s="263"/>
      <c r="AA47" s="267"/>
      <c r="AB47" s="263"/>
      <c r="AC47" s="263"/>
      <c r="AD47" s="9"/>
      <c r="AE47" s="9"/>
      <c r="AF47" s="9"/>
      <c r="AG47" s="9"/>
      <c r="AH47" s="299"/>
      <c r="AI47" s="129"/>
    </row>
    <row r="48" ht="24.0" customHeight="1">
      <c r="A48" s="216">
        <v>23.0</v>
      </c>
      <c r="B48" s="15" t="s">
        <v>133</v>
      </c>
      <c r="C48" s="217" t="s">
        <v>134</v>
      </c>
      <c r="D48" s="218">
        <v>61410.0</v>
      </c>
      <c r="E48" s="121" t="s">
        <v>33</v>
      </c>
      <c r="F48" s="255"/>
      <c r="G48" s="62">
        <v>61410.0</v>
      </c>
      <c r="H48" s="256"/>
      <c r="I48" s="131">
        <v>61410.0</v>
      </c>
      <c r="J48" s="23">
        <v>24746.0</v>
      </c>
      <c r="K48" s="23">
        <v>24837.0</v>
      </c>
      <c r="L48" s="258"/>
      <c r="M48" s="258"/>
      <c r="N48" s="258"/>
      <c r="O48" s="27">
        <v>61410.0</v>
      </c>
      <c r="P48" s="288"/>
      <c r="Q48" s="288"/>
      <c r="R48" s="224"/>
      <c r="S48" s="224"/>
      <c r="T48" s="224"/>
      <c r="U48" s="260"/>
      <c r="V48" s="66"/>
      <c r="W48" s="66"/>
      <c r="X48" s="227"/>
      <c r="Y48" s="227"/>
      <c r="Z48" s="227"/>
      <c r="AA48" s="261"/>
      <c r="AB48" s="69"/>
      <c r="AC48" s="97"/>
      <c r="AD48" s="117" t="s">
        <v>38</v>
      </c>
      <c r="AE48" s="118" t="s">
        <v>135</v>
      </c>
      <c r="AF48" s="118" t="s">
        <v>136</v>
      </c>
      <c r="AG48" s="117" t="s">
        <v>60</v>
      </c>
      <c r="AH48" s="229"/>
      <c r="AI48" s="142"/>
    </row>
    <row r="49" ht="24.0" customHeight="1">
      <c r="A49" s="262"/>
      <c r="B49" s="263"/>
      <c r="C49" s="264"/>
      <c r="D49" s="262"/>
      <c r="E49" s="126" t="s">
        <v>42</v>
      </c>
      <c r="F49" s="263"/>
      <c r="G49" s="82">
        <v>53216.0</v>
      </c>
      <c r="H49" s="265"/>
      <c r="I49" s="147">
        <v>53216.0</v>
      </c>
      <c r="J49" s="291"/>
      <c r="K49" s="291"/>
      <c r="L49" s="263"/>
      <c r="M49" s="263"/>
      <c r="N49" s="263"/>
      <c r="O49" s="53">
        <v>53216.0</v>
      </c>
      <c r="P49" s="263"/>
      <c r="Q49" s="263"/>
      <c r="R49" s="263"/>
      <c r="S49" s="263"/>
      <c r="T49" s="263"/>
      <c r="U49" s="267"/>
      <c r="V49" s="263"/>
      <c r="W49" s="263"/>
      <c r="X49" s="263"/>
      <c r="Y49" s="263"/>
      <c r="Z49" s="263"/>
      <c r="AA49" s="267"/>
      <c r="AB49" s="263"/>
      <c r="AC49" s="263"/>
      <c r="AD49" s="9"/>
      <c r="AE49" s="9"/>
      <c r="AF49" s="9"/>
      <c r="AG49" s="9"/>
      <c r="AH49" s="299"/>
      <c r="AI49" s="129"/>
    </row>
    <row r="50" ht="24.0" customHeight="1">
      <c r="A50" s="216">
        <v>24.0</v>
      </c>
      <c r="B50" s="15" t="s">
        <v>137</v>
      </c>
      <c r="C50" s="217" t="s">
        <v>138</v>
      </c>
      <c r="D50" s="218">
        <v>136000.0</v>
      </c>
      <c r="E50" s="121" t="s">
        <v>33</v>
      </c>
      <c r="F50" s="255"/>
      <c r="G50" s="255"/>
      <c r="H50" s="62">
        <v>136000.0</v>
      </c>
      <c r="I50" s="131">
        <v>136000.0</v>
      </c>
      <c r="J50" s="23">
        <v>24746.0</v>
      </c>
      <c r="K50" s="23">
        <v>24837.0</v>
      </c>
      <c r="L50" s="258"/>
      <c r="M50" s="258"/>
      <c r="N50" s="258"/>
      <c r="O50" s="27">
        <v>136000.0</v>
      </c>
      <c r="P50" s="288"/>
      <c r="Q50" s="295"/>
      <c r="R50" s="224"/>
      <c r="S50" s="224"/>
      <c r="T50" s="224"/>
      <c r="U50" s="260"/>
      <c r="V50" s="66"/>
      <c r="W50" s="66"/>
      <c r="X50" s="227"/>
      <c r="Y50" s="227"/>
      <c r="Z50" s="227"/>
      <c r="AA50" s="261"/>
      <c r="AB50" s="69"/>
      <c r="AC50" s="97"/>
      <c r="AD50" s="117" t="s">
        <v>38</v>
      </c>
      <c r="AE50" s="301" t="s">
        <v>139</v>
      </c>
      <c r="AF50" s="118" t="s">
        <v>140</v>
      </c>
      <c r="AG50" s="117" t="s">
        <v>60</v>
      </c>
      <c r="AH50" s="229"/>
      <c r="AI50" s="142"/>
    </row>
    <row r="51" ht="24.0" customHeight="1">
      <c r="A51" s="262"/>
      <c r="B51" s="263"/>
      <c r="C51" s="264"/>
      <c r="D51" s="262"/>
      <c r="E51" s="126" t="s">
        <v>42</v>
      </c>
      <c r="F51" s="297"/>
      <c r="G51" s="297"/>
      <c r="H51" s="302">
        <v>114000.0</v>
      </c>
      <c r="I51" s="303">
        <v>114000.0</v>
      </c>
      <c r="J51" s="266"/>
      <c r="K51" s="266"/>
      <c r="L51" s="297"/>
      <c r="M51" s="263"/>
      <c r="N51" s="263"/>
      <c r="O51" s="53">
        <v>114000.0</v>
      </c>
      <c r="P51" s="263"/>
      <c r="Q51" s="263"/>
      <c r="R51" s="263"/>
      <c r="S51" s="263"/>
      <c r="T51" s="263"/>
      <c r="U51" s="267"/>
      <c r="V51" s="263"/>
      <c r="W51" s="263"/>
      <c r="X51" s="263"/>
      <c r="Y51" s="263"/>
      <c r="Z51" s="263"/>
      <c r="AA51" s="267"/>
      <c r="AB51" s="263"/>
      <c r="AC51" s="263"/>
      <c r="AD51" s="9"/>
      <c r="AE51" s="9"/>
      <c r="AF51" s="9"/>
      <c r="AG51" s="9"/>
      <c r="AH51" s="299"/>
      <c r="AI51" s="129"/>
    </row>
    <row r="52" ht="24.0" customHeight="1">
      <c r="A52" s="216">
        <v>25.0</v>
      </c>
      <c r="B52" s="15" t="s">
        <v>141</v>
      </c>
      <c r="C52" s="217" t="s">
        <v>142</v>
      </c>
      <c r="D52" s="218">
        <v>240000.0</v>
      </c>
      <c r="E52" s="121" t="s">
        <v>33</v>
      </c>
      <c r="F52" s="255"/>
      <c r="G52" s="255"/>
      <c r="H52" s="255"/>
      <c r="I52" s="257" t="s">
        <v>50</v>
      </c>
      <c r="J52" s="23">
        <v>24746.0</v>
      </c>
      <c r="K52" s="23">
        <v>24837.0</v>
      </c>
      <c r="L52" s="258"/>
      <c r="M52" s="258"/>
      <c r="N52" s="258"/>
      <c r="O52" s="92"/>
      <c r="P52" s="93" t="s">
        <v>51</v>
      </c>
      <c r="Q52" s="116">
        <v>24928.0</v>
      </c>
      <c r="R52" s="224"/>
      <c r="S52" s="224"/>
      <c r="T52" s="224"/>
      <c r="U52" s="260"/>
      <c r="V52" s="161" t="s">
        <v>36</v>
      </c>
      <c r="W52" s="161" t="s">
        <v>37</v>
      </c>
      <c r="X52" s="227"/>
      <c r="Y52" s="227"/>
      <c r="Z52" s="227"/>
      <c r="AA52" s="261"/>
      <c r="AB52" s="163" t="s">
        <v>45</v>
      </c>
      <c r="AC52" s="164" t="s">
        <v>46</v>
      </c>
      <c r="AD52" s="304" t="s">
        <v>143</v>
      </c>
      <c r="AE52" s="229"/>
      <c r="AF52" s="229"/>
      <c r="AG52" s="229"/>
      <c r="AH52" s="229"/>
      <c r="AI52" s="142"/>
    </row>
    <row r="53" ht="24.0" customHeight="1">
      <c r="A53" s="231"/>
      <c r="B53" s="232"/>
      <c r="C53" s="232"/>
      <c r="D53" s="232"/>
      <c r="E53" s="165" t="s">
        <v>42</v>
      </c>
      <c r="F53" s="305">
        <v>8500.0</v>
      </c>
      <c r="G53" s="305">
        <v>7000.0</v>
      </c>
      <c r="H53" s="305">
        <v>4000.0</v>
      </c>
      <c r="I53" s="173">
        <v>19500.0</v>
      </c>
      <c r="J53" s="275">
        <v>24746.0</v>
      </c>
      <c r="K53" s="275">
        <v>24837.0</v>
      </c>
      <c r="L53" s="305">
        <v>15500.0</v>
      </c>
      <c r="M53" s="305">
        <v>6000.0</v>
      </c>
      <c r="N53" s="305">
        <v>35000.0</v>
      </c>
      <c r="O53" s="176">
        <f t="shared" ref="O53:O54" si="4">SUM(L53:N53)</f>
        <v>56500</v>
      </c>
      <c r="P53" s="306">
        <v>24838.0</v>
      </c>
      <c r="Q53" s="306">
        <v>24928.0</v>
      </c>
      <c r="R53" s="305">
        <v>11000.0</v>
      </c>
      <c r="S53" s="305">
        <v>15800.0</v>
      </c>
      <c r="T53" s="249">
        <v>24000.0</v>
      </c>
      <c r="U53" s="252">
        <f t="shared" ref="U53:U54" si="6">SUM(R53:T53)</f>
        <v>50800</v>
      </c>
      <c r="V53" s="249" t="s">
        <v>36</v>
      </c>
      <c r="W53" s="249" t="s">
        <v>144</v>
      </c>
      <c r="X53" s="249">
        <v>18500.0</v>
      </c>
      <c r="Y53" s="249">
        <v>21000.0</v>
      </c>
      <c r="Z53" s="249">
        <v>14800.0</v>
      </c>
      <c r="AA53" s="237">
        <f t="shared" ref="AA53:AA54" si="8">sum(X53:Z53)</f>
        <v>54300</v>
      </c>
      <c r="AB53" s="249" t="s">
        <v>45</v>
      </c>
      <c r="AC53" s="249" t="s">
        <v>46</v>
      </c>
      <c r="AD53" s="232"/>
      <c r="AE53" s="232"/>
      <c r="AF53" s="232"/>
      <c r="AG53" s="232"/>
      <c r="AH53" s="232"/>
      <c r="AI53" s="142"/>
    </row>
    <row r="54" ht="24.0" customHeight="1">
      <c r="A54" s="13"/>
      <c r="B54" s="8"/>
      <c r="C54" s="8"/>
      <c r="D54" s="307">
        <f>D4+D6+D8+D10+D12+D14+D16+D18+D20+D22+D24+D26+D28+D30+D32+D34+D36+D38+D40+D42+D44+D46+D48+D50+D52</f>
        <v>11010705</v>
      </c>
      <c r="E54" s="8"/>
      <c r="F54" s="308">
        <f t="shared" ref="F54:H54" si="2">F5+F7+F9+F11+F13+F15+F17+F19+F21+F23+F25+F27+F29+F31+F33+F35+F37+F39+F41+F43+F45+F47+F49+F51+F53</f>
        <v>425896</v>
      </c>
      <c r="G54" s="308">
        <f t="shared" si="2"/>
        <v>1228164.34</v>
      </c>
      <c r="H54" s="309">
        <f t="shared" si="2"/>
        <v>665192</v>
      </c>
      <c r="I54" s="308">
        <f>SUM(F54:H54)</f>
        <v>2319252.34</v>
      </c>
      <c r="J54" s="310"/>
      <c r="K54" s="310"/>
      <c r="L54" s="309">
        <f t="shared" ref="L54:N54" si="3">L5+L7+L9+L11+L13+L15+L17+L19+L21+L23+L25+L27+L29+L31+L33+L35+L37+L39+L41+L43+L45+L47+L49+L51+L53</f>
        <v>538797</v>
      </c>
      <c r="M54" s="309">
        <f t="shared" si="3"/>
        <v>881381.03</v>
      </c>
      <c r="N54" s="309">
        <f t="shared" si="3"/>
        <v>560245.99</v>
      </c>
      <c r="O54" s="309">
        <f t="shared" si="4"/>
        <v>1980424.02</v>
      </c>
      <c r="P54" s="310"/>
      <c r="Q54" s="310"/>
      <c r="R54" s="309">
        <f t="shared" ref="R54:T54" si="5">R5+R7+R9+R11+R13+R15+R17+R19+R21+R23+R25+R27+R29+R31+R33+R35+R37+R39+R41+R43+R45+R47+R49+R51+R53</f>
        <v>540977</v>
      </c>
      <c r="S54" s="309">
        <f t="shared" si="5"/>
        <v>725234.14</v>
      </c>
      <c r="T54" s="309">
        <f t="shared" si="5"/>
        <v>504767</v>
      </c>
      <c r="U54" s="309">
        <f t="shared" si="6"/>
        <v>1770978.14</v>
      </c>
      <c r="V54" s="310"/>
      <c r="W54" s="310"/>
      <c r="X54" s="309">
        <f t="shared" ref="X54:Z54" si="7">X5+X7+X9+X11+X13+X15+X17+X19+X21+X23+X25+X27+X29+X31+X33+X35+X37+X39+X41+X43+X45+X47+X49+X51+X53</f>
        <v>1166609.8</v>
      </c>
      <c r="Y54" s="309">
        <f t="shared" si="7"/>
        <v>753699.06</v>
      </c>
      <c r="Z54" s="309">
        <f t="shared" si="7"/>
        <v>679950.68</v>
      </c>
      <c r="AA54" s="311">
        <f t="shared" si="8"/>
        <v>2600259.54</v>
      </c>
      <c r="AB54" s="8"/>
      <c r="AC54" s="8"/>
      <c r="AD54" s="8"/>
      <c r="AE54" s="312"/>
      <c r="AF54" s="312"/>
      <c r="AG54" s="8"/>
      <c r="AH54" s="8"/>
      <c r="AI54" s="8"/>
    </row>
    <row r="55" ht="24.0" customHeight="1">
      <c r="A55" s="13"/>
      <c r="B55" s="8"/>
      <c r="C55" s="8"/>
      <c r="D55" s="8"/>
      <c r="E55" s="8"/>
      <c r="F55" s="8"/>
      <c r="G55" s="8"/>
      <c r="H55" s="8"/>
      <c r="I55" s="8"/>
      <c r="J55" s="8"/>
      <c r="K55" s="8"/>
      <c r="L55" s="8"/>
      <c r="M55" s="8"/>
      <c r="N55" s="313"/>
      <c r="O55" s="8"/>
      <c r="P55" s="8"/>
      <c r="Q55" s="8"/>
      <c r="R55" s="8"/>
      <c r="S55" s="8"/>
      <c r="T55" s="8"/>
      <c r="U55" s="8"/>
      <c r="V55" s="8"/>
      <c r="W55" s="8"/>
      <c r="X55" s="8"/>
      <c r="Y55" s="8"/>
      <c r="Z55" s="8"/>
      <c r="AA55" s="8"/>
      <c r="AB55" s="8"/>
      <c r="AC55" s="8"/>
      <c r="AD55" s="8"/>
      <c r="AE55" s="312"/>
      <c r="AF55" s="312"/>
      <c r="AG55" s="8"/>
      <c r="AH55" s="8"/>
      <c r="AI55" s="8"/>
    </row>
    <row r="56" ht="24.0" customHeight="1">
      <c r="A56" s="13"/>
      <c r="B56" s="8"/>
      <c r="C56" s="8"/>
      <c r="D56" s="8"/>
      <c r="E56" s="8"/>
      <c r="F56" s="8"/>
      <c r="G56" s="8"/>
      <c r="H56" s="314"/>
      <c r="I56" s="315"/>
      <c r="J56" s="8"/>
      <c r="K56" s="8"/>
      <c r="L56" s="8"/>
      <c r="M56" s="8"/>
      <c r="N56" s="315"/>
      <c r="O56" s="315"/>
      <c r="P56" s="8"/>
      <c r="Q56" s="8"/>
      <c r="R56" s="8"/>
      <c r="S56" s="8"/>
      <c r="T56" s="314"/>
      <c r="U56" s="315"/>
      <c r="V56" s="8"/>
      <c r="W56" s="8"/>
      <c r="X56" s="8"/>
      <c r="Y56" s="8"/>
      <c r="Z56" s="314"/>
      <c r="AA56" s="315"/>
      <c r="AB56" s="8"/>
      <c r="AC56" s="8"/>
      <c r="AD56" s="8"/>
      <c r="AE56" s="312"/>
      <c r="AF56" s="312"/>
      <c r="AG56" s="8"/>
      <c r="AH56" s="8"/>
      <c r="AI56" s="8"/>
    </row>
    <row r="57" ht="24.0" customHeight="1">
      <c r="A57" s="13"/>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312"/>
      <c r="AF57" s="312"/>
      <c r="AG57" s="8"/>
      <c r="AH57" s="8"/>
      <c r="AI57" s="8"/>
    </row>
    <row r="58" ht="24.0" customHeight="1">
      <c r="A58" s="13"/>
      <c r="B58" s="8"/>
      <c r="C58" s="8"/>
      <c r="D58" s="8"/>
      <c r="E58" s="8"/>
      <c r="F58" s="8"/>
      <c r="G58" s="8"/>
      <c r="H58" s="8"/>
      <c r="I58" s="8"/>
      <c r="J58" s="8"/>
      <c r="K58" s="8"/>
      <c r="L58" s="8"/>
      <c r="M58" s="8"/>
      <c r="N58" s="316" t="s">
        <v>145</v>
      </c>
      <c r="O58" s="313">
        <f>I54+O54+U54+X54+Y54+Z54</f>
        <v>8670914.04</v>
      </c>
      <c r="P58" s="8"/>
      <c r="Q58" s="8"/>
      <c r="R58" s="8"/>
      <c r="S58" s="8"/>
      <c r="T58" s="8"/>
      <c r="U58" s="8"/>
      <c r="V58" s="8"/>
      <c r="W58" s="8"/>
      <c r="X58" s="8"/>
      <c r="Y58" s="8"/>
      <c r="Z58" s="8"/>
      <c r="AA58" s="8"/>
      <c r="AB58" s="8"/>
      <c r="AC58" s="8"/>
      <c r="AD58" s="8"/>
      <c r="AE58" s="312"/>
      <c r="AF58" s="312"/>
      <c r="AG58" s="8"/>
      <c r="AH58" s="8"/>
      <c r="AI58" s="8"/>
    </row>
    <row r="59" ht="24.0" customHeight="1">
      <c r="A59" s="13"/>
      <c r="B59" s="8"/>
      <c r="C59" s="8"/>
      <c r="D59" s="8"/>
      <c r="E59" s="8"/>
      <c r="F59" s="8"/>
      <c r="G59" s="8"/>
      <c r="H59" s="8"/>
      <c r="I59" s="8"/>
      <c r="J59" s="8"/>
      <c r="K59" s="8"/>
      <c r="L59" s="8"/>
      <c r="M59" s="8"/>
      <c r="N59" s="316" t="s">
        <v>146</v>
      </c>
      <c r="O59" s="317">
        <f>O58*100/D54</f>
        <v>78.74985335</v>
      </c>
      <c r="P59" s="8"/>
      <c r="Q59" s="8"/>
      <c r="R59" s="8"/>
      <c r="S59" s="8"/>
      <c r="T59" s="8"/>
      <c r="U59" s="8"/>
      <c r="V59" s="8"/>
      <c r="W59" s="8"/>
      <c r="X59" s="8"/>
      <c r="Y59" s="8"/>
      <c r="Z59" s="8"/>
      <c r="AA59" s="8"/>
      <c r="AB59" s="8"/>
      <c r="AC59" s="8"/>
      <c r="AD59" s="8"/>
      <c r="AE59" s="312"/>
      <c r="AF59" s="312"/>
      <c r="AG59" s="8"/>
      <c r="AH59" s="8"/>
      <c r="AI59" s="8"/>
    </row>
    <row r="60" ht="24.0" customHeight="1">
      <c r="A60" s="13"/>
      <c r="B60" s="8"/>
      <c r="C60" s="8"/>
      <c r="D60" s="8"/>
      <c r="E60" s="8"/>
      <c r="F60" s="8"/>
      <c r="G60" s="8"/>
      <c r="H60" s="8"/>
      <c r="I60" s="8"/>
      <c r="J60" s="8"/>
      <c r="K60" s="8"/>
      <c r="L60" s="8"/>
      <c r="M60" s="8"/>
      <c r="N60" s="8"/>
      <c r="O60" s="307"/>
      <c r="P60" s="8"/>
      <c r="Q60" s="8"/>
      <c r="R60" s="8"/>
      <c r="S60" s="8"/>
      <c r="T60" s="8"/>
      <c r="U60" s="8"/>
      <c r="V60" s="8"/>
      <c r="W60" s="8"/>
      <c r="X60" s="8"/>
      <c r="Y60" s="8"/>
      <c r="Z60" s="8"/>
      <c r="AA60" s="8"/>
      <c r="AB60" s="8"/>
      <c r="AC60" s="8"/>
      <c r="AD60" s="8"/>
      <c r="AE60" s="312"/>
      <c r="AF60" s="312"/>
      <c r="AG60" s="8"/>
      <c r="AH60" s="8"/>
      <c r="AI60" s="8"/>
    </row>
    <row r="61" ht="24.0" customHeight="1">
      <c r="A61" s="13"/>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312"/>
      <c r="AF61" s="312"/>
      <c r="AG61" s="8"/>
      <c r="AH61" s="8"/>
      <c r="AI61" s="8"/>
    </row>
    <row r="62" ht="24.0" customHeight="1">
      <c r="A62" s="13"/>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312"/>
      <c r="AF62" s="312"/>
      <c r="AG62" s="8"/>
      <c r="AH62" s="8"/>
      <c r="AI62" s="8"/>
    </row>
    <row r="63" ht="24.0" customHeight="1">
      <c r="A63" s="13"/>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312"/>
      <c r="AF63" s="312"/>
      <c r="AG63" s="8"/>
      <c r="AH63" s="8"/>
      <c r="AI63" s="8"/>
    </row>
    <row r="64" ht="24.0" customHeight="1">
      <c r="A64" s="13"/>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312"/>
      <c r="AF64" s="312"/>
      <c r="AG64" s="8"/>
      <c r="AH64" s="8"/>
      <c r="AI64" s="8"/>
    </row>
    <row r="65" ht="24.0" customHeight="1">
      <c r="A65" s="13"/>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312"/>
      <c r="AF65" s="312"/>
      <c r="AG65" s="8"/>
      <c r="AH65" s="8"/>
      <c r="AI65" s="8"/>
    </row>
    <row r="66" ht="24.0" customHeight="1">
      <c r="A66" s="13"/>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312"/>
      <c r="AF66" s="312"/>
      <c r="AG66" s="8"/>
      <c r="AH66" s="8"/>
      <c r="AI66" s="8"/>
    </row>
    <row r="67" ht="24.0" customHeight="1">
      <c r="A67" s="13"/>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312"/>
      <c r="AF67" s="312"/>
      <c r="AG67" s="8"/>
      <c r="AH67" s="8"/>
      <c r="AI67" s="8"/>
    </row>
    <row r="68" ht="24.0" customHeight="1">
      <c r="A68" s="13"/>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312"/>
      <c r="AF68" s="312"/>
      <c r="AG68" s="8"/>
      <c r="AH68" s="8"/>
      <c r="AI68" s="8"/>
    </row>
    <row r="69" ht="24.0" customHeight="1">
      <c r="A69" s="13"/>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312"/>
      <c r="AF69" s="312"/>
      <c r="AG69" s="8"/>
      <c r="AH69" s="8"/>
      <c r="AI69" s="8"/>
    </row>
    <row r="70" ht="24.0" customHeight="1">
      <c r="A70" s="13"/>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312"/>
      <c r="AF70" s="312"/>
      <c r="AG70" s="8"/>
      <c r="AH70" s="8"/>
      <c r="AI70" s="8"/>
    </row>
    <row r="71" ht="24.0" customHeight="1">
      <c r="A71" s="13"/>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312"/>
      <c r="AF71" s="312"/>
      <c r="AG71" s="8"/>
      <c r="AH71" s="8"/>
      <c r="AI71" s="8"/>
    </row>
    <row r="72" ht="24.0" customHeight="1">
      <c r="A72" s="13"/>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312"/>
      <c r="AF72" s="312"/>
      <c r="AG72" s="8"/>
      <c r="AH72" s="8"/>
      <c r="AI72" s="8"/>
    </row>
    <row r="73" ht="24.0" customHeight="1">
      <c r="A73" s="13"/>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312"/>
      <c r="AF73" s="312"/>
      <c r="AG73" s="8"/>
      <c r="AH73" s="8"/>
      <c r="AI73" s="8"/>
    </row>
    <row r="74" ht="24.0" customHeight="1">
      <c r="A74" s="13"/>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312"/>
      <c r="AF74" s="312"/>
      <c r="AG74" s="8"/>
      <c r="AH74" s="8"/>
      <c r="AI74" s="8"/>
    </row>
    <row r="75" ht="24.0" customHeight="1">
      <c r="A75" s="13"/>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312"/>
      <c r="AF75" s="312"/>
      <c r="AG75" s="8"/>
      <c r="AH75" s="8"/>
      <c r="AI75" s="8"/>
    </row>
    <row r="76" ht="24.0" customHeight="1">
      <c r="A76" s="13"/>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312"/>
      <c r="AF76" s="312"/>
      <c r="AG76" s="8"/>
      <c r="AH76" s="8"/>
      <c r="AI76" s="8"/>
    </row>
    <row r="77" ht="24.0" customHeight="1">
      <c r="A77" s="13"/>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312"/>
      <c r="AF77" s="312"/>
      <c r="AG77" s="8"/>
      <c r="AH77" s="8"/>
      <c r="AI77" s="8"/>
    </row>
    <row r="78" ht="24.0" customHeight="1">
      <c r="A78" s="13"/>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312"/>
      <c r="AF78" s="312"/>
      <c r="AG78" s="8"/>
      <c r="AH78" s="8"/>
      <c r="AI78" s="8"/>
    </row>
    <row r="79" ht="24.0" customHeight="1">
      <c r="A79" s="13"/>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312"/>
      <c r="AF79" s="312"/>
      <c r="AG79" s="8"/>
      <c r="AH79" s="8"/>
      <c r="AI79" s="8"/>
    </row>
    <row r="80" ht="24.0" customHeight="1">
      <c r="A80" s="13"/>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312"/>
      <c r="AF80" s="312"/>
      <c r="AG80" s="8"/>
      <c r="AH80" s="8"/>
      <c r="AI80" s="8"/>
    </row>
    <row r="81" ht="24.0" customHeight="1">
      <c r="A81" s="13"/>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312"/>
      <c r="AF81" s="312"/>
      <c r="AG81" s="8"/>
      <c r="AH81" s="8"/>
      <c r="AI81" s="8"/>
    </row>
    <row r="82" ht="24.0" customHeight="1">
      <c r="A82" s="13"/>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312"/>
      <c r="AF82" s="312"/>
      <c r="AG82" s="8"/>
      <c r="AH82" s="8"/>
      <c r="AI82" s="8"/>
    </row>
    <row r="83" ht="24.0" customHeight="1">
      <c r="A83" s="13"/>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312"/>
      <c r="AF83" s="312"/>
      <c r="AG83" s="8"/>
      <c r="AH83" s="8"/>
      <c r="AI83" s="8"/>
    </row>
    <row r="84" ht="24.0" customHeight="1">
      <c r="A84" s="13"/>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312"/>
      <c r="AF84" s="312"/>
      <c r="AG84" s="8"/>
      <c r="AH84" s="8"/>
      <c r="AI84" s="8"/>
    </row>
    <row r="85" ht="24.0" customHeight="1">
      <c r="A85" s="13"/>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312"/>
      <c r="AF85" s="312"/>
      <c r="AG85" s="8"/>
      <c r="AH85" s="8"/>
      <c r="AI85" s="8"/>
    </row>
    <row r="86" ht="24.0" customHeight="1">
      <c r="A86" s="13"/>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312"/>
      <c r="AF86" s="312"/>
      <c r="AG86" s="8"/>
      <c r="AH86" s="8"/>
      <c r="AI86" s="8"/>
    </row>
    <row r="87" ht="24.0" customHeight="1">
      <c r="A87" s="13"/>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312"/>
      <c r="AF87" s="312"/>
      <c r="AG87" s="8"/>
      <c r="AH87" s="8"/>
      <c r="AI87" s="8"/>
    </row>
    <row r="88" ht="24.0" customHeight="1">
      <c r="A88" s="13"/>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312"/>
      <c r="AF88" s="312"/>
      <c r="AG88" s="8"/>
      <c r="AH88" s="8"/>
      <c r="AI88" s="8"/>
    </row>
    <row r="89" ht="24.0" customHeight="1">
      <c r="A89" s="13"/>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312"/>
      <c r="AF89" s="312"/>
      <c r="AG89" s="8"/>
      <c r="AH89" s="8"/>
      <c r="AI89" s="8"/>
    </row>
    <row r="90" ht="24.0" customHeight="1">
      <c r="A90" s="13"/>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312"/>
      <c r="AF90" s="312"/>
      <c r="AG90" s="8"/>
      <c r="AH90" s="8"/>
      <c r="AI90" s="8"/>
    </row>
    <row r="91" ht="24.0" customHeight="1">
      <c r="A91" s="13"/>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312"/>
      <c r="AF91" s="312"/>
      <c r="AG91" s="8"/>
      <c r="AH91" s="8"/>
      <c r="AI91" s="8"/>
    </row>
    <row r="92" ht="24.0" customHeight="1">
      <c r="A92" s="13"/>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312"/>
      <c r="AF92" s="312"/>
      <c r="AG92" s="8"/>
      <c r="AH92" s="8"/>
      <c r="AI92" s="8"/>
    </row>
    <row r="93" ht="24.0" customHeight="1">
      <c r="A93" s="13"/>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312"/>
      <c r="AF93" s="312"/>
      <c r="AG93" s="8"/>
      <c r="AH93" s="8"/>
      <c r="AI93" s="8"/>
    </row>
    <row r="94" ht="24.0" customHeight="1">
      <c r="A94" s="13"/>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312"/>
      <c r="AF94" s="312"/>
      <c r="AG94" s="8"/>
      <c r="AH94" s="8"/>
      <c r="AI94" s="8"/>
    </row>
    <row r="95" ht="24.0" customHeight="1">
      <c r="A95" s="13"/>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312"/>
      <c r="AF95" s="312"/>
      <c r="AG95" s="8"/>
      <c r="AH95" s="8"/>
      <c r="AI95" s="8"/>
    </row>
    <row r="96" ht="24.0" customHeight="1">
      <c r="A96" s="13"/>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312"/>
      <c r="AF96" s="312"/>
      <c r="AG96" s="8"/>
      <c r="AH96" s="8"/>
      <c r="AI96" s="8"/>
    </row>
    <row r="97" ht="24.0" customHeight="1">
      <c r="A97" s="13"/>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312"/>
      <c r="AF97" s="312"/>
      <c r="AG97" s="8"/>
      <c r="AH97" s="8"/>
      <c r="AI97" s="8"/>
    </row>
    <row r="98" ht="24.0" customHeight="1">
      <c r="A98" s="13"/>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312"/>
      <c r="AF98" s="312"/>
      <c r="AG98" s="8"/>
      <c r="AH98" s="8"/>
      <c r="AI98" s="8"/>
    </row>
    <row r="99" ht="24.0" customHeight="1">
      <c r="A99" s="13"/>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312"/>
      <c r="AF99" s="312"/>
      <c r="AG99" s="8"/>
      <c r="AH99" s="8"/>
      <c r="AI99" s="8"/>
    </row>
    <row r="100" ht="24.0" customHeight="1">
      <c r="A100" s="13"/>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312"/>
      <c r="AF100" s="312"/>
      <c r="AG100" s="8"/>
      <c r="AH100" s="8"/>
      <c r="AI100" s="8"/>
    </row>
    <row r="101" ht="24.0" customHeight="1">
      <c r="A101" s="13"/>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312"/>
      <c r="AF101" s="312"/>
      <c r="AG101" s="8"/>
      <c r="AH101" s="8"/>
      <c r="AI101" s="8"/>
    </row>
    <row r="102" ht="24.0" customHeight="1">
      <c r="A102" s="13"/>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312"/>
      <c r="AF102" s="312"/>
      <c r="AG102" s="8"/>
      <c r="AH102" s="8"/>
      <c r="AI102" s="8"/>
    </row>
    <row r="103" ht="24.0" customHeight="1">
      <c r="A103" s="13"/>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312"/>
      <c r="AF103" s="312"/>
      <c r="AG103" s="8"/>
      <c r="AH103" s="8"/>
      <c r="AI103" s="8"/>
    </row>
    <row r="104" ht="24.0" customHeight="1">
      <c r="A104" s="13"/>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312"/>
      <c r="AF104" s="312"/>
      <c r="AG104" s="8"/>
      <c r="AH104" s="8"/>
      <c r="AI104" s="8"/>
    </row>
    <row r="105" ht="24.0" customHeight="1">
      <c r="A105" s="13"/>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312"/>
      <c r="AF105" s="312"/>
      <c r="AG105" s="8"/>
      <c r="AH105" s="8"/>
      <c r="AI105" s="8"/>
    </row>
    <row r="106" ht="24.0" customHeight="1">
      <c r="A106" s="13"/>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312"/>
      <c r="AF106" s="312"/>
      <c r="AG106" s="8"/>
      <c r="AH106" s="8"/>
      <c r="AI106" s="8"/>
    </row>
    <row r="107" ht="24.0" customHeight="1">
      <c r="A107" s="13"/>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312"/>
      <c r="AF107" s="312"/>
      <c r="AG107" s="8"/>
      <c r="AH107" s="8"/>
      <c r="AI107" s="8"/>
    </row>
    <row r="108" ht="24.0" customHeight="1">
      <c r="A108" s="13"/>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312"/>
      <c r="AF108" s="312"/>
      <c r="AG108" s="8"/>
      <c r="AH108" s="8"/>
      <c r="AI108" s="8"/>
    </row>
    <row r="109" ht="24.0" customHeight="1">
      <c r="A109" s="13"/>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312"/>
      <c r="AF109" s="312"/>
      <c r="AG109" s="8"/>
      <c r="AH109" s="8"/>
      <c r="AI109" s="8"/>
    </row>
    <row r="110" ht="24.0" customHeight="1">
      <c r="A110" s="13"/>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312"/>
      <c r="AF110" s="312"/>
      <c r="AG110" s="8"/>
      <c r="AH110" s="8"/>
      <c r="AI110" s="8"/>
    </row>
    <row r="111" ht="24.0" customHeight="1">
      <c r="A111" s="13"/>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312"/>
      <c r="AF111" s="312"/>
      <c r="AG111" s="8"/>
      <c r="AH111" s="8"/>
      <c r="AI111" s="8"/>
    </row>
    <row r="112" ht="24.0" customHeight="1">
      <c r="A112" s="13"/>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312"/>
      <c r="AF112" s="312"/>
      <c r="AG112" s="8"/>
      <c r="AH112" s="8"/>
      <c r="AI112" s="8"/>
    </row>
    <row r="113" ht="24.0" customHeight="1">
      <c r="A113" s="13"/>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312"/>
      <c r="AF113" s="312"/>
      <c r="AG113" s="8"/>
      <c r="AH113" s="8"/>
      <c r="AI113" s="8"/>
    </row>
    <row r="114" ht="24.0" customHeight="1">
      <c r="A114" s="13"/>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312"/>
      <c r="AF114" s="312"/>
      <c r="AG114" s="8"/>
      <c r="AH114" s="8"/>
      <c r="AI114" s="8"/>
    </row>
    <row r="115" ht="24.0" customHeight="1">
      <c r="A115" s="13"/>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312"/>
      <c r="AF115" s="312"/>
      <c r="AG115" s="8"/>
      <c r="AH115" s="8"/>
      <c r="AI115" s="8"/>
    </row>
    <row r="116" ht="24.0" customHeight="1">
      <c r="A116" s="13"/>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312"/>
      <c r="AF116" s="312"/>
      <c r="AG116" s="8"/>
      <c r="AH116" s="8"/>
      <c r="AI116" s="8"/>
    </row>
    <row r="117" ht="24.0" customHeight="1">
      <c r="A117" s="13"/>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312"/>
      <c r="AF117" s="312"/>
      <c r="AG117" s="8"/>
      <c r="AH117" s="8"/>
      <c r="AI117" s="8"/>
    </row>
    <row r="118" ht="24.0" customHeight="1">
      <c r="A118" s="13"/>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312"/>
      <c r="AF118" s="312"/>
      <c r="AG118" s="8"/>
      <c r="AH118" s="8"/>
      <c r="AI118" s="8"/>
    </row>
    <row r="119" ht="24.0" customHeight="1">
      <c r="A119" s="13"/>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312"/>
      <c r="AF119" s="312"/>
      <c r="AG119" s="8"/>
      <c r="AH119" s="8"/>
      <c r="AI119" s="8"/>
    </row>
    <row r="120" ht="24.0" customHeight="1">
      <c r="A120" s="13"/>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312"/>
      <c r="AF120" s="312"/>
      <c r="AG120" s="8"/>
      <c r="AH120" s="8"/>
      <c r="AI120" s="8"/>
    </row>
    <row r="121" ht="24.0" customHeight="1">
      <c r="A121" s="13"/>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312"/>
      <c r="AF121" s="312"/>
      <c r="AG121" s="8"/>
      <c r="AH121" s="8"/>
      <c r="AI121" s="8"/>
    </row>
    <row r="122" ht="24.0" customHeight="1">
      <c r="A122" s="1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312"/>
      <c r="AF122" s="312"/>
      <c r="AG122" s="8"/>
      <c r="AH122" s="8"/>
      <c r="AI122" s="8"/>
    </row>
    <row r="123" ht="24.0" customHeight="1">
      <c r="A123" s="13"/>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312"/>
      <c r="AF123" s="312"/>
      <c r="AG123" s="8"/>
      <c r="AH123" s="8"/>
      <c r="AI123" s="8"/>
    </row>
    <row r="124" ht="24.0" customHeight="1">
      <c r="A124" s="13"/>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312"/>
      <c r="AF124" s="312"/>
      <c r="AG124" s="8"/>
      <c r="AH124" s="8"/>
      <c r="AI124" s="8"/>
    </row>
    <row r="125" ht="24.0" customHeight="1">
      <c r="A125" s="13"/>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312"/>
      <c r="AF125" s="312"/>
      <c r="AG125" s="8"/>
      <c r="AH125" s="8"/>
      <c r="AI125" s="8"/>
    </row>
    <row r="126" ht="24.0" customHeight="1">
      <c r="A126" s="13"/>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312"/>
      <c r="AF126" s="312"/>
      <c r="AG126" s="8"/>
      <c r="AH126" s="8"/>
      <c r="AI126" s="8"/>
    </row>
    <row r="127" ht="24.0" customHeight="1">
      <c r="A127" s="13"/>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312"/>
      <c r="AF127" s="312"/>
      <c r="AG127" s="8"/>
      <c r="AH127" s="8"/>
      <c r="AI127" s="8"/>
    </row>
    <row r="128" ht="24.0" customHeight="1">
      <c r="A128" s="13"/>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312"/>
      <c r="AF128" s="312"/>
      <c r="AG128" s="8"/>
      <c r="AH128" s="8"/>
      <c r="AI128" s="8"/>
    </row>
    <row r="129" ht="24.0" customHeight="1">
      <c r="A129" s="13"/>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312"/>
      <c r="AF129" s="312"/>
      <c r="AG129" s="8"/>
      <c r="AH129" s="8"/>
      <c r="AI129" s="8"/>
    </row>
    <row r="130" ht="24.0" customHeight="1">
      <c r="A130" s="13"/>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312"/>
      <c r="AF130" s="312"/>
      <c r="AG130" s="8"/>
      <c r="AH130" s="8"/>
      <c r="AI130" s="8"/>
    </row>
    <row r="131" ht="24.0" customHeight="1">
      <c r="A131" s="13"/>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312"/>
      <c r="AF131" s="312"/>
      <c r="AG131" s="8"/>
      <c r="AH131" s="8"/>
      <c r="AI131" s="8"/>
    </row>
    <row r="132" ht="24.0" customHeight="1">
      <c r="A132" s="13"/>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312"/>
      <c r="AF132" s="312"/>
      <c r="AG132" s="8"/>
      <c r="AH132" s="8"/>
      <c r="AI132" s="8"/>
    </row>
    <row r="133" ht="24.0" customHeight="1">
      <c r="A133" s="13"/>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312"/>
      <c r="AF133" s="312"/>
      <c r="AG133" s="8"/>
      <c r="AH133" s="8"/>
      <c r="AI133" s="8"/>
    </row>
    <row r="134" ht="24.0" customHeight="1">
      <c r="A134" s="13"/>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312"/>
      <c r="AF134" s="312"/>
      <c r="AG134" s="8"/>
      <c r="AH134" s="8"/>
      <c r="AI134" s="8"/>
    </row>
    <row r="135" ht="24.0" customHeight="1">
      <c r="A135" s="13"/>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312"/>
      <c r="AF135" s="312"/>
      <c r="AG135" s="8"/>
      <c r="AH135" s="8"/>
      <c r="AI135" s="8"/>
    </row>
    <row r="136" ht="24.0" customHeight="1">
      <c r="A136" s="13"/>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312"/>
      <c r="AF136" s="312"/>
      <c r="AG136" s="8"/>
      <c r="AH136" s="8"/>
      <c r="AI136" s="8"/>
    </row>
    <row r="137" ht="24.0" customHeight="1">
      <c r="A137" s="13"/>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312"/>
      <c r="AF137" s="312"/>
      <c r="AG137" s="8"/>
      <c r="AH137" s="8"/>
      <c r="AI137" s="8"/>
    </row>
    <row r="138" ht="24.0" customHeight="1">
      <c r="A138" s="13"/>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312"/>
      <c r="AF138" s="312"/>
      <c r="AG138" s="8"/>
      <c r="AH138" s="8"/>
      <c r="AI138" s="8"/>
    </row>
    <row r="139" ht="24.0" customHeight="1">
      <c r="A139" s="13"/>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312"/>
      <c r="AF139" s="312"/>
      <c r="AG139" s="8"/>
      <c r="AH139" s="8"/>
      <c r="AI139" s="8"/>
    </row>
    <row r="140" ht="24.0" customHeight="1">
      <c r="A140" s="13"/>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312"/>
      <c r="AF140" s="312"/>
      <c r="AG140" s="8"/>
      <c r="AH140" s="8"/>
      <c r="AI140" s="8"/>
    </row>
    <row r="141" ht="24.0" customHeight="1">
      <c r="A141" s="13"/>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312"/>
      <c r="AF141" s="312"/>
      <c r="AG141" s="8"/>
      <c r="AH141" s="8"/>
      <c r="AI141" s="8"/>
    </row>
    <row r="142" ht="24.0" customHeight="1">
      <c r="A142" s="13"/>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312"/>
      <c r="AF142" s="312"/>
      <c r="AG142" s="8"/>
      <c r="AH142" s="8"/>
      <c r="AI142" s="8"/>
    </row>
    <row r="143" ht="24.0" customHeight="1">
      <c r="A143" s="13"/>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312"/>
      <c r="AF143" s="312"/>
      <c r="AG143" s="8"/>
      <c r="AH143" s="8"/>
      <c r="AI143" s="8"/>
    </row>
    <row r="144" ht="24.0" customHeight="1">
      <c r="A144" s="13"/>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312"/>
      <c r="AF144" s="312"/>
      <c r="AG144" s="8"/>
      <c r="AH144" s="8"/>
      <c r="AI144" s="8"/>
    </row>
    <row r="145" ht="24.0" customHeight="1">
      <c r="A145" s="13"/>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312"/>
      <c r="AF145" s="312"/>
      <c r="AG145" s="8"/>
      <c r="AH145" s="8"/>
      <c r="AI145" s="8"/>
    </row>
    <row r="146" ht="24.0" customHeight="1">
      <c r="A146" s="13"/>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312"/>
      <c r="AF146" s="312"/>
      <c r="AG146" s="8"/>
      <c r="AH146" s="8"/>
      <c r="AI146" s="8"/>
    </row>
    <row r="147" ht="24.0" customHeight="1">
      <c r="A147" s="13"/>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312"/>
      <c r="AF147" s="312"/>
      <c r="AG147" s="8"/>
      <c r="AH147" s="8"/>
      <c r="AI147" s="8"/>
    </row>
    <row r="148" ht="24.0" customHeight="1">
      <c r="A148" s="13"/>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312"/>
      <c r="AF148" s="312"/>
      <c r="AG148" s="8"/>
      <c r="AH148" s="8"/>
      <c r="AI148" s="8"/>
    </row>
    <row r="149" ht="24.0" customHeight="1">
      <c r="A149" s="13"/>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312"/>
      <c r="AF149" s="312"/>
      <c r="AG149" s="8"/>
      <c r="AH149" s="8"/>
      <c r="AI149" s="8"/>
    </row>
    <row r="150" ht="24.0" customHeight="1">
      <c r="A150" s="13"/>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312"/>
      <c r="AF150" s="312"/>
      <c r="AG150" s="8"/>
      <c r="AH150" s="8"/>
      <c r="AI150" s="8"/>
    </row>
    <row r="151" ht="24.0" customHeight="1">
      <c r="A151" s="1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312"/>
      <c r="AF151" s="312"/>
      <c r="AG151" s="8"/>
      <c r="AH151" s="8"/>
      <c r="AI151" s="8"/>
    </row>
    <row r="152" ht="24.0" customHeight="1">
      <c r="A152" s="13"/>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312"/>
      <c r="AF152" s="312"/>
      <c r="AG152" s="8"/>
      <c r="AH152" s="8"/>
      <c r="AI152" s="8"/>
    </row>
    <row r="153" ht="24.0" customHeight="1">
      <c r="A153" s="13"/>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312"/>
      <c r="AF153" s="312"/>
      <c r="AG153" s="8"/>
      <c r="AH153" s="8"/>
      <c r="AI153" s="8"/>
    </row>
    <row r="154" ht="24.0" customHeight="1">
      <c r="A154" s="13"/>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312"/>
      <c r="AF154" s="312"/>
      <c r="AG154" s="8"/>
      <c r="AH154" s="8"/>
      <c r="AI154" s="8"/>
    </row>
    <row r="155" ht="24.0" customHeight="1">
      <c r="A155" s="13"/>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312"/>
      <c r="AF155" s="312"/>
      <c r="AG155" s="8"/>
      <c r="AH155" s="8"/>
      <c r="AI155" s="8"/>
    </row>
    <row r="156" ht="24.0" customHeight="1">
      <c r="A156" s="13"/>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312"/>
      <c r="AF156" s="312"/>
      <c r="AG156" s="8"/>
      <c r="AH156" s="8"/>
      <c r="AI156" s="8"/>
    </row>
    <row r="157" ht="24.0" customHeight="1">
      <c r="A157" s="13"/>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312"/>
      <c r="AF157" s="312"/>
      <c r="AG157" s="8"/>
      <c r="AH157" s="8"/>
      <c r="AI157" s="8"/>
    </row>
    <row r="158" ht="24.0" customHeight="1">
      <c r="A158" s="13"/>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312"/>
      <c r="AF158" s="312"/>
      <c r="AG158" s="8"/>
      <c r="AH158" s="8"/>
      <c r="AI158" s="8"/>
    </row>
    <row r="159" ht="24.0" customHeight="1">
      <c r="A159" s="13"/>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312"/>
      <c r="AF159" s="312"/>
      <c r="AG159" s="8"/>
      <c r="AH159" s="8"/>
      <c r="AI159" s="8"/>
    </row>
    <row r="160" ht="24.0" customHeight="1">
      <c r="A160" s="13"/>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312"/>
      <c r="AF160" s="312"/>
      <c r="AG160" s="8"/>
      <c r="AH160" s="8"/>
      <c r="AI160" s="8"/>
    </row>
    <row r="161" ht="24.0" customHeight="1">
      <c r="A161" s="13"/>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312"/>
      <c r="AF161" s="312"/>
      <c r="AG161" s="8"/>
      <c r="AH161" s="8"/>
      <c r="AI161" s="8"/>
    </row>
    <row r="162" ht="24.0" customHeight="1">
      <c r="A162" s="13"/>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312"/>
      <c r="AF162" s="312"/>
      <c r="AG162" s="8"/>
      <c r="AH162" s="8"/>
      <c r="AI162" s="8"/>
    </row>
    <row r="163" ht="24.0" customHeight="1">
      <c r="A163" s="13"/>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312"/>
      <c r="AF163" s="312"/>
      <c r="AG163" s="8"/>
      <c r="AH163" s="8"/>
      <c r="AI163" s="8"/>
    </row>
    <row r="164" ht="24.0" customHeight="1">
      <c r="A164" s="13"/>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312"/>
      <c r="AF164" s="312"/>
      <c r="AG164" s="8"/>
      <c r="AH164" s="8"/>
      <c r="AI164" s="8"/>
    </row>
    <row r="165" ht="24.0" customHeight="1">
      <c r="A165" s="13"/>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312"/>
      <c r="AF165" s="312"/>
      <c r="AG165" s="8"/>
      <c r="AH165" s="8"/>
      <c r="AI165" s="8"/>
    </row>
    <row r="166" ht="24.0" customHeight="1">
      <c r="A166" s="13"/>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312"/>
      <c r="AF166" s="312"/>
      <c r="AG166" s="8"/>
      <c r="AH166" s="8"/>
      <c r="AI166" s="8"/>
    </row>
    <row r="167" ht="24.0" customHeight="1">
      <c r="A167" s="13"/>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312"/>
      <c r="AF167" s="312"/>
      <c r="AG167" s="8"/>
      <c r="AH167" s="8"/>
      <c r="AI167" s="8"/>
    </row>
    <row r="168" ht="24.0" customHeight="1">
      <c r="A168" s="13"/>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312"/>
      <c r="AF168" s="312"/>
      <c r="AG168" s="8"/>
      <c r="AH168" s="8"/>
      <c r="AI168" s="8"/>
    </row>
    <row r="169" ht="24.0" customHeight="1">
      <c r="A169" s="13"/>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312"/>
      <c r="AF169" s="312"/>
      <c r="AG169" s="8"/>
      <c r="AH169" s="8"/>
      <c r="AI169" s="8"/>
    </row>
    <row r="170" ht="24.0" customHeight="1">
      <c r="A170" s="13"/>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312"/>
      <c r="AF170" s="312"/>
      <c r="AG170" s="8"/>
      <c r="AH170" s="8"/>
      <c r="AI170" s="8"/>
    </row>
    <row r="171" ht="24.0" customHeight="1">
      <c r="A171" s="13"/>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312"/>
      <c r="AF171" s="312"/>
      <c r="AG171" s="8"/>
      <c r="AH171" s="8"/>
      <c r="AI171" s="8"/>
    </row>
    <row r="172" ht="24.0" customHeight="1">
      <c r="A172" s="13"/>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312"/>
      <c r="AF172" s="312"/>
      <c r="AG172" s="8"/>
      <c r="AH172" s="8"/>
      <c r="AI172" s="8"/>
    </row>
    <row r="173" ht="24.0" customHeight="1">
      <c r="A173" s="13"/>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312"/>
      <c r="AF173" s="312"/>
      <c r="AG173" s="8"/>
      <c r="AH173" s="8"/>
      <c r="AI173" s="8"/>
    </row>
    <row r="174" ht="24.0" customHeight="1">
      <c r="A174" s="13"/>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312"/>
      <c r="AF174" s="312"/>
      <c r="AG174" s="8"/>
      <c r="AH174" s="8"/>
      <c r="AI174" s="8"/>
    </row>
    <row r="175" ht="24.0" customHeight="1">
      <c r="A175" s="13"/>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312"/>
      <c r="AF175" s="312"/>
      <c r="AG175" s="8"/>
      <c r="AH175" s="8"/>
      <c r="AI175" s="8"/>
    </row>
    <row r="176" ht="24.0" customHeight="1">
      <c r="A176" s="13"/>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312"/>
      <c r="AF176" s="312"/>
      <c r="AG176" s="8"/>
      <c r="AH176" s="8"/>
      <c r="AI176" s="8"/>
    </row>
    <row r="177" ht="24.0" customHeight="1">
      <c r="A177" s="13"/>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312"/>
      <c r="AF177" s="312"/>
      <c r="AG177" s="8"/>
      <c r="AH177" s="8"/>
      <c r="AI177" s="8"/>
    </row>
    <row r="178" ht="24.0" customHeight="1">
      <c r="A178" s="13"/>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312"/>
      <c r="AF178" s="312"/>
      <c r="AG178" s="8"/>
      <c r="AH178" s="8"/>
      <c r="AI178" s="8"/>
    </row>
    <row r="179" ht="24.0" customHeight="1">
      <c r="A179" s="13"/>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312"/>
      <c r="AF179" s="312"/>
      <c r="AG179" s="8"/>
      <c r="AH179" s="8"/>
      <c r="AI179" s="8"/>
    </row>
    <row r="180" ht="24.0" customHeight="1">
      <c r="A180" s="13"/>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312"/>
      <c r="AF180" s="312"/>
      <c r="AG180" s="8"/>
      <c r="AH180" s="8"/>
      <c r="AI180" s="8"/>
    </row>
    <row r="181" ht="24.0" customHeight="1">
      <c r="A181" s="13"/>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312"/>
      <c r="AF181" s="312"/>
      <c r="AG181" s="8"/>
      <c r="AH181" s="8"/>
      <c r="AI181" s="8"/>
    </row>
    <row r="182" ht="24.0" customHeight="1">
      <c r="A182" s="13"/>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312"/>
      <c r="AF182" s="312"/>
      <c r="AG182" s="8"/>
      <c r="AH182" s="8"/>
      <c r="AI182" s="8"/>
    </row>
    <row r="183" ht="24.0" customHeight="1">
      <c r="A183" s="13"/>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312"/>
      <c r="AF183" s="312"/>
      <c r="AG183" s="8"/>
      <c r="AH183" s="8"/>
      <c r="AI183" s="8"/>
    </row>
    <row r="184" ht="24.0" customHeight="1">
      <c r="A184" s="13"/>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312"/>
      <c r="AF184" s="312"/>
      <c r="AG184" s="8"/>
      <c r="AH184" s="8"/>
      <c r="AI184" s="8"/>
    </row>
    <row r="185" ht="24.0" customHeight="1">
      <c r="A185" s="13"/>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312"/>
      <c r="AF185" s="312"/>
      <c r="AG185" s="8"/>
      <c r="AH185" s="8"/>
      <c r="AI185" s="8"/>
    </row>
    <row r="186" ht="24.0" customHeight="1">
      <c r="A186" s="13"/>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312"/>
      <c r="AF186" s="312"/>
      <c r="AG186" s="8"/>
      <c r="AH186" s="8"/>
      <c r="AI186" s="8"/>
    </row>
    <row r="187" ht="24.0" customHeight="1">
      <c r="A187" s="13"/>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312"/>
      <c r="AF187" s="312"/>
      <c r="AG187" s="8"/>
      <c r="AH187" s="8"/>
      <c r="AI187" s="8"/>
    </row>
    <row r="188" ht="24.0" customHeight="1">
      <c r="A188" s="13"/>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312"/>
      <c r="AF188" s="312"/>
      <c r="AG188" s="8"/>
      <c r="AH188" s="8"/>
      <c r="AI188" s="8"/>
    </row>
    <row r="189" ht="24.0" customHeight="1">
      <c r="A189" s="13"/>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312"/>
      <c r="AF189" s="312"/>
      <c r="AG189" s="8"/>
      <c r="AH189" s="8"/>
      <c r="AI189" s="8"/>
    </row>
    <row r="190" ht="24.0" customHeight="1">
      <c r="A190" s="13"/>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312"/>
      <c r="AF190" s="312"/>
      <c r="AG190" s="8"/>
      <c r="AH190" s="8"/>
      <c r="AI190" s="8"/>
    </row>
    <row r="191" ht="24.0" customHeight="1">
      <c r="A191" s="13"/>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312"/>
      <c r="AF191" s="312"/>
      <c r="AG191" s="8"/>
      <c r="AH191" s="8"/>
      <c r="AI191" s="8"/>
    </row>
    <row r="192" ht="24.0" customHeight="1">
      <c r="A192" s="13"/>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312"/>
      <c r="AF192" s="312"/>
      <c r="AG192" s="8"/>
      <c r="AH192" s="8"/>
      <c r="AI192" s="8"/>
    </row>
    <row r="193" ht="24.0" customHeight="1">
      <c r="A193" s="13"/>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312"/>
      <c r="AF193" s="312"/>
      <c r="AG193" s="8"/>
      <c r="AH193" s="8"/>
      <c r="AI193" s="8"/>
    </row>
    <row r="194" ht="24.0" customHeight="1">
      <c r="A194" s="13"/>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312"/>
      <c r="AF194" s="312"/>
      <c r="AG194" s="8"/>
      <c r="AH194" s="8"/>
      <c r="AI194" s="8"/>
    </row>
    <row r="195" ht="24.0" customHeight="1">
      <c r="A195" s="13"/>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312"/>
      <c r="AF195" s="312"/>
      <c r="AG195" s="8"/>
      <c r="AH195" s="8"/>
      <c r="AI195" s="8"/>
    </row>
    <row r="196" ht="24.0" customHeight="1">
      <c r="A196" s="13"/>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312"/>
      <c r="AF196" s="312"/>
      <c r="AG196" s="8"/>
      <c r="AH196" s="8"/>
      <c r="AI196" s="8"/>
    </row>
    <row r="197" ht="24.0" customHeight="1">
      <c r="A197" s="13"/>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312"/>
      <c r="AF197" s="312"/>
      <c r="AG197" s="8"/>
      <c r="AH197" s="8"/>
      <c r="AI197" s="8"/>
    </row>
    <row r="198" ht="24.0" customHeight="1">
      <c r="A198" s="13"/>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312"/>
      <c r="AF198" s="312"/>
      <c r="AG198" s="8"/>
      <c r="AH198" s="8"/>
      <c r="AI198" s="8"/>
    </row>
    <row r="199" ht="24.0" customHeight="1">
      <c r="A199" s="13"/>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312"/>
      <c r="AF199" s="312"/>
      <c r="AG199" s="8"/>
      <c r="AH199" s="8"/>
      <c r="AI199" s="8"/>
    </row>
    <row r="200" ht="24.0" customHeight="1">
      <c r="A200" s="13"/>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312"/>
      <c r="AF200" s="312"/>
      <c r="AG200" s="8"/>
      <c r="AH200" s="8"/>
      <c r="AI200" s="8"/>
    </row>
    <row r="201" ht="24.0" customHeight="1">
      <c r="A201" s="13"/>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312"/>
      <c r="AF201" s="312"/>
      <c r="AG201" s="8"/>
      <c r="AH201" s="8"/>
      <c r="AI201" s="8"/>
    </row>
    <row r="202" ht="24.0" customHeight="1">
      <c r="A202" s="13"/>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312"/>
      <c r="AF202" s="312"/>
      <c r="AG202" s="8"/>
      <c r="AH202" s="8"/>
      <c r="AI202" s="8"/>
    </row>
    <row r="203" ht="24.0" customHeight="1">
      <c r="A203" s="13"/>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312"/>
      <c r="AF203" s="312"/>
      <c r="AG203" s="8"/>
      <c r="AH203" s="8"/>
      <c r="AI203" s="8"/>
    </row>
    <row r="204" ht="24.0" customHeight="1">
      <c r="A204" s="13"/>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312"/>
      <c r="AF204" s="312"/>
      <c r="AG204" s="8"/>
      <c r="AH204" s="8"/>
      <c r="AI204" s="8"/>
    </row>
    <row r="205" ht="24.0" customHeight="1">
      <c r="A205" s="13"/>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312"/>
      <c r="AF205" s="312"/>
      <c r="AG205" s="8"/>
      <c r="AH205" s="8"/>
      <c r="AI205" s="8"/>
    </row>
    <row r="206" ht="24.0" customHeight="1">
      <c r="A206" s="13"/>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312"/>
      <c r="AF206" s="312"/>
      <c r="AG206" s="8"/>
      <c r="AH206" s="8"/>
      <c r="AI206" s="8"/>
    </row>
    <row r="207" ht="24.0" customHeight="1">
      <c r="A207" s="13"/>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312"/>
      <c r="AF207" s="312"/>
      <c r="AG207" s="8"/>
      <c r="AH207" s="8"/>
      <c r="AI207" s="8"/>
    </row>
    <row r="208" ht="24.0" customHeight="1">
      <c r="A208" s="13"/>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312"/>
      <c r="AF208" s="312"/>
      <c r="AG208" s="8"/>
      <c r="AH208" s="8"/>
      <c r="AI208" s="8"/>
    </row>
    <row r="209" ht="24.0" customHeight="1">
      <c r="A209" s="13"/>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312"/>
      <c r="AF209" s="312"/>
      <c r="AG209" s="8"/>
      <c r="AH209" s="8"/>
      <c r="AI209" s="8"/>
    </row>
    <row r="210" ht="24.0" customHeight="1">
      <c r="A210" s="13"/>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312"/>
      <c r="AF210" s="312"/>
      <c r="AG210" s="8"/>
      <c r="AH210" s="8"/>
      <c r="AI210" s="8"/>
    </row>
    <row r="211" ht="24.0" customHeight="1">
      <c r="A211" s="13"/>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312"/>
      <c r="AF211" s="312"/>
      <c r="AG211" s="8"/>
      <c r="AH211" s="8"/>
      <c r="AI211" s="8"/>
    </row>
    <row r="212" ht="24.0" customHeight="1">
      <c r="A212" s="13"/>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312"/>
      <c r="AF212" s="312"/>
      <c r="AG212" s="8"/>
      <c r="AH212" s="8"/>
      <c r="AI212" s="8"/>
    </row>
    <row r="213" ht="24.0" customHeight="1">
      <c r="A213" s="13"/>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312"/>
      <c r="AF213" s="312"/>
      <c r="AG213" s="8"/>
      <c r="AH213" s="8"/>
      <c r="AI213" s="8"/>
    </row>
    <row r="214" ht="24.0" customHeight="1">
      <c r="A214" s="13"/>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312"/>
      <c r="AF214" s="312"/>
      <c r="AG214" s="8"/>
      <c r="AH214" s="8"/>
      <c r="AI214" s="8"/>
    </row>
    <row r="215" ht="24.0" customHeight="1">
      <c r="A215" s="13"/>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312"/>
      <c r="AF215" s="312"/>
      <c r="AG215" s="8"/>
      <c r="AH215" s="8"/>
      <c r="AI215" s="8"/>
    </row>
    <row r="216" ht="24.0" customHeight="1">
      <c r="A216" s="13"/>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312"/>
      <c r="AF216" s="312"/>
      <c r="AG216" s="8"/>
      <c r="AH216" s="8"/>
      <c r="AI216" s="8"/>
    </row>
    <row r="217" ht="24.0" customHeight="1">
      <c r="A217" s="13"/>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312"/>
      <c r="AF217" s="312"/>
      <c r="AG217" s="8"/>
      <c r="AH217" s="8"/>
      <c r="AI217" s="8"/>
    </row>
    <row r="218" ht="24.0" customHeight="1">
      <c r="A218" s="13"/>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312"/>
      <c r="AF218" s="312"/>
      <c r="AG218" s="8"/>
      <c r="AH218" s="8"/>
      <c r="AI218" s="8"/>
    </row>
    <row r="219" ht="24.0" customHeight="1">
      <c r="A219" s="13"/>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312"/>
      <c r="AF219" s="312"/>
      <c r="AG219" s="8"/>
      <c r="AH219" s="8"/>
      <c r="AI219" s="8"/>
    </row>
    <row r="220" ht="24.0" customHeight="1">
      <c r="A220" s="13"/>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312"/>
      <c r="AF220" s="312"/>
      <c r="AG220" s="8"/>
      <c r="AH220" s="8"/>
      <c r="AI220" s="8"/>
    </row>
    <row r="221" ht="24.0" customHeight="1">
      <c r="A221" s="13"/>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312"/>
      <c r="AF221" s="312"/>
      <c r="AG221" s="8"/>
      <c r="AH221" s="8"/>
      <c r="AI221" s="8"/>
    </row>
    <row r="222" ht="24.0" customHeight="1">
      <c r="A222" s="13"/>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312"/>
      <c r="AF222" s="312"/>
      <c r="AG222" s="8"/>
      <c r="AH222" s="8"/>
      <c r="AI222" s="8"/>
    </row>
    <row r="223" ht="24.0" customHeight="1">
      <c r="A223" s="13"/>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312"/>
      <c r="AF223" s="312"/>
      <c r="AG223" s="8"/>
      <c r="AH223" s="8"/>
      <c r="AI223" s="8"/>
    </row>
    <row r="224" ht="24.0" customHeight="1">
      <c r="A224" s="13"/>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312"/>
      <c r="AF224" s="312"/>
      <c r="AG224" s="8"/>
      <c r="AH224" s="8"/>
      <c r="AI224" s="8"/>
    </row>
    <row r="225" ht="24.0" customHeight="1">
      <c r="A225" s="13"/>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312"/>
      <c r="AF225" s="312"/>
      <c r="AG225" s="8"/>
      <c r="AH225" s="8"/>
      <c r="AI225" s="8"/>
    </row>
    <row r="226" ht="24.0" customHeight="1">
      <c r="A226" s="13"/>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312"/>
      <c r="AF226" s="312"/>
      <c r="AG226" s="8"/>
      <c r="AH226" s="8"/>
      <c r="AI226" s="8"/>
    </row>
    <row r="227" ht="24.0" customHeight="1">
      <c r="A227" s="13"/>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312"/>
      <c r="AF227" s="312"/>
      <c r="AG227" s="8"/>
      <c r="AH227" s="8"/>
      <c r="AI227" s="8"/>
    </row>
    <row r="228" ht="24.0" customHeight="1">
      <c r="A228" s="13"/>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312"/>
      <c r="AF228" s="312"/>
      <c r="AG228" s="8"/>
      <c r="AH228" s="8"/>
      <c r="AI228" s="8"/>
    </row>
    <row r="229" ht="24.0" customHeight="1">
      <c r="A229" s="13"/>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312"/>
      <c r="AF229" s="312"/>
      <c r="AG229" s="8"/>
      <c r="AH229" s="8"/>
      <c r="AI229" s="8"/>
    </row>
    <row r="230" ht="24.0" customHeight="1">
      <c r="A230" s="13"/>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312"/>
      <c r="AF230" s="312"/>
      <c r="AG230" s="8"/>
      <c r="AH230" s="8"/>
      <c r="AI230" s="8"/>
    </row>
    <row r="231" ht="24.0" customHeight="1">
      <c r="A231" s="13"/>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312"/>
      <c r="AF231" s="312"/>
      <c r="AG231" s="8"/>
      <c r="AH231" s="8"/>
      <c r="AI231" s="8"/>
    </row>
    <row r="232" ht="24.0" customHeight="1">
      <c r="A232" s="13"/>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312"/>
      <c r="AF232" s="312"/>
      <c r="AG232" s="8"/>
      <c r="AH232" s="8"/>
      <c r="AI232" s="8"/>
    </row>
    <row r="233" ht="24.0" customHeight="1">
      <c r="A233" s="13"/>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312"/>
      <c r="AF233" s="312"/>
      <c r="AG233" s="8"/>
      <c r="AH233" s="8"/>
      <c r="AI233" s="8"/>
    </row>
    <row r="234" ht="24.0" customHeight="1">
      <c r="A234" s="13"/>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312"/>
      <c r="AF234" s="312"/>
      <c r="AG234" s="8"/>
      <c r="AH234" s="8"/>
      <c r="AI234" s="8"/>
    </row>
    <row r="235" ht="24.0" customHeight="1">
      <c r="A235" s="13"/>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312"/>
      <c r="AF235" s="312"/>
      <c r="AG235" s="8"/>
      <c r="AH235" s="8"/>
      <c r="AI235" s="8"/>
    </row>
    <row r="236" ht="24.0" customHeight="1">
      <c r="A236" s="13"/>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312"/>
      <c r="AF236" s="312"/>
      <c r="AG236" s="8"/>
      <c r="AH236" s="8"/>
      <c r="AI236" s="8"/>
    </row>
    <row r="237" ht="24.0" customHeight="1">
      <c r="A237" s="13"/>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312"/>
      <c r="AF237" s="312"/>
      <c r="AG237" s="8"/>
      <c r="AH237" s="8"/>
      <c r="AI237" s="8"/>
    </row>
    <row r="238" ht="24.0" customHeight="1">
      <c r="A238" s="13"/>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312"/>
      <c r="AF238" s="312"/>
      <c r="AG238" s="8"/>
      <c r="AH238" s="8"/>
      <c r="AI238" s="8"/>
    </row>
    <row r="239" ht="24.0" customHeight="1">
      <c r="A239" s="13"/>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312"/>
      <c r="AF239" s="312"/>
      <c r="AG239" s="8"/>
      <c r="AH239" s="8"/>
      <c r="AI239" s="8"/>
    </row>
    <row r="240" ht="24.0" customHeight="1">
      <c r="A240" s="13"/>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312"/>
      <c r="AF240" s="312"/>
      <c r="AG240" s="8"/>
      <c r="AH240" s="8"/>
      <c r="AI240" s="8"/>
    </row>
    <row r="241" ht="24.0" customHeight="1">
      <c r="A241" s="13"/>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312"/>
      <c r="AF241" s="312"/>
      <c r="AG241" s="8"/>
      <c r="AH241" s="8"/>
      <c r="AI241" s="8"/>
    </row>
    <row r="242" ht="24.0" customHeight="1">
      <c r="A242" s="13"/>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312"/>
      <c r="AF242" s="312"/>
      <c r="AG242" s="8"/>
      <c r="AH242" s="8"/>
      <c r="AI242" s="8"/>
    </row>
    <row r="243" ht="24.0" customHeight="1">
      <c r="A243" s="13"/>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312"/>
      <c r="AF243" s="312"/>
      <c r="AG243" s="8"/>
      <c r="AH243" s="8"/>
      <c r="AI243" s="8"/>
    </row>
    <row r="244" ht="24.0" customHeight="1">
      <c r="A244" s="13"/>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312"/>
      <c r="AF244" s="312"/>
      <c r="AG244" s="8"/>
      <c r="AH244" s="8"/>
      <c r="AI244" s="8"/>
    </row>
    <row r="245" ht="24.0" customHeight="1">
      <c r="A245" s="13"/>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312"/>
      <c r="AF245" s="312"/>
      <c r="AG245" s="8"/>
      <c r="AH245" s="8"/>
      <c r="AI245" s="8"/>
    </row>
    <row r="246" ht="24.0" customHeight="1">
      <c r="A246" s="13"/>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312"/>
      <c r="AF246" s="312"/>
      <c r="AG246" s="8"/>
      <c r="AH246" s="8"/>
      <c r="AI246" s="8"/>
    </row>
    <row r="247" ht="24.0" customHeight="1">
      <c r="A247" s="13"/>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312"/>
      <c r="AF247" s="312"/>
      <c r="AG247" s="8"/>
      <c r="AH247" s="8"/>
      <c r="AI247" s="8"/>
    </row>
    <row r="248" ht="24.0" customHeight="1">
      <c r="A248" s="13"/>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312"/>
      <c r="AF248" s="312"/>
      <c r="AG248" s="8"/>
      <c r="AH248" s="8"/>
      <c r="AI248" s="8"/>
    </row>
    <row r="249" ht="24.0" customHeight="1">
      <c r="A249" s="13"/>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312"/>
      <c r="AF249" s="312"/>
      <c r="AG249" s="8"/>
      <c r="AH249" s="8"/>
      <c r="AI249" s="8"/>
    </row>
    <row r="250" ht="24.0" customHeight="1">
      <c r="A250" s="13"/>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312"/>
      <c r="AF250" s="312"/>
      <c r="AG250" s="8"/>
      <c r="AH250" s="8"/>
      <c r="AI250" s="8"/>
    </row>
    <row r="251" ht="24.0" customHeight="1">
      <c r="A251" s="13"/>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312"/>
      <c r="AF251" s="312"/>
      <c r="AG251" s="8"/>
      <c r="AH251" s="8"/>
      <c r="AI251" s="8"/>
    </row>
    <row r="252" ht="24.0" customHeight="1">
      <c r="A252" s="13"/>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312"/>
      <c r="AF252" s="312"/>
      <c r="AG252" s="8"/>
      <c r="AH252" s="8"/>
      <c r="AI252" s="8"/>
    </row>
    <row r="253" ht="24.0" customHeight="1">
      <c r="A253" s="13"/>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312"/>
      <c r="AF253" s="312"/>
      <c r="AG253" s="8"/>
      <c r="AH253" s="8"/>
      <c r="AI253" s="8"/>
    </row>
    <row r="254" ht="24.0" customHeight="1">
      <c r="A254" s="13"/>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312"/>
      <c r="AF254" s="312"/>
      <c r="AG254" s="8"/>
      <c r="AH254" s="8"/>
      <c r="AI254" s="8"/>
    </row>
    <row r="255" ht="24.0" customHeight="1">
      <c r="A255" s="13"/>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312"/>
      <c r="AF255" s="312"/>
      <c r="AG255" s="8"/>
      <c r="AH255" s="8"/>
      <c r="AI255" s="8"/>
    </row>
    <row r="256" ht="24.0" customHeight="1">
      <c r="A256" s="13"/>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312"/>
      <c r="AF256" s="312"/>
      <c r="AG256" s="8"/>
      <c r="AH256" s="8"/>
      <c r="AI256" s="8"/>
    </row>
    <row r="257" ht="24.0" customHeight="1">
      <c r="A257" s="13"/>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312"/>
      <c r="AF257" s="312"/>
      <c r="AG257" s="8"/>
      <c r="AH257" s="8"/>
      <c r="AI257" s="8"/>
    </row>
    <row r="258" ht="24.0" customHeight="1">
      <c r="A258" s="13"/>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312"/>
      <c r="AF258" s="312"/>
      <c r="AG258" s="8"/>
      <c r="AH258" s="8"/>
      <c r="AI258" s="8"/>
    </row>
    <row r="259" ht="24.0" customHeight="1">
      <c r="A259" s="13"/>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312"/>
      <c r="AF259" s="312"/>
      <c r="AG259" s="8"/>
      <c r="AH259" s="8"/>
      <c r="AI259" s="8"/>
    </row>
    <row r="260" ht="24.0" customHeight="1">
      <c r="A260" s="13"/>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312"/>
      <c r="AF260" s="312"/>
      <c r="AG260" s="8"/>
      <c r="AH260" s="8"/>
      <c r="AI260" s="8"/>
    </row>
    <row r="261" ht="24.0" customHeight="1">
      <c r="A261" s="13"/>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312"/>
      <c r="AF261" s="312"/>
      <c r="AG261" s="8"/>
      <c r="AH261" s="8"/>
      <c r="AI261" s="8"/>
    </row>
    <row r="262" ht="24.0" customHeight="1">
      <c r="A262" s="13"/>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312"/>
      <c r="AF262" s="312"/>
      <c r="AG262" s="8"/>
      <c r="AH262" s="8"/>
      <c r="AI262" s="8"/>
    </row>
    <row r="263" ht="24.0" customHeight="1">
      <c r="A263" s="13"/>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312"/>
      <c r="AF263" s="312"/>
      <c r="AG263" s="8"/>
      <c r="AH263" s="8"/>
      <c r="AI263" s="8"/>
    </row>
    <row r="264" ht="24.0" customHeight="1">
      <c r="A264" s="13"/>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312"/>
      <c r="AF264" s="312"/>
      <c r="AG264" s="8"/>
      <c r="AH264" s="8"/>
      <c r="AI264" s="8"/>
    </row>
    <row r="265" ht="24.0" customHeight="1">
      <c r="A265" s="13"/>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312"/>
      <c r="AF265" s="312"/>
      <c r="AG265" s="8"/>
      <c r="AH265" s="8"/>
      <c r="AI265" s="8"/>
    </row>
    <row r="266" ht="24.0" customHeight="1">
      <c r="A266" s="13"/>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312"/>
      <c r="AF266" s="312"/>
      <c r="AG266" s="8"/>
      <c r="AH266" s="8"/>
      <c r="AI266" s="8"/>
    </row>
    <row r="267" ht="24.0" customHeight="1">
      <c r="A267" s="13"/>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312"/>
      <c r="AF267" s="312"/>
      <c r="AG267" s="8"/>
      <c r="AH267" s="8"/>
      <c r="AI267" s="8"/>
    </row>
    <row r="268" ht="24.0" customHeight="1">
      <c r="A268" s="13"/>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312"/>
      <c r="AF268" s="312"/>
      <c r="AG268" s="8"/>
      <c r="AH268" s="8"/>
      <c r="AI268" s="8"/>
    </row>
    <row r="269" ht="24.0" customHeight="1">
      <c r="A269" s="13"/>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312"/>
      <c r="AF269" s="312"/>
      <c r="AG269" s="8"/>
      <c r="AH269" s="8"/>
      <c r="AI269" s="8"/>
    </row>
    <row r="270" ht="24.0" customHeight="1">
      <c r="A270" s="13"/>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312"/>
      <c r="AF270" s="312"/>
      <c r="AG270" s="8"/>
      <c r="AH270" s="8"/>
      <c r="AI270" s="8"/>
    </row>
    <row r="271" ht="24.0" customHeight="1">
      <c r="A271" s="13"/>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312"/>
      <c r="AF271" s="312"/>
      <c r="AG271" s="8"/>
      <c r="AH271" s="8"/>
      <c r="AI271" s="8"/>
    </row>
    <row r="272" ht="24.0" customHeight="1">
      <c r="A272" s="13"/>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312"/>
      <c r="AF272" s="312"/>
      <c r="AG272" s="8"/>
      <c r="AH272" s="8"/>
      <c r="AI272" s="8"/>
    </row>
    <row r="273" ht="24.0" customHeight="1">
      <c r="A273" s="13"/>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312"/>
      <c r="AF273" s="312"/>
      <c r="AG273" s="8"/>
      <c r="AH273" s="8"/>
      <c r="AI273" s="8"/>
    </row>
    <row r="274" ht="24.0" customHeight="1">
      <c r="A274" s="13"/>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312"/>
      <c r="AF274" s="312"/>
      <c r="AG274" s="8"/>
      <c r="AH274" s="8"/>
      <c r="AI274" s="8"/>
    </row>
    <row r="275" ht="24.0" customHeight="1">
      <c r="A275" s="13"/>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312"/>
      <c r="AF275" s="312"/>
      <c r="AG275" s="8"/>
      <c r="AH275" s="8"/>
      <c r="AI275" s="8"/>
    </row>
    <row r="276" ht="24.0" customHeight="1">
      <c r="A276" s="13"/>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312"/>
      <c r="AF276" s="312"/>
      <c r="AG276" s="8"/>
      <c r="AH276" s="8"/>
      <c r="AI276" s="8"/>
    </row>
    <row r="277" ht="24.0" customHeight="1">
      <c r="A277" s="13"/>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312"/>
      <c r="AF277" s="312"/>
      <c r="AG277" s="8"/>
      <c r="AH277" s="8"/>
      <c r="AI277" s="8"/>
    </row>
    <row r="278" ht="24.0" customHeight="1">
      <c r="A278" s="13"/>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312"/>
      <c r="AF278" s="312"/>
      <c r="AG278" s="8"/>
      <c r="AH278" s="8"/>
      <c r="AI278" s="8"/>
    </row>
    <row r="279" ht="24.0" customHeight="1">
      <c r="A279" s="13"/>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312"/>
      <c r="AF279" s="312"/>
      <c r="AG279" s="8"/>
      <c r="AH279" s="8"/>
      <c r="AI279" s="8"/>
    </row>
    <row r="280" ht="24.0" customHeight="1">
      <c r="A280" s="13"/>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312"/>
      <c r="AF280" s="312"/>
      <c r="AG280" s="8"/>
      <c r="AH280" s="8"/>
      <c r="AI280" s="8"/>
    </row>
    <row r="281" ht="24.0" customHeight="1">
      <c r="A281" s="13"/>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312"/>
      <c r="AF281" s="312"/>
      <c r="AG281" s="8"/>
      <c r="AH281" s="8"/>
      <c r="AI281" s="8"/>
    </row>
    <row r="282" ht="24.0" customHeight="1">
      <c r="A282" s="13"/>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312"/>
      <c r="AF282" s="312"/>
      <c r="AG282" s="8"/>
      <c r="AH282" s="8"/>
      <c r="AI282" s="8"/>
    </row>
    <row r="283" ht="24.0" customHeight="1">
      <c r="A283" s="13"/>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312"/>
      <c r="AF283" s="312"/>
      <c r="AG283" s="8"/>
      <c r="AH283" s="8"/>
      <c r="AI283" s="8"/>
    </row>
    <row r="284" ht="24.0" customHeight="1">
      <c r="A284" s="13"/>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312"/>
      <c r="AF284" s="312"/>
      <c r="AG284" s="8"/>
      <c r="AH284" s="8"/>
      <c r="AI284" s="8"/>
    </row>
    <row r="285" ht="24.0" customHeight="1">
      <c r="A285" s="13"/>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312"/>
      <c r="AF285" s="312"/>
      <c r="AG285" s="8"/>
      <c r="AH285" s="8"/>
      <c r="AI285" s="8"/>
    </row>
    <row r="286" ht="24.0" customHeight="1">
      <c r="A286" s="13"/>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312"/>
      <c r="AF286" s="312"/>
      <c r="AG286" s="8"/>
      <c r="AH286" s="8"/>
      <c r="AI286" s="8"/>
    </row>
    <row r="287" ht="24.0" customHeight="1">
      <c r="A287" s="13"/>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312"/>
      <c r="AF287" s="312"/>
      <c r="AG287" s="8"/>
      <c r="AH287" s="8"/>
      <c r="AI287" s="8"/>
    </row>
    <row r="288" ht="24.0" customHeight="1">
      <c r="A288" s="13"/>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312"/>
      <c r="AF288" s="312"/>
      <c r="AG288" s="8"/>
      <c r="AH288" s="8"/>
      <c r="AI288" s="8"/>
    </row>
    <row r="289" ht="24.0" customHeight="1">
      <c r="A289" s="13"/>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312"/>
      <c r="AF289" s="312"/>
      <c r="AG289" s="8"/>
      <c r="AH289" s="8"/>
      <c r="AI289" s="8"/>
    </row>
    <row r="290" ht="24.0" customHeight="1">
      <c r="A290" s="13"/>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312"/>
      <c r="AF290" s="312"/>
      <c r="AG290" s="8"/>
      <c r="AH290" s="8"/>
      <c r="AI290" s="8"/>
    </row>
    <row r="291" ht="24.0" customHeight="1">
      <c r="A291" s="13"/>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312"/>
      <c r="AF291" s="312"/>
      <c r="AG291" s="8"/>
      <c r="AH291" s="8"/>
      <c r="AI291" s="8"/>
    </row>
    <row r="292" ht="24.0" customHeight="1">
      <c r="A292" s="13"/>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312"/>
      <c r="AF292" s="312"/>
      <c r="AG292" s="8"/>
      <c r="AH292" s="8"/>
      <c r="AI292" s="8"/>
    </row>
    <row r="293" ht="24.0" customHeight="1">
      <c r="A293" s="13"/>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312"/>
      <c r="AF293" s="312"/>
      <c r="AG293" s="8"/>
      <c r="AH293" s="8"/>
      <c r="AI293" s="8"/>
    </row>
    <row r="294" ht="24.0" customHeight="1">
      <c r="A294" s="13"/>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312"/>
      <c r="AF294" s="312"/>
      <c r="AG294" s="8"/>
      <c r="AH294" s="8"/>
      <c r="AI294" s="8"/>
    </row>
    <row r="295" ht="24.0" customHeight="1">
      <c r="A295" s="13"/>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312"/>
      <c r="AF295" s="312"/>
      <c r="AG295" s="8"/>
      <c r="AH295" s="8"/>
      <c r="AI295" s="8"/>
    </row>
    <row r="296" ht="24.0" customHeight="1">
      <c r="A296" s="13"/>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312"/>
      <c r="AF296" s="312"/>
      <c r="AG296" s="8"/>
      <c r="AH296" s="8"/>
      <c r="AI296" s="8"/>
    </row>
    <row r="297" ht="24.0" customHeight="1">
      <c r="A297" s="13"/>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312"/>
      <c r="AF297" s="312"/>
      <c r="AG297" s="8"/>
      <c r="AH297" s="8"/>
      <c r="AI297" s="8"/>
    </row>
    <row r="298" ht="24.0" customHeight="1">
      <c r="A298" s="13"/>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312"/>
      <c r="AF298" s="312"/>
      <c r="AG298" s="8"/>
      <c r="AH298" s="8"/>
      <c r="AI298" s="8"/>
    </row>
    <row r="299" ht="24.0" customHeight="1">
      <c r="A299" s="13"/>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312"/>
      <c r="AF299" s="312"/>
      <c r="AG299" s="8"/>
      <c r="AH299" s="8"/>
      <c r="AI299" s="8"/>
    </row>
    <row r="300" ht="24.0" customHeight="1">
      <c r="A300" s="13"/>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312"/>
      <c r="AF300" s="312"/>
      <c r="AG300" s="8"/>
      <c r="AH300" s="8"/>
      <c r="AI300" s="8"/>
    </row>
    <row r="301" ht="24.0" customHeight="1">
      <c r="A301" s="13"/>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312"/>
      <c r="AF301" s="312"/>
      <c r="AG301" s="8"/>
      <c r="AH301" s="8"/>
      <c r="AI301" s="8"/>
    </row>
    <row r="302" ht="24.0" customHeight="1">
      <c r="A302" s="13"/>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312"/>
      <c r="AF302" s="312"/>
      <c r="AG302" s="8"/>
      <c r="AH302" s="8"/>
      <c r="AI302" s="8"/>
    </row>
    <row r="303" ht="24.0" customHeight="1">
      <c r="A303" s="13"/>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312"/>
      <c r="AF303" s="312"/>
      <c r="AG303" s="8"/>
      <c r="AH303" s="8"/>
      <c r="AI303" s="8"/>
    </row>
    <row r="304" ht="24.0" customHeight="1">
      <c r="A304" s="13"/>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312"/>
      <c r="AF304" s="312"/>
      <c r="AG304" s="8"/>
      <c r="AH304" s="8"/>
      <c r="AI304" s="8"/>
    </row>
    <row r="305" ht="24.0" customHeight="1">
      <c r="A305" s="13"/>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312"/>
      <c r="AF305" s="312"/>
      <c r="AG305" s="8"/>
      <c r="AH305" s="8"/>
      <c r="AI305" s="8"/>
    </row>
    <row r="306" ht="24.0" customHeight="1">
      <c r="A306" s="13"/>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312"/>
      <c r="AF306" s="312"/>
      <c r="AG306" s="8"/>
      <c r="AH306" s="8"/>
      <c r="AI306" s="8"/>
    </row>
    <row r="307" ht="24.0" customHeight="1">
      <c r="A307" s="13"/>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312"/>
      <c r="AF307" s="312"/>
      <c r="AG307" s="8"/>
      <c r="AH307" s="8"/>
      <c r="AI307" s="8"/>
    </row>
    <row r="308" ht="24.0" customHeight="1">
      <c r="A308" s="13"/>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312"/>
      <c r="AF308" s="312"/>
      <c r="AG308" s="8"/>
      <c r="AH308" s="8"/>
      <c r="AI308" s="8"/>
    </row>
    <row r="309" ht="24.0" customHeight="1">
      <c r="A309" s="13"/>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312"/>
      <c r="AF309" s="312"/>
      <c r="AG309" s="8"/>
      <c r="AH309" s="8"/>
      <c r="AI309" s="8"/>
    </row>
    <row r="310" ht="24.0" customHeight="1">
      <c r="A310" s="13"/>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312"/>
      <c r="AF310" s="312"/>
      <c r="AG310" s="8"/>
      <c r="AH310" s="8"/>
      <c r="AI310" s="8"/>
    </row>
    <row r="311" ht="24.0" customHeight="1">
      <c r="A311" s="13"/>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312"/>
      <c r="AF311" s="312"/>
      <c r="AG311" s="8"/>
      <c r="AH311" s="8"/>
      <c r="AI311" s="8"/>
    </row>
    <row r="312" ht="24.0" customHeight="1">
      <c r="A312" s="13"/>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312"/>
      <c r="AF312" s="312"/>
      <c r="AG312" s="8"/>
      <c r="AH312" s="8"/>
      <c r="AI312" s="8"/>
    </row>
    <row r="313" ht="24.0" customHeight="1">
      <c r="A313" s="13"/>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312"/>
      <c r="AF313" s="312"/>
      <c r="AG313" s="8"/>
      <c r="AH313" s="8"/>
      <c r="AI313" s="8"/>
    </row>
    <row r="314" ht="24.0" customHeight="1">
      <c r="A314" s="1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312"/>
      <c r="AF314" s="312"/>
      <c r="AG314" s="8"/>
      <c r="AH314" s="8"/>
      <c r="AI314" s="8"/>
    </row>
    <row r="315" ht="24.0" customHeight="1">
      <c r="A315" s="13"/>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312"/>
      <c r="AF315" s="312"/>
      <c r="AG315" s="8"/>
      <c r="AH315" s="8"/>
      <c r="AI315" s="8"/>
    </row>
    <row r="316" ht="24.0" customHeight="1">
      <c r="A316" s="13"/>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312"/>
      <c r="AF316" s="312"/>
      <c r="AG316" s="8"/>
      <c r="AH316" s="8"/>
      <c r="AI316" s="8"/>
    </row>
    <row r="317" ht="24.0" customHeight="1">
      <c r="A317" s="13"/>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312"/>
      <c r="AF317" s="312"/>
      <c r="AG317" s="8"/>
      <c r="AH317" s="8"/>
      <c r="AI317" s="8"/>
    </row>
    <row r="318" ht="24.0" customHeight="1">
      <c r="A318" s="13"/>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312"/>
      <c r="AF318" s="312"/>
      <c r="AG318" s="8"/>
      <c r="AH318" s="8"/>
      <c r="AI318" s="8"/>
    </row>
    <row r="319" ht="24.0" customHeight="1">
      <c r="A319" s="13"/>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312"/>
      <c r="AF319" s="312"/>
      <c r="AG319" s="8"/>
      <c r="AH319" s="8"/>
      <c r="AI319" s="8"/>
    </row>
    <row r="320" ht="24.0" customHeight="1">
      <c r="A320" s="13"/>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312"/>
      <c r="AF320" s="312"/>
      <c r="AG320" s="8"/>
      <c r="AH320" s="8"/>
      <c r="AI320" s="8"/>
    </row>
    <row r="321" ht="24.0" customHeight="1">
      <c r="A321" s="13"/>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312"/>
      <c r="AF321" s="312"/>
      <c r="AG321" s="8"/>
      <c r="AH321" s="8"/>
      <c r="AI321" s="8"/>
    </row>
    <row r="322" ht="24.0" customHeight="1">
      <c r="A322" s="13"/>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312"/>
      <c r="AF322" s="312"/>
      <c r="AG322" s="8"/>
      <c r="AH322" s="8"/>
      <c r="AI322" s="8"/>
    </row>
    <row r="323" ht="24.0" customHeight="1">
      <c r="A323" s="13"/>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312"/>
      <c r="AF323" s="312"/>
      <c r="AG323" s="8"/>
      <c r="AH323" s="8"/>
      <c r="AI323" s="8"/>
    </row>
    <row r="324" ht="24.0" customHeight="1">
      <c r="A324" s="13"/>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312"/>
      <c r="AF324" s="312"/>
      <c r="AG324" s="8"/>
      <c r="AH324" s="8"/>
      <c r="AI324" s="8"/>
    </row>
    <row r="325" ht="24.0" customHeight="1">
      <c r="A325" s="13"/>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312"/>
      <c r="AF325" s="312"/>
      <c r="AG325" s="8"/>
      <c r="AH325" s="8"/>
      <c r="AI325" s="8"/>
    </row>
    <row r="326" ht="24.0" customHeight="1">
      <c r="A326" s="13"/>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312"/>
      <c r="AF326" s="312"/>
      <c r="AG326" s="8"/>
      <c r="AH326" s="8"/>
      <c r="AI326" s="8"/>
    </row>
    <row r="327" ht="24.0" customHeight="1">
      <c r="A327" s="13"/>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312"/>
      <c r="AF327" s="312"/>
      <c r="AG327" s="8"/>
      <c r="AH327" s="8"/>
      <c r="AI327" s="8"/>
    </row>
    <row r="328" ht="24.0" customHeight="1">
      <c r="A328" s="13"/>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312"/>
      <c r="AF328" s="312"/>
      <c r="AG328" s="8"/>
      <c r="AH328" s="8"/>
      <c r="AI328" s="8"/>
    </row>
    <row r="329" ht="24.0" customHeight="1">
      <c r="A329" s="13"/>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312"/>
      <c r="AF329" s="312"/>
      <c r="AG329" s="8"/>
      <c r="AH329" s="8"/>
      <c r="AI329" s="8"/>
    </row>
    <row r="330" ht="24.0" customHeight="1">
      <c r="A330" s="13"/>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312"/>
      <c r="AF330" s="312"/>
      <c r="AG330" s="8"/>
      <c r="AH330" s="8"/>
      <c r="AI330" s="8"/>
    </row>
    <row r="331" ht="24.0" customHeight="1">
      <c r="A331" s="13"/>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312"/>
      <c r="AF331" s="312"/>
      <c r="AG331" s="8"/>
      <c r="AH331" s="8"/>
      <c r="AI331" s="8"/>
    </row>
    <row r="332" ht="24.0" customHeight="1">
      <c r="A332" s="13"/>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312"/>
      <c r="AF332" s="312"/>
      <c r="AG332" s="8"/>
      <c r="AH332" s="8"/>
      <c r="AI332" s="8"/>
    </row>
    <row r="333" ht="24.0" customHeight="1">
      <c r="A333" s="13"/>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312"/>
      <c r="AF333" s="312"/>
      <c r="AG333" s="8"/>
      <c r="AH333" s="8"/>
      <c r="AI333" s="8"/>
    </row>
    <row r="334" ht="24.0" customHeight="1">
      <c r="A334" s="13"/>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312"/>
      <c r="AF334" s="312"/>
      <c r="AG334" s="8"/>
      <c r="AH334" s="8"/>
      <c r="AI334" s="8"/>
    </row>
    <row r="335" ht="24.0" customHeight="1">
      <c r="A335" s="13"/>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312"/>
      <c r="AF335" s="312"/>
      <c r="AG335" s="8"/>
      <c r="AH335" s="8"/>
      <c r="AI335" s="8"/>
    </row>
    <row r="336" ht="24.0" customHeight="1">
      <c r="A336" s="13"/>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312"/>
      <c r="AF336" s="312"/>
      <c r="AG336" s="8"/>
      <c r="AH336" s="8"/>
      <c r="AI336" s="8"/>
    </row>
    <row r="337" ht="24.0" customHeight="1">
      <c r="A337" s="13"/>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312"/>
      <c r="AF337" s="312"/>
      <c r="AG337" s="8"/>
      <c r="AH337" s="8"/>
      <c r="AI337" s="8"/>
    </row>
    <row r="338" ht="24.0" customHeight="1">
      <c r="A338" s="13"/>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312"/>
      <c r="AF338" s="312"/>
      <c r="AG338" s="8"/>
      <c r="AH338" s="8"/>
      <c r="AI338" s="8"/>
    </row>
    <row r="339" ht="24.0" customHeight="1">
      <c r="A339" s="13"/>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312"/>
      <c r="AF339" s="312"/>
      <c r="AG339" s="8"/>
      <c r="AH339" s="8"/>
      <c r="AI339" s="8"/>
    </row>
    <row r="340" ht="24.0" customHeight="1">
      <c r="A340" s="13"/>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312"/>
      <c r="AF340" s="312"/>
      <c r="AG340" s="8"/>
      <c r="AH340" s="8"/>
      <c r="AI340" s="8"/>
    </row>
    <row r="341" ht="24.0" customHeight="1">
      <c r="A341" s="13"/>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312"/>
      <c r="AF341" s="312"/>
      <c r="AG341" s="8"/>
      <c r="AH341" s="8"/>
      <c r="AI341" s="8"/>
    </row>
    <row r="342" ht="24.0" customHeight="1">
      <c r="A342" s="13"/>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312"/>
      <c r="AF342" s="312"/>
      <c r="AG342" s="8"/>
      <c r="AH342" s="8"/>
      <c r="AI342" s="8"/>
    </row>
    <row r="343" ht="24.0" customHeight="1">
      <c r="A343" s="13"/>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312"/>
      <c r="AF343" s="312"/>
      <c r="AG343" s="8"/>
      <c r="AH343" s="8"/>
      <c r="AI343" s="8"/>
    </row>
    <row r="344" ht="24.0" customHeight="1">
      <c r="A344" s="13"/>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312"/>
      <c r="AF344" s="312"/>
      <c r="AG344" s="8"/>
      <c r="AH344" s="8"/>
      <c r="AI344" s="8"/>
    </row>
    <row r="345" ht="24.0" customHeight="1">
      <c r="A345" s="13"/>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312"/>
      <c r="AF345" s="312"/>
      <c r="AG345" s="8"/>
      <c r="AH345" s="8"/>
      <c r="AI345" s="8"/>
    </row>
    <row r="346" ht="24.0" customHeight="1">
      <c r="A346" s="13"/>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312"/>
      <c r="AF346" s="312"/>
      <c r="AG346" s="8"/>
      <c r="AH346" s="8"/>
      <c r="AI346" s="8"/>
    </row>
    <row r="347" ht="24.0" customHeight="1">
      <c r="A347" s="13"/>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312"/>
      <c r="AF347" s="312"/>
      <c r="AG347" s="8"/>
      <c r="AH347" s="8"/>
      <c r="AI347" s="8"/>
    </row>
    <row r="348" ht="24.0" customHeight="1">
      <c r="A348" s="13"/>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312"/>
      <c r="AF348" s="312"/>
      <c r="AG348" s="8"/>
      <c r="AH348" s="8"/>
      <c r="AI348" s="8"/>
    </row>
    <row r="349" ht="24.0" customHeight="1">
      <c r="A349" s="13"/>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312"/>
      <c r="AF349" s="312"/>
      <c r="AG349" s="8"/>
      <c r="AH349" s="8"/>
      <c r="AI349" s="8"/>
    </row>
    <row r="350" ht="24.0" customHeight="1">
      <c r="A350" s="13"/>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312"/>
      <c r="AF350" s="312"/>
      <c r="AG350" s="8"/>
      <c r="AH350" s="8"/>
      <c r="AI350" s="8"/>
    </row>
    <row r="351" ht="24.0" customHeight="1">
      <c r="A351" s="13"/>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312"/>
      <c r="AF351" s="312"/>
      <c r="AG351" s="8"/>
      <c r="AH351" s="8"/>
      <c r="AI351" s="8"/>
    </row>
    <row r="352" ht="24.0" customHeight="1">
      <c r="A352" s="13"/>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312"/>
      <c r="AF352" s="312"/>
      <c r="AG352" s="8"/>
      <c r="AH352" s="8"/>
      <c r="AI352" s="8"/>
    </row>
    <row r="353" ht="24.0" customHeight="1">
      <c r="A353" s="13"/>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312"/>
      <c r="AF353" s="312"/>
      <c r="AG353" s="8"/>
      <c r="AH353" s="8"/>
      <c r="AI353" s="8"/>
    </row>
    <row r="354" ht="24.0" customHeight="1">
      <c r="A354" s="13"/>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312"/>
      <c r="AF354" s="312"/>
      <c r="AG354" s="8"/>
      <c r="AH354" s="8"/>
      <c r="AI354" s="8"/>
    </row>
    <row r="355" ht="24.0" customHeight="1">
      <c r="A355" s="13"/>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312"/>
      <c r="AF355" s="312"/>
      <c r="AG355" s="8"/>
      <c r="AH355" s="8"/>
      <c r="AI355" s="8"/>
    </row>
    <row r="356" ht="24.0" customHeight="1">
      <c r="A356" s="13"/>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312"/>
      <c r="AF356" s="312"/>
      <c r="AG356" s="8"/>
      <c r="AH356" s="8"/>
      <c r="AI356" s="8"/>
    </row>
    <row r="357" ht="24.0" customHeight="1">
      <c r="A357" s="13"/>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312"/>
      <c r="AF357" s="312"/>
      <c r="AG357" s="8"/>
      <c r="AH357" s="8"/>
      <c r="AI357" s="8"/>
    </row>
    <row r="358" ht="24.0" customHeight="1">
      <c r="A358" s="13"/>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312"/>
      <c r="AF358" s="312"/>
      <c r="AG358" s="8"/>
      <c r="AH358" s="8"/>
      <c r="AI358" s="8"/>
    </row>
    <row r="359" ht="24.0" customHeight="1">
      <c r="A359" s="13"/>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312"/>
      <c r="AF359" s="312"/>
      <c r="AG359" s="8"/>
      <c r="AH359" s="8"/>
      <c r="AI359" s="8"/>
    </row>
    <row r="360" ht="24.0" customHeight="1">
      <c r="A360" s="13"/>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312"/>
      <c r="AF360" s="312"/>
      <c r="AG360" s="8"/>
      <c r="AH360" s="8"/>
      <c r="AI360" s="8"/>
    </row>
    <row r="361" ht="24.0" customHeight="1">
      <c r="A361" s="13"/>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312"/>
      <c r="AF361" s="312"/>
      <c r="AG361" s="8"/>
      <c r="AH361" s="8"/>
      <c r="AI361" s="8"/>
    </row>
    <row r="362" ht="24.0" customHeight="1">
      <c r="A362" s="13"/>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312"/>
      <c r="AF362" s="312"/>
      <c r="AG362" s="8"/>
      <c r="AH362" s="8"/>
      <c r="AI362" s="8"/>
    </row>
    <row r="363" ht="24.0" customHeight="1">
      <c r="A363" s="13"/>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312"/>
      <c r="AF363" s="312"/>
      <c r="AG363" s="8"/>
      <c r="AH363" s="8"/>
      <c r="AI363" s="8"/>
    </row>
    <row r="364" ht="24.0" customHeight="1">
      <c r="A364" s="13"/>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312"/>
      <c r="AF364" s="312"/>
      <c r="AG364" s="8"/>
      <c r="AH364" s="8"/>
      <c r="AI364" s="8"/>
    </row>
    <row r="365" ht="24.0" customHeight="1">
      <c r="A365" s="13"/>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312"/>
      <c r="AF365" s="312"/>
      <c r="AG365" s="8"/>
      <c r="AH365" s="8"/>
      <c r="AI365" s="8"/>
    </row>
    <row r="366" ht="24.0" customHeight="1">
      <c r="A366" s="13"/>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312"/>
      <c r="AF366" s="312"/>
      <c r="AG366" s="8"/>
      <c r="AH366" s="8"/>
      <c r="AI366" s="8"/>
    </row>
    <row r="367" ht="24.0" customHeight="1">
      <c r="A367" s="13"/>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312"/>
      <c r="AF367" s="312"/>
      <c r="AG367" s="8"/>
      <c r="AH367" s="8"/>
      <c r="AI367" s="8"/>
    </row>
    <row r="368" ht="24.0" customHeight="1">
      <c r="A368" s="13"/>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312"/>
      <c r="AF368" s="312"/>
      <c r="AG368" s="8"/>
      <c r="AH368" s="8"/>
      <c r="AI368" s="8"/>
    </row>
    <row r="369" ht="24.0" customHeight="1">
      <c r="A369" s="13"/>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312"/>
      <c r="AF369" s="312"/>
      <c r="AG369" s="8"/>
      <c r="AH369" s="8"/>
      <c r="AI369" s="8"/>
    </row>
    <row r="370" ht="24.0" customHeight="1">
      <c r="A370" s="13"/>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312"/>
      <c r="AF370" s="312"/>
      <c r="AG370" s="8"/>
      <c r="AH370" s="8"/>
      <c r="AI370" s="8"/>
    </row>
    <row r="371" ht="24.0" customHeight="1">
      <c r="A371" s="13"/>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312"/>
      <c r="AF371" s="312"/>
      <c r="AG371" s="8"/>
      <c r="AH371" s="8"/>
      <c r="AI371" s="8"/>
    </row>
    <row r="372" ht="24.0" customHeight="1">
      <c r="A372" s="13"/>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312"/>
      <c r="AF372" s="312"/>
      <c r="AG372" s="8"/>
      <c r="AH372" s="8"/>
      <c r="AI372" s="8"/>
    </row>
    <row r="373" ht="24.0" customHeight="1">
      <c r="A373" s="13"/>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312"/>
      <c r="AF373" s="312"/>
      <c r="AG373" s="8"/>
      <c r="AH373" s="8"/>
      <c r="AI373" s="8"/>
    </row>
    <row r="374" ht="24.0" customHeight="1">
      <c r="A374" s="13"/>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312"/>
      <c r="AF374" s="312"/>
      <c r="AG374" s="8"/>
      <c r="AH374" s="8"/>
      <c r="AI374" s="8"/>
    </row>
    <row r="375" ht="24.0" customHeight="1">
      <c r="A375" s="13"/>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312"/>
      <c r="AF375" s="312"/>
      <c r="AG375" s="8"/>
      <c r="AH375" s="8"/>
      <c r="AI375" s="8"/>
    </row>
    <row r="376" ht="24.0" customHeight="1">
      <c r="A376" s="13"/>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312"/>
      <c r="AF376" s="312"/>
      <c r="AG376" s="8"/>
      <c r="AH376" s="8"/>
      <c r="AI376" s="8"/>
    </row>
    <row r="377" ht="24.0" customHeight="1">
      <c r="A377" s="13"/>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312"/>
      <c r="AF377" s="312"/>
      <c r="AG377" s="8"/>
      <c r="AH377" s="8"/>
      <c r="AI377" s="8"/>
    </row>
    <row r="378" ht="24.0" customHeight="1">
      <c r="A378" s="13"/>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312"/>
      <c r="AF378" s="312"/>
      <c r="AG378" s="8"/>
      <c r="AH378" s="8"/>
      <c r="AI378" s="8"/>
    </row>
    <row r="379" ht="24.0" customHeight="1">
      <c r="A379" s="13"/>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312"/>
      <c r="AF379" s="312"/>
      <c r="AG379" s="8"/>
      <c r="AH379" s="8"/>
      <c r="AI379" s="8"/>
    </row>
    <row r="380" ht="24.0" customHeight="1">
      <c r="A380" s="13"/>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312"/>
      <c r="AF380" s="312"/>
      <c r="AG380" s="8"/>
      <c r="AH380" s="8"/>
      <c r="AI380" s="8"/>
    </row>
    <row r="381" ht="24.0" customHeight="1">
      <c r="A381" s="13"/>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312"/>
      <c r="AF381" s="312"/>
      <c r="AG381" s="8"/>
      <c r="AH381" s="8"/>
      <c r="AI381" s="8"/>
    </row>
    <row r="382" ht="24.0" customHeight="1">
      <c r="A382" s="13"/>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312"/>
      <c r="AF382" s="312"/>
      <c r="AG382" s="8"/>
      <c r="AH382" s="8"/>
      <c r="AI382" s="8"/>
    </row>
    <row r="383" ht="24.0" customHeight="1">
      <c r="A383" s="13"/>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312"/>
      <c r="AF383" s="312"/>
      <c r="AG383" s="8"/>
      <c r="AH383" s="8"/>
      <c r="AI383" s="8"/>
    </row>
    <row r="384" ht="24.0" customHeight="1">
      <c r="A384" s="13"/>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312"/>
      <c r="AF384" s="312"/>
      <c r="AG384" s="8"/>
      <c r="AH384" s="8"/>
      <c r="AI384" s="8"/>
    </row>
    <row r="385" ht="24.0" customHeight="1">
      <c r="A385" s="13"/>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312"/>
      <c r="AF385" s="312"/>
      <c r="AG385" s="8"/>
      <c r="AH385" s="8"/>
      <c r="AI385" s="8"/>
    </row>
    <row r="386" ht="24.0" customHeight="1">
      <c r="A386" s="13"/>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312"/>
      <c r="AF386" s="312"/>
      <c r="AG386" s="8"/>
      <c r="AH386" s="8"/>
      <c r="AI386" s="8"/>
    </row>
    <row r="387" ht="24.0" customHeight="1">
      <c r="A387" s="13"/>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312"/>
      <c r="AF387" s="312"/>
      <c r="AG387" s="8"/>
      <c r="AH387" s="8"/>
      <c r="AI387" s="8"/>
    </row>
    <row r="388" ht="24.0" customHeight="1">
      <c r="A388" s="1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312"/>
      <c r="AF388" s="312"/>
      <c r="AG388" s="8"/>
      <c r="AH388" s="8"/>
      <c r="AI388" s="8"/>
    </row>
    <row r="389" ht="24.0" customHeight="1">
      <c r="A389" s="13"/>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312"/>
      <c r="AF389" s="312"/>
      <c r="AG389" s="8"/>
      <c r="AH389" s="8"/>
      <c r="AI389" s="8"/>
    </row>
    <row r="390" ht="24.0" customHeight="1">
      <c r="A390" s="13"/>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312"/>
      <c r="AF390" s="312"/>
      <c r="AG390" s="8"/>
      <c r="AH390" s="8"/>
      <c r="AI390" s="8"/>
    </row>
    <row r="391" ht="24.0" customHeight="1">
      <c r="A391" s="13"/>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312"/>
      <c r="AF391" s="312"/>
      <c r="AG391" s="8"/>
      <c r="AH391" s="8"/>
      <c r="AI391" s="8"/>
    </row>
    <row r="392" ht="24.0" customHeight="1">
      <c r="A392" s="13"/>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312"/>
      <c r="AF392" s="312"/>
      <c r="AG392" s="8"/>
      <c r="AH392" s="8"/>
      <c r="AI392" s="8"/>
    </row>
    <row r="393" ht="24.0" customHeight="1">
      <c r="A393" s="13"/>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312"/>
      <c r="AF393" s="312"/>
      <c r="AG393" s="8"/>
      <c r="AH393" s="8"/>
      <c r="AI393" s="8"/>
    </row>
    <row r="394" ht="24.0" customHeight="1">
      <c r="A394" s="13"/>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312"/>
      <c r="AF394" s="312"/>
      <c r="AG394" s="8"/>
      <c r="AH394" s="8"/>
      <c r="AI394" s="8"/>
    </row>
    <row r="395" ht="24.0" customHeight="1">
      <c r="A395" s="13"/>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312"/>
      <c r="AF395" s="312"/>
      <c r="AG395" s="8"/>
      <c r="AH395" s="8"/>
      <c r="AI395" s="8"/>
    </row>
    <row r="396" ht="24.0" customHeight="1">
      <c r="A396" s="13"/>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312"/>
      <c r="AF396" s="312"/>
      <c r="AG396" s="8"/>
      <c r="AH396" s="8"/>
      <c r="AI396" s="8"/>
    </row>
    <row r="397" ht="24.0" customHeight="1">
      <c r="A397" s="13"/>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312"/>
      <c r="AF397" s="312"/>
      <c r="AG397" s="8"/>
      <c r="AH397" s="8"/>
      <c r="AI397" s="8"/>
    </row>
    <row r="398" ht="24.0" customHeight="1">
      <c r="A398" s="13"/>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312"/>
      <c r="AF398" s="312"/>
      <c r="AG398" s="8"/>
      <c r="AH398" s="8"/>
      <c r="AI398" s="8"/>
    </row>
    <row r="399" ht="24.0" customHeight="1">
      <c r="A399" s="13"/>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312"/>
      <c r="AF399" s="312"/>
      <c r="AG399" s="8"/>
      <c r="AH399" s="8"/>
      <c r="AI399" s="8"/>
    </row>
    <row r="400" ht="24.0" customHeight="1">
      <c r="A400" s="13"/>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312"/>
      <c r="AF400" s="312"/>
      <c r="AG400" s="8"/>
      <c r="AH400" s="8"/>
      <c r="AI400" s="8"/>
    </row>
    <row r="401" ht="24.0" customHeight="1">
      <c r="A401" s="13"/>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312"/>
      <c r="AF401" s="312"/>
      <c r="AG401" s="8"/>
      <c r="AH401" s="8"/>
      <c r="AI401" s="8"/>
    </row>
    <row r="402" ht="24.0" customHeight="1">
      <c r="A402" s="13"/>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312"/>
      <c r="AF402" s="312"/>
      <c r="AG402" s="8"/>
      <c r="AH402" s="8"/>
      <c r="AI402" s="8"/>
    </row>
    <row r="403" ht="24.0" customHeight="1">
      <c r="A403" s="13"/>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312"/>
      <c r="AF403" s="312"/>
      <c r="AG403" s="8"/>
      <c r="AH403" s="8"/>
      <c r="AI403" s="8"/>
    </row>
    <row r="404" ht="24.0" customHeight="1">
      <c r="A404" s="13"/>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312"/>
      <c r="AF404" s="312"/>
      <c r="AG404" s="8"/>
      <c r="AH404" s="8"/>
      <c r="AI404" s="8"/>
    </row>
    <row r="405" ht="24.0" customHeight="1">
      <c r="A405" s="13"/>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312"/>
      <c r="AF405" s="312"/>
      <c r="AG405" s="8"/>
      <c r="AH405" s="8"/>
      <c r="AI405" s="8"/>
    </row>
    <row r="406" ht="24.0" customHeight="1">
      <c r="A406" s="13"/>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312"/>
      <c r="AF406" s="312"/>
      <c r="AG406" s="8"/>
      <c r="AH406" s="8"/>
      <c r="AI406" s="8"/>
    </row>
    <row r="407" ht="24.0" customHeight="1">
      <c r="A407" s="13"/>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312"/>
      <c r="AF407" s="312"/>
      <c r="AG407" s="8"/>
      <c r="AH407" s="8"/>
      <c r="AI407" s="8"/>
    </row>
    <row r="408" ht="24.0" customHeight="1">
      <c r="A408" s="13"/>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312"/>
      <c r="AF408" s="312"/>
      <c r="AG408" s="8"/>
      <c r="AH408" s="8"/>
      <c r="AI408" s="8"/>
    </row>
    <row r="409" ht="24.0" customHeight="1">
      <c r="A409" s="13"/>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312"/>
      <c r="AF409" s="312"/>
      <c r="AG409" s="8"/>
      <c r="AH409" s="8"/>
      <c r="AI409" s="8"/>
    </row>
    <row r="410" ht="24.0" customHeight="1">
      <c r="A410" s="13"/>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312"/>
      <c r="AF410" s="312"/>
      <c r="AG410" s="8"/>
      <c r="AH410" s="8"/>
      <c r="AI410" s="8"/>
    </row>
    <row r="411" ht="24.0" customHeight="1">
      <c r="A411" s="13"/>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312"/>
      <c r="AF411" s="312"/>
      <c r="AG411" s="8"/>
      <c r="AH411" s="8"/>
      <c r="AI411" s="8"/>
    </row>
    <row r="412" ht="24.0" customHeight="1">
      <c r="A412" s="13"/>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312"/>
      <c r="AF412" s="312"/>
      <c r="AG412" s="8"/>
      <c r="AH412" s="8"/>
      <c r="AI412" s="8"/>
    </row>
    <row r="413" ht="24.0" customHeight="1">
      <c r="A413" s="13"/>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312"/>
      <c r="AF413" s="312"/>
      <c r="AG413" s="8"/>
      <c r="AH413" s="8"/>
      <c r="AI413" s="8"/>
    </row>
    <row r="414" ht="24.0" customHeight="1">
      <c r="A414" s="13"/>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312"/>
      <c r="AF414" s="312"/>
      <c r="AG414" s="8"/>
      <c r="AH414" s="8"/>
      <c r="AI414" s="8"/>
    </row>
    <row r="415" ht="24.0" customHeight="1">
      <c r="A415" s="13"/>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312"/>
      <c r="AF415" s="312"/>
      <c r="AG415" s="8"/>
      <c r="AH415" s="8"/>
      <c r="AI415" s="8"/>
    </row>
    <row r="416" ht="24.0" customHeight="1">
      <c r="A416" s="1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312"/>
      <c r="AF416" s="312"/>
      <c r="AG416" s="8"/>
      <c r="AH416" s="8"/>
      <c r="AI416" s="8"/>
    </row>
    <row r="417" ht="24.0" customHeight="1">
      <c r="A417" s="13"/>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312"/>
      <c r="AF417" s="312"/>
      <c r="AG417" s="8"/>
      <c r="AH417" s="8"/>
      <c r="AI417" s="8"/>
    </row>
    <row r="418" ht="24.0" customHeight="1">
      <c r="A418" s="13"/>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312"/>
      <c r="AF418" s="312"/>
      <c r="AG418" s="8"/>
      <c r="AH418" s="8"/>
      <c r="AI418" s="8"/>
    </row>
    <row r="419" ht="24.0" customHeight="1">
      <c r="A419" s="13"/>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312"/>
      <c r="AF419" s="312"/>
      <c r="AG419" s="8"/>
      <c r="AH419" s="8"/>
      <c r="AI419" s="8"/>
    </row>
    <row r="420" ht="24.0" customHeight="1">
      <c r="A420" s="13"/>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312"/>
      <c r="AF420" s="312"/>
      <c r="AG420" s="8"/>
      <c r="AH420" s="8"/>
      <c r="AI420" s="8"/>
    </row>
    <row r="421" ht="24.0" customHeight="1">
      <c r="A421" s="13"/>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312"/>
      <c r="AF421" s="312"/>
      <c r="AG421" s="8"/>
      <c r="AH421" s="8"/>
      <c r="AI421" s="8"/>
    </row>
    <row r="422" ht="24.0" customHeight="1">
      <c r="A422" s="13"/>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312"/>
      <c r="AF422" s="312"/>
      <c r="AG422" s="8"/>
      <c r="AH422" s="8"/>
      <c r="AI422" s="8"/>
    </row>
    <row r="423" ht="24.0" customHeight="1">
      <c r="A423" s="13"/>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312"/>
      <c r="AF423" s="312"/>
      <c r="AG423" s="8"/>
      <c r="AH423" s="8"/>
      <c r="AI423" s="8"/>
    </row>
    <row r="424" ht="24.0" customHeight="1">
      <c r="A424" s="13"/>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312"/>
      <c r="AF424" s="312"/>
      <c r="AG424" s="8"/>
      <c r="AH424" s="8"/>
      <c r="AI424" s="8"/>
    </row>
    <row r="425" ht="24.0" customHeight="1">
      <c r="A425" s="13"/>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312"/>
      <c r="AF425" s="312"/>
      <c r="AG425" s="8"/>
      <c r="AH425" s="8"/>
      <c r="AI425" s="8"/>
    </row>
    <row r="426" ht="24.0" customHeight="1">
      <c r="A426" s="13"/>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312"/>
      <c r="AF426" s="312"/>
      <c r="AG426" s="8"/>
      <c r="AH426" s="8"/>
      <c r="AI426" s="8"/>
    </row>
    <row r="427" ht="24.0" customHeight="1">
      <c r="A427" s="13"/>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312"/>
      <c r="AF427" s="312"/>
      <c r="AG427" s="8"/>
      <c r="AH427" s="8"/>
      <c r="AI427" s="8"/>
    </row>
    <row r="428" ht="24.0" customHeight="1">
      <c r="A428" s="13"/>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312"/>
      <c r="AF428" s="312"/>
      <c r="AG428" s="8"/>
      <c r="AH428" s="8"/>
      <c r="AI428" s="8"/>
    </row>
    <row r="429" ht="24.0" customHeight="1">
      <c r="A429" s="13"/>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312"/>
      <c r="AF429" s="312"/>
      <c r="AG429" s="8"/>
      <c r="AH429" s="8"/>
      <c r="AI429" s="8"/>
    </row>
    <row r="430" ht="24.0" customHeight="1">
      <c r="A430" s="13"/>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312"/>
      <c r="AF430" s="312"/>
      <c r="AG430" s="8"/>
      <c r="AH430" s="8"/>
      <c r="AI430" s="8"/>
    </row>
    <row r="431" ht="24.0" customHeight="1">
      <c r="A431" s="13"/>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312"/>
      <c r="AF431" s="312"/>
      <c r="AG431" s="8"/>
      <c r="AH431" s="8"/>
      <c r="AI431" s="8"/>
    </row>
    <row r="432" ht="24.0" customHeight="1">
      <c r="A432" s="13"/>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312"/>
      <c r="AF432" s="312"/>
      <c r="AG432" s="8"/>
      <c r="AH432" s="8"/>
      <c r="AI432" s="8"/>
    </row>
    <row r="433" ht="24.0" customHeight="1">
      <c r="A433" s="13"/>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312"/>
      <c r="AF433" s="312"/>
      <c r="AG433" s="8"/>
      <c r="AH433" s="8"/>
      <c r="AI433" s="8"/>
    </row>
    <row r="434" ht="24.0" customHeight="1">
      <c r="A434" s="13"/>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312"/>
      <c r="AF434" s="312"/>
      <c r="AG434" s="8"/>
      <c r="AH434" s="8"/>
      <c r="AI434" s="8"/>
    </row>
    <row r="435" ht="24.0" customHeight="1">
      <c r="A435" s="13"/>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312"/>
      <c r="AF435" s="312"/>
      <c r="AG435" s="8"/>
      <c r="AH435" s="8"/>
      <c r="AI435" s="8"/>
    </row>
    <row r="436" ht="24.0" customHeight="1">
      <c r="A436" s="13"/>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312"/>
      <c r="AF436" s="312"/>
      <c r="AG436" s="8"/>
      <c r="AH436" s="8"/>
      <c r="AI436" s="8"/>
    </row>
    <row r="437" ht="24.0" customHeight="1">
      <c r="A437" s="13"/>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312"/>
      <c r="AF437" s="312"/>
      <c r="AG437" s="8"/>
      <c r="AH437" s="8"/>
      <c r="AI437" s="8"/>
    </row>
    <row r="438" ht="24.0" customHeight="1">
      <c r="A438" s="13"/>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312"/>
      <c r="AF438" s="312"/>
      <c r="AG438" s="8"/>
      <c r="AH438" s="8"/>
      <c r="AI438" s="8"/>
    </row>
    <row r="439" ht="24.0" customHeight="1">
      <c r="A439" s="13"/>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312"/>
      <c r="AF439" s="312"/>
      <c r="AG439" s="8"/>
      <c r="AH439" s="8"/>
      <c r="AI439" s="8"/>
    </row>
    <row r="440" ht="24.0" customHeight="1">
      <c r="A440" s="13"/>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312"/>
      <c r="AF440" s="312"/>
      <c r="AG440" s="8"/>
      <c r="AH440" s="8"/>
      <c r="AI440" s="8"/>
    </row>
    <row r="441" ht="24.0" customHeight="1">
      <c r="A441" s="13"/>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312"/>
      <c r="AF441" s="312"/>
      <c r="AG441" s="8"/>
      <c r="AH441" s="8"/>
      <c r="AI441" s="8"/>
    </row>
    <row r="442" ht="24.0" customHeight="1">
      <c r="A442" s="13"/>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312"/>
      <c r="AF442" s="312"/>
      <c r="AG442" s="8"/>
      <c r="AH442" s="8"/>
      <c r="AI442" s="8"/>
    </row>
    <row r="443" ht="24.0" customHeight="1">
      <c r="A443" s="13"/>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312"/>
      <c r="AF443" s="312"/>
      <c r="AG443" s="8"/>
      <c r="AH443" s="8"/>
      <c r="AI443" s="8"/>
    </row>
    <row r="444" ht="24.0" customHeight="1">
      <c r="A444" s="1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312"/>
      <c r="AF444" s="312"/>
      <c r="AG444" s="8"/>
      <c r="AH444" s="8"/>
      <c r="AI444" s="8"/>
    </row>
    <row r="445" ht="24.0" customHeight="1">
      <c r="A445" s="13"/>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312"/>
      <c r="AF445" s="312"/>
      <c r="AG445" s="8"/>
      <c r="AH445" s="8"/>
      <c r="AI445" s="8"/>
    </row>
    <row r="446" ht="24.0" customHeight="1">
      <c r="A446" s="13"/>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312"/>
      <c r="AF446" s="312"/>
      <c r="AG446" s="8"/>
      <c r="AH446" s="8"/>
      <c r="AI446" s="8"/>
    </row>
    <row r="447" ht="24.0" customHeight="1">
      <c r="A447" s="13"/>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312"/>
      <c r="AF447" s="312"/>
      <c r="AG447" s="8"/>
      <c r="AH447" s="8"/>
      <c r="AI447" s="8"/>
    </row>
    <row r="448" ht="24.0" customHeight="1">
      <c r="A448" s="13"/>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312"/>
      <c r="AF448" s="312"/>
      <c r="AG448" s="8"/>
      <c r="AH448" s="8"/>
      <c r="AI448" s="8"/>
    </row>
    <row r="449" ht="24.0" customHeight="1">
      <c r="A449" s="13"/>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312"/>
      <c r="AF449" s="312"/>
      <c r="AG449" s="8"/>
      <c r="AH449" s="8"/>
      <c r="AI449" s="8"/>
    </row>
    <row r="450" ht="24.0" customHeight="1">
      <c r="A450" s="13"/>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312"/>
      <c r="AF450" s="312"/>
      <c r="AG450" s="8"/>
      <c r="AH450" s="8"/>
      <c r="AI450" s="8"/>
    </row>
    <row r="451" ht="24.0" customHeight="1">
      <c r="A451" s="13"/>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312"/>
      <c r="AF451" s="312"/>
      <c r="AG451" s="8"/>
      <c r="AH451" s="8"/>
      <c r="AI451" s="8"/>
    </row>
    <row r="452" ht="24.0" customHeight="1">
      <c r="A452" s="13"/>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312"/>
      <c r="AF452" s="312"/>
      <c r="AG452" s="8"/>
      <c r="AH452" s="8"/>
      <c r="AI452" s="8"/>
    </row>
    <row r="453" ht="24.0" customHeight="1">
      <c r="A453" s="13"/>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312"/>
      <c r="AF453" s="312"/>
      <c r="AG453" s="8"/>
      <c r="AH453" s="8"/>
      <c r="AI453" s="8"/>
    </row>
    <row r="454" ht="24.0" customHeight="1">
      <c r="A454" s="13"/>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312"/>
      <c r="AF454" s="312"/>
      <c r="AG454" s="8"/>
      <c r="AH454" s="8"/>
      <c r="AI454" s="8"/>
    </row>
    <row r="455" ht="24.0" customHeight="1">
      <c r="A455" s="13"/>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312"/>
      <c r="AF455" s="312"/>
      <c r="AG455" s="8"/>
      <c r="AH455" s="8"/>
      <c r="AI455" s="8"/>
    </row>
    <row r="456" ht="24.0" customHeight="1">
      <c r="A456" s="13"/>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312"/>
      <c r="AF456" s="312"/>
      <c r="AG456" s="8"/>
      <c r="AH456" s="8"/>
      <c r="AI456" s="8"/>
    </row>
    <row r="457" ht="24.0" customHeight="1">
      <c r="A457" s="13"/>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312"/>
      <c r="AF457" s="312"/>
      <c r="AG457" s="8"/>
      <c r="AH457" s="8"/>
      <c r="AI457" s="8"/>
    </row>
    <row r="458" ht="24.0" customHeight="1">
      <c r="A458" s="13"/>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312"/>
      <c r="AF458" s="312"/>
      <c r="AG458" s="8"/>
      <c r="AH458" s="8"/>
      <c r="AI458" s="8"/>
    </row>
    <row r="459" ht="24.0" customHeight="1">
      <c r="A459" s="13"/>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312"/>
      <c r="AF459" s="312"/>
      <c r="AG459" s="8"/>
      <c r="AH459" s="8"/>
      <c r="AI459" s="8"/>
    </row>
    <row r="460" ht="24.0" customHeight="1">
      <c r="A460" s="13"/>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312"/>
      <c r="AF460" s="312"/>
      <c r="AG460" s="8"/>
      <c r="AH460" s="8"/>
      <c r="AI460" s="8"/>
    </row>
    <row r="461" ht="24.0" customHeight="1">
      <c r="A461" s="13"/>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312"/>
      <c r="AF461" s="312"/>
      <c r="AG461" s="8"/>
      <c r="AH461" s="8"/>
      <c r="AI461" s="8"/>
    </row>
    <row r="462" ht="24.0" customHeight="1">
      <c r="A462" s="13"/>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312"/>
      <c r="AF462" s="312"/>
      <c r="AG462" s="8"/>
      <c r="AH462" s="8"/>
      <c r="AI462" s="8"/>
    </row>
    <row r="463" ht="24.0" customHeight="1">
      <c r="A463" s="13"/>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312"/>
      <c r="AF463" s="312"/>
      <c r="AG463" s="8"/>
      <c r="AH463" s="8"/>
      <c r="AI463" s="8"/>
    </row>
    <row r="464" ht="24.0" customHeight="1">
      <c r="A464" s="13"/>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312"/>
      <c r="AF464" s="312"/>
      <c r="AG464" s="8"/>
      <c r="AH464" s="8"/>
      <c r="AI464" s="8"/>
    </row>
    <row r="465" ht="24.0" customHeight="1">
      <c r="A465" s="13"/>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312"/>
      <c r="AF465" s="312"/>
      <c r="AG465" s="8"/>
      <c r="AH465" s="8"/>
      <c r="AI465" s="8"/>
    </row>
    <row r="466" ht="24.0" customHeight="1">
      <c r="A466" s="13"/>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312"/>
      <c r="AF466" s="312"/>
      <c r="AG466" s="8"/>
      <c r="AH466" s="8"/>
      <c r="AI466" s="8"/>
    </row>
    <row r="467" ht="24.0" customHeight="1">
      <c r="A467" s="13"/>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312"/>
      <c r="AF467" s="312"/>
      <c r="AG467" s="8"/>
      <c r="AH467" s="8"/>
      <c r="AI467" s="8"/>
    </row>
    <row r="468" ht="24.0" customHeight="1">
      <c r="A468" s="1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312"/>
      <c r="AF468" s="312"/>
      <c r="AG468" s="8"/>
      <c r="AH468" s="8"/>
      <c r="AI468" s="8"/>
    </row>
    <row r="469" ht="24.0" customHeight="1">
      <c r="A469" s="13"/>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312"/>
      <c r="AF469" s="312"/>
      <c r="AG469" s="8"/>
      <c r="AH469" s="8"/>
      <c r="AI469" s="8"/>
    </row>
    <row r="470" ht="24.0" customHeight="1">
      <c r="A470" s="13"/>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312"/>
      <c r="AF470" s="312"/>
      <c r="AG470" s="8"/>
      <c r="AH470" s="8"/>
      <c r="AI470" s="8"/>
    </row>
    <row r="471" ht="24.0" customHeight="1">
      <c r="A471" s="13"/>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312"/>
      <c r="AF471" s="312"/>
      <c r="AG471" s="8"/>
      <c r="AH471" s="8"/>
      <c r="AI471" s="8"/>
    </row>
    <row r="472" ht="24.0" customHeight="1">
      <c r="A472" s="13"/>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312"/>
      <c r="AF472" s="312"/>
      <c r="AG472" s="8"/>
      <c r="AH472" s="8"/>
      <c r="AI472" s="8"/>
    </row>
    <row r="473" ht="24.0" customHeight="1">
      <c r="A473" s="13"/>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312"/>
      <c r="AF473" s="312"/>
      <c r="AG473" s="8"/>
      <c r="AH473" s="8"/>
      <c r="AI473" s="8"/>
    </row>
    <row r="474" ht="24.0" customHeight="1">
      <c r="A474" s="13"/>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312"/>
      <c r="AF474" s="312"/>
      <c r="AG474" s="8"/>
      <c r="AH474" s="8"/>
      <c r="AI474" s="8"/>
    </row>
    <row r="475" ht="24.0" customHeight="1">
      <c r="A475" s="13"/>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312"/>
      <c r="AF475" s="312"/>
      <c r="AG475" s="8"/>
      <c r="AH475" s="8"/>
      <c r="AI475" s="8"/>
    </row>
    <row r="476" ht="24.0" customHeight="1">
      <c r="A476" s="13"/>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312"/>
      <c r="AF476" s="312"/>
      <c r="AG476" s="8"/>
      <c r="AH476" s="8"/>
      <c r="AI476" s="8"/>
    </row>
    <row r="477" ht="24.0" customHeight="1">
      <c r="A477" s="13"/>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312"/>
      <c r="AF477" s="312"/>
      <c r="AG477" s="8"/>
      <c r="AH477" s="8"/>
      <c r="AI477" s="8"/>
    </row>
    <row r="478" ht="24.0" customHeight="1">
      <c r="A478" s="13"/>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312"/>
      <c r="AF478" s="312"/>
      <c r="AG478" s="8"/>
      <c r="AH478" s="8"/>
      <c r="AI478" s="8"/>
    </row>
    <row r="479" ht="24.0" customHeight="1">
      <c r="A479" s="13"/>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312"/>
      <c r="AF479" s="312"/>
      <c r="AG479" s="8"/>
      <c r="AH479" s="8"/>
      <c r="AI479" s="8"/>
    </row>
    <row r="480" ht="24.0" customHeight="1">
      <c r="A480" s="13"/>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312"/>
      <c r="AF480" s="312"/>
      <c r="AG480" s="8"/>
      <c r="AH480" s="8"/>
      <c r="AI480" s="8"/>
    </row>
    <row r="481" ht="24.0" customHeight="1">
      <c r="A481" s="13"/>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312"/>
      <c r="AF481" s="312"/>
      <c r="AG481" s="8"/>
      <c r="AH481" s="8"/>
      <c r="AI481" s="8"/>
    </row>
    <row r="482" ht="24.0" customHeight="1">
      <c r="A482" s="13"/>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312"/>
      <c r="AF482" s="312"/>
      <c r="AG482" s="8"/>
      <c r="AH482" s="8"/>
      <c r="AI482" s="8"/>
    </row>
    <row r="483" ht="24.0" customHeight="1">
      <c r="A483" s="13"/>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312"/>
      <c r="AF483" s="312"/>
      <c r="AG483" s="8"/>
      <c r="AH483" s="8"/>
      <c r="AI483" s="8"/>
    </row>
    <row r="484" ht="24.0" customHeight="1">
      <c r="A484" s="13"/>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312"/>
      <c r="AF484" s="312"/>
      <c r="AG484" s="8"/>
      <c r="AH484" s="8"/>
      <c r="AI484" s="8"/>
    </row>
    <row r="485" ht="24.0" customHeight="1">
      <c r="A485" s="13"/>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312"/>
      <c r="AF485" s="312"/>
      <c r="AG485" s="8"/>
      <c r="AH485" s="8"/>
      <c r="AI485" s="8"/>
    </row>
    <row r="486" ht="24.0" customHeight="1">
      <c r="A486" s="13"/>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312"/>
      <c r="AF486" s="312"/>
      <c r="AG486" s="8"/>
      <c r="AH486" s="8"/>
      <c r="AI486" s="8"/>
    </row>
    <row r="487" ht="24.0" customHeight="1">
      <c r="A487" s="13"/>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312"/>
      <c r="AF487" s="312"/>
      <c r="AG487" s="8"/>
      <c r="AH487" s="8"/>
      <c r="AI487" s="8"/>
    </row>
    <row r="488" ht="24.0" customHeight="1">
      <c r="A488" s="13"/>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312"/>
      <c r="AF488" s="312"/>
      <c r="AG488" s="8"/>
      <c r="AH488" s="8"/>
      <c r="AI488" s="8"/>
    </row>
    <row r="489" ht="24.0" customHeight="1">
      <c r="A489" s="13"/>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312"/>
      <c r="AF489" s="312"/>
      <c r="AG489" s="8"/>
      <c r="AH489" s="8"/>
      <c r="AI489" s="8"/>
    </row>
    <row r="490" ht="24.0" customHeight="1">
      <c r="A490" s="13"/>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312"/>
      <c r="AF490" s="312"/>
      <c r="AG490" s="8"/>
      <c r="AH490" s="8"/>
      <c r="AI490" s="8"/>
    </row>
    <row r="491" ht="24.0" customHeight="1">
      <c r="A491" s="13"/>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312"/>
      <c r="AF491" s="312"/>
      <c r="AG491" s="8"/>
      <c r="AH491" s="8"/>
      <c r="AI491" s="8"/>
    </row>
    <row r="492" ht="24.0" customHeight="1">
      <c r="A492" s="13"/>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312"/>
      <c r="AF492" s="312"/>
      <c r="AG492" s="8"/>
      <c r="AH492" s="8"/>
      <c r="AI492" s="8"/>
    </row>
    <row r="493" ht="24.0" customHeight="1">
      <c r="A493" s="13"/>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312"/>
      <c r="AF493" s="312"/>
      <c r="AG493" s="8"/>
      <c r="AH493" s="8"/>
      <c r="AI493" s="8"/>
    </row>
    <row r="494" ht="24.0" customHeight="1">
      <c r="A494" s="13"/>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312"/>
      <c r="AF494" s="312"/>
      <c r="AG494" s="8"/>
      <c r="AH494" s="8"/>
      <c r="AI494" s="8"/>
    </row>
    <row r="495" ht="24.0" customHeight="1">
      <c r="A495" s="13"/>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312"/>
      <c r="AF495" s="312"/>
      <c r="AG495" s="8"/>
      <c r="AH495" s="8"/>
      <c r="AI495" s="8"/>
    </row>
    <row r="496" ht="24.0" customHeight="1">
      <c r="A496" s="13"/>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312"/>
      <c r="AF496" s="312"/>
      <c r="AG496" s="8"/>
      <c r="AH496" s="8"/>
      <c r="AI496" s="8"/>
    </row>
    <row r="497" ht="24.0" customHeight="1">
      <c r="A497" s="1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312"/>
      <c r="AF497" s="312"/>
      <c r="AG497" s="8"/>
      <c r="AH497" s="8"/>
      <c r="AI497" s="8"/>
    </row>
    <row r="498" ht="24.0" customHeight="1">
      <c r="A498" s="13"/>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312"/>
      <c r="AF498" s="312"/>
      <c r="AG498" s="8"/>
      <c r="AH498" s="8"/>
      <c r="AI498" s="8"/>
    </row>
    <row r="499" ht="24.0" customHeight="1">
      <c r="A499" s="13"/>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312"/>
      <c r="AF499" s="312"/>
      <c r="AG499" s="8"/>
      <c r="AH499" s="8"/>
      <c r="AI499" s="8"/>
    </row>
    <row r="500" ht="24.0" customHeight="1">
      <c r="A500" s="13"/>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312"/>
      <c r="AF500" s="312"/>
      <c r="AG500" s="8"/>
      <c r="AH500" s="8"/>
      <c r="AI500" s="8"/>
    </row>
    <row r="501" ht="24.0" customHeight="1">
      <c r="A501" s="13"/>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312"/>
      <c r="AF501" s="312"/>
      <c r="AG501" s="8"/>
      <c r="AH501" s="8"/>
      <c r="AI501" s="8"/>
    </row>
    <row r="502" ht="24.0" customHeight="1">
      <c r="A502" s="13"/>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312"/>
      <c r="AF502" s="312"/>
      <c r="AG502" s="8"/>
      <c r="AH502" s="8"/>
      <c r="AI502" s="8"/>
    </row>
    <row r="503" ht="24.0" customHeight="1">
      <c r="A503" s="13"/>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312"/>
      <c r="AF503" s="312"/>
      <c r="AG503" s="8"/>
      <c r="AH503" s="8"/>
      <c r="AI503" s="8"/>
    </row>
    <row r="504" ht="24.0" customHeight="1">
      <c r="A504" s="13"/>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312"/>
      <c r="AF504" s="312"/>
      <c r="AG504" s="8"/>
      <c r="AH504" s="8"/>
      <c r="AI504" s="8"/>
    </row>
    <row r="505" ht="24.0" customHeight="1">
      <c r="A505" s="13"/>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312"/>
      <c r="AF505" s="312"/>
      <c r="AG505" s="8"/>
      <c r="AH505" s="8"/>
      <c r="AI505" s="8"/>
    </row>
    <row r="506" ht="24.0" customHeight="1">
      <c r="A506" s="13"/>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312"/>
      <c r="AF506" s="312"/>
      <c r="AG506" s="8"/>
      <c r="AH506" s="8"/>
      <c r="AI506" s="8"/>
    </row>
    <row r="507" ht="24.0" customHeight="1">
      <c r="A507" s="13"/>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312"/>
      <c r="AF507" s="312"/>
      <c r="AG507" s="8"/>
      <c r="AH507" s="8"/>
      <c r="AI507" s="8"/>
    </row>
    <row r="508" ht="24.0" customHeight="1">
      <c r="A508" s="13"/>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312"/>
      <c r="AF508" s="312"/>
      <c r="AG508" s="8"/>
      <c r="AH508" s="8"/>
      <c r="AI508" s="8"/>
    </row>
    <row r="509" ht="24.0" customHeight="1">
      <c r="A509" s="13"/>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312"/>
      <c r="AF509" s="312"/>
      <c r="AG509" s="8"/>
      <c r="AH509" s="8"/>
      <c r="AI509" s="8"/>
    </row>
    <row r="510" ht="24.0" customHeight="1">
      <c r="A510" s="13"/>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312"/>
      <c r="AF510" s="312"/>
      <c r="AG510" s="8"/>
      <c r="AH510" s="8"/>
      <c r="AI510" s="8"/>
    </row>
    <row r="511" ht="24.0" customHeight="1">
      <c r="A511" s="13"/>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312"/>
      <c r="AF511" s="312"/>
      <c r="AG511" s="8"/>
      <c r="AH511" s="8"/>
      <c r="AI511" s="8"/>
    </row>
    <row r="512" ht="24.0" customHeight="1">
      <c r="A512" s="13"/>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312"/>
      <c r="AF512" s="312"/>
      <c r="AG512" s="8"/>
      <c r="AH512" s="8"/>
      <c r="AI512" s="8"/>
    </row>
    <row r="513" ht="24.0" customHeight="1">
      <c r="A513" s="13"/>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312"/>
      <c r="AF513" s="312"/>
      <c r="AG513" s="8"/>
      <c r="AH513" s="8"/>
      <c r="AI513" s="8"/>
    </row>
    <row r="514" ht="24.0" customHeight="1">
      <c r="A514" s="13"/>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312"/>
      <c r="AF514" s="312"/>
      <c r="AG514" s="8"/>
      <c r="AH514" s="8"/>
      <c r="AI514" s="8"/>
    </row>
    <row r="515" ht="24.0" customHeight="1">
      <c r="A515" s="13"/>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312"/>
      <c r="AF515" s="312"/>
      <c r="AG515" s="8"/>
      <c r="AH515" s="8"/>
      <c r="AI515" s="8"/>
    </row>
    <row r="516" ht="24.0" customHeight="1">
      <c r="A516" s="13"/>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312"/>
      <c r="AF516" s="312"/>
      <c r="AG516" s="8"/>
      <c r="AH516" s="8"/>
      <c r="AI516" s="8"/>
    </row>
    <row r="517" ht="24.0" customHeight="1">
      <c r="A517" s="13"/>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312"/>
      <c r="AF517" s="312"/>
      <c r="AG517" s="8"/>
      <c r="AH517" s="8"/>
      <c r="AI517" s="8"/>
    </row>
    <row r="518" ht="24.0" customHeight="1">
      <c r="A518" s="13"/>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312"/>
      <c r="AF518" s="312"/>
      <c r="AG518" s="8"/>
      <c r="AH518" s="8"/>
      <c r="AI518" s="8"/>
    </row>
    <row r="519" ht="24.0" customHeight="1">
      <c r="A519" s="13"/>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312"/>
      <c r="AF519" s="312"/>
      <c r="AG519" s="8"/>
      <c r="AH519" s="8"/>
      <c r="AI519" s="8"/>
    </row>
    <row r="520" ht="24.0" customHeight="1">
      <c r="A520" s="13"/>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312"/>
      <c r="AF520" s="312"/>
      <c r="AG520" s="8"/>
      <c r="AH520" s="8"/>
      <c r="AI520" s="8"/>
    </row>
    <row r="521" ht="24.0" customHeight="1">
      <c r="A521" s="13"/>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312"/>
      <c r="AF521" s="312"/>
      <c r="AG521" s="8"/>
      <c r="AH521" s="8"/>
      <c r="AI521" s="8"/>
    </row>
    <row r="522" ht="24.0" customHeight="1">
      <c r="A522" s="13"/>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312"/>
      <c r="AF522" s="312"/>
      <c r="AG522" s="8"/>
      <c r="AH522" s="8"/>
      <c r="AI522" s="8"/>
    </row>
    <row r="523" ht="24.0" customHeight="1">
      <c r="A523" s="13"/>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312"/>
      <c r="AF523" s="312"/>
      <c r="AG523" s="8"/>
      <c r="AH523" s="8"/>
      <c r="AI523" s="8"/>
    </row>
    <row r="524" ht="24.0" customHeight="1">
      <c r="A524" s="13"/>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312"/>
      <c r="AF524" s="312"/>
      <c r="AG524" s="8"/>
      <c r="AH524" s="8"/>
      <c r="AI524" s="8"/>
    </row>
    <row r="525" ht="24.0" customHeight="1">
      <c r="A525" s="13"/>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312"/>
      <c r="AF525" s="312"/>
      <c r="AG525" s="8"/>
      <c r="AH525" s="8"/>
      <c r="AI525" s="8"/>
    </row>
    <row r="526" ht="24.0" customHeight="1">
      <c r="A526" s="1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312"/>
      <c r="AF526" s="312"/>
      <c r="AG526" s="8"/>
      <c r="AH526" s="8"/>
      <c r="AI526" s="8"/>
    </row>
    <row r="527" ht="24.0" customHeight="1">
      <c r="A527" s="13"/>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312"/>
      <c r="AF527" s="312"/>
      <c r="AG527" s="8"/>
      <c r="AH527" s="8"/>
      <c r="AI527" s="8"/>
    </row>
    <row r="528" ht="24.0" customHeight="1">
      <c r="A528" s="13"/>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312"/>
      <c r="AF528" s="312"/>
      <c r="AG528" s="8"/>
      <c r="AH528" s="8"/>
      <c r="AI528" s="8"/>
    </row>
    <row r="529" ht="24.0" customHeight="1">
      <c r="A529" s="13"/>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312"/>
      <c r="AF529" s="312"/>
      <c r="AG529" s="8"/>
      <c r="AH529" s="8"/>
      <c r="AI529" s="8"/>
    </row>
    <row r="530" ht="24.0" customHeight="1">
      <c r="A530" s="13"/>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312"/>
      <c r="AF530" s="312"/>
      <c r="AG530" s="8"/>
      <c r="AH530" s="8"/>
      <c r="AI530" s="8"/>
    </row>
    <row r="531" ht="24.0" customHeight="1">
      <c r="A531" s="13"/>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312"/>
      <c r="AF531" s="312"/>
      <c r="AG531" s="8"/>
      <c r="AH531" s="8"/>
      <c r="AI531" s="8"/>
    </row>
    <row r="532" ht="24.0" customHeight="1">
      <c r="A532" s="13"/>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312"/>
      <c r="AF532" s="312"/>
      <c r="AG532" s="8"/>
      <c r="AH532" s="8"/>
      <c r="AI532" s="8"/>
    </row>
    <row r="533" ht="24.0" customHeight="1">
      <c r="A533" s="13"/>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312"/>
      <c r="AF533" s="312"/>
      <c r="AG533" s="8"/>
      <c r="AH533" s="8"/>
      <c r="AI533" s="8"/>
    </row>
    <row r="534" ht="24.0" customHeight="1">
      <c r="A534" s="13"/>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312"/>
      <c r="AF534" s="312"/>
      <c r="AG534" s="8"/>
      <c r="AH534" s="8"/>
      <c r="AI534" s="8"/>
    </row>
    <row r="535" ht="24.0" customHeight="1">
      <c r="A535" s="13"/>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312"/>
      <c r="AF535" s="312"/>
      <c r="AG535" s="8"/>
      <c r="AH535" s="8"/>
      <c r="AI535" s="8"/>
    </row>
    <row r="536" ht="24.0" customHeight="1">
      <c r="A536" s="13"/>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312"/>
      <c r="AF536" s="312"/>
      <c r="AG536" s="8"/>
      <c r="AH536" s="8"/>
      <c r="AI536" s="8"/>
    </row>
    <row r="537" ht="24.0" customHeight="1">
      <c r="A537" s="13"/>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312"/>
      <c r="AF537" s="312"/>
      <c r="AG537" s="8"/>
      <c r="AH537" s="8"/>
      <c r="AI537" s="8"/>
    </row>
    <row r="538" ht="24.0" customHeight="1">
      <c r="A538" s="13"/>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312"/>
      <c r="AF538" s="312"/>
      <c r="AG538" s="8"/>
      <c r="AH538" s="8"/>
      <c r="AI538" s="8"/>
    </row>
    <row r="539" ht="24.0" customHeight="1">
      <c r="A539" s="13"/>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312"/>
      <c r="AF539" s="312"/>
      <c r="AG539" s="8"/>
      <c r="AH539" s="8"/>
      <c r="AI539" s="8"/>
    </row>
    <row r="540" ht="24.0" customHeight="1">
      <c r="A540" s="13"/>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312"/>
      <c r="AF540" s="312"/>
      <c r="AG540" s="8"/>
      <c r="AH540" s="8"/>
      <c r="AI540" s="8"/>
    </row>
    <row r="541" ht="24.0" customHeight="1">
      <c r="A541" s="13"/>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312"/>
      <c r="AF541" s="312"/>
      <c r="AG541" s="8"/>
      <c r="AH541" s="8"/>
      <c r="AI541" s="8"/>
    </row>
    <row r="542" ht="24.0" customHeight="1">
      <c r="A542" s="13"/>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312"/>
      <c r="AF542" s="312"/>
      <c r="AG542" s="8"/>
      <c r="AH542" s="8"/>
      <c r="AI542" s="8"/>
    </row>
    <row r="543" ht="24.0" customHeight="1">
      <c r="A543" s="13"/>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312"/>
      <c r="AF543" s="312"/>
      <c r="AG543" s="8"/>
      <c r="AH543" s="8"/>
      <c r="AI543" s="8"/>
    </row>
    <row r="544" ht="24.0" customHeight="1">
      <c r="A544" s="13"/>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312"/>
      <c r="AF544" s="312"/>
      <c r="AG544" s="8"/>
      <c r="AH544" s="8"/>
      <c r="AI544" s="8"/>
    </row>
    <row r="545" ht="24.0" customHeight="1">
      <c r="A545" s="13"/>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312"/>
      <c r="AF545" s="312"/>
      <c r="AG545" s="8"/>
      <c r="AH545" s="8"/>
      <c r="AI545" s="8"/>
    </row>
    <row r="546" ht="24.0" customHeight="1">
      <c r="A546" s="13"/>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312"/>
      <c r="AF546" s="312"/>
      <c r="AG546" s="8"/>
      <c r="AH546" s="8"/>
      <c r="AI546" s="8"/>
    </row>
    <row r="547" ht="24.0" customHeight="1">
      <c r="A547" s="13"/>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312"/>
      <c r="AF547" s="312"/>
      <c r="AG547" s="8"/>
      <c r="AH547" s="8"/>
      <c r="AI547" s="8"/>
    </row>
    <row r="548" ht="24.0" customHeight="1">
      <c r="A548" s="13"/>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312"/>
      <c r="AF548" s="312"/>
      <c r="AG548" s="8"/>
      <c r="AH548" s="8"/>
      <c r="AI548" s="8"/>
    </row>
    <row r="549" ht="24.0" customHeight="1">
      <c r="A549" s="13"/>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312"/>
      <c r="AF549" s="312"/>
      <c r="AG549" s="8"/>
      <c r="AH549" s="8"/>
      <c r="AI549" s="8"/>
    </row>
    <row r="550" ht="24.0" customHeight="1">
      <c r="A550" s="13"/>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312"/>
      <c r="AF550" s="312"/>
      <c r="AG550" s="8"/>
      <c r="AH550" s="8"/>
      <c r="AI550" s="8"/>
    </row>
    <row r="551" ht="24.0" customHeight="1">
      <c r="A551" s="13"/>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312"/>
      <c r="AF551" s="312"/>
      <c r="AG551" s="8"/>
      <c r="AH551" s="8"/>
      <c r="AI551" s="8"/>
    </row>
    <row r="552" ht="24.0" customHeight="1">
      <c r="A552" s="13"/>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312"/>
      <c r="AF552" s="312"/>
      <c r="AG552" s="8"/>
      <c r="AH552" s="8"/>
      <c r="AI552" s="8"/>
    </row>
    <row r="553" ht="24.0" customHeight="1">
      <c r="A553" s="13"/>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312"/>
      <c r="AF553" s="312"/>
      <c r="AG553" s="8"/>
      <c r="AH553" s="8"/>
      <c r="AI553" s="8"/>
    </row>
    <row r="554" ht="24.0" customHeight="1">
      <c r="A554" s="13"/>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312"/>
      <c r="AF554" s="312"/>
      <c r="AG554" s="8"/>
      <c r="AH554" s="8"/>
      <c r="AI554" s="8"/>
    </row>
    <row r="555" ht="24.0" customHeight="1">
      <c r="A555" s="13"/>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312"/>
      <c r="AF555" s="312"/>
      <c r="AG555" s="8"/>
      <c r="AH555" s="8"/>
      <c r="AI555" s="8"/>
    </row>
    <row r="556" ht="24.0" customHeight="1">
      <c r="A556" s="13"/>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312"/>
      <c r="AF556" s="312"/>
      <c r="AG556" s="8"/>
      <c r="AH556" s="8"/>
      <c r="AI556" s="8"/>
    </row>
    <row r="557" ht="24.0" customHeight="1">
      <c r="A557" s="13"/>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312"/>
      <c r="AF557" s="312"/>
      <c r="AG557" s="8"/>
      <c r="AH557" s="8"/>
      <c r="AI557" s="8"/>
    </row>
    <row r="558" ht="24.0" customHeight="1">
      <c r="A558" s="13"/>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312"/>
      <c r="AF558" s="312"/>
      <c r="AG558" s="8"/>
      <c r="AH558" s="8"/>
      <c r="AI558" s="8"/>
    </row>
    <row r="559" ht="24.0" customHeight="1">
      <c r="A559" s="13"/>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312"/>
      <c r="AF559" s="312"/>
      <c r="AG559" s="8"/>
      <c r="AH559" s="8"/>
      <c r="AI559" s="8"/>
    </row>
    <row r="560" ht="24.0" customHeight="1">
      <c r="A560" s="13"/>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312"/>
      <c r="AF560" s="312"/>
      <c r="AG560" s="8"/>
      <c r="AH560" s="8"/>
      <c r="AI560" s="8"/>
    </row>
    <row r="561" ht="24.0" customHeight="1">
      <c r="A561" s="13"/>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312"/>
      <c r="AF561" s="312"/>
      <c r="AG561" s="8"/>
      <c r="AH561" s="8"/>
      <c r="AI561" s="8"/>
    </row>
    <row r="562" ht="24.0" customHeight="1">
      <c r="A562" s="13"/>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312"/>
      <c r="AF562" s="312"/>
      <c r="AG562" s="8"/>
      <c r="AH562" s="8"/>
      <c r="AI562" s="8"/>
    </row>
    <row r="563" ht="24.0" customHeight="1">
      <c r="A563" s="13"/>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312"/>
      <c r="AF563" s="312"/>
      <c r="AG563" s="8"/>
      <c r="AH563" s="8"/>
      <c r="AI563" s="8"/>
    </row>
    <row r="564" ht="24.0" customHeight="1">
      <c r="A564" s="13"/>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312"/>
      <c r="AF564" s="312"/>
      <c r="AG564" s="8"/>
      <c r="AH564" s="8"/>
      <c r="AI564" s="8"/>
    </row>
    <row r="565" ht="24.0" customHeight="1">
      <c r="A565" s="13"/>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312"/>
      <c r="AF565" s="312"/>
      <c r="AG565" s="8"/>
      <c r="AH565" s="8"/>
      <c r="AI565" s="8"/>
    </row>
    <row r="566" ht="24.0" customHeight="1">
      <c r="A566" s="13"/>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312"/>
      <c r="AF566" s="312"/>
      <c r="AG566" s="8"/>
      <c r="AH566" s="8"/>
      <c r="AI566" s="8"/>
    </row>
    <row r="567" ht="24.0" customHeight="1">
      <c r="A567" s="13"/>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312"/>
      <c r="AF567" s="312"/>
      <c r="AG567" s="8"/>
      <c r="AH567" s="8"/>
      <c r="AI567" s="8"/>
    </row>
    <row r="568" ht="24.0" customHeight="1">
      <c r="A568" s="13"/>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312"/>
      <c r="AF568" s="312"/>
      <c r="AG568" s="8"/>
      <c r="AH568" s="8"/>
      <c r="AI568" s="8"/>
    </row>
    <row r="569" ht="24.0" customHeight="1">
      <c r="A569" s="13"/>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312"/>
      <c r="AF569" s="312"/>
      <c r="AG569" s="8"/>
      <c r="AH569" s="8"/>
      <c r="AI569" s="8"/>
    </row>
    <row r="570" ht="24.0" customHeight="1">
      <c r="A570" s="13"/>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312"/>
      <c r="AF570" s="312"/>
      <c r="AG570" s="8"/>
      <c r="AH570" s="8"/>
      <c r="AI570" s="8"/>
    </row>
    <row r="571" ht="24.0" customHeight="1">
      <c r="A571" s="13"/>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312"/>
      <c r="AF571" s="312"/>
      <c r="AG571" s="8"/>
      <c r="AH571" s="8"/>
      <c r="AI571" s="8"/>
    </row>
    <row r="572" ht="24.0" customHeight="1">
      <c r="A572" s="13"/>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312"/>
      <c r="AF572" s="312"/>
      <c r="AG572" s="8"/>
      <c r="AH572" s="8"/>
      <c r="AI572" s="8"/>
    </row>
    <row r="573" ht="24.0" customHeight="1">
      <c r="A573" s="13"/>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312"/>
      <c r="AF573" s="312"/>
      <c r="AG573" s="8"/>
      <c r="AH573" s="8"/>
      <c r="AI573" s="8"/>
    </row>
    <row r="574" ht="24.0" customHeight="1">
      <c r="A574" s="13"/>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312"/>
      <c r="AF574" s="312"/>
      <c r="AG574" s="8"/>
      <c r="AH574" s="8"/>
      <c r="AI574" s="8"/>
    </row>
    <row r="575" ht="24.0" customHeight="1">
      <c r="A575" s="13"/>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312"/>
      <c r="AF575" s="312"/>
      <c r="AG575" s="8"/>
      <c r="AH575" s="8"/>
      <c r="AI575" s="8"/>
    </row>
    <row r="576" ht="24.0" customHeight="1">
      <c r="A576" s="13"/>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312"/>
      <c r="AF576" s="312"/>
      <c r="AG576" s="8"/>
      <c r="AH576" s="8"/>
      <c r="AI576" s="8"/>
    </row>
    <row r="577" ht="24.0" customHeight="1">
      <c r="A577" s="13"/>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312"/>
      <c r="AF577" s="312"/>
      <c r="AG577" s="8"/>
      <c r="AH577" s="8"/>
      <c r="AI577" s="8"/>
    </row>
    <row r="578" ht="24.0" customHeight="1">
      <c r="A578" s="13"/>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312"/>
      <c r="AF578" s="312"/>
      <c r="AG578" s="8"/>
      <c r="AH578" s="8"/>
      <c r="AI578" s="8"/>
    </row>
    <row r="579" ht="24.0" customHeight="1">
      <c r="A579" s="13"/>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312"/>
      <c r="AF579" s="312"/>
      <c r="AG579" s="8"/>
      <c r="AH579" s="8"/>
      <c r="AI579" s="8"/>
    </row>
    <row r="580" ht="24.0" customHeight="1">
      <c r="A580" s="13"/>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312"/>
      <c r="AF580" s="312"/>
      <c r="AG580" s="8"/>
      <c r="AH580" s="8"/>
      <c r="AI580" s="8"/>
    </row>
    <row r="581" ht="24.0" customHeight="1">
      <c r="A581" s="13"/>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312"/>
      <c r="AF581" s="312"/>
      <c r="AG581" s="8"/>
      <c r="AH581" s="8"/>
      <c r="AI581" s="8"/>
    </row>
    <row r="582" ht="24.0" customHeight="1">
      <c r="A582" s="13"/>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312"/>
      <c r="AF582" s="312"/>
      <c r="AG582" s="8"/>
      <c r="AH582" s="8"/>
      <c r="AI582" s="8"/>
    </row>
    <row r="583" ht="24.0" customHeight="1">
      <c r="A583" s="13"/>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312"/>
      <c r="AF583" s="312"/>
      <c r="AG583" s="8"/>
      <c r="AH583" s="8"/>
      <c r="AI583" s="8"/>
    </row>
    <row r="584" ht="24.0" customHeight="1">
      <c r="A584" s="13"/>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312"/>
      <c r="AF584" s="312"/>
      <c r="AG584" s="8"/>
      <c r="AH584" s="8"/>
      <c r="AI584" s="8"/>
    </row>
    <row r="585" ht="24.0" customHeight="1">
      <c r="A585" s="13"/>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312"/>
      <c r="AF585" s="312"/>
      <c r="AG585" s="8"/>
      <c r="AH585" s="8"/>
      <c r="AI585" s="8"/>
    </row>
    <row r="586" ht="24.0" customHeight="1">
      <c r="A586" s="13"/>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312"/>
      <c r="AF586" s="312"/>
      <c r="AG586" s="8"/>
      <c r="AH586" s="8"/>
      <c r="AI586" s="8"/>
    </row>
    <row r="587" ht="24.0" customHeight="1">
      <c r="A587" s="13"/>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312"/>
      <c r="AF587" s="312"/>
      <c r="AG587" s="8"/>
      <c r="AH587" s="8"/>
      <c r="AI587" s="8"/>
    </row>
    <row r="588" ht="24.0" customHeight="1">
      <c r="A588" s="13"/>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312"/>
      <c r="AF588" s="312"/>
      <c r="AG588" s="8"/>
      <c r="AH588" s="8"/>
      <c r="AI588" s="8"/>
    </row>
    <row r="589" ht="24.0" customHeight="1">
      <c r="A589" s="13"/>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312"/>
      <c r="AF589" s="312"/>
      <c r="AG589" s="8"/>
      <c r="AH589" s="8"/>
      <c r="AI589" s="8"/>
    </row>
    <row r="590" ht="24.0" customHeight="1">
      <c r="A590" s="13"/>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312"/>
      <c r="AF590" s="312"/>
      <c r="AG590" s="8"/>
      <c r="AH590" s="8"/>
      <c r="AI590" s="8"/>
    </row>
    <row r="591" ht="24.0" customHeight="1">
      <c r="A591" s="13"/>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312"/>
      <c r="AF591" s="312"/>
      <c r="AG591" s="8"/>
      <c r="AH591" s="8"/>
      <c r="AI591" s="8"/>
    </row>
    <row r="592" ht="24.0" customHeight="1">
      <c r="A592" s="13"/>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312"/>
      <c r="AF592" s="312"/>
      <c r="AG592" s="8"/>
      <c r="AH592" s="8"/>
      <c r="AI592" s="8"/>
    </row>
    <row r="593" ht="24.0" customHeight="1">
      <c r="A593" s="13"/>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312"/>
      <c r="AF593" s="312"/>
      <c r="AG593" s="8"/>
      <c r="AH593" s="8"/>
      <c r="AI593" s="8"/>
    </row>
    <row r="594" ht="24.0" customHeight="1">
      <c r="A594" s="13"/>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312"/>
      <c r="AF594" s="312"/>
      <c r="AG594" s="8"/>
      <c r="AH594" s="8"/>
      <c r="AI594" s="8"/>
    </row>
    <row r="595" ht="24.0" customHeight="1">
      <c r="A595" s="13"/>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312"/>
      <c r="AF595" s="312"/>
      <c r="AG595" s="8"/>
      <c r="AH595" s="8"/>
      <c r="AI595" s="8"/>
    </row>
    <row r="596" ht="24.0" customHeight="1">
      <c r="A596" s="13"/>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312"/>
      <c r="AF596" s="312"/>
      <c r="AG596" s="8"/>
      <c r="AH596" s="8"/>
      <c r="AI596" s="8"/>
    </row>
    <row r="597" ht="24.0" customHeight="1">
      <c r="A597" s="13"/>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312"/>
      <c r="AF597" s="312"/>
      <c r="AG597" s="8"/>
      <c r="AH597" s="8"/>
      <c r="AI597" s="8"/>
    </row>
    <row r="598" ht="24.0" customHeight="1">
      <c r="A598" s="13"/>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312"/>
      <c r="AF598" s="312"/>
      <c r="AG598" s="8"/>
      <c r="AH598" s="8"/>
      <c r="AI598" s="8"/>
    </row>
    <row r="599" ht="24.0" customHeight="1">
      <c r="A599" s="13"/>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312"/>
      <c r="AF599" s="312"/>
      <c r="AG599" s="8"/>
      <c r="AH599" s="8"/>
      <c r="AI599" s="8"/>
    </row>
    <row r="600" ht="24.0" customHeight="1">
      <c r="A600" s="13"/>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312"/>
      <c r="AF600" s="312"/>
      <c r="AG600" s="8"/>
      <c r="AH600" s="8"/>
      <c r="AI600" s="8"/>
    </row>
    <row r="601" ht="24.0" customHeight="1">
      <c r="A601" s="13"/>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312"/>
      <c r="AF601" s="312"/>
      <c r="AG601" s="8"/>
      <c r="AH601" s="8"/>
      <c r="AI601" s="8"/>
    </row>
    <row r="602" ht="24.0" customHeight="1">
      <c r="A602" s="13"/>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312"/>
      <c r="AF602" s="312"/>
      <c r="AG602" s="8"/>
      <c r="AH602" s="8"/>
      <c r="AI602" s="8"/>
    </row>
    <row r="603" ht="24.0" customHeight="1">
      <c r="A603" s="13"/>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312"/>
      <c r="AF603" s="312"/>
      <c r="AG603" s="8"/>
      <c r="AH603" s="8"/>
      <c r="AI603" s="8"/>
    </row>
    <row r="604" ht="24.0" customHeight="1">
      <c r="A604" s="13"/>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312"/>
      <c r="AF604" s="312"/>
      <c r="AG604" s="8"/>
      <c r="AH604" s="8"/>
      <c r="AI604" s="8"/>
    </row>
    <row r="605" ht="24.0" customHeight="1">
      <c r="A605" s="13"/>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312"/>
      <c r="AF605" s="312"/>
      <c r="AG605" s="8"/>
      <c r="AH605" s="8"/>
      <c r="AI605" s="8"/>
    </row>
    <row r="606" ht="24.0" customHeight="1">
      <c r="A606" s="13"/>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312"/>
      <c r="AF606" s="312"/>
      <c r="AG606" s="8"/>
      <c r="AH606" s="8"/>
      <c r="AI606" s="8"/>
    </row>
    <row r="607" ht="24.0" customHeight="1">
      <c r="A607" s="13"/>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312"/>
      <c r="AF607" s="312"/>
      <c r="AG607" s="8"/>
      <c r="AH607" s="8"/>
      <c r="AI607" s="8"/>
    </row>
    <row r="608" ht="24.0" customHeight="1">
      <c r="A608" s="13"/>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312"/>
      <c r="AF608" s="312"/>
      <c r="AG608" s="8"/>
      <c r="AH608" s="8"/>
      <c r="AI608" s="8"/>
    </row>
    <row r="609" ht="24.0" customHeight="1">
      <c r="A609" s="13"/>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312"/>
      <c r="AF609" s="312"/>
      <c r="AG609" s="8"/>
      <c r="AH609" s="8"/>
      <c r="AI609" s="8"/>
    </row>
    <row r="610" ht="24.0" customHeight="1">
      <c r="A610" s="13"/>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312"/>
      <c r="AF610" s="312"/>
      <c r="AG610" s="8"/>
      <c r="AH610" s="8"/>
      <c r="AI610" s="8"/>
    </row>
    <row r="611" ht="24.0" customHeight="1">
      <c r="A611" s="13"/>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312"/>
      <c r="AF611" s="312"/>
      <c r="AG611" s="8"/>
      <c r="AH611" s="8"/>
      <c r="AI611" s="8"/>
    </row>
    <row r="612" ht="24.0" customHeight="1">
      <c r="A612" s="13"/>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312"/>
      <c r="AF612" s="312"/>
      <c r="AG612" s="8"/>
      <c r="AH612" s="8"/>
      <c r="AI612" s="8"/>
    </row>
    <row r="613" ht="24.0" customHeight="1">
      <c r="A613" s="13"/>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312"/>
      <c r="AF613" s="312"/>
      <c r="AG613" s="8"/>
      <c r="AH613" s="8"/>
      <c r="AI613" s="8"/>
    </row>
    <row r="614" ht="24.0" customHeight="1">
      <c r="A614" s="13"/>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312"/>
      <c r="AF614" s="312"/>
      <c r="AG614" s="8"/>
      <c r="AH614" s="8"/>
      <c r="AI614" s="8"/>
    </row>
    <row r="615" ht="24.0" customHeight="1">
      <c r="A615" s="13"/>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312"/>
      <c r="AF615" s="312"/>
      <c r="AG615" s="8"/>
      <c r="AH615" s="8"/>
      <c r="AI615" s="8"/>
    </row>
    <row r="616" ht="24.0" customHeight="1">
      <c r="A616" s="13"/>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312"/>
      <c r="AF616" s="312"/>
      <c r="AG616" s="8"/>
      <c r="AH616" s="8"/>
      <c r="AI616" s="8"/>
    </row>
    <row r="617" ht="24.0" customHeight="1">
      <c r="A617" s="13"/>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312"/>
      <c r="AF617" s="312"/>
      <c r="AG617" s="8"/>
      <c r="AH617" s="8"/>
      <c r="AI617" s="8"/>
    </row>
    <row r="618" ht="24.0" customHeight="1">
      <c r="A618" s="13"/>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312"/>
      <c r="AF618" s="312"/>
      <c r="AG618" s="8"/>
      <c r="AH618" s="8"/>
      <c r="AI618" s="8"/>
    </row>
    <row r="619" ht="24.0" customHeight="1">
      <c r="A619" s="13"/>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312"/>
      <c r="AF619" s="312"/>
      <c r="AG619" s="8"/>
      <c r="AH619" s="8"/>
      <c r="AI619" s="8"/>
    </row>
    <row r="620" ht="24.0" customHeight="1">
      <c r="A620" s="13"/>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312"/>
      <c r="AF620" s="312"/>
      <c r="AG620" s="8"/>
      <c r="AH620" s="8"/>
      <c r="AI620" s="8"/>
    </row>
    <row r="621" ht="24.0" customHeight="1">
      <c r="A621" s="13"/>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312"/>
      <c r="AF621" s="312"/>
      <c r="AG621" s="8"/>
      <c r="AH621" s="8"/>
      <c r="AI621" s="8"/>
    </row>
    <row r="622" ht="24.0" customHeight="1">
      <c r="A622" s="13"/>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312"/>
      <c r="AF622" s="312"/>
      <c r="AG622" s="8"/>
      <c r="AH622" s="8"/>
      <c r="AI622" s="8"/>
    </row>
    <row r="623" ht="24.0" customHeight="1">
      <c r="A623" s="13"/>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312"/>
      <c r="AF623" s="312"/>
      <c r="AG623" s="8"/>
      <c r="AH623" s="8"/>
      <c r="AI623" s="8"/>
    </row>
    <row r="624" ht="24.0" customHeight="1">
      <c r="A624" s="13"/>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312"/>
      <c r="AF624" s="312"/>
      <c r="AG624" s="8"/>
      <c r="AH624" s="8"/>
      <c r="AI624" s="8"/>
    </row>
    <row r="625" ht="24.0" customHeight="1">
      <c r="A625" s="13"/>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312"/>
      <c r="AF625" s="312"/>
      <c r="AG625" s="8"/>
      <c r="AH625" s="8"/>
      <c r="AI625" s="8"/>
    </row>
    <row r="626" ht="24.0" customHeight="1">
      <c r="A626" s="13"/>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312"/>
      <c r="AF626" s="312"/>
      <c r="AG626" s="8"/>
      <c r="AH626" s="8"/>
      <c r="AI626" s="8"/>
    </row>
    <row r="627" ht="24.0" customHeight="1">
      <c r="A627" s="13"/>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312"/>
      <c r="AF627" s="312"/>
      <c r="AG627" s="8"/>
      <c r="AH627" s="8"/>
      <c r="AI627" s="8"/>
    </row>
    <row r="628" ht="24.0" customHeight="1">
      <c r="A628" s="13"/>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312"/>
      <c r="AF628" s="312"/>
      <c r="AG628" s="8"/>
      <c r="AH628" s="8"/>
      <c r="AI628" s="8"/>
    </row>
    <row r="629" ht="24.0" customHeight="1">
      <c r="A629" s="13"/>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312"/>
      <c r="AF629" s="312"/>
      <c r="AG629" s="8"/>
      <c r="AH629" s="8"/>
      <c r="AI629" s="8"/>
    </row>
    <row r="630" ht="24.0" customHeight="1">
      <c r="A630" s="13"/>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312"/>
      <c r="AF630" s="312"/>
      <c r="AG630" s="8"/>
      <c r="AH630" s="8"/>
      <c r="AI630" s="8"/>
    </row>
    <row r="631" ht="24.0" customHeight="1">
      <c r="A631" s="13"/>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312"/>
      <c r="AF631" s="312"/>
      <c r="AG631" s="8"/>
      <c r="AH631" s="8"/>
      <c r="AI631" s="8"/>
    </row>
    <row r="632" ht="24.0" customHeight="1">
      <c r="A632" s="13"/>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312"/>
      <c r="AF632" s="312"/>
      <c r="AG632" s="8"/>
      <c r="AH632" s="8"/>
      <c r="AI632" s="8"/>
    </row>
    <row r="633" ht="24.0" customHeight="1">
      <c r="A633" s="13"/>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312"/>
      <c r="AF633" s="312"/>
      <c r="AG633" s="8"/>
      <c r="AH633" s="8"/>
      <c r="AI633" s="8"/>
    </row>
    <row r="634" ht="24.0" customHeight="1">
      <c r="A634" s="13"/>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312"/>
      <c r="AF634" s="312"/>
      <c r="AG634" s="8"/>
      <c r="AH634" s="8"/>
      <c r="AI634" s="8"/>
    </row>
    <row r="635" ht="24.0" customHeight="1">
      <c r="A635" s="13"/>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312"/>
      <c r="AF635" s="312"/>
      <c r="AG635" s="8"/>
      <c r="AH635" s="8"/>
      <c r="AI635" s="8"/>
    </row>
    <row r="636" ht="24.0" customHeight="1">
      <c r="A636" s="13"/>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312"/>
      <c r="AF636" s="312"/>
      <c r="AG636" s="8"/>
      <c r="AH636" s="8"/>
      <c r="AI636" s="8"/>
    </row>
    <row r="637" ht="24.0" customHeight="1">
      <c r="A637" s="13"/>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312"/>
      <c r="AF637" s="312"/>
      <c r="AG637" s="8"/>
      <c r="AH637" s="8"/>
      <c r="AI637" s="8"/>
    </row>
    <row r="638" ht="24.0" customHeight="1">
      <c r="A638" s="13"/>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312"/>
      <c r="AF638" s="312"/>
      <c r="AG638" s="8"/>
      <c r="AH638" s="8"/>
      <c r="AI638" s="8"/>
    </row>
    <row r="639" ht="24.0" customHeight="1">
      <c r="A639" s="13"/>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312"/>
      <c r="AF639" s="312"/>
      <c r="AG639" s="8"/>
      <c r="AH639" s="8"/>
      <c r="AI639" s="8"/>
    </row>
    <row r="640" ht="24.0" customHeight="1">
      <c r="A640" s="13"/>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312"/>
      <c r="AF640" s="312"/>
      <c r="AG640" s="8"/>
      <c r="AH640" s="8"/>
      <c r="AI640" s="8"/>
    </row>
    <row r="641" ht="24.0" customHeight="1">
      <c r="A641" s="13"/>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312"/>
      <c r="AF641" s="312"/>
      <c r="AG641" s="8"/>
      <c r="AH641" s="8"/>
      <c r="AI641" s="8"/>
    </row>
    <row r="642" ht="24.0" customHeight="1">
      <c r="A642" s="13"/>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312"/>
      <c r="AF642" s="312"/>
      <c r="AG642" s="8"/>
      <c r="AH642" s="8"/>
      <c r="AI642" s="8"/>
    </row>
    <row r="643" ht="24.0" customHeight="1">
      <c r="A643" s="13"/>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312"/>
      <c r="AF643" s="312"/>
      <c r="AG643" s="8"/>
      <c r="AH643" s="8"/>
      <c r="AI643" s="8"/>
    </row>
    <row r="644" ht="24.0" customHeight="1">
      <c r="A644" s="13"/>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312"/>
      <c r="AF644" s="312"/>
      <c r="AG644" s="8"/>
      <c r="AH644" s="8"/>
      <c r="AI644" s="8"/>
    </row>
    <row r="645" ht="24.0" customHeight="1">
      <c r="A645" s="13"/>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312"/>
      <c r="AF645" s="312"/>
      <c r="AG645" s="8"/>
      <c r="AH645" s="8"/>
      <c r="AI645" s="8"/>
    </row>
    <row r="646" ht="24.0" customHeight="1">
      <c r="A646" s="13"/>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312"/>
      <c r="AF646" s="312"/>
      <c r="AG646" s="8"/>
      <c r="AH646" s="8"/>
      <c r="AI646" s="8"/>
    </row>
    <row r="647" ht="24.0" customHeight="1">
      <c r="A647" s="13"/>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312"/>
      <c r="AF647" s="312"/>
      <c r="AG647" s="8"/>
      <c r="AH647" s="8"/>
      <c r="AI647" s="8"/>
    </row>
    <row r="648" ht="24.0" customHeight="1">
      <c r="A648" s="13"/>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312"/>
      <c r="AF648" s="312"/>
      <c r="AG648" s="8"/>
      <c r="AH648" s="8"/>
      <c r="AI648" s="8"/>
    </row>
    <row r="649" ht="24.0" customHeight="1">
      <c r="A649" s="13"/>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312"/>
      <c r="AF649" s="312"/>
      <c r="AG649" s="8"/>
      <c r="AH649" s="8"/>
      <c r="AI649" s="8"/>
    </row>
    <row r="650" ht="24.0" customHeight="1">
      <c r="A650" s="13"/>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312"/>
      <c r="AF650" s="312"/>
      <c r="AG650" s="8"/>
      <c r="AH650" s="8"/>
      <c r="AI650" s="8"/>
    </row>
    <row r="651" ht="24.0" customHeight="1">
      <c r="A651" s="13"/>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312"/>
      <c r="AF651" s="312"/>
      <c r="AG651" s="8"/>
      <c r="AH651" s="8"/>
      <c r="AI651" s="8"/>
    </row>
    <row r="652" ht="24.0" customHeight="1">
      <c r="A652" s="13"/>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312"/>
      <c r="AF652" s="312"/>
      <c r="AG652" s="8"/>
      <c r="AH652" s="8"/>
      <c r="AI652" s="8"/>
    </row>
    <row r="653" ht="24.0" customHeight="1">
      <c r="A653" s="13"/>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312"/>
      <c r="AF653" s="312"/>
      <c r="AG653" s="8"/>
      <c r="AH653" s="8"/>
      <c r="AI653" s="8"/>
    </row>
    <row r="654" ht="24.0" customHeight="1">
      <c r="A654" s="13"/>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312"/>
      <c r="AF654" s="312"/>
      <c r="AG654" s="8"/>
      <c r="AH654" s="8"/>
      <c r="AI654" s="8"/>
    </row>
    <row r="655" ht="24.0" customHeight="1">
      <c r="A655" s="13"/>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312"/>
      <c r="AF655" s="312"/>
      <c r="AG655" s="8"/>
      <c r="AH655" s="8"/>
      <c r="AI655" s="8"/>
    </row>
    <row r="656" ht="24.0" customHeight="1">
      <c r="A656" s="13"/>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312"/>
      <c r="AF656" s="312"/>
      <c r="AG656" s="8"/>
      <c r="AH656" s="8"/>
      <c r="AI656" s="8"/>
    </row>
    <row r="657" ht="24.0" customHeight="1">
      <c r="A657" s="13"/>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312"/>
      <c r="AF657" s="312"/>
      <c r="AG657" s="8"/>
      <c r="AH657" s="8"/>
      <c r="AI657" s="8"/>
    </row>
    <row r="658" ht="24.0" customHeight="1">
      <c r="A658" s="13"/>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312"/>
      <c r="AF658" s="312"/>
      <c r="AG658" s="8"/>
      <c r="AH658" s="8"/>
      <c r="AI658" s="8"/>
    </row>
    <row r="659" ht="24.0" customHeight="1">
      <c r="A659" s="13"/>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312"/>
      <c r="AF659" s="312"/>
      <c r="AG659" s="8"/>
      <c r="AH659" s="8"/>
      <c r="AI659" s="8"/>
    </row>
    <row r="660" ht="24.0" customHeight="1">
      <c r="A660" s="13"/>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312"/>
      <c r="AF660" s="312"/>
      <c r="AG660" s="8"/>
      <c r="AH660" s="8"/>
      <c r="AI660" s="8"/>
    </row>
    <row r="661" ht="24.0" customHeight="1">
      <c r="A661" s="13"/>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312"/>
      <c r="AF661" s="312"/>
      <c r="AG661" s="8"/>
      <c r="AH661" s="8"/>
      <c r="AI661" s="8"/>
    </row>
    <row r="662" ht="24.0" customHeight="1">
      <c r="A662" s="13"/>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312"/>
      <c r="AF662" s="312"/>
      <c r="AG662" s="8"/>
      <c r="AH662" s="8"/>
      <c r="AI662" s="8"/>
    </row>
    <row r="663" ht="24.0" customHeight="1">
      <c r="A663" s="13"/>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312"/>
      <c r="AF663" s="312"/>
      <c r="AG663" s="8"/>
      <c r="AH663" s="8"/>
      <c r="AI663" s="8"/>
    </row>
    <row r="664" ht="24.0" customHeight="1">
      <c r="A664" s="13"/>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312"/>
      <c r="AF664" s="312"/>
      <c r="AG664" s="8"/>
      <c r="AH664" s="8"/>
      <c r="AI664" s="8"/>
    </row>
    <row r="665" ht="24.0" customHeight="1">
      <c r="A665" s="13"/>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312"/>
      <c r="AF665" s="312"/>
      <c r="AG665" s="8"/>
      <c r="AH665" s="8"/>
      <c r="AI665" s="8"/>
    </row>
    <row r="666" ht="24.0" customHeight="1">
      <c r="A666" s="13"/>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312"/>
      <c r="AF666" s="312"/>
      <c r="AG666" s="8"/>
      <c r="AH666" s="8"/>
      <c r="AI666" s="8"/>
    </row>
    <row r="667" ht="24.0" customHeight="1">
      <c r="A667" s="13"/>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312"/>
      <c r="AF667" s="312"/>
      <c r="AG667" s="8"/>
      <c r="AH667" s="8"/>
      <c r="AI667" s="8"/>
    </row>
    <row r="668" ht="24.0" customHeight="1">
      <c r="A668" s="13"/>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312"/>
      <c r="AF668" s="312"/>
      <c r="AG668" s="8"/>
      <c r="AH668" s="8"/>
      <c r="AI668" s="8"/>
    </row>
    <row r="669" ht="24.0" customHeight="1">
      <c r="A669" s="13"/>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312"/>
      <c r="AF669" s="312"/>
      <c r="AG669" s="8"/>
      <c r="AH669" s="8"/>
      <c r="AI669" s="8"/>
    </row>
    <row r="670" ht="24.0" customHeight="1">
      <c r="A670" s="13"/>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312"/>
      <c r="AF670" s="312"/>
      <c r="AG670" s="8"/>
      <c r="AH670" s="8"/>
      <c r="AI670" s="8"/>
    </row>
    <row r="671" ht="24.0" customHeight="1">
      <c r="A671" s="13"/>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312"/>
      <c r="AF671" s="312"/>
      <c r="AG671" s="8"/>
      <c r="AH671" s="8"/>
      <c r="AI671" s="8"/>
    </row>
    <row r="672" ht="24.0" customHeight="1">
      <c r="A672" s="13"/>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312"/>
      <c r="AF672" s="312"/>
      <c r="AG672" s="8"/>
      <c r="AH672" s="8"/>
      <c r="AI672" s="8"/>
    </row>
    <row r="673" ht="24.0" customHeight="1">
      <c r="A673" s="13"/>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312"/>
      <c r="AF673" s="312"/>
      <c r="AG673" s="8"/>
      <c r="AH673" s="8"/>
      <c r="AI673" s="8"/>
    </row>
    <row r="674" ht="24.0" customHeight="1">
      <c r="A674" s="13"/>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312"/>
      <c r="AF674" s="312"/>
      <c r="AG674" s="8"/>
      <c r="AH674" s="8"/>
      <c r="AI674" s="8"/>
    </row>
    <row r="675" ht="24.0" customHeight="1">
      <c r="A675" s="13"/>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312"/>
      <c r="AF675" s="312"/>
      <c r="AG675" s="8"/>
      <c r="AH675" s="8"/>
      <c r="AI675" s="8"/>
    </row>
    <row r="676" ht="24.0" customHeight="1">
      <c r="A676" s="13"/>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312"/>
      <c r="AF676" s="312"/>
      <c r="AG676" s="8"/>
      <c r="AH676" s="8"/>
      <c r="AI676" s="8"/>
    </row>
    <row r="677" ht="24.0" customHeight="1">
      <c r="A677" s="13"/>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312"/>
      <c r="AF677" s="312"/>
      <c r="AG677" s="8"/>
      <c r="AH677" s="8"/>
      <c r="AI677" s="8"/>
    </row>
    <row r="678" ht="24.0" customHeight="1">
      <c r="A678" s="13"/>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312"/>
      <c r="AF678" s="312"/>
      <c r="AG678" s="8"/>
      <c r="AH678" s="8"/>
      <c r="AI678" s="8"/>
    </row>
    <row r="679" ht="24.0" customHeight="1">
      <c r="A679" s="13"/>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312"/>
      <c r="AF679" s="312"/>
      <c r="AG679" s="8"/>
      <c r="AH679" s="8"/>
      <c r="AI679" s="8"/>
    </row>
    <row r="680" ht="24.0" customHeight="1">
      <c r="A680" s="13"/>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312"/>
      <c r="AF680" s="312"/>
      <c r="AG680" s="8"/>
      <c r="AH680" s="8"/>
      <c r="AI680" s="8"/>
    </row>
    <row r="681" ht="24.0" customHeight="1">
      <c r="A681" s="13"/>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312"/>
      <c r="AF681" s="312"/>
      <c r="AG681" s="8"/>
      <c r="AH681" s="8"/>
      <c r="AI681" s="8"/>
    </row>
    <row r="682" ht="24.0" customHeight="1">
      <c r="A682" s="13"/>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312"/>
      <c r="AF682" s="312"/>
      <c r="AG682" s="8"/>
      <c r="AH682" s="8"/>
      <c r="AI682" s="8"/>
    </row>
    <row r="683" ht="24.0" customHeight="1">
      <c r="A683" s="13"/>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312"/>
      <c r="AF683" s="312"/>
      <c r="AG683" s="8"/>
      <c r="AH683" s="8"/>
      <c r="AI683" s="8"/>
    </row>
    <row r="684" ht="24.0" customHeight="1">
      <c r="A684" s="13"/>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312"/>
      <c r="AF684" s="312"/>
      <c r="AG684" s="8"/>
      <c r="AH684" s="8"/>
      <c r="AI684" s="8"/>
    </row>
    <row r="685" ht="24.0" customHeight="1">
      <c r="A685" s="13"/>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312"/>
      <c r="AF685" s="312"/>
      <c r="AG685" s="8"/>
      <c r="AH685" s="8"/>
      <c r="AI685" s="8"/>
    </row>
    <row r="686" ht="24.0" customHeight="1">
      <c r="A686" s="1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312"/>
      <c r="AF686" s="312"/>
      <c r="AG686" s="8"/>
      <c r="AH686" s="8"/>
      <c r="AI686" s="8"/>
    </row>
    <row r="687" ht="24.0" customHeight="1">
      <c r="A687" s="13"/>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312"/>
      <c r="AF687" s="312"/>
      <c r="AG687" s="8"/>
      <c r="AH687" s="8"/>
      <c r="AI687" s="8"/>
    </row>
    <row r="688" ht="24.0" customHeight="1">
      <c r="A688" s="13"/>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312"/>
      <c r="AF688" s="312"/>
      <c r="AG688" s="8"/>
      <c r="AH688" s="8"/>
      <c r="AI688" s="8"/>
    </row>
    <row r="689" ht="24.0" customHeight="1">
      <c r="A689" s="13"/>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312"/>
      <c r="AF689" s="312"/>
      <c r="AG689" s="8"/>
      <c r="AH689" s="8"/>
      <c r="AI689" s="8"/>
    </row>
    <row r="690" ht="24.0" customHeight="1">
      <c r="A690" s="13"/>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312"/>
      <c r="AF690" s="312"/>
      <c r="AG690" s="8"/>
      <c r="AH690" s="8"/>
      <c r="AI690" s="8"/>
    </row>
    <row r="691" ht="24.0" customHeight="1">
      <c r="A691" s="13"/>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312"/>
      <c r="AF691" s="312"/>
      <c r="AG691" s="8"/>
      <c r="AH691" s="8"/>
      <c r="AI691" s="8"/>
    </row>
    <row r="692" ht="24.0" customHeight="1">
      <c r="A692" s="13"/>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312"/>
      <c r="AF692" s="312"/>
      <c r="AG692" s="8"/>
      <c r="AH692" s="8"/>
      <c r="AI692" s="8"/>
    </row>
    <row r="693" ht="24.0" customHeight="1">
      <c r="A693" s="13"/>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312"/>
      <c r="AF693" s="312"/>
      <c r="AG693" s="8"/>
      <c r="AH693" s="8"/>
      <c r="AI693" s="8"/>
    </row>
    <row r="694" ht="24.0" customHeight="1">
      <c r="A694" s="13"/>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312"/>
      <c r="AF694" s="312"/>
      <c r="AG694" s="8"/>
      <c r="AH694" s="8"/>
      <c r="AI694" s="8"/>
    </row>
    <row r="695" ht="24.0" customHeight="1">
      <c r="A695" s="13"/>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312"/>
      <c r="AF695" s="312"/>
      <c r="AG695" s="8"/>
      <c r="AH695" s="8"/>
      <c r="AI695" s="8"/>
    </row>
    <row r="696" ht="24.0" customHeight="1">
      <c r="A696" s="13"/>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312"/>
      <c r="AF696" s="312"/>
      <c r="AG696" s="8"/>
      <c r="AH696" s="8"/>
      <c r="AI696" s="8"/>
    </row>
    <row r="697" ht="24.0" customHeight="1">
      <c r="A697" s="13"/>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312"/>
      <c r="AF697" s="312"/>
      <c r="AG697" s="8"/>
      <c r="AH697" s="8"/>
      <c r="AI697" s="8"/>
    </row>
    <row r="698" ht="24.0" customHeight="1">
      <c r="A698" s="13"/>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312"/>
      <c r="AF698" s="312"/>
      <c r="AG698" s="8"/>
      <c r="AH698" s="8"/>
      <c r="AI698" s="8"/>
    </row>
    <row r="699" ht="24.0" customHeight="1">
      <c r="A699" s="13"/>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312"/>
      <c r="AF699" s="312"/>
      <c r="AG699" s="8"/>
      <c r="AH699" s="8"/>
      <c r="AI699" s="8"/>
    </row>
    <row r="700" ht="24.0" customHeight="1">
      <c r="A700" s="13"/>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312"/>
      <c r="AF700" s="312"/>
      <c r="AG700" s="8"/>
      <c r="AH700" s="8"/>
      <c r="AI700" s="8"/>
    </row>
    <row r="701" ht="24.0" customHeight="1">
      <c r="A701" s="13"/>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312"/>
      <c r="AF701" s="312"/>
      <c r="AG701" s="8"/>
      <c r="AH701" s="8"/>
      <c r="AI701" s="8"/>
    </row>
    <row r="702" ht="24.0" customHeight="1">
      <c r="A702" s="13"/>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312"/>
      <c r="AF702" s="312"/>
      <c r="AG702" s="8"/>
      <c r="AH702" s="8"/>
      <c r="AI702" s="8"/>
    </row>
    <row r="703" ht="24.0" customHeight="1">
      <c r="A703" s="13"/>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312"/>
      <c r="AF703" s="312"/>
      <c r="AG703" s="8"/>
      <c r="AH703" s="8"/>
      <c r="AI703" s="8"/>
    </row>
    <row r="704" ht="24.0" customHeight="1">
      <c r="A704" s="13"/>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312"/>
      <c r="AF704" s="312"/>
      <c r="AG704" s="8"/>
      <c r="AH704" s="8"/>
      <c r="AI704" s="8"/>
    </row>
    <row r="705" ht="24.0" customHeight="1">
      <c r="A705" s="13"/>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312"/>
      <c r="AF705" s="312"/>
      <c r="AG705" s="8"/>
      <c r="AH705" s="8"/>
      <c r="AI705" s="8"/>
    </row>
    <row r="706" ht="24.0" customHeight="1">
      <c r="A706" s="13"/>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312"/>
      <c r="AF706" s="312"/>
      <c r="AG706" s="8"/>
      <c r="AH706" s="8"/>
      <c r="AI706" s="8"/>
    </row>
    <row r="707" ht="24.0" customHeight="1">
      <c r="A707" s="13"/>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312"/>
      <c r="AF707" s="312"/>
      <c r="AG707" s="8"/>
      <c r="AH707" s="8"/>
      <c r="AI707" s="8"/>
    </row>
    <row r="708" ht="24.0" customHeight="1">
      <c r="A708" s="13"/>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312"/>
      <c r="AF708" s="312"/>
      <c r="AG708" s="8"/>
      <c r="AH708" s="8"/>
      <c r="AI708" s="8"/>
    </row>
    <row r="709" ht="24.0" customHeight="1">
      <c r="A709" s="13"/>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312"/>
      <c r="AF709" s="312"/>
      <c r="AG709" s="8"/>
      <c r="AH709" s="8"/>
      <c r="AI709" s="8"/>
    </row>
    <row r="710" ht="24.0" customHeight="1">
      <c r="A710" s="13"/>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312"/>
      <c r="AF710" s="312"/>
      <c r="AG710" s="8"/>
      <c r="AH710" s="8"/>
      <c r="AI710" s="8"/>
    </row>
    <row r="711" ht="24.0" customHeight="1">
      <c r="A711" s="13"/>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312"/>
      <c r="AF711" s="312"/>
      <c r="AG711" s="8"/>
      <c r="AH711" s="8"/>
      <c r="AI711" s="8"/>
    </row>
    <row r="712" ht="24.0" customHeight="1">
      <c r="A712" s="13"/>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312"/>
      <c r="AF712" s="312"/>
      <c r="AG712" s="8"/>
      <c r="AH712" s="8"/>
      <c r="AI712" s="8"/>
    </row>
    <row r="713" ht="24.0" customHeight="1">
      <c r="A713" s="13"/>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312"/>
      <c r="AF713" s="312"/>
      <c r="AG713" s="8"/>
      <c r="AH713" s="8"/>
      <c r="AI713" s="8"/>
    </row>
    <row r="714" ht="24.0" customHeight="1">
      <c r="A714" s="13"/>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312"/>
      <c r="AF714" s="312"/>
      <c r="AG714" s="8"/>
      <c r="AH714" s="8"/>
      <c r="AI714" s="8"/>
    </row>
    <row r="715" ht="24.0" customHeight="1">
      <c r="A715" s="13"/>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312"/>
      <c r="AF715" s="312"/>
      <c r="AG715" s="8"/>
      <c r="AH715" s="8"/>
      <c r="AI715" s="8"/>
    </row>
    <row r="716" ht="24.0" customHeight="1">
      <c r="A716" s="13"/>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312"/>
      <c r="AF716" s="312"/>
      <c r="AG716" s="8"/>
      <c r="AH716" s="8"/>
      <c r="AI716" s="8"/>
    </row>
    <row r="717" ht="24.0" customHeight="1">
      <c r="A717" s="13"/>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312"/>
      <c r="AF717" s="312"/>
      <c r="AG717" s="8"/>
      <c r="AH717" s="8"/>
      <c r="AI717" s="8"/>
    </row>
    <row r="718" ht="24.0" customHeight="1">
      <c r="A718" s="13"/>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312"/>
      <c r="AF718" s="312"/>
      <c r="AG718" s="8"/>
      <c r="AH718" s="8"/>
      <c r="AI718" s="8"/>
    </row>
    <row r="719" ht="24.0" customHeight="1">
      <c r="A719" s="13"/>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312"/>
      <c r="AF719" s="312"/>
      <c r="AG719" s="8"/>
      <c r="AH719" s="8"/>
      <c r="AI719" s="8"/>
    </row>
    <row r="720" ht="24.0" customHeight="1">
      <c r="A720" s="13"/>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312"/>
      <c r="AF720" s="312"/>
      <c r="AG720" s="8"/>
      <c r="AH720" s="8"/>
      <c r="AI720" s="8"/>
    </row>
    <row r="721" ht="24.0" customHeight="1">
      <c r="A721" s="13"/>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312"/>
      <c r="AF721" s="312"/>
      <c r="AG721" s="8"/>
      <c r="AH721" s="8"/>
      <c r="AI721" s="8"/>
    </row>
    <row r="722" ht="24.0" customHeight="1">
      <c r="A722" s="13"/>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312"/>
      <c r="AF722" s="312"/>
      <c r="AG722" s="8"/>
      <c r="AH722" s="8"/>
      <c r="AI722" s="8"/>
    </row>
    <row r="723" ht="24.0" customHeight="1">
      <c r="A723" s="13"/>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312"/>
      <c r="AF723" s="312"/>
      <c r="AG723" s="8"/>
      <c r="AH723" s="8"/>
      <c r="AI723" s="8"/>
    </row>
    <row r="724" ht="24.0" customHeight="1">
      <c r="A724" s="13"/>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312"/>
      <c r="AF724" s="312"/>
      <c r="AG724" s="8"/>
      <c r="AH724" s="8"/>
      <c r="AI724" s="8"/>
    </row>
    <row r="725" ht="24.0" customHeight="1">
      <c r="A725" s="13"/>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312"/>
      <c r="AF725" s="312"/>
      <c r="AG725" s="8"/>
      <c r="AH725" s="8"/>
      <c r="AI725" s="8"/>
    </row>
    <row r="726" ht="24.0" customHeight="1">
      <c r="A726" s="13"/>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312"/>
      <c r="AF726" s="312"/>
      <c r="AG726" s="8"/>
      <c r="AH726" s="8"/>
      <c r="AI726" s="8"/>
    </row>
    <row r="727" ht="24.0" customHeight="1">
      <c r="A727" s="13"/>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312"/>
      <c r="AF727" s="312"/>
      <c r="AG727" s="8"/>
      <c r="AH727" s="8"/>
      <c r="AI727" s="8"/>
    </row>
    <row r="728" ht="24.0" customHeight="1">
      <c r="A728" s="13"/>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312"/>
      <c r="AF728" s="312"/>
      <c r="AG728" s="8"/>
      <c r="AH728" s="8"/>
      <c r="AI728" s="8"/>
    </row>
    <row r="729" ht="24.0" customHeight="1">
      <c r="A729" s="13"/>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312"/>
      <c r="AF729" s="312"/>
      <c r="AG729" s="8"/>
      <c r="AH729" s="8"/>
      <c r="AI729" s="8"/>
    </row>
    <row r="730" ht="24.0" customHeight="1">
      <c r="A730" s="13"/>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312"/>
      <c r="AF730" s="312"/>
      <c r="AG730" s="8"/>
      <c r="AH730" s="8"/>
      <c r="AI730" s="8"/>
    </row>
    <row r="731" ht="24.0" customHeight="1">
      <c r="A731" s="13"/>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312"/>
      <c r="AF731" s="312"/>
      <c r="AG731" s="8"/>
      <c r="AH731" s="8"/>
      <c r="AI731" s="8"/>
    </row>
    <row r="732" ht="24.0" customHeight="1">
      <c r="A732" s="13"/>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312"/>
      <c r="AF732" s="312"/>
      <c r="AG732" s="8"/>
      <c r="AH732" s="8"/>
      <c r="AI732" s="8"/>
    </row>
    <row r="733" ht="24.0" customHeight="1">
      <c r="A733" s="13"/>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312"/>
      <c r="AF733" s="312"/>
      <c r="AG733" s="8"/>
      <c r="AH733" s="8"/>
      <c r="AI733" s="8"/>
    </row>
    <row r="734" ht="24.0" customHeight="1">
      <c r="A734" s="13"/>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312"/>
      <c r="AF734" s="312"/>
      <c r="AG734" s="8"/>
      <c r="AH734" s="8"/>
      <c r="AI734" s="8"/>
    </row>
    <row r="735" ht="24.0" customHeight="1">
      <c r="A735" s="13"/>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312"/>
      <c r="AF735" s="312"/>
      <c r="AG735" s="8"/>
      <c r="AH735" s="8"/>
      <c r="AI735" s="8"/>
    </row>
    <row r="736" ht="24.0" customHeight="1">
      <c r="A736" s="13"/>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312"/>
      <c r="AF736" s="312"/>
      <c r="AG736" s="8"/>
      <c r="AH736" s="8"/>
      <c r="AI736" s="8"/>
    </row>
    <row r="737" ht="24.0" customHeight="1">
      <c r="A737" s="13"/>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312"/>
      <c r="AF737" s="312"/>
      <c r="AG737" s="8"/>
      <c r="AH737" s="8"/>
      <c r="AI737" s="8"/>
    </row>
    <row r="738" ht="24.0" customHeight="1">
      <c r="A738" s="13"/>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312"/>
      <c r="AF738" s="312"/>
      <c r="AG738" s="8"/>
      <c r="AH738" s="8"/>
      <c r="AI738" s="8"/>
    </row>
    <row r="739" ht="24.0" customHeight="1">
      <c r="A739" s="13"/>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312"/>
      <c r="AF739" s="312"/>
      <c r="AG739" s="8"/>
      <c r="AH739" s="8"/>
      <c r="AI739" s="8"/>
    </row>
    <row r="740" ht="24.0" customHeight="1">
      <c r="A740" s="13"/>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312"/>
      <c r="AF740" s="312"/>
      <c r="AG740" s="8"/>
      <c r="AH740" s="8"/>
      <c r="AI740" s="8"/>
    </row>
    <row r="741" ht="24.0" customHeight="1">
      <c r="A741" s="13"/>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312"/>
      <c r="AF741" s="312"/>
      <c r="AG741" s="8"/>
      <c r="AH741" s="8"/>
      <c r="AI741" s="8"/>
    </row>
    <row r="742" ht="24.0" customHeight="1">
      <c r="A742" s="13"/>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312"/>
      <c r="AF742" s="312"/>
      <c r="AG742" s="8"/>
      <c r="AH742" s="8"/>
      <c r="AI742" s="8"/>
    </row>
    <row r="743" ht="24.0" customHeight="1">
      <c r="A743" s="13"/>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312"/>
      <c r="AF743" s="312"/>
      <c r="AG743" s="8"/>
      <c r="AH743" s="8"/>
      <c r="AI743" s="8"/>
    </row>
    <row r="744" ht="24.0" customHeight="1">
      <c r="A744" s="13"/>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312"/>
      <c r="AF744" s="312"/>
      <c r="AG744" s="8"/>
      <c r="AH744" s="8"/>
      <c r="AI744" s="8"/>
    </row>
    <row r="745" ht="24.0" customHeight="1">
      <c r="A745" s="13"/>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312"/>
      <c r="AF745" s="312"/>
      <c r="AG745" s="8"/>
      <c r="AH745" s="8"/>
      <c r="AI745" s="8"/>
    </row>
    <row r="746" ht="24.0" customHeight="1">
      <c r="A746" s="13"/>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312"/>
      <c r="AF746" s="312"/>
      <c r="AG746" s="8"/>
      <c r="AH746" s="8"/>
      <c r="AI746" s="8"/>
    </row>
    <row r="747" ht="24.0" customHeight="1">
      <c r="A747" s="13"/>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312"/>
      <c r="AF747" s="312"/>
      <c r="AG747" s="8"/>
      <c r="AH747" s="8"/>
      <c r="AI747" s="8"/>
    </row>
    <row r="748" ht="24.0" customHeight="1">
      <c r="A748" s="13"/>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312"/>
      <c r="AF748" s="312"/>
      <c r="AG748" s="8"/>
      <c r="AH748" s="8"/>
      <c r="AI748" s="8"/>
    </row>
    <row r="749" ht="24.0" customHeight="1">
      <c r="A749" s="13"/>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312"/>
      <c r="AF749" s="312"/>
      <c r="AG749" s="8"/>
      <c r="AH749" s="8"/>
      <c r="AI749" s="8"/>
    </row>
    <row r="750" ht="24.0" customHeight="1">
      <c r="A750" s="13"/>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312"/>
      <c r="AF750" s="312"/>
      <c r="AG750" s="8"/>
      <c r="AH750" s="8"/>
      <c r="AI750" s="8"/>
    </row>
    <row r="751" ht="24.0" customHeight="1">
      <c r="A751" s="13"/>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312"/>
      <c r="AF751" s="312"/>
      <c r="AG751" s="8"/>
      <c r="AH751" s="8"/>
      <c r="AI751" s="8"/>
    </row>
    <row r="752" ht="24.0" customHeight="1">
      <c r="A752" s="13"/>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312"/>
      <c r="AF752" s="312"/>
      <c r="AG752" s="8"/>
      <c r="AH752" s="8"/>
      <c r="AI752" s="8"/>
    </row>
    <row r="753" ht="24.0" customHeight="1">
      <c r="A753" s="13"/>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312"/>
      <c r="AF753" s="312"/>
      <c r="AG753" s="8"/>
      <c r="AH753" s="8"/>
      <c r="AI753" s="8"/>
    </row>
    <row r="754" ht="24.0" customHeight="1">
      <c r="A754" s="13"/>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312"/>
      <c r="AF754" s="312"/>
      <c r="AG754" s="8"/>
      <c r="AH754" s="8"/>
      <c r="AI754" s="8"/>
    </row>
    <row r="755" ht="24.0" customHeight="1">
      <c r="A755" s="13"/>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312"/>
      <c r="AF755" s="312"/>
      <c r="AG755" s="8"/>
      <c r="AH755" s="8"/>
      <c r="AI755" s="8"/>
    </row>
    <row r="756" ht="24.0" customHeight="1">
      <c r="A756" s="13"/>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312"/>
      <c r="AF756" s="312"/>
      <c r="AG756" s="8"/>
      <c r="AH756" s="8"/>
      <c r="AI756" s="8"/>
    </row>
    <row r="757" ht="24.0" customHeight="1">
      <c r="A757" s="13"/>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312"/>
      <c r="AF757" s="312"/>
      <c r="AG757" s="8"/>
      <c r="AH757" s="8"/>
      <c r="AI757" s="8"/>
    </row>
    <row r="758" ht="24.0" customHeight="1">
      <c r="A758" s="13"/>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312"/>
      <c r="AF758" s="312"/>
      <c r="AG758" s="8"/>
      <c r="AH758" s="8"/>
      <c r="AI758" s="8"/>
    </row>
    <row r="759" ht="24.0" customHeight="1">
      <c r="A759" s="13"/>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312"/>
      <c r="AF759" s="312"/>
      <c r="AG759" s="8"/>
      <c r="AH759" s="8"/>
      <c r="AI759" s="8"/>
    </row>
    <row r="760" ht="24.0" customHeight="1">
      <c r="A760" s="13"/>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312"/>
      <c r="AF760" s="312"/>
      <c r="AG760" s="8"/>
      <c r="AH760" s="8"/>
      <c r="AI760" s="8"/>
    </row>
    <row r="761" ht="24.0" customHeight="1">
      <c r="A761" s="13"/>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312"/>
      <c r="AF761" s="312"/>
      <c r="AG761" s="8"/>
      <c r="AH761" s="8"/>
      <c r="AI761" s="8"/>
    </row>
    <row r="762" ht="24.0" customHeight="1">
      <c r="A762" s="13"/>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312"/>
      <c r="AF762" s="312"/>
      <c r="AG762" s="8"/>
      <c r="AH762" s="8"/>
      <c r="AI762" s="8"/>
    </row>
    <row r="763" ht="24.0" customHeight="1">
      <c r="A763" s="13"/>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312"/>
      <c r="AF763" s="312"/>
      <c r="AG763" s="8"/>
      <c r="AH763" s="8"/>
      <c r="AI763" s="8"/>
    </row>
    <row r="764" ht="24.0" customHeight="1">
      <c r="A764" s="13"/>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312"/>
      <c r="AF764" s="312"/>
      <c r="AG764" s="8"/>
      <c r="AH764" s="8"/>
      <c r="AI764" s="8"/>
    </row>
    <row r="765" ht="24.0" customHeight="1">
      <c r="A765" s="13"/>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312"/>
      <c r="AF765" s="312"/>
      <c r="AG765" s="8"/>
      <c r="AH765" s="8"/>
      <c r="AI765" s="8"/>
    </row>
    <row r="766" ht="24.0" customHeight="1">
      <c r="A766" s="13"/>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312"/>
      <c r="AF766" s="312"/>
      <c r="AG766" s="8"/>
      <c r="AH766" s="8"/>
      <c r="AI766" s="8"/>
    </row>
    <row r="767" ht="24.0" customHeight="1">
      <c r="A767" s="13"/>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312"/>
      <c r="AF767" s="312"/>
      <c r="AG767" s="8"/>
      <c r="AH767" s="8"/>
      <c r="AI767" s="8"/>
    </row>
    <row r="768" ht="24.0" customHeight="1">
      <c r="A768" s="13"/>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312"/>
      <c r="AF768" s="312"/>
      <c r="AG768" s="8"/>
      <c r="AH768" s="8"/>
      <c r="AI768" s="8"/>
    </row>
    <row r="769" ht="24.0" customHeight="1">
      <c r="A769" s="13"/>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312"/>
      <c r="AF769" s="312"/>
      <c r="AG769" s="8"/>
      <c r="AH769" s="8"/>
      <c r="AI769" s="8"/>
    </row>
    <row r="770" ht="24.0" customHeight="1">
      <c r="A770" s="13"/>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312"/>
      <c r="AF770" s="312"/>
      <c r="AG770" s="8"/>
      <c r="AH770" s="8"/>
      <c r="AI770" s="8"/>
    </row>
    <row r="771" ht="24.0" customHeight="1">
      <c r="A771" s="13"/>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312"/>
      <c r="AF771" s="312"/>
      <c r="AG771" s="8"/>
      <c r="AH771" s="8"/>
      <c r="AI771" s="8"/>
    </row>
    <row r="772" ht="24.0" customHeight="1">
      <c r="A772" s="13"/>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312"/>
      <c r="AF772" s="312"/>
      <c r="AG772" s="8"/>
      <c r="AH772" s="8"/>
      <c r="AI772" s="8"/>
    </row>
    <row r="773" ht="24.0" customHeight="1">
      <c r="A773" s="13"/>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312"/>
      <c r="AF773" s="312"/>
      <c r="AG773" s="8"/>
      <c r="AH773" s="8"/>
      <c r="AI773" s="8"/>
    </row>
    <row r="774" ht="24.0" customHeight="1">
      <c r="A774" s="13"/>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312"/>
      <c r="AF774" s="312"/>
      <c r="AG774" s="8"/>
      <c r="AH774" s="8"/>
      <c r="AI774" s="8"/>
    </row>
    <row r="775" ht="24.0" customHeight="1">
      <c r="A775" s="13"/>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312"/>
      <c r="AF775" s="312"/>
      <c r="AG775" s="8"/>
      <c r="AH775" s="8"/>
      <c r="AI775" s="8"/>
    </row>
    <row r="776" ht="24.0" customHeight="1">
      <c r="A776" s="13"/>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312"/>
      <c r="AF776" s="312"/>
      <c r="AG776" s="8"/>
      <c r="AH776" s="8"/>
      <c r="AI776" s="8"/>
    </row>
    <row r="777" ht="24.0" customHeight="1">
      <c r="A777" s="13"/>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312"/>
      <c r="AF777" s="312"/>
      <c r="AG777" s="8"/>
      <c r="AH777" s="8"/>
      <c r="AI777" s="8"/>
    </row>
    <row r="778" ht="24.0" customHeight="1">
      <c r="A778" s="13"/>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312"/>
      <c r="AF778" s="312"/>
      <c r="AG778" s="8"/>
      <c r="AH778" s="8"/>
      <c r="AI778" s="8"/>
    </row>
    <row r="779" ht="24.0" customHeight="1">
      <c r="A779" s="13"/>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312"/>
      <c r="AF779" s="312"/>
      <c r="AG779" s="8"/>
      <c r="AH779" s="8"/>
      <c r="AI779" s="8"/>
    </row>
    <row r="780" ht="24.0" customHeight="1">
      <c r="A780" s="13"/>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312"/>
      <c r="AF780" s="312"/>
      <c r="AG780" s="8"/>
      <c r="AH780" s="8"/>
      <c r="AI780" s="8"/>
    </row>
    <row r="781" ht="24.0" customHeight="1">
      <c r="A781" s="13"/>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312"/>
      <c r="AF781" s="312"/>
      <c r="AG781" s="8"/>
      <c r="AH781" s="8"/>
      <c r="AI781" s="8"/>
    </row>
    <row r="782" ht="24.0" customHeight="1">
      <c r="A782" s="13"/>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312"/>
      <c r="AF782" s="312"/>
      <c r="AG782" s="8"/>
      <c r="AH782" s="8"/>
      <c r="AI782" s="8"/>
    </row>
    <row r="783" ht="24.0" customHeight="1">
      <c r="A783" s="13"/>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312"/>
      <c r="AF783" s="312"/>
      <c r="AG783" s="8"/>
      <c r="AH783" s="8"/>
      <c r="AI783" s="8"/>
    </row>
    <row r="784" ht="24.0" customHeight="1">
      <c r="A784" s="13"/>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312"/>
      <c r="AF784" s="312"/>
      <c r="AG784" s="8"/>
      <c r="AH784" s="8"/>
      <c r="AI784" s="8"/>
    </row>
    <row r="785" ht="24.0" customHeight="1">
      <c r="A785" s="13"/>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312"/>
      <c r="AF785" s="312"/>
      <c r="AG785" s="8"/>
      <c r="AH785" s="8"/>
      <c r="AI785" s="8"/>
    </row>
    <row r="786" ht="24.0" customHeight="1">
      <c r="A786" s="13"/>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312"/>
      <c r="AF786" s="312"/>
      <c r="AG786" s="8"/>
      <c r="AH786" s="8"/>
      <c r="AI786" s="8"/>
    </row>
    <row r="787" ht="24.0" customHeight="1">
      <c r="A787" s="13"/>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312"/>
      <c r="AF787" s="312"/>
      <c r="AG787" s="8"/>
      <c r="AH787" s="8"/>
      <c r="AI787" s="8"/>
    </row>
    <row r="788" ht="24.0" customHeight="1">
      <c r="A788" s="13"/>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312"/>
      <c r="AF788" s="312"/>
      <c r="AG788" s="8"/>
      <c r="AH788" s="8"/>
      <c r="AI788" s="8"/>
    </row>
    <row r="789" ht="24.0" customHeight="1">
      <c r="A789" s="13"/>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312"/>
      <c r="AF789" s="312"/>
      <c r="AG789" s="8"/>
      <c r="AH789" s="8"/>
      <c r="AI789" s="8"/>
    </row>
    <row r="790" ht="24.0" customHeight="1">
      <c r="A790" s="13"/>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312"/>
      <c r="AF790" s="312"/>
      <c r="AG790" s="8"/>
      <c r="AH790" s="8"/>
      <c r="AI790" s="8"/>
    </row>
    <row r="791" ht="24.0" customHeight="1">
      <c r="A791" s="13"/>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312"/>
      <c r="AF791" s="312"/>
      <c r="AG791" s="8"/>
      <c r="AH791" s="8"/>
      <c r="AI791" s="8"/>
    </row>
    <row r="792" ht="24.0" customHeight="1">
      <c r="A792" s="13"/>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312"/>
      <c r="AF792" s="312"/>
      <c r="AG792" s="8"/>
      <c r="AH792" s="8"/>
      <c r="AI792" s="8"/>
    </row>
    <row r="793" ht="24.0" customHeight="1">
      <c r="A793" s="13"/>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312"/>
      <c r="AF793" s="312"/>
      <c r="AG793" s="8"/>
      <c r="AH793" s="8"/>
      <c r="AI793" s="8"/>
    </row>
    <row r="794" ht="24.0" customHeight="1">
      <c r="A794" s="13"/>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312"/>
      <c r="AF794" s="312"/>
      <c r="AG794" s="8"/>
      <c r="AH794" s="8"/>
      <c r="AI794" s="8"/>
    </row>
    <row r="795" ht="24.0" customHeight="1">
      <c r="A795" s="13"/>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312"/>
      <c r="AF795" s="312"/>
      <c r="AG795" s="8"/>
      <c r="AH795" s="8"/>
      <c r="AI795" s="8"/>
    </row>
    <row r="796" ht="24.0" customHeight="1">
      <c r="A796" s="13"/>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312"/>
      <c r="AF796" s="312"/>
      <c r="AG796" s="8"/>
      <c r="AH796" s="8"/>
      <c r="AI796" s="8"/>
    </row>
    <row r="797" ht="24.0" customHeight="1">
      <c r="A797" s="13"/>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312"/>
      <c r="AF797" s="312"/>
      <c r="AG797" s="8"/>
      <c r="AH797" s="8"/>
      <c r="AI797" s="8"/>
    </row>
    <row r="798" ht="24.0" customHeight="1">
      <c r="A798" s="13"/>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312"/>
      <c r="AF798" s="312"/>
      <c r="AG798" s="8"/>
      <c r="AH798" s="8"/>
      <c r="AI798" s="8"/>
    </row>
    <row r="799" ht="24.0" customHeight="1">
      <c r="A799" s="13"/>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312"/>
      <c r="AF799" s="312"/>
      <c r="AG799" s="8"/>
      <c r="AH799" s="8"/>
      <c r="AI799" s="8"/>
    </row>
    <row r="800" ht="24.0" customHeight="1">
      <c r="A800" s="13"/>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312"/>
      <c r="AF800" s="312"/>
      <c r="AG800" s="8"/>
      <c r="AH800" s="8"/>
      <c r="AI800" s="8"/>
    </row>
    <row r="801" ht="24.0" customHeight="1">
      <c r="A801" s="13"/>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312"/>
      <c r="AF801" s="312"/>
      <c r="AG801" s="8"/>
      <c r="AH801" s="8"/>
      <c r="AI801" s="8"/>
    </row>
    <row r="802" ht="24.0" customHeight="1">
      <c r="A802" s="13"/>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312"/>
      <c r="AF802" s="312"/>
      <c r="AG802" s="8"/>
      <c r="AH802" s="8"/>
      <c r="AI802" s="8"/>
    </row>
    <row r="803" ht="24.0" customHeight="1">
      <c r="A803" s="13"/>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312"/>
      <c r="AF803" s="312"/>
      <c r="AG803" s="8"/>
      <c r="AH803" s="8"/>
      <c r="AI803" s="8"/>
    </row>
    <row r="804" ht="24.0" customHeight="1">
      <c r="A804" s="13"/>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312"/>
      <c r="AF804" s="312"/>
      <c r="AG804" s="8"/>
      <c r="AH804" s="8"/>
      <c r="AI804" s="8"/>
    </row>
    <row r="805" ht="24.0" customHeight="1">
      <c r="A805" s="13"/>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312"/>
      <c r="AF805" s="312"/>
      <c r="AG805" s="8"/>
      <c r="AH805" s="8"/>
      <c r="AI805" s="8"/>
    </row>
    <row r="806" ht="24.0" customHeight="1">
      <c r="A806" s="13"/>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312"/>
      <c r="AF806" s="312"/>
      <c r="AG806" s="8"/>
      <c r="AH806" s="8"/>
      <c r="AI806" s="8"/>
    </row>
    <row r="807" ht="24.0" customHeight="1">
      <c r="A807" s="13"/>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312"/>
      <c r="AF807" s="312"/>
      <c r="AG807" s="8"/>
      <c r="AH807" s="8"/>
      <c r="AI807" s="8"/>
    </row>
    <row r="808" ht="24.0" customHeight="1">
      <c r="A808" s="13"/>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312"/>
      <c r="AF808" s="312"/>
      <c r="AG808" s="8"/>
      <c r="AH808" s="8"/>
      <c r="AI808" s="8"/>
    </row>
    <row r="809" ht="24.0" customHeight="1">
      <c r="A809" s="13"/>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312"/>
      <c r="AF809" s="312"/>
      <c r="AG809" s="8"/>
      <c r="AH809" s="8"/>
      <c r="AI809" s="8"/>
    </row>
    <row r="810" ht="24.0" customHeight="1">
      <c r="A810" s="13"/>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312"/>
      <c r="AF810" s="312"/>
      <c r="AG810" s="8"/>
      <c r="AH810" s="8"/>
      <c r="AI810" s="8"/>
    </row>
    <row r="811" ht="24.0" customHeight="1">
      <c r="A811" s="13"/>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312"/>
      <c r="AF811" s="312"/>
      <c r="AG811" s="8"/>
      <c r="AH811" s="8"/>
      <c r="AI811" s="8"/>
    </row>
    <row r="812" ht="24.0" customHeight="1">
      <c r="A812" s="13"/>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312"/>
      <c r="AF812" s="312"/>
      <c r="AG812" s="8"/>
      <c r="AH812" s="8"/>
      <c r="AI812" s="8"/>
    </row>
    <row r="813" ht="24.0" customHeight="1">
      <c r="A813" s="13"/>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312"/>
      <c r="AF813" s="312"/>
      <c r="AG813" s="8"/>
      <c r="AH813" s="8"/>
      <c r="AI813" s="8"/>
    </row>
    <row r="814" ht="24.0" customHeight="1">
      <c r="A814" s="13"/>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312"/>
      <c r="AF814" s="312"/>
      <c r="AG814" s="8"/>
      <c r="AH814" s="8"/>
      <c r="AI814" s="8"/>
    </row>
    <row r="815" ht="24.0" customHeight="1">
      <c r="A815" s="13"/>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312"/>
      <c r="AF815" s="312"/>
      <c r="AG815" s="8"/>
      <c r="AH815" s="8"/>
      <c r="AI815" s="8"/>
    </row>
    <row r="816" ht="24.0" customHeight="1">
      <c r="A816" s="13"/>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312"/>
      <c r="AF816" s="312"/>
      <c r="AG816" s="8"/>
      <c r="AH816" s="8"/>
      <c r="AI816" s="8"/>
    </row>
    <row r="817" ht="24.0" customHeight="1">
      <c r="A817" s="13"/>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312"/>
      <c r="AF817" s="312"/>
      <c r="AG817" s="8"/>
      <c r="AH817" s="8"/>
      <c r="AI817" s="8"/>
    </row>
    <row r="818" ht="24.0" customHeight="1">
      <c r="A818" s="13"/>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312"/>
      <c r="AF818" s="312"/>
      <c r="AG818" s="8"/>
      <c r="AH818" s="8"/>
      <c r="AI818" s="8"/>
    </row>
    <row r="819" ht="24.0" customHeight="1">
      <c r="A819" s="13"/>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312"/>
      <c r="AF819" s="312"/>
      <c r="AG819" s="8"/>
      <c r="AH819" s="8"/>
      <c r="AI819" s="8"/>
    </row>
    <row r="820" ht="24.0" customHeight="1">
      <c r="A820" s="13"/>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312"/>
      <c r="AF820" s="312"/>
      <c r="AG820" s="8"/>
      <c r="AH820" s="8"/>
      <c r="AI820" s="8"/>
    </row>
    <row r="821" ht="24.0" customHeight="1">
      <c r="A821" s="13"/>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312"/>
      <c r="AF821" s="312"/>
      <c r="AG821" s="8"/>
      <c r="AH821" s="8"/>
      <c r="AI821" s="8"/>
    </row>
    <row r="822" ht="24.0" customHeight="1">
      <c r="A822" s="13"/>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312"/>
      <c r="AF822" s="312"/>
      <c r="AG822" s="8"/>
      <c r="AH822" s="8"/>
      <c r="AI822" s="8"/>
    </row>
    <row r="823" ht="24.0" customHeight="1">
      <c r="A823" s="13"/>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312"/>
      <c r="AF823" s="312"/>
      <c r="AG823" s="8"/>
      <c r="AH823" s="8"/>
      <c r="AI823" s="8"/>
    </row>
    <row r="824" ht="24.0" customHeight="1">
      <c r="A824" s="13"/>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312"/>
      <c r="AF824" s="312"/>
      <c r="AG824" s="8"/>
      <c r="AH824" s="8"/>
      <c r="AI824" s="8"/>
    </row>
    <row r="825" ht="24.0" customHeight="1">
      <c r="A825" s="13"/>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312"/>
      <c r="AF825" s="312"/>
      <c r="AG825" s="8"/>
      <c r="AH825" s="8"/>
      <c r="AI825" s="8"/>
    </row>
    <row r="826" ht="24.0" customHeight="1">
      <c r="A826" s="13"/>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312"/>
      <c r="AF826" s="312"/>
      <c r="AG826" s="8"/>
      <c r="AH826" s="8"/>
      <c r="AI826" s="8"/>
    </row>
    <row r="827" ht="24.0" customHeight="1">
      <c r="A827" s="13"/>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312"/>
      <c r="AF827" s="312"/>
      <c r="AG827" s="8"/>
      <c r="AH827" s="8"/>
      <c r="AI827" s="8"/>
    </row>
    <row r="828" ht="24.0" customHeight="1">
      <c r="A828" s="13"/>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312"/>
      <c r="AF828" s="312"/>
      <c r="AG828" s="8"/>
      <c r="AH828" s="8"/>
      <c r="AI828" s="8"/>
    </row>
    <row r="829" ht="24.0" customHeight="1">
      <c r="A829" s="13"/>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312"/>
      <c r="AF829" s="312"/>
      <c r="AG829" s="8"/>
      <c r="AH829" s="8"/>
      <c r="AI829" s="8"/>
    </row>
    <row r="830" ht="24.0" customHeight="1">
      <c r="A830" s="13"/>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312"/>
      <c r="AF830" s="312"/>
      <c r="AG830" s="8"/>
      <c r="AH830" s="8"/>
      <c r="AI830" s="8"/>
    </row>
    <row r="831" ht="24.0" customHeight="1">
      <c r="A831" s="13"/>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312"/>
      <c r="AF831" s="312"/>
      <c r="AG831" s="8"/>
      <c r="AH831" s="8"/>
      <c r="AI831" s="8"/>
    </row>
    <row r="832" ht="24.0" customHeight="1">
      <c r="A832" s="13"/>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312"/>
      <c r="AF832" s="312"/>
      <c r="AG832" s="8"/>
      <c r="AH832" s="8"/>
      <c r="AI832" s="8"/>
    </row>
    <row r="833" ht="24.0" customHeight="1">
      <c r="A833" s="13"/>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312"/>
      <c r="AF833" s="312"/>
      <c r="AG833" s="8"/>
      <c r="AH833" s="8"/>
      <c r="AI833" s="8"/>
    </row>
    <row r="834" ht="24.0" customHeight="1">
      <c r="A834" s="13"/>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312"/>
      <c r="AF834" s="312"/>
      <c r="AG834" s="8"/>
      <c r="AH834" s="8"/>
      <c r="AI834" s="8"/>
    </row>
    <row r="835" ht="24.0" customHeight="1">
      <c r="A835" s="13"/>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312"/>
      <c r="AF835" s="312"/>
      <c r="AG835" s="8"/>
      <c r="AH835" s="8"/>
      <c r="AI835" s="8"/>
    </row>
    <row r="836" ht="24.0" customHeight="1">
      <c r="A836" s="13"/>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312"/>
      <c r="AF836" s="312"/>
      <c r="AG836" s="8"/>
      <c r="AH836" s="8"/>
      <c r="AI836" s="8"/>
    </row>
    <row r="837" ht="24.0" customHeight="1">
      <c r="A837" s="13"/>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312"/>
      <c r="AF837" s="312"/>
      <c r="AG837" s="8"/>
      <c r="AH837" s="8"/>
      <c r="AI837" s="8"/>
    </row>
    <row r="838" ht="24.0" customHeight="1">
      <c r="A838" s="13"/>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312"/>
      <c r="AF838" s="312"/>
      <c r="AG838" s="8"/>
      <c r="AH838" s="8"/>
      <c r="AI838" s="8"/>
    </row>
    <row r="839" ht="24.0" customHeight="1">
      <c r="A839" s="13"/>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312"/>
      <c r="AF839" s="312"/>
      <c r="AG839" s="8"/>
      <c r="AH839" s="8"/>
      <c r="AI839" s="8"/>
    </row>
    <row r="840" ht="24.0" customHeight="1">
      <c r="A840" s="13"/>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312"/>
      <c r="AF840" s="312"/>
      <c r="AG840" s="8"/>
      <c r="AH840" s="8"/>
      <c r="AI840" s="8"/>
    </row>
    <row r="841" ht="24.0" customHeight="1">
      <c r="A841" s="13"/>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312"/>
      <c r="AF841" s="312"/>
      <c r="AG841" s="8"/>
      <c r="AH841" s="8"/>
      <c r="AI841" s="8"/>
    </row>
    <row r="842" ht="24.0" customHeight="1">
      <c r="A842" s="13"/>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312"/>
      <c r="AF842" s="312"/>
      <c r="AG842" s="8"/>
      <c r="AH842" s="8"/>
      <c r="AI842" s="8"/>
    </row>
    <row r="843" ht="24.0" customHeight="1">
      <c r="A843" s="13"/>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312"/>
      <c r="AF843" s="312"/>
      <c r="AG843" s="8"/>
      <c r="AH843" s="8"/>
      <c r="AI843" s="8"/>
    </row>
    <row r="844" ht="24.0" customHeight="1">
      <c r="A844" s="13"/>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312"/>
      <c r="AF844" s="312"/>
      <c r="AG844" s="8"/>
      <c r="AH844" s="8"/>
      <c r="AI844" s="8"/>
    </row>
    <row r="845" ht="24.0" customHeight="1">
      <c r="A845" s="13"/>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312"/>
      <c r="AF845" s="312"/>
      <c r="AG845" s="8"/>
      <c r="AH845" s="8"/>
      <c r="AI845" s="8"/>
    </row>
    <row r="846" ht="24.0" customHeight="1">
      <c r="A846" s="13"/>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312"/>
      <c r="AF846" s="312"/>
      <c r="AG846" s="8"/>
      <c r="AH846" s="8"/>
      <c r="AI846" s="8"/>
    </row>
    <row r="847" ht="24.0" customHeight="1">
      <c r="A847" s="13"/>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312"/>
      <c r="AF847" s="312"/>
      <c r="AG847" s="8"/>
      <c r="AH847" s="8"/>
      <c r="AI847" s="8"/>
    </row>
    <row r="848" ht="24.0" customHeight="1">
      <c r="A848" s="13"/>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312"/>
      <c r="AF848" s="312"/>
      <c r="AG848" s="8"/>
      <c r="AH848" s="8"/>
      <c r="AI848" s="8"/>
    </row>
    <row r="849" ht="24.0" customHeight="1">
      <c r="A849" s="13"/>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312"/>
      <c r="AF849" s="312"/>
      <c r="AG849" s="8"/>
      <c r="AH849" s="8"/>
      <c r="AI849" s="8"/>
    </row>
    <row r="850" ht="24.0" customHeight="1">
      <c r="A850" s="13"/>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312"/>
      <c r="AF850" s="312"/>
      <c r="AG850" s="8"/>
      <c r="AH850" s="8"/>
      <c r="AI850" s="8"/>
    </row>
    <row r="851" ht="24.0" customHeight="1">
      <c r="A851" s="13"/>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312"/>
      <c r="AF851" s="312"/>
      <c r="AG851" s="8"/>
      <c r="AH851" s="8"/>
      <c r="AI851" s="8"/>
    </row>
    <row r="852" ht="24.0" customHeight="1">
      <c r="A852" s="13"/>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312"/>
      <c r="AF852" s="312"/>
      <c r="AG852" s="8"/>
      <c r="AH852" s="8"/>
      <c r="AI852" s="8"/>
    </row>
    <row r="853" ht="24.0" customHeight="1">
      <c r="A853" s="13"/>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312"/>
      <c r="AF853" s="312"/>
      <c r="AG853" s="8"/>
      <c r="AH853" s="8"/>
      <c r="AI853" s="8"/>
    </row>
    <row r="854" ht="24.0" customHeight="1">
      <c r="A854" s="13"/>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312"/>
      <c r="AF854" s="312"/>
      <c r="AG854" s="8"/>
      <c r="AH854" s="8"/>
      <c r="AI854" s="8"/>
    </row>
    <row r="855" ht="24.0" customHeight="1">
      <c r="A855" s="13"/>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312"/>
      <c r="AF855" s="312"/>
      <c r="AG855" s="8"/>
      <c r="AH855" s="8"/>
      <c r="AI855" s="8"/>
    </row>
    <row r="856" ht="24.0" customHeight="1">
      <c r="A856" s="13"/>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312"/>
      <c r="AF856" s="312"/>
      <c r="AG856" s="8"/>
      <c r="AH856" s="8"/>
      <c r="AI856" s="8"/>
    </row>
    <row r="857" ht="24.0" customHeight="1">
      <c r="A857" s="13"/>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312"/>
      <c r="AF857" s="312"/>
      <c r="AG857" s="8"/>
      <c r="AH857" s="8"/>
      <c r="AI857" s="8"/>
    </row>
    <row r="858" ht="24.0" customHeight="1">
      <c r="A858" s="13"/>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312"/>
      <c r="AF858" s="312"/>
      <c r="AG858" s="8"/>
      <c r="AH858" s="8"/>
      <c r="AI858" s="8"/>
    </row>
    <row r="859" ht="24.0" customHeight="1">
      <c r="A859" s="13"/>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312"/>
      <c r="AF859" s="312"/>
      <c r="AG859" s="8"/>
      <c r="AH859" s="8"/>
      <c r="AI859" s="8"/>
    </row>
    <row r="860" ht="24.0" customHeight="1">
      <c r="A860" s="13"/>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312"/>
      <c r="AF860" s="312"/>
      <c r="AG860" s="8"/>
      <c r="AH860" s="8"/>
      <c r="AI860" s="8"/>
    </row>
    <row r="861" ht="24.0" customHeight="1">
      <c r="A861" s="13"/>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312"/>
      <c r="AF861" s="312"/>
      <c r="AG861" s="8"/>
      <c r="AH861" s="8"/>
      <c r="AI861" s="8"/>
    </row>
    <row r="862" ht="24.0" customHeight="1">
      <c r="A862" s="13"/>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312"/>
      <c r="AF862" s="312"/>
      <c r="AG862" s="8"/>
      <c r="AH862" s="8"/>
      <c r="AI862" s="8"/>
    </row>
    <row r="863" ht="24.0" customHeight="1">
      <c r="A863" s="13"/>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312"/>
      <c r="AF863" s="312"/>
      <c r="AG863" s="8"/>
      <c r="AH863" s="8"/>
      <c r="AI863" s="8"/>
    </row>
    <row r="864" ht="24.0" customHeight="1">
      <c r="A864" s="13"/>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312"/>
      <c r="AF864" s="312"/>
      <c r="AG864" s="8"/>
      <c r="AH864" s="8"/>
      <c r="AI864" s="8"/>
    </row>
    <row r="865" ht="24.0" customHeight="1">
      <c r="A865" s="13"/>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312"/>
      <c r="AF865" s="312"/>
      <c r="AG865" s="8"/>
      <c r="AH865" s="8"/>
      <c r="AI865" s="8"/>
    </row>
    <row r="866" ht="24.0" customHeight="1">
      <c r="A866" s="13"/>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312"/>
      <c r="AF866" s="312"/>
      <c r="AG866" s="8"/>
      <c r="AH866" s="8"/>
      <c r="AI866" s="8"/>
    </row>
    <row r="867" ht="24.0" customHeight="1">
      <c r="A867" s="13"/>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312"/>
      <c r="AF867" s="312"/>
      <c r="AG867" s="8"/>
      <c r="AH867" s="8"/>
      <c r="AI867" s="8"/>
    </row>
    <row r="868" ht="24.0" customHeight="1">
      <c r="A868" s="13"/>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312"/>
      <c r="AF868" s="312"/>
      <c r="AG868" s="8"/>
      <c r="AH868" s="8"/>
      <c r="AI868" s="8"/>
    </row>
    <row r="869" ht="24.0" customHeight="1">
      <c r="A869" s="13"/>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312"/>
      <c r="AF869" s="312"/>
      <c r="AG869" s="8"/>
      <c r="AH869" s="8"/>
      <c r="AI869" s="8"/>
    </row>
    <row r="870" ht="24.0" customHeight="1">
      <c r="A870" s="13"/>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312"/>
      <c r="AF870" s="312"/>
      <c r="AG870" s="8"/>
      <c r="AH870" s="8"/>
      <c r="AI870" s="8"/>
    </row>
    <row r="871" ht="24.0" customHeight="1">
      <c r="A871" s="13"/>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312"/>
      <c r="AF871" s="312"/>
      <c r="AG871" s="8"/>
      <c r="AH871" s="8"/>
      <c r="AI871" s="8"/>
    </row>
    <row r="872" ht="24.0" customHeight="1">
      <c r="A872" s="13"/>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312"/>
      <c r="AF872" s="312"/>
      <c r="AG872" s="8"/>
      <c r="AH872" s="8"/>
      <c r="AI872" s="8"/>
    </row>
    <row r="873" ht="24.0" customHeight="1">
      <c r="A873" s="13"/>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312"/>
      <c r="AF873" s="312"/>
      <c r="AG873" s="8"/>
      <c r="AH873" s="8"/>
      <c r="AI873" s="8"/>
    </row>
    <row r="874" ht="24.0" customHeight="1">
      <c r="A874" s="13"/>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312"/>
      <c r="AF874" s="312"/>
      <c r="AG874" s="8"/>
      <c r="AH874" s="8"/>
      <c r="AI874" s="8"/>
    </row>
    <row r="875" ht="24.0" customHeight="1">
      <c r="A875" s="13"/>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312"/>
      <c r="AF875" s="312"/>
      <c r="AG875" s="8"/>
      <c r="AH875" s="8"/>
      <c r="AI875" s="8"/>
    </row>
    <row r="876" ht="24.0" customHeight="1">
      <c r="A876" s="13"/>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312"/>
      <c r="AF876" s="312"/>
      <c r="AG876" s="8"/>
      <c r="AH876" s="8"/>
      <c r="AI876" s="8"/>
    </row>
    <row r="877" ht="24.0" customHeight="1">
      <c r="A877" s="13"/>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312"/>
      <c r="AF877" s="312"/>
      <c r="AG877" s="8"/>
      <c r="AH877" s="8"/>
      <c r="AI877" s="8"/>
    </row>
    <row r="878" ht="24.0" customHeight="1">
      <c r="A878" s="13"/>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312"/>
      <c r="AF878" s="312"/>
      <c r="AG878" s="8"/>
      <c r="AH878" s="8"/>
      <c r="AI878" s="8"/>
    </row>
    <row r="879" ht="24.0" customHeight="1">
      <c r="A879" s="13"/>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312"/>
      <c r="AF879" s="312"/>
      <c r="AG879" s="8"/>
      <c r="AH879" s="8"/>
      <c r="AI879" s="8"/>
    </row>
    <row r="880" ht="24.0" customHeight="1">
      <c r="A880" s="13"/>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312"/>
      <c r="AF880" s="312"/>
      <c r="AG880" s="8"/>
      <c r="AH880" s="8"/>
      <c r="AI880" s="8"/>
    </row>
    <row r="881" ht="24.0" customHeight="1">
      <c r="A881" s="13"/>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312"/>
      <c r="AF881" s="312"/>
      <c r="AG881" s="8"/>
      <c r="AH881" s="8"/>
      <c r="AI881" s="8"/>
    </row>
    <row r="882" ht="24.0" customHeight="1">
      <c r="A882" s="13"/>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312"/>
      <c r="AF882" s="312"/>
      <c r="AG882" s="8"/>
      <c r="AH882" s="8"/>
      <c r="AI882" s="8"/>
    </row>
    <row r="883" ht="24.0" customHeight="1">
      <c r="A883" s="13"/>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312"/>
      <c r="AF883" s="312"/>
      <c r="AG883" s="8"/>
      <c r="AH883" s="8"/>
      <c r="AI883" s="8"/>
    </row>
    <row r="884" ht="24.0" customHeight="1">
      <c r="A884" s="13"/>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312"/>
      <c r="AF884" s="312"/>
      <c r="AG884" s="8"/>
      <c r="AH884" s="8"/>
      <c r="AI884" s="8"/>
    </row>
    <row r="885" ht="24.0" customHeight="1">
      <c r="A885" s="13"/>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312"/>
      <c r="AF885" s="312"/>
      <c r="AG885" s="8"/>
      <c r="AH885" s="8"/>
      <c r="AI885" s="8"/>
    </row>
    <row r="886" ht="24.0" customHeight="1">
      <c r="A886" s="13"/>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312"/>
      <c r="AF886" s="312"/>
      <c r="AG886" s="8"/>
      <c r="AH886" s="8"/>
      <c r="AI886" s="8"/>
    </row>
    <row r="887" ht="24.0" customHeight="1">
      <c r="A887" s="13"/>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312"/>
      <c r="AF887" s="312"/>
      <c r="AG887" s="8"/>
      <c r="AH887" s="8"/>
      <c r="AI887" s="8"/>
    </row>
    <row r="888" ht="24.0" customHeight="1">
      <c r="A888" s="13"/>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312"/>
      <c r="AF888" s="312"/>
      <c r="AG888" s="8"/>
      <c r="AH888" s="8"/>
      <c r="AI888" s="8"/>
    </row>
    <row r="889" ht="24.0" customHeight="1">
      <c r="A889" s="13"/>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312"/>
      <c r="AF889" s="312"/>
      <c r="AG889" s="8"/>
      <c r="AH889" s="8"/>
      <c r="AI889" s="8"/>
    </row>
    <row r="890" ht="24.0" customHeight="1">
      <c r="A890" s="13"/>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312"/>
      <c r="AF890" s="312"/>
      <c r="AG890" s="8"/>
      <c r="AH890" s="8"/>
      <c r="AI890" s="8"/>
    </row>
    <row r="891" ht="24.0" customHeight="1">
      <c r="A891" s="13"/>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312"/>
      <c r="AF891" s="312"/>
      <c r="AG891" s="8"/>
      <c r="AH891" s="8"/>
      <c r="AI891" s="8"/>
    </row>
    <row r="892" ht="24.0" customHeight="1">
      <c r="A892" s="13"/>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312"/>
      <c r="AF892" s="312"/>
      <c r="AG892" s="8"/>
      <c r="AH892" s="8"/>
      <c r="AI892" s="8"/>
    </row>
    <row r="893" ht="24.0" customHeight="1">
      <c r="A893" s="13"/>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312"/>
      <c r="AF893" s="312"/>
      <c r="AG893" s="8"/>
      <c r="AH893" s="8"/>
      <c r="AI893" s="8"/>
    </row>
    <row r="894" ht="24.0" customHeight="1">
      <c r="A894" s="13"/>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312"/>
      <c r="AF894" s="312"/>
      <c r="AG894" s="8"/>
      <c r="AH894" s="8"/>
      <c r="AI894" s="8"/>
    </row>
    <row r="895" ht="24.0" customHeight="1">
      <c r="A895" s="13"/>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312"/>
      <c r="AF895" s="312"/>
      <c r="AG895" s="8"/>
      <c r="AH895" s="8"/>
      <c r="AI895" s="8"/>
    </row>
    <row r="896" ht="24.0" customHeight="1">
      <c r="A896" s="13"/>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312"/>
      <c r="AF896" s="312"/>
      <c r="AG896" s="8"/>
      <c r="AH896" s="8"/>
      <c r="AI896" s="8"/>
    </row>
    <row r="897" ht="24.0" customHeight="1">
      <c r="A897" s="13"/>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312"/>
      <c r="AF897" s="312"/>
      <c r="AG897" s="8"/>
      <c r="AH897" s="8"/>
      <c r="AI897" s="8"/>
    </row>
    <row r="898" ht="24.0" customHeight="1">
      <c r="A898" s="13"/>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312"/>
      <c r="AF898" s="312"/>
      <c r="AG898" s="8"/>
      <c r="AH898" s="8"/>
      <c r="AI898" s="8"/>
    </row>
    <row r="899" ht="24.0" customHeight="1">
      <c r="A899" s="13"/>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312"/>
      <c r="AF899" s="312"/>
      <c r="AG899" s="8"/>
      <c r="AH899" s="8"/>
      <c r="AI899" s="8"/>
    </row>
    <row r="900" ht="24.0" customHeight="1">
      <c r="A900" s="13"/>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312"/>
      <c r="AF900" s="312"/>
      <c r="AG900" s="8"/>
      <c r="AH900" s="8"/>
      <c r="AI900" s="8"/>
    </row>
    <row r="901" ht="24.0" customHeight="1">
      <c r="A901" s="13"/>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312"/>
      <c r="AF901" s="312"/>
      <c r="AG901" s="8"/>
      <c r="AH901" s="8"/>
      <c r="AI901" s="8"/>
    </row>
    <row r="902" ht="24.0" customHeight="1">
      <c r="A902" s="13"/>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312"/>
      <c r="AF902" s="312"/>
      <c r="AG902" s="8"/>
      <c r="AH902" s="8"/>
      <c r="AI902" s="8"/>
    </row>
    <row r="903" ht="24.0" customHeight="1">
      <c r="A903" s="13"/>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312"/>
      <c r="AF903" s="312"/>
      <c r="AG903" s="8"/>
      <c r="AH903" s="8"/>
      <c r="AI903" s="8"/>
    </row>
    <row r="904" ht="24.0" customHeight="1">
      <c r="A904" s="13"/>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312"/>
      <c r="AF904" s="312"/>
      <c r="AG904" s="8"/>
      <c r="AH904" s="8"/>
      <c r="AI904" s="8"/>
    </row>
    <row r="905" ht="24.0" customHeight="1">
      <c r="A905" s="13"/>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312"/>
      <c r="AF905" s="312"/>
      <c r="AG905" s="8"/>
      <c r="AH905" s="8"/>
      <c r="AI905" s="8"/>
    </row>
    <row r="906" ht="24.0" customHeight="1">
      <c r="A906" s="13"/>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312"/>
      <c r="AF906" s="312"/>
      <c r="AG906" s="8"/>
      <c r="AH906" s="8"/>
      <c r="AI906" s="8"/>
    </row>
    <row r="907" ht="24.0" customHeight="1">
      <c r="A907" s="13"/>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312"/>
      <c r="AF907" s="312"/>
      <c r="AG907" s="8"/>
      <c r="AH907" s="8"/>
      <c r="AI907" s="8"/>
    </row>
    <row r="908" ht="24.0" customHeight="1">
      <c r="A908" s="13"/>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312"/>
      <c r="AF908" s="312"/>
      <c r="AG908" s="8"/>
      <c r="AH908" s="8"/>
      <c r="AI908" s="8"/>
    </row>
    <row r="909" ht="24.0" customHeight="1">
      <c r="A909" s="13"/>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312"/>
      <c r="AF909" s="312"/>
      <c r="AG909" s="8"/>
      <c r="AH909" s="8"/>
      <c r="AI909" s="8"/>
    </row>
    <row r="910" ht="24.0" customHeight="1">
      <c r="A910" s="13"/>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312"/>
      <c r="AF910" s="312"/>
      <c r="AG910" s="8"/>
      <c r="AH910" s="8"/>
      <c r="AI910" s="8"/>
    </row>
    <row r="911" ht="24.0" customHeight="1">
      <c r="A911" s="13"/>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312"/>
      <c r="AF911" s="312"/>
      <c r="AG911" s="8"/>
      <c r="AH911" s="8"/>
      <c r="AI911" s="8"/>
    </row>
    <row r="912" ht="24.0" customHeight="1">
      <c r="A912" s="13"/>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312"/>
      <c r="AF912" s="312"/>
      <c r="AG912" s="8"/>
      <c r="AH912" s="8"/>
      <c r="AI912" s="8"/>
    </row>
    <row r="913" ht="24.0" customHeight="1">
      <c r="A913" s="13"/>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312"/>
      <c r="AF913" s="312"/>
      <c r="AG913" s="8"/>
      <c r="AH913" s="8"/>
      <c r="AI913" s="8"/>
    </row>
    <row r="914" ht="24.0" customHeight="1">
      <c r="A914" s="13"/>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312"/>
      <c r="AF914" s="312"/>
      <c r="AG914" s="8"/>
      <c r="AH914" s="8"/>
      <c r="AI914" s="8"/>
    </row>
    <row r="915" ht="24.0" customHeight="1">
      <c r="A915" s="13"/>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312"/>
      <c r="AF915" s="312"/>
      <c r="AG915" s="8"/>
      <c r="AH915" s="8"/>
      <c r="AI915" s="8"/>
    </row>
    <row r="916" ht="24.0" customHeight="1">
      <c r="A916" s="13"/>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312"/>
      <c r="AF916" s="312"/>
      <c r="AG916" s="8"/>
      <c r="AH916" s="8"/>
      <c r="AI916" s="8"/>
    </row>
    <row r="917" ht="24.0" customHeight="1">
      <c r="A917" s="13"/>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312"/>
      <c r="AF917" s="312"/>
      <c r="AG917" s="8"/>
      <c r="AH917" s="8"/>
      <c r="AI917" s="8"/>
    </row>
    <row r="918" ht="24.0" customHeight="1">
      <c r="A918" s="13"/>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312"/>
      <c r="AF918" s="312"/>
      <c r="AG918" s="8"/>
      <c r="AH918" s="8"/>
      <c r="AI918" s="8"/>
    </row>
    <row r="919" ht="24.0" customHeight="1">
      <c r="A919" s="13"/>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312"/>
      <c r="AF919" s="312"/>
      <c r="AG919" s="8"/>
      <c r="AH919" s="8"/>
      <c r="AI919" s="8"/>
    </row>
    <row r="920" ht="24.0" customHeight="1">
      <c r="A920" s="13"/>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312"/>
      <c r="AF920" s="312"/>
      <c r="AG920" s="8"/>
      <c r="AH920" s="8"/>
      <c r="AI920" s="8"/>
    </row>
    <row r="921" ht="24.0" customHeight="1">
      <c r="A921" s="13"/>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312"/>
      <c r="AF921" s="312"/>
      <c r="AG921" s="8"/>
      <c r="AH921" s="8"/>
      <c r="AI921" s="8"/>
    </row>
    <row r="922" ht="24.0" customHeight="1">
      <c r="A922" s="13"/>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312"/>
      <c r="AF922" s="312"/>
      <c r="AG922" s="8"/>
      <c r="AH922" s="8"/>
      <c r="AI922" s="8"/>
    </row>
    <row r="923" ht="24.0" customHeight="1">
      <c r="A923" s="13"/>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312"/>
      <c r="AF923" s="312"/>
      <c r="AG923" s="8"/>
      <c r="AH923" s="8"/>
      <c r="AI923" s="8"/>
    </row>
    <row r="924" ht="24.0" customHeight="1">
      <c r="A924" s="13"/>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312"/>
      <c r="AF924" s="312"/>
      <c r="AG924" s="8"/>
      <c r="AH924" s="8"/>
      <c r="AI924" s="8"/>
    </row>
    <row r="925" ht="24.0" customHeight="1">
      <c r="A925" s="13"/>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312"/>
      <c r="AF925" s="312"/>
      <c r="AG925" s="8"/>
      <c r="AH925" s="8"/>
      <c r="AI925" s="8"/>
    </row>
    <row r="926" ht="24.0" customHeight="1">
      <c r="A926" s="13"/>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312"/>
      <c r="AF926" s="312"/>
      <c r="AG926" s="8"/>
      <c r="AH926" s="8"/>
      <c r="AI926" s="8"/>
    </row>
    <row r="927" ht="24.0" customHeight="1">
      <c r="A927" s="13"/>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312"/>
      <c r="AF927" s="312"/>
      <c r="AG927" s="8"/>
      <c r="AH927" s="8"/>
      <c r="AI927" s="8"/>
    </row>
    <row r="928" ht="24.0" customHeight="1">
      <c r="A928" s="13"/>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312"/>
      <c r="AF928" s="312"/>
      <c r="AG928" s="8"/>
      <c r="AH928" s="8"/>
      <c r="AI928" s="8"/>
    </row>
    <row r="929" ht="24.0" customHeight="1">
      <c r="A929" s="13"/>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312"/>
      <c r="AF929" s="312"/>
      <c r="AG929" s="8"/>
      <c r="AH929" s="8"/>
      <c r="AI929" s="8"/>
    </row>
    <row r="930" ht="24.0" customHeight="1">
      <c r="A930" s="13"/>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312"/>
      <c r="AF930" s="312"/>
      <c r="AG930" s="8"/>
      <c r="AH930" s="8"/>
      <c r="AI930" s="8"/>
    </row>
    <row r="931" ht="24.0" customHeight="1">
      <c r="A931" s="13"/>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312"/>
      <c r="AF931" s="312"/>
      <c r="AG931" s="8"/>
      <c r="AH931" s="8"/>
      <c r="AI931" s="8"/>
    </row>
    <row r="932" ht="24.0" customHeight="1">
      <c r="A932" s="13"/>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312"/>
      <c r="AF932" s="312"/>
      <c r="AG932" s="8"/>
      <c r="AH932" s="8"/>
      <c r="AI932" s="8"/>
    </row>
    <row r="933" ht="24.0" customHeight="1">
      <c r="A933" s="13"/>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312"/>
      <c r="AF933" s="312"/>
      <c r="AG933" s="8"/>
      <c r="AH933" s="8"/>
      <c r="AI933" s="8"/>
    </row>
    <row r="934" ht="24.0" customHeight="1">
      <c r="A934" s="13"/>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312"/>
      <c r="AF934" s="312"/>
      <c r="AG934" s="8"/>
      <c r="AH934" s="8"/>
      <c r="AI934" s="8"/>
    </row>
    <row r="935" ht="24.0" customHeight="1">
      <c r="A935" s="13"/>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312"/>
      <c r="AF935" s="312"/>
      <c r="AG935" s="8"/>
      <c r="AH935" s="8"/>
      <c r="AI935" s="8"/>
    </row>
    <row r="936" ht="24.0" customHeight="1">
      <c r="A936" s="13"/>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312"/>
      <c r="AF936" s="312"/>
      <c r="AG936" s="8"/>
      <c r="AH936" s="8"/>
      <c r="AI936" s="8"/>
    </row>
    <row r="937" ht="24.0" customHeight="1">
      <c r="A937" s="13"/>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312"/>
      <c r="AF937" s="312"/>
      <c r="AG937" s="8"/>
      <c r="AH937" s="8"/>
      <c r="AI937" s="8"/>
    </row>
    <row r="938" ht="24.0" customHeight="1">
      <c r="A938" s="13"/>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312"/>
      <c r="AF938" s="312"/>
      <c r="AG938" s="8"/>
      <c r="AH938" s="8"/>
      <c r="AI938" s="8"/>
    </row>
    <row r="939" ht="24.0" customHeight="1">
      <c r="A939" s="13"/>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312"/>
      <c r="AF939" s="312"/>
      <c r="AG939" s="8"/>
      <c r="AH939" s="8"/>
      <c r="AI939" s="8"/>
    </row>
    <row r="940" ht="24.0" customHeight="1">
      <c r="A940" s="13"/>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312"/>
      <c r="AF940" s="312"/>
      <c r="AG940" s="8"/>
      <c r="AH940" s="8"/>
      <c r="AI940" s="8"/>
    </row>
    <row r="941" ht="24.0" customHeight="1">
      <c r="A941" s="13"/>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312"/>
      <c r="AF941" s="312"/>
      <c r="AG941" s="8"/>
      <c r="AH941" s="8"/>
      <c r="AI941" s="8"/>
    </row>
    <row r="942" ht="24.0" customHeight="1">
      <c r="A942" s="13"/>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312"/>
      <c r="AF942" s="312"/>
      <c r="AG942" s="8"/>
      <c r="AH942" s="8"/>
      <c r="AI942" s="8"/>
    </row>
    <row r="943" ht="24.0" customHeight="1">
      <c r="A943" s="13"/>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312"/>
      <c r="AF943" s="312"/>
      <c r="AG943" s="8"/>
      <c r="AH943" s="8"/>
      <c r="AI943" s="8"/>
    </row>
    <row r="944" ht="24.0" customHeight="1">
      <c r="A944" s="13"/>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312"/>
      <c r="AF944" s="312"/>
      <c r="AG944" s="8"/>
      <c r="AH944" s="8"/>
      <c r="AI944" s="8"/>
    </row>
    <row r="945" ht="24.0" customHeight="1">
      <c r="A945" s="13"/>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312"/>
      <c r="AF945" s="312"/>
      <c r="AG945" s="8"/>
      <c r="AH945" s="8"/>
      <c r="AI945" s="8"/>
    </row>
    <row r="946" ht="24.0" customHeight="1">
      <c r="A946" s="13"/>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312"/>
      <c r="AF946" s="312"/>
      <c r="AG946" s="8"/>
      <c r="AH946" s="8"/>
      <c r="AI946" s="8"/>
    </row>
    <row r="947" ht="24.0" customHeight="1">
      <c r="A947" s="13"/>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312"/>
      <c r="AF947" s="312"/>
      <c r="AG947" s="8"/>
      <c r="AH947" s="8"/>
      <c r="AI947" s="8"/>
    </row>
    <row r="948" ht="24.0" customHeight="1">
      <c r="A948" s="13"/>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312"/>
      <c r="AF948" s="312"/>
      <c r="AG948" s="8"/>
      <c r="AH948" s="8"/>
      <c r="AI948" s="8"/>
    </row>
    <row r="949" ht="24.0" customHeight="1">
      <c r="A949" s="13"/>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312"/>
      <c r="AF949" s="312"/>
      <c r="AG949" s="8"/>
      <c r="AH949" s="8"/>
      <c r="AI949" s="8"/>
    </row>
    <row r="950" ht="24.0" customHeight="1">
      <c r="A950" s="13"/>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312"/>
      <c r="AF950" s="312"/>
      <c r="AG950" s="8"/>
      <c r="AH950" s="8"/>
      <c r="AI950" s="8"/>
    </row>
    <row r="951" ht="24.0" customHeight="1">
      <c r="A951" s="13"/>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312"/>
      <c r="AF951" s="312"/>
      <c r="AG951" s="8"/>
      <c r="AH951" s="8"/>
      <c r="AI951" s="8"/>
    </row>
    <row r="952" ht="24.0" customHeight="1">
      <c r="A952" s="13"/>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312"/>
      <c r="AF952" s="312"/>
      <c r="AG952" s="8"/>
      <c r="AH952" s="8"/>
      <c r="AI952" s="8"/>
    </row>
    <row r="953" ht="24.0" customHeight="1">
      <c r="A953" s="13"/>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312"/>
      <c r="AF953" s="312"/>
      <c r="AG953" s="8"/>
      <c r="AH953" s="8"/>
      <c r="AI953" s="8"/>
    </row>
    <row r="954" ht="24.0" customHeight="1">
      <c r="A954" s="13"/>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312"/>
      <c r="AF954" s="312"/>
      <c r="AG954" s="8"/>
      <c r="AH954" s="8"/>
      <c r="AI954" s="8"/>
    </row>
    <row r="955" ht="24.0" customHeight="1">
      <c r="A955" s="13"/>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312"/>
      <c r="AF955" s="312"/>
      <c r="AG955" s="8"/>
      <c r="AH955" s="8"/>
      <c r="AI955" s="8"/>
    </row>
    <row r="956" ht="24.0" customHeight="1">
      <c r="A956" s="13"/>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312"/>
      <c r="AF956" s="312"/>
      <c r="AG956" s="8"/>
      <c r="AH956" s="8"/>
      <c r="AI956" s="8"/>
    </row>
    <row r="957" ht="24.0" customHeight="1">
      <c r="A957" s="13"/>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312"/>
      <c r="AF957" s="312"/>
      <c r="AG957" s="8"/>
      <c r="AH957" s="8"/>
      <c r="AI957" s="8"/>
    </row>
    <row r="958" ht="24.0" customHeight="1">
      <c r="A958" s="13"/>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312"/>
      <c r="AF958" s="312"/>
      <c r="AG958" s="8"/>
      <c r="AH958" s="8"/>
      <c r="AI958" s="8"/>
    </row>
    <row r="959" ht="24.0" customHeight="1">
      <c r="A959" s="13"/>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312"/>
      <c r="AF959" s="312"/>
      <c r="AG959" s="8"/>
      <c r="AH959" s="8"/>
      <c r="AI959" s="8"/>
    </row>
    <row r="960" ht="24.0" customHeight="1">
      <c r="A960" s="13"/>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312"/>
      <c r="AF960" s="312"/>
      <c r="AG960" s="8"/>
      <c r="AH960" s="8"/>
      <c r="AI960" s="8"/>
    </row>
    <row r="961" ht="24.0" customHeight="1">
      <c r="A961" s="13"/>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312"/>
      <c r="AF961" s="312"/>
      <c r="AG961" s="8"/>
      <c r="AH961" s="8"/>
      <c r="AI961" s="8"/>
    </row>
    <row r="962" ht="24.0" customHeight="1">
      <c r="A962" s="13"/>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312"/>
      <c r="AF962" s="312"/>
      <c r="AG962" s="8"/>
      <c r="AH962" s="8"/>
      <c r="AI962" s="8"/>
    </row>
    <row r="963" ht="24.0" customHeight="1">
      <c r="A963" s="13"/>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312"/>
      <c r="AF963" s="312"/>
      <c r="AG963" s="8"/>
      <c r="AH963" s="8"/>
      <c r="AI963" s="8"/>
    </row>
    <row r="964" ht="24.0" customHeight="1">
      <c r="A964" s="13"/>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312"/>
      <c r="AF964" s="312"/>
      <c r="AG964" s="8"/>
      <c r="AH964" s="8"/>
      <c r="AI964" s="8"/>
    </row>
    <row r="965" ht="24.0" customHeight="1">
      <c r="A965" s="13"/>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312"/>
      <c r="AF965" s="312"/>
      <c r="AG965" s="8"/>
      <c r="AH965" s="8"/>
      <c r="AI965" s="8"/>
    </row>
    <row r="966" ht="24.0" customHeight="1">
      <c r="A966" s="13"/>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312"/>
      <c r="AF966" s="312"/>
      <c r="AG966" s="8"/>
      <c r="AH966" s="8"/>
      <c r="AI966" s="8"/>
    </row>
    <row r="967" ht="24.0" customHeight="1">
      <c r="A967" s="13"/>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312"/>
      <c r="AF967" s="312"/>
      <c r="AG967" s="8"/>
      <c r="AH967" s="8"/>
      <c r="AI967" s="8"/>
    </row>
    <row r="968" ht="24.0" customHeight="1">
      <c r="A968" s="13"/>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312"/>
      <c r="AF968" s="312"/>
      <c r="AG968" s="8"/>
      <c r="AH968" s="8"/>
      <c r="AI968" s="8"/>
    </row>
    <row r="969" ht="24.0" customHeight="1">
      <c r="A969" s="13"/>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312"/>
      <c r="AF969" s="312"/>
      <c r="AG969" s="8"/>
      <c r="AH969" s="8"/>
      <c r="AI969" s="8"/>
    </row>
    <row r="970" ht="24.0" customHeight="1">
      <c r="A970" s="13"/>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312"/>
      <c r="AF970" s="312"/>
      <c r="AG970" s="8"/>
      <c r="AH970" s="8"/>
      <c r="AI970" s="8"/>
    </row>
    <row r="971" ht="24.0" customHeight="1">
      <c r="A971" s="13"/>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312"/>
      <c r="AF971" s="312"/>
      <c r="AG971" s="8"/>
      <c r="AH971" s="8"/>
      <c r="AI971" s="8"/>
    </row>
    <row r="972" ht="24.0" customHeight="1">
      <c r="A972" s="13"/>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312"/>
      <c r="AF972" s="312"/>
      <c r="AG972" s="8"/>
      <c r="AH972" s="8"/>
      <c r="AI972" s="8"/>
    </row>
    <row r="973" ht="24.0" customHeight="1">
      <c r="A973" s="13"/>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312"/>
      <c r="AF973" s="312"/>
      <c r="AG973" s="8"/>
      <c r="AH973" s="8"/>
      <c r="AI973" s="8"/>
    </row>
    <row r="974" ht="24.0" customHeight="1">
      <c r="A974" s="13"/>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312"/>
      <c r="AF974" s="312"/>
      <c r="AG974" s="8"/>
      <c r="AH974" s="8"/>
      <c r="AI974" s="8"/>
    </row>
    <row r="975" ht="24.0" customHeight="1">
      <c r="A975" s="13"/>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312"/>
      <c r="AF975" s="312"/>
      <c r="AG975" s="8"/>
      <c r="AH975" s="8"/>
      <c r="AI975" s="8"/>
    </row>
    <row r="976" ht="24.0" customHeight="1">
      <c r="A976" s="13"/>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312"/>
      <c r="AF976" s="312"/>
      <c r="AG976" s="8"/>
      <c r="AH976" s="8"/>
      <c r="AI976" s="8"/>
    </row>
    <row r="977" ht="24.0" customHeight="1">
      <c r="A977" s="13"/>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312"/>
      <c r="AF977" s="312"/>
      <c r="AG977" s="8"/>
      <c r="AH977" s="8"/>
      <c r="AI977" s="8"/>
    </row>
    <row r="978" ht="24.0" customHeight="1">
      <c r="A978" s="13"/>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312"/>
      <c r="AF978" s="312"/>
      <c r="AG978" s="8"/>
      <c r="AH978" s="8"/>
      <c r="AI978" s="8"/>
    </row>
    <row r="979" ht="24.0" customHeight="1">
      <c r="A979" s="13"/>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312"/>
      <c r="AF979" s="312"/>
      <c r="AG979" s="8"/>
      <c r="AH979" s="8"/>
      <c r="AI979" s="8"/>
    </row>
    <row r="980" ht="24.0" customHeight="1">
      <c r="A980" s="13"/>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312"/>
      <c r="AF980" s="312"/>
      <c r="AG980" s="8"/>
      <c r="AH980" s="8"/>
      <c r="AI980" s="8"/>
    </row>
    <row r="981" ht="24.0" customHeight="1">
      <c r="A981" s="13"/>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312"/>
      <c r="AF981" s="312"/>
      <c r="AG981" s="8"/>
      <c r="AH981" s="8"/>
      <c r="AI981" s="8"/>
    </row>
    <row r="982" ht="24.0" customHeight="1">
      <c r="A982" s="13"/>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312"/>
      <c r="AF982" s="312"/>
      <c r="AG982" s="8"/>
      <c r="AH982" s="8"/>
      <c r="AI982" s="8"/>
    </row>
    <row r="983" ht="24.0" customHeight="1">
      <c r="A983" s="13"/>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312"/>
      <c r="AF983" s="312"/>
      <c r="AG983" s="8"/>
      <c r="AH983" s="8"/>
      <c r="AI983" s="8"/>
    </row>
    <row r="984" ht="24.0" customHeight="1">
      <c r="A984" s="13"/>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312"/>
      <c r="AF984" s="312"/>
      <c r="AG984" s="8"/>
      <c r="AH984" s="8"/>
      <c r="AI984" s="8"/>
    </row>
    <row r="985" ht="24.0" customHeight="1">
      <c r="A985" s="13"/>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312"/>
      <c r="AF985" s="312"/>
      <c r="AG985" s="8"/>
      <c r="AH985" s="8"/>
      <c r="AI985" s="8"/>
    </row>
    <row r="986" ht="24.0" customHeight="1">
      <c r="A986" s="13"/>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312"/>
      <c r="AF986" s="312"/>
      <c r="AG986" s="8"/>
      <c r="AH986" s="8"/>
      <c r="AI986" s="8"/>
    </row>
    <row r="987" ht="24.0" customHeight="1">
      <c r="A987" s="13"/>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312"/>
      <c r="AF987" s="312"/>
      <c r="AG987" s="8"/>
      <c r="AH987" s="8"/>
      <c r="AI987" s="8"/>
    </row>
    <row r="988" ht="24.0" customHeight="1">
      <c r="A988" s="13"/>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312"/>
      <c r="AF988" s="312"/>
      <c r="AG988" s="8"/>
      <c r="AH988" s="8"/>
      <c r="AI988" s="8"/>
    </row>
    <row r="989" ht="24.0" customHeight="1">
      <c r="A989" s="13"/>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312"/>
      <c r="AF989" s="312"/>
      <c r="AG989" s="8"/>
      <c r="AH989" s="8"/>
      <c r="AI989" s="8"/>
    </row>
    <row r="990" ht="24.0" customHeight="1">
      <c r="A990" s="13"/>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312"/>
      <c r="AF990" s="312"/>
      <c r="AG990" s="8"/>
      <c r="AH990" s="8"/>
      <c r="AI990" s="8"/>
    </row>
    <row r="991" ht="24.0" customHeight="1">
      <c r="A991" s="13"/>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312"/>
      <c r="AF991" s="312"/>
      <c r="AG991" s="8"/>
      <c r="AH991" s="8"/>
      <c r="AI991" s="8"/>
    </row>
    <row r="992" ht="24.0" customHeight="1">
      <c r="A992" s="13"/>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312"/>
      <c r="AF992" s="312"/>
      <c r="AG992" s="8"/>
      <c r="AH992" s="8"/>
      <c r="AI992" s="8"/>
    </row>
    <row r="993" ht="24.0" customHeight="1">
      <c r="A993" s="13"/>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312"/>
      <c r="AF993" s="312"/>
      <c r="AG993" s="8"/>
      <c r="AH993" s="8"/>
      <c r="AI993" s="8"/>
    </row>
    <row r="994" ht="24.0" customHeight="1">
      <c r="A994" s="13"/>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312"/>
      <c r="AF994" s="312"/>
      <c r="AG994" s="8"/>
      <c r="AH994" s="8"/>
      <c r="AI994" s="8"/>
    </row>
    <row r="995" ht="24.0" customHeight="1">
      <c r="A995" s="13"/>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312"/>
      <c r="AF995" s="312"/>
      <c r="AG995" s="8"/>
      <c r="AH995" s="8"/>
      <c r="AI995" s="8"/>
    </row>
    <row r="996" ht="24.0" customHeight="1">
      <c r="A996" s="13"/>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312"/>
      <c r="AF996" s="312"/>
      <c r="AG996" s="8"/>
      <c r="AH996" s="8"/>
      <c r="AI996" s="8"/>
    </row>
    <row r="997" ht="24.0" customHeight="1">
      <c r="A997" s="13"/>
      <c r="B997" s="8"/>
      <c r="C997" s="31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318"/>
      <c r="AE997" s="319"/>
      <c r="AF997" s="319"/>
      <c r="AG997" s="318"/>
      <c r="AH997" s="318"/>
      <c r="AI997" s="8"/>
    </row>
    <row r="998" ht="24.0" customHeight="1">
      <c r="A998" s="13"/>
      <c r="B998" s="8"/>
      <c r="C998" s="31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318"/>
      <c r="AE998" s="319"/>
      <c r="AF998" s="319"/>
      <c r="AG998" s="318"/>
      <c r="AH998" s="318"/>
      <c r="AI998" s="8"/>
    </row>
  </sheetData>
  <mergeCells count="48">
    <mergeCell ref="AF48:AF49"/>
    <mergeCell ref="AG48:AG49"/>
    <mergeCell ref="AD50:AD51"/>
    <mergeCell ref="AE50:AE51"/>
    <mergeCell ref="AF50:AF51"/>
    <mergeCell ref="AG50:AG51"/>
    <mergeCell ref="AE44:AE45"/>
    <mergeCell ref="AD46:AD47"/>
    <mergeCell ref="AE46:AE47"/>
    <mergeCell ref="AF46:AF47"/>
    <mergeCell ref="AG46:AG47"/>
    <mergeCell ref="AD48:AD49"/>
    <mergeCell ref="AE48:AE49"/>
    <mergeCell ref="L2:Q2"/>
    <mergeCell ref="R2:W2"/>
    <mergeCell ref="X2:AC2"/>
    <mergeCell ref="AD2:AD3"/>
    <mergeCell ref="AG2:AG3"/>
    <mergeCell ref="AH2:AH3"/>
    <mergeCell ref="A1:AI1"/>
    <mergeCell ref="A2:A3"/>
    <mergeCell ref="B2:B3"/>
    <mergeCell ref="C2:C3"/>
    <mergeCell ref="D2:D3"/>
    <mergeCell ref="E2:E3"/>
    <mergeCell ref="F2:K2"/>
    <mergeCell ref="AE2:AE3"/>
    <mergeCell ref="AF2:AF3"/>
    <mergeCell ref="AD8:AD9"/>
    <mergeCell ref="AE8:AE9"/>
    <mergeCell ref="AF8:AF9"/>
    <mergeCell ref="AG8:AG9"/>
    <mergeCell ref="AH8:AH9"/>
    <mergeCell ref="AD10:AD11"/>
    <mergeCell ref="AE10:AE11"/>
    <mergeCell ref="AF10:AF11"/>
    <mergeCell ref="AG10:AG11"/>
    <mergeCell ref="AH10:AH11"/>
    <mergeCell ref="AD12:AD13"/>
    <mergeCell ref="AE12:AE13"/>
    <mergeCell ref="AH12:AH13"/>
    <mergeCell ref="AF12:AF13"/>
    <mergeCell ref="AG12:AG13"/>
    <mergeCell ref="AE40:AE41"/>
    <mergeCell ref="AF40:AF41"/>
    <mergeCell ref="AE42:AE43"/>
    <mergeCell ref="AF42:AF43"/>
    <mergeCell ref="AF44:AF45"/>
  </mergeCells>
  <printOptions horizontalCentered="1"/>
  <pageMargins bottom="0.35433070866141736" footer="0.0" header="0.0" left="0.31496062992125984" right="0.31496062992125984" top="0.35433070866141736"/>
  <pageSetup paperSize="9" scale="90"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0.86"/>
    <col customWidth="1" min="2" max="2" width="15.0"/>
    <col customWidth="1" min="3" max="3" width="48.43"/>
    <col customWidth="1" min="4" max="4" width="17.71"/>
    <col customWidth="1" min="5" max="5" width="7.71"/>
    <col customWidth="1" min="6" max="6" width="12.29"/>
    <col customWidth="1" min="7" max="7" width="12.71"/>
    <col customWidth="1" min="8" max="8" width="11.29"/>
    <col customWidth="1" min="9" max="9" width="14.57"/>
    <col customWidth="1" min="10" max="11" width="10.29"/>
    <col customWidth="1" min="12" max="12" width="14.86"/>
    <col customWidth="1" min="13" max="13" width="11.0"/>
    <col customWidth="1" min="14" max="14" width="9.14"/>
    <col customWidth="1" min="16" max="16" width="10.0"/>
    <col customWidth="1" min="17" max="17" width="10.14"/>
    <col customWidth="1" min="18" max="18" width="14.86"/>
    <col customWidth="1" min="19" max="19" width="11.86"/>
    <col customWidth="1" min="20" max="20" width="16.43"/>
    <col customWidth="1" min="21" max="21" width="15.29"/>
    <col customWidth="1" min="22" max="22" width="10.29"/>
    <col customWidth="1" min="23" max="23" width="11.0"/>
    <col customWidth="1" min="24" max="24" width="11.57"/>
    <col customWidth="1" min="25" max="25" width="11.71"/>
    <col customWidth="1" min="26" max="26" width="11.0"/>
    <col customWidth="1" min="27" max="27" width="11.71"/>
    <col customWidth="1" min="28" max="28" width="10.0"/>
    <col customWidth="1" min="29" max="29" width="8.14"/>
    <col customWidth="1" min="30" max="30" width="16.0"/>
    <col customWidth="1" min="31" max="34" width="23.71"/>
    <col customWidth="1" min="35" max="35" width="10.86"/>
  </cols>
  <sheetData>
    <row r="1" ht="24.0" customHeight="1">
      <c r="A1" s="1773" t="s">
        <v>1019</v>
      </c>
    </row>
    <row r="2" ht="24.0" customHeight="1">
      <c r="A2" s="1774" t="s">
        <v>1</v>
      </c>
      <c r="B2" s="1774" t="s">
        <v>2</v>
      </c>
      <c r="C2" s="1775" t="s">
        <v>3</v>
      </c>
      <c r="D2" s="1775" t="s">
        <v>4</v>
      </c>
      <c r="E2" s="1775" t="s">
        <v>5</v>
      </c>
      <c r="F2" s="1776" t="s">
        <v>6</v>
      </c>
      <c r="G2" s="4"/>
      <c r="H2" s="4"/>
      <c r="I2" s="4"/>
      <c r="J2" s="4"/>
      <c r="K2" s="4"/>
      <c r="L2" s="1777" t="s">
        <v>7</v>
      </c>
      <c r="M2" s="4"/>
      <c r="N2" s="4"/>
      <c r="O2" s="4"/>
      <c r="P2" s="4"/>
      <c r="Q2" s="4"/>
      <c r="R2" s="1778" t="s">
        <v>8</v>
      </c>
      <c r="S2" s="4"/>
      <c r="T2" s="4"/>
      <c r="U2" s="4"/>
      <c r="V2" s="4"/>
      <c r="W2" s="4"/>
      <c r="X2" s="1779" t="s">
        <v>9</v>
      </c>
      <c r="Y2" s="4"/>
      <c r="Z2" s="4"/>
      <c r="AA2" s="4"/>
      <c r="AB2" s="4"/>
      <c r="AC2" s="6"/>
      <c r="AD2" s="1775" t="s">
        <v>10</v>
      </c>
      <c r="AE2" s="1774" t="s">
        <v>11</v>
      </c>
      <c r="AF2" s="1774" t="s">
        <v>12</v>
      </c>
      <c r="AG2" s="1780" t="s">
        <v>13</v>
      </c>
      <c r="AH2" s="1774" t="s">
        <v>14</v>
      </c>
      <c r="AI2" s="1316"/>
    </row>
    <row r="3" ht="76.5" customHeight="1">
      <c r="A3" s="9"/>
      <c r="B3" s="9"/>
      <c r="C3" s="9"/>
      <c r="D3" s="9"/>
      <c r="E3" s="9"/>
      <c r="F3" s="1781" t="s">
        <v>15</v>
      </c>
      <c r="G3" s="1781" t="s">
        <v>16</v>
      </c>
      <c r="H3" s="1781" t="s">
        <v>17</v>
      </c>
      <c r="I3" s="1781" t="s">
        <v>18</v>
      </c>
      <c r="J3" s="1781" t="s">
        <v>19</v>
      </c>
      <c r="K3" s="1781" t="s">
        <v>30</v>
      </c>
      <c r="L3" s="1782" t="s">
        <v>21</v>
      </c>
      <c r="M3" s="1782" t="s">
        <v>22</v>
      </c>
      <c r="N3" s="1782" t="s">
        <v>23</v>
      </c>
      <c r="O3" s="1782" t="s">
        <v>18</v>
      </c>
      <c r="P3" s="1782" t="s">
        <v>19</v>
      </c>
      <c r="Q3" s="1782" t="s">
        <v>30</v>
      </c>
      <c r="R3" s="1783" t="s">
        <v>24</v>
      </c>
      <c r="S3" s="1783" t="s">
        <v>25</v>
      </c>
      <c r="T3" s="1783" t="s">
        <v>26</v>
      </c>
      <c r="U3" s="1783" t="s">
        <v>18</v>
      </c>
      <c r="V3" s="1783" t="s">
        <v>19</v>
      </c>
      <c r="W3" s="1783" t="s">
        <v>30</v>
      </c>
      <c r="X3" s="1784" t="s">
        <v>27</v>
      </c>
      <c r="Y3" s="1784" t="s">
        <v>28</v>
      </c>
      <c r="Z3" s="1784" t="s">
        <v>29</v>
      </c>
      <c r="AA3" s="1784" t="s">
        <v>18</v>
      </c>
      <c r="AB3" s="1784" t="s">
        <v>19</v>
      </c>
      <c r="AC3" s="1784" t="s">
        <v>30</v>
      </c>
      <c r="AD3" s="11"/>
      <c r="AE3" s="11"/>
      <c r="AF3" s="11"/>
      <c r="AG3" s="12"/>
      <c r="AH3" s="11"/>
      <c r="AI3" s="1318"/>
    </row>
    <row r="4" ht="24.0" customHeight="1">
      <c r="A4" s="1785">
        <v>1.0</v>
      </c>
      <c r="B4" s="1786" t="s">
        <v>1020</v>
      </c>
      <c r="C4" s="1787" t="s">
        <v>1021</v>
      </c>
      <c r="D4" s="1788">
        <v>35500.0</v>
      </c>
      <c r="E4" s="1789" t="s">
        <v>33</v>
      </c>
      <c r="F4" s="1790"/>
      <c r="G4" s="1790"/>
      <c r="H4" s="1790"/>
      <c r="I4" s="1791"/>
      <c r="J4" s="1792"/>
      <c r="K4" s="1792"/>
      <c r="L4" s="1790"/>
      <c r="M4" s="1790"/>
      <c r="N4" s="1790"/>
      <c r="O4" s="1793"/>
      <c r="P4" s="1794"/>
      <c r="Q4" s="1794"/>
      <c r="R4" s="1790"/>
      <c r="S4" s="1790"/>
      <c r="T4" s="1795">
        <v>35500.0</v>
      </c>
      <c r="U4" s="1796">
        <v>35500.0</v>
      </c>
      <c r="V4" s="1794"/>
      <c r="W4" s="1794"/>
      <c r="X4" s="1790"/>
      <c r="Y4" s="1790"/>
      <c r="Z4" s="1790"/>
      <c r="AA4" s="1793"/>
      <c r="AB4" s="1794"/>
      <c r="AC4" s="1794"/>
      <c r="AD4" s="1480"/>
      <c r="AE4" s="1480"/>
      <c r="AF4" s="1480"/>
      <c r="AG4" s="1480"/>
      <c r="AH4" s="1797"/>
      <c r="AI4" s="1340"/>
    </row>
    <row r="5" ht="24.0" customHeight="1">
      <c r="A5" s="1798"/>
      <c r="B5" s="1385"/>
      <c r="C5" s="1799"/>
      <c r="D5" s="1800"/>
      <c r="E5" s="1801" t="s">
        <v>42</v>
      </c>
      <c r="F5" s="1802"/>
      <c r="G5" s="1802"/>
      <c r="H5" s="1802"/>
      <c r="I5" s="1803"/>
      <c r="J5" s="1804"/>
      <c r="K5" s="1804"/>
      <c r="L5" s="1805"/>
      <c r="M5" s="1805"/>
      <c r="N5" s="1805"/>
      <c r="O5" s="1806"/>
      <c r="P5" s="1807"/>
      <c r="Q5" s="1807"/>
      <c r="R5" s="1808"/>
      <c r="S5" s="1808"/>
      <c r="T5" s="1809">
        <v>35500.0</v>
      </c>
      <c r="U5" s="1810">
        <f>SUM(R5:T5)</f>
        <v>35500</v>
      </c>
      <c r="V5" s="1811">
        <v>25015.0</v>
      </c>
      <c r="W5" s="1811">
        <v>25015.0</v>
      </c>
      <c r="X5" s="1812"/>
      <c r="Y5" s="1812"/>
      <c r="Z5" s="1812"/>
      <c r="AA5" s="1813"/>
      <c r="AB5" s="1814"/>
      <c r="AC5" s="1814"/>
      <c r="AD5" s="1815" t="s">
        <v>38</v>
      </c>
      <c r="AE5" s="1816"/>
      <c r="AF5" s="1816"/>
      <c r="AG5" s="1816"/>
      <c r="AH5" s="1817"/>
      <c r="AI5" s="1340"/>
    </row>
    <row r="6">
      <c r="A6" s="1785">
        <v>2.0</v>
      </c>
      <c r="B6" s="1818" t="s">
        <v>1022</v>
      </c>
      <c r="C6" s="1710" t="s">
        <v>1023</v>
      </c>
      <c r="D6" s="1819">
        <v>0.0</v>
      </c>
      <c r="E6" s="1789" t="s">
        <v>33</v>
      </c>
      <c r="F6" s="1820"/>
      <c r="G6" s="1820"/>
      <c r="H6" s="1820"/>
      <c r="I6" s="1821"/>
      <c r="J6" s="1822"/>
      <c r="K6" s="1822"/>
      <c r="L6" s="1820"/>
      <c r="M6" s="1823">
        <v>0.0</v>
      </c>
      <c r="N6" s="1820"/>
      <c r="O6" s="1824"/>
      <c r="P6" s="1373"/>
      <c r="Q6" s="1373"/>
      <c r="R6" s="1820"/>
      <c r="S6" s="1820"/>
      <c r="T6" s="1820"/>
      <c r="U6" s="1824"/>
      <c r="V6" s="1373"/>
      <c r="W6" s="1373"/>
      <c r="X6" s="1820"/>
      <c r="Y6" s="1820"/>
      <c r="Z6" s="1820"/>
      <c r="AA6" s="1824"/>
      <c r="AB6" s="1373"/>
      <c r="AC6" s="1373"/>
      <c r="AD6" s="1484"/>
      <c r="AE6" s="1484"/>
      <c r="AF6" s="1484"/>
      <c r="AG6" s="1484"/>
      <c r="AH6" s="1385"/>
      <c r="AI6" s="1340"/>
    </row>
    <row r="7" ht="24.0" customHeight="1">
      <c r="A7" s="1798"/>
      <c r="B7" s="1385"/>
      <c r="C7" s="1799"/>
      <c r="D7" s="1825"/>
      <c r="E7" s="1801" t="s">
        <v>42</v>
      </c>
      <c r="F7" s="1802"/>
      <c r="G7" s="1802"/>
      <c r="H7" s="1802"/>
      <c r="I7" s="1803"/>
      <c r="J7" s="1804"/>
      <c r="K7" s="1804"/>
      <c r="L7" s="1805"/>
      <c r="M7" s="1805"/>
      <c r="N7" s="1805"/>
      <c r="O7" s="1806"/>
      <c r="P7" s="1807"/>
      <c r="Q7" s="1807"/>
      <c r="R7" s="1808"/>
      <c r="S7" s="1808"/>
      <c r="T7" s="1808"/>
      <c r="U7" s="1810"/>
      <c r="V7" s="1826"/>
      <c r="W7" s="1826"/>
      <c r="X7" s="1812"/>
      <c r="Y7" s="1812"/>
      <c r="Z7" s="1812"/>
      <c r="AA7" s="1813"/>
      <c r="AB7" s="1814"/>
      <c r="AC7" s="1814"/>
      <c r="AD7" s="1815" t="s">
        <v>38</v>
      </c>
      <c r="AE7" s="1816"/>
      <c r="AF7" s="1816"/>
      <c r="AG7" s="1816"/>
      <c r="AH7" s="1817"/>
      <c r="AI7" s="1340"/>
    </row>
    <row r="8">
      <c r="A8" s="1785">
        <v>3.0</v>
      </c>
      <c r="B8" s="1818" t="s">
        <v>1024</v>
      </c>
      <c r="C8" s="1827" t="s">
        <v>1025</v>
      </c>
      <c r="D8" s="1788">
        <v>7000.0</v>
      </c>
      <c r="E8" s="1789" t="s">
        <v>33</v>
      </c>
      <c r="F8" s="1820"/>
      <c r="G8" s="1820"/>
      <c r="H8" s="1820"/>
      <c r="I8" s="1821"/>
      <c r="J8" s="1822"/>
      <c r="K8" s="1822"/>
      <c r="L8" s="1820"/>
      <c r="M8" s="1820"/>
      <c r="N8" s="1828"/>
      <c r="O8" s="1829"/>
      <c r="P8" s="1373"/>
      <c r="Q8" s="1373"/>
      <c r="R8" s="1820"/>
      <c r="S8" s="1820"/>
      <c r="T8" s="1820"/>
      <c r="U8" s="1824"/>
      <c r="V8" s="1373"/>
      <c r="W8" s="1373"/>
      <c r="X8" s="1830">
        <v>7000.0</v>
      </c>
      <c r="Y8" s="1820"/>
      <c r="Z8" s="1820"/>
      <c r="AA8" s="1824"/>
      <c r="AB8" s="1373"/>
      <c r="AC8" s="1373"/>
      <c r="AD8" s="1484"/>
      <c r="AE8" s="1484"/>
      <c r="AF8" s="1484"/>
      <c r="AG8" s="1484"/>
      <c r="AH8" s="1385"/>
      <c r="AI8" s="1340"/>
    </row>
    <row r="9" ht="24.0" customHeight="1">
      <c r="A9" s="1798"/>
      <c r="B9" s="1385"/>
      <c r="C9" s="1799"/>
      <c r="D9" s="1800"/>
      <c r="E9" s="1801" t="s">
        <v>42</v>
      </c>
      <c r="F9" s="1802"/>
      <c r="G9" s="1802"/>
      <c r="H9" s="1802"/>
      <c r="I9" s="1803"/>
      <c r="J9" s="1804"/>
      <c r="K9" s="1804"/>
      <c r="L9" s="1805"/>
      <c r="M9" s="1805"/>
      <c r="N9" s="1805"/>
      <c r="O9" s="1806"/>
      <c r="P9" s="1831"/>
      <c r="Q9" s="1831"/>
      <c r="R9" s="1808"/>
      <c r="S9" s="1808"/>
      <c r="T9" s="1808"/>
      <c r="U9" s="1810"/>
      <c r="V9" s="1832"/>
      <c r="W9" s="1832"/>
      <c r="X9" s="1833">
        <v>0.0</v>
      </c>
      <c r="Y9" s="1812"/>
      <c r="Z9" s="1812"/>
      <c r="AA9" s="1813"/>
      <c r="AB9" s="1834"/>
      <c r="AC9" s="1834"/>
      <c r="AD9" s="1815" t="s">
        <v>38</v>
      </c>
      <c r="AE9" s="1835" t="s">
        <v>1026</v>
      </c>
      <c r="AF9" s="1816"/>
      <c r="AG9" s="1816"/>
      <c r="AH9" s="1817"/>
      <c r="AI9" s="1340"/>
    </row>
    <row r="10" ht="24.0" customHeight="1">
      <c r="A10" s="1785">
        <v>4.0</v>
      </c>
      <c r="B10" s="1836" t="s">
        <v>1027</v>
      </c>
      <c r="C10" s="1837" t="s">
        <v>1028</v>
      </c>
      <c r="D10" s="1788">
        <v>5000.0</v>
      </c>
      <c r="E10" s="1789" t="s">
        <v>33</v>
      </c>
      <c r="F10" s="1820"/>
      <c r="G10" s="1820"/>
      <c r="H10" s="1838">
        <v>5000.0</v>
      </c>
      <c r="I10" s="1839">
        <v>5000.0</v>
      </c>
      <c r="J10" s="1840">
        <v>24807.0</v>
      </c>
      <c r="K10" s="1840">
        <v>24837.0</v>
      </c>
      <c r="L10" s="1820"/>
      <c r="M10" s="1820"/>
      <c r="N10" s="1820"/>
      <c r="O10" s="1841"/>
      <c r="P10" s="1385"/>
      <c r="Q10" s="1842"/>
      <c r="R10" s="1820"/>
      <c r="S10" s="1820"/>
      <c r="T10" s="1820"/>
      <c r="U10" s="1841"/>
      <c r="V10" s="1843"/>
      <c r="W10" s="1843"/>
      <c r="X10" s="1820"/>
      <c r="Y10" s="1820"/>
      <c r="Z10" s="1820"/>
      <c r="AA10" s="1841" t="s">
        <v>50</v>
      </c>
      <c r="AB10" s="1385"/>
      <c r="AC10" s="1385"/>
      <c r="AD10" s="1385"/>
      <c r="AE10" s="1385"/>
      <c r="AF10" s="1385"/>
      <c r="AG10" s="1385"/>
      <c r="AH10" s="1385"/>
      <c r="AI10" s="1340"/>
    </row>
    <row r="11" ht="24.0" customHeight="1">
      <c r="A11" s="1798"/>
      <c r="B11" s="1385"/>
      <c r="C11" s="1844"/>
      <c r="D11" s="1800"/>
      <c r="E11" s="1801" t="s">
        <v>42</v>
      </c>
      <c r="F11" s="1802"/>
      <c r="G11" s="1802"/>
      <c r="H11" s="1845">
        <v>5000.0</v>
      </c>
      <c r="I11" s="1846">
        <v>5000.0</v>
      </c>
      <c r="J11" s="1847">
        <v>24807.0</v>
      </c>
      <c r="K11" s="1847">
        <v>24837.0</v>
      </c>
      <c r="L11" s="1805"/>
      <c r="M11" s="1805"/>
      <c r="N11" s="1805"/>
      <c r="O11" s="1848"/>
      <c r="P11" s="1849"/>
      <c r="Q11" s="1849"/>
      <c r="R11" s="1808"/>
      <c r="S11" s="1808"/>
      <c r="T11" s="1808"/>
      <c r="U11" s="1850"/>
      <c r="V11" s="1832"/>
      <c r="W11" s="1832"/>
      <c r="X11" s="1812"/>
      <c r="Y11" s="1812"/>
      <c r="Z11" s="1812"/>
      <c r="AA11" s="1851" t="s">
        <v>50</v>
      </c>
      <c r="AB11" s="1834"/>
      <c r="AC11" s="1834"/>
      <c r="AD11" s="1817"/>
      <c r="AE11" s="1852" t="s">
        <v>1029</v>
      </c>
      <c r="AF11" s="1852" t="s">
        <v>1030</v>
      </c>
      <c r="AG11" s="1817"/>
      <c r="AH11" s="1817"/>
      <c r="AI11" s="1340"/>
    </row>
    <row r="12">
      <c r="A12" s="1785">
        <v>5.0</v>
      </c>
      <c r="B12" s="1818" t="s">
        <v>1031</v>
      </c>
      <c r="C12" s="1827" t="s">
        <v>1032</v>
      </c>
      <c r="D12" s="1853">
        <v>30000.0</v>
      </c>
      <c r="E12" s="1789" t="s">
        <v>33</v>
      </c>
      <c r="F12" s="1820"/>
      <c r="G12" s="1820"/>
      <c r="H12" s="1820"/>
      <c r="I12" s="1821"/>
      <c r="J12" s="1822"/>
      <c r="K12" s="1822"/>
      <c r="L12" s="1820"/>
      <c r="M12" s="1820"/>
      <c r="N12" s="1820"/>
      <c r="O12" s="1824"/>
      <c r="P12" s="1385"/>
      <c r="Q12" s="1385"/>
      <c r="R12" s="1820"/>
      <c r="S12" s="1838">
        <v>30000.0</v>
      </c>
      <c r="T12" s="1820"/>
      <c r="U12" s="1829">
        <v>30000.0</v>
      </c>
      <c r="V12" s="1385"/>
      <c r="W12" s="1385"/>
      <c r="X12" s="1820"/>
      <c r="Y12" s="1820"/>
      <c r="Z12" s="1820"/>
      <c r="AA12" s="1824"/>
      <c r="AB12" s="1385"/>
      <c r="AC12" s="1385"/>
      <c r="AD12" s="1494"/>
      <c r="AE12" s="1484"/>
      <c r="AF12" s="1484"/>
      <c r="AG12" s="1484"/>
      <c r="AH12" s="1385"/>
      <c r="AI12" s="1340"/>
    </row>
    <row r="13" ht="24.0" customHeight="1">
      <c r="A13" s="1798"/>
      <c r="B13" s="1385"/>
      <c r="C13" s="1799"/>
      <c r="D13" s="1854"/>
      <c r="E13" s="1801" t="s">
        <v>42</v>
      </c>
      <c r="F13" s="1802"/>
      <c r="G13" s="1802"/>
      <c r="H13" s="1802"/>
      <c r="I13" s="1803"/>
      <c r="J13" s="1804"/>
      <c r="K13" s="1804"/>
      <c r="L13" s="1805"/>
      <c r="M13" s="1805"/>
      <c r="N13" s="1805"/>
      <c r="O13" s="1806"/>
      <c r="P13" s="1831"/>
      <c r="Q13" s="1831"/>
      <c r="R13" s="1808"/>
      <c r="S13" s="1808"/>
      <c r="T13" s="1808"/>
      <c r="U13" s="1810"/>
      <c r="V13" s="1832"/>
      <c r="W13" s="1832"/>
      <c r="X13" s="1812"/>
      <c r="Y13" s="1833">
        <v>30000.0</v>
      </c>
      <c r="Z13" s="1812"/>
      <c r="AA13" s="1813"/>
      <c r="AB13" s="1834"/>
      <c r="AC13" s="1834"/>
      <c r="AD13" s="1815" t="s">
        <v>38</v>
      </c>
      <c r="AE13" s="1816"/>
      <c r="AF13" s="1816"/>
      <c r="AG13" s="1816"/>
      <c r="AH13" s="1817"/>
      <c r="AI13" s="1340"/>
    </row>
    <row r="14">
      <c r="A14" s="1785">
        <v>6.0</v>
      </c>
      <c r="B14" s="1818" t="s">
        <v>1033</v>
      </c>
      <c r="C14" s="1827" t="s">
        <v>1034</v>
      </c>
      <c r="D14" s="1853">
        <v>30000.0</v>
      </c>
      <c r="E14" s="1789" t="s">
        <v>33</v>
      </c>
      <c r="F14" s="1820"/>
      <c r="G14" s="1820"/>
      <c r="H14" s="1820"/>
      <c r="I14" s="1821"/>
      <c r="J14" s="1822"/>
      <c r="K14" s="1822"/>
      <c r="L14" s="1820"/>
      <c r="M14" s="1820"/>
      <c r="N14" s="1855"/>
      <c r="O14" s="1829"/>
      <c r="P14" s="1385"/>
      <c r="Q14" s="1385"/>
      <c r="R14" s="1820"/>
      <c r="S14" s="1820"/>
      <c r="T14" s="1820"/>
      <c r="U14" s="1824"/>
      <c r="V14" s="1385"/>
      <c r="W14" s="1385"/>
      <c r="X14" s="1820"/>
      <c r="Y14" s="1830">
        <v>30000.0</v>
      </c>
      <c r="Z14" s="1820"/>
      <c r="AA14" s="1824"/>
      <c r="AB14" s="1385"/>
      <c r="AC14" s="1385"/>
      <c r="AD14" s="1484"/>
      <c r="AE14" s="1484"/>
      <c r="AF14" s="1484"/>
      <c r="AG14" s="1484"/>
      <c r="AH14" s="1385"/>
      <c r="AI14" s="1340"/>
    </row>
    <row r="15" ht="24.0" customHeight="1">
      <c r="A15" s="1798"/>
      <c r="B15" s="1385"/>
      <c r="C15" s="1844"/>
      <c r="D15" s="1854"/>
      <c r="E15" s="1801" t="s">
        <v>42</v>
      </c>
      <c r="F15" s="1802"/>
      <c r="G15" s="1802"/>
      <c r="H15" s="1802"/>
      <c r="I15" s="1803"/>
      <c r="J15" s="1804"/>
      <c r="K15" s="1804"/>
      <c r="L15" s="1805"/>
      <c r="M15" s="1805"/>
      <c r="N15" s="1805"/>
      <c r="O15" s="1806"/>
      <c r="P15" s="1831"/>
      <c r="Q15" s="1831"/>
      <c r="R15" s="1808"/>
      <c r="S15" s="1808"/>
      <c r="T15" s="1808"/>
      <c r="U15" s="1810"/>
      <c r="V15" s="1832"/>
      <c r="W15" s="1832"/>
      <c r="X15" s="1812"/>
      <c r="Y15" s="1812"/>
      <c r="Z15" s="1833">
        <v>23950.0</v>
      </c>
      <c r="AA15" s="1813"/>
      <c r="AB15" s="1834"/>
      <c r="AC15" s="1834"/>
      <c r="AD15" s="1835" t="s">
        <v>38</v>
      </c>
      <c r="AE15" s="1816"/>
      <c r="AF15" s="1816"/>
      <c r="AG15" s="1816"/>
      <c r="AH15" s="1817"/>
      <c r="AI15" s="1340"/>
    </row>
    <row r="16" ht="24.0" customHeight="1">
      <c r="A16" s="1785">
        <v>7.0</v>
      </c>
      <c r="B16" s="1786" t="s">
        <v>1035</v>
      </c>
      <c r="C16" s="1837" t="s">
        <v>1036</v>
      </c>
      <c r="D16" s="1788">
        <v>10000.0</v>
      </c>
      <c r="E16" s="1789" t="s">
        <v>33</v>
      </c>
      <c r="F16" s="1838">
        <v>10000.0</v>
      </c>
      <c r="G16" s="1856"/>
      <c r="H16" s="1857"/>
      <c r="I16" s="1839">
        <v>10000.0</v>
      </c>
      <c r="J16" s="1840">
        <v>24776.0</v>
      </c>
      <c r="K16" s="1840">
        <v>24776.0</v>
      </c>
      <c r="L16" s="1820"/>
      <c r="M16" s="1820"/>
      <c r="N16" s="1820"/>
      <c r="O16" s="1841"/>
      <c r="P16" s="1385"/>
      <c r="Q16" s="1385"/>
      <c r="R16" s="1820"/>
      <c r="S16" s="1820"/>
      <c r="T16" s="1820"/>
      <c r="U16" s="1841"/>
      <c r="V16" s="1385"/>
      <c r="W16" s="1385"/>
      <c r="X16" s="1820"/>
      <c r="Y16" s="1820"/>
      <c r="Z16" s="1820"/>
      <c r="AA16" s="1841" t="s">
        <v>50</v>
      </c>
      <c r="AB16" s="1385"/>
      <c r="AC16" s="1385"/>
      <c r="AD16" s="1385"/>
      <c r="AE16" s="1385"/>
      <c r="AF16" s="1858"/>
      <c r="AG16" s="1385"/>
      <c r="AH16" s="1385"/>
      <c r="AI16" s="1340"/>
    </row>
    <row r="17" ht="24.0" customHeight="1">
      <c r="A17" s="1798"/>
      <c r="B17" s="1385"/>
      <c r="C17" s="1844"/>
      <c r="D17" s="1800"/>
      <c r="E17" s="1801" t="s">
        <v>42</v>
      </c>
      <c r="F17" s="1845">
        <v>10000.0</v>
      </c>
      <c r="G17" s="1859"/>
      <c r="H17" s="1860"/>
      <c r="I17" s="1846">
        <v>10000.0</v>
      </c>
      <c r="J17" s="1840">
        <v>24776.0</v>
      </c>
      <c r="K17" s="1840">
        <v>24776.0</v>
      </c>
      <c r="L17" s="1805"/>
      <c r="M17" s="1805"/>
      <c r="N17" s="1805"/>
      <c r="O17" s="1806"/>
      <c r="P17" s="1831"/>
      <c r="Q17" s="1831"/>
      <c r="R17" s="1808"/>
      <c r="S17" s="1808"/>
      <c r="T17" s="1808"/>
      <c r="U17" s="1810"/>
      <c r="V17" s="1832"/>
      <c r="W17" s="1832"/>
      <c r="X17" s="1812"/>
      <c r="Y17" s="1812"/>
      <c r="Z17" s="1812"/>
      <c r="AA17" s="1813"/>
      <c r="AB17" s="1834"/>
      <c r="AC17" s="1834"/>
      <c r="AD17" s="1817"/>
      <c r="AE17" s="1852" t="s">
        <v>1037</v>
      </c>
      <c r="AF17" s="1852" t="s">
        <v>1038</v>
      </c>
      <c r="AG17" s="1817"/>
      <c r="AH17" s="1817"/>
      <c r="AI17" s="1340"/>
    </row>
    <row r="18">
      <c r="A18" s="1785">
        <v>8.0</v>
      </c>
      <c r="B18" s="1861" t="s">
        <v>1039</v>
      </c>
      <c r="C18" s="1710" t="s">
        <v>1040</v>
      </c>
      <c r="D18" s="1788">
        <v>2400.0</v>
      </c>
      <c r="E18" s="1789" t="s">
        <v>33</v>
      </c>
      <c r="F18" s="1820"/>
      <c r="G18" s="1862"/>
      <c r="H18" s="1820"/>
      <c r="I18" s="1821"/>
      <c r="J18" s="1822"/>
      <c r="K18" s="1822"/>
      <c r="L18" s="1820"/>
      <c r="M18" s="1820"/>
      <c r="N18" s="1820"/>
      <c r="O18" s="1824"/>
      <c r="P18" s="1385"/>
      <c r="Q18" s="1385"/>
      <c r="R18" s="1820"/>
      <c r="S18" s="1855">
        <v>2400.0</v>
      </c>
      <c r="T18" s="1863"/>
      <c r="U18" s="1829">
        <v>2400.0</v>
      </c>
      <c r="V18" s="1385"/>
      <c r="W18" s="1385"/>
      <c r="X18" s="1820"/>
      <c r="Y18" s="1820"/>
      <c r="Z18" s="1820"/>
      <c r="AA18" s="1824"/>
      <c r="AB18" s="1385"/>
      <c r="AC18" s="1385"/>
      <c r="AD18" s="1385"/>
      <c r="AE18" s="1385"/>
      <c r="AF18" s="1858"/>
      <c r="AG18" s="1385"/>
      <c r="AH18" s="1385"/>
      <c r="AI18" s="1340"/>
    </row>
    <row r="19" ht="24.0" customHeight="1">
      <c r="A19" s="1798"/>
      <c r="B19" s="1797"/>
      <c r="C19" s="1844"/>
      <c r="D19" s="1800"/>
      <c r="E19" s="1801" t="s">
        <v>42</v>
      </c>
      <c r="F19" s="1802"/>
      <c r="G19" s="1864"/>
      <c r="H19" s="1802"/>
      <c r="I19" s="1803"/>
      <c r="J19" s="1804"/>
      <c r="K19" s="1804"/>
      <c r="L19" s="1805"/>
      <c r="M19" s="1805"/>
      <c r="N19" s="1805"/>
      <c r="O19" s="1806"/>
      <c r="P19" s="1831"/>
      <c r="Q19" s="1831"/>
      <c r="R19" s="1808"/>
      <c r="S19" s="1809">
        <v>1200.0</v>
      </c>
      <c r="T19" s="1808"/>
      <c r="U19" s="1810">
        <f>SUM(R19:T19)</f>
        <v>1200</v>
      </c>
      <c r="V19" s="1811">
        <v>24968.0</v>
      </c>
      <c r="W19" s="1811">
        <v>24968.0</v>
      </c>
      <c r="X19" s="1812"/>
      <c r="Y19" s="1812"/>
      <c r="Z19" s="1812"/>
      <c r="AA19" s="1813"/>
      <c r="AB19" s="1834"/>
      <c r="AC19" s="1834"/>
      <c r="AD19" s="1817"/>
      <c r="AE19" s="1817"/>
      <c r="AF19" s="1865"/>
      <c r="AG19" s="1817"/>
      <c r="AH19" s="1817"/>
      <c r="AI19" s="1340"/>
    </row>
    <row r="20" ht="24.0" customHeight="1">
      <c r="A20" s="1785">
        <v>9.0</v>
      </c>
      <c r="B20" s="1861" t="s">
        <v>1041</v>
      </c>
      <c r="C20" s="1697" t="s">
        <v>1042</v>
      </c>
      <c r="D20" s="1823">
        <v>8100.0</v>
      </c>
      <c r="E20" s="1789" t="s">
        <v>33</v>
      </c>
      <c r="F20" s="1857"/>
      <c r="G20" s="1866">
        <v>8100.0</v>
      </c>
      <c r="H20" s="1857"/>
      <c r="I20" s="1839">
        <v>8100.0</v>
      </c>
      <c r="J20" s="1822"/>
      <c r="K20" s="1822"/>
      <c r="L20" s="1820"/>
      <c r="M20" s="1820"/>
      <c r="N20" s="1820"/>
      <c r="O20" s="1824"/>
      <c r="P20" s="1385"/>
      <c r="Q20" s="1385"/>
      <c r="R20" s="1820"/>
      <c r="S20" s="1820"/>
      <c r="T20" s="1820"/>
      <c r="U20" s="1824"/>
      <c r="V20" s="1385"/>
      <c r="W20" s="1385"/>
      <c r="X20" s="1820"/>
      <c r="Y20" s="1820"/>
      <c r="Z20" s="1820"/>
      <c r="AA20" s="1824"/>
      <c r="AB20" s="1385"/>
      <c r="AC20" s="1385"/>
      <c r="AD20" s="1385"/>
      <c r="AE20" s="1385"/>
      <c r="AF20" s="1858"/>
      <c r="AG20" s="1385"/>
      <c r="AH20" s="1385"/>
      <c r="AI20" s="1340"/>
    </row>
    <row r="21" ht="24.0" customHeight="1">
      <c r="A21" s="1798"/>
      <c r="B21" s="1797"/>
      <c r="C21" s="1844"/>
      <c r="D21" s="1820"/>
      <c r="E21" s="1801" t="s">
        <v>42</v>
      </c>
      <c r="F21" s="1860"/>
      <c r="G21" s="1859"/>
      <c r="H21" s="1860"/>
      <c r="I21" s="1867"/>
      <c r="J21" s="1804"/>
      <c r="K21" s="1804"/>
      <c r="L21" s="1805"/>
      <c r="M21" s="1805"/>
      <c r="N21" s="1805"/>
      <c r="O21" s="1806"/>
      <c r="P21" s="1831"/>
      <c r="Q21" s="1831"/>
      <c r="R21" s="1808"/>
      <c r="S21" s="1808"/>
      <c r="T21" s="1808"/>
      <c r="U21" s="1810"/>
      <c r="V21" s="1832"/>
      <c r="W21" s="1832"/>
      <c r="X21" s="1812"/>
      <c r="Y21" s="1812"/>
      <c r="Z21" s="1812"/>
      <c r="AA21" s="1813"/>
      <c r="AB21" s="1834"/>
      <c r="AC21" s="1834"/>
      <c r="AD21" s="1868" t="s">
        <v>110</v>
      </c>
      <c r="AE21" s="1817"/>
      <c r="AF21" s="1865"/>
      <c r="AG21" s="1817"/>
      <c r="AH21" s="1817"/>
      <c r="AI21" s="1340"/>
    </row>
    <row r="22" ht="24.0" customHeight="1">
      <c r="A22" s="1785">
        <v>10.0</v>
      </c>
      <c r="B22" s="1861" t="s">
        <v>1043</v>
      </c>
      <c r="C22" s="1697" t="s">
        <v>1044</v>
      </c>
      <c r="D22" s="1823">
        <v>5400.0</v>
      </c>
      <c r="E22" s="1789" t="s">
        <v>33</v>
      </c>
      <c r="F22" s="1838">
        <v>5400.0</v>
      </c>
      <c r="G22" s="1856"/>
      <c r="H22" s="1857"/>
      <c r="I22" s="1839">
        <v>5400.0</v>
      </c>
      <c r="J22" s="1822"/>
      <c r="K22" s="1822"/>
      <c r="L22" s="1820"/>
      <c r="M22" s="1820"/>
      <c r="N22" s="1820"/>
      <c r="O22" s="1824"/>
      <c r="P22" s="1385"/>
      <c r="Q22" s="1385"/>
      <c r="R22" s="1820"/>
      <c r="S22" s="1820"/>
      <c r="T22" s="1820"/>
      <c r="U22" s="1824"/>
      <c r="V22" s="1385"/>
      <c r="W22" s="1385"/>
      <c r="X22" s="1820"/>
      <c r="Y22" s="1820"/>
      <c r="Z22" s="1820"/>
      <c r="AA22" s="1824"/>
      <c r="AB22" s="1385"/>
      <c r="AC22" s="1385"/>
      <c r="AD22" s="1385"/>
      <c r="AE22" s="1385"/>
      <c r="AF22" s="1858"/>
      <c r="AG22" s="1385"/>
      <c r="AH22" s="1385"/>
      <c r="AI22" s="1340"/>
    </row>
    <row r="23" ht="24.0" customHeight="1">
      <c r="A23" s="1798"/>
      <c r="B23" s="1797"/>
      <c r="C23" s="1844"/>
      <c r="D23" s="1820"/>
      <c r="E23" s="1801" t="s">
        <v>42</v>
      </c>
      <c r="F23" s="1802"/>
      <c r="G23" s="1864"/>
      <c r="H23" s="1802"/>
      <c r="I23" s="1803"/>
      <c r="J23" s="1804"/>
      <c r="K23" s="1804"/>
      <c r="L23" s="1805"/>
      <c r="M23" s="1805"/>
      <c r="N23" s="1805"/>
      <c r="O23" s="1806"/>
      <c r="P23" s="1831"/>
      <c r="Q23" s="1831"/>
      <c r="R23" s="1808"/>
      <c r="S23" s="1808"/>
      <c r="T23" s="1808"/>
      <c r="U23" s="1810"/>
      <c r="V23" s="1832"/>
      <c r="W23" s="1832"/>
      <c r="X23" s="1812"/>
      <c r="Y23" s="1812"/>
      <c r="Z23" s="1833">
        <v>3875.0</v>
      </c>
      <c r="AA23" s="1813"/>
      <c r="AB23" s="1834"/>
      <c r="AC23" s="1834"/>
      <c r="AD23" s="1868" t="s">
        <v>38</v>
      </c>
      <c r="AE23" s="1817"/>
      <c r="AF23" s="1865"/>
      <c r="AG23" s="1817"/>
      <c r="AH23" s="1817"/>
      <c r="AI23" s="1340"/>
    </row>
    <row r="24">
      <c r="A24" s="1785">
        <v>11.0</v>
      </c>
      <c r="B24" s="1818" t="s">
        <v>1045</v>
      </c>
      <c r="C24" s="1710" t="s">
        <v>1046</v>
      </c>
      <c r="D24" s="1788">
        <v>8400.0</v>
      </c>
      <c r="E24" s="1653" t="s">
        <v>33</v>
      </c>
      <c r="F24" s="1820"/>
      <c r="G24" s="1820"/>
      <c r="H24" s="1820"/>
      <c r="I24" s="1821"/>
      <c r="J24" s="1862"/>
      <c r="K24" s="1862"/>
      <c r="L24" s="1820"/>
      <c r="M24" s="1869"/>
      <c r="N24" s="1838">
        <v>4050.0</v>
      </c>
      <c r="O24" s="1841">
        <v>3850.0</v>
      </c>
      <c r="P24" s="1870">
        <v>24878.0</v>
      </c>
      <c r="Q24" s="1870">
        <v>24896.0</v>
      </c>
      <c r="R24" s="1823">
        <v>4050.0</v>
      </c>
      <c r="S24" s="1820"/>
      <c r="T24" s="1820"/>
      <c r="U24" s="1841">
        <v>4050.0</v>
      </c>
      <c r="V24" s="1870">
        <v>24929.0</v>
      </c>
      <c r="W24" s="1870">
        <v>24929.0</v>
      </c>
      <c r="X24" s="1820"/>
      <c r="Y24" s="1820"/>
      <c r="Z24" s="1820"/>
      <c r="AA24" s="1824"/>
      <c r="AB24" s="1385"/>
      <c r="AC24" s="1385"/>
      <c r="AD24" s="1385"/>
      <c r="AE24" s="1385"/>
      <c r="AF24" s="1385"/>
      <c r="AG24" s="1385"/>
      <c r="AH24" s="1385"/>
      <c r="AI24" s="1340"/>
    </row>
    <row r="25" ht="24.0" customHeight="1">
      <c r="A25" s="1798"/>
      <c r="B25" s="1385"/>
      <c r="C25" s="1844"/>
      <c r="D25" s="1800"/>
      <c r="E25" s="1801" t="s">
        <v>42</v>
      </c>
      <c r="F25" s="1802"/>
      <c r="G25" s="1802"/>
      <c r="H25" s="1802"/>
      <c r="I25" s="1803"/>
      <c r="J25" s="1864"/>
      <c r="K25" s="1864"/>
      <c r="L25" s="1805"/>
      <c r="M25" s="1871">
        <v>735.0</v>
      </c>
      <c r="N25" s="1871">
        <v>770.0</v>
      </c>
      <c r="O25" s="1848">
        <v>735.0</v>
      </c>
      <c r="P25" s="1872">
        <v>24893.0</v>
      </c>
      <c r="Q25" s="1872">
        <v>24893.0</v>
      </c>
      <c r="R25" s="1808"/>
      <c r="S25" s="1808"/>
      <c r="T25" s="1808"/>
      <c r="U25" s="1810"/>
      <c r="V25" s="1832"/>
      <c r="W25" s="1832"/>
      <c r="X25" s="1812"/>
      <c r="Y25" s="1812"/>
      <c r="Z25" s="1812"/>
      <c r="AA25" s="1813"/>
      <c r="AB25" s="1834"/>
      <c r="AC25" s="1834"/>
      <c r="AD25" s="1868" t="s">
        <v>38</v>
      </c>
      <c r="AE25" s="1817"/>
      <c r="AF25" s="1817"/>
      <c r="AG25" s="1817"/>
      <c r="AH25" s="1817"/>
      <c r="AI25" s="1340"/>
    </row>
    <row r="26">
      <c r="A26" s="1785">
        <v>12.0</v>
      </c>
      <c r="B26" s="1818" t="s">
        <v>1047</v>
      </c>
      <c r="C26" s="1827" t="s">
        <v>1048</v>
      </c>
      <c r="D26" s="1788">
        <v>124320.0</v>
      </c>
      <c r="E26" s="1789" t="s">
        <v>33</v>
      </c>
      <c r="F26" s="1820"/>
      <c r="G26" s="1857"/>
      <c r="H26" s="1838">
        <v>124320.0</v>
      </c>
      <c r="I26" s="1839">
        <v>124320.0</v>
      </c>
      <c r="J26" s="1840">
        <v>24762.0</v>
      </c>
      <c r="K26" s="1840">
        <v>24764.0</v>
      </c>
      <c r="L26" s="1820"/>
      <c r="M26" s="1820"/>
      <c r="N26" s="1820"/>
      <c r="O26" s="1841"/>
      <c r="P26" s="1843"/>
      <c r="Q26" s="1843"/>
      <c r="R26" s="1820"/>
      <c r="S26" s="1820"/>
      <c r="T26" s="1820"/>
      <c r="U26" s="1841"/>
      <c r="V26" s="1385"/>
      <c r="W26" s="1385"/>
      <c r="X26" s="1820"/>
      <c r="Y26" s="1820"/>
      <c r="Z26" s="1820"/>
      <c r="AA26" s="1841" t="s">
        <v>50</v>
      </c>
      <c r="AB26" s="1385"/>
      <c r="AC26" s="1385"/>
      <c r="AD26" s="1385"/>
      <c r="AE26" s="1385"/>
      <c r="AF26" s="1385"/>
      <c r="AG26" s="1385"/>
      <c r="AH26" s="1385"/>
      <c r="AI26" s="1340"/>
    </row>
    <row r="27" ht="24.0" customHeight="1">
      <c r="A27" s="1798"/>
      <c r="B27" s="1385"/>
      <c r="C27" s="1844"/>
      <c r="D27" s="1800"/>
      <c r="E27" s="1801" t="s">
        <v>42</v>
      </c>
      <c r="F27" s="1802"/>
      <c r="G27" s="1860"/>
      <c r="H27" s="1845">
        <v>111922.0</v>
      </c>
      <c r="I27" s="1846">
        <v>111922.0</v>
      </c>
      <c r="J27" s="1847">
        <v>24824.0</v>
      </c>
      <c r="K27" s="1847">
        <v>24826.0</v>
      </c>
      <c r="L27" s="1805"/>
      <c r="M27" s="1805"/>
      <c r="N27" s="1805"/>
      <c r="O27" s="1848"/>
      <c r="P27" s="1873"/>
      <c r="Q27" s="1873"/>
      <c r="R27" s="1808"/>
      <c r="S27" s="1808"/>
      <c r="T27" s="1808"/>
      <c r="U27" s="1850"/>
      <c r="V27" s="1832"/>
      <c r="W27" s="1832"/>
      <c r="X27" s="1812"/>
      <c r="Y27" s="1812"/>
      <c r="Z27" s="1812"/>
      <c r="AA27" s="1851" t="s">
        <v>50</v>
      </c>
      <c r="AB27" s="1834"/>
      <c r="AC27" s="1834"/>
      <c r="AD27" s="1874" t="s">
        <v>38</v>
      </c>
      <c r="AE27" s="1852" t="s">
        <v>1049</v>
      </c>
      <c r="AF27" s="1852" t="s">
        <v>1050</v>
      </c>
      <c r="AG27" s="1852" t="s">
        <v>1051</v>
      </c>
      <c r="AH27" s="1875"/>
      <c r="AI27" s="1340"/>
    </row>
    <row r="28">
      <c r="A28" s="1785">
        <v>13.0</v>
      </c>
      <c r="B28" s="1836" t="s">
        <v>1052</v>
      </c>
      <c r="C28" s="1827" t="s">
        <v>1053</v>
      </c>
      <c r="D28" s="1788">
        <v>400000.0</v>
      </c>
      <c r="E28" s="1789" t="s">
        <v>33</v>
      </c>
      <c r="F28" s="1820"/>
      <c r="G28" s="1838">
        <v>400000.0</v>
      </c>
      <c r="H28" s="1857"/>
      <c r="I28" s="1839">
        <v>400000.0</v>
      </c>
      <c r="J28" s="1840">
        <v>24792.0</v>
      </c>
      <c r="K28" s="1840">
        <v>24793.0</v>
      </c>
      <c r="L28" s="1820"/>
      <c r="M28" s="1820"/>
      <c r="N28" s="1820"/>
      <c r="O28" s="1841"/>
      <c r="P28" s="1843"/>
      <c r="Q28" s="1843"/>
      <c r="R28" s="1820"/>
      <c r="S28" s="1820"/>
      <c r="T28" s="1820"/>
      <c r="U28" s="1841"/>
      <c r="V28" s="1385"/>
      <c r="W28" s="1385"/>
      <c r="X28" s="1820"/>
      <c r="Y28" s="1820"/>
      <c r="Z28" s="1820"/>
      <c r="AA28" s="1841" t="s">
        <v>50</v>
      </c>
      <c r="AB28" s="1385"/>
      <c r="AC28" s="1385"/>
      <c r="AD28" s="1385"/>
      <c r="AE28" s="1385"/>
      <c r="AF28" s="1385"/>
      <c r="AG28" s="1385"/>
      <c r="AH28" s="1385"/>
      <c r="AI28" s="1340"/>
    </row>
    <row r="29" ht="24.0" customHeight="1">
      <c r="A29" s="1798"/>
      <c r="B29" s="1385"/>
      <c r="C29" s="1844"/>
      <c r="D29" s="1800"/>
      <c r="E29" s="1801" t="s">
        <v>42</v>
      </c>
      <c r="F29" s="1802"/>
      <c r="G29" s="1845">
        <v>400000.0</v>
      </c>
      <c r="H29" s="1860"/>
      <c r="I29" s="1846">
        <v>400000.0</v>
      </c>
      <c r="J29" s="1847">
        <v>24792.0</v>
      </c>
      <c r="K29" s="1847">
        <v>24793.0</v>
      </c>
      <c r="L29" s="1805"/>
      <c r="M29" s="1805"/>
      <c r="N29" s="1805"/>
      <c r="O29" s="1848"/>
      <c r="P29" s="1873"/>
      <c r="Q29" s="1873"/>
      <c r="R29" s="1808"/>
      <c r="S29" s="1808"/>
      <c r="T29" s="1808"/>
      <c r="U29" s="1850"/>
      <c r="V29" s="1832"/>
      <c r="W29" s="1832"/>
      <c r="X29" s="1812"/>
      <c r="Y29" s="1812"/>
      <c r="Z29" s="1812"/>
      <c r="AA29" s="1851" t="s">
        <v>50</v>
      </c>
      <c r="AB29" s="1834"/>
      <c r="AC29" s="1834"/>
      <c r="AD29" s="1874" t="s">
        <v>38</v>
      </c>
      <c r="AE29" s="1852" t="s">
        <v>1054</v>
      </c>
      <c r="AF29" s="1852" t="s">
        <v>1055</v>
      </c>
      <c r="AG29" s="1852" t="s">
        <v>1056</v>
      </c>
      <c r="AH29" s="1875"/>
      <c r="AI29" s="1340"/>
    </row>
    <row r="30">
      <c r="A30" s="1785">
        <v>14.0</v>
      </c>
      <c r="B30" s="1818" t="s">
        <v>1057</v>
      </c>
      <c r="C30" s="1710" t="s">
        <v>1058</v>
      </c>
      <c r="D30" s="1819">
        <v>200000.0</v>
      </c>
      <c r="E30" s="1789" t="s">
        <v>33</v>
      </c>
      <c r="F30" s="1820"/>
      <c r="G30" s="1862"/>
      <c r="H30" s="1820"/>
      <c r="I30" s="1821"/>
      <c r="J30" s="1862"/>
      <c r="K30" s="1862"/>
      <c r="L30" s="1820"/>
      <c r="M30" s="1820"/>
      <c r="N30" s="1820"/>
      <c r="O30" s="1824"/>
      <c r="P30" s="1843"/>
      <c r="Q30" s="1843"/>
      <c r="R30" s="1820"/>
      <c r="S30" s="1820"/>
      <c r="T30" s="1820"/>
      <c r="U30" s="1824"/>
      <c r="V30" s="1843"/>
      <c r="W30" s="1843"/>
      <c r="X30" s="1820"/>
      <c r="Y30" s="1820"/>
      <c r="Z30" s="1823"/>
      <c r="AA30" s="1841">
        <f>SUM(X30:Z30)</f>
        <v>0</v>
      </c>
      <c r="AB30" s="1385"/>
      <c r="AC30" s="1385"/>
      <c r="AD30" s="1385"/>
      <c r="AE30" s="1385"/>
      <c r="AF30" s="1858"/>
      <c r="AG30" s="1385"/>
      <c r="AH30" s="1385"/>
      <c r="AI30" s="1340"/>
    </row>
    <row r="31" ht="24.0" customHeight="1">
      <c r="A31" s="1798"/>
      <c r="B31" s="1385"/>
      <c r="C31" s="1844"/>
      <c r="D31" s="1825"/>
      <c r="E31" s="1801" t="s">
        <v>42</v>
      </c>
      <c r="F31" s="1802"/>
      <c r="G31" s="1864"/>
      <c r="H31" s="1802"/>
      <c r="I31" s="1803"/>
      <c r="J31" s="1864"/>
      <c r="K31" s="1864"/>
      <c r="L31" s="1805"/>
      <c r="M31" s="1805"/>
      <c r="N31" s="1805"/>
      <c r="O31" s="1806"/>
      <c r="P31" s="1873"/>
      <c r="Q31" s="1873"/>
      <c r="R31" s="1808"/>
      <c r="S31" s="1808"/>
      <c r="T31" s="1808"/>
      <c r="U31" s="1810"/>
      <c r="V31" s="1832"/>
      <c r="W31" s="1832"/>
      <c r="X31" s="1812"/>
      <c r="Y31" s="1812"/>
      <c r="Z31" s="1812"/>
      <c r="AA31" s="1813"/>
      <c r="AB31" s="1834"/>
      <c r="AC31" s="1834"/>
      <c r="AD31" s="1868" t="s">
        <v>1059</v>
      </c>
      <c r="AE31" s="1817"/>
      <c r="AF31" s="1865"/>
      <c r="AG31" s="1817"/>
      <c r="AH31" s="1817"/>
      <c r="AI31" s="1340"/>
    </row>
    <row r="32" ht="24.0" customHeight="1">
      <c r="A32" s="1785">
        <v>15.0</v>
      </c>
      <c r="B32" s="1818" t="s">
        <v>1060</v>
      </c>
      <c r="C32" s="1837" t="s">
        <v>1061</v>
      </c>
      <c r="D32" s="1788">
        <v>138280.0</v>
      </c>
      <c r="E32" s="1789" t="s">
        <v>33</v>
      </c>
      <c r="F32" s="1820"/>
      <c r="G32" s="1820"/>
      <c r="H32" s="1820"/>
      <c r="I32" s="1876"/>
      <c r="J32" s="1862"/>
      <c r="K32" s="1862"/>
      <c r="L32" s="1820"/>
      <c r="M32" s="1838">
        <v>138280.0</v>
      </c>
      <c r="N32" s="1857"/>
      <c r="O32" s="1877">
        <v>138280.0</v>
      </c>
      <c r="P32" s="1870">
        <v>24890.0</v>
      </c>
      <c r="Q32" s="1870">
        <v>24893.0</v>
      </c>
      <c r="R32" s="1820"/>
      <c r="S32" s="1820"/>
      <c r="T32" s="1820"/>
      <c r="U32" s="1841"/>
      <c r="V32" s="1385"/>
      <c r="W32" s="1385"/>
      <c r="X32" s="1820"/>
      <c r="Y32" s="1820"/>
      <c r="Z32" s="1820"/>
      <c r="AA32" s="1841" t="s">
        <v>50</v>
      </c>
      <c r="AB32" s="1385"/>
      <c r="AC32" s="1385"/>
      <c r="AD32" s="1385"/>
      <c r="AE32" s="1385"/>
      <c r="AF32" s="1385"/>
      <c r="AG32" s="1385"/>
      <c r="AH32" s="1385"/>
      <c r="AI32" s="1340"/>
    </row>
    <row r="33" ht="24.0" customHeight="1">
      <c r="A33" s="1798"/>
      <c r="B33" s="1385"/>
      <c r="C33" s="1844"/>
      <c r="D33" s="1800"/>
      <c r="E33" s="1801" t="s">
        <v>42</v>
      </c>
      <c r="F33" s="1802"/>
      <c r="G33" s="1802"/>
      <c r="H33" s="1802"/>
      <c r="I33" s="1878"/>
      <c r="J33" s="1864"/>
      <c r="K33" s="1864"/>
      <c r="L33" s="1805"/>
      <c r="M33" s="1871">
        <v>127080.0</v>
      </c>
      <c r="N33" s="1879"/>
      <c r="O33" s="1880">
        <v>127080.0</v>
      </c>
      <c r="P33" s="1872">
        <v>24867.0</v>
      </c>
      <c r="Q33" s="1872">
        <v>24869.0</v>
      </c>
      <c r="R33" s="1808"/>
      <c r="S33" s="1808"/>
      <c r="T33" s="1808"/>
      <c r="U33" s="1850"/>
      <c r="V33" s="1832"/>
      <c r="W33" s="1832"/>
      <c r="X33" s="1812"/>
      <c r="Y33" s="1812"/>
      <c r="Z33" s="1812"/>
      <c r="AA33" s="1851" t="s">
        <v>50</v>
      </c>
      <c r="AB33" s="1834"/>
      <c r="AC33" s="1834"/>
      <c r="AD33" s="1868" t="s">
        <v>38</v>
      </c>
      <c r="AE33" s="1817"/>
      <c r="AF33" s="1817"/>
      <c r="AG33" s="1852" t="s">
        <v>1062</v>
      </c>
      <c r="AH33" s="1852" t="s">
        <v>1063</v>
      </c>
      <c r="AI33" s="1340"/>
    </row>
    <row r="34">
      <c r="A34" s="1785">
        <v>16.0</v>
      </c>
      <c r="B34" s="1818" t="s">
        <v>1064</v>
      </c>
      <c r="C34" s="1827" t="s">
        <v>1065</v>
      </c>
      <c r="D34" s="1881">
        <v>30000.0</v>
      </c>
      <c r="E34" s="1789" t="s">
        <v>33</v>
      </c>
      <c r="F34" s="1857"/>
      <c r="G34" s="1856"/>
      <c r="H34" s="1857"/>
      <c r="I34" s="1882"/>
      <c r="J34" s="1856"/>
      <c r="K34" s="1856"/>
      <c r="L34" s="1820"/>
      <c r="M34" s="1820"/>
      <c r="N34" s="1820"/>
      <c r="O34" s="1821"/>
      <c r="P34" s="1385"/>
      <c r="Q34" s="1385"/>
      <c r="R34" s="1883">
        <v>30000.0</v>
      </c>
      <c r="S34" s="1884"/>
      <c r="T34" s="1884"/>
      <c r="U34" s="1885">
        <v>30000.0</v>
      </c>
      <c r="V34" s="1385"/>
      <c r="W34" s="1385"/>
      <c r="X34" s="1373"/>
      <c r="Y34" s="1373"/>
      <c r="Z34" s="1373"/>
      <c r="AA34" s="1824"/>
      <c r="AB34" s="1385"/>
      <c r="AC34" s="1385"/>
      <c r="AD34" s="1385"/>
      <c r="AE34" s="1385"/>
      <c r="AF34" s="1858"/>
      <c r="AG34" s="1385"/>
      <c r="AH34" s="1385"/>
      <c r="AI34" s="1340"/>
    </row>
    <row r="35" ht="24.0" customHeight="1">
      <c r="A35" s="1798"/>
      <c r="B35" s="1385"/>
      <c r="C35" s="1844"/>
      <c r="D35" s="1886"/>
      <c r="E35" s="1887" t="s">
        <v>42</v>
      </c>
      <c r="F35" s="1860"/>
      <c r="G35" s="1859"/>
      <c r="H35" s="1860"/>
      <c r="I35" s="1867"/>
      <c r="J35" s="1859"/>
      <c r="K35" s="1888"/>
      <c r="L35" s="1805"/>
      <c r="M35" s="1805"/>
      <c r="N35" s="1805"/>
      <c r="O35" s="1889"/>
      <c r="P35" s="1831"/>
      <c r="Q35" s="1831"/>
      <c r="R35" s="1890">
        <v>30000.0</v>
      </c>
      <c r="S35" s="1891"/>
      <c r="T35" s="1891"/>
      <c r="U35" s="1892">
        <f t="shared" ref="U35:U37" si="1">SUM(R35:T35)</f>
        <v>30000</v>
      </c>
      <c r="V35" s="1832"/>
      <c r="W35" s="1832"/>
      <c r="X35" s="1834"/>
      <c r="Y35" s="1834"/>
      <c r="Z35" s="1834"/>
      <c r="AA35" s="1813"/>
      <c r="AB35" s="1834"/>
      <c r="AC35" s="1834"/>
      <c r="AD35" s="1868" t="s">
        <v>38</v>
      </c>
      <c r="AE35" s="1817"/>
      <c r="AF35" s="1865"/>
      <c r="AG35" s="1817"/>
      <c r="AH35" s="1817"/>
      <c r="AI35" s="1340"/>
    </row>
    <row r="36">
      <c r="A36" s="1785">
        <v>17.0</v>
      </c>
      <c r="B36" s="1818" t="s">
        <v>1066</v>
      </c>
      <c r="C36" s="1827" t="s">
        <v>1067</v>
      </c>
      <c r="D36" s="1853">
        <v>30000.0</v>
      </c>
      <c r="E36" s="1836" t="s">
        <v>33</v>
      </c>
      <c r="F36" s="1385"/>
      <c r="G36" s="1858"/>
      <c r="H36" s="1385"/>
      <c r="I36" s="1893"/>
      <c r="J36" s="1858"/>
      <c r="K36" s="1858"/>
      <c r="L36" s="1385"/>
      <c r="M36" s="1385"/>
      <c r="N36" s="1385"/>
      <c r="O36" s="1893"/>
      <c r="P36" s="1385"/>
      <c r="Q36" s="1385"/>
      <c r="R36" s="1883">
        <v>10400.0</v>
      </c>
      <c r="S36" s="1884"/>
      <c r="T36" s="1884"/>
      <c r="U36" s="1885">
        <f t="shared" si="1"/>
        <v>10400</v>
      </c>
      <c r="V36" s="1385"/>
      <c r="W36" s="1385"/>
      <c r="X36" s="1894">
        <v>9600.0</v>
      </c>
      <c r="Y36" s="1894">
        <v>10000.0</v>
      </c>
      <c r="Z36" s="1895"/>
      <c r="AA36" s="1896">
        <f t="shared" ref="AA36:AA37" si="2">SUM(X36:Z36)</f>
        <v>19600</v>
      </c>
      <c r="AB36" s="1385"/>
      <c r="AC36" s="1385"/>
      <c r="AD36" s="1385"/>
      <c r="AE36" s="1385"/>
      <c r="AF36" s="1858"/>
      <c r="AG36" s="1385"/>
      <c r="AH36" s="1385"/>
      <c r="AI36" s="1340"/>
    </row>
    <row r="37" ht="24.0" customHeight="1">
      <c r="A37" s="1798"/>
      <c r="B37" s="1385"/>
      <c r="C37" s="1844"/>
      <c r="D37" s="1897"/>
      <c r="E37" s="1887" t="s">
        <v>42</v>
      </c>
      <c r="F37" s="1342"/>
      <c r="G37" s="1888"/>
      <c r="H37" s="1342"/>
      <c r="I37" s="1752"/>
      <c r="J37" s="1888"/>
      <c r="K37" s="1888"/>
      <c r="L37" s="1831"/>
      <c r="M37" s="1831"/>
      <c r="N37" s="1831"/>
      <c r="O37" s="1889"/>
      <c r="P37" s="1831"/>
      <c r="Q37" s="1831"/>
      <c r="R37" s="1898">
        <v>10400.0</v>
      </c>
      <c r="S37" s="1899"/>
      <c r="T37" s="1899"/>
      <c r="U37" s="1900">
        <f t="shared" si="1"/>
        <v>10400</v>
      </c>
      <c r="V37" s="1832"/>
      <c r="W37" s="1832"/>
      <c r="X37" s="1901">
        <v>9600.0</v>
      </c>
      <c r="Y37" s="1901">
        <v>10000.0</v>
      </c>
      <c r="Z37" s="1834"/>
      <c r="AA37" s="1902">
        <f t="shared" si="2"/>
        <v>19600</v>
      </c>
      <c r="AB37" s="1834"/>
      <c r="AC37" s="1834"/>
      <c r="AD37" s="1868" t="s">
        <v>38</v>
      </c>
      <c r="AE37" s="1817"/>
      <c r="AF37" s="1865"/>
      <c r="AG37" s="1817"/>
      <c r="AH37" s="1817"/>
      <c r="AI37" s="1340"/>
    </row>
    <row r="38">
      <c r="A38" s="1785">
        <v>18.0</v>
      </c>
      <c r="B38" s="1818" t="s">
        <v>1068</v>
      </c>
      <c r="C38" s="1827" t="s">
        <v>1069</v>
      </c>
      <c r="D38" s="1788">
        <v>30000.0</v>
      </c>
      <c r="E38" s="1836" t="s">
        <v>33</v>
      </c>
      <c r="F38" s="1385"/>
      <c r="G38" s="1858"/>
      <c r="H38" s="1385"/>
      <c r="I38" s="1893"/>
      <c r="J38" s="1903"/>
      <c r="K38" s="1903"/>
      <c r="L38" s="1385"/>
      <c r="M38" s="1385"/>
      <c r="N38" s="1883"/>
      <c r="O38" s="1885"/>
      <c r="P38" s="1385"/>
      <c r="Q38" s="1385"/>
      <c r="R38" s="1385"/>
      <c r="S38" s="1385"/>
      <c r="T38" s="1904">
        <v>30000.0</v>
      </c>
      <c r="U38" s="1905">
        <v>30000.0</v>
      </c>
      <c r="V38" s="1903"/>
      <c r="W38" s="1903"/>
      <c r="X38" s="1385"/>
      <c r="Y38" s="1385"/>
      <c r="Z38" s="1385"/>
      <c r="AA38" s="1893"/>
      <c r="AB38" s="1385"/>
      <c r="AC38" s="1385"/>
      <c r="AD38" s="1904"/>
      <c r="AE38" s="1906"/>
      <c r="AF38" s="602"/>
      <c r="AG38" s="602"/>
      <c r="AH38" s="1904" t="s">
        <v>1070</v>
      </c>
      <c r="AI38" s="1340"/>
    </row>
    <row r="39" ht="24.0" customHeight="1">
      <c r="A39" s="1798"/>
      <c r="B39" s="1385"/>
      <c r="C39" s="1844"/>
      <c r="D39" s="1907"/>
      <c r="E39" s="1887" t="s">
        <v>42</v>
      </c>
      <c r="F39" s="1342"/>
      <c r="G39" s="1888"/>
      <c r="H39" s="1342"/>
      <c r="I39" s="1752"/>
      <c r="J39" s="1888"/>
      <c r="K39" s="1888"/>
      <c r="L39" s="1831"/>
      <c r="M39" s="1831"/>
      <c r="N39" s="1831"/>
      <c r="O39" s="1889"/>
      <c r="P39" s="1831"/>
      <c r="Q39" s="1831"/>
      <c r="R39" s="1832"/>
      <c r="S39" s="1832"/>
      <c r="T39" s="1908">
        <v>30000.0</v>
      </c>
      <c r="U39" s="1909">
        <f>SUM(R39:T39)</f>
        <v>30000</v>
      </c>
      <c r="V39" s="1903">
        <v>25014.0</v>
      </c>
      <c r="W39" s="1903">
        <v>25015.0</v>
      </c>
      <c r="X39" s="1834"/>
      <c r="Y39" s="1834"/>
      <c r="Z39" s="1834"/>
      <c r="AA39" s="1910"/>
      <c r="AB39" s="1834"/>
      <c r="AC39" s="1834"/>
      <c r="AD39" s="1868" t="s">
        <v>38</v>
      </c>
      <c r="AE39" s="1906" t="s">
        <v>1071</v>
      </c>
      <c r="AF39" s="602" t="s">
        <v>1072</v>
      </c>
      <c r="AG39" s="602" t="s">
        <v>1072</v>
      </c>
      <c r="AH39" s="1817"/>
      <c r="AI39" s="1340"/>
    </row>
    <row r="40">
      <c r="A40" s="1785">
        <v>19.0</v>
      </c>
      <c r="B40" s="1818" t="s">
        <v>1073</v>
      </c>
      <c r="C40" s="1827" t="s">
        <v>1074</v>
      </c>
      <c r="D40" s="1788">
        <v>30000.0</v>
      </c>
      <c r="E40" s="1836" t="s">
        <v>33</v>
      </c>
      <c r="F40" s="1385"/>
      <c r="G40" s="1858"/>
      <c r="H40" s="1385"/>
      <c r="I40" s="1893"/>
      <c r="J40" s="1858"/>
      <c r="K40" s="1858"/>
      <c r="L40" s="1385"/>
      <c r="M40" s="1385"/>
      <c r="N40" s="1385"/>
      <c r="O40" s="1893"/>
      <c r="P40" s="1385"/>
      <c r="Q40" s="1385"/>
      <c r="R40" s="1883">
        <v>15000.0</v>
      </c>
      <c r="S40" s="1883">
        <v>15000.0</v>
      </c>
      <c r="T40" s="1884"/>
      <c r="U40" s="1885">
        <v>30000.0</v>
      </c>
      <c r="V40" s="1385"/>
      <c r="W40" s="1385"/>
      <c r="X40" s="1385"/>
      <c r="Y40" s="1385"/>
      <c r="Z40" s="1385"/>
      <c r="AA40" s="1893"/>
      <c r="AB40" s="1385"/>
      <c r="AC40" s="1385"/>
      <c r="AD40" s="1385"/>
      <c r="AE40" s="1385"/>
      <c r="AF40" s="1858"/>
      <c r="AG40" s="1385"/>
      <c r="AH40" s="1385"/>
      <c r="AI40" s="1340"/>
    </row>
    <row r="41" ht="24.0" customHeight="1">
      <c r="A41" s="1798"/>
      <c r="B41" s="1385"/>
      <c r="C41" s="1844"/>
      <c r="D41" s="1907"/>
      <c r="E41" s="1887" t="s">
        <v>42</v>
      </c>
      <c r="F41" s="1342"/>
      <c r="G41" s="1888"/>
      <c r="H41" s="1342"/>
      <c r="I41" s="1752"/>
      <c r="J41" s="1888"/>
      <c r="K41" s="1888"/>
      <c r="L41" s="1831"/>
      <c r="M41" s="1831"/>
      <c r="N41" s="1831"/>
      <c r="O41" s="1889"/>
      <c r="P41" s="1831"/>
      <c r="Q41" s="1831"/>
      <c r="R41" s="1898">
        <v>18000.0</v>
      </c>
      <c r="S41" s="1898">
        <v>12000.0</v>
      </c>
      <c r="T41" s="1899"/>
      <c r="U41" s="1900">
        <f>SUM(R41:T41)</f>
        <v>30000</v>
      </c>
      <c r="V41" s="1811">
        <v>24958.0</v>
      </c>
      <c r="W41" s="1811">
        <v>24969.0</v>
      </c>
      <c r="X41" s="1834"/>
      <c r="Y41" s="1834"/>
      <c r="Z41" s="1834"/>
      <c r="AA41" s="1910"/>
      <c r="AB41" s="1834"/>
      <c r="AC41" s="1834"/>
      <c r="AD41" s="1874" t="s">
        <v>38</v>
      </c>
      <c r="AE41" s="1875"/>
      <c r="AF41" s="1911"/>
      <c r="AG41" s="1875"/>
      <c r="AH41" s="1875"/>
      <c r="AI41" s="1340"/>
    </row>
    <row r="42">
      <c r="A42" s="1785">
        <v>20.0</v>
      </c>
      <c r="B42" s="1836" t="s">
        <v>1075</v>
      </c>
      <c r="C42" s="1912" t="s">
        <v>1076</v>
      </c>
      <c r="D42" s="1788">
        <v>119900.0</v>
      </c>
      <c r="E42" s="1836" t="s">
        <v>33</v>
      </c>
      <c r="F42" s="1838">
        <v>119900.0</v>
      </c>
      <c r="G42" s="1857"/>
      <c r="H42" s="1857"/>
      <c r="I42" s="1839">
        <v>119900.0</v>
      </c>
      <c r="J42" s="1840">
        <v>24771.0</v>
      </c>
      <c r="K42" s="1840">
        <v>24771.0</v>
      </c>
      <c r="L42" s="1385"/>
      <c r="M42" s="1385"/>
      <c r="N42" s="1385"/>
      <c r="O42" s="1913"/>
      <c r="P42" s="1385"/>
      <c r="Q42" s="1385"/>
      <c r="R42" s="1385"/>
      <c r="S42" s="1385"/>
      <c r="T42" s="1385"/>
      <c r="U42" s="1913"/>
      <c r="V42" s="1385"/>
      <c r="W42" s="1385"/>
      <c r="X42" s="1385"/>
      <c r="Y42" s="1385"/>
      <c r="Z42" s="1385"/>
      <c r="AA42" s="1913" t="s">
        <v>50</v>
      </c>
      <c r="AB42" s="1385"/>
      <c r="AC42" s="1385"/>
      <c r="AD42" s="1484"/>
      <c r="AE42" s="1484"/>
      <c r="AF42" s="1484"/>
      <c r="AG42" s="1484"/>
      <c r="AH42" s="1385"/>
      <c r="AI42" s="1340"/>
    </row>
    <row r="43" ht="24.0" customHeight="1">
      <c r="A43" s="1798"/>
      <c r="B43" s="1385"/>
      <c r="C43" s="1844"/>
      <c r="D43" s="1907"/>
      <c r="E43" s="1887" t="s">
        <v>42</v>
      </c>
      <c r="F43" s="1845">
        <v>119900.0</v>
      </c>
      <c r="G43" s="1860"/>
      <c r="H43" s="1860"/>
      <c r="I43" s="1846">
        <v>119900.0</v>
      </c>
      <c r="J43" s="1847">
        <v>24771.0</v>
      </c>
      <c r="K43" s="1847">
        <v>24771.0</v>
      </c>
      <c r="L43" s="1831"/>
      <c r="M43" s="1831"/>
      <c r="N43" s="1831"/>
      <c r="O43" s="1914"/>
      <c r="P43" s="1831"/>
      <c r="Q43" s="1831"/>
      <c r="R43" s="1832"/>
      <c r="S43" s="1832"/>
      <c r="T43" s="1832"/>
      <c r="U43" s="1915"/>
      <c r="V43" s="1832"/>
      <c r="W43" s="1832"/>
      <c r="X43" s="1834"/>
      <c r="Y43" s="1834"/>
      <c r="Z43" s="1834"/>
      <c r="AA43" s="1916" t="s">
        <v>50</v>
      </c>
      <c r="AB43" s="1834"/>
      <c r="AC43" s="1834"/>
      <c r="AD43" s="1917" t="s">
        <v>38</v>
      </c>
      <c r="AE43" s="1917" t="s">
        <v>1077</v>
      </c>
      <c r="AF43" s="1917" t="s">
        <v>1078</v>
      </c>
      <c r="AG43" s="1918"/>
      <c r="AH43" s="1875"/>
      <c r="AI43" s="1340"/>
    </row>
    <row r="44" ht="24.0" customHeight="1">
      <c r="A44" s="1785">
        <v>21.0</v>
      </c>
      <c r="B44" s="1836" t="s">
        <v>1079</v>
      </c>
      <c r="C44" s="1837" t="s">
        <v>1080</v>
      </c>
      <c r="D44" s="1853">
        <v>80000.0</v>
      </c>
      <c r="E44" s="1836" t="s">
        <v>33</v>
      </c>
      <c r="F44" s="1385"/>
      <c r="G44" s="1838">
        <v>9400.0</v>
      </c>
      <c r="H44" s="1857"/>
      <c r="I44" s="1839">
        <f t="shared" ref="I44:I45" si="3">SUM(F44:H44)</f>
        <v>9400</v>
      </c>
      <c r="J44" s="1840">
        <v>24789.0</v>
      </c>
      <c r="K44" s="1840">
        <v>24789.0</v>
      </c>
      <c r="L44" s="1894"/>
      <c r="M44" s="1895"/>
      <c r="N44" s="1895"/>
      <c r="O44" s="1919">
        <f t="shared" ref="O44:O45" si="4">SUM(L44:N44)</f>
        <v>0</v>
      </c>
      <c r="P44" s="1385"/>
      <c r="Q44" s="1385"/>
      <c r="R44" s="1895"/>
      <c r="S44" s="1895"/>
      <c r="T44" s="1894"/>
      <c r="U44" s="1919">
        <f t="shared" ref="U44:U45" si="5">SUM(R44:T44)</f>
        <v>0</v>
      </c>
      <c r="V44" s="1385"/>
      <c r="W44" s="1385"/>
      <c r="X44" s="1823">
        <f>15000+7000+17480</f>
        <v>39480</v>
      </c>
      <c r="Y44" s="1823">
        <f>15890+12000</f>
        <v>27890</v>
      </c>
      <c r="Z44" s="1904">
        <v>3230.0</v>
      </c>
      <c r="AA44" s="1920">
        <v>70600.0</v>
      </c>
      <c r="AB44" s="1385"/>
      <c r="AC44" s="1385"/>
      <c r="AD44" s="1385"/>
      <c r="AE44" s="1385"/>
      <c r="AF44" s="1921"/>
      <c r="AG44" s="1385"/>
      <c r="AH44" s="1385"/>
      <c r="AI44" s="1340"/>
    </row>
    <row r="45" ht="24.0" customHeight="1">
      <c r="A45" s="1798"/>
      <c r="B45" s="1385"/>
      <c r="C45" s="1844"/>
      <c r="D45" s="1897"/>
      <c r="E45" s="1887" t="s">
        <v>42</v>
      </c>
      <c r="F45" s="1342"/>
      <c r="G45" s="1845">
        <v>9400.0</v>
      </c>
      <c r="H45" s="1860"/>
      <c r="I45" s="1846">
        <f t="shared" si="3"/>
        <v>9400</v>
      </c>
      <c r="J45" s="1847">
        <v>24789.0</v>
      </c>
      <c r="K45" s="1847">
        <v>24789.0</v>
      </c>
      <c r="L45" s="1922"/>
      <c r="M45" s="1923"/>
      <c r="N45" s="1923"/>
      <c r="O45" s="1924">
        <f t="shared" si="4"/>
        <v>0</v>
      </c>
      <c r="P45" s="1831"/>
      <c r="Q45" s="1831"/>
      <c r="R45" s="1899"/>
      <c r="S45" s="1899"/>
      <c r="T45" s="1898"/>
      <c r="U45" s="1925">
        <f t="shared" si="5"/>
        <v>0</v>
      </c>
      <c r="V45" s="1832"/>
      <c r="W45" s="1832"/>
      <c r="X45" s="1901">
        <v>39480.0</v>
      </c>
      <c r="Y45" s="1901">
        <v>27890.0</v>
      </c>
      <c r="Z45" s="1926"/>
      <c r="AA45" s="1927">
        <f t="shared" ref="AA45:AA53" si="6">SUM(X45:Z45)</f>
        <v>67370</v>
      </c>
      <c r="AB45" s="1834"/>
      <c r="AC45" s="1834"/>
      <c r="AD45" s="1874" t="s">
        <v>113</v>
      </c>
      <c r="AE45" s="1852" t="s">
        <v>1081</v>
      </c>
      <c r="AF45" s="1928" t="s">
        <v>1082</v>
      </c>
      <c r="AG45" s="1875"/>
      <c r="AH45" s="1875"/>
      <c r="AI45" s="1340"/>
    </row>
    <row r="46">
      <c r="A46" s="1785">
        <v>22.0</v>
      </c>
      <c r="B46" s="1818" t="s">
        <v>1083</v>
      </c>
      <c r="C46" s="1827" t="s">
        <v>1084</v>
      </c>
      <c r="D46" s="1853">
        <v>80000.0</v>
      </c>
      <c r="E46" s="1836" t="s">
        <v>33</v>
      </c>
      <c r="F46" s="1385"/>
      <c r="G46" s="1858"/>
      <c r="H46" s="1385"/>
      <c r="I46" s="1893"/>
      <c r="J46" s="1858"/>
      <c r="K46" s="1858"/>
      <c r="L46" s="1385"/>
      <c r="M46" s="1385"/>
      <c r="N46" s="1385"/>
      <c r="O46" s="1893"/>
      <c r="P46" s="1385"/>
      <c r="Q46" s="1385"/>
      <c r="R46" s="1385"/>
      <c r="S46" s="1385"/>
      <c r="T46" s="1883">
        <v>80000.0</v>
      </c>
      <c r="U46" s="1885">
        <v>80000.0</v>
      </c>
      <c r="V46" s="1870">
        <v>24990.0</v>
      </c>
      <c r="W46" s="1870">
        <v>25111.0</v>
      </c>
      <c r="X46" s="1894">
        <v>78500.0</v>
      </c>
      <c r="Y46" s="1895"/>
      <c r="Z46" s="1894">
        <v>1500.0</v>
      </c>
      <c r="AA46" s="1896">
        <f t="shared" si="6"/>
        <v>80000</v>
      </c>
      <c r="AB46" s="1385"/>
      <c r="AC46" s="1385"/>
      <c r="AD46" s="1385"/>
      <c r="AE46" s="1385"/>
      <c r="AF46" s="1858"/>
      <c r="AG46" s="1385"/>
      <c r="AH46" s="1385"/>
      <c r="AI46" s="1340"/>
    </row>
    <row r="47" ht="24.0" customHeight="1">
      <c r="A47" s="1798"/>
      <c r="B47" s="1385"/>
      <c r="C47" s="1844"/>
      <c r="D47" s="1897"/>
      <c r="E47" s="1887" t="s">
        <v>42</v>
      </c>
      <c r="F47" s="1342"/>
      <c r="G47" s="1888"/>
      <c r="H47" s="1342"/>
      <c r="I47" s="1752"/>
      <c r="J47" s="1888"/>
      <c r="K47" s="1888"/>
      <c r="L47" s="1831"/>
      <c r="M47" s="1831"/>
      <c r="N47" s="1831"/>
      <c r="O47" s="1889"/>
      <c r="P47" s="1831"/>
      <c r="Q47" s="1831"/>
      <c r="R47" s="1832"/>
      <c r="S47" s="1832"/>
      <c r="T47" s="1832"/>
      <c r="U47" s="1909"/>
      <c r="V47" s="1832"/>
      <c r="W47" s="1832"/>
      <c r="X47" s="1901">
        <v>78500.0</v>
      </c>
      <c r="Y47" s="1926"/>
      <c r="Z47" s="1901">
        <v>1500.0</v>
      </c>
      <c r="AA47" s="1902">
        <f t="shared" si="6"/>
        <v>80000</v>
      </c>
      <c r="AB47" s="1834"/>
      <c r="AC47" s="1834"/>
      <c r="AD47" s="1868" t="s">
        <v>38</v>
      </c>
      <c r="AE47" s="1817"/>
      <c r="AF47" s="1865"/>
      <c r="AG47" s="1817"/>
      <c r="AH47" s="1817"/>
      <c r="AI47" s="1340"/>
    </row>
    <row r="48">
      <c r="A48" s="1785">
        <v>23.0</v>
      </c>
      <c r="B48" s="1836" t="s">
        <v>1085</v>
      </c>
      <c r="C48" s="1827" t="s">
        <v>1086</v>
      </c>
      <c r="D48" s="1788">
        <v>280000.0</v>
      </c>
      <c r="E48" s="1836" t="s">
        <v>33</v>
      </c>
      <c r="F48" s="1385"/>
      <c r="G48" s="1838">
        <v>200000.0</v>
      </c>
      <c r="H48" s="1857"/>
      <c r="I48" s="1839">
        <f t="shared" ref="I48:I49" si="7">SUM(F48:H48)</f>
        <v>200000</v>
      </c>
      <c r="J48" s="1840">
        <v>24746.0</v>
      </c>
      <c r="K48" s="1840">
        <v>24806.0</v>
      </c>
      <c r="L48" s="1385"/>
      <c r="M48" s="1385"/>
      <c r="N48" s="1385"/>
      <c r="O48" s="1913"/>
      <c r="P48" s="1385"/>
      <c r="Q48" s="1385"/>
      <c r="R48" s="1823">
        <v>31000.0</v>
      </c>
      <c r="S48" s="1385"/>
      <c r="T48" s="1929">
        <v>22300.0</v>
      </c>
      <c r="U48" s="1877">
        <f t="shared" ref="U48:U55" si="8">SUM(R48:T48)</f>
        <v>53300</v>
      </c>
      <c r="V48" s="1870">
        <v>24929.0</v>
      </c>
      <c r="W48" s="1870">
        <v>25019.0</v>
      </c>
      <c r="X48" s="1894">
        <v>26700.0</v>
      </c>
      <c r="Y48" s="1895"/>
      <c r="Z48" s="1895"/>
      <c r="AA48" s="1919">
        <f t="shared" si="6"/>
        <v>26700</v>
      </c>
      <c r="AB48" s="1385"/>
      <c r="AC48" s="1385"/>
      <c r="AD48" s="1858"/>
      <c r="AE48" s="1930"/>
      <c r="AF48" s="1858"/>
      <c r="AG48" s="1858"/>
      <c r="AH48" s="1858"/>
      <c r="AI48" s="1340"/>
    </row>
    <row r="49" ht="24.0" customHeight="1">
      <c r="A49" s="1798"/>
      <c r="B49" s="1385"/>
      <c r="C49" s="1844"/>
      <c r="D49" s="1907"/>
      <c r="E49" s="1887" t="s">
        <v>42</v>
      </c>
      <c r="F49" s="1342"/>
      <c r="G49" s="1845">
        <v>200000.0</v>
      </c>
      <c r="H49" s="1860"/>
      <c r="I49" s="1846">
        <f t="shared" si="7"/>
        <v>200000</v>
      </c>
      <c r="J49" s="1847">
        <v>24791.0</v>
      </c>
      <c r="K49" s="1847">
        <v>24794.0</v>
      </c>
      <c r="L49" s="1831"/>
      <c r="M49" s="1831"/>
      <c r="N49" s="1831"/>
      <c r="O49" s="1914"/>
      <c r="P49" s="1831"/>
      <c r="Q49" s="1831"/>
      <c r="R49" s="1898">
        <v>30899.0</v>
      </c>
      <c r="S49" s="1899"/>
      <c r="T49" s="1898">
        <v>22180.0</v>
      </c>
      <c r="U49" s="1925">
        <f t="shared" si="8"/>
        <v>53079</v>
      </c>
      <c r="V49" s="1832"/>
      <c r="W49" s="1832"/>
      <c r="X49" s="1901">
        <v>20360.0</v>
      </c>
      <c r="Y49" s="1926"/>
      <c r="Z49" s="1926"/>
      <c r="AA49" s="1927">
        <f t="shared" si="6"/>
        <v>20360</v>
      </c>
      <c r="AB49" s="1834"/>
      <c r="AC49" s="1834"/>
      <c r="AD49" s="1817"/>
      <c r="AE49" s="1852" t="s">
        <v>1087</v>
      </c>
      <c r="AF49" s="1852" t="s">
        <v>1088</v>
      </c>
      <c r="AG49" s="1875"/>
      <c r="AH49" s="1875"/>
      <c r="AI49" s="1340"/>
    </row>
    <row r="50">
      <c r="A50" s="1785">
        <v>24.0</v>
      </c>
      <c r="B50" s="1818" t="s">
        <v>1089</v>
      </c>
      <c r="C50" s="1827" t="s">
        <v>1090</v>
      </c>
      <c r="D50" s="1853">
        <v>90000.0</v>
      </c>
      <c r="E50" s="1836" t="s">
        <v>33</v>
      </c>
      <c r="F50" s="1385"/>
      <c r="G50" s="1858"/>
      <c r="H50" s="1385"/>
      <c r="I50" s="1893"/>
      <c r="J50" s="1858"/>
      <c r="K50" s="1858"/>
      <c r="L50" s="1895"/>
      <c r="M50" s="1894">
        <v>10000.0</v>
      </c>
      <c r="N50" s="1895"/>
      <c r="O50" s="1896">
        <f t="shared" ref="O50:O51" si="9">SUM(L50:N50)</f>
        <v>10000</v>
      </c>
      <c r="P50" s="1385"/>
      <c r="Q50" s="1385"/>
      <c r="R50" s="1894">
        <v>10000.0</v>
      </c>
      <c r="S50" s="1895"/>
      <c r="T50" s="1894">
        <v>20000.0</v>
      </c>
      <c r="U50" s="1896">
        <f t="shared" si="8"/>
        <v>30000</v>
      </c>
      <c r="V50" s="1385"/>
      <c r="W50" s="1385"/>
      <c r="X50" s="1894">
        <v>10000.0</v>
      </c>
      <c r="Y50" s="1894">
        <v>30000.0</v>
      </c>
      <c r="Z50" s="1894">
        <v>10000.0</v>
      </c>
      <c r="AA50" s="1896">
        <f t="shared" si="6"/>
        <v>50000</v>
      </c>
      <c r="AB50" s="1385"/>
      <c r="AC50" s="1385"/>
      <c r="AD50" s="1385"/>
      <c r="AE50" s="1385"/>
      <c r="AF50" s="1921"/>
      <c r="AG50" s="1385"/>
      <c r="AH50" s="1385"/>
      <c r="AI50" s="1340"/>
    </row>
    <row r="51" ht="24.0" customHeight="1">
      <c r="A51" s="1798"/>
      <c r="B51" s="1385"/>
      <c r="C51" s="1844"/>
      <c r="D51" s="1897"/>
      <c r="E51" s="1887" t="s">
        <v>42</v>
      </c>
      <c r="F51" s="1342"/>
      <c r="G51" s="1342"/>
      <c r="H51" s="1342"/>
      <c r="I51" s="1752"/>
      <c r="J51" s="1888"/>
      <c r="K51" s="1888"/>
      <c r="L51" s="1923"/>
      <c r="M51" s="1922">
        <v>10000.0</v>
      </c>
      <c r="N51" s="1923"/>
      <c r="O51" s="1931">
        <f t="shared" si="9"/>
        <v>10000</v>
      </c>
      <c r="P51" s="1831"/>
      <c r="Q51" s="1831"/>
      <c r="R51" s="1898">
        <v>10000.0</v>
      </c>
      <c r="S51" s="1899"/>
      <c r="T51" s="1898">
        <v>20000.0</v>
      </c>
      <c r="U51" s="1900">
        <f t="shared" si="8"/>
        <v>30000</v>
      </c>
      <c r="V51" s="1832"/>
      <c r="W51" s="1832"/>
      <c r="X51" s="1901">
        <v>10000.0</v>
      </c>
      <c r="Y51" s="1901">
        <v>30000.0</v>
      </c>
      <c r="Z51" s="1901">
        <v>10000.0</v>
      </c>
      <c r="AA51" s="1902">
        <f t="shared" si="6"/>
        <v>50000</v>
      </c>
      <c r="AB51" s="1834"/>
      <c r="AC51" s="1834"/>
      <c r="AD51" s="1816"/>
      <c r="AE51" s="1816"/>
      <c r="AF51" s="1816"/>
      <c r="AG51" s="1816"/>
      <c r="AH51" s="1817"/>
      <c r="AI51" s="1340"/>
    </row>
    <row r="52">
      <c r="A52" s="1785">
        <v>25.0</v>
      </c>
      <c r="B52" s="1818" t="s">
        <v>1091</v>
      </c>
      <c r="C52" s="1827" t="s">
        <v>1092</v>
      </c>
      <c r="D52" s="1788">
        <v>60000.0</v>
      </c>
      <c r="E52" s="1836" t="s">
        <v>33</v>
      </c>
      <c r="F52" s="1385"/>
      <c r="G52" s="1385"/>
      <c r="H52" s="1385"/>
      <c r="I52" s="1893"/>
      <c r="J52" s="1858"/>
      <c r="K52" s="1858"/>
      <c r="L52" s="1385"/>
      <c r="M52" s="1385"/>
      <c r="N52" s="1385"/>
      <c r="O52" s="1893"/>
      <c r="P52" s="1385"/>
      <c r="Q52" s="1385"/>
      <c r="R52" s="1894">
        <v>20000.0</v>
      </c>
      <c r="S52" s="1895"/>
      <c r="T52" s="1895"/>
      <c r="U52" s="1896">
        <f t="shared" si="8"/>
        <v>20000</v>
      </c>
      <c r="V52" s="1385"/>
      <c r="W52" s="1385"/>
      <c r="X52" s="1894">
        <f>10000+10000+10000+5000+5000</f>
        <v>40000</v>
      </c>
      <c r="Y52" s="1895"/>
      <c r="Z52" s="1895"/>
      <c r="AA52" s="1896">
        <f t="shared" si="6"/>
        <v>40000</v>
      </c>
      <c r="AB52" s="1385"/>
      <c r="AC52" s="1385"/>
      <c r="AD52" s="1484"/>
      <c r="AE52" s="1484"/>
      <c r="AF52" s="1484"/>
      <c r="AG52" s="1484"/>
      <c r="AH52" s="1385"/>
      <c r="AI52" s="1340"/>
    </row>
    <row r="53" ht="24.0" customHeight="1">
      <c r="A53" s="1798"/>
      <c r="B53" s="1385"/>
      <c r="C53" s="1844"/>
      <c r="D53" s="1907"/>
      <c r="E53" s="1887" t="s">
        <v>42</v>
      </c>
      <c r="F53" s="1342"/>
      <c r="G53" s="1342"/>
      <c r="H53" s="1342"/>
      <c r="I53" s="1752"/>
      <c r="J53" s="1888"/>
      <c r="K53" s="1888"/>
      <c r="L53" s="1831"/>
      <c r="M53" s="1831"/>
      <c r="N53" s="1831"/>
      <c r="O53" s="1889"/>
      <c r="P53" s="1831"/>
      <c r="Q53" s="1831"/>
      <c r="R53" s="1898">
        <v>20000.0</v>
      </c>
      <c r="S53" s="1899"/>
      <c r="T53" s="1899"/>
      <c r="U53" s="1900">
        <f t="shared" si="8"/>
        <v>20000</v>
      </c>
      <c r="V53" s="1832"/>
      <c r="W53" s="1832"/>
      <c r="X53" s="1901">
        <v>40000.0</v>
      </c>
      <c r="Y53" s="1926"/>
      <c r="Z53" s="1926"/>
      <c r="AA53" s="1902">
        <f t="shared" si="6"/>
        <v>40000</v>
      </c>
      <c r="AB53" s="1834"/>
      <c r="AC53" s="1834"/>
      <c r="AD53" s="1835" t="s">
        <v>38</v>
      </c>
      <c r="AE53" s="1816"/>
      <c r="AF53" s="1816"/>
      <c r="AG53" s="1816"/>
      <c r="AH53" s="1817"/>
      <c r="AI53" s="1340"/>
    </row>
    <row r="54">
      <c r="A54" s="1785">
        <v>26.0</v>
      </c>
      <c r="B54" s="1818" t="s">
        <v>1093</v>
      </c>
      <c r="C54" s="1827" t="s">
        <v>1094</v>
      </c>
      <c r="D54" s="1788">
        <v>50000.0</v>
      </c>
      <c r="E54" s="1836" t="s">
        <v>33</v>
      </c>
      <c r="F54" s="1385"/>
      <c r="G54" s="1385"/>
      <c r="H54" s="1385"/>
      <c r="I54" s="1893"/>
      <c r="J54" s="1858"/>
      <c r="K54" s="1858"/>
      <c r="L54" s="1385"/>
      <c r="M54" s="1385"/>
      <c r="N54" s="1385"/>
      <c r="O54" s="1893"/>
      <c r="P54" s="1385"/>
      <c r="Q54" s="1385"/>
      <c r="R54" s="1895"/>
      <c r="S54" s="1894">
        <v>6892.0</v>
      </c>
      <c r="T54" s="1894">
        <v>43108.0</v>
      </c>
      <c r="U54" s="1896">
        <f t="shared" si="8"/>
        <v>50000</v>
      </c>
      <c r="V54" s="1932">
        <v>24968.0</v>
      </c>
      <c r="W54" s="1932">
        <v>25111.0</v>
      </c>
      <c r="X54" s="1385"/>
      <c r="Y54" s="1385"/>
      <c r="Z54" s="1385"/>
      <c r="AA54" s="1893"/>
      <c r="AB54" s="1385"/>
      <c r="AC54" s="1385"/>
      <c r="AD54" s="1484"/>
      <c r="AE54" s="1484"/>
      <c r="AF54" s="1484"/>
      <c r="AG54" s="1484"/>
      <c r="AH54" s="1385"/>
      <c r="AI54" s="1340"/>
    </row>
    <row r="55" ht="24.0" customHeight="1">
      <c r="A55" s="1798"/>
      <c r="B55" s="1385"/>
      <c r="C55" s="1844"/>
      <c r="D55" s="1907"/>
      <c r="E55" s="1887" t="s">
        <v>42</v>
      </c>
      <c r="F55" s="1342"/>
      <c r="G55" s="1342"/>
      <c r="H55" s="1342"/>
      <c r="I55" s="1752"/>
      <c r="J55" s="1888"/>
      <c r="K55" s="1888"/>
      <c r="L55" s="1831"/>
      <c r="M55" s="1831"/>
      <c r="N55" s="1831"/>
      <c r="O55" s="1889"/>
      <c r="P55" s="1831"/>
      <c r="Q55" s="1831"/>
      <c r="R55" s="1832"/>
      <c r="S55" s="1898">
        <v>6892.0</v>
      </c>
      <c r="T55" s="1898">
        <v>43108.0</v>
      </c>
      <c r="U55" s="1900">
        <f t="shared" si="8"/>
        <v>50000</v>
      </c>
      <c r="V55" s="1811">
        <v>24968.0</v>
      </c>
      <c r="W55" s="1811">
        <v>25111.0</v>
      </c>
      <c r="X55" s="1834"/>
      <c r="Y55" s="1834"/>
      <c r="Z55" s="1834"/>
      <c r="AA55" s="1910"/>
      <c r="AB55" s="1834"/>
      <c r="AC55" s="1834"/>
      <c r="AD55" s="1835" t="s">
        <v>38</v>
      </c>
      <c r="AE55" s="1835" t="s">
        <v>1095</v>
      </c>
      <c r="AF55" s="1816"/>
      <c r="AG55" s="1816"/>
      <c r="AH55" s="1817"/>
      <c r="AI55" s="1340"/>
    </row>
    <row r="56">
      <c r="A56" s="1785">
        <v>27.0</v>
      </c>
      <c r="B56" s="1818" t="s">
        <v>1096</v>
      </c>
      <c r="C56" s="1837" t="s">
        <v>1097</v>
      </c>
      <c r="D56" s="1788">
        <v>235560.0</v>
      </c>
      <c r="E56" s="1836" t="s">
        <v>33</v>
      </c>
      <c r="F56" s="1385"/>
      <c r="G56" s="1385"/>
      <c r="H56" s="1385"/>
      <c r="I56" s="1893"/>
      <c r="J56" s="1858"/>
      <c r="K56" s="1858"/>
      <c r="L56" s="1385"/>
      <c r="M56" s="1385"/>
      <c r="N56" s="1385"/>
      <c r="O56" s="1893"/>
      <c r="P56" s="1385"/>
      <c r="Q56" s="1385"/>
      <c r="R56" s="1883">
        <v>235560.0</v>
      </c>
      <c r="S56" s="1884"/>
      <c r="T56" s="1884"/>
      <c r="U56" s="1885">
        <v>235560.0</v>
      </c>
      <c r="V56" s="1385"/>
      <c r="W56" s="1385"/>
      <c r="X56" s="1385"/>
      <c r="Y56" s="1385"/>
      <c r="Z56" s="1385"/>
      <c r="AA56" s="1893"/>
      <c r="AB56" s="1385"/>
      <c r="AC56" s="1385"/>
      <c r="AD56" s="1484"/>
      <c r="AE56" s="1484"/>
      <c r="AF56" s="1484"/>
      <c r="AG56" s="1484"/>
      <c r="AH56" s="1385"/>
      <c r="AI56" s="1340"/>
    </row>
    <row r="57" ht="24.0" customHeight="1">
      <c r="A57" s="1798"/>
      <c r="B57" s="1385"/>
      <c r="C57" s="1844"/>
      <c r="D57" s="1907"/>
      <c r="E57" s="1887" t="s">
        <v>42</v>
      </c>
      <c r="F57" s="1342"/>
      <c r="G57" s="1342"/>
      <c r="H57" s="1342"/>
      <c r="I57" s="1752"/>
      <c r="J57" s="1888"/>
      <c r="K57" s="1888"/>
      <c r="L57" s="1831"/>
      <c r="M57" s="1831"/>
      <c r="N57" s="1831"/>
      <c r="O57" s="1889"/>
      <c r="P57" s="1831"/>
      <c r="Q57" s="1831"/>
      <c r="R57" s="1933">
        <v>360356.0</v>
      </c>
      <c r="S57" s="1891"/>
      <c r="T57" s="1891"/>
      <c r="U57" s="1934">
        <v>360356.0</v>
      </c>
      <c r="V57" s="1935">
        <v>244083.0</v>
      </c>
      <c r="W57" s="1935">
        <v>244099.0</v>
      </c>
      <c r="X57" s="1834"/>
      <c r="Y57" s="1834"/>
      <c r="Z57" s="1834"/>
      <c r="AA57" s="1910"/>
      <c r="AB57" s="1834"/>
      <c r="AC57" s="1834"/>
      <c r="AD57" s="1835" t="s">
        <v>38</v>
      </c>
      <c r="AE57" s="1816"/>
      <c r="AF57" s="1816"/>
      <c r="AG57" s="1816"/>
      <c r="AH57" s="1817"/>
      <c r="AI57" s="1340"/>
    </row>
    <row r="58">
      <c r="A58" s="1785">
        <v>28.0</v>
      </c>
      <c r="B58" s="1818" t="s">
        <v>1098</v>
      </c>
      <c r="C58" s="1827" t="s">
        <v>1099</v>
      </c>
      <c r="D58" s="1788">
        <v>364200.0</v>
      </c>
      <c r="E58" s="1836" t="s">
        <v>33</v>
      </c>
      <c r="F58" s="1385"/>
      <c r="G58" s="1385"/>
      <c r="H58" s="1385"/>
      <c r="I58" s="1936">
        <v>0.0</v>
      </c>
      <c r="J58" s="1858"/>
      <c r="K58" s="1858"/>
      <c r="L58" s="1838">
        <v>364200.0</v>
      </c>
      <c r="M58" s="1385"/>
      <c r="N58" s="1385"/>
      <c r="O58" s="1877">
        <v>364200.0</v>
      </c>
      <c r="P58" s="1870">
        <v>24855.0</v>
      </c>
      <c r="Q58" s="1870">
        <v>24855.0</v>
      </c>
      <c r="R58" s="1385"/>
      <c r="S58" s="1385"/>
      <c r="T58" s="1385"/>
      <c r="U58" s="1913"/>
      <c r="V58" s="1385"/>
      <c r="W58" s="1385"/>
      <c r="X58" s="1385"/>
      <c r="Y58" s="1385"/>
      <c r="Z58" s="1385"/>
      <c r="AA58" s="1913" t="s">
        <v>50</v>
      </c>
      <c r="AB58" s="1385"/>
      <c r="AC58" s="1385"/>
      <c r="AD58" s="1385"/>
      <c r="AE58" s="1385"/>
      <c r="AF58" s="1385"/>
      <c r="AG58" s="1385"/>
      <c r="AH58" s="1385"/>
      <c r="AI58" s="1340"/>
    </row>
    <row r="59" ht="24.0" customHeight="1">
      <c r="A59" s="1798"/>
      <c r="B59" s="1385"/>
      <c r="C59" s="1844"/>
      <c r="D59" s="1907"/>
      <c r="E59" s="1887" t="s">
        <v>42</v>
      </c>
      <c r="F59" s="1342"/>
      <c r="G59" s="1342"/>
      <c r="H59" s="1342"/>
      <c r="I59" s="1937">
        <v>0.0</v>
      </c>
      <c r="J59" s="1888"/>
      <c r="K59" s="1888"/>
      <c r="L59" s="1871">
        <v>464150.0</v>
      </c>
      <c r="M59" s="1831"/>
      <c r="N59" s="1831"/>
      <c r="O59" s="1880">
        <v>464150.0</v>
      </c>
      <c r="P59" s="1872">
        <v>24855.0</v>
      </c>
      <c r="Q59" s="1872">
        <v>24855.0</v>
      </c>
      <c r="R59" s="1832"/>
      <c r="S59" s="1832"/>
      <c r="T59" s="1832"/>
      <c r="U59" s="1915"/>
      <c r="V59" s="1832"/>
      <c r="W59" s="1832"/>
      <c r="X59" s="1834"/>
      <c r="Y59" s="1834"/>
      <c r="Z59" s="1834"/>
      <c r="AA59" s="1916" t="s">
        <v>50</v>
      </c>
      <c r="AB59" s="1834"/>
      <c r="AC59" s="1834"/>
      <c r="AD59" s="1875"/>
      <c r="AE59" s="1852" t="s">
        <v>1100</v>
      </c>
      <c r="AF59" s="1852" t="s">
        <v>1101</v>
      </c>
      <c r="AG59" s="1852" t="s">
        <v>1102</v>
      </c>
      <c r="AH59" s="1875"/>
      <c r="AI59" s="1938"/>
    </row>
    <row r="60">
      <c r="A60" s="1785">
        <v>29.0</v>
      </c>
      <c r="B60" s="1385"/>
      <c r="C60" s="637" t="s">
        <v>1103</v>
      </c>
      <c r="D60" s="1788">
        <v>3120.0</v>
      </c>
      <c r="E60" s="1836" t="s">
        <v>33</v>
      </c>
      <c r="F60" s="1385"/>
      <c r="G60" s="1838">
        <v>3120.0</v>
      </c>
      <c r="H60" s="1857"/>
      <c r="I60" s="1839">
        <v>3120.0</v>
      </c>
      <c r="J60" s="1840">
        <v>24792.0</v>
      </c>
      <c r="K60" s="1840">
        <v>24793.0</v>
      </c>
      <c r="L60" s="1385"/>
      <c r="M60" s="1385"/>
      <c r="N60" s="1385"/>
      <c r="O60" s="1893"/>
      <c r="P60" s="1385"/>
      <c r="Q60" s="1385"/>
      <c r="R60" s="1385"/>
      <c r="S60" s="1385"/>
      <c r="T60" s="1385"/>
      <c r="U60" s="1893"/>
      <c r="V60" s="1385"/>
      <c r="W60" s="1385"/>
      <c r="X60" s="1385"/>
      <c r="Y60" s="1385"/>
      <c r="Z60" s="1385"/>
      <c r="AA60" s="1893"/>
      <c r="AB60" s="1385"/>
      <c r="AC60" s="1385"/>
      <c r="AD60" s="1385"/>
      <c r="AE60" s="1385"/>
      <c r="AF60" s="1385"/>
      <c r="AG60" s="1385"/>
      <c r="AH60" s="1385"/>
      <c r="AI60" s="1340"/>
    </row>
    <row r="61" ht="24.0" customHeight="1">
      <c r="A61" s="1798"/>
      <c r="B61" s="1385"/>
      <c r="C61" s="1844"/>
      <c r="D61" s="1907"/>
      <c r="E61" s="1887" t="s">
        <v>42</v>
      </c>
      <c r="F61" s="1342"/>
      <c r="G61" s="1845">
        <v>3120.0</v>
      </c>
      <c r="H61" s="1860"/>
      <c r="I61" s="1846">
        <v>3120.0</v>
      </c>
      <c r="J61" s="1888"/>
      <c r="K61" s="1888"/>
      <c r="L61" s="1831"/>
      <c r="M61" s="1831"/>
      <c r="N61" s="1831"/>
      <c r="O61" s="1889"/>
      <c r="P61" s="1831"/>
      <c r="Q61" s="1831"/>
      <c r="R61" s="1832"/>
      <c r="S61" s="1832"/>
      <c r="T61" s="1832"/>
      <c r="U61" s="1909"/>
      <c r="V61" s="1832"/>
      <c r="W61" s="1832"/>
      <c r="X61" s="1834"/>
      <c r="Y61" s="1834"/>
      <c r="Z61" s="1834"/>
      <c r="AA61" s="1910"/>
      <c r="AB61" s="1834"/>
      <c r="AC61" s="1834"/>
      <c r="AD61" s="1875"/>
      <c r="AE61" s="1875"/>
      <c r="AF61" s="1875"/>
      <c r="AG61" s="1875"/>
      <c r="AH61" s="1875"/>
      <c r="AI61" s="1340"/>
    </row>
    <row r="62">
      <c r="A62" s="1785">
        <v>30.0</v>
      </c>
      <c r="B62" s="1385"/>
      <c r="C62" s="1827" t="s">
        <v>1104</v>
      </c>
      <c r="D62" s="1907"/>
      <c r="E62" s="1836" t="s">
        <v>33</v>
      </c>
      <c r="F62" s="1385"/>
      <c r="G62" s="1385"/>
      <c r="H62" s="1939"/>
      <c r="I62" s="1876"/>
      <c r="J62" s="1822"/>
      <c r="K62" s="1822"/>
      <c r="L62" s="1385"/>
      <c r="M62" s="1385"/>
      <c r="N62" s="1385"/>
      <c r="O62" s="1913"/>
      <c r="P62" s="1385"/>
      <c r="Q62" s="1385"/>
      <c r="R62" s="1385"/>
      <c r="S62" s="1385"/>
      <c r="T62" s="1385"/>
      <c r="U62" s="1913"/>
      <c r="V62" s="1385"/>
      <c r="W62" s="1385"/>
      <c r="X62" s="1385"/>
      <c r="Y62" s="1385"/>
      <c r="Z62" s="1385"/>
      <c r="AA62" s="1913" t="s">
        <v>50</v>
      </c>
      <c r="AB62" s="1385"/>
      <c r="AC62" s="1385"/>
      <c r="AD62" s="1385"/>
      <c r="AE62" s="1385"/>
      <c r="AF62" s="1385"/>
      <c r="AG62" s="1385"/>
      <c r="AH62" s="1385"/>
      <c r="AI62" s="1340"/>
    </row>
    <row r="63" ht="24.0" customHeight="1">
      <c r="A63" s="1798"/>
      <c r="B63" s="1385"/>
      <c r="C63" s="1844"/>
      <c r="D63" s="1907"/>
      <c r="E63" s="1887" t="s">
        <v>42</v>
      </c>
      <c r="F63" s="1342"/>
      <c r="G63" s="1342"/>
      <c r="H63" s="1845">
        <v>5250.0</v>
      </c>
      <c r="I63" s="1846">
        <v>5250.0</v>
      </c>
      <c r="J63" s="1847">
        <v>24819.0</v>
      </c>
      <c r="K63" s="1847">
        <v>24819.0</v>
      </c>
      <c r="L63" s="1831"/>
      <c r="M63" s="1831"/>
      <c r="N63" s="1831"/>
      <c r="O63" s="1914"/>
      <c r="P63" s="1831"/>
      <c r="Q63" s="1831"/>
      <c r="R63" s="1832"/>
      <c r="S63" s="1832"/>
      <c r="T63" s="1832"/>
      <c r="U63" s="1915"/>
      <c r="V63" s="1832"/>
      <c r="W63" s="1832"/>
      <c r="X63" s="1834"/>
      <c r="Y63" s="1834"/>
      <c r="Z63" s="1834"/>
      <c r="AA63" s="1916" t="s">
        <v>50</v>
      </c>
      <c r="AB63" s="1834"/>
      <c r="AC63" s="1834"/>
      <c r="AD63" s="1875"/>
      <c r="AE63" s="1852" t="s">
        <v>1105</v>
      </c>
      <c r="AF63" s="1852" t="s">
        <v>1106</v>
      </c>
      <c r="AG63" s="1852" t="s">
        <v>1107</v>
      </c>
      <c r="AH63" s="1875"/>
      <c r="AI63" s="1340"/>
    </row>
    <row r="64">
      <c r="A64" s="1785">
        <v>31.0</v>
      </c>
      <c r="B64" s="1836" t="s">
        <v>1057</v>
      </c>
      <c r="C64" s="1827" t="s">
        <v>1108</v>
      </c>
      <c r="D64" s="1788">
        <v>31000.0</v>
      </c>
      <c r="E64" s="1836" t="s">
        <v>33</v>
      </c>
      <c r="F64" s="1385"/>
      <c r="G64" s="1385"/>
      <c r="H64" s="1869"/>
      <c r="I64" s="1940"/>
      <c r="J64" s="1822"/>
      <c r="K64" s="1822"/>
      <c r="L64" s="1385"/>
      <c r="M64" s="1385"/>
      <c r="N64" s="1385"/>
      <c r="O64" s="1913"/>
      <c r="P64" s="1385"/>
      <c r="Q64" s="1385"/>
      <c r="R64" s="1385"/>
      <c r="S64" s="1385"/>
      <c r="T64" s="1385"/>
      <c r="U64" s="1913"/>
      <c r="V64" s="1385"/>
      <c r="W64" s="1385"/>
      <c r="X64" s="1385"/>
      <c r="Y64" s="1385"/>
      <c r="Z64" s="1385"/>
      <c r="AA64" s="1913" t="s">
        <v>50</v>
      </c>
      <c r="AB64" s="1385"/>
      <c r="AC64" s="1385"/>
      <c r="AD64" s="1385"/>
      <c r="AE64" s="1385"/>
      <c r="AF64" s="1385"/>
      <c r="AG64" s="1385"/>
      <c r="AH64" s="1385"/>
      <c r="AI64" s="1340"/>
    </row>
    <row r="65" ht="24.0" customHeight="1">
      <c r="A65" s="1798"/>
      <c r="B65" s="1385"/>
      <c r="C65" s="1844"/>
      <c r="D65" s="1907"/>
      <c r="E65" s="1887" t="s">
        <v>42</v>
      </c>
      <c r="F65" s="1342"/>
      <c r="G65" s="1342"/>
      <c r="H65" s="1845">
        <v>31000.0</v>
      </c>
      <c r="I65" s="1846">
        <v>31000.0</v>
      </c>
      <c r="J65" s="1847">
        <v>24830.0</v>
      </c>
      <c r="K65" s="1847">
        <v>24830.0</v>
      </c>
      <c r="L65" s="1831"/>
      <c r="M65" s="1831"/>
      <c r="N65" s="1831"/>
      <c r="O65" s="1914"/>
      <c r="P65" s="1831"/>
      <c r="Q65" s="1831"/>
      <c r="R65" s="1832"/>
      <c r="S65" s="1832"/>
      <c r="T65" s="1832"/>
      <c r="U65" s="1915"/>
      <c r="V65" s="1832"/>
      <c r="W65" s="1832"/>
      <c r="X65" s="1834"/>
      <c r="Y65" s="1834"/>
      <c r="Z65" s="1834"/>
      <c r="AA65" s="1916" t="s">
        <v>50</v>
      </c>
      <c r="AB65" s="1834"/>
      <c r="AC65" s="1834"/>
      <c r="AD65" s="1875"/>
      <c r="AE65" s="1852" t="s">
        <v>1109</v>
      </c>
      <c r="AF65" s="1852" t="s">
        <v>1110</v>
      </c>
      <c r="AG65" s="1875"/>
      <c r="AH65" s="1875"/>
      <c r="AI65" s="1340"/>
    </row>
    <row r="66" ht="24.0" customHeight="1">
      <c r="A66" s="1798"/>
      <c r="B66" s="1385"/>
      <c r="C66" s="1844"/>
      <c r="D66" s="1385"/>
      <c r="E66" s="1836" t="s">
        <v>33</v>
      </c>
      <c r="F66" s="1385"/>
      <c r="G66" s="1385"/>
      <c r="H66" s="1385"/>
      <c r="I66" s="1893"/>
      <c r="J66" s="1858"/>
      <c r="K66" s="1858"/>
      <c r="L66" s="1385"/>
      <c r="M66" s="1385"/>
      <c r="N66" s="1385"/>
      <c r="O66" s="1913"/>
      <c r="P66" s="1385"/>
      <c r="Q66" s="1385"/>
      <c r="R66" s="1385"/>
      <c r="S66" s="1385"/>
      <c r="T66" s="1385"/>
      <c r="U66" s="1913"/>
      <c r="V66" s="1385"/>
      <c r="W66" s="1385"/>
      <c r="X66" s="1385"/>
      <c r="Y66" s="1385"/>
      <c r="Z66" s="1385"/>
      <c r="AA66" s="1913" t="s">
        <v>50</v>
      </c>
      <c r="AB66" s="1385"/>
      <c r="AC66" s="1385"/>
      <c r="AD66" s="1385"/>
      <c r="AE66" s="1385"/>
      <c r="AF66" s="1385"/>
      <c r="AG66" s="1385"/>
      <c r="AH66" s="1385"/>
      <c r="AI66" s="1340"/>
    </row>
    <row r="67" ht="24.0" customHeight="1">
      <c r="A67" s="1798"/>
      <c r="B67" s="1385"/>
      <c r="C67" s="1844"/>
      <c r="D67" s="1385"/>
      <c r="E67" s="1887" t="s">
        <v>42</v>
      </c>
      <c r="F67" s="1342"/>
      <c r="G67" s="1342"/>
      <c r="H67" s="1342"/>
      <c r="I67" s="1752"/>
      <c r="J67" s="1888"/>
      <c r="K67" s="1888"/>
      <c r="L67" s="1831"/>
      <c r="M67" s="1831"/>
      <c r="N67" s="1831"/>
      <c r="O67" s="1889"/>
      <c r="P67" s="1831"/>
      <c r="Q67" s="1831"/>
      <c r="R67" s="1832"/>
      <c r="S67" s="1832"/>
      <c r="T67" s="1832"/>
      <c r="U67" s="1915"/>
      <c r="V67" s="1832"/>
      <c r="W67" s="1832"/>
      <c r="X67" s="1834"/>
      <c r="Y67" s="1834"/>
      <c r="Z67" s="1834"/>
      <c r="AA67" s="1916" t="s">
        <v>50</v>
      </c>
      <c r="AB67" s="1834"/>
      <c r="AC67" s="1834"/>
      <c r="AD67" s="1875"/>
      <c r="AE67" s="1875"/>
      <c r="AF67" s="1875"/>
      <c r="AG67" s="1875"/>
      <c r="AH67" s="1875"/>
      <c r="AI67" s="1340"/>
    </row>
    <row r="68" ht="24.0" customHeight="1">
      <c r="A68" s="1941"/>
      <c r="B68" s="1385"/>
      <c r="C68" s="1942" t="s">
        <v>18</v>
      </c>
      <c r="D68" s="1920">
        <f>SUM(D4:D67)</f>
        <v>2518180</v>
      </c>
      <c r="E68" s="1943" t="s">
        <v>33</v>
      </c>
      <c r="F68" s="1944">
        <f t="shared" ref="F68:H68" si="10">F4+F6+F8+F10+F12+F14+F16+F18+F20+F22+F24+F26+F28+F30+F32+F34+F36+F38+F40+F42+F44+F46+F48+F50+F52+F54+F56+F58+F60+F62+F64+F66</f>
        <v>135300</v>
      </c>
      <c r="G68" s="1944">
        <f t="shared" si="10"/>
        <v>620620</v>
      </c>
      <c r="H68" s="1944">
        <f t="shared" si="10"/>
        <v>129320</v>
      </c>
      <c r="I68" s="1944">
        <f t="shared" ref="I68:I69" si="15">SUM(F68:H68)</f>
        <v>885240</v>
      </c>
      <c r="J68" s="1746"/>
      <c r="K68" s="1746"/>
      <c r="L68" s="1944">
        <f t="shared" ref="L68:N68" si="11">L4+L6+L8+L10+L12+L14+L16+L18+L20+L22+L24+L26+L28+L30+L32+L34+L36+L38+L40+L42+L44+L46+L48+L50+L52+L54+L56+L58+L60+L62+L64+L66</f>
        <v>364200</v>
      </c>
      <c r="M68" s="1944">
        <f t="shared" si="11"/>
        <v>148280</v>
      </c>
      <c r="N68" s="1944">
        <f t="shared" si="11"/>
        <v>4050</v>
      </c>
      <c r="O68" s="1944">
        <f t="shared" ref="O68:O69" si="17">SUM(L68:N68)</f>
        <v>516530</v>
      </c>
      <c r="P68" s="1746"/>
      <c r="Q68" s="1746"/>
      <c r="R68" s="1944">
        <f t="shared" ref="R68:T68" si="12">R4+R6+R8+R10+R12+R14+R16+R18+R20+R22+R24+R26+R28+R30+R32+R34+R36+R38+R40+R42+R44+R46+R48+R50+R52+R54+R56+R58+R60+R62+R64+R66</f>
        <v>356010</v>
      </c>
      <c r="S68" s="1944">
        <f t="shared" si="12"/>
        <v>54292</v>
      </c>
      <c r="T68" s="1944">
        <f t="shared" si="12"/>
        <v>230908</v>
      </c>
      <c r="U68" s="1944">
        <f t="shared" ref="U68:U69" si="19">SUM(R68:T68)</f>
        <v>641210</v>
      </c>
      <c r="V68" s="1746"/>
      <c r="W68" s="1746"/>
      <c r="X68" s="1944">
        <f t="shared" ref="X68:Z68" si="13">X4+X6+X8+X10+X12+X14+X16+X18+X20+X22+X24+X26+X28+X30+X32+X34+X36+X38+X40+X42+X44+X46+X48+X50+X52+X54+X56+X58+X60+X62+X64+X66</f>
        <v>211280</v>
      </c>
      <c r="Y68" s="1944">
        <f t="shared" si="13"/>
        <v>97890</v>
      </c>
      <c r="Z68" s="1944">
        <f t="shared" si="13"/>
        <v>14730</v>
      </c>
      <c r="AA68" s="1944">
        <f t="shared" ref="AA68:AA69" si="21">SUM(X68:Z68)</f>
        <v>323900</v>
      </c>
      <c r="AB68" s="1893"/>
      <c r="AC68" s="1893"/>
      <c r="AD68" s="1385"/>
      <c r="AE68" s="1385"/>
      <c r="AF68" s="1385"/>
      <c r="AG68" s="1385"/>
      <c r="AH68" s="1385"/>
      <c r="AI68" s="1340"/>
    </row>
    <row r="69" ht="24.0" customHeight="1">
      <c r="A69" s="1340"/>
      <c r="B69" s="1340"/>
      <c r="C69" s="1945"/>
      <c r="D69" s="1946"/>
      <c r="E69" s="1947" t="s">
        <v>42</v>
      </c>
      <c r="F69" s="1948">
        <f t="shared" ref="F69:G69" si="14">F5+F7+F9+F11+F13+F15+F17+F19+F21+F23+F25+F27+F29+F31+F33+F35+F37+F39+F41+F43+F45+F47+F49+F51+F53+F55+F57+F59+F61+F63+F65+F67</f>
        <v>129900</v>
      </c>
      <c r="G69" s="1949">
        <f t="shared" si="14"/>
        <v>612520</v>
      </c>
      <c r="H69" s="1949">
        <v>153172.0</v>
      </c>
      <c r="I69" s="1949">
        <f t="shared" si="15"/>
        <v>895592</v>
      </c>
      <c r="J69" s="1950"/>
      <c r="K69" s="1950"/>
      <c r="L69" s="1949">
        <f t="shared" ref="L69:N69" si="16">L5+L7+L9+L11+L13+L15+L17+L19+L21+L23+L25+L27+L29+L31+L33+L35+L37+L39+L41+L43+L45+L47+L49+L51+L53+L55+L57+L59+L61+L63+L65+L67</f>
        <v>464150</v>
      </c>
      <c r="M69" s="1949">
        <f t="shared" si="16"/>
        <v>137815</v>
      </c>
      <c r="N69" s="1951">
        <f t="shared" si="16"/>
        <v>770</v>
      </c>
      <c r="O69" s="1949">
        <f t="shared" si="17"/>
        <v>602735</v>
      </c>
      <c r="P69" s="1889"/>
      <c r="Q69" s="1889"/>
      <c r="R69" s="1949">
        <f t="shared" ref="R69:T69" si="18">R5+R7+R9+R11+R13+R15+R17+R19+R21+R23+R25+R27+R29+R31+R33+R35+R37+R39+R41+R43+R45+R47+R49+R51+R53+R55+R57+R59+R61+R63+R65+R67</f>
        <v>479655</v>
      </c>
      <c r="S69" s="1951">
        <f t="shared" si="18"/>
        <v>20092</v>
      </c>
      <c r="T69" s="1951">
        <f t="shared" si="18"/>
        <v>150788</v>
      </c>
      <c r="U69" s="1949">
        <f t="shared" si="19"/>
        <v>650535</v>
      </c>
      <c r="V69" s="1909"/>
      <c r="W69" s="1909"/>
      <c r="X69" s="1951">
        <f t="shared" ref="X69:Y69" si="20">X5+X7+X9+X11+X13+X15+X17+X19+X21+X23+X25+X27+X29+X31+X33+X35+X37+X39+X41+X43+X45+X47+X49+X51+X53+X55+X57+X59+X61+X63+X65+X67</f>
        <v>197940</v>
      </c>
      <c r="Y69" s="1951">
        <f t="shared" si="20"/>
        <v>97890</v>
      </c>
      <c r="Z69" s="1952">
        <v>0.0</v>
      </c>
      <c r="AA69" s="1951">
        <f t="shared" si="21"/>
        <v>295830</v>
      </c>
      <c r="AB69" s="1910"/>
      <c r="AC69" s="1910"/>
      <c r="AD69" s="1385"/>
      <c r="AE69" s="1385"/>
      <c r="AF69" s="1385"/>
      <c r="AG69" s="1385"/>
      <c r="AH69" s="1385"/>
      <c r="AI69" s="1340"/>
    </row>
    <row r="70" ht="24.0" customHeight="1">
      <c r="A70" s="1316"/>
      <c r="B70" s="1316"/>
      <c r="C70" s="1953"/>
      <c r="D70" s="1316"/>
      <c r="E70" s="1316"/>
      <c r="F70" s="1316"/>
      <c r="G70" s="1316"/>
      <c r="H70" s="1316"/>
      <c r="I70" s="1440"/>
      <c r="J70" s="1318"/>
      <c r="K70" s="1318"/>
      <c r="L70" s="1316"/>
      <c r="M70" s="1316"/>
      <c r="N70" s="1316"/>
      <c r="O70" s="1440"/>
      <c r="P70" s="1316"/>
      <c r="Q70" s="1316"/>
      <c r="R70" s="1316"/>
      <c r="S70" s="1316"/>
      <c r="T70" s="1316"/>
      <c r="U70" s="1440"/>
      <c r="V70" s="1316"/>
      <c r="W70" s="1316"/>
      <c r="X70" s="1316"/>
      <c r="Y70" s="1316"/>
      <c r="Z70" s="1316"/>
      <c r="AA70" s="1440"/>
      <c r="AB70" s="1316"/>
      <c r="AC70" s="1316"/>
      <c r="AD70" s="1316"/>
      <c r="AE70" s="1316"/>
      <c r="AF70" s="1316"/>
      <c r="AG70" s="1316"/>
      <c r="AH70" s="1316"/>
      <c r="AI70" s="1316"/>
    </row>
    <row r="71" ht="24.0" customHeight="1">
      <c r="A71" s="1318"/>
      <c r="B71" s="1316"/>
      <c r="C71" s="1953"/>
      <c r="D71" s="1770" t="s">
        <v>1018</v>
      </c>
      <c r="E71" s="1316"/>
      <c r="F71" s="1316"/>
      <c r="G71" s="1316"/>
      <c r="H71" s="1316"/>
      <c r="I71" s="1316"/>
      <c r="J71" s="1316"/>
      <c r="K71" s="1316"/>
      <c r="L71" s="1316"/>
      <c r="M71" s="1316"/>
      <c r="N71" s="1316"/>
      <c r="O71" s="1316"/>
      <c r="P71" s="1316"/>
      <c r="Q71" s="1316"/>
      <c r="R71" s="1316"/>
      <c r="S71" s="1316"/>
      <c r="T71" s="1316"/>
      <c r="U71" s="1316"/>
      <c r="V71" s="1316"/>
      <c r="W71" s="1316"/>
      <c r="X71" s="1316"/>
      <c r="Y71" s="1316"/>
      <c r="Z71" s="1316"/>
      <c r="AA71" s="1316"/>
      <c r="AB71" s="1316"/>
      <c r="AC71" s="1316"/>
      <c r="AD71" s="1316"/>
      <c r="AE71" s="1316"/>
      <c r="AF71" s="1316"/>
      <c r="AG71" s="1316"/>
      <c r="AH71" s="1316"/>
      <c r="AI71" s="1316"/>
    </row>
    <row r="72" ht="24.0" customHeight="1">
      <c r="A72" s="1318"/>
      <c r="B72" s="1316"/>
      <c r="C72" s="1953"/>
      <c r="D72" s="1954">
        <f>I69+O69+U69+AA69</f>
        <v>2444692</v>
      </c>
      <c r="E72" s="1316"/>
      <c r="F72" s="1316"/>
      <c r="G72" s="1316"/>
      <c r="H72" s="1316"/>
      <c r="I72" s="1316"/>
      <c r="J72" s="1316"/>
      <c r="K72" s="1316"/>
      <c r="L72" s="1316"/>
      <c r="M72" s="1316"/>
      <c r="N72" s="1316"/>
      <c r="O72" s="1316"/>
      <c r="P72" s="1316"/>
      <c r="Q72" s="1316"/>
      <c r="R72" s="1316"/>
      <c r="S72" s="1316"/>
      <c r="T72" s="1316"/>
      <c r="U72" s="1316"/>
      <c r="V72" s="1316"/>
      <c r="W72" s="1316"/>
      <c r="X72" s="1316"/>
      <c r="Y72" s="1316"/>
      <c r="Z72" s="1316"/>
      <c r="AA72" s="1316"/>
      <c r="AB72" s="1316"/>
      <c r="AC72" s="1316"/>
      <c r="AD72" s="1316"/>
      <c r="AE72" s="1316"/>
      <c r="AF72" s="1316"/>
      <c r="AG72" s="1316"/>
      <c r="AH72" s="1316"/>
      <c r="AI72" s="1316"/>
    </row>
    <row r="73" ht="24.0" customHeight="1">
      <c r="A73" s="1318"/>
      <c r="B73" s="1316"/>
      <c r="C73" s="1953"/>
      <c r="D73" s="1770" t="s">
        <v>146</v>
      </c>
      <c r="E73" s="1316"/>
      <c r="F73" s="1316"/>
      <c r="G73" s="1316"/>
      <c r="H73" s="1316"/>
      <c r="I73" s="1316"/>
      <c r="J73" s="1316"/>
      <c r="K73" s="1316"/>
      <c r="L73" s="1316"/>
      <c r="M73" s="1316"/>
      <c r="N73" s="1316"/>
      <c r="O73" s="1316"/>
      <c r="P73" s="1316"/>
      <c r="Q73" s="1316"/>
      <c r="R73" s="1316"/>
      <c r="S73" s="1316"/>
      <c r="T73" s="1316"/>
      <c r="U73" s="1316"/>
      <c r="V73" s="1316"/>
      <c r="W73" s="1316"/>
      <c r="X73" s="1316"/>
      <c r="Y73" s="1316"/>
      <c r="Z73" s="1316"/>
      <c r="AA73" s="1316"/>
      <c r="AB73" s="1316"/>
      <c r="AC73" s="1316"/>
      <c r="AD73" s="1316"/>
      <c r="AE73" s="1316"/>
      <c r="AF73" s="1316"/>
      <c r="AG73" s="1316"/>
      <c r="AH73" s="1316"/>
      <c r="AI73" s="1316"/>
    </row>
    <row r="74" ht="24.0" customHeight="1">
      <c r="A74" s="1318"/>
      <c r="B74" s="1316"/>
      <c r="C74" s="1953"/>
      <c r="D74" s="1955">
        <f>(D72/D68)*100</f>
        <v>97.08170186</v>
      </c>
      <c r="E74" s="1316"/>
      <c r="F74" s="1316"/>
      <c r="G74" s="1316"/>
      <c r="H74" s="1316"/>
      <c r="I74" s="1316"/>
      <c r="J74" s="1316"/>
      <c r="K74" s="1316"/>
      <c r="L74" s="1316"/>
      <c r="M74" s="1316"/>
      <c r="N74" s="1316"/>
      <c r="O74" s="1316"/>
      <c r="P74" s="1316"/>
      <c r="Q74" s="1316"/>
      <c r="R74" s="1316"/>
      <c r="S74" s="1316"/>
      <c r="T74" s="1316"/>
      <c r="U74" s="1316"/>
      <c r="V74" s="1316"/>
      <c r="W74" s="1316"/>
      <c r="X74" s="1316"/>
      <c r="Y74" s="1316"/>
      <c r="Z74" s="1316"/>
      <c r="AA74" s="1316"/>
      <c r="AB74" s="1316"/>
      <c r="AC74" s="1316"/>
      <c r="AD74" s="1316"/>
      <c r="AE74" s="1316"/>
      <c r="AF74" s="1316"/>
      <c r="AG74" s="1316"/>
      <c r="AH74" s="1316"/>
      <c r="AI74" s="1316"/>
    </row>
    <row r="75" ht="24.0" customHeight="1">
      <c r="A75" s="1318"/>
      <c r="B75" s="1316"/>
      <c r="C75" s="1953"/>
      <c r="D75" s="1316"/>
      <c r="E75" s="1316"/>
      <c r="F75" s="1316"/>
      <c r="G75" s="1316"/>
      <c r="H75" s="1316"/>
      <c r="I75" s="1316"/>
      <c r="J75" s="1316"/>
      <c r="K75" s="1316"/>
      <c r="L75" s="1316"/>
      <c r="M75" s="1316"/>
      <c r="N75" s="1316"/>
      <c r="O75" s="1316"/>
      <c r="P75" s="1316"/>
      <c r="Q75" s="1316"/>
      <c r="R75" s="1316"/>
      <c r="S75" s="1316"/>
      <c r="T75" s="1316"/>
      <c r="U75" s="1316"/>
      <c r="V75" s="1316"/>
      <c r="W75" s="1316"/>
      <c r="X75" s="1316"/>
      <c r="Y75" s="1316"/>
      <c r="Z75" s="1316"/>
      <c r="AA75" s="1316"/>
      <c r="AB75" s="1316"/>
      <c r="AC75" s="1316"/>
      <c r="AD75" s="1316"/>
      <c r="AE75" s="1316"/>
      <c r="AF75" s="1316"/>
      <c r="AG75" s="1316"/>
      <c r="AH75" s="1316"/>
      <c r="AI75" s="1316"/>
    </row>
    <row r="76" ht="24.0" customHeight="1">
      <c r="A76" s="1318"/>
      <c r="B76" s="1316"/>
      <c r="C76" s="1953"/>
      <c r="D76" s="1316"/>
      <c r="E76" s="1316"/>
      <c r="F76" s="1316"/>
      <c r="G76" s="1316"/>
      <c r="H76" s="1316"/>
      <c r="I76" s="1316"/>
      <c r="J76" s="1316"/>
      <c r="K76" s="1316"/>
      <c r="L76" s="1316"/>
      <c r="M76" s="1316"/>
      <c r="N76" s="1316"/>
      <c r="O76" s="1316"/>
      <c r="P76" s="1316"/>
      <c r="Q76" s="1316"/>
      <c r="R76" s="1316"/>
      <c r="S76" s="1316"/>
      <c r="T76" s="1316"/>
      <c r="U76" s="1316"/>
      <c r="V76" s="1316"/>
      <c r="W76" s="1316"/>
      <c r="X76" s="1316"/>
      <c r="Y76" s="1316"/>
      <c r="Z76" s="1316"/>
      <c r="AA76" s="1316"/>
      <c r="AB76" s="1316"/>
      <c r="AC76" s="1316"/>
      <c r="AD76" s="1316"/>
      <c r="AE76" s="1316"/>
      <c r="AF76" s="1316"/>
      <c r="AG76" s="1316"/>
      <c r="AH76" s="1316"/>
      <c r="AI76" s="1316"/>
    </row>
    <row r="77" ht="24.0" customHeight="1">
      <c r="A77" s="1318"/>
      <c r="B77" s="1316"/>
      <c r="C77" s="1953"/>
      <c r="D77" s="1316"/>
      <c r="E77" s="1316"/>
      <c r="F77" s="1316"/>
      <c r="G77" s="1316"/>
      <c r="H77" s="1316"/>
      <c r="I77" s="1316"/>
      <c r="J77" s="1316"/>
      <c r="K77" s="1316"/>
      <c r="L77" s="1316"/>
      <c r="M77" s="1316"/>
      <c r="N77" s="1316"/>
      <c r="O77" s="1316"/>
      <c r="P77" s="1316"/>
      <c r="Q77" s="1316"/>
      <c r="R77" s="1316"/>
      <c r="S77" s="1316"/>
      <c r="T77" s="1316"/>
      <c r="U77" s="1316"/>
      <c r="V77" s="1316"/>
      <c r="W77" s="1316"/>
      <c r="X77" s="1316"/>
      <c r="Y77" s="1316"/>
      <c r="Z77" s="1316"/>
      <c r="AA77" s="1316"/>
      <c r="AB77" s="1316"/>
      <c r="AC77" s="1316"/>
      <c r="AD77" s="1316"/>
      <c r="AE77" s="1316"/>
      <c r="AF77" s="1316"/>
      <c r="AG77" s="1316"/>
      <c r="AH77" s="1316"/>
      <c r="AI77" s="1316"/>
    </row>
    <row r="78" ht="24.0" customHeight="1">
      <c r="A78" s="1318"/>
      <c r="B78" s="1316"/>
      <c r="C78" s="1953"/>
      <c r="D78" s="1316"/>
      <c r="E78" s="1316"/>
      <c r="F78" s="1316"/>
      <c r="G78" s="1316"/>
      <c r="H78" s="1316"/>
      <c r="I78" s="1316"/>
      <c r="J78" s="1316"/>
      <c r="K78" s="1316"/>
      <c r="L78" s="1316"/>
      <c r="M78" s="1316"/>
      <c r="N78" s="1316"/>
      <c r="O78" s="1316"/>
      <c r="P78" s="1316"/>
      <c r="Q78" s="1316"/>
      <c r="R78" s="1316"/>
      <c r="S78" s="1316"/>
      <c r="T78" s="1316"/>
      <c r="U78" s="1316"/>
      <c r="V78" s="1316"/>
      <c r="W78" s="1316"/>
      <c r="X78" s="1316"/>
      <c r="Y78" s="1316"/>
      <c r="Z78" s="1316"/>
      <c r="AA78" s="1316"/>
      <c r="AB78" s="1316"/>
      <c r="AC78" s="1316"/>
      <c r="AD78" s="1316"/>
      <c r="AE78" s="1316"/>
      <c r="AF78" s="1316"/>
      <c r="AG78" s="1316"/>
      <c r="AH78" s="1316"/>
      <c r="AI78" s="1316"/>
    </row>
    <row r="79" ht="24.0" customHeight="1">
      <c r="A79" s="1318"/>
      <c r="B79" s="1316"/>
      <c r="C79" s="1953"/>
      <c r="D79" s="1316"/>
      <c r="E79" s="1316"/>
      <c r="F79" s="1316"/>
      <c r="G79" s="1316"/>
      <c r="H79" s="1316"/>
      <c r="I79" s="1316"/>
      <c r="J79" s="1316"/>
      <c r="K79" s="1316"/>
      <c r="L79" s="1316"/>
      <c r="M79" s="1316"/>
      <c r="N79" s="1316"/>
      <c r="O79" s="1316"/>
      <c r="P79" s="1316"/>
      <c r="Q79" s="1316"/>
      <c r="R79" s="1316"/>
      <c r="S79" s="1316"/>
      <c r="T79" s="1316"/>
      <c r="U79" s="1316"/>
      <c r="V79" s="1316"/>
      <c r="W79" s="1316"/>
      <c r="X79" s="1316"/>
      <c r="Y79" s="1316"/>
      <c r="Z79" s="1316"/>
      <c r="AA79" s="1316"/>
      <c r="AB79" s="1316"/>
      <c r="AC79" s="1316"/>
      <c r="AD79" s="1316"/>
      <c r="AE79" s="1316"/>
      <c r="AF79" s="1316"/>
      <c r="AG79" s="1316"/>
      <c r="AH79" s="1316"/>
      <c r="AI79" s="1316"/>
    </row>
    <row r="80" ht="24.0" customHeight="1">
      <c r="A80" s="1318"/>
      <c r="B80" s="1316"/>
      <c r="C80" s="1953"/>
      <c r="D80" s="1316"/>
      <c r="E80" s="1316"/>
      <c r="F80" s="1316"/>
      <c r="G80" s="1316"/>
      <c r="H80" s="1316"/>
      <c r="I80" s="1316"/>
      <c r="J80" s="1316"/>
      <c r="K80" s="1316"/>
      <c r="L80" s="1316"/>
      <c r="M80" s="1316"/>
      <c r="N80" s="1316"/>
      <c r="O80" s="1316"/>
      <c r="P80" s="1316"/>
      <c r="Q80" s="1316"/>
      <c r="R80" s="1316"/>
      <c r="S80" s="1316"/>
      <c r="T80" s="1316"/>
      <c r="U80" s="1316"/>
      <c r="V80" s="1316"/>
      <c r="W80" s="1316"/>
      <c r="X80" s="1316"/>
      <c r="Y80" s="1316"/>
      <c r="Z80" s="1316"/>
      <c r="AA80" s="1316"/>
      <c r="AB80" s="1316"/>
      <c r="AC80" s="1316"/>
      <c r="AD80" s="1316"/>
      <c r="AE80" s="1316"/>
      <c r="AF80" s="1316"/>
      <c r="AG80" s="1316"/>
      <c r="AH80" s="1316"/>
      <c r="AI80" s="1316"/>
    </row>
    <row r="81" ht="24.0" customHeight="1">
      <c r="A81" s="1318"/>
      <c r="B81" s="1316"/>
      <c r="C81" s="1953"/>
      <c r="D81" s="1316"/>
      <c r="E81" s="1316"/>
      <c r="F81" s="1316"/>
      <c r="G81" s="1316"/>
      <c r="H81" s="1316"/>
      <c r="I81" s="1316"/>
      <c r="J81" s="1316"/>
      <c r="K81" s="1316"/>
      <c r="L81" s="1316"/>
      <c r="M81" s="1316"/>
      <c r="N81" s="1316"/>
      <c r="O81" s="1316"/>
      <c r="P81" s="1316"/>
      <c r="Q81" s="1316"/>
      <c r="R81" s="1316"/>
      <c r="S81" s="1316"/>
      <c r="T81" s="1316"/>
      <c r="U81" s="1316"/>
      <c r="V81" s="1316"/>
      <c r="W81" s="1316"/>
      <c r="X81" s="1316"/>
      <c r="Y81" s="1316"/>
      <c r="Z81" s="1316"/>
      <c r="AA81" s="1316"/>
      <c r="AB81" s="1316"/>
      <c r="AC81" s="1316"/>
      <c r="AD81" s="1316"/>
      <c r="AE81" s="1316"/>
      <c r="AF81" s="1316"/>
      <c r="AG81" s="1316"/>
      <c r="AH81" s="1316"/>
      <c r="AI81" s="1316"/>
    </row>
    <row r="82" ht="24.0" customHeight="1">
      <c r="A82" s="1318"/>
      <c r="B82" s="1316"/>
      <c r="C82" s="1953"/>
      <c r="D82" s="1316"/>
      <c r="E82" s="1316"/>
      <c r="F82" s="1316"/>
      <c r="G82" s="1316"/>
      <c r="H82" s="1316"/>
      <c r="I82" s="1316"/>
      <c r="J82" s="1316"/>
      <c r="K82" s="1316"/>
      <c r="L82" s="1316"/>
      <c r="M82" s="1316"/>
      <c r="N82" s="1316"/>
      <c r="O82" s="1316"/>
      <c r="P82" s="1316"/>
      <c r="Q82" s="1316"/>
      <c r="R82" s="1316"/>
      <c r="S82" s="1316"/>
      <c r="T82" s="1316"/>
      <c r="U82" s="1316"/>
      <c r="V82" s="1316"/>
      <c r="W82" s="1316"/>
      <c r="X82" s="1316"/>
      <c r="Y82" s="1316"/>
      <c r="Z82" s="1316"/>
      <c r="AA82" s="1316"/>
      <c r="AB82" s="1316"/>
      <c r="AC82" s="1316"/>
      <c r="AD82" s="1316"/>
      <c r="AE82" s="1316"/>
      <c r="AF82" s="1316"/>
      <c r="AG82" s="1316"/>
      <c r="AH82" s="1316"/>
      <c r="AI82" s="1316"/>
    </row>
    <row r="83" ht="24.0" customHeight="1">
      <c r="A83" s="1318"/>
      <c r="B83" s="1316"/>
      <c r="C83" s="1953"/>
      <c r="D83" s="1316"/>
      <c r="E83" s="1316"/>
      <c r="F83" s="1316"/>
      <c r="G83" s="1316"/>
      <c r="H83" s="1316"/>
      <c r="I83" s="1316"/>
      <c r="J83" s="1316"/>
      <c r="K83" s="1316"/>
      <c r="L83" s="1316"/>
      <c r="M83" s="1316"/>
      <c r="N83" s="1316"/>
      <c r="O83" s="1316"/>
      <c r="P83" s="1316"/>
      <c r="Q83" s="1316"/>
      <c r="R83" s="1316"/>
      <c r="S83" s="1316"/>
      <c r="T83" s="1316"/>
      <c r="U83" s="1316"/>
      <c r="V83" s="1316"/>
      <c r="W83" s="1316"/>
      <c r="X83" s="1316"/>
      <c r="Y83" s="1316"/>
      <c r="Z83" s="1316"/>
      <c r="AA83" s="1316"/>
      <c r="AB83" s="1316"/>
      <c r="AC83" s="1316"/>
      <c r="AD83" s="1316"/>
      <c r="AE83" s="1316"/>
      <c r="AF83" s="1316"/>
      <c r="AG83" s="1316"/>
      <c r="AH83" s="1316"/>
      <c r="AI83" s="1316"/>
    </row>
    <row r="84" ht="24.0" customHeight="1">
      <c r="A84" s="1318"/>
      <c r="B84" s="1316"/>
      <c r="C84" s="1953"/>
      <c r="D84" s="1316"/>
      <c r="E84" s="1316"/>
      <c r="F84" s="1316"/>
      <c r="G84" s="1316"/>
      <c r="H84" s="1316"/>
      <c r="I84" s="1316"/>
      <c r="J84" s="1316"/>
      <c r="K84" s="1316"/>
      <c r="L84" s="1316"/>
      <c r="M84" s="1316"/>
      <c r="N84" s="1316"/>
      <c r="O84" s="1316"/>
      <c r="P84" s="1316"/>
      <c r="Q84" s="1316"/>
      <c r="R84" s="1316"/>
      <c r="S84" s="1316"/>
      <c r="T84" s="1316"/>
      <c r="U84" s="1316"/>
      <c r="V84" s="1316"/>
      <c r="W84" s="1316"/>
      <c r="X84" s="1316"/>
      <c r="Y84" s="1316"/>
      <c r="Z84" s="1316"/>
      <c r="AA84" s="1316"/>
      <c r="AB84" s="1316"/>
      <c r="AC84" s="1316"/>
      <c r="AD84" s="1316"/>
      <c r="AE84" s="1316"/>
      <c r="AF84" s="1316"/>
      <c r="AG84" s="1316"/>
      <c r="AH84" s="1316"/>
      <c r="AI84" s="1316"/>
    </row>
    <row r="85" ht="24.0" customHeight="1">
      <c r="A85" s="1318"/>
      <c r="B85" s="1316"/>
      <c r="C85" s="1953"/>
      <c r="D85" s="1316"/>
      <c r="E85" s="1316"/>
      <c r="F85" s="1316"/>
      <c r="G85" s="1316"/>
      <c r="H85" s="1316"/>
      <c r="I85" s="1316"/>
      <c r="J85" s="1316"/>
      <c r="K85" s="1316"/>
      <c r="L85" s="1316"/>
      <c r="M85" s="1316"/>
      <c r="N85" s="1316"/>
      <c r="O85" s="1316"/>
      <c r="P85" s="1316"/>
      <c r="Q85" s="1316"/>
      <c r="R85" s="1316"/>
      <c r="S85" s="1316"/>
      <c r="T85" s="1316"/>
      <c r="U85" s="1316"/>
      <c r="V85" s="1316"/>
      <c r="W85" s="1316"/>
      <c r="X85" s="1316"/>
      <c r="Y85" s="1316"/>
      <c r="Z85" s="1316"/>
      <c r="AA85" s="1316"/>
      <c r="AB85" s="1316"/>
      <c r="AC85" s="1316"/>
      <c r="AD85" s="1316"/>
      <c r="AE85" s="1316"/>
      <c r="AF85" s="1316"/>
      <c r="AG85" s="1316"/>
      <c r="AH85" s="1316"/>
      <c r="AI85" s="1316"/>
    </row>
    <row r="86" ht="24.0" customHeight="1">
      <c r="A86" s="1318"/>
      <c r="B86" s="1316"/>
      <c r="C86" s="1953"/>
      <c r="D86" s="1316"/>
      <c r="E86" s="1316"/>
      <c r="F86" s="1316"/>
      <c r="G86" s="1316"/>
      <c r="H86" s="1316"/>
      <c r="I86" s="1316"/>
      <c r="J86" s="1316"/>
      <c r="K86" s="1316"/>
      <c r="L86" s="1316"/>
      <c r="M86" s="1316"/>
      <c r="N86" s="1316"/>
      <c r="O86" s="1316"/>
      <c r="P86" s="1316"/>
      <c r="Q86" s="1316"/>
      <c r="R86" s="1316"/>
      <c r="S86" s="1316"/>
      <c r="T86" s="1316"/>
      <c r="U86" s="1316"/>
      <c r="V86" s="1316"/>
      <c r="W86" s="1316"/>
      <c r="X86" s="1316"/>
      <c r="Y86" s="1316"/>
      <c r="Z86" s="1316"/>
      <c r="AA86" s="1316"/>
      <c r="AB86" s="1316"/>
      <c r="AC86" s="1316"/>
      <c r="AD86" s="1316"/>
      <c r="AE86" s="1316"/>
      <c r="AF86" s="1316"/>
      <c r="AG86" s="1316"/>
      <c r="AH86" s="1316"/>
      <c r="AI86" s="1316"/>
    </row>
    <row r="87" ht="24.0" customHeight="1">
      <c r="A87" s="1318"/>
      <c r="B87" s="1316"/>
      <c r="C87" s="1953"/>
      <c r="D87" s="1316"/>
      <c r="E87" s="1316"/>
      <c r="F87" s="1316"/>
      <c r="G87" s="1316"/>
      <c r="H87" s="1316"/>
      <c r="I87" s="1316"/>
      <c r="J87" s="1316"/>
      <c r="K87" s="1316"/>
      <c r="L87" s="1316"/>
      <c r="M87" s="1316"/>
      <c r="N87" s="1316"/>
      <c r="O87" s="1316"/>
      <c r="P87" s="1316"/>
      <c r="Q87" s="1316"/>
      <c r="R87" s="1316"/>
      <c r="S87" s="1316"/>
      <c r="T87" s="1316"/>
      <c r="U87" s="1316"/>
      <c r="V87" s="1316"/>
      <c r="W87" s="1316"/>
      <c r="X87" s="1316"/>
      <c r="Y87" s="1316"/>
      <c r="Z87" s="1316"/>
      <c r="AA87" s="1316"/>
      <c r="AB87" s="1316"/>
      <c r="AC87" s="1316"/>
      <c r="AD87" s="1316"/>
      <c r="AE87" s="1316"/>
      <c r="AF87" s="1316"/>
      <c r="AG87" s="1316"/>
      <c r="AH87" s="1316"/>
      <c r="AI87" s="1316"/>
    </row>
    <row r="88" ht="24.0" customHeight="1">
      <c r="A88" s="1318"/>
      <c r="B88" s="1316"/>
      <c r="C88" s="1953"/>
      <c r="D88" s="1316"/>
      <c r="E88" s="1316"/>
      <c r="F88" s="1316"/>
      <c r="G88" s="1316"/>
      <c r="H88" s="1316"/>
      <c r="I88" s="1316"/>
      <c r="J88" s="1316"/>
      <c r="K88" s="1316"/>
      <c r="L88" s="1316"/>
      <c r="M88" s="1316"/>
      <c r="N88" s="1316"/>
      <c r="O88" s="1316"/>
      <c r="P88" s="1316"/>
      <c r="Q88" s="1316"/>
      <c r="R88" s="1316"/>
      <c r="S88" s="1316"/>
      <c r="T88" s="1316"/>
      <c r="U88" s="1316"/>
      <c r="V88" s="1316"/>
      <c r="W88" s="1316"/>
      <c r="X88" s="1316"/>
      <c r="Y88" s="1316"/>
      <c r="Z88" s="1316"/>
      <c r="AA88" s="1316"/>
      <c r="AB88" s="1316"/>
      <c r="AC88" s="1316"/>
      <c r="AD88" s="1316"/>
      <c r="AE88" s="1316"/>
      <c r="AF88" s="1316"/>
      <c r="AG88" s="1316"/>
      <c r="AH88" s="1316"/>
      <c r="AI88" s="1316"/>
    </row>
    <row r="89" ht="24.0" customHeight="1">
      <c r="A89" s="1318"/>
      <c r="B89" s="1316"/>
      <c r="C89" s="1953"/>
      <c r="D89" s="1316"/>
      <c r="E89" s="1316"/>
      <c r="F89" s="1316"/>
      <c r="G89" s="1316"/>
      <c r="H89" s="1316"/>
      <c r="I89" s="1316"/>
      <c r="J89" s="1316"/>
      <c r="K89" s="1316"/>
      <c r="L89" s="1316"/>
      <c r="M89" s="1316"/>
      <c r="N89" s="1316"/>
      <c r="O89" s="1316"/>
      <c r="P89" s="1316"/>
      <c r="Q89" s="1316"/>
      <c r="R89" s="1316"/>
      <c r="S89" s="1316"/>
      <c r="T89" s="1316"/>
      <c r="U89" s="1316"/>
      <c r="V89" s="1316"/>
      <c r="W89" s="1316"/>
      <c r="X89" s="1316"/>
      <c r="Y89" s="1316"/>
      <c r="Z89" s="1316"/>
      <c r="AA89" s="1316"/>
      <c r="AB89" s="1316"/>
      <c r="AC89" s="1316"/>
      <c r="AD89" s="1316"/>
      <c r="AE89" s="1316"/>
      <c r="AF89" s="1316"/>
      <c r="AG89" s="1316"/>
      <c r="AH89" s="1316"/>
      <c r="AI89" s="1316"/>
    </row>
    <row r="90" ht="24.0" customHeight="1">
      <c r="A90" s="1318"/>
      <c r="B90" s="1316"/>
      <c r="C90" s="1953"/>
      <c r="D90" s="1316"/>
      <c r="E90" s="1316"/>
      <c r="F90" s="1316"/>
      <c r="G90" s="1316"/>
      <c r="H90" s="1316"/>
      <c r="I90" s="1316"/>
      <c r="J90" s="1316"/>
      <c r="K90" s="1316"/>
      <c r="L90" s="1316"/>
      <c r="M90" s="1316"/>
      <c r="N90" s="1316"/>
      <c r="O90" s="1316"/>
      <c r="P90" s="1316"/>
      <c r="Q90" s="1316"/>
      <c r="R90" s="1316"/>
      <c r="S90" s="1316"/>
      <c r="T90" s="1316"/>
      <c r="U90" s="1316"/>
      <c r="V90" s="1316"/>
      <c r="W90" s="1316"/>
      <c r="X90" s="1316"/>
      <c r="Y90" s="1316"/>
      <c r="Z90" s="1316"/>
      <c r="AA90" s="1316"/>
      <c r="AB90" s="1316"/>
      <c r="AC90" s="1316"/>
      <c r="AD90" s="1316"/>
      <c r="AE90" s="1316"/>
      <c r="AF90" s="1316"/>
      <c r="AG90" s="1316"/>
      <c r="AH90" s="1316"/>
      <c r="AI90" s="1316"/>
    </row>
    <row r="91" ht="24.0" customHeight="1">
      <c r="A91" s="1318"/>
      <c r="B91" s="1316"/>
      <c r="C91" s="1953"/>
      <c r="D91" s="1316"/>
      <c r="E91" s="1316"/>
      <c r="F91" s="1316"/>
      <c r="G91" s="1316"/>
      <c r="H91" s="1316"/>
      <c r="I91" s="1316"/>
      <c r="J91" s="1316"/>
      <c r="K91" s="1316"/>
      <c r="L91" s="1316"/>
      <c r="M91" s="1316"/>
      <c r="N91" s="1316"/>
      <c r="O91" s="1316"/>
      <c r="P91" s="1316"/>
      <c r="Q91" s="1316"/>
      <c r="R91" s="1316"/>
      <c r="S91" s="1316"/>
      <c r="T91" s="1316"/>
      <c r="U91" s="1316"/>
      <c r="V91" s="1316"/>
      <c r="W91" s="1316"/>
      <c r="X91" s="1316"/>
      <c r="Y91" s="1316"/>
      <c r="Z91" s="1316"/>
      <c r="AA91" s="1316"/>
      <c r="AB91" s="1316"/>
      <c r="AC91" s="1316"/>
      <c r="AD91" s="1316"/>
      <c r="AE91" s="1316"/>
      <c r="AF91" s="1316"/>
      <c r="AG91" s="1316"/>
      <c r="AH91" s="1316"/>
      <c r="AI91" s="1316"/>
    </row>
    <row r="92" ht="24.0" customHeight="1">
      <c r="A92" s="1318"/>
      <c r="B92" s="1316"/>
      <c r="C92" s="1953"/>
      <c r="D92" s="1316"/>
      <c r="E92" s="1316"/>
      <c r="F92" s="1316"/>
      <c r="G92" s="1316"/>
      <c r="H92" s="1316"/>
      <c r="I92" s="1316"/>
      <c r="J92" s="1316"/>
      <c r="K92" s="1316"/>
      <c r="L92" s="1316"/>
      <c r="M92" s="1316"/>
      <c r="N92" s="1316"/>
      <c r="O92" s="1316"/>
      <c r="P92" s="1316"/>
      <c r="Q92" s="1316"/>
      <c r="R92" s="1316"/>
      <c r="S92" s="1316"/>
      <c r="T92" s="1316"/>
      <c r="U92" s="1316"/>
      <c r="V92" s="1316"/>
      <c r="W92" s="1316"/>
      <c r="X92" s="1316"/>
      <c r="Y92" s="1316"/>
      <c r="Z92" s="1316"/>
      <c r="AA92" s="1316"/>
      <c r="AB92" s="1316"/>
      <c r="AC92" s="1316"/>
      <c r="AD92" s="1316"/>
      <c r="AE92" s="1316"/>
      <c r="AF92" s="1316"/>
      <c r="AG92" s="1316"/>
      <c r="AH92" s="1316"/>
      <c r="AI92" s="1316"/>
    </row>
    <row r="93" ht="24.0" customHeight="1">
      <c r="A93" s="1318"/>
      <c r="B93" s="1316"/>
      <c r="C93" s="1953"/>
      <c r="D93" s="1316"/>
      <c r="E93" s="1316"/>
      <c r="F93" s="1316"/>
      <c r="G93" s="1316"/>
      <c r="H93" s="1316"/>
      <c r="I93" s="1316"/>
      <c r="J93" s="1316"/>
      <c r="K93" s="1316"/>
      <c r="L93" s="1316"/>
      <c r="M93" s="1316"/>
      <c r="N93" s="1316"/>
      <c r="O93" s="1316"/>
      <c r="P93" s="1316"/>
      <c r="Q93" s="1316"/>
      <c r="R93" s="1316"/>
      <c r="S93" s="1316"/>
      <c r="T93" s="1316"/>
      <c r="U93" s="1316"/>
      <c r="V93" s="1316"/>
      <c r="W93" s="1316"/>
      <c r="X93" s="1316"/>
      <c r="Y93" s="1316"/>
      <c r="Z93" s="1316"/>
      <c r="AA93" s="1316"/>
      <c r="AB93" s="1316"/>
      <c r="AC93" s="1316"/>
      <c r="AD93" s="1316"/>
      <c r="AE93" s="1316"/>
      <c r="AF93" s="1316"/>
      <c r="AG93" s="1316"/>
      <c r="AH93" s="1316"/>
      <c r="AI93" s="1316"/>
    </row>
    <row r="94" ht="24.0" customHeight="1">
      <c r="A94" s="1318"/>
      <c r="B94" s="1316"/>
      <c r="C94" s="1953"/>
      <c r="D94" s="1316"/>
      <c r="E94" s="1316"/>
      <c r="F94" s="1316"/>
      <c r="G94" s="1316"/>
      <c r="H94" s="1316"/>
      <c r="I94" s="1316"/>
      <c r="J94" s="1316"/>
      <c r="K94" s="1316"/>
      <c r="L94" s="1316"/>
      <c r="M94" s="1316"/>
      <c r="N94" s="1316"/>
      <c r="O94" s="1316"/>
      <c r="P94" s="1316"/>
      <c r="Q94" s="1316"/>
      <c r="R94" s="1316"/>
      <c r="S94" s="1316"/>
      <c r="T94" s="1316"/>
      <c r="U94" s="1316"/>
      <c r="V94" s="1316"/>
      <c r="W94" s="1316"/>
      <c r="X94" s="1316"/>
      <c r="Y94" s="1316"/>
      <c r="Z94" s="1316"/>
      <c r="AA94" s="1316"/>
      <c r="AB94" s="1316"/>
      <c r="AC94" s="1316"/>
      <c r="AD94" s="1316"/>
      <c r="AE94" s="1316"/>
      <c r="AF94" s="1316"/>
      <c r="AG94" s="1316"/>
      <c r="AH94" s="1316"/>
      <c r="AI94" s="1316"/>
    </row>
    <row r="95" ht="24.0" customHeight="1">
      <c r="A95" s="1318"/>
      <c r="B95" s="1316"/>
      <c r="C95" s="1953"/>
      <c r="D95" s="1316"/>
      <c r="E95" s="1316"/>
      <c r="F95" s="1316"/>
      <c r="G95" s="1316"/>
      <c r="H95" s="1316"/>
      <c r="I95" s="1316"/>
      <c r="J95" s="1316"/>
      <c r="K95" s="1316"/>
      <c r="L95" s="1316"/>
      <c r="M95" s="1316"/>
      <c r="N95" s="1316"/>
      <c r="O95" s="1316"/>
      <c r="P95" s="1316"/>
      <c r="Q95" s="1316"/>
      <c r="R95" s="1316"/>
      <c r="S95" s="1316"/>
      <c r="T95" s="1316"/>
      <c r="U95" s="1316"/>
      <c r="V95" s="1316"/>
      <c r="W95" s="1316"/>
      <c r="X95" s="1316"/>
      <c r="Y95" s="1316"/>
      <c r="Z95" s="1316"/>
      <c r="AA95" s="1316"/>
      <c r="AB95" s="1316"/>
      <c r="AC95" s="1316"/>
      <c r="AD95" s="1316"/>
      <c r="AE95" s="1316"/>
      <c r="AF95" s="1316"/>
      <c r="AG95" s="1316"/>
      <c r="AH95" s="1316"/>
      <c r="AI95" s="1316"/>
    </row>
    <row r="96" ht="24.0" customHeight="1">
      <c r="A96" s="1318"/>
      <c r="B96" s="1316"/>
      <c r="C96" s="1953"/>
      <c r="D96" s="1316"/>
      <c r="E96" s="1316"/>
      <c r="F96" s="1316"/>
      <c r="G96" s="1316"/>
      <c r="H96" s="1316"/>
      <c r="I96" s="1316"/>
      <c r="J96" s="1316"/>
      <c r="K96" s="1316"/>
      <c r="L96" s="1316"/>
      <c r="M96" s="1316"/>
      <c r="N96" s="1316"/>
      <c r="O96" s="1316"/>
      <c r="P96" s="1316"/>
      <c r="Q96" s="1316"/>
      <c r="R96" s="1316"/>
      <c r="S96" s="1316"/>
      <c r="T96" s="1316"/>
      <c r="U96" s="1316"/>
      <c r="V96" s="1316"/>
      <c r="W96" s="1316"/>
      <c r="X96" s="1316"/>
      <c r="Y96" s="1316"/>
      <c r="Z96" s="1316"/>
      <c r="AA96" s="1316"/>
      <c r="AB96" s="1316"/>
      <c r="AC96" s="1316"/>
      <c r="AD96" s="1316"/>
      <c r="AE96" s="1316"/>
      <c r="AF96" s="1316"/>
      <c r="AG96" s="1316"/>
      <c r="AH96" s="1316"/>
      <c r="AI96" s="1316"/>
    </row>
    <row r="97" ht="24.0" customHeight="1">
      <c r="A97" s="1318"/>
      <c r="B97" s="1316"/>
      <c r="C97" s="1953"/>
      <c r="D97" s="1316"/>
      <c r="E97" s="1316"/>
      <c r="F97" s="1316"/>
      <c r="G97" s="1316"/>
      <c r="H97" s="1316"/>
      <c r="I97" s="1316"/>
      <c r="J97" s="1316"/>
      <c r="K97" s="1316"/>
      <c r="L97" s="1316"/>
      <c r="M97" s="1316"/>
      <c r="N97" s="1316"/>
      <c r="O97" s="1316"/>
      <c r="P97" s="1316"/>
      <c r="Q97" s="1316"/>
      <c r="R97" s="1316"/>
      <c r="S97" s="1316"/>
      <c r="T97" s="1316"/>
      <c r="U97" s="1316"/>
      <c r="V97" s="1316"/>
      <c r="W97" s="1316"/>
      <c r="X97" s="1316"/>
      <c r="Y97" s="1316"/>
      <c r="Z97" s="1316"/>
      <c r="AA97" s="1316"/>
      <c r="AB97" s="1316"/>
      <c r="AC97" s="1316"/>
      <c r="AD97" s="1316"/>
      <c r="AE97" s="1316"/>
      <c r="AF97" s="1316"/>
      <c r="AG97" s="1316"/>
      <c r="AH97" s="1316"/>
      <c r="AI97" s="1316"/>
    </row>
    <row r="98" ht="24.0" customHeight="1">
      <c r="A98" s="1318"/>
      <c r="B98" s="1316"/>
      <c r="C98" s="1953"/>
      <c r="D98" s="1316"/>
      <c r="E98" s="1316"/>
      <c r="F98" s="1316"/>
      <c r="G98" s="1316"/>
      <c r="H98" s="1316"/>
      <c r="I98" s="1316"/>
      <c r="J98" s="1316"/>
      <c r="K98" s="1316"/>
      <c r="L98" s="1316"/>
      <c r="M98" s="1316"/>
      <c r="N98" s="1316"/>
      <c r="O98" s="1316"/>
      <c r="P98" s="1316"/>
      <c r="Q98" s="1316"/>
      <c r="R98" s="1316"/>
      <c r="S98" s="1316"/>
      <c r="T98" s="1316"/>
      <c r="U98" s="1316"/>
      <c r="V98" s="1316"/>
      <c r="W98" s="1316"/>
      <c r="X98" s="1316"/>
      <c r="Y98" s="1316"/>
      <c r="Z98" s="1316"/>
      <c r="AA98" s="1316"/>
      <c r="AB98" s="1316"/>
      <c r="AC98" s="1316"/>
      <c r="AD98" s="1316"/>
      <c r="AE98" s="1316"/>
      <c r="AF98" s="1316"/>
      <c r="AG98" s="1316"/>
      <c r="AH98" s="1316"/>
      <c r="AI98" s="1316"/>
    </row>
    <row r="99" ht="24.0" customHeight="1">
      <c r="A99" s="1318"/>
      <c r="B99" s="1316"/>
      <c r="C99" s="1953"/>
      <c r="D99" s="1316"/>
      <c r="E99" s="1316"/>
      <c r="F99" s="1316"/>
      <c r="G99" s="1316"/>
      <c r="H99" s="1316"/>
      <c r="I99" s="1316"/>
      <c r="J99" s="1316"/>
      <c r="K99" s="1316"/>
      <c r="L99" s="1316"/>
      <c r="M99" s="1316"/>
      <c r="N99" s="1316"/>
      <c r="O99" s="1316"/>
      <c r="P99" s="1316"/>
      <c r="Q99" s="1316"/>
      <c r="R99" s="1316"/>
      <c r="S99" s="1316"/>
      <c r="T99" s="1316"/>
      <c r="U99" s="1316"/>
      <c r="V99" s="1316"/>
      <c r="W99" s="1316"/>
      <c r="X99" s="1316"/>
      <c r="Y99" s="1316"/>
      <c r="Z99" s="1316"/>
      <c r="AA99" s="1316"/>
      <c r="AB99" s="1316"/>
      <c r="AC99" s="1316"/>
      <c r="AD99" s="1316"/>
      <c r="AE99" s="1316"/>
      <c r="AF99" s="1316"/>
      <c r="AG99" s="1316"/>
      <c r="AH99" s="1316"/>
      <c r="AI99" s="1316"/>
    </row>
    <row r="100" ht="24.0" customHeight="1">
      <c r="A100" s="1318"/>
      <c r="B100" s="1316"/>
      <c r="C100" s="1953"/>
      <c r="D100" s="1316"/>
      <c r="E100" s="1316"/>
      <c r="F100" s="1316"/>
      <c r="G100" s="1316"/>
      <c r="H100" s="1316"/>
      <c r="I100" s="1316"/>
      <c r="J100" s="1316"/>
      <c r="K100" s="1316"/>
      <c r="L100" s="1316"/>
      <c r="M100" s="1316"/>
      <c r="N100" s="1316"/>
      <c r="O100" s="1316"/>
      <c r="P100" s="1316"/>
      <c r="Q100" s="1316"/>
      <c r="R100" s="1316"/>
      <c r="S100" s="1316"/>
      <c r="T100" s="1316"/>
      <c r="U100" s="1316"/>
      <c r="V100" s="1316"/>
      <c r="W100" s="1316"/>
      <c r="X100" s="1316"/>
      <c r="Y100" s="1316"/>
      <c r="Z100" s="1316"/>
      <c r="AA100" s="1316"/>
      <c r="AB100" s="1316"/>
      <c r="AC100" s="1316"/>
      <c r="AD100" s="1316"/>
      <c r="AE100" s="1316"/>
      <c r="AF100" s="1316"/>
      <c r="AG100" s="1316"/>
      <c r="AH100" s="1316"/>
      <c r="AI100" s="1316"/>
    </row>
    <row r="101" ht="24.0" customHeight="1">
      <c r="A101" s="1318"/>
      <c r="B101" s="1316"/>
      <c r="C101" s="1953"/>
      <c r="D101" s="1316"/>
      <c r="E101" s="1316"/>
      <c r="F101" s="1316"/>
      <c r="G101" s="1316"/>
      <c r="H101" s="1316"/>
      <c r="I101" s="1316"/>
      <c r="J101" s="1316"/>
      <c r="K101" s="1316"/>
      <c r="L101" s="1316"/>
      <c r="M101" s="1316"/>
      <c r="N101" s="1316"/>
      <c r="O101" s="1316"/>
      <c r="P101" s="1316"/>
      <c r="Q101" s="1316"/>
      <c r="R101" s="1316"/>
      <c r="S101" s="1316"/>
      <c r="T101" s="1316"/>
      <c r="U101" s="1316"/>
      <c r="V101" s="1316"/>
      <c r="W101" s="1316"/>
      <c r="X101" s="1316"/>
      <c r="Y101" s="1316"/>
      <c r="Z101" s="1316"/>
      <c r="AA101" s="1316"/>
      <c r="AB101" s="1316"/>
      <c r="AC101" s="1316"/>
      <c r="AD101" s="1316"/>
      <c r="AE101" s="1316"/>
      <c r="AF101" s="1316"/>
      <c r="AG101" s="1316"/>
      <c r="AH101" s="1316"/>
      <c r="AI101" s="1316"/>
    </row>
    <row r="102" ht="24.0" customHeight="1">
      <c r="A102" s="1318"/>
      <c r="B102" s="1316"/>
      <c r="C102" s="1953"/>
      <c r="D102" s="1316"/>
      <c r="E102" s="1316"/>
      <c r="F102" s="1316"/>
      <c r="G102" s="1316"/>
      <c r="H102" s="1316"/>
      <c r="I102" s="1316"/>
      <c r="J102" s="1316"/>
      <c r="K102" s="1316"/>
      <c r="L102" s="1316"/>
      <c r="M102" s="1316"/>
      <c r="N102" s="1316"/>
      <c r="O102" s="1316"/>
      <c r="P102" s="1316"/>
      <c r="Q102" s="1316"/>
      <c r="R102" s="1316"/>
      <c r="S102" s="1316"/>
      <c r="T102" s="1316"/>
      <c r="U102" s="1316"/>
      <c r="V102" s="1316"/>
      <c r="W102" s="1316"/>
      <c r="X102" s="1316"/>
      <c r="Y102" s="1316"/>
      <c r="Z102" s="1316"/>
      <c r="AA102" s="1316"/>
      <c r="AB102" s="1316"/>
      <c r="AC102" s="1316"/>
      <c r="AD102" s="1316"/>
      <c r="AE102" s="1316"/>
      <c r="AF102" s="1316"/>
      <c r="AG102" s="1316"/>
      <c r="AH102" s="1316"/>
      <c r="AI102" s="1316"/>
    </row>
    <row r="103" ht="24.0" customHeight="1">
      <c r="A103" s="1318"/>
      <c r="B103" s="1316"/>
      <c r="C103" s="1953"/>
      <c r="D103" s="1316"/>
      <c r="E103" s="1316"/>
      <c r="F103" s="1316"/>
      <c r="G103" s="1316"/>
      <c r="H103" s="1316"/>
      <c r="I103" s="1316"/>
      <c r="J103" s="1316"/>
      <c r="K103" s="1316"/>
      <c r="L103" s="1316"/>
      <c r="M103" s="1316"/>
      <c r="N103" s="1316"/>
      <c r="O103" s="1316"/>
      <c r="P103" s="1316"/>
      <c r="Q103" s="1316"/>
      <c r="R103" s="1316"/>
      <c r="S103" s="1316"/>
      <c r="T103" s="1316"/>
      <c r="U103" s="1316"/>
      <c r="V103" s="1316"/>
      <c r="W103" s="1316"/>
      <c r="X103" s="1316"/>
      <c r="Y103" s="1316"/>
      <c r="Z103" s="1316"/>
      <c r="AA103" s="1316"/>
      <c r="AB103" s="1316"/>
      <c r="AC103" s="1316"/>
      <c r="AD103" s="1316"/>
      <c r="AE103" s="1316"/>
      <c r="AF103" s="1316"/>
      <c r="AG103" s="1316"/>
      <c r="AH103" s="1316"/>
      <c r="AI103" s="1316"/>
    </row>
    <row r="104" ht="24.0" customHeight="1">
      <c r="A104" s="1318"/>
      <c r="B104" s="1316"/>
      <c r="C104" s="1953"/>
      <c r="D104" s="1316"/>
      <c r="E104" s="1316"/>
      <c r="F104" s="1316"/>
      <c r="G104" s="1316"/>
      <c r="H104" s="1316"/>
      <c r="I104" s="1316"/>
      <c r="J104" s="1316"/>
      <c r="K104" s="1316"/>
      <c r="L104" s="1316"/>
      <c r="M104" s="1316"/>
      <c r="N104" s="1316"/>
      <c r="O104" s="1316"/>
      <c r="P104" s="1316"/>
      <c r="Q104" s="1316"/>
      <c r="R104" s="1316"/>
      <c r="S104" s="1316"/>
      <c r="T104" s="1316"/>
      <c r="U104" s="1316"/>
      <c r="V104" s="1316"/>
      <c r="W104" s="1316"/>
      <c r="X104" s="1316"/>
      <c r="Y104" s="1316"/>
      <c r="Z104" s="1316"/>
      <c r="AA104" s="1316"/>
      <c r="AB104" s="1316"/>
      <c r="AC104" s="1316"/>
      <c r="AD104" s="1316"/>
      <c r="AE104" s="1316"/>
      <c r="AF104" s="1316"/>
      <c r="AG104" s="1316"/>
      <c r="AH104" s="1316"/>
      <c r="AI104" s="1316"/>
    </row>
    <row r="105" ht="24.0" customHeight="1">
      <c r="A105" s="1318"/>
      <c r="B105" s="1316"/>
      <c r="C105" s="1953"/>
      <c r="D105" s="1316"/>
      <c r="E105" s="1316"/>
      <c r="F105" s="1316"/>
      <c r="G105" s="1316"/>
      <c r="H105" s="1316"/>
      <c r="I105" s="1316"/>
      <c r="J105" s="1316"/>
      <c r="K105" s="1316"/>
      <c r="L105" s="1316"/>
      <c r="M105" s="1316"/>
      <c r="N105" s="1316"/>
      <c r="O105" s="1316"/>
      <c r="P105" s="1316"/>
      <c r="Q105" s="1316"/>
      <c r="R105" s="1316"/>
      <c r="S105" s="1316"/>
      <c r="T105" s="1316"/>
      <c r="U105" s="1316"/>
      <c r="V105" s="1316"/>
      <c r="W105" s="1316"/>
      <c r="X105" s="1316"/>
      <c r="Y105" s="1316"/>
      <c r="Z105" s="1316"/>
      <c r="AA105" s="1316"/>
      <c r="AB105" s="1316"/>
      <c r="AC105" s="1316"/>
      <c r="AD105" s="1316"/>
      <c r="AE105" s="1316"/>
      <c r="AF105" s="1316"/>
      <c r="AG105" s="1316"/>
      <c r="AH105" s="1316"/>
      <c r="AI105" s="1316"/>
    </row>
    <row r="106" ht="24.0" customHeight="1">
      <c r="A106" s="1318"/>
      <c r="B106" s="1316"/>
      <c r="C106" s="1953"/>
      <c r="D106" s="1316"/>
      <c r="E106" s="1316"/>
      <c r="F106" s="1316"/>
      <c r="G106" s="1316"/>
      <c r="H106" s="1316"/>
      <c r="I106" s="1316"/>
      <c r="J106" s="1316"/>
      <c r="K106" s="1316"/>
      <c r="L106" s="1316"/>
      <c r="M106" s="1316"/>
      <c r="N106" s="1316"/>
      <c r="O106" s="1316"/>
      <c r="P106" s="1316"/>
      <c r="Q106" s="1316"/>
      <c r="R106" s="1316"/>
      <c r="S106" s="1316"/>
      <c r="T106" s="1316"/>
      <c r="U106" s="1316"/>
      <c r="V106" s="1316"/>
      <c r="W106" s="1316"/>
      <c r="X106" s="1316"/>
      <c r="Y106" s="1316"/>
      <c r="Z106" s="1316"/>
      <c r="AA106" s="1316"/>
      <c r="AB106" s="1316"/>
      <c r="AC106" s="1316"/>
      <c r="AD106" s="1316"/>
      <c r="AE106" s="1316"/>
      <c r="AF106" s="1316"/>
      <c r="AG106" s="1316"/>
      <c r="AH106" s="1316"/>
      <c r="AI106" s="1316"/>
    </row>
    <row r="107" ht="24.0" customHeight="1">
      <c r="A107" s="1318"/>
      <c r="B107" s="1316"/>
      <c r="C107" s="1953"/>
      <c r="D107" s="1316"/>
      <c r="E107" s="1316"/>
      <c r="F107" s="1316"/>
      <c r="G107" s="1316"/>
      <c r="H107" s="1316"/>
      <c r="I107" s="1316"/>
      <c r="J107" s="1316"/>
      <c r="K107" s="1316"/>
      <c r="L107" s="1316"/>
      <c r="M107" s="1316"/>
      <c r="N107" s="1316"/>
      <c r="O107" s="1316"/>
      <c r="P107" s="1316"/>
      <c r="Q107" s="1316"/>
      <c r="R107" s="1316"/>
      <c r="S107" s="1316"/>
      <c r="T107" s="1316"/>
      <c r="U107" s="1316"/>
      <c r="V107" s="1316"/>
      <c r="W107" s="1316"/>
      <c r="X107" s="1316"/>
      <c r="Y107" s="1316"/>
      <c r="Z107" s="1316"/>
      <c r="AA107" s="1316"/>
      <c r="AB107" s="1316"/>
      <c r="AC107" s="1316"/>
      <c r="AD107" s="1316"/>
      <c r="AE107" s="1316"/>
      <c r="AF107" s="1316"/>
      <c r="AG107" s="1316"/>
      <c r="AH107" s="1316"/>
      <c r="AI107" s="1316"/>
    </row>
    <row r="108" ht="24.0" customHeight="1">
      <c r="A108" s="1318"/>
      <c r="B108" s="1316"/>
      <c r="C108" s="1953"/>
      <c r="D108" s="1316"/>
      <c r="E108" s="1316"/>
      <c r="F108" s="1316"/>
      <c r="G108" s="1316"/>
      <c r="H108" s="1316"/>
      <c r="I108" s="1316"/>
      <c r="J108" s="1316"/>
      <c r="K108" s="1316"/>
      <c r="L108" s="1316"/>
      <c r="M108" s="1316"/>
      <c r="N108" s="1316"/>
      <c r="O108" s="1316"/>
      <c r="P108" s="1316"/>
      <c r="Q108" s="1316"/>
      <c r="R108" s="1316"/>
      <c r="S108" s="1316"/>
      <c r="T108" s="1316"/>
      <c r="U108" s="1316"/>
      <c r="V108" s="1316"/>
      <c r="W108" s="1316"/>
      <c r="X108" s="1316"/>
      <c r="Y108" s="1316"/>
      <c r="Z108" s="1316"/>
      <c r="AA108" s="1316"/>
      <c r="AB108" s="1316"/>
      <c r="AC108" s="1316"/>
      <c r="AD108" s="1316"/>
      <c r="AE108" s="1316"/>
      <c r="AF108" s="1316"/>
      <c r="AG108" s="1316"/>
      <c r="AH108" s="1316"/>
      <c r="AI108" s="1316"/>
    </row>
    <row r="109" ht="24.0" customHeight="1">
      <c r="A109" s="1318"/>
      <c r="B109" s="1316"/>
      <c r="C109" s="1953"/>
      <c r="D109" s="1316"/>
      <c r="E109" s="1316"/>
      <c r="F109" s="1316"/>
      <c r="G109" s="1316"/>
      <c r="H109" s="1316"/>
      <c r="I109" s="1316"/>
      <c r="J109" s="1316"/>
      <c r="K109" s="1316"/>
      <c r="L109" s="1316"/>
      <c r="M109" s="1316"/>
      <c r="N109" s="1316"/>
      <c r="O109" s="1316"/>
      <c r="P109" s="1316"/>
      <c r="Q109" s="1316"/>
      <c r="R109" s="1316"/>
      <c r="S109" s="1316"/>
      <c r="T109" s="1316"/>
      <c r="U109" s="1316"/>
      <c r="V109" s="1316"/>
      <c r="W109" s="1316"/>
      <c r="X109" s="1316"/>
      <c r="Y109" s="1316"/>
      <c r="Z109" s="1316"/>
      <c r="AA109" s="1316"/>
      <c r="AB109" s="1316"/>
      <c r="AC109" s="1316"/>
      <c r="AD109" s="1316"/>
      <c r="AE109" s="1316"/>
      <c r="AF109" s="1316"/>
      <c r="AG109" s="1316"/>
      <c r="AH109" s="1316"/>
      <c r="AI109" s="1316"/>
    </row>
    <row r="110" ht="24.0" customHeight="1">
      <c r="A110" s="1318"/>
      <c r="B110" s="1316"/>
      <c r="C110" s="1953"/>
      <c r="D110" s="1316"/>
      <c r="E110" s="1316"/>
      <c r="F110" s="1316"/>
      <c r="G110" s="1316"/>
      <c r="H110" s="1316"/>
      <c r="I110" s="1316"/>
      <c r="J110" s="1316"/>
      <c r="K110" s="1316"/>
      <c r="L110" s="1316"/>
      <c r="M110" s="1316"/>
      <c r="N110" s="1316"/>
      <c r="O110" s="1316"/>
      <c r="P110" s="1316"/>
      <c r="Q110" s="1316"/>
      <c r="R110" s="1316"/>
      <c r="S110" s="1316"/>
      <c r="T110" s="1316"/>
      <c r="U110" s="1316"/>
      <c r="V110" s="1316"/>
      <c r="W110" s="1316"/>
      <c r="X110" s="1316"/>
      <c r="Y110" s="1316"/>
      <c r="Z110" s="1316"/>
      <c r="AA110" s="1316"/>
      <c r="AB110" s="1316"/>
      <c r="AC110" s="1316"/>
      <c r="AD110" s="1316"/>
      <c r="AE110" s="1316"/>
      <c r="AF110" s="1316"/>
      <c r="AG110" s="1316"/>
      <c r="AH110" s="1316"/>
      <c r="AI110" s="1316"/>
    </row>
    <row r="111" ht="24.0" customHeight="1">
      <c r="A111" s="1318"/>
      <c r="B111" s="1316"/>
      <c r="C111" s="1953"/>
      <c r="D111" s="1316"/>
      <c r="E111" s="1316"/>
      <c r="F111" s="1316"/>
      <c r="G111" s="1316"/>
      <c r="H111" s="1316"/>
      <c r="I111" s="1316"/>
      <c r="J111" s="1316"/>
      <c r="K111" s="1316"/>
      <c r="L111" s="1316"/>
      <c r="M111" s="1316"/>
      <c r="N111" s="1316"/>
      <c r="O111" s="1316"/>
      <c r="P111" s="1316"/>
      <c r="Q111" s="1316"/>
      <c r="R111" s="1316"/>
      <c r="S111" s="1316"/>
      <c r="T111" s="1316"/>
      <c r="U111" s="1316"/>
      <c r="V111" s="1316"/>
      <c r="W111" s="1316"/>
      <c r="X111" s="1316"/>
      <c r="Y111" s="1316"/>
      <c r="Z111" s="1316"/>
      <c r="AA111" s="1316"/>
      <c r="AB111" s="1316"/>
      <c r="AC111" s="1316"/>
      <c r="AD111" s="1316"/>
      <c r="AE111" s="1316"/>
      <c r="AF111" s="1316"/>
      <c r="AG111" s="1316"/>
      <c r="AH111" s="1316"/>
      <c r="AI111" s="1316"/>
    </row>
    <row r="112" ht="24.0" customHeight="1">
      <c r="A112" s="1318"/>
      <c r="B112" s="1316"/>
      <c r="C112" s="1953"/>
      <c r="D112" s="1316"/>
      <c r="E112" s="1316"/>
      <c r="F112" s="1316"/>
      <c r="G112" s="1316"/>
      <c r="H112" s="1316"/>
      <c r="I112" s="1316"/>
      <c r="J112" s="1316"/>
      <c r="K112" s="1316"/>
      <c r="L112" s="1316"/>
      <c r="M112" s="1316"/>
      <c r="N112" s="1316"/>
      <c r="O112" s="1316"/>
      <c r="P112" s="1316"/>
      <c r="Q112" s="1316"/>
      <c r="R112" s="1316"/>
      <c r="S112" s="1316"/>
      <c r="T112" s="1316"/>
      <c r="U112" s="1316"/>
      <c r="V112" s="1316"/>
      <c r="W112" s="1316"/>
      <c r="X112" s="1316"/>
      <c r="Y112" s="1316"/>
      <c r="Z112" s="1316"/>
      <c r="AA112" s="1316"/>
      <c r="AB112" s="1316"/>
      <c r="AC112" s="1316"/>
      <c r="AD112" s="1316"/>
      <c r="AE112" s="1316"/>
      <c r="AF112" s="1316"/>
      <c r="AG112" s="1316"/>
      <c r="AH112" s="1316"/>
      <c r="AI112" s="1316"/>
    </row>
    <row r="113" ht="24.0" customHeight="1">
      <c r="A113" s="1318"/>
      <c r="B113" s="1316"/>
      <c r="C113" s="1953"/>
      <c r="D113" s="1316"/>
      <c r="E113" s="1316"/>
      <c r="F113" s="1316"/>
      <c r="G113" s="1316"/>
      <c r="H113" s="1316"/>
      <c r="I113" s="1316"/>
      <c r="J113" s="1316"/>
      <c r="K113" s="1316"/>
      <c r="L113" s="1316"/>
      <c r="M113" s="1316"/>
      <c r="N113" s="1316"/>
      <c r="O113" s="1316"/>
      <c r="P113" s="1316"/>
      <c r="Q113" s="1316"/>
      <c r="R113" s="1316"/>
      <c r="S113" s="1316"/>
      <c r="T113" s="1316"/>
      <c r="U113" s="1316"/>
      <c r="V113" s="1316"/>
      <c r="W113" s="1316"/>
      <c r="X113" s="1316"/>
      <c r="Y113" s="1316"/>
      <c r="Z113" s="1316"/>
      <c r="AA113" s="1316"/>
      <c r="AB113" s="1316"/>
      <c r="AC113" s="1316"/>
      <c r="AD113" s="1316"/>
      <c r="AE113" s="1316"/>
      <c r="AF113" s="1316"/>
      <c r="AG113" s="1316"/>
      <c r="AH113" s="1316"/>
      <c r="AI113" s="1316"/>
    </row>
    <row r="114" ht="24.0" customHeight="1">
      <c r="A114" s="1318"/>
      <c r="B114" s="1316"/>
      <c r="C114" s="1953"/>
      <c r="D114" s="1316"/>
      <c r="E114" s="1316"/>
      <c r="F114" s="1316"/>
      <c r="G114" s="1316"/>
      <c r="H114" s="1316"/>
      <c r="I114" s="1316"/>
      <c r="J114" s="1316"/>
      <c r="K114" s="1316"/>
      <c r="L114" s="1316"/>
      <c r="M114" s="1316"/>
      <c r="N114" s="1316"/>
      <c r="O114" s="1316"/>
      <c r="P114" s="1316"/>
      <c r="Q114" s="1316"/>
      <c r="R114" s="1316"/>
      <c r="S114" s="1316"/>
      <c r="T114" s="1316"/>
      <c r="U114" s="1316"/>
      <c r="V114" s="1316"/>
      <c r="W114" s="1316"/>
      <c r="X114" s="1316"/>
      <c r="Y114" s="1316"/>
      <c r="Z114" s="1316"/>
      <c r="AA114" s="1316"/>
      <c r="AB114" s="1316"/>
      <c r="AC114" s="1316"/>
      <c r="AD114" s="1316"/>
      <c r="AE114" s="1316"/>
      <c r="AF114" s="1316"/>
      <c r="AG114" s="1316"/>
      <c r="AH114" s="1316"/>
      <c r="AI114" s="1316"/>
    </row>
    <row r="115" ht="24.0" customHeight="1">
      <c r="A115" s="1318"/>
      <c r="B115" s="1316"/>
      <c r="C115" s="1953"/>
      <c r="D115" s="1316"/>
      <c r="E115" s="1316"/>
      <c r="F115" s="1316"/>
      <c r="G115" s="1316"/>
      <c r="H115" s="1316"/>
      <c r="I115" s="1316"/>
      <c r="J115" s="1316"/>
      <c r="K115" s="1316"/>
      <c r="L115" s="1316"/>
      <c r="M115" s="1316"/>
      <c r="N115" s="1316"/>
      <c r="O115" s="1316"/>
      <c r="P115" s="1316"/>
      <c r="Q115" s="1316"/>
      <c r="R115" s="1316"/>
      <c r="S115" s="1316"/>
      <c r="T115" s="1316"/>
      <c r="U115" s="1316"/>
      <c r="V115" s="1316"/>
      <c r="W115" s="1316"/>
      <c r="X115" s="1316"/>
      <c r="Y115" s="1316"/>
      <c r="Z115" s="1316"/>
      <c r="AA115" s="1316"/>
      <c r="AB115" s="1316"/>
      <c r="AC115" s="1316"/>
      <c r="AD115" s="1316"/>
      <c r="AE115" s="1316"/>
      <c r="AF115" s="1316"/>
      <c r="AG115" s="1316"/>
      <c r="AH115" s="1316"/>
      <c r="AI115" s="1316"/>
    </row>
    <row r="116" ht="24.0" customHeight="1">
      <c r="A116" s="1318"/>
      <c r="B116" s="1316"/>
      <c r="C116" s="1953"/>
      <c r="D116" s="1316"/>
      <c r="E116" s="1316"/>
      <c r="F116" s="1316"/>
      <c r="G116" s="1316"/>
      <c r="H116" s="1316"/>
      <c r="I116" s="1316"/>
      <c r="J116" s="1316"/>
      <c r="K116" s="1316"/>
      <c r="L116" s="1316"/>
      <c r="M116" s="1316"/>
      <c r="N116" s="1316"/>
      <c r="O116" s="1316"/>
      <c r="P116" s="1316"/>
      <c r="Q116" s="1316"/>
      <c r="R116" s="1316"/>
      <c r="S116" s="1316"/>
      <c r="T116" s="1316"/>
      <c r="U116" s="1316"/>
      <c r="V116" s="1316"/>
      <c r="W116" s="1316"/>
      <c r="X116" s="1316"/>
      <c r="Y116" s="1316"/>
      <c r="Z116" s="1316"/>
      <c r="AA116" s="1316"/>
      <c r="AB116" s="1316"/>
      <c r="AC116" s="1316"/>
      <c r="AD116" s="1316"/>
      <c r="AE116" s="1316"/>
      <c r="AF116" s="1316"/>
      <c r="AG116" s="1316"/>
      <c r="AH116" s="1316"/>
      <c r="AI116" s="1316"/>
    </row>
    <row r="117" ht="24.0" customHeight="1">
      <c r="A117" s="1318"/>
      <c r="B117" s="1316"/>
      <c r="C117" s="1953"/>
      <c r="D117" s="1316"/>
      <c r="E117" s="1316"/>
      <c r="F117" s="1316"/>
      <c r="G117" s="1316"/>
      <c r="H117" s="1316"/>
      <c r="I117" s="1316"/>
      <c r="J117" s="1316"/>
      <c r="K117" s="1316"/>
      <c r="L117" s="1316"/>
      <c r="M117" s="1316"/>
      <c r="N117" s="1316"/>
      <c r="O117" s="1316"/>
      <c r="P117" s="1316"/>
      <c r="Q117" s="1316"/>
      <c r="R117" s="1316"/>
      <c r="S117" s="1316"/>
      <c r="T117" s="1316"/>
      <c r="U117" s="1316"/>
      <c r="V117" s="1316"/>
      <c r="W117" s="1316"/>
      <c r="X117" s="1316"/>
      <c r="Y117" s="1316"/>
      <c r="Z117" s="1316"/>
      <c r="AA117" s="1316"/>
      <c r="AB117" s="1316"/>
      <c r="AC117" s="1316"/>
      <c r="AD117" s="1316"/>
      <c r="AE117" s="1316"/>
      <c r="AF117" s="1316"/>
      <c r="AG117" s="1316"/>
      <c r="AH117" s="1316"/>
      <c r="AI117" s="1316"/>
    </row>
    <row r="118" ht="24.0" customHeight="1">
      <c r="A118" s="1318"/>
      <c r="B118" s="1316"/>
      <c r="C118" s="1953"/>
      <c r="D118" s="1316"/>
      <c r="E118" s="1316"/>
      <c r="F118" s="1316"/>
      <c r="G118" s="1316"/>
      <c r="H118" s="1316"/>
      <c r="I118" s="1316"/>
      <c r="J118" s="1316"/>
      <c r="K118" s="1316"/>
      <c r="L118" s="1316"/>
      <c r="M118" s="1316"/>
      <c r="N118" s="1316"/>
      <c r="O118" s="1316"/>
      <c r="P118" s="1316"/>
      <c r="Q118" s="1316"/>
      <c r="R118" s="1316"/>
      <c r="S118" s="1316"/>
      <c r="T118" s="1316"/>
      <c r="U118" s="1316"/>
      <c r="V118" s="1316"/>
      <c r="W118" s="1316"/>
      <c r="X118" s="1316"/>
      <c r="Y118" s="1316"/>
      <c r="Z118" s="1316"/>
      <c r="AA118" s="1316"/>
      <c r="AB118" s="1316"/>
      <c r="AC118" s="1316"/>
      <c r="AD118" s="1316"/>
      <c r="AE118" s="1316"/>
      <c r="AF118" s="1316"/>
      <c r="AG118" s="1316"/>
      <c r="AH118" s="1316"/>
      <c r="AI118" s="1316"/>
    </row>
    <row r="119" ht="24.0" customHeight="1">
      <c r="A119" s="1318"/>
      <c r="B119" s="1316"/>
      <c r="C119" s="1953"/>
      <c r="D119" s="1316"/>
      <c r="E119" s="1316"/>
      <c r="F119" s="1316"/>
      <c r="G119" s="1316"/>
      <c r="H119" s="1316"/>
      <c r="I119" s="1316"/>
      <c r="J119" s="1316"/>
      <c r="K119" s="1316"/>
      <c r="L119" s="1316"/>
      <c r="M119" s="1316"/>
      <c r="N119" s="1316"/>
      <c r="O119" s="1316"/>
      <c r="P119" s="1316"/>
      <c r="Q119" s="1316"/>
      <c r="R119" s="1316"/>
      <c r="S119" s="1316"/>
      <c r="T119" s="1316"/>
      <c r="U119" s="1316"/>
      <c r="V119" s="1316"/>
      <c r="W119" s="1316"/>
      <c r="X119" s="1316"/>
      <c r="Y119" s="1316"/>
      <c r="Z119" s="1316"/>
      <c r="AA119" s="1316"/>
      <c r="AB119" s="1316"/>
      <c r="AC119" s="1316"/>
      <c r="AD119" s="1316"/>
      <c r="AE119" s="1316"/>
      <c r="AF119" s="1316"/>
      <c r="AG119" s="1316"/>
      <c r="AH119" s="1316"/>
      <c r="AI119" s="1316"/>
    </row>
    <row r="120" ht="24.0" customHeight="1">
      <c r="A120" s="1318"/>
      <c r="B120" s="1316"/>
      <c r="C120" s="1953"/>
      <c r="D120" s="1316"/>
      <c r="E120" s="1316"/>
      <c r="F120" s="1316"/>
      <c r="G120" s="1316"/>
      <c r="H120" s="1316"/>
      <c r="I120" s="1316"/>
      <c r="J120" s="1316"/>
      <c r="K120" s="1316"/>
      <c r="L120" s="1316"/>
      <c r="M120" s="1316"/>
      <c r="N120" s="1316"/>
      <c r="O120" s="1316"/>
      <c r="P120" s="1316"/>
      <c r="Q120" s="1316"/>
      <c r="R120" s="1316"/>
      <c r="S120" s="1316"/>
      <c r="T120" s="1316"/>
      <c r="U120" s="1316"/>
      <c r="V120" s="1316"/>
      <c r="W120" s="1316"/>
      <c r="X120" s="1316"/>
      <c r="Y120" s="1316"/>
      <c r="Z120" s="1316"/>
      <c r="AA120" s="1316"/>
      <c r="AB120" s="1316"/>
      <c r="AC120" s="1316"/>
      <c r="AD120" s="1316"/>
      <c r="AE120" s="1316"/>
      <c r="AF120" s="1316"/>
      <c r="AG120" s="1316"/>
      <c r="AH120" s="1316"/>
      <c r="AI120" s="1316"/>
    </row>
    <row r="121" ht="24.0" customHeight="1">
      <c r="A121" s="1318"/>
      <c r="B121" s="1316"/>
      <c r="C121" s="1953"/>
      <c r="D121" s="1316"/>
      <c r="E121" s="1316"/>
      <c r="F121" s="1316"/>
      <c r="G121" s="1316"/>
      <c r="H121" s="1316"/>
      <c r="I121" s="1316"/>
      <c r="J121" s="1316"/>
      <c r="K121" s="1316"/>
      <c r="L121" s="1316"/>
      <c r="M121" s="1316"/>
      <c r="N121" s="1316"/>
      <c r="O121" s="1316"/>
      <c r="P121" s="1316"/>
      <c r="Q121" s="1316"/>
      <c r="R121" s="1316"/>
      <c r="S121" s="1316"/>
      <c r="T121" s="1316"/>
      <c r="U121" s="1316"/>
      <c r="V121" s="1316"/>
      <c r="W121" s="1316"/>
      <c r="X121" s="1316"/>
      <c r="Y121" s="1316"/>
      <c r="Z121" s="1316"/>
      <c r="AA121" s="1316"/>
      <c r="AB121" s="1316"/>
      <c r="AC121" s="1316"/>
      <c r="AD121" s="1316"/>
      <c r="AE121" s="1316"/>
      <c r="AF121" s="1316"/>
      <c r="AG121" s="1316"/>
      <c r="AH121" s="1316"/>
      <c r="AI121" s="1316"/>
    </row>
    <row r="122" ht="24.0" customHeight="1">
      <c r="A122" s="1318"/>
      <c r="B122" s="1316"/>
      <c r="C122" s="1953"/>
      <c r="D122" s="1316"/>
      <c r="E122" s="1316"/>
      <c r="F122" s="1316"/>
      <c r="G122" s="1316"/>
      <c r="H122" s="1316"/>
      <c r="I122" s="1316"/>
      <c r="J122" s="1316"/>
      <c r="K122" s="1316"/>
      <c r="L122" s="1316"/>
      <c r="M122" s="1316"/>
      <c r="N122" s="1316"/>
      <c r="O122" s="1316"/>
      <c r="P122" s="1316"/>
      <c r="Q122" s="1316"/>
      <c r="R122" s="1316"/>
      <c r="S122" s="1316"/>
      <c r="T122" s="1316"/>
      <c r="U122" s="1316"/>
      <c r="V122" s="1316"/>
      <c r="W122" s="1316"/>
      <c r="X122" s="1316"/>
      <c r="Y122" s="1316"/>
      <c r="Z122" s="1316"/>
      <c r="AA122" s="1316"/>
      <c r="AB122" s="1316"/>
      <c r="AC122" s="1316"/>
      <c r="AD122" s="1316"/>
      <c r="AE122" s="1316"/>
      <c r="AF122" s="1316"/>
      <c r="AG122" s="1316"/>
      <c r="AH122" s="1316"/>
      <c r="AI122" s="1316"/>
    </row>
    <row r="123" ht="24.0" customHeight="1">
      <c r="A123" s="1318"/>
      <c r="B123" s="1316"/>
      <c r="C123" s="1953"/>
      <c r="D123" s="1316"/>
      <c r="E123" s="1316"/>
      <c r="F123" s="1316"/>
      <c r="G123" s="1316"/>
      <c r="H123" s="1316"/>
      <c r="I123" s="1316"/>
      <c r="J123" s="1316"/>
      <c r="K123" s="1316"/>
      <c r="L123" s="1316"/>
      <c r="M123" s="1316"/>
      <c r="N123" s="1316"/>
      <c r="O123" s="1316"/>
      <c r="P123" s="1316"/>
      <c r="Q123" s="1316"/>
      <c r="R123" s="1316"/>
      <c r="S123" s="1316"/>
      <c r="T123" s="1316"/>
      <c r="U123" s="1316"/>
      <c r="V123" s="1316"/>
      <c r="W123" s="1316"/>
      <c r="X123" s="1316"/>
      <c r="Y123" s="1316"/>
      <c r="Z123" s="1316"/>
      <c r="AA123" s="1316"/>
      <c r="AB123" s="1316"/>
      <c r="AC123" s="1316"/>
      <c r="AD123" s="1316"/>
      <c r="AE123" s="1316"/>
      <c r="AF123" s="1316"/>
      <c r="AG123" s="1316"/>
      <c r="AH123" s="1316"/>
      <c r="AI123" s="1316"/>
    </row>
    <row r="124" ht="24.0" customHeight="1">
      <c r="A124" s="1318"/>
      <c r="B124" s="1316"/>
      <c r="C124" s="1953"/>
      <c r="D124" s="1316"/>
      <c r="E124" s="1316"/>
      <c r="F124" s="1316"/>
      <c r="G124" s="1316"/>
      <c r="H124" s="1316"/>
      <c r="I124" s="1316"/>
      <c r="J124" s="1316"/>
      <c r="K124" s="1316"/>
      <c r="L124" s="1316"/>
      <c r="M124" s="1316"/>
      <c r="N124" s="1316"/>
      <c r="O124" s="1316"/>
      <c r="P124" s="1316"/>
      <c r="Q124" s="1316"/>
      <c r="R124" s="1316"/>
      <c r="S124" s="1316"/>
      <c r="T124" s="1316"/>
      <c r="U124" s="1316"/>
      <c r="V124" s="1316"/>
      <c r="W124" s="1316"/>
      <c r="X124" s="1316"/>
      <c r="Y124" s="1316"/>
      <c r="Z124" s="1316"/>
      <c r="AA124" s="1316"/>
      <c r="AB124" s="1316"/>
      <c r="AC124" s="1316"/>
      <c r="AD124" s="1316"/>
      <c r="AE124" s="1316"/>
      <c r="AF124" s="1316"/>
      <c r="AG124" s="1316"/>
      <c r="AH124" s="1316"/>
      <c r="AI124" s="1316"/>
    </row>
    <row r="125" ht="24.0" customHeight="1">
      <c r="A125" s="1318"/>
      <c r="B125" s="1316"/>
      <c r="C125" s="1953"/>
      <c r="D125" s="1316"/>
      <c r="E125" s="1316"/>
      <c r="F125" s="1316"/>
      <c r="G125" s="1316"/>
      <c r="H125" s="1316"/>
      <c r="I125" s="1316"/>
      <c r="J125" s="1316"/>
      <c r="K125" s="1316"/>
      <c r="L125" s="1316"/>
      <c r="M125" s="1316"/>
      <c r="N125" s="1316"/>
      <c r="O125" s="1316"/>
      <c r="P125" s="1316"/>
      <c r="Q125" s="1316"/>
      <c r="R125" s="1316"/>
      <c r="S125" s="1316"/>
      <c r="T125" s="1316"/>
      <c r="U125" s="1316"/>
      <c r="V125" s="1316"/>
      <c r="W125" s="1316"/>
      <c r="X125" s="1316"/>
      <c r="Y125" s="1316"/>
      <c r="Z125" s="1316"/>
      <c r="AA125" s="1316"/>
      <c r="AB125" s="1316"/>
      <c r="AC125" s="1316"/>
      <c r="AD125" s="1316"/>
      <c r="AE125" s="1316"/>
      <c r="AF125" s="1316"/>
      <c r="AG125" s="1316"/>
      <c r="AH125" s="1316"/>
      <c r="AI125" s="1316"/>
    </row>
    <row r="126" ht="24.0" customHeight="1">
      <c r="A126" s="1318"/>
      <c r="B126" s="1316"/>
      <c r="C126" s="1953"/>
      <c r="D126" s="1316"/>
      <c r="E126" s="1316"/>
      <c r="F126" s="1316"/>
      <c r="G126" s="1316"/>
      <c r="H126" s="1316"/>
      <c r="I126" s="1316"/>
      <c r="J126" s="1316"/>
      <c r="K126" s="1316"/>
      <c r="L126" s="1316"/>
      <c r="M126" s="1316"/>
      <c r="N126" s="1316"/>
      <c r="O126" s="1316"/>
      <c r="P126" s="1316"/>
      <c r="Q126" s="1316"/>
      <c r="R126" s="1316"/>
      <c r="S126" s="1316"/>
      <c r="T126" s="1316"/>
      <c r="U126" s="1316"/>
      <c r="V126" s="1316"/>
      <c r="W126" s="1316"/>
      <c r="X126" s="1316"/>
      <c r="Y126" s="1316"/>
      <c r="Z126" s="1316"/>
      <c r="AA126" s="1316"/>
      <c r="AB126" s="1316"/>
      <c r="AC126" s="1316"/>
      <c r="AD126" s="1316"/>
      <c r="AE126" s="1316"/>
      <c r="AF126" s="1316"/>
      <c r="AG126" s="1316"/>
      <c r="AH126" s="1316"/>
      <c r="AI126" s="1316"/>
    </row>
    <row r="127" ht="24.0" customHeight="1">
      <c r="A127" s="1318"/>
      <c r="B127" s="1316"/>
      <c r="C127" s="1953"/>
      <c r="D127" s="1316"/>
      <c r="E127" s="1316"/>
      <c r="F127" s="1316"/>
      <c r="G127" s="1316"/>
      <c r="H127" s="1316"/>
      <c r="I127" s="1316"/>
      <c r="J127" s="1316"/>
      <c r="K127" s="1316"/>
      <c r="L127" s="1316"/>
      <c r="M127" s="1316"/>
      <c r="N127" s="1316"/>
      <c r="O127" s="1316"/>
      <c r="P127" s="1316"/>
      <c r="Q127" s="1316"/>
      <c r="R127" s="1316"/>
      <c r="S127" s="1316"/>
      <c r="T127" s="1316"/>
      <c r="U127" s="1316"/>
      <c r="V127" s="1316"/>
      <c r="W127" s="1316"/>
      <c r="X127" s="1316"/>
      <c r="Y127" s="1316"/>
      <c r="Z127" s="1316"/>
      <c r="AA127" s="1316"/>
      <c r="AB127" s="1316"/>
      <c r="AC127" s="1316"/>
      <c r="AD127" s="1316"/>
      <c r="AE127" s="1316"/>
      <c r="AF127" s="1316"/>
      <c r="AG127" s="1316"/>
      <c r="AH127" s="1316"/>
      <c r="AI127" s="1316"/>
    </row>
    <row r="128" ht="24.0" customHeight="1">
      <c r="A128" s="1318"/>
      <c r="B128" s="1316"/>
      <c r="C128" s="1953"/>
      <c r="D128" s="1316"/>
      <c r="E128" s="1316"/>
      <c r="F128" s="1316"/>
      <c r="G128" s="1316"/>
      <c r="H128" s="1316"/>
      <c r="I128" s="1316"/>
      <c r="J128" s="1316"/>
      <c r="K128" s="1316"/>
      <c r="L128" s="1316"/>
      <c r="M128" s="1316"/>
      <c r="N128" s="1316"/>
      <c r="O128" s="1316"/>
      <c r="P128" s="1316"/>
      <c r="Q128" s="1316"/>
      <c r="R128" s="1316"/>
      <c r="S128" s="1316"/>
      <c r="T128" s="1316"/>
      <c r="U128" s="1316"/>
      <c r="V128" s="1316"/>
      <c r="W128" s="1316"/>
      <c r="X128" s="1316"/>
      <c r="Y128" s="1316"/>
      <c r="Z128" s="1316"/>
      <c r="AA128" s="1316"/>
      <c r="AB128" s="1316"/>
      <c r="AC128" s="1316"/>
      <c r="AD128" s="1316"/>
      <c r="AE128" s="1316"/>
      <c r="AF128" s="1316"/>
      <c r="AG128" s="1316"/>
      <c r="AH128" s="1316"/>
      <c r="AI128" s="1316"/>
    </row>
    <row r="129" ht="24.0" customHeight="1">
      <c r="A129" s="1318"/>
      <c r="B129" s="1316"/>
      <c r="C129" s="1953"/>
      <c r="D129" s="1316"/>
      <c r="E129" s="1316"/>
      <c r="F129" s="1316"/>
      <c r="G129" s="1316"/>
      <c r="H129" s="1316"/>
      <c r="I129" s="1316"/>
      <c r="J129" s="1316"/>
      <c r="K129" s="1316"/>
      <c r="L129" s="1316"/>
      <c r="M129" s="1316"/>
      <c r="N129" s="1316"/>
      <c r="O129" s="1316"/>
      <c r="P129" s="1316"/>
      <c r="Q129" s="1316"/>
      <c r="R129" s="1316"/>
      <c r="S129" s="1316"/>
      <c r="T129" s="1316"/>
      <c r="U129" s="1316"/>
      <c r="V129" s="1316"/>
      <c r="W129" s="1316"/>
      <c r="X129" s="1316"/>
      <c r="Y129" s="1316"/>
      <c r="Z129" s="1316"/>
      <c r="AA129" s="1316"/>
      <c r="AB129" s="1316"/>
      <c r="AC129" s="1316"/>
      <c r="AD129" s="1316"/>
      <c r="AE129" s="1316"/>
      <c r="AF129" s="1316"/>
      <c r="AG129" s="1316"/>
      <c r="AH129" s="1316"/>
      <c r="AI129" s="1316"/>
    </row>
    <row r="130" ht="24.0" customHeight="1">
      <c r="A130" s="1318"/>
      <c r="B130" s="1316"/>
      <c r="C130" s="1953"/>
      <c r="D130" s="1316"/>
      <c r="E130" s="1316"/>
      <c r="F130" s="1316"/>
      <c r="G130" s="1316"/>
      <c r="H130" s="1316"/>
      <c r="I130" s="1316"/>
      <c r="J130" s="1316"/>
      <c r="K130" s="1316"/>
      <c r="L130" s="1316"/>
      <c r="M130" s="1316"/>
      <c r="N130" s="1316"/>
      <c r="O130" s="1316"/>
      <c r="P130" s="1316"/>
      <c r="Q130" s="1316"/>
      <c r="R130" s="1316"/>
      <c r="S130" s="1316"/>
      <c r="T130" s="1316"/>
      <c r="U130" s="1316"/>
      <c r="V130" s="1316"/>
      <c r="W130" s="1316"/>
      <c r="X130" s="1316"/>
      <c r="Y130" s="1316"/>
      <c r="Z130" s="1316"/>
      <c r="AA130" s="1316"/>
      <c r="AB130" s="1316"/>
      <c r="AC130" s="1316"/>
      <c r="AD130" s="1316"/>
      <c r="AE130" s="1316"/>
      <c r="AF130" s="1316"/>
      <c r="AG130" s="1316"/>
      <c r="AH130" s="1316"/>
      <c r="AI130" s="1316"/>
    </row>
    <row r="131" ht="24.0" customHeight="1">
      <c r="A131" s="1318"/>
      <c r="B131" s="1316"/>
      <c r="C131" s="1953"/>
      <c r="D131" s="1316"/>
      <c r="E131" s="1316"/>
      <c r="F131" s="1316"/>
      <c r="G131" s="1316"/>
      <c r="H131" s="1316"/>
      <c r="I131" s="1316"/>
      <c r="J131" s="1316"/>
      <c r="K131" s="1316"/>
      <c r="L131" s="1316"/>
      <c r="M131" s="1316"/>
      <c r="N131" s="1316"/>
      <c r="O131" s="1316"/>
      <c r="P131" s="1316"/>
      <c r="Q131" s="1316"/>
      <c r="R131" s="1316"/>
      <c r="S131" s="1316"/>
      <c r="T131" s="1316"/>
      <c r="U131" s="1316"/>
      <c r="V131" s="1316"/>
      <c r="W131" s="1316"/>
      <c r="X131" s="1316"/>
      <c r="Y131" s="1316"/>
      <c r="Z131" s="1316"/>
      <c r="AA131" s="1316"/>
      <c r="AB131" s="1316"/>
      <c r="AC131" s="1316"/>
      <c r="AD131" s="1316"/>
      <c r="AE131" s="1316"/>
      <c r="AF131" s="1316"/>
      <c r="AG131" s="1316"/>
      <c r="AH131" s="1316"/>
      <c r="AI131" s="1316"/>
    </row>
    <row r="132" ht="24.0" customHeight="1">
      <c r="A132" s="1318"/>
      <c r="B132" s="1316"/>
      <c r="C132" s="1953"/>
      <c r="D132" s="1316"/>
      <c r="E132" s="1316"/>
      <c r="F132" s="1316"/>
      <c r="G132" s="1316"/>
      <c r="H132" s="1316"/>
      <c r="I132" s="1316"/>
      <c r="J132" s="1316"/>
      <c r="K132" s="1316"/>
      <c r="L132" s="1316"/>
      <c r="M132" s="1316"/>
      <c r="N132" s="1316"/>
      <c r="O132" s="1316"/>
      <c r="P132" s="1316"/>
      <c r="Q132" s="1316"/>
      <c r="R132" s="1316"/>
      <c r="S132" s="1316"/>
      <c r="T132" s="1316"/>
      <c r="U132" s="1316"/>
      <c r="V132" s="1316"/>
      <c r="W132" s="1316"/>
      <c r="X132" s="1316"/>
      <c r="Y132" s="1316"/>
      <c r="Z132" s="1316"/>
      <c r="AA132" s="1316"/>
      <c r="AB132" s="1316"/>
      <c r="AC132" s="1316"/>
      <c r="AD132" s="1316"/>
      <c r="AE132" s="1316"/>
      <c r="AF132" s="1316"/>
      <c r="AG132" s="1316"/>
      <c r="AH132" s="1316"/>
      <c r="AI132" s="1316"/>
    </row>
    <row r="133" ht="24.0" customHeight="1">
      <c r="A133" s="1318"/>
      <c r="B133" s="1316"/>
      <c r="C133" s="1953"/>
      <c r="D133" s="1316"/>
      <c r="E133" s="1316"/>
      <c r="F133" s="1316"/>
      <c r="G133" s="1316"/>
      <c r="H133" s="1316"/>
      <c r="I133" s="1316"/>
      <c r="J133" s="1316"/>
      <c r="K133" s="1316"/>
      <c r="L133" s="1316"/>
      <c r="M133" s="1316"/>
      <c r="N133" s="1316"/>
      <c r="O133" s="1316"/>
      <c r="P133" s="1316"/>
      <c r="Q133" s="1316"/>
      <c r="R133" s="1316"/>
      <c r="S133" s="1316"/>
      <c r="T133" s="1316"/>
      <c r="U133" s="1316"/>
      <c r="V133" s="1316"/>
      <c r="W133" s="1316"/>
      <c r="X133" s="1316"/>
      <c r="Y133" s="1316"/>
      <c r="Z133" s="1316"/>
      <c r="AA133" s="1316"/>
      <c r="AB133" s="1316"/>
      <c r="AC133" s="1316"/>
      <c r="AD133" s="1316"/>
      <c r="AE133" s="1316"/>
      <c r="AF133" s="1316"/>
      <c r="AG133" s="1316"/>
      <c r="AH133" s="1316"/>
      <c r="AI133" s="1316"/>
    </row>
    <row r="134" ht="24.0" customHeight="1">
      <c r="A134" s="1318"/>
      <c r="B134" s="1316"/>
      <c r="C134" s="1953"/>
      <c r="D134" s="1316"/>
      <c r="E134" s="1316"/>
      <c r="F134" s="1316"/>
      <c r="G134" s="1316"/>
      <c r="H134" s="1316"/>
      <c r="I134" s="1316"/>
      <c r="J134" s="1316"/>
      <c r="K134" s="1316"/>
      <c r="L134" s="1316"/>
      <c r="M134" s="1316"/>
      <c r="N134" s="1316"/>
      <c r="O134" s="1316"/>
      <c r="P134" s="1316"/>
      <c r="Q134" s="1316"/>
      <c r="R134" s="1316"/>
      <c r="S134" s="1316"/>
      <c r="T134" s="1316"/>
      <c r="U134" s="1316"/>
      <c r="V134" s="1316"/>
      <c r="W134" s="1316"/>
      <c r="X134" s="1316"/>
      <c r="Y134" s="1316"/>
      <c r="Z134" s="1316"/>
      <c r="AA134" s="1316"/>
      <c r="AB134" s="1316"/>
      <c r="AC134" s="1316"/>
      <c r="AD134" s="1316"/>
      <c r="AE134" s="1316"/>
      <c r="AF134" s="1316"/>
      <c r="AG134" s="1316"/>
      <c r="AH134" s="1316"/>
      <c r="AI134" s="1316"/>
    </row>
    <row r="135" ht="24.0" customHeight="1">
      <c r="A135" s="1318"/>
      <c r="B135" s="1316"/>
      <c r="C135" s="1953"/>
      <c r="D135" s="1316"/>
      <c r="E135" s="1316"/>
      <c r="F135" s="1316"/>
      <c r="G135" s="1316"/>
      <c r="H135" s="1316"/>
      <c r="I135" s="1316"/>
      <c r="J135" s="1316"/>
      <c r="K135" s="1316"/>
      <c r="L135" s="1316"/>
      <c r="M135" s="1316"/>
      <c r="N135" s="1316"/>
      <c r="O135" s="1316"/>
      <c r="P135" s="1316"/>
      <c r="Q135" s="1316"/>
      <c r="R135" s="1316"/>
      <c r="S135" s="1316"/>
      <c r="T135" s="1316"/>
      <c r="U135" s="1316"/>
      <c r="V135" s="1316"/>
      <c r="W135" s="1316"/>
      <c r="X135" s="1316"/>
      <c r="Y135" s="1316"/>
      <c r="Z135" s="1316"/>
      <c r="AA135" s="1316"/>
      <c r="AB135" s="1316"/>
      <c r="AC135" s="1316"/>
      <c r="AD135" s="1316"/>
      <c r="AE135" s="1316"/>
      <c r="AF135" s="1316"/>
      <c r="AG135" s="1316"/>
      <c r="AH135" s="1316"/>
      <c r="AI135" s="1316"/>
    </row>
    <row r="136" ht="24.0" customHeight="1">
      <c r="A136" s="1318"/>
      <c r="B136" s="1316"/>
      <c r="C136" s="1953"/>
      <c r="D136" s="1316"/>
      <c r="E136" s="1316"/>
      <c r="F136" s="1316"/>
      <c r="G136" s="1316"/>
      <c r="H136" s="1316"/>
      <c r="I136" s="1316"/>
      <c r="J136" s="1316"/>
      <c r="K136" s="1316"/>
      <c r="L136" s="1316"/>
      <c r="M136" s="1316"/>
      <c r="N136" s="1316"/>
      <c r="O136" s="1316"/>
      <c r="P136" s="1316"/>
      <c r="Q136" s="1316"/>
      <c r="R136" s="1316"/>
      <c r="S136" s="1316"/>
      <c r="T136" s="1316"/>
      <c r="U136" s="1316"/>
      <c r="V136" s="1316"/>
      <c r="W136" s="1316"/>
      <c r="X136" s="1316"/>
      <c r="Y136" s="1316"/>
      <c r="Z136" s="1316"/>
      <c r="AA136" s="1316"/>
      <c r="AB136" s="1316"/>
      <c r="AC136" s="1316"/>
      <c r="AD136" s="1316"/>
      <c r="AE136" s="1316"/>
      <c r="AF136" s="1316"/>
      <c r="AG136" s="1316"/>
      <c r="AH136" s="1316"/>
      <c r="AI136" s="1316"/>
    </row>
    <row r="137" ht="24.0" customHeight="1">
      <c r="A137" s="1318"/>
      <c r="B137" s="1316"/>
      <c r="C137" s="1953"/>
      <c r="D137" s="1316"/>
      <c r="E137" s="1316"/>
      <c r="F137" s="1316"/>
      <c r="G137" s="1316"/>
      <c r="H137" s="1316"/>
      <c r="I137" s="1316"/>
      <c r="J137" s="1316"/>
      <c r="K137" s="1316"/>
      <c r="L137" s="1316"/>
      <c r="M137" s="1316"/>
      <c r="N137" s="1316"/>
      <c r="O137" s="1316"/>
      <c r="P137" s="1316"/>
      <c r="Q137" s="1316"/>
      <c r="R137" s="1316"/>
      <c r="S137" s="1316"/>
      <c r="T137" s="1316"/>
      <c r="U137" s="1316"/>
      <c r="V137" s="1316"/>
      <c r="W137" s="1316"/>
      <c r="X137" s="1316"/>
      <c r="Y137" s="1316"/>
      <c r="Z137" s="1316"/>
      <c r="AA137" s="1316"/>
      <c r="AB137" s="1316"/>
      <c r="AC137" s="1316"/>
      <c r="AD137" s="1316"/>
      <c r="AE137" s="1316"/>
      <c r="AF137" s="1316"/>
      <c r="AG137" s="1316"/>
      <c r="AH137" s="1316"/>
      <c r="AI137" s="1316"/>
    </row>
    <row r="138" ht="24.0" customHeight="1">
      <c r="A138" s="1318"/>
      <c r="B138" s="1316"/>
      <c r="C138" s="1953"/>
      <c r="D138" s="1316"/>
      <c r="E138" s="1316"/>
      <c r="F138" s="1316"/>
      <c r="G138" s="1316"/>
      <c r="H138" s="1316"/>
      <c r="I138" s="1316"/>
      <c r="J138" s="1316"/>
      <c r="K138" s="1316"/>
      <c r="L138" s="1316"/>
      <c r="M138" s="1316"/>
      <c r="N138" s="1316"/>
      <c r="O138" s="1316"/>
      <c r="P138" s="1316"/>
      <c r="Q138" s="1316"/>
      <c r="R138" s="1316"/>
      <c r="S138" s="1316"/>
      <c r="T138" s="1316"/>
      <c r="U138" s="1316"/>
      <c r="V138" s="1316"/>
      <c r="W138" s="1316"/>
      <c r="X138" s="1316"/>
      <c r="Y138" s="1316"/>
      <c r="Z138" s="1316"/>
      <c r="AA138" s="1316"/>
      <c r="AB138" s="1316"/>
      <c r="AC138" s="1316"/>
      <c r="AD138" s="1316"/>
      <c r="AE138" s="1316"/>
      <c r="AF138" s="1316"/>
      <c r="AG138" s="1316"/>
      <c r="AH138" s="1316"/>
      <c r="AI138" s="1316"/>
    </row>
    <row r="139" ht="24.0" customHeight="1">
      <c r="A139" s="1318"/>
      <c r="B139" s="1316"/>
      <c r="C139" s="1953"/>
      <c r="D139" s="1316"/>
      <c r="E139" s="1316"/>
      <c r="F139" s="1316"/>
      <c r="G139" s="1316"/>
      <c r="H139" s="1316"/>
      <c r="I139" s="1316"/>
      <c r="J139" s="1316"/>
      <c r="K139" s="1316"/>
      <c r="L139" s="1316"/>
      <c r="M139" s="1316"/>
      <c r="N139" s="1316"/>
      <c r="O139" s="1316"/>
      <c r="P139" s="1316"/>
      <c r="Q139" s="1316"/>
      <c r="R139" s="1316"/>
      <c r="S139" s="1316"/>
      <c r="T139" s="1316"/>
      <c r="U139" s="1316"/>
      <c r="V139" s="1316"/>
      <c r="W139" s="1316"/>
      <c r="X139" s="1316"/>
      <c r="Y139" s="1316"/>
      <c r="Z139" s="1316"/>
      <c r="AA139" s="1316"/>
      <c r="AB139" s="1316"/>
      <c r="AC139" s="1316"/>
      <c r="AD139" s="1316"/>
      <c r="AE139" s="1316"/>
      <c r="AF139" s="1316"/>
      <c r="AG139" s="1316"/>
      <c r="AH139" s="1316"/>
      <c r="AI139" s="1316"/>
    </row>
    <row r="140" ht="24.0" customHeight="1">
      <c r="A140" s="1318"/>
      <c r="B140" s="1316"/>
      <c r="C140" s="1953"/>
      <c r="D140" s="1316"/>
      <c r="E140" s="1316"/>
      <c r="F140" s="1316"/>
      <c r="G140" s="1316"/>
      <c r="H140" s="1316"/>
      <c r="I140" s="1316"/>
      <c r="J140" s="1316"/>
      <c r="K140" s="1316"/>
      <c r="L140" s="1316"/>
      <c r="M140" s="1316"/>
      <c r="N140" s="1316"/>
      <c r="O140" s="1316"/>
      <c r="P140" s="1316"/>
      <c r="Q140" s="1316"/>
      <c r="R140" s="1316"/>
      <c r="S140" s="1316"/>
      <c r="T140" s="1316"/>
      <c r="U140" s="1316"/>
      <c r="V140" s="1316"/>
      <c r="W140" s="1316"/>
      <c r="X140" s="1316"/>
      <c r="Y140" s="1316"/>
      <c r="Z140" s="1316"/>
      <c r="AA140" s="1316"/>
      <c r="AB140" s="1316"/>
      <c r="AC140" s="1316"/>
      <c r="AD140" s="1316"/>
      <c r="AE140" s="1316"/>
      <c r="AF140" s="1316"/>
      <c r="AG140" s="1316"/>
      <c r="AH140" s="1316"/>
      <c r="AI140" s="1316"/>
    </row>
    <row r="141" ht="24.0" customHeight="1">
      <c r="A141" s="1318"/>
      <c r="B141" s="1316"/>
      <c r="C141" s="1953"/>
      <c r="D141" s="1316"/>
      <c r="E141" s="1316"/>
      <c r="F141" s="1316"/>
      <c r="G141" s="1316"/>
      <c r="H141" s="1316"/>
      <c r="I141" s="1316"/>
      <c r="J141" s="1316"/>
      <c r="K141" s="1316"/>
      <c r="L141" s="1316"/>
      <c r="M141" s="1316"/>
      <c r="N141" s="1316"/>
      <c r="O141" s="1316"/>
      <c r="P141" s="1316"/>
      <c r="Q141" s="1316"/>
      <c r="R141" s="1316"/>
      <c r="S141" s="1316"/>
      <c r="T141" s="1316"/>
      <c r="U141" s="1316"/>
      <c r="V141" s="1316"/>
      <c r="W141" s="1316"/>
      <c r="X141" s="1316"/>
      <c r="Y141" s="1316"/>
      <c r="Z141" s="1316"/>
      <c r="AA141" s="1316"/>
      <c r="AB141" s="1316"/>
      <c r="AC141" s="1316"/>
      <c r="AD141" s="1316"/>
      <c r="AE141" s="1316"/>
      <c r="AF141" s="1316"/>
      <c r="AG141" s="1316"/>
      <c r="AH141" s="1316"/>
      <c r="AI141" s="1316"/>
    </row>
    <row r="142" ht="24.0" customHeight="1">
      <c r="A142" s="1318"/>
      <c r="B142" s="1316"/>
      <c r="C142" s="1953"/>
      <c r="D142" s="1316"/>
      <c r="E142" s="1316"/>
      <c r="F142" s="1316"/>
      <c r="G142" s="1316"/>
      <c r="H142" s="1316"/>
      <c r="I142" s="1316"/>
      <c r="J142" s="1316"/>
      <c r="K142" s="1316"/>
      <c r="L142" s="1316"/>
      <c r="M142" s="1316"/>
      <c r="N142" s="1316"/>
      <c r="O142" s="1316"/>
      <c r="P142" s="1316"/>
      <c r="Q142" s="1316"/>
      <c r="R142" s="1316"/>
      <c r="S142" s="1316"/>
      <c r="T142" s="1316"/>
      <c r="U142" s="1316"/>
      <c r="V142" s="1316"/>
      <c r="W142" s="1316"/>
      <c r="X142" s="1316"/>
      <c r="Y142" s="1316"/>
      <c r="Z142" s="1316"/>
      <c r="AA142" s="1316"/>
      <c r="AB142" s="1316"/>
      <c r="AC142" s="1316"/>
      <c r="AD142" s="1316"/>
      <c r="AE142" s="1316"/>
      <c r="AF142" s="1316"/>
      <c r="AG142" s="1316"/>
      <c r="AH142" s="1316"/>
      <c r="AI142" s="1316"/>
    </row>
    <row r="143" ht="24.0" customHeight="1">
      <c r="A143" s="1318"/>
      <c r="B143" s="1316"/>
      <c r="C143" s="1953"/>
      <c r="D143" s="1316"/>
      <c r="E143" s="1316"/>
      <c r="F143" s="1316"/>
      <c r="G143" s="1316"/>
      <c r="H143" s="1316"/>
      <c r="I143" s="1316"/>
      <c r="J143" s="1316"/>
      <c r="K143" s="1316"/>
      <c r="L143" s="1316"/>
      <c r="M143" s="1316"/>
      <c r="N143" s="1316"/>
      <c r="O143" s="1316"/>
      <c r="P143" s="1316"/>
      <c r="Q143" s="1316"/>
      <c r="R143" s="1316"/>
      <c r="S143" s="1316"/>
      <c r="T143" s="1316"/>
      <c r="U143" s="1316"/>
      <c r="V143" s="1316"/>
      <c r="W143" s="1316"/>
      <c r="X143" s="1316"/>
      <c r="Y143" s="1316"/>
      <c r="Z143" s="1316"/>
      <c r="AA143" s="1316"/>
      <c r="AB143" s="1316"/>
      <c r="AC143" s="1316"/>
      <c r="AD143" s="1316"/>
      <c r="AE143" s="1316"/>
      <c r="AF143" s="1316"/>
      <c r="AG143" s="1316"/>
      <c r="AH143" s="1316"/>
      <c r="AI143" s="1316"/>
    </row>
    <row r="144" ht="24.0" customHeight="1">
      <c r="A144" s="1318"/>
      <c r="B144" s="1316"/>
      <c r="C144" s="1953"/>
      <c r="D144" s="1316"/>
      <c r="E144" s="1316"/>
      <c r="F144" s="1316"/>
      <c r="G144" s="1316"/>
      <c r="H144" s="1316"/>
      <c r="I144" s="1316"/>
      <c r="J144" s="1316"/>
      <c r="K144" s="1316"/>
      <c r="L144" s="1316"/>
      <c r="M144" s="1316"/>
      <c r="N144" s="1316"/>
      <c r="O144" s="1316"/>
      <c r="P144" s="1316"/>
      <c r="Q144" s="1316"/>
      <c r="R144" s="1316"/>
      <c r="S144" s="1316"/>
      <c r="T144" s="1316"/>
      <c r="U144" s="1316"/>
      <c r="V144" s="1316"/>
      <c r="W144" s="1316"/>
      <c r="X144" s="1316"/>
      <c r="Y144" s="1316"/>
      <c r="Z144" s="1316"/>
      <c r="AA144" s="1316"/>
      <c r="AB144" s="1316"/>
      <c r="AC144" s="1316"/>
      <c r="AD144" s="1316"/>
      <c r="AE144" s="1316"/>
      <c r="AF144" s="1316"/>
      <c r="AG144" s="1316"/>
      <c r="AH144" s="1316"/>
      <c r="AI144" s="1316"/>
    </row>
    <row r="145" ht="24.0" customHeight="1">
      <c r="A145" s="1318"/>
      <c r="B145" s="1316"/>
      <c r="C145" s="1953"/>
      <c r="D145" s="1316"/>
      <c r="E145" s="1316"/>
      <c r="F145" s="1316"/>
      <c r="G145" s="1316"/>
      <c r="H145" s="1316"/>
      <c r="I145" s="1316"/>
      <c r="J145" s="1316"/>
      <c r="K145" s="1316"/>
      <c r="L145" s="1316"/>
      <c r="M145" s="1316"/>
      <c r="N145" s="1316"/>
      <c r="O145" s="1316"/>
      <c r="P145" s="1316"/>
      <c r="Q145" s="1316"/>
      <c r="R145" s="1316"/>
      <c r="S145" s="1316"/>
      <c r="T145" s="1316"/>
      <c r="U145" s="1316"/>
      <c r="V145" s="1316"/>
      <c r="W145" s="1316"/>
      <c r="X145" s="1316"/>
      <c r="Y145" s="1316"/>
      <c r="Z145" s="1316"/>
      <c r="AA145" s="1316"/>
      <c r="AB145" s="1316"/>
      <c r="AC145" s="1316"/>
      <c r="AD145" s="1316"/>
      <c r="AE145" s="1316"/>
      <c r="AF145" s="1316"/>
      <c r="AG145" s="1316"/>
      <c r="AH145" s="1316"/>
      <c r="AI145" s="1316"/>
    </row>
    <row r="146" ht="24.0" customHeight="1">
      <c r="A146" s="1318"/>
      <c r="B146" s="1316"/>
      <c r="C146" s="1953"/>
      <c r="D146" s="1316"/>
      <c r="E146" s="1316"/>
      <c r="F146" s="1316"/>
      <c r="G146" s="1316"/>
      <c r="H146" s="1316"/>
      <c r="I146" s="1316"/>
      <c r="J146" s="1316"/>
      <c r="K146" s="1316"/>
      <c r="L146" s="1316"/>
      <c r="M146" s="1316"/>
      <c r="N146" s="1316"/>
      <c r="O146" s="1316"/>
      <c r="P146" s="1316"/>
      <c r="Q146" s="1316"/>
      <c r="R146" s="1316"/>
      <c r="S146" s="1316"/>
      <c r="T146" s="1316"/>
      <c r="U146" s="1316"/>
      <c r="V146" s="1316"/>
      <c r="W146" s="1316"/>
      <c r="X146" s="1316"/>
      <c r="Y146" s="1316"/>
      <c r="Z146" s="1316"/>
      <c r="AA146" s="1316"/>
      <c r="AB146" s="1316"/>
      <c r="AC146" s="1316"/>
      <c r="AD146" s="1316"/>
      <c r="AE146" s="1316"/>
      <c r="AF146" s="1316"/>
      <c r="AG146" s="1316"/>
      <c r="AH146" s="1316"/>
      <c r="AI146" s="1316"/>
    </row>
    <row r="147" ht="24.0" customHeight="1">
      <c r="A147" s="1318"/>
      <c r="B147" s="1316"/>
      <c r="C147" s="1953"/>
      <c r="D147" s="1316"/>
      <c r="E147" s="1316"/>
      <c r="F147" s="1316"/>
      <c r="G147" s="1316"/>
      <c r="H147" s="1316"/>
      <c r="I147" s="1316"/>
      <c r="J147" s="1316"/>
      <c r="K147" s="1316"/>
      <c r="L147" s="1316"/>
      <c r="M147" s="1316"/>
      <c r="N147" s="1316"/>
      <c r="O147" s="1316"/>
      <c r="P147" s="1316"/>
      <c r="Q147" s="1316"/>
      <c r="R147" s="1316"/>
      <c r="S147" s="1316"/>
      <c r="T147" s="1316"/>
      <c r="U147" s="1316"/>
      <c r="V147" s="1316"/>
      <c r="W147" s="1316"/>
      <c r="X147" s="1316"/>
      <c r="Y147" s="1316"/>
      <c r="Z147" s="1316"/>
      <c r="AA147" s="1316"/>
      <c r="AB147" s="1316"/>
      <c r="AC147" s="1316"/>
      <c r="AD147" s="1316"/>
      <c r="AE147" s="1316"/>
      <c r="AF147" s="1316"/>
      <c r="AG147" s="1316"/>
      <c r="AH147" s="1316"/>
      <c r="AI147" s="1316"/>
    </row>
    <row r="148" ht="24.0" customHeight="1">
      <c r="A148" s="1318"/>
      <c r="B148" s="1316"/>
      <c r="C148" s="1953"/>
      <c r="D148" s="1316"/>
      <c r="E148" s="1316"/>
      <c r="F148" s="1316"/>
      <c r="G148" s="1316"/>
      <c r="H148" s="1316"/>
      <c r="I148" s="1316"/>
      <c r="J148" s="1316"/>
      <c r="K148" s="1316"/>
      <c r="L148" s="1316"/>
      <c r="M148" s="1316"/>
      <c r="N148" s="1316"/>
      <c r="O148" s="1316"/>
      <c r="P148" s="1316"/>
      <c r="Q148" s="1316"/>
      <c r="R148" s="1316"/>
      <c r="S148" s="1316"/>
      <c r="T148" s="1316"/>
      <c r="U148" s="1316"/>
      <c r="V148" s="1316"/>
      <c r="W148" s="1316"/>
      <c r="X148" s="1316"/>
      <c r="Y148" s="1316"/>
      <c r="Z148" s="1316"/>
      <c r="AA148" s="1316"/>
      <c r="AB148" s="1316"/>
      <c r="AC148" s="1316"/>
      <c r="AD148" s="1316"/>
      <c r="AE148" s="1316"/>
      <c r="AF148" s="1316"/>
      <c r="AG148" s="1316"/>
      <c r="AH148" s="1316"/>
      <c r="AI148" s="1316"/>
    </row>
    <row r="149" ht="24.0" customHeight="1">
      <c r="A149" s="1318"/>
      <c r="B149" s="1316"/>
      <c r="C149" s="1953"/>
      <c r="D149" s="1316"/>
      <c r="E149" s="1316"/>
      <c r="F149" s="1316"/>
      <c r="G149" s="1316"/>
      <c r="H149" s="1316"/>
      <c r="I149" s="1316"/>
      <c r="J149" s="1316"/>
      <c r="K149" s="1316"/>
      <c r="L149" s="1316"/>
      <c r="M149" s="1316"/>
      <c r="N149" s="1316"/>
      <c r="O149" s="1316"/>
      <c r="P149" s="1316"/>
      <c r="Q149" s="1316"/>
      <c r="R149" s="1316"/>
      <c r="S149" s="1316"/>
      <c r="T149" s="1316"/>
      <c r="U149" s="1316"/>
      <c r="V149" s="1316"/>
      <c r="W149" s="1316"/>
      <c r="X149" s="1316"/>
      <c r="Y149" s="1316"/>
      <c r="Z149" s="1316"/>
      <c r="AA149" s="1316"/>
      <c r="AB149" s="1316"/>
      <c r="AC149" s="1316"/>
      <c r="AD149" s="1316"/>
      <c r="AE149" s="1316"/>
      <c r="AF149" s="1316"/>
      <c r="AG149" s="1316"/>
      <c r="AH149" s="1316"/>
      <c r="AI149" s="1316"/>
    </row>
    <row r="150" ht="24.0" customHeight="1">
      <c r="A150" s="1318"/>
      <c r="B150" s="1316"/>
      <c r="C150" s="1953"/>
      <c r="D150" s="1316"/>
      <c r="E150" s="1316"/>
      <c r="F150" s="1316"/>
      <c r="G150" s="1316"/>
      <c r="H150" s="1316"/>
      <c r="I150" s="1316"/>
      <c r="J150" s="1316"/>
      <c r="K150" s="1316"/>
      <c r="L150" s="1316"/>
      <c r="M150" s="1316"/>
      <c r="N150" s="1316"/>
      <c r="O150" s="1316"/>
      <c r="P150" s="1316"/>
      <c r="Q150" s="1316"/>
      <c r="R150" s="1316"/>
      <c r="S150" s="1316"/>
      <c r="T150" s="1316"/>
      <c r="U150" s="1316"/>
      <c r="V150" s="1316"/>
      <c r="W150" s="1316"/>
      <c r="X150" s="1316"/>
      <c r="Y150" s="1316"/>
      <c r="Z150" s="1316"/>
      <c r="AA150" s="1316"/>
      <c r="AB150" s="1316"/>
      <c r="AC150" s="1316"/>
      <c r="AD150" s="1316"/>
      <c r="AE150" s="1316"/>
      <c r="AF150" s="1316"/>
      <c r="AG150" s="1316"/>
      <c r="AH150" s="1316"/>
      <c r="AI150" s="1316"/>
    </row>
    <row r="151" ht="24.0" customHeight="1">
      <c r="A151" s="1318"/>
      <c r="B151" s="1316"/>
      <c r="C151" s="1953"/>
      <c r="D151" s="1316"/>
      <c r="E151" s="1316"/>
      <c r="F151" s="1316"/>
      <c r="G151" s="1316"/>
      <c r="H151" s="1316"/>
      <c r="I151" s="1316"/>
      <c r="J151" s="1316"/>
      <c r="K151" s="1316"/>
      <c r="L151" s="1316"/>
      <c r="M151" s="1316"/>
      <c r="N151" s="1316"/>
      <c r="O151" s="1316"/>
      <c r="P151" s="1316"/>
      <c r="Q151" s="1316"/>
      <c r="R151" s="1316"/>
      <c r="S151" s="1316"/>
      <c r="T151" s="1316"/>
      <c r="U151" s="1316"/>
      <c r="V151" s="1316"/>
      <c r="W151" s="1316"/>
      <c r="X151" s="1316"/>
      <c r="Y151" s="1316"/>
      <c r="Z151" s="1316"/>
      <c r="AA151" s="1316"/>
      <c r="AB151" s="1316"/>
      <c r="AC151" s="1316"/>
      <c r="AD151" s="1316"/>
      <c r="AE151" s="1316"/>
      <c r="AF151" s="1316"/>
      <c r="AG151" s="1316"/>
      <c r="AH151" s="1316"/>
      <c r="AI151" s="1316"/>
    </row>
    <row r="152" ht="24.0" customHeight="1">
      <c r="A152" s="1318"/>
      <c r="B152" s="1316"/>
      <c r="C152" s="1953"/>
      <c r="D152" s="1316"/>
      <c r="E152" s="1316"/>
      <c r="F152" s="1316"/>
      <c r="G152" s="1316"/>
      <c r="H152" s="1316"/>
      <c r="I152" s="1316"/>
      <c r="J152" s="1316"/>
      <c r="K152" s="1316"/>
      <c r="L152" s="1316"/>
      <c r="M152" s="1316"/>
      <c r="N152" s="1316"/>
      <c r="O152" s="1316"/>
      <c r="P152" s="1316"/>
      <c r="Q152" s="1316"/>
      <c r="R152" s="1316"/>
      <c r="S152" s="1316"/>
      <c r="T152" s="1316"/>
      <c r="U152" s="1316"/>
      <c r="V152" s="1316"/>
      <c r="W152" s="1316"/>
      <c r="X152" s="1316"/>
      <c r="Y152" s="1316"/>
      <c r="Z152" s="1316"/>
      <c r="AA152" s="1316"/>
      <c r="AB152" s="1316"/>
      <c r="AC152" s="1316"/>
      <c r="AD152" s="1316"/>
      <c r="AE152" s="1316"/>
      <c r="AF152" s="1316"/>
      <c r="AG152" s="1316"/>
      <c r="AH152" s="1316"/>
      <c r="AI152" s="1316"/>
    </row>
    <row r="153" ht="24.0" customHeight="1">
      <c r="A153" s="1318"/>
      <c r="B153" s="1316"/>
      <c r="C153" s="1953"/>
      <c r="D153" s="1316"/>
      <c r="E153" s="1316"/>
      <c r="F153" s="1316"/>
      <c r="G153" s="1316"/>
      <c r="H153" s="1316"/>
      <c r="I153" s="1316"/>
      <c r="J153" s="1316"/>
      <c r="K153" s="1316"/>
      <c r="L153" s="1316"/>
      <c r="M153" s="1316"/>
      <c r="N153" s="1316"/>
      <c r="O153" s="1316"/>
      <c r="P153" s="1316"/>
      <c r="Q153" s="1316"/>
      <c r="R153" s="1316"/>
      <c r="S153" s="1316"/>
      <c r="T153" s="1316"/>
      <c r="U153" s="1316"/>
      <c r="V153" s="1316"/>
      <c r="W153" s="1316"/>
      <c r="X153" s="1316"/>
      <c r="Y153" s="1316"/>
      <c r="Z153" s="1316"/>
      <c r="AA153" s="1316"/>
      <c r="AB153" s="1316"/>
      <c r="AC153" s="1316"/>
      <c r="AD153" s="1316"/>
      <c r="AE153" s="1316"/>
      <c r="AF153" s="1316"/>
      <c r="AG153" s="1316"/>
      <c r="AH153" s="1316"/>
      <c r="AI153" s="1316"/>
    </row>
    <row r="154" ht="24.0" customHeight="1">
      <c r="A154" s="1318"/>
      <c r="B154" s="1316"/>
      <c r="C154" s="1953"/>
      <c r="D154" s="1316"/>
      <c r="E154" s="1316"/>
      <c r="F154" s="1316"/>
      <c r="G154" s="1316"/>
      <c r="H154" s="1316"/>
      <c r="I154" s="1316"/>
      <c r="J154" s="1316"/>
      <c r="K154" s="1316"/>
      <c r="L154" s="1316"/>
      <c r="M154" s="1316"/>
      <c r="N154" s="1316"/>
      <c r="O154" s="1316"/>
      <c r="P154" s="1316"/>
      <c r="Q154" s="1316"/>
      <c r="R154" s="1316"/>
      <c r="S154" s="1316"/>
      <c r="T154" s="1316"/>
      <c r="U154" s="1316"/>
      <c r="V154" s="1316"/>
      <c r="W154" s="1316"/>
      <c r="X154" s="1316"/>
      <c r="Y154" s="1316"/>
      <c r="Z154" s="1316"/>
      <c r="AA154" s="1316"/>
      <c r="AB154" s="1316"/>
      <c r="AC154" s="1316"/>
      <c r="AD154" s="1316"/>
      <c r="AE154" s="1316"/>
      <c r="AF154" s="1316"/>
      <c r="AG154" s="1316"/>
      <c r="AH154" s="1316"/>
      <c r="AI154" s="1316"/>
    </row>
    <row r="155" ht="24.0" customHeight="1">
      <c r="A155" s="1318"/>
      <c r="B155" s="1316"/>
      <c r="C155" s="1953"/>
      <c r="D155" s="1316"/>
      <c r="E155" s="1316"/>
      <c r="F155" s="1316"/>
      <c r="G155" s="1316"/>
      <c r="H155" s="1316"/>
      <c r="I155" s="1316"/>
      <c r="J155" s="1316"/>
      <c r="K155" s="1316"/>
      <c r="L155" s="1316"/>
      <c r="M155" s="1316"/>
      <c r="N155" s="1316"/>
      <c r="O155" s="1316"/>
      <c r="P155" s="1316"/>
      <c r="Q155" s="1316"/>
      <c r="R155" s="1316"/>
      <c r="S155" s="1316"/>
      <c r="T155" s="1316"/>
      <c r="U155" s="1316"/>
      <c r="V155" s="1316"/>
      <c r="W155" s="1316"/>
      <c r="X155" s="1316"/>
      <c r="Y155" s="1316"/>
      <c r="Z155" s="1316"/>
      <c r="AA155" s="1316"/>
      <c r="AB155" s="1316"/>
      <c r="AC155" s="1316"/>
      <c r="AD155" s="1316"/>
      <c r="AE155" s="1316"/>
      <c r="AF155" s="1316"/>
      <c r="AG155" s="1316"/>
      <c r="AH155" s="1316"/>
      <c r="AI155" s="1316"/>
    </row>
    <row r="156" ht="24.0" customHeight="1">
      <c r="A156" s="1318"/>
      <c r="B156" s="1316"/>
      <c r="C156" s="1953"/>
      <c r="D156" s="1316"/>
      <c r="E156" s="1316"/>
      <c r="F156" s="1316"/>
      <c r="G156" s="1316"/>
      <c r="H156" s="1316"/>
      <c r="I156" s="1316"/>
      <c r="J156" s="1316"/>
      <c r="K156" s="1316"/>
      <c r="L156" s="1316"/>
      <c r="M156" s="1316"/>
      <c r="N156" s="1316"/>
      <c r="O156" s="1316"/>
      <c r="P156" s="1316"/>
      <c r="Q156" s="1316"/>
      <c r="R156" s="1316"/>
      <c r="S156" s="1316"/>
      <c r="T156" s="1316"/>
      <c r="U156" s="1316"/>
      <c r="V156" s="1316"/>
      <c r="W156" s="1316"/>
      <c r="X156" s="1316"/>
      <c r="Y156" s="1316"/>
      <c r="Z156" s="1316"/>
      <c r="AA156" s="1316"/>
      <c r="AB156" s="1316"/>
      <c r="AC156" s="1316"/>
      <c r="AD156" s="1316"/>
      <c r="AE156" s="1316"/>
      <c r="AF156" s="1316"/>
      <c r="AG156" s="1316"/>
      <c r="AH156" s="1316"/>
      <c r="AI156" s="1316"/>
    </row>
    <row r="157" ht="24.0" customHeight="1">
      <c r="A157" s="1318"/>
      <c r="B157" s="1316"/>
      <c r="C157" s="1953"/>
      <c r="D157" s="1316"/>
      <c r="E157" s="1316"/>
      <c r="F157" s="1316"/>
      <c r="G157" s="1316"/>
      <c r="H157" s="1316"/>
      <c r="I157" s="1316"/>
      <c r="J157" s="1316"/>
      <c r="K157" s="1316"/>
      <c r="L157" s="1316"/>
      <c r="M157" s="1316"/>
      <c r="N157" s="1316"/>
      <c r="O157" s="1316"/>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s="1316"/>
    </row>
    <row r="158" ht="24.0" customHeight="1">
      <c r="A158" s="1318"/>
      <c r="B158" s="1316"/>
      <c r="C158" s="1953"/>
      <c r="D158" s="1316"/>
      <c r="E158" s="1316"/>
      <c r="F158" s="1316"/>
      <c r="G158" s="1316"/>
      <c r="H158" s="1316"/>
      <c r="I158" s="1316"/>
      <c r="J158" s="1316"/>
      <c r="K158" s="1316"/>
      <c r="L158" s="1316"/>
      <c r="M158" s="1316"/>
      <c r="N158" s="1316"/>
      <c r="O158" s="1316"/>
      <c r="P158" s="1316"/>
      <c r="Q158" s="1316"/>
      <c r="R158" s="1316"/>
      <c r="S158" s="1316"/>
      <c r="T158" s="1316"/>
      <c r="U158" s="1316"/>
      <c r="V158" s="1316"/>
      <c r="W158" s="1316"/>
      <c r="X158" s="1316"/>
      <c r="Y158" s="1316"/>
      <c r="Z158" s="1316"/>
      <c r="AA158" s="1316"/>
      <c r="AB158" s="1316"/>
      <c r="AC158" s="1316"/>
      <c r="AD158" s="1316"/>
      <c r="AE158" s="1316"/>
      <c r="AF158" s="1316"/>
      <c r="AG158" s="1316"/>
      <c r="AH158" s="1316"/>
      <c r="AI158" s="1316"/>
    </row>
    <row r="159" ht="24.0" customHeight="1">
      <c r="A159" s="1318"/>
      <c r="B159" s="1316"/>
      <c r="C159" s="1953"/>
      <c r="D159" s="1316"/>
      <c r="E159" s="1316"/>
      <c r="F159" s="1316"/>
      <c r="G159" s="1316"/>
      <c r="H159" s="1316"/>
      <c r="I159" s="1316"/>
      <c r="J159" s="1316"/>
      <c r="K159" s="1316"/>
      <c r="L159" s="1316"/>
      <c r="M159" s="1316"/>
      <c r="N159" s="1316"/>
      <c r="O159" s="1316"/>
      <c r="P159" s="1316"/>
      <c r="Q159" s="1316"/>
      <c r="R159" s="1316"/>
      <c r="S159" s="1316"/>
      <c r="T159" s="1316"/>
      <c r="U159" s="1316"/>
      <c r="V159" s="1316"/>
      <c r="W159" s="1316"/>
      <c r="X159" s="1316"/>
      <c r="Y159" s="1316"/>
      <c r="Z159" s="1316"/>
      <c r="AA159" s="1316"/>
      <c r="AB159" s="1316"/>
      <c r="AC159" s="1316"/>
      <c r="AD159" s="1316"/>
      <c r="AE159" s="1316"/>
      <c r="AF159" s="1316"/>
      <c r="AG159" s="1316"/>
      <c r="AH159" s="1316"/>
      <c r="AI159" s="1316"/>
    </row>
    <row r="160" ht="24.0" customHeight="1">
      <c r="A160" s="1318"/>
      <c r="B160" s="1316"/>
      <c r="C160" s="1953"/>
      <c r="D160" s="1316"/>
      <c r="E160" s="1316"/>
      <c r="F160" s="1316"/>
      <c r="G160" s="1316"/>
      <c r="H160" s="1316"/>
      <c r="I160" s="1316"/>
      <c r="J160" s="1316"/>
      <c r="K160" s="1316"/>
      <c r="L160" s="1316"/>
      <c r="M160" s="1316"/>
      <c r="N160" s="1316"/>
      <c r="O160" s="1316"/>
      <c r="P160" s="1316"/>
      <c r="Q160" s="1316"/>
      <c r="R160" s="1316"/>
      <c r="S160" s="1316"/>
      <c r="T160" s="1316"/>
      <c r="U160" s="1316"/>
      <c r="V160" s="1316"/>
      <c r="W160" s="1316"/>
      <c r="X160" s="1316"/>
      <c r="Y160" s="1316"/>
      <c r="Z160" s="1316"/>
      <c r="AA160" s="1316"/>
      <c r="AB160" s="1316"/>
      <c r="AC160" s="1316"/>
      <c r="AD160" s="1316"/>
      <c r="AE160" s="1316"/>
      <c r="AF160" s="1316"/>
      <c r="AG160" s="1316"/>
      <c r="AH160" s="1316"/>
      <c r="AI160" s="1316"/>
    </row>
    <row r="161" ht="24.0" customHeight="1">
      <c r="A161" s="1318"/>
      <c r="B161" s="1316"/>
      <c r="C161" s="1953"/>
      <c r="D161" s="1316"/>
      <c r="E161" s="1316"/>
      <c r="F161" s="1316"/>
      <c r="G161" s="1316"/>
      <c r="H161" s="1316"/>
      <c r="I161" s="1316"/>
      <c r="J161" s="1316"/>
      <c r="K161" s="1316"/>
      <c r="L161" s="1316"/>
      <c r="M161" s="1316"/>
      <c r="N161" s="1316"/>
      <c r="O161" s="1316"/>
      <c r="P161" s="1316"/>
      <c r="Q161" s="1316"/>
      <c r="R161" s="1316"/>
      <c r="S161" s="1316"/>
      <c r="T161" s="1316"/>
      <c r="U161" s="1316"/>
      <c r="V161" s="1316"/>
      <c r="W161" s="1316"/>
      <c r="X161" s="1316"/>
      <c r="Y161" s="1316"/>
      <c r="Z161" s="1316"/>
      <c r="AA161" s="1316"/>
      <c r="AB161" s="1316"/>
      <c r="AC161" s="1316"/>
      <c r="AD161" s="1316"/>
      <c r="AE161" s="1316"/>
      <c r="AF161" s="1316"/>
      <c r="AG161" s="1316"/>
      <c r="AH161" s="1316"/>
      <c r="AI161" s="1316"/>
    </row>
    <row r="162" ht="24.0" customHeight="1">
      <c r="A162" s="1318"/>
      <c r="B162" s="1316"/>
      <c r="C162" s="1953"/>
      <c r="D162" s="1316"/>
      <c r="E162" s="1316"/>
      <c r="F162" s="1316"/>
      <c r="G162" s="1316"/>
      <c r="H162" s="1316"/>
      <c r="I162" s="1316"/>
      <c r="J162" s="1316"/>
      <c r="K162" s="1316"/>
      <c r="L162" s="1316"/>
      <c r="M162" s="1316"/>
      <c r="N162" s="1316"/>
      <c r="O162" s="1316"/>
      <c r="P162" s="1316"/>
      <c r="Q162" s="1316"/>
      <c r="R162" s="1316"/>
      <c r="S162" s="1316"/>
      <c r="T162" s="1316"/>
      <c r="U162" s="1316"/>
      <c r="V162" s="1316"/>
      <c r="W162" s="1316"/>
      <c r="X162" s="1316"/>
      <c r="Y162" s="1316"/>
      <c r="Z162" s="1316"/>
      <c r="AA162" s="1316"/>
      <c r="AB162" s="1316"/>
      <c r="AC162" s="1316"/>
      <c r="AD162" s="1316"/>
      <c r="AE162" s="1316"/>
      <c r="AF162" s="1316"/>
      <c r="AG162" s="1316"/>
      <c r="AH162" s="1316"/>
      <c r="AI162" s="1316"/>
    </row>
    <row r="163" ht="24.0" customHeight="1">
      <c r="A163" s="1318"/>
      <c r="B163" s="1316"/>
      <c r="C163" s="1953"/>
      <c r="D163" s="1316"/>
      <c r="E163" s="1316"/>
      <c r="F163" s="1316"/>
      <c r="G163" s="1316"/>
      <c r="H163" s="1316"/>
      <c r="I163" s="1316"/>
      <c r="J163" s="1316"/>
      <c r="K163" s="1316"/>
      <c r="L163" s="1316"/>
      <c r="M163" s="1316"/>
      <c r="N163" s="1316"/>
      <c r="O163" s="1316"/>
      <c r="P163" s="1316"/>
      <c r="Q163" s="1316"/>
      <c r="R163" s="1316"/>
      <c r="S163" s="1316"/>
      <c r="T163" s="1316"/>
      <c r="U163" s="1316"/>
      <c r="V163" s="1316"/>
      <c r="W163" s="1316"/>
      <c r="X163" s="1316"/>
      <c r="Y163" s="1316"/>
      <c r="Z163" s="1316"/>
      <c r="AA163" s="1316"/>
      <c r="AB163" s="1316"/>
      <c r="AC163" s="1316"/>
      <c r="AD163" s="1316"/>
      <c r="AE163" s="1316"/>
      <c r="AF163" s="1316"/>
      <c r="AG163" s="1316"/>
      <c r="AH163" s="1316"/>
      <c r="AI163" s="1316"/>
    </row>
    <row r="164" ht="24.0" customHeight="1">
      <c r="A164" s="1318"/>
      <c r="B164" s="1316"/>
      <c r="C164" s="1953"/>
      <c r="D164" s="1316"/>
      <c r="E164" s="1316"/>
      <c r="F164" s="1316"/>
      <c r="G164" s="1316"/>
      <c r="H164" s="1316"/>
      <c r="I164" s="1316"/>
      <c r="J164" s="1316"/>
      <c r="K164" s="1316"/>
      <c r="L164" s="1316"/>
      <c r="M164" s="1316"/>
      <c r="N164" s="1316"/>
      <c r="O164" s="1316"/>
      <c r="P164" s="1316"/>
      <c r="Q164" s="1316"/>
      <c r="R164" s="1316"/>
      <c r="S164" s="1316"/>
      <c r="T164" s="1316"/>
      <c r="U164" s="1316"/>
      <c r="V164" s="1316"/>
      <c r="W164" s="1316"/>
      <c r="X164" s="1316"/>
      <c r="Y164" s="1316"/>
      <c r="Z164" s="1316"/>
      <c r="AA164" s="1316"/>
      <c r="AB164" s="1316"/>
      <c r="AC164" s="1316"/>
      <c r="AD164" s="1316"/>
      <c r="AE164" s="1316"/>
      <c r="AF164" s="1316"/>
      <c r="AG164" s="1316"/>
      <c r="AH164" s="1316"/>
      <c r="AI164" s="1316"/>
    </row>
    <row r="165" ht="24.0" customHeight="1">
      <c r="A165" s="1318"/>
      <c r="B165" s="1316"/>
      <c r="C165" s="1953"/>
      <c r="D165" s="1316"/>
      <c r="E165" s="1316"/>
      <c r="F165" s="1316"/>
      <c r="G165" s="1316"/>
      <c r="H165" s="1316"/>
      <c r="I165" s="1316"/>
      <c r="J165" s="1316"/>
      <c r="K165" s="1316"/>
      <c r="L165" s="1316"/>
      <c r="M165" s="1316"/>
      <c r="N165" s="1316"/>
      <c r="O165" s="1316"/>
      <c r="P165" s="1316"/>
      <c r="Q165" s="1316"/>
      <c r="R165" s="1316"/>
      <c r="S165" s="1316"/>
      <c r="T165" s="1316"/>
      <c r="U165" s="1316"/>
      <c r="V165" s="1316"/>
      <c r="W165" s="1316"/>
      <c r="X165" s="1316"/>
      <c r="Y165" s="1316"/>
      <c r="Z165" s="1316"/>
      <c r="AA165" s="1316"/>
      <c r="AB165" s="1316"/>
      <c r="AC165" s="1316"/>
      <c r="AD165" s="1316"/>
      <c r="AE165" s="1316"/>
      <c r="AF165" s="1316"/>
      <c r="AG165" s="1316"/>
      <c r="AH165" s="1316"/>
      <c r="AI165" s="1316"/>
    </row>
    <row r="166" ht="24.0" customHeight="1">
      <c r="A166" s="1318"/>
      <c r="B166" s="1316"/>
      <c r="C166" s="1953"/>
      <c r="D166" s="1316"/>
      <c r="E166" s="1316"/>
      <c r="F166" s="1316"/>
      <c r="G166" s="1316"/>
      <c r="H166" s="1316"/>
      <c r="I166" s="1316"/>
      <c r="J166" s="1316"/>
      <c r="K166" s="1316"/>
      <c r="L166" s="1316"/>
      <c r="M166" s="1316"/>
      <c r="N166" s="1316"/>
      <c r="O166" s="1316"/>
      <c r="P166" s="1316"/>
      <c r="Q166" s="1316"/>
      <c r="R166" s="1316"/>
      <c r="S166" s="1316"/>
      <c r="T166" s="1316"/>
      <c r="U166" s="1316"/>
      <c r="V166" s="1316"/>
      <c r="W166" s="1316"/>
      <c r="X166" s="1316"/>
      <c r="Y166" s="1316"/>
      <c r="Z166" s="1316"/>
      <c r="AA166" s="1316"/>
      <c r="AB166" s="1316"/>
      <c r="AC166" s="1316"/>
      <c r="AD166" s="1316"/>
      <c r="AE166" s="1316"/>
      <c r="AF166" s="1316"/>
      <c r="AG166" s="1316"/>
      <c r="AH166" s="1316"/>
      <c r="AI166" s="1316"/>
    </row>
    <row r="167" ht="24.0" customHeight="1">
      <c r="A167" s="1318"/>
      <c r="B167" s="1316"/>
      <c r="C167" s="1953"/>
      <c r="D167" s="1316"/>
      <c r="E167" s="1316"/>
      <c r="F167" s="1316"/>
      <c r="G167" s="1316"/>
      <c r="H167" s="1316"/>
      <c r="I167" s="1316"/>
      <c r="J167" s="1316"/>
      <c r="K167" s="1316"/>
      <c r="L167" s="1316"/>
      <c r="M167" s="1316"/>
      <c r="N167" s="1316"/>
      <c r="O167" s="1316"/>
      <c r="P167" s="1316"/>
      <c r="Q167" s="1316"/>
      <c r="R167" s="1316"/>
      <c r="S167" s="1316"/>
      <c r="T167" s="1316"/>
      <c r="U167" s="1316"/>
      <c r="V167" s="1316"/>
      <c r="W167" s="1316"/>
      <c r="X167" s="1316"/>
      <c r="Y167" s="1316"/>
      <c r="Z167" s="1316"/>
      <c r="AA167" s="1316"/>
      <c r="AB167" s="1316"/>
      <c r="AC167" s="1316"/>
      <c r="AD167" s="1316"/>
      <c r="AE167" s="1316"/>
      <c r="AF167" s="1316"/>
      <c r="AG167" s="1316"/>
      <c r="AH167" s="1316"/>
      <c r="AI167" s="1316"/>
    </row>
    <row r="168" ht="24.0" customHeight="1">
      <c r="A168" s="1318"/>
      <c r="B168" s="1316"/>
      <c r="C168" s="1953"/>
      <c r="D168" s="1316"/>
      <c r="E168" s="1316"/>
      <c r="F168" s="1316"/>
      <c r="G168" s="1316"/>
      <c r="H168" s="1316"/>
      <c r="I168" s="1316"/>
      <c r="J168" s="1316"/>
      <c r="K168" s="1316"/>
      <c r="L168" s="1316"/>
      <c r="M168" s="1316"/>
      <c r="N168" s="1316"/>
      <c r="O168" s="1316"/>
      <c r="P168" s="1316"/>
      <c r="Q168" s="1316"/>
      <c r="R168" s="1316"/>
      <c r="S168" s="1316"/>
      <c r="T168" s="1316"/>
      <c r="U168" s="1316"/>
      <c r="V168" s="1316"/>
      <c r="W168" s="1316"/>
      <c r="X168" s="1316"/>
      <c r="Y168" s="1316"/>
      <c r="Z168" s="1316"/>
      <c r="AA168" s="1316"/>
      <c r="AB168" s="1316"/>
      <c r="AC168" s="1316"/>
      <c r="AD168" s="1316"/>
      <c r="AE168" s="1316"/>
      <c r="AF168" s="1316"/>
      <c r="AG168" s="1316"/>
      <c r="AH168" s="1316"/>
      <c r="AI168" s="1316"/>
    </row>
    <row r="169" ht="24.0" customHeight="1">
      <c r="A169" s="1318"/>
      <c r="B169" s="1316"/>
      <c r="C169" s="1953"/>
      <c r="D169" s="1316"/>
      <c r="E169" s="1316"/>
      <c r="F169" s="1316"/>
      <c r="G169" s="1316"/>
      <c r="H169" s="1316"/>
      <c r="I169" s="1316"/>
      <c r="J169" s="1316"/>
      <c r="K169" s="1316"/>
      <c r="L169" s="1316"/>
      <c r="M169" s="1316"/>
      <c r="N169" s="1316"/>
      <c r="O169" s="1316"/>
      <c r="P169" s="1316"/>
      <c r="Q169" s="1316"/>
      <c r="R169" s="1316"/>
      <c r="S169" s="1316"/>
      <c r="T169" s="1316"/>
      <c r="U169" s="1316"/>
      <c r="V169" s="1316"/>
      <c r="W169" s="1316"/>
      <c r="X169" s="1316"/>
      <c r="Y169" s="1316"/>
      <c r="Z169" s="1316"/>
      <c r="AA169" s="1316"/>
      <c r="AB169" s="1316"/>
      <c r="AC169" s="1316"/>
      <c r="AD169" s="1316"/>
      <c r="AE169" s="1316"/>
      <c r="AF169" s="1316"/>
      <c r="AG169" s="1316"/>
      <c r="AH169" s="1316"/>
      <c r="AI169" s="1316"/>
    </row>
    <row r="170" ht="24.0" customHeight="1">
      <c r="A170" s="1318"/>
      <c r="B170" s="1316"/>
      <c r="C170" s="1953"/>
      <c r="D170" s="1316"/>
      <c r="E170" s="1316"/>
      <c r="F170" s="1316"/>
      <c r="G170" s="1316"/>
      <c r="H170" s="1316"/>
      <c r="I170" s="1316"/>
      <c r="J170" s="1316"/>
      <c r="K170" s="1316"/>
      <c r="L170" s="1316"/>
      <c r="M170" s="1316"/>
      <c r="N170" s="1316"/>
      <c r="O170" s="1316"/>
      <c r="P170" s="1316"/>
      <c r="Q170" s="1316"/>
      <c r="R170" s="1316"/>
      <c r="S170" s="1316"/>
      <c r="T170" s="1316"/>
      <c r="U170" s="1316"/>
      <c r="V170" s="1316"/>
      <c r="W170" s="1316"/>
      <c r="X170" s="1316"/>
      <c r="Y170" s="1316"/>
      <c r="Z170" s="1316"/>
      <c r="AA170" s="1316"/>
      <c r="AB170" s="1316"/>
      <c r="AC170" s="1316"/>
      <c r="AD170" s="1316"/>
      <c r="AE170" s="1316"/>
      <c r="AF170" s="1316"/>
      <c r="AG170" s="1316"/>
      <c r="AH170" s="1316"/>
      <c r="AI170" s="1316"/>
    </row>
    <row r="171" ht="24.0" customHeight="1">
      <c r="A171" s="1318"/>
      <c r="B171" s="1316"/>
      <c r="C171" s="1953"/>
      <c r="D171" s="1316"/>
      <c r="E171" s="1316"/>
      <c r="F171" s="1316"/>
      <c r="G171" s="1316"/>
      <c r="H171" s="1316"/>
      <c r="I171" s="1316"/>
      <c r="J171" s="1316"/>
      <c r="K171" s="1316"/>
      <c r="L171" s="1316"/>
      <c r="M171" s="1316"/>
      <c r="N171" s="1316"/>
      <c r="O171" s="1316"/>
      <c r="P171" s="1316"/>
      <c r="Q171" s="1316"/>
      <c r="R171" s="1316"/>
      <c r="S171" s="1316"/>
      <c r="T171" s="1316"/>
      <c r="U171" s="1316"/>
      <c r="V171" s="1316"/>
      <c r="W171" s="1316"/>
      <c r="X171" s="1316"/>
      <c r="Y171" s="1316"/>
      <c r="Z171" s="1316"/>
      <c r="AA171" s="1316"/>
      <c r="AB171" s="1316"/>
      <c r="AC171" s="1316"/>
      <c r="AD171" s="1316"/>
      <c r="AE171" s="1316"/>
      <c r="AF171" s="1316"/>
      <c r="AG171" s="1316"/>
      <c r="AH171" s="1316"/>
      <c r="AI171" s="1316"/>
    </row>
    <row r="172" ht="24.0" customHeight="1">
      <c r="A172" s="1318"/>
      <c r="B172" s="1316"/>
      <c r="C172" s="1953"/>
      <c r="D172" s="1316"/>
      <c r="E172" s="1316"/>
      <c r="F172" s="1316"/>
      <c r="G172" s="1316"/>
      <c r="H172" s="1316"/>
      <c r="I172" s="1316"/>
      <c r="J172" s="1316"/>
      <c r="K172" s="1316"/>
      <c r="L172" s="1316"/>
      <c r="M172" s="1316"/>
      <c r="N172" s="1316"/>
      <c r="O172" s="1316"/>
      <c r="P172" s="1316"/>
      <c r="Q172" s="1316"/>
      <c r="R172" s="1316"/>
      <c r="S172" s="1316"/>
      <c r="T172" s="1316"/>
      <c r="U172" s="1316"/>
      <c r="V172" s="1316"/>
      <c r="W172" s="1316"/>
      <c r="X172" s="1316"/>
      <c r="Y172" s="1316"/>
      <c r="Z172" s="1316"/>
      <c r="AA172" s="1316"/>
      <c r="AB172" s="1316"/>
      <c r="AC172" s="1316"/>
      <c r="AD172" s="1316"/>
      <c r="AE172" s="1316"/>
      <c r="AF172" s="1316"/>
      <c r="AG172" s="1316"/>
      <c r="AH172" s="1316"/>
      <c r="AI172" s="1316"/>
    </row>
    <row r="173" ht="24.0" customHeight="1">
      <c r="A173" s="1318"/>
      <c r="B173" s="1316"/>
      <c r="C173" s="1953"/>
      <c r="D173" s="1316"/>
      <c r="E173" s="1316"/>
      <c r="F173" s="1316"/>
      <c r="G173" s="1316"/>
      <c r="H173" s="1316"/>
      <c r="I173" s="1316"/>
      <c r="J173" s="1316"/>
      <c r="K173" s="1316"/>
      <c r="L173" s="1316"/>
      <c r="M173" s="1316"/>
      <c r="N173" s="1316"/>
      <c r="O173" s="1316"/>
      <c r="P173" s="1316"/>
      <c r="Q173" s="1316"/>
      <c r="R173" s="1316"/>
      <c r="S173" s="1316"/>
      <c r="T173" s="1316"/>
      <c r="U173" s="1316"/>
      <c r="V173" s="1316"/>
      <c r="W173" s="1316"/>
      <c r="X173" s="1316"/>
      <c r="Y173" s="1316"/>
      <c r="Z173" s="1316"/>
      <c r="AA173" s="1316"/>
      <c r="AB173" s="1316"/>
      <c r="AC173" s="1316"/>
      <c r="AD173" s="1316"/>
      <c r="AE173" s="1316"/>
      <c r="AF173" s="1316"/>
      <c r="AG173" s="1316"/>
      <c r="AH173" s="1316"/>
      <c r="AI173" s="1316"/>
    </row>
    <row r="174" ht="24.0" customHeight="1">
      <c r="A174" s="1318"/>
      <c r="B174" s="1316"/>
      <c r="C174" s="1953"/>
      <c r="D174" s="1316"/>
      <c r="E174" s="1316"/>
      <c r="F174" s="1316"/>
      <c r="G174" s="1316"/>
      <c r="H174" s="1316"/>
      <c r="I174" s="1316"/>
      <c r="J174" s="1316"/>
      <c r="K174" s="1316"/>
      <c r="L174" s="1316"/>
      <c r="M174" s="1316"/>
      <c r="N174" s="1316"/>
      <c r="O174" s="1316"/>
      <c r="P174" s="1316"/>
      <c r="Q174" s="1316"/>
      <c r="R174" s="1316"/>
      <c r="S174" s="1316"/>
      <c r="T174" s="1316"/>
      <c r="U174" s="1316"/>
      <c r="V174" s="1316"/>
      <c r="W174" s="1316"/>
      <c r="X174" s="1316"/>
      <c r="Y174" s="1316"/>
      <c r="Z174" s="1316"/>
      <c r="AA174" s="1316"/>
      <c r="AB174" s="1316"/>
      <c r="AC174" s="1316"/>
      <c r="AD174" s="1316"/>
      <c r="AE174" s="1316"/>
      <c r="AF174" s="1316"/>
      <c r="AG174" s="1316"/>
      <c r="AH174" s="1316"/>
      <c r="AI174" s="1316"/>
    </row>
    <row r="175" ht="24.0" customHeight="1">
      <c r="A175" s="1318"/>
      <c r="B175" s="1316"/>
      <c r="C175" s="1953"/>
      <c r="D175" s="1316"/>
      <c r="E175" s="1316"/>
      <c r="F175" s="1316"/>
      <c r="G175" s="1316"/>
      <c r="H175" s="1316"/>
      <c r="I175" s="1316"/>
      <c r="J175" s="1316"/>
      <c r="K175" s="1316"/>
      <c r="L175" s="1316"/>
      <c r="M175" s="1316"/>
      <c r="N175" s="1316"/>
      <c r="O175" s="1316"/>
      <c r="P175" s="1316"/>
      <c r="Q175" s="1316"/>
      <c r="R175" s="1316"/>
      <c r="S175" s="1316"/>
      <c r="T175" s="1316"/>
      <c r="U175" s="1316"/>
      <c r="V175" s="1316"/>
      <c r="W175" s="1316"/>
      <c r="X175" s="1316"/>
      <c r="Y175" s="1316"/>
      <c r="Z175" s="1316"/>
      <c r="AA175" s="1316"/>
      <c r="AB175" s="1316"/>
      <c r="AC175" s="1316"/>
      <c r="AD175" s="1316"/>
      <c r="AE175" s="1316"/>
      <c r="AF175" s="1316"/>
      <c r="AG175" s="1316"/>
      <c r="AH175" s="1316"/>
      <c r="AI175" s="1316"/>
    </row>
    <row r="176" ht="24.0" customHeight="1">
      <c r="A176" s="1318"/>
      <c r="B176" s="1316"/>
      <c r="C176" s="1953"/>
      <c r="D176" s="1316"/>
      <c r="E176" s="1316"/>
      <c r="F176" s="1316"/>
      <c r="G176" s="1316"/>
      <c r="H176" s="1316"/>
      <c r="I176" s="1316"/>
      <c r="J176" s="1316"/>
      <c r="K176" s="1316"/>
      <c r="L176" s="1316"/>
      <c r="M176" s="1316"/>
      <c r="N176" s="1316"/>
      <c r="O176" s="1316"/>
      <c r="P176" s="1316"/>
      <c r="Q176" s="1316"/>
      <c r="R176" s="1316"/>
      <c r="S176" s="1316"/>
      <c r="T176" s="1316"/>
      <c r="U176" s="1316"/>
      <c r="V176" s="1316"/>
      <c r="W176" s="1316"/>
      <c r="X176" s="1316"/>
      <c r="Y176" s="1316"/>
      <c r="Z176" s="1316"/>
      <c r="AA176" s="1316"/>
      <c r="AB176" s="1316"/>
      <c r="AC176" s="1316"/>
      <c r="AD176" s="1316"/>
      <c r="AE176" s="1316"/>
      <c r="AF176" s="1316"/>
      <c r="AG176" s="1316"/>
      <c r="AH176" s="1316"/>
      <c r="AI176" s="1316"/>
    </row>
    <row r="177" ht="24.0" customHeight="1">
      <c r="A177" s="1318"/>
      <c r="B177" s="1316"/>
      <c r="C177" s="1953"/>
      <c r="D177" s="1316"/>
      <c r="E177" s="1316"/>
      <c r="F177" s="1316"/>
      <c r="G177" s="1316"/>
      <c r="H177" s="1316"/>
      <c r="I177" s="1316"/>
      <c r="J177" s="1316"/>
      <c r="K177" s="1316"/>
      <c r="L177" s="1316"/>
      <c r="M177" s="1316"/>
      <c r="N177" s="1316"/>
      <c r="O177" s="1316"/>
      <c r="P177" s="1316"/>
      <c r="Q177" s="1316"/>
      <c r="R177" s="1316"/>
      <c r="S177" s="1316"/>
      <c r="T177" s="1316"/>
      <c r="U177" s="1316"/>
      <c r="V177" s="1316"/>
      <c r="W177" s="1316"/>
      <c r="X177" s="1316"/>
      <c r="Y177" s="1316"/>
      <c r="Z177" s="1316"/>
      <c r="AA177" s="1316"/>
      <c r="AB177" s="1316"/>
      <c r="AC177" s="1316"/>
      <c r="AD177" s="1316"/>
      <c r="AE177" s="1316"/>
      <c r="AF177" s="1316"/>
      <c r="AG177" s="1316"/>
      <c r="AH177" s="1316"/>
      <c r="AI177" s="1316"/>
    </row>
    <row r="178" ht="24.0" customHeight="1">
      <c r="A178" s="1318"/>
      <c r="B178" s="1316"/>
      <c r="C178" s="1953"/>
      <c r="D178" s="1316"/>
      <c r="E178" s="1316"/>
      <c r="F178" s="1316"/>
      <c r="G178" s="1316"/>
      <c r="H178" s="1316"/>
      <c r="I178" s="1316"/>
      <c r="J178" s="1316"/>
      <c r="K178" s="1316"/>
      <c r="L178" s="1316"/>
      <c r="M178" s="1316"/>
      <c r="N178" s="1316"/>
      <c r="O178" s="1316"/>
      <c r="P178" s="1316"/>
      <c r="Q178" s="1316"/>
      <c r="R178" s="1316"/>
      <c r="S178" s="1316"/>
      <c r="T178" s="1316"/>
      <c r="U178" s="1316"/>
      <c r="V178" s="1316"/>
      <c r="W178" s="1316"/>
      <c r="X178" s="1316"/>
      <c r="Y178" s="1316"/>
      <c r="Z178" s="1316"/>
      <c r="AA178" s="1316"/>
      <c r="AB178" s="1316"/>
      <c r="AC178" s="1316"/>
      <c r="AD178" s="1316"/>
      <c r="AE178" s="1316"/>
      <c r="AF178" s="1316"/>
      <c r="AG178" s="1316"/>
      <c r="AH178" s="1316"/>
      <c r="AI178" s="1316"/>
    </row>
    <row r="179" ht="24.0" customHeight="1">
      <c r="A179" s="1318"/>
      <c r="B179" s="1316"/>
      <c r="C179" s="1953"/>
      <c r="D179" s="1316"/>
      <c r="E179" s="1316"/>
      <c r="F179" s="1316"/>
      <c r="G179" s="1316"/>
      <c r="H179" s="1316"/>
      <c r="I179" s="1316"/>
      <c r="J179" s="1316"/>
      <c r="K179" s="1316"/>
      <c r="L179" s="1316"/>
      <c r="M179" s="1316"/>
      <c r="N179" s="1316"/>
      <c r="O179" s="1316"/>
      <c r="P179" s="1316"/>
      <c r="Q179" s="1316"/>
      <c r="R179" s="1316"/>
      <c r="S179" s="1316"/>
      <c r="T179" s="1316"/>
      <c r="U179" s="1316"/>
      <c r="V179" s="1316"/>
      <c r="W179" s="1316"/>
      <c r="X179" s="1316"/>
      <c r="Y179" s="1316"/>
      <c r="Z179" s="1316"/>
      <c r="AA179" s="1316"/>
      <c r="AB179" s="1316"/>
      <c r="AC179" s="1316"/>
      <c r="AD179" s="1316"/>
      <c r="AE179" s="1316"/>
      <c r="AF179" s="1316"/>
      <c r="AG179" s="1316"/>
      <c r="AH179" s="1316"/>
      <c r="AI179" s="1316"/>
    </row>
    <row r="180" ht="24.0" customHeight="1">
      <c r="A180" s="1318"/>
      <c r="B180" s="1316"/>
      <c r="C180" s="1953"/>
      <c r="D180" s="1316"/>
      <c r="E180" s="1316"/>
      <c r="F180" s="1316"/>
      <c r="G180" s="1316"/>
      <c r="H180" s="1316"/>
      <c r="I180" s="1316"/>
      <c r="J180" s="1316"/>
      <c r="K180" s="1316"/>
      <c r="L180" s="1316"/>
      <c r="M180" s="1316"/>
      <c r="N180" s="1316"/>
      <c r="O180" s="1316"/>
      <c r="P180" s="1316"/>
      <c r="Q180" s="1316"/>
      <c r="R180" s="1316"/>
      <c r="S180" s="1316"/>
      <c r="T180" s="1316"/>
      <c r="U180" s="1316"/>
      <c r="V180" s="1316"/>
      <c r="W180" s="1316"/>
      <c r="X180" s="1316"/>
      <c r="Y180" s="1316"/>
      <c r="Z180" s="1316"/>
      <c r="AA180" s="1316"/>
      <c r="AB180" s="1316"/>
      <c r="AC180" s="1316"/>
      <c r="AD180" s="1316"/>
      <c r="AE180" s="1316"/>
      <c r="AF180" s="1316"/>
      <c r="AG180" s="1316"/>
      <c r="AH180" s="1316"/>
      <c r="AI180" s="1316"/>
    </row>
    <row r="181" ht="24.0" customHeight="1">
      <c r="A181" s="1318"/>
      <c r="B181" s="1316"/>
      <c r="C181" s="1953"/>
      <c r="D181" s="1316"/>
      <c r="E181" s="1316"/>
      <c r="F181" s="1316"/>
      <c r="G181" s="1316"/>
      <c r="H181" s="1316"/>
      <c r="I181" s="1316"/>
      <c r="J181" s="1316"/>
      <c r="K181" s="1316"/>
      <c r="L181" s="1316"/>
      <c r="M181" s="1316"/>
      <c r="N181" s="1316"/>
      <c r="O181" s="1316"/>
      <c r="P181" s="1316"/>
      <c r="Q181" s="1316"/>
      <c r="R181" s="1316"/>
      <c r="S181" s="1316"/>
      <c r="T181" s="1316"/>
      <c r="U181" s="1316"/>
      <c r="V181" s="1316"/>
      <c r="W181" s="1316"/>
      <c r="X181" s="1316"/>
      <c r="Y181" s="1316"/>
      <c r="Z181" s="1316"/>
      <c r="AA181" s="1316"/>
      <c r="AB181" s="1316"/>
      <c r="AC181" s="1316"/>
      <c r="AD181" s="1316"/>
      <c r="AE181" s="1316"/>
      <c r="AF181" s="1316"/>
      <c r="AG181" s="1316"/>
      <c r="AH181" s="1316"/>
      <c r="AI181" s="1316"/>
    </row>
    <row r="182" ht="24.0" customHeight="1">
      <c r="A182" s="1318"/>
      <c r="B182" s="1316"/>
      <c r="C182" s="1953"/>
      <c r="D182" s="1316"/>
      <c r="E182" s="1316"/>
      <c r="F182" s="1316"/>
      <c r="G182" s="1316"/>
      <c r="H182" s="1316"/>
      <c r="I182" s="1316"/>
      <c r="J182" s="1316"/>
      <c r="K182" s="1316"/>
      <c r="L182" s="1316"/>
      <c r="M182" s="1316"/>
      <c r="N182" s="1316"/>
      <c r="O182" s="1316"/>
      <c r="P182" s="1316"/>
      <c r="Q182" s="1316"/>
      <c r="R182" s="1316"/>
      <c r="S182" s="1316"/>
      <c r="T182" s="1316"/>
      <c r="U182" s="1316"/>
      <c r="V182" s="1316"/>
      <c r="W182" s="1316"/>
      <c r="X182" s="1316"/>
      <c r="Y182" s="1316"/>
      <c r="Z182" s="1316"/>
      <c r="AA182" s="1316"/>
      <c r="AB182" s="1316"/>
      <c r="AC182" s="1316"/>
      <c r="AD182" s="1316"/>
      <c r="AE182" s="1316"/>
      <c r="AF182" s="1316"/>
      <c r="AG182" s="1316"/>
      <c r="AH182" s="1316"/>
      <c r="AI182" s="1316"/>
    </row>
    <row r="183" ht="24.0" customHeight="1">
      <c r="A183" s="1318"/>
      <c r="B183" s="1316"/>
      <c r="C183" s="1953"/>
      <c r="D183" s="1316"/>
      <c r="E183" s="1316"/>
      <c r="F183" s="1316"/>
      <c r="G183" s="1316"/>
      <c r="H183" s="1316"/>
      <c r="I183" s="1316"/>
      <c r="J183" s="1316"/>
      <c r="K183" s="1316"/>
      <c r="L183" s="1316"/>
      <c r="M183" s="1316"/>
      <c r="N183" s="1316"/>
      <c r="O183" s="1316"/>
      <c r="P183" s="1316"/>
      <c r="Q183" s="1316"/>
      <c r="R183" s="1316"/>
      <c r="S183" s="1316"/>
      <c r="T183" s="1316"/>
      <c r="U183" s="1316"/>
      <c r="V183" s="1316"/>
      <c r="W183" s="1316"/>
      <c r="X183" s="1316"/>
      <c r="Y183" s="1316"/>
      <c r="Z183" s="1316"/>
      <c r="AA183" s="1316"/>
      <c r="AB183" s="1316"/>
      <c r="AC183" s="1316"/>
      <c r="AD183" s="1316"/>
      <c r="AE183" s="1316"/>
      <c r="AF183" s="1316"/>
      <c r="AG183" s="1316"/>
      <c r="AH183" s="1316"/>
      <c r="AI183" s="1316"/>
    </row>
    <row r="184" ht="24.0" customHeight="1">
      <c r="A184" s="1318"/>
      <c r="B184" s="1316"/>
      <c r="C184" s="1953"/>
      <c r="D184" s="1316"/>
      <c r="E184" s="1316"/>
      <c r="F184" s="1316"/>
      <c r="G184" s="1316"/>
      <c r="H184" s="1316"/>
      <c r="I184" s="1316"/>
      <c r="J184" s="1316"/>
      <c r="K184" s="1316"/>
      <c r="L184" s="1316"/>
      <c r="M184" s="1316"/>
      <c r="N184" s="1316"/>
      <c r="O184" s="1316"/>
      <c r="P184" s="1316"/>
      <c r="Q184" s="1316"/>
      <c r="R184" s="1316"/>
      <c r="S184" s="1316"/>
      <c r="T184" s="1316"/>
      <c r="U184" s="1316"/>
      <c r="V184" s="1316"/>
      <c r="W184" s="1316"/>
      <c r="X184" s="1316"/>
      <c r="Y184" s="1316"/>
      <c r="Z184" s="1316"/>
      <c r="AA184" s="1316"/>
      <c r="AB184" s="1316"/>
      <c r="AC184" s="1316"/>
      <c r="AD184" s="1316"/>
      <c r="AE184" s="1316"/>
      <c r="AF184" s="1316"/>
      <c r="AG184" s="1316"/>
      <c r="AH184" s="1316"/>
      <c r="AI184" s="1316"/>
    </row>
    <row r="185" ht="24.0" customHeight="1">
      <c r="A185" s="1318"/>
      <c r="B185" s="1316"/>
      <c r="C185" s="1953"/>
      <c r="D185" s="1316"/>
      <c r="E185" s="1316"/>
      <c r="F185" s="1316"/>
      <c r="G185" s="1316"/>
      <c r="H185" s="1316"/>
      <c r="I185" s="1316"/>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1316"/>
      <c r="AF185" s="1316"/>
      <c r="AG185" s="1316"/>
      <c r="AH185" s="1316"/>
      <c r="AI185" s="1316"/>
    </row>
    <row r="186" ht="24.0" customHeight="1">
      <c r="A186" s="1318"/>
      <c r="B186" s="1316"/>
      <c r="C186" s="1953"/>
      <c r="D186" s="1316"/>
      <c r="E186" s="1316"/>
      <c r="F186" s="1316"/>
      <c r="G186" s="1316"/>
      <c r="H186" s="1316"/>
      <c r="I186" s="1316"/>
      <c r="J186" s="1316"/>
      <c r="K186" s="1316"/>
      <c r="L186" s="1316"/>
      <c r="M186" s="1316"/>
      <c r="N186" s="1316"/>
      <c r="O186" s="1316"/>
      <c r="P186" s="1316"/>
      <c r="Q186" s="1316"/>
      <c r="R186" s="1316"/>
      <c r="S186" s="1316"/>
      <c r="T186" s="1316"/>
      <c r="U186" s="1316"/>
      <c r="V186" s="1316"/>
      <c r="W186" s="1316"/>
      <c r="X186" s="1316"/>
      <c r="Y186" s="1316"/>
      <c r="Z186" s="1316"/>
      <c r="AA186" s="1316"/>
      <c r="AB186" s="1316"/>
      <c r="AC186" s="1316"/>
      <c r="AD186" s="1316"/>
      <c r="AE186" s="1316"/>
      <c r="AF186" s="1316"/>
      <c r="AG186" s="1316"/>
      <c r="AH186" s="1316"/>
      <c r="AI186" s="1316"/>
    </row>
    <row r="187" ht="24.0" customHeight="1">
      <c r="A187" s="1318"/>
      <c r="B187" s="1316"/>
      <c r="C187" s="1953"/>
      <c r="D187" s="1316"/>
      <c r="E187" s="1316"/>
      <c r="F187" s="1316"/>
      <c r="G187" s="1316"/>
      <c r="H187" s="1316"/>
      <c r="I187" s="1316"/>
      <c r="J187" s="1316"/>
      <c r="K187" s="1316"/>
      <c r="L187" s="1316"/>
      <c r="M187" s="1316"/>
      <c r="N187" s="1316"/>
      <c r="O187" s="1316"/>
      <c r="P187" s="1316"/>
      <c r="Q187" s="1316"/>
      <c r="R187" s="1316"/>
      <c r="S187" s="1316"/>
      <c r="T187" s="1316"/>
      <c r="U187" s="1316"/>
      <c r="V187" s="1316"/>
      <c r="W187" s="1316"/>
      <c r="X187" s="1316"/>
      <c r="Y187" s="1316"/>
      <c r="Z187" s="1316"/>
      <c r="AA187" s="1316"/>
      <c r="AB187" s="1316"/>
      <c r="AC187" s="1316"/>
      <c r="AD187" s="1316"/>
      <c r="AE187" s="1316"/>
      <c r="AF187" s="1316"/>
      <c r="AG187" s="1316"/>
      <c r="AH187" s="1316"/>
      <c r="AI187" s="1316"/>
    </row>
    <row r="188" ht="24.0" customHeight="1">
      <c r="A188" s="1318"/>
      <c r="B188" s="1316"/>
      <c r="C188" s="1953"/>
      <c r="D188" s="1316"/>
      <c r="E188" s="1316"/>
      <c r="F188" s="1316"/>
      <c r="G188" s="1316"/>
      <c r="H188" s="1316"/>
      <c r="I188" s="1316"/>
      <c r="J188" s="1316"/>
      <c r="K188" s="1316"/>
      <c r="L188" s="1316"/>
      <c r="M188" s="1316"/>
      <c r="N188" s="1316"/>
      <c r="O188" s="1316"/>
      <c r="P188" s="1316"/>
      <c r="Q188" s="1316"/>
      <c r="R188" s="1316"/>
      <c r="S188" s="1316"/>
      <c r="T188" s="1316"/>
      <c r="U188" s="1316"/>
      <c r="V188" s="1316"/>
      <c r="W188" s="1316"/>
      <c r="X188" s="1316"/>
      <c r="Y188" s="1316"/>
      <c r="Z188" s="1316"/>
      <c r="AA188" s="1316"/>
      <c r="AB188" s="1316"/>
      <c r="AC188" s="1316"/>
      <c r="AD188" s="1316"/>
      <c r="AE188" s="1316"/>
      <c r="AF188" s="1316"/>
      <c r="AG188" s="1316"/>
      <c r="AH188" s="1316"/>
      <c r="AI188" s="1316"/>
    </row>
    <row r="189" ht="24.0" customHeight="1">
      <c r="A189" s="1318"/>
      <c r="B189" s="1316"/>
      <c r="C189" s="1953"/>
      <c r="D189" s="1316"/>
      <c r="E189" s="1316"/>
      <c r="F189" s="1316"/>
      <c r="G189" s="1316"/>
      <c r="H189" s="1316"/>
      <c r="I189" s="1316"/>
      <c r="J189" s="1316"/>
      <c r="K189" s="1316"/>
      <c r="L189" s="1316"/>
      <c r="M189" s="1316"/>
      <c r="N189" s="1316"/>
      <c r="O189" s="1316"/>
      <c r="P189" s="1316"/>
      <c r="Q189" s="1316"/>
      <c r="R189" s="1316"/>
      <c r="S189" s="1316"/>
      <c r="T189" s="1316"/>
      <c r="U189" s="1316"/>
      <c r="V189" s="1316"/>
      <c r="W189" s="1316"/>
      <c r="X189" s="1316"/>
      <c r="Y189" s="1316"/>
      <c r="Z189" s="1316"/>
      <c r="AA189" s="1316"/>
      <c r="AB189" s="1316"/>
      <c r="AC189" s="1316"/>
      <c r="AD189" s="1316"/>
      <c r="AE189" s="1316"/>
      <c r="AF189" s="1316"/>
      <c r="AG189" s="1316"/>
      <c r="AH189" s="1316"/>
      <c r="AI189" s="1316"/>
    </row>
    <row r="190" ht="24.0" customHeight="1">
      <c r="A190" s="1318"/>
      <c r="B190" s="1316"/>
      <c r="C190" s="1953"/>
      <c r="D190" s="1316"/>
      <c r="E190" s="1316"/>
      <c r="F190" s="1316"/>
      <c r="G190" s="1316"/>
      <c r="H190" s="1316"/>
      <c r="I190" s="1316"/>
      <c r="J190" s="1316"/>
      <c r="K190" s="1316"/>
      <c r="L190" s="1316"/>
      <c r="M190" s="1316"/>
      <c r="N190" s="1316"/>
      <c r="O190" s="1316"/>
      <c r="P190" s="1316"/>
      <c r="Q190" s="1316"/>
      <c r="R190" s="1316"/>
      <c r="S190" s="1316"/>
      <c r="T190" s="1316"/>
      <c r="U190" s="1316"/>
      <c r="V190" s="1316"/>
      <c r="W190" s="1316"/>
      <c r="X190" s="1316"/>
      <c r="Y190" s="1316"/>
      <c r="Z190" s="1316"/>
      <c r="AA190" s="1316"/>
      <c r="AB190" s="1316"/>
      <c r="AC190" s="1316"/>
      <c r="AD190" s="1316"/>
      <c r="AE190" s="1316"/>
      <c r="AF190" s="1316"/>
      <c r="AG190" s="1316"/>
      <c r="AH190" s="1316"/>
      <c r="AI190" s="1316"/>
    </row>
    <row r="191" ht="24.0" customHeight="1">
      <c r="A191" s="1318"/>
      <c r="B191" s="1316"/>
      <c r="C191" s="1953"/>
      <c r="D191" s="1316"/>
      <c r="E191" s="1316"/>
      <c r="F191" s="1316"/>
      <c r="G191" s="1316"/>
      <c r="H191" s="1316"/>
      <c r="I191" s="1316"/>
      <c r="J191" s="1316"/>
      <c r="K191" s="1316"/>
      <c r="L191" s="1316"/>
      <c r="M191" s="1316"/>
      <c r="N191" s="1316"/>
      <c r="O191" s="1316"/>
      <c r="P191" s="1316"/>
      <c r="Q191" s="1316"/>
      <c r="R191" s="1316"/>
      <c r="S191" s="1316"/>
      <c r="T191" s="1316"/>
      <c r="U191" s="1316"/>
      <c r="V191" s="1316"/>
      <c r="W191" s="1316"/>
      <c r="X191" s="1316"/>
      <c r="Y191" s="1316"/>
      <c r="Z191" s="1316"/>
      <c r="AA191" s="1316"/>
      <c r="AB191" s="1316"/>
      <c r="AC191" s="1316"/>
      <c r="AD191" s="1316"/>
      <c r="AE191" s="1316"/>
      <c r="AF191" s="1316"/>
      <c r="AG191" s="1316"/>
      <c r="AH191" s="1316"/>
      <c r="AI191" s="1316"/>
    </row>
    <row r="192" ht="24.0" customHeight="1">
      <c r="A192" s="1318"/>
      <c r="B192" s="1316"/>
      <c r="C192" s="1953"/>
      <c r="D192" s="1316"/>
      <c r="E192" s="1316"/>
      <c r="F192" s="1316"/>
      <c r="G192" s="1316"/>
      <c r="H192" s="1316"/>
      <c r="I192" s="1316"/>
      <c r="J192" s="1316"/>
      <c r="K192" s="1316"/>
      <c r="L192" s="1316"/>
      <c r="M192" s="1316"/>
      <c r="N192" s="1316"/>
      <c r="O192" s="1316"/>
      <c r="P192" s="1316"/>
      <c r="Q192" s="1316"/>
      <c r="R192" s="1316"/>
      <c r="S192" s="1316"/>
      <c r="T192" s="1316"/>
      <c r="U192" s="1316"/>
      <c r="V192" s="1316"/>
      <c r="W192" s="1316"/>
      <c r="X192" s="1316"/>
      <c r="Y192" s="1316"/>
      <c r="Z192" s="1316"/>
      <c r="AA192" s="1316"/>
      <c r="AB192" s="1316"/>
      <c r="AC192" s="1316"/>
      <c r="AD192" s="1316"/>
      <c r="AE192" s="1316"/>
      <c r="AF192" s="1316"/>
      <c r="AG192" s="1316"/>
      <c r="AH192" s="1316"/>
      <c r="AI192" s="1316"/>
    </row>
    <row r="193" ht="24.0" customHeight="1">
      <c r="A193" s="1318"/>
      <c r="B193" s="1316"/>
      <c r="C193" s="1953"/>
      <c r="D193" s="1316"/>
      <c r="E193" s="1316"/>
      <c r="F193" s="1316"/>
      <c r="G193" s="1316"/>
      <c r="H193" s="1316"/>
      <c r="I193" s="1316"/>
      <c r="J193" s="1316"/>
      <c r="K193" s="1316"/>
      <c r="L193" s="1316"/>
      <c r="M193" s="1316"/>
      <c r="N193" s="1316"/>
      <c r="O193" s="1316"/>
      <c r="P193" s="1316"/>
      <c r="Q193" s="1316"/>
      <c r="R193" s="1316"/>
      <c r="S193" s="1316"/>
      <c r="T193" s="1316"/>
      <c r="U193" s="1316"/>
      <c r="V193" s="1316"/>
      <c r="W193" s="1316"/>
      <c r="X193" s="1316"/>
      <c r="Y193" s="1316"/>
      <c r="Z193" s="1316"/>
      <c r="AA193" s="1316"/>
      <c r="AB193" s="1316"/>
      <c r="AC193" s="1316"/>
      <c r="AD193" s="1316"/>
      <c r="AE193" s="1316"/>
      <c r="AF193" s="1316"/>
      <c r="AG193" s="1316"/>
      <c r="AH193" s="1316"/>
      <c r="AI193" s="1316"/>
    </row>
    <row r="194" ht="24.0" customHeight="1">
      <c r="A194" s="1318"/>
      <c r="B194" s="1316"/>
      <c r="C194" s="1953"/>
      <c r="D194" s="1316"/>
      <c r="E194" s="1316"/>
      <c r="F194" s="1316"/>
      <c r="G194" s="1316"/>
      <c r="H194" s="1316"/>
      <c r="I194" s="1316"/>
      <c r="J194" s="1316"/>
      <c r="K194" s="1316"/>
      <c r="L194" s="1316"/>
      <c r="M194" s="1316"/>
      <c r="N194" s="1316"/>
      <c r="O194" s="1316"/>
      <c r="P194" s="1316"/>
      <c r="Q194" s="1316"/>
      <c r="R194" s="1316"/>
      <c r="S194" s="1316"/>
      <c r="T194" s="1316"/>
      <c r="U194" s="1316"/>
      <c r="V194" s="1316"/>
      <c r="W194" s="1316"/>
      <c r="X194" s="1316"/>
      <c r="Y194" s="1316"/>
      <c r="Z194" s="1316"/>
      <c r="AA194" s="1316"/>
      <c r="AB194" s="1316"/>
      <c r="AC194" s="1316"/>
      <c r="AD194" s="1316"/>
      <c r="AE194" s="1316"/>
      <c r="AF194" s="1316"/>
      <c r="AG194" s="1316"/>
      <c r="AH194" s="1316"/>
      <c r="AI194" s="1316"/>
    </row>
    <row r="195" ht="24.0" customHeight="1">
      <c r="A195" s="1318"/>
      <c r="B195" s="1316"/>
      <c r="C195" s="1953"/>
      <c r="D195" s="1316"/>
      <c r="E195" s="1316"/>
      <c r="F195" s="1316"/>
      <c r="G195" s="1316"/>
      <c r="H195" s="1316"/>
      <c r="I195" s="1316"/>
      <c r="J195" s="1316"/>
      <c r="K195" s="1316"/>
      <c r="L195" s="1316"/>
      <c r="M195" s="1316"/>
      <c r="N195" s="1316"/>
      <c r="O195" s="1316"/>
      <c r="P195" s="1316"/>
      <c r="Q195" s="1316"/>
      <c r="R195" s="1316"/>
      <c r="S195" s="1316"/>
      <c r="T195" s="1316"/>
      <c r="U195" s="1316"/>
      <c r="V195" s="1316"/>
      <c r="W195" s="1316"/>
      <c r="X195" s="1316"/>
      <c r="Y195" s="1316"/>
      <c r="Z195" s="1316"/>
      <c r="AA195" s="1316"/>
      <c r="AB195" s="1316"/>
      <c r="AC195" s="1316"/>
      <c r="AD195" s="1316"/>
      <c r="AE195" s="1316"/>
      <c r="AF195" s="1316"/>
      <c r="AG195" s="1316"/>
      <c r="AH195" s="1316"/>
      <c r="AI195" s="1316"/>
    </row>
    <row r="196" ht="24.0" customHeight="1">
      <c r="A196" s="1318"/>
      <c r="B196" s="1316"/>
      <c r="C196" s="1953"/>
      <c r="D196" s="1316"/>
      <c r="E196" s="1316"/>
      <c r="F196" s="1316"/>
      <c r="G196" s="1316"/>
      <c r="H196" s="1316"/>
      <c r="I196" s="1316"/>
      <c r="J196" s="1316"/>
      <c r="K196" s="1316"/>
      <c r="L196" s="1316"/>
      <c r="M196" s="1316"/>
      <c r="N196" s="1316"/>
      <c r="O196" s="1316"/>
      <c r="P196" s="1316"/>
      <c r="Q196" s="1316"/>
      <c r="R196" s="1316"/>
      <c r="S196" s="1316"/>
      <c r="T196" s="1316"/>
      <c r="U196" s="1316"/>
      <c r="V196" s="1316"/>
      <c r="W196" s="1316"/>
      <c r="X196" s="1316"/>
      <c r="Y196" s="1316"/>
      <c r="Z196" s="1316"/>
      <c r="AA196" s="1316"/>
      <c r="AB196" s="1316"/>
      <c r="AC196" s="1316"/>
      <c r="AD196" s="1316"/>
      <c r="AE196" s="1316"/>
      <c r="AF196" s="1316"/>
      <c r="AG196" s="1316"/>
      <c r="AH196" s="1316"/>
      <c r="AI196" s="1316"/>
    </row>
    <row r="197" ht="24.0" customHeight="1">
      <c r="A197" s="1318"/>
      <c r="B197" s="1316"/>
      <c r="C197" s="1953"/>
      <c r="D197" s="1316"/>
      <c r="E197" s="1316"/>
      <c r="F197" s="1316"/>
      <c r="G197" s="1316"/>
      <c r="H197" s="1316"/>
      <c r="I197" s="1316"/>
      <c r="J197" s="1316"/>
      <c r="K197" s="1316"/>
      <c r="L197" s="1316"/>
      <c r="M197" s="1316"/>
      <c r="N197" s="1316"/>
      <c r="O197" s="1316"/>
      <c r="P197" s="1316"/>
      <c r="Q197" s="1316"/>
      <c r="R197" s="1316"/>
      <c r="S197" s="1316"/>
      <c r="T197" s="1316"/>
      <c r="U197" s="1316"/>
      <c r="V197" s="1316"/>
      <c r="W197" s="1316"/>
      <c r="X197" s="1316"/>
      <c r="Y197" s="1316"/>
      <c r="Z197" s="1316"/>
      <c r="AA197" s="1316"/>
      <c r="AB197" s="1316"/>
      <c r="AC197" s="1316"/>
      <c r="AD197" s="1316"/>
      <c r="AE197" s="1316"/>
      <c r="AF197" s="1316"/>
      <c r="AG197" s="1316"/>
      <c r="AH197" s="1316"/>
      <c r="AI197" s="1316"/>
    </row>
    <row r="198" ht="24.0" customHeight="1">
      <c r="A198" s="1318"/>
      <c r="B198" s="1316"/>
      <c r="C198" s="1953"/>
      <c r="D198" s="1316"/>
      <c r="E198" s="1316"/>
      <c r="F198" s="1316"/>
      <c r="G198" s="1316"/>
      <c r="H198" s="1316"/>
      <c r="I198" s="1316"/>
      <c r="J198" s="1316"/>
      <c r="K198" s="1316"/>
      <c r="L198" s="1316"/>
      <c r="M198" s="1316"/>
      <c r="N198" s="1316"/>
      <c r="O198" s="1316"/>
      <c r="P198" s="1316"/>
      <c r="Q198" s="1316"/>
      <c r="R198" s="1316"/>
      <c r="S198" s="1316"/>
      <c r="T198" s="1316"/>
      <c r="U198" s="1316"/>
      <c r="V198" s="1316"/>
      <c r="W198" s="1316"/>
      <c r="X198" s="1316"/>
      <c r="Y198" s="1316"/>
      <c r="Z198" s="1316"/>
      <c r="AA198" s="1316"/>
      <c r="AB198" s="1316"/>
      <c r="AC198" s="1316"/>
      <c r="AD198" s="1316"/>
      <c r="AE198" s="1316"/>
      <c r="AF198" s="1316"/>
      <c r="AG198" s="1316"/>
      <c r="AH198" s="1316"/>
      <c r="AI198" s="1316"/>
    </row>
    <row r="199" ht="24.0" customHeight="1">
      <c r="A199" s="1318"/>
      <c r="B199" s="1316"/>
      <c r="C199" s="1953"/>
      <c r="D199" s="1316"/>
      <c r="E199" s="1316"/>
      <c r="F199" s="1316"/>
      <c r="G199" s="1316"/>
      <c r="H199" s="1316"/>
      <c r="I199" s="1316"/>
      <c r="J199" s="1316"/>
      <c r="K199" s="1316"/>
      <c r="L199" s="1316"/>
      <c r="M199" s="1316"/>
      <c r="N199" s="1316"/>
      <c r="O199" s="1316"/>
      <c r="P199" s="1316"/>
      <c r="Q199" s="1316"/>
      <c r="R199" s="1316"/>
      <c r="S199" s="1316"/>
      <c r="T199" s="1316"/>
      <c r="U199" s="1316"/>
      <c r="V199" s="1316"/>
      <c r="W199" s="1316"/>
      <c r="X199" s="1316"/>
      <c r="Y199" s="1316"/>
      <c r="Z199" s="1316"/>
      <c r="AA199" s="1316"/>
      <c r="AB199" s="1316"/>
      <c r="AC199" s="1316"/>
      <c r="AD199" s="1316"/>
      <c r="AE199" s="1316"/>
      <c r="AF199" s="1316"/>
      <c r="AG199" s="1316"/>
      <c r="AH199" s="1316"/>
      <c r="AI199" s="1316"/>
    </row>
    <row r="200" ht="24.0" customHeight="1">
      <c r="A200" s="1318"/>
      <c r="B200" s="1316"/>
      <c r="C200" s="1953"/>
      <c r="D200" s="1316"/>
      <c r="E200" s="1316"/>
      <c r="F200" s="1316"/>
      <c r="G200" s="1316"/>
      <c r="H200" s="1316"/>
      <c r="I200" s="1316"/>
      <c r="J200" s="1316"/>
      <c r="K200" s="1316"/>
      <c r="L200" s="1316"/>
      <c r="M200" s="1316"/>
      <c r="N200" s="1316"/>
      <c r="O200" s="1316"/>
      <c r="P200" s="1316"/>
      <c r="Q200" s="1316"/>
      <c r="R200" s="1316"/>
      <c r="S200" s="1316"/>
      <c r="T200" s="1316"/>
      <c r="U200" s="1316"/>
      <c r="V200" s="1316"/>
      <c r="W200" s="1316"/>
      <c r="X200" s="1316"/>
      <c r="Y200" s="1316"/>
      <c r="Z200" s="1316"/>
      <c r="AA200" s="1316"/>
      <c r="AB200" s="1316"/>
      <c r="AC200" s="1316"/>
      <c r="AD200" s="1316"/>
      <c r="AE200" s="1316"/>
      <c r="AF200" s="1316"/>
      <c r="AG200" s="1316"/>
      <c r="AH200" s="1316"/>
      <c r="AI200" s="1316"/>
    </row>
    <row r="201" ht="24.0" customHeight="1">
      <c r="A201" s="1318"/>
      <c r="B201" s="1316"/>
      <c r="C201" s="1953"/>
      <c r="D201" s="1316"/>
      <c r="E201" s="1316"/>
      <c r="F201" s="1316"/>
      <c r="G201" s="1316"/>
      <c r="H201" s="1316"/>
      <c r="I201" s="1316"/>
      <c r="J201" s="1316"/>
      <c r="K201" s="1316"/>
      <c r="L201" s="1316"/>
      <c r="M201" s="1316"/>
      <c r="N201" s="1316"/>
      <c r="O201" s="1316"/>
      <c r="P201" s="1316"/>
      <c r="Q201" s="1316"/>
      <c r="R201" s="1316"/>
      <c r="S201" s="1316"/>
      <c r="T201" s="1316"/>
      <c r="U201" s="1316"/>
      <c r="V201" s="1316"/>
      <c r="W201" s="1316"/>
      <c r="X201" s="1316"/>
      <c r="Y201" s="1316"/>
      <c r="Z201" s="1316"/>
      <c r="AA201" s="1316"/>
      <c r="AB201" s="1316"/>
      <c r="AC201" s="1316"/>
      <c r="AD201" s="1316"/>
      <c r="AE201" s="1316"/>
      <c r="AF201" s="1316"/>
      <c r="AG201" s="1316"/>
      <c r="AH201" s="1316"/>
      <c r="AI201" s="1316"/>
    </row>
    <row r="202" ht="24.0" customHeight="1">
      <c r="A202" s="1318"/>
      <c r="B202" s="1316"/>
      <c r="C202" s="1953"/>
      <c r="D202" s="1316"/>
      <c r="E202" s="1316"/>
      <c r="F202" s="1316"/>
      <c r="G202" s="1316"/>
      <c r="H202" s="1316"/>
      <c r="I202" s="1316"/>
      <c r="J202" s="1316"/>
      <c r="K202" s="1316"/>
      <c r="L202" s="1316"/>
      <c r="M202" s="1316"/>
      <c r="N202" s="1316"/>
      <c r="O202" s="1316"/>
      <c r="P202" s="1316"/>
      <c r="Q202" s="1316"/>
      <c r="R202" s="1316"/>
      <c r="S202" s="1316"/>
      <c r="T202" s="1316"/>
      <c r="U202" s="1316"/>
      <c r="V202" s="1316"/>
      <c r="W202" s="1316"/>
      <c r="X202" s="1316"/>
      <c r="Y202" s="1316"/>
      <c r="Z202" s="1316"/>
      <c r="AA202" s="1316"/>
      <c r="AB202" s="1316"/>
      <c r="AC202" s="1316"/>
      <c r="AD202" s="1316"/>
      <c r="AE202" s="1316"/>
      <c r="AF202" s="1316"/>
      <c r="AG202" s="1316"/>
      <c r="AH202" s="1316"/>
      <c r="AI202" s="1316"/>
    </row>
    <row r="203" ht="24.0" customHeight="1">
      <c r="A203" s="1318"/>
      <c r="B203" s="1316"/>
      <c r="C203" s="1953"/>
      <c r="D203" s="1316"/>
      <c r="E203" s="1316"/>
      <c r="F203" s="1316"/>
      <c r="G203" s="1316"/>
      <c r="H203" s="1316"/>
      <c r="I203" s="1316"/>
      <c r="J203" s="1316"/>
      <c r="K203" s="1316"/>
      <c r="L203" s="1316"/>
      <c r="M203" s="1316"/>
      <c r="N203" s="1316"/>
      <c r="O203" s="1316"/>
      <c r="P203" s="1316"/>
      <c r="Q203" s="1316"/>
      <c r="R203" s="1316"/>
      <c r="S203" s="1316"/>
      <c r="T203" s="1316"/>
      <c r="U203" s="1316"/>
      <c r="V203" s="1316"/>
      <c r="W203" s="1316"/>
      <c r="X203" s="1316"/>
      <c r="Y203" s="1316"/>
      <c r="Z203" s="1316"/>
      <c r="AA203" s="1316"/>
      <c r="AB203" s="1316"/>
      <c r="AC203" s="1316"/>
      <c r="AD203" s="1316"/>
      <c r="AE203" s="1316"/>
      <c r="AF203" s="1316"/>
      <c r="AG203" s="1316"/>
      <c r="AH203" s="1316"/>
      <c r="AI203" s="1316"/>
    </row>
    <row r="204" ht="24.0" customHeight="1">
      <c r="A204" s="1318"/>
      <c r="B204" s="1316"/>
      <c r="C204" s="1953"/>
      <c r="D204" s="1316"/>
      <c r="E204" s="1316"/>
      <c r="F204" s="1316"/>
      <c r="G204" s="1316"/>
      <c r="H204" s="1316"/>
      <c r="I204" s="1316"/>
      <c r="J204" s="1316"/>
      <c r="K204" s="1316"/>
      <c r="L204" s="1316"/>
      <c r="M204" s="1316"/>
      <c r="N204" s="1316"/>
      <c r="O204" s="1316"/>
      <c r="P204" s="1316"/>
      <c r="Q204" s="1316"/>
      <c r="R204" s="1316"/>
      <c r="S204" s="1316"/>
      <c r="T204" s="1316"/>
      <c r="U204" s="1316"/>
      <c r="V204" s="1316"/>
      <c r="W204" s="1316"/>
      <c r="X204" s="1316"/>
      <c r="Y204" s="1316"/>
      <c r="Z204" s="1316"/>
      <c r="AA204" s="1316"/>
      <c r="AB204" s="1316"/>
      <c r="AC204" s="1316"/>
      <c r="AD204" s="1316"/>
      <c r="AE204" s="1316"/>
      <c r="AF204" s="1316"/>
      <c r="AG204" s="1316"/>
      <c r="AH204" s="1316"/>
      <c r="AI204" s="1316"/>
    </row>
    <row r="205" ht="24.0" customHeight="1">
      <c r="A205" s="1318"/>
      <c r="B205" s="1316"/>
      <c r="C205" s="1953"/>
      <c r="D205" s="1316"/>
      <c r="E205" s="1316"/>
      <c r="F205" s="1316"/>
      <c r="G205" s="1316"/>
      <c r="H205" s="1316"/>
      <c r="I205" s="1316"/>
      <c r="J205" s="1316"/>
      <c r="K205" s="1316"/>
      <c r="L205" s="1316"/>
      <c r="M205" s="1316"/>
      <c r="N205" s="1316"/>
      <c r="O205" s="1316"/>
      <c r="P205" s="1316"/>
      <c r="Q205" s="1316"/>
      <c r="R205" s="1316"/>
      <c r="S205" s="1316"/>
      <c r="T205" s="1316"/>
      <c r="U205" s="1316"/>
      <c r="V205" s="1316"/>
      <c r="W205" s="1316"/>
      <c r="X205" s="1316"/>
      <c r="Y205" s="1316"/>
      <c r="Z205" s="1316"/>
      <c r="AA205" s="1316"/>
      <c r="AB205" s="1316"/>
      <c r="AC205" s="1316"/>
      <c r="AD205" s="1316"/>
      <c r="AE205" s="1316"/>
      <c r="AF205" s="1316"/>
      <c r="AG205" s="1316"/>
      <c r="AH205" s="1316"/>
      <c r="AI205" s="1316"/>
    </row>
    <row r="206" ht="24.0" customHeight="1">
      <c r="A206" s="1318"/>
      <c r="B206" s="1316"/>
      <c r="C206" s="1953"/>
      <c r="D206" s="1316"/>
      <c r="E206" s="1316"/>
      <c r="F206" s="1316"/>
      <c r="G206" s="1316"/>
      <c r="H206" s="1316"/>
      <c r="I206" s="1316"/>
      <c r="J206" s="1316"/>
      <c r="K206" s="1316"/>
      <c r="L206" s="1316"/>
      <c r="M206" s="1316"/>
      <c r="N206" s="1316"/>
      <c r="O206" s="1316"/>
      <c r="P206" s="1316"/>
      <c r="Q206" s="1316"/>
      <c r="R206" s="1316"/>
      <c r="S206" s="1316"/>
      <c r="T206" s="1316"/>
      <c r="U206" s="1316"/>
      <c r="V206" s="1316"/>
      <c r="W206" s="1316"/>
      <c r="X206" s="1316"/>
      <c r="Y206" s="1316"/>
      <c r="Z206" s="1316"/>
      <c r="AA206" s="1316"/>
      <c r="AB206" s="1316"/>
      <c r="AC206" s="1316"/>
      <c r="AD206" s="1316"/>
      <c r="AE206" s="1316"/>
      <c r="AF206" s="1316"/>
      <c r="AG206" s="1316"/>
      <c r="AH206" s="1316"/>
      <c r="AI206" s="1316"/>
    </row>
    <row r="207" ht="24.0" customHeight="1">
      <c r="A207" s="1318"/>
      <c r="B207" s="1316"/>
      <c r="C207" s="1953"/>
      <c r="D207" s="1316"/>
      <c r="E207" s="1316"/>
      <c r="F207" s="1316"/>
      <c r="G207" s="1316"/>
      <c r="H207" s="1316"/>
      <c r="I207" s="1316"/>
      <c r="J207" s="1316"/>
      <c r="K207" s="1316"/>
      <c r="L207" s="1316"/>
      <c r="M207" s="1316"/>
      <c r="N207" s="1316"/>
      <c r="O207" s="1316"/>
      <c r="P207" s="1316"/>
      <c r="Q207" s="1316"/>
      <c r="R207" s="1316"/>
      <c r="S207" s="1316"/>
      <c r="T207" s="1316"/>
      <c r="U207" s="1316"/>
      <c r="V207" s="1316"/>
      <c r="W207" s="1316"/>
      <c r="X207" s="1316"/>
      <c r="Y207" s="1316"/>
      <c r="Z207" s="1316"/>
      <c r="AA207" s="1316"/>
      <c r="AB207" s="1316"/>
      <c r="AC207" s="1316"/>
      <c r="AD207" s="1316"/>
      <c r="AE207" s="1316"/>
      <c r="AF207" s="1316"/>
      <c r="AG207" s="1316"/>
      <c r="AH207" s="1316"/>
      <c r="AI207" s="1316"/>
    </row>
    <row r="208" ht="24.0" customHeight="1">
      <c r="A208" s="1318"/>
      <c r="B208" s="1316"/>
      <c r="C208" s="1953"/>
      <c r="D208" s="1316"/>
      <c r="E208" s="1316"/>
      <c r="F208" s="1316"/>
      <c r="G208" s="1316"/>
      <c r="H208" s="1316"/>
      <c r="I208" s="1316"/>
      <c r="J208" s="1316"/>
      <c r="K208" s="1316"/>
      <c r="L208" s="1316"/>
      <c r="M208" s="1316"/>
      <c r="N208" s="1316"/>
      <c r="O208" s="1316"/>
      <c r="P208" s="1316"/>
      <c r="Q208" s="1316"/>
      <c r="R208" s="1316"/>
      <c r="S208" s="1316"/>
      <c r="T208" s="1316"/>
      <c r="U208" s="1316"/>
      <c r="V208" s="1316"/>
      <c r="W208" s="1316"/>
      <c r="X208" s="1316"/>
      <c r="Y208" s="1316"/>
      <c r="Z208" s="1316"/>
      <c r="AA208" s="1316"/>
      <c r="AB208" s="1316"/>
      <c r="AC208" s="1316"/>
      <c r="AD208" s="1316"/>
      <c r="AE208" s="1316"/>
      <c r="AF208" s="1316"/>
      <c r="AG208" s="1316"/>
      <c r="AH208" s="1316"/>
      <c r="AI208" s="1316"/>
    </row>
    <row r="209" ht="24.0" customHeight="1">
      <c r="A209" s="1318"/>
      <c r="B209" s="1316"/>
      <c r="C209" s="1953"/>
      <c r="D209" s="1316"/>
      <c r="E209" s="1316"/>
      <c r="F209" s="1316"/>
      <c r="G209" s="1316"/>
      <c r="H209" s="1316"/>
      <c r="I209" s="1316"/>
      <c r="J209" s="1316"/>
      <c r="K209" s="1316"/>
      <c r="L209" s="1316"/>
      <c r="M209" s="1316"/>
      <c r="N209" s="1316"/>
      <c r="O209" s="1316"/>
      <c r="P209" s="1316"/>
      <c r="Q209" s="1316"/>
      <c r="R209" s="1316"/>
      <c r="S209" s="1316"/>
      <c r="T209" s="1316"/>
      <c r="U209" s="1316"/>
      <c r="V209" s="1316"/>
      <c r="W209" s="1316"/>
      <c r="X209" s="1316"/>
      <c r="Y209" s="1316"/>
      <c r="Z209" s="1316"/>
      <c r="AA209" s="1316"/>
      <c r="AB209" s="1316"/>
      <c r="AC209" s="1316"/>
      <c r="AD209" s="1316"/>
      <c r="AE209" s="1316"/>
      <c r="AF209" s="1316"/>
      <c r="AG209" s="1316"/>
      <c r="AH209" s="1316"/>
      <c r="AI209" s="1316"/>
    </row>
    <row r="210" ht="24.0" customHeight="1">
      <c r="A210" s="1318"/>
      <c r="B210" s="1316"/>
      <c r="C210" s="1953"/>
      <c r="D210" s="1316"/>
      <c r="E210" s="1316"/>
      <c r="F210" s="1316"/>
      <c r="G210" s="1316"/>
      <c r="H210" s="1316"/>
      <c r="I210" s="1316"/>
      <c r="J210" s="1316"/>
      <c r="K210" s="1316"/>
      <c r="L210" s="1316"/>
      <c r="M210" s="1316"/>
      <c r="N210" s="1316"/>
      <c r="O210" s="1316"/>
      <c r="P210" s="1316"/>
      <c r="Q210" s="1316"/>
      <c r="R210" s="1316"/>
      <c r="S210" s="1316"/>
      <c r="T210" s="1316"/>
      <c r="U210" s="1316"/>
      <c r="V210" s="1316"/>
      <c r="W210" s="1316"/>
      <c r="X210" s="1316"/>
      <c r="Y210" s="1316"/>
      <c r="Z210" s="1316"/>
      <c r="AA210" s="1316"/>
      <c r="AB210" s="1316"/>
      <c r="AC210" s="1316"/>
      <c r="AD210" s="1316"/>
      <c r="AE210" s="1316"/>
      <c r="AF210" s="1316"/>
      <c r="AG210" s="1316"/>
      <c r="AH210" s="1316"/>
      <c r="AI210" s="1316"/>
    </row>
    <row r="211" ht="24.0" customHeight="1">
      <c r="A211" s="1318"/>
      <c r="B211" s="1316"/>
      <c r="C211" s="1953"/>
      <c r="D211" s="1316"/>
      <c r="E211" s="1316"/>
      <c r="F211" s="1316"/>
      <c r="G211" s="1316"/>
      <c r="H211" s="1316"/>
      <c r="I211" s="1316"/>
      <c r="J211" s="1316"/>
      <c r="K211" s="1316"/>
      <c r="L211" s="1316"/>
      <c r="M211" s="1316"/>
      <c r="N211" s="1316"/>
      <c r="O211" s="1316"/>
      <c r="P211" s="1316"/>
      <c r="Q211" s="1316"/>
      <c r="R211" s="1316"/>
      <c r="S211" s="1316"/>
      <c r="T211" s="1316"/>
      <c r="U211" s="1316"/>
      <c r="V211" s="1316"/>
      <c r="W211" s="1316"/>
      <c r="X211" s="1316"/>
      <c r="Y211" s="1316"/>
      <c r="Z211" s="1316"/>
      <c r="AA211" s="1316"/>
      <c r="AB211" s="1316"/>
      <c r="AC211" s="1316"/>
      <c r="AD211" s="1316"/>
      <c r="AE211" s="1316"/>
      <c r="AF211" s="1316"/>
      <c r="AG211" s="1316"/>
      <c r="AH211" s="1316"/>
      <c r="AI211" s="1316"/>
    </row>
    <row r="212" ht="24.0" customHeight="1">
      <c r="A212" s="1318"/>
      <c r="B212" s="1316"/>
      <c r="C212" s="1953"/>
      <c r="D212" s="1316"/>
      <c r="E212" s="1316"/>
      <c r="F212" s="1316"/>
      <c r="G212" s="1316"/>
      <c r="H212" s="1316"/>
      <c r="I212" s="1316"/>
      <c r="J212" s="1316"/>
      <c r="K212" s="1316"/>
      <c r="L212" s="1316"/>
      <c r="M212" s="1316"/>
      <c r="N212" s="1316"/>
      <c r="O212" s="1316"/>
      <c r="P212" s="1316"/>
      <c r="Q212" s="1316"/>
      <c r="R212" s="1316"/>
      <c r="S212" s="1316"/>
      <c r="T212" s="1316"/>
      <c r="U212" s="1316"/>
      <c r="V212" s="1316"/>
      <c r="W212" s="1316"/>
      <c r="X212" s="1316"/>
      <c r="Y212" s="1316"/>
      <c r="Z212" s="1316"/>
      <c r="AA212" s="1316"/>
      <c r="AB212" s="1316"/>
      <c r="AC212" s="1316"/>
      <c r="AD212" s="1316"/>
      <c r="AE212" s="1316"/>
      <c r="AF212" s="1316"/>
      <c r="AG212" s="1316"/>
      <c r="AH212" s="1316"/>
      <c r="AI212" s="1316"/>
    </row>
    <row r="213" ht="24.0" customHeight="1">
      <c r="A213" s="1318"/>
      <c r="B213" s="1316"/>
      <c r="C213" s="1953"/>
      <c r="D213" s="1316"/>
      <c r="E213" s="1316"/>
      <c r="F213" s="1316"/>
      <c r="G213" s="1316"/>
      <c r="H213" s="1316"/>
      <c r="I213" s="1316"/>
      <c r="J213" s="1316"/>
      <c r="K213" s="1316"/>
      <c r="L213" s="1316"/>
      <c r="M213" s="1316"/>
      <c r="N213" s="1316"/>
      <c r="O213" s="1316"/>
      <c r="P213" s="1316"/>
      <c r="Q213" s="1316"/>
      <c r="R213" s="1316"/>
      <c r="S213" s="1316"/>
      <c r="T213" s="1316"/>
      <c r="U213" s="1316"/>
      <c r="V213" s="1316"/>
      <c r="W213" s="1316"/>
      <c r="X213" s="1316"/>
      <c r="Y213" s="1316"/>
      <c r="Z213" s="1316"/>
      <c r="AA213" s="1316"/>
      <c r="AB213" s="1316"/>
      <c r="AC213" s="1316"/>
      <c r="AD213" s="1316"/>
      <c r="AE213" s="1316"/>
      <c r="AF213" s="1316"/>
      <c r="AG213" s="1316"/>
      <c r="AH213" s="1316"/>
      <c r="AI213" s="1316"/>
    </row>
    <row r="214" ht="24.0" customHeight="1">
      <c r="A214" s="1318"/>
      <c r="B214" s="1316"/>
      <c r="C214" s="1953"/>
      <c r="D214" s="1316"/>
      <c r="E214" s="1316"/>
      <c r="F214" s="1316"/>
      <c r="G214" s="1316"/>
      <c r="H214" s="1316"/>
      <c r="I214" s="1316"/>
      <c r="J214" s="1316"/>
      <c r="K214" s="1316"/>
      <c r="L214" s="1316"/>
      <c r="M214" s="1316"/>
      <c r="N214" s="1316"/>
      <c r="O214" s="1316"/>
      <c r="P214" s="1316"/>
      <c r="Q214" s="1316"/>
      <c r="R214" s="1316"/>
      <c r="S214" s="1316"/>
      <c r="T214" s="1316"/>
      <c r="U214" s="1316"/>
      <c r="V214" s="1316"/>
      <c r="W214" s="1316"/>
      <c r="X214" s="1316"/>
      <c r="Y214" s="1316"/>
      <c r="Z214" s="1316"/>
      <c r="AA214" s="1316"/>
      <c r="AB214" s="1316"/>
      <c r="AC214" s="1316"/>
      <c r="AD214" s="1316"/>
      <c r="AE214" s="1316"/>
      <c r="AF214" s="1316"/>
      <c r="AG214" s="1316"/>
      <c r="AH214" s="1316"/>
      <c r="AI214" s="1316"/>
    </row>
    <row r="215" ht="24.0" customHeight="1">
      <c r="A215" s="1318"/>
      <c r="B215" s="1316"/>
      <c r="C215" s="1953"/>
      <c r="D215" s="1316"/>
      <c r="E215" s="1316"/>
      <c r="F215" s="1316"/>
      <c r="G215" s="1316"/>
      <c r="H215" s="1316"/>
      <c r="I215" s="1316"/>
      <c r="J215" s="1316"/>
      <c r="K215" s="1316"/>
      <c r="L215" s="1316"/>
      <c r="M215" s="1316"/>
      <c r="N215" s="1316"/>
      <c r="O215" s="1316"/>
      <c r="P215" s="1316"/>
      <c r="Q215" s="1316"/>
      <c r="R215" s="1316"/>
      <c r="S215" s="1316"/>
      <c r="T215" s="1316"/>
      <c r="U215" s="1316"/>
      <c r="V215" s="1316"/>
      <c r="W215" s="1316"/>
      <c r="X215" s="1316"/>
      <c r="Y215" s="1316"/>
      <c r="Z215" s="1316"/>
      <c r="AA215" s="1316"/>
      <c r="AB215" s="1316"/>
      <c r="AC215" s="1316"/>
      <c r="AD215" s="1316"/>
      <c r="AE215" s="1316"/>
      <c r="AF215" s="1316"/>
      <c r="AG215" s="1316"/>
      <c r="AH215" s="1316"/>
      <c r="AI215" s="1316"/>
    </row>
    <row r="216" ht="24.0" customHeight="1">
      <c r="A216" s="1318"/>
      <c r="B216" s="1316"/>
      <c r="C216" s="1953"/>
      <c r="D216" s="1316"/>
      <c r="E216" s="1316"/>
      <c r="F216" s="1316"/>
      <c r="G216" s="1316"/>
      <c r="H216" s="1316"/>
      <c r="I216" s="1316"/>
      <c r="J216" s="1316"/>
      <c r="K216" s="1316"/>
      <c r="L216" s="1316"/>
      <c r="M216" s="1316"/>
      <c r="N216" s="1316"/>
      <c r="O216" s="1316"/>
      <c r="P216" s="1316"/>
      <c r="Q216" s="1316"/>
      <c r="R216" s="1316"/>
      <c r="S216" s="1316"/>
      <c r="T216" s="1316"/>
      <c r="U216" s="1316"/>
      <c r="V216" s="1316"/>
      <c r="W216" s="1316"/>
      <c r="X216" s="1316"/>
      <c r="Y216" s="1316"/>
      <c r="Z216" s="1316"/>
      <c r="AA216" s="1316"/>
      <c r="AB216" s="1316"/>
      <c r="AC216" s="1316"/>
      <c r="AD216" s="1316"/>
      <c r="AE216" s="1316"/>
      <c r="AF216" s="1316"/>
      <c r="AG216" s="1316"/>
      <c r="AH216" s="1316"/>
      <c r="AI216" s="1316"/>
    </row>
    <row r="217" ht="24.0" customHeight="1">
      <c r="A217" s="1318"/>
      <c r="B217" s="1316"/>
      <c r="C217" s="1953"/>
      <c r="D217" s="1316"/>
      <c r="E217" s="1316"/>
      <c r="F217" s="1316"/>
      <c r="G217" s="1316"/>
      <c r="H217" s="1316"/>
      <c r="I217" s="1316"/>
      <c r="J217" s="1316"/>
      <c r="K217" s="1316"/>
      <c r="L217" s="1316"/>
      <c r="M217" s="1316"/>
      <c r="N217" s="1316"/>
      <c r="O217" s="1316"/>
      <c r="P217" s="1316"/>
      <c r="Q217" s="1316"/>
      <c r="R217" s="1316"/>
      <c r="S217" s="1316"/>
      <c r="T217" s="1316"/>
      <c r="U217" s="1316"/>
      <c r="V217" s="1316"/>
      <c r="W217" s="1316"/>
      <c r="X217" s="1316"/>
      <c r="Y217" s="1316"/>
      <c r="Z217" s="1316"/>
      <c r="AA217" s="1316"/>
      <c r="AB217" s="1316"/>
      <c r="AC217" s="1316"/>
      <c r="AD217" s="1316"/>
      <c r="AE217" s="1316"/>
      <c r="AF217" s="1316"/>
      <c r="AG217" s="1316"/>
      <c r="AH217" s="1316"/>
      <c r="AI217" s="1316"/>
    </row>
    <row r="218" ht="24.0" customHeight="1">
      <c r="A218" s="1318"/>
      <c r="B218" s="1316"/>
      <c r="C218" s="1953"/>
      <c r="D218" s="1316"/>
      <c r="E218" s="1316"/>
      <c r="F218" s="1316"/>
      <c r="G218" s="1316"/>
      <c r="H218" s="1316"/>
      <c r="I218" s="1316"/>
      <c r="J218" s="1316"/>
      <c r="K218" s="1316"/>
      <c r="L218" s="1316"/>
      <c r="M218" s="1316"/>
      <c r="N218" s="1316"/>
      <c r="O218" s="1316"/>
      <c r="P218" s="1316"/>
      <c r="Q218" s="1316"/>
      <c r="R218" s="1316"/>
      <c r="S218" s="1316"/>
      <c r="T218" s="1316"/>
      <c r="U218" s="1316"/>
      <c r="V218" s="1316"/>
      <c r="W218" s="1316"/>
      <c r="X218" s="1316"/>
      <c r="Y218" s="1316"/>
      <c r="Z218" s="1316"/>
      <c r="AA218" s="1316"/>
      <c r="AB218" s="1316"/>
      <c r="AC218" s="1316"/>
      <c r="AD218" s="1316"/>
      <c r="AE218" s="1316"/>
      <c r="AF218" s="1316"/>
      <c r="AG218" s="1316"/>
      <c r="AH218" s="1316"/>
      <c r="AI218" s="1316"/>
    </row>
    <row r="219" ht="24.0" customHeight="1">
      <c r="A219" s="1318"/>
      <c r="B219" s="1316"/>
      <c r="C219" s="1953"/>
      <c r="D219" s="1316"/>
      <c r="E219" s="1316"/>
      <c r="F219" s="1316"/>
      <c r="G219" s="1316"/>
      <c r="H219" s="1316"/>
      <c r="I219" s="1316"/>
      <c r="J219" s="1316"/>
      <c r="K219" s="1316"/>
      <c r="L219" s="1316"/>
      <c r="M219" s="1316"/>
      <c r="N219" s="1316"/>
      <c r="O219" s="1316"/>
      <c r="P219" s="1316"/>
      <c r="Q219" s="1316"/>
      <c r="R219" s="1316"/>
      <c r="S219" s="1316"/>
      <c r="T219" s="1316"/>
      <c r="U219" s="1316"/>
      <c r="V219" s="1316"/>
      <c r="W219" s="1316"/>
      <c r="X219" s="1316"/>
      <c r="Y219" s="1316"/>
      <c r="Z219" s="1316"/>
      <c r="AA219" s="1316"/>
      <c r="AB219" s="1316"/>
      <c r="AC219" s="1316"/>
      <c r="AD219" s="1316"/>
      <c r="AE219" s="1316"/>
      <c r="AF219" s="1316"/>
      <c r="AG219" s="1316"/>
      <c r="AH219" s="1316"/>
      <c r="AI219" s="1316"/>
    </row>
    <row r="220" ht="24.0" customHeight="1">
      <c r="A220" s="1318"/>
      <c r="B220" s="1316"/>
      <c r="C220" s="1953"/>
      <c r="D220" s="1316"/>
      <c r="E220" s="1316"/>
      <c r="F220" s="1316"/>
      <c r="G220" s="1316"/>
      <c r="H220" s="1316"/>
      <c r="I220" s="1316"/>
      <c r="J220" s="1316"/>
      <c r="K220" s="1316"/>
      <c r="L220" s="1316"/>
      <c r="M220" s="1316"/>
      <c r="N220" s="1316"/>
      <c r="O220" s="1316"/>
      <c r="P220" s="1316"/>
      <c r="Q220" s="1316"/>
      <c r="R220" s="1316"/>
      <c r="S220" s="1316"/>
      <c r="T220" s="1316"/>
      <c r="U220" s="1316"/>
      <c r="V220" s="1316"/>
      <c r="W220" s="1316"/>
      <c r="X220" s="1316"/>
      <c r="Y220" s="1316"/>
      <c r="Z220" s="1316"/>
      <c r="AA220" s="1316"/>
      <c r="AB220" s="1316"/>
      <c r="AC220" s="1316"/>
      <c r="AD220" s="1316"/>
      <c r="AE220" s="1316"/>
      <c r="AF220" s="1316"/>
      <c r="AG220" s="1316"/>
      <c r="AH220" s="1316"/>
      <c r="AI220" s="1316"/>
    </row>
    <row r="221" ht="24.0" customHeight="1">
      <c r="A221" s="1318"/>
      <c r="B221" s="1316"/>
      <c r="C221" s="1953"/>
      <c r="D221" s="1316"/>
      <c r="E221" s="1316"/>
      <c r="F221" s="1316"/>
      <c r="G221" s="1316"/>
      <c r="H221" s="1316"/>
      <c r="I221" s="1316"/>
      <c r="J221" s="1316"/>
      <c r="K221" s="1316"/>
      <c r="L221" s="1316"/>
      <c r="M221" s="1316"/>
      <c r="N221" s="1316"/>
      <c r="O221" s="1316"/>
      <c r="P221" s="1316"/>
      <c r="Q221" s="1316"/>
      <c r="R221" s="1316"/>
      <c r="S221" s="1316"/>
      <c r="T221" s="1316"/>
      <c r="U221" s="1316"/>
      <c r="V221" s="1316"/>
      <c r="W221" s="1316"/>
      <c r="X221" s="1316"/>
      <c r="Y221" s="1316"/>
      <c r="Z221" s="1316"/>
      <c r="AA221" s="1316"/>
      <c r="AB221" s="1316"/>
      <c r="AC221" s="1316"/>
      <c r="AD221" s="1316"/>
      <c r="AE221" s="1316"/>
      <c r="AF221" s="1316"/>
      <c r="AG221" s="1316"/>
      <c r="AH221" s="1316"/>
      <c r="AI221" s="1316"/>
    </row>
    <row r="222" ht="24.0" customHeight="1">
      <c r="A222" s="1318"/>
      <c r="B222" s="1316"/>
      <c r="C222" s="1953"/>
      <c r="D222" s="1316"/>
      <c r="E222" s="1316"/>
      <c r="F222" s="1316"/>
      <c r="G222" s="1316"/>
      <c r="H222" s="1316"/>
      <c r="I222" s="1316"/>
      <c r="J222" s="1316"/>
      <c r="K222" s="1316"/>
      <c r="L222" s="1316"/>
      <c r="M222" s="1316"/>
      <c r="N222" s="1316"/>
      <c r="O222" s="1316"/>
      <c r="P222" s="1316"/>
      <c r="Q222" s="1316"/>
      <c r="R222" s="1316"/>
      <c r="S222" s="1316"/>
      <c r="T222" s="1316"/>
      <c r="U222" s="1316"/>
      <c r="V222" s="1316"/>
      <c r="W222" s="1316"/>
      <c r="X222" s="1316"/>
      <c r="Y222" s="1316"/>
      <c r="Z222" s="1316"/>
      <c r="AA222" s="1316"/>
      <c r="AB222" s="1316"/>
      <c r="AC222" s="1316"/>
      <c r="AD222" s="1316"/>
      <c r="AE222" s="1316"/>
      <c r="AF222" s="1316"/>
      <c r="AG222" s="1316"/>
      <c r="AH222" s="1316"/>
      <c r="AI222" s="1316"/>
    </row>
    <row r="223" ht="24.0" customHeight="1">
      <c r="A223" s="1318"/>
      <c r="B223" s="1316"/>
      <c r="C223" s="1953"/>
      <c r="D223" s="1316"/>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row>
    <row r="224" ht="24.0" customHeight="1">
      <c r="A224" s="1318"/>
      <c r="B224" s="1316"/>
      <c r="C224" s="1953"/>
      <c r="D224" s="1316"/>
      <c r="E224" s="1316"/>
      <c r="F224" s="1316"/>
      <c r="G224" s="1316"/>
      <c r="H224" s="1316"/>
      <c r="I224" s="1316"/>
      <c r="J224" s="1316"/>
      <c r="K224" s="1316"/>
      <c r="L224" s="1316"/>
      <c r="M224" s="1316"/>
      <c r="N224" s="1316"/>
      <c r="O224" s="1316"/>
      <c r="P224" s="1316"/>
      <c r="Q224" s="1316"/>
      <c r="R224" s="1316"/>
      <c r="S224" s="1316"/>
      <c r="T224" s="1316"/>
      <c r="U224" s="1316"/>
      <c r="V224" s="1316"/>
      <c r="W224" s="1316"/>
      <c r="X224" s="1316"/>
      <c r="Y224" s="1316"/>
      <c r="Z224" s="1316"/>
      <c r="AA224" s="1316"/>
      <c r="AB224" s="1316"/>
      <c r="AC224" s="1316"/>
      <c r="AD224" s="1316"/>
      <c r="AE224" s="1316"/>
      <c r="AF224" s="1316"/>
      <c r="AG224" s="1316"/>
      <c r="AH224" s="1316"/>
      <c r="AI224" s="1316"/>
    </row>
    <row r="225" ht="24.0" customHeight="1">
      <c r="A225" s="1318"/>
      <c r="B225" s="1316"/>
      <c r="C225" s="1953"/>
      <c r="D225" s="1316"/>
      <c r="E225" s="1316"/>
      <c r="F225" s="1316"/>
      <c r="G225" s="1316"/>
      <c r="H225" s="1316"/>
      <c r="I225" s="1316"/>
      <c r="J225" s="1316"/>
      <c r="K225" s="1316"/>
      <c r="L225" s="1316"/>
      <c r="M225" s="1316"/>
      <c r="N225" s="1316"/>
      <c r="O225" s="1316"/>
      <c r="P225" s="1316"/>
      <c r="Q225" s="1316"/>
      <c r="R225" s="1316"/>
      <c r="S225" s="1316"/>
      <c r="T225" s="1316"/>
      <c r="U225" s="1316"/>
      <c r="V225" s="1316"/>
      <c r="W225" s="1316"/>
      <c r="X225" s="1316"/>
      <c r="Y225" s="1316"/>
      <c r="Z225" s="1316"/>
      <c r="AA225" s="1316"/>
      <c r="AB225" s="1316"/>
      <c r="AC225" s="1316"/>
      <c r="AD225" s="1316"/>
      <c r="AE225" s="1316"/>
      <c r="AF225" s="1316"/>
      <c r="AG225" s="1316"/>
      <c r="AH225" s="1316"/>
      <c r="AI225" s="1316"/>
    </row>
    <row r="226" ht="24.0" customHeight="1">
      <c r="A226" s="1318"/>
      <c r="B226" s="1316"/>
      <c r="C226" s="1953"/>
      <c r="D226" s="1316"/>
      <c r="E226" s="1316"/>
      <c r="F226" s="1316"/>
      <c r="G226" s="1316"/>
      <c r="H226" s="1316"/>
      <c r="I226" s="1316"/>
      <c r="J226" s="1316"/>
      <c r="K226" s="1316"/>
      <c r="L226" s="1316"/>
      <c r="M226" s="1316"/>
      <c r="N226" s="1316"/>
      <c r="O226" s="1316"/>
      <c r="P226" s="1316"/>
      <c r="Q226" s="1316"/>
      <c r="R226" s="1316"/>
      <c r="S226" s="1316"/>
      <c r="T226" s="1316"/>
      <c r="U226" s="1316"/>
      <c r="V226" s="1316"/>
      <c r="W226" s="1316"/>
      <c r="X226" s="1316"/>
      <c r="Y226" s="1316"/>
      <c r="Z226" s="1316"/>
      <c r="AA226" s="1316"/>
      <c r="AB226" s="1316"/>
      <c r="AC226" s="1316"/>
      <c r="AD226" s="1316"/>
      <c r="AE226" s="1316"/>
      <c r="AF226" s="1316"/>
      <c r="AG226" s="1316"/>
      <c r="AH226" s="1316"/>
      <c r="AI226" s="1316"/>
    </row>
    <row r="227" ht="24.0" customHeight="1">
      <c r="A227" s="1318"/>
      <c r="B227" s="1316"/>
      <c r="C227" s="1953"/>
      <c r="D227" s="1316"/>
      <c r="E227" s="1316"/>
      <c r="F227" s="1316"/>
      <c r="G227" s="1316"/>
      <c r="H227" s="1316"/>
      <c r="I227" s="1316"/>
      <c r="J227" s="1316"/>
      <c r="K227" s="1316"/>
      <c r="L227" s="1316"/>
      <c r="M227" s="1316"/>
      <c r="N227" s="1316"/>
      <c r="O227" s="1316"/>
      <c r="P227" s="1316"/>
      <c r="Q227" s="1316"/>
      <c r="R227" s="1316"/>
      <c r="S227" s="1316"/>
      <c r="T227" s="1316"/>
      <c r="U227" s="1316"/>
      <c r="V227" s="1316"/>
      <c r="W227" s="1316"/>
      <c r="X227" s="1316"/>
      <c r="Y227" s="1316"/>
      <c r="Z227" s="1316"/>
      <c r="AA227" s="1316"/>
      <c r="AB227" s="1316"/>
      <c r="AC227" s="1316"/>
      <c r="AD227" s="1316"/>
      <c r="AE227" s="1316"/>
      <c r="AF227" s="1316"/>
      <c r="AG227" s="1316"/>
      <c r="AH227" s="1316"/>
      <c r="AI227" s="1316"/>
    </row>
    <row r="228" ht="24.0" customHeight="1">
      <c r="A228" s="1318"/>
      <c r="B228" s="1316"/>
      <c r="C228" s="1953"/>
      <c r="D228" s="1316"/>
      <c r="E228" s="1316"/>
      <c r="F228" s="1316"/>
      <c r="G228" s="1316"/>
      <c r="H228" s="1316"/>
      <c r="I228" s="1316"/>
      <c r="J228" s="1316"/>
      <c r="K228" s="1316"/>
      <c r="L228" s="1316"/>
      <c r="M228" s="1316"/>
      <c r="N228" s="1316"/>
      <c r="O228" s="1316"/>
      <c r="P228" s="1316"/>
      <c r="Q228" s="1316"/>
      <c r="R228" s="1316"/>
      <c r="S228" s="1316"/>
      <c r="T228" s="1316"/>
      <c r="U228" s="1316"/>
      <c r="V228" s="1316"/>
      <c r="W228" s="1316"/>
      <c r="X228" s="1316"/>
      <c r="Y228" s="1316"/>
      <c r="Z228" s="1316"/>
      <c r="AA228" s="1316"/>
      <c r="AB228" s="1316"/>
      <c r="AC228" s="1316"/>
      <c r="AD228" s="1316"/>
      <c r="AE228" s="1316"/>
      <c r="AF228" s="1316"/>
      <c r="AG228" s="1316"/>
      <c r="AH228" s="1316"/>
      <c r="AI228" s="1316"/>
    </row>
    <row r="229" ht="24.0" customHeight="1">
      <c r="A229" s="1318"/>
      <c r="B229" s="1316"/>
      <c r="C229" s="1953"/>
      <c r="D229" s="1316"/>
      <c r="E229" s="1316"/>
      <c r="F229" s="1316"/>
      <c r="G229" s="1316"/>
      <c r="H229" s="1316"/>
      <c r="I229" s="1316"/>
      <c r="J229" s="1316"/>
      <c r="K229" s="1316"/>
      <c r="L229" s="1316"/>
      <c r="M229" s="1316"/>
      <c r="N229" s="1316"/>
      <c r="O229" s="1316"/>
      <c r="P229" s="1316"/>
      <c r="Q229" s="1316"/>
      <c r="R229" s="1316"/>
      <c r="S229" s="1316"/>
      <c r="T229" s="1316"/>
      <c r="U229" s="1316"/>
      <c r="V229" s="1316"/>
      <c r="W229" s="1316"/>
      <c r="X229" s="1316"/>
      <c r="Y229" s="1316"/>
      <c r="Z229" s="1316"/>
      <c r="AA229" s="1316"/>
      <c r="AB229" s="1316"/>
      <c r="AC229" s="1316"/>
      <c r="AD229" s="1316"/>
      <c r="AE229" s="1316"/>
      <c r="AF229" s="1316"/>
      <c r="AG229" s="1316"/>
      <c r="AH229" s="1316"/>
      <c r="AI229" s="1316"/>
    </row>
    <row r="230" ht="24.0" customHeight="1">
      <c r="A230" s="1318"/>
      <c r="B230" s="1316"/>
      <c r="C230" s="1953"/>
      <c r="D230" s="1316"/>
      <c r="E230" s="1316"/>
      <c r="F230" s="1316"/>
      <c r="G230" s="1316"/>
      <c r="H230" s="1316"/>
      <c r="I230" s="1316"/>
      <c r="J230" s="1316"/>
      <c r="K230" s="1316"/>
      <c r="L230" s="1316"/>
      <c r="M230" s="1316"/>
      <c r="N230" s="1316"/>
      <c r="O230" s="1316"/>
      <c r="P230" s="1316"/>
      <c r="Q230" s="1316"/>
      <c r="R230" s="1316"/>
      <c r="S230" s="1316"/>
      <c r="T230" s="1316"/>
      <c r="U230" s="1316"/>
      <c r="V230" s="1316"/>
      <c r="W230" s="1316"/>
      <c r="X230" s="1316"/>
      <c r="Y230" s="1316"/>
      <c r="Z230" s="1316"/>
      <c r="AA230" s="1316"/>
      <c r="AB230" s="1316"/>
      <c r="AC230" s="1316"/>
      <c r="AD230" s="1316"/>
      <c r="AE230" s="1316"/>
      <c r="AF230" s="1316"/>
      <c r="AG230" s="1316"/>
      <c r="AH230" s="1316"/>
      <c r="AI230" s="1316"/>
    </row>
    <row r="231" ht="24.0" customHeight="1">
      <c r="A231" s="1318"/>
      <c r="B231" s="1316"/>
      <c r="C231" s="1953"/>
      <c r="D231" s="1316"/>
      <c r="E231" s="1316"/>
      <c r="F231" s="1316"/>
      <c r="G231" s="1316"/>
      <c r="H231" s="1316"/>
      <c r="I231" s="1316"/>
      <c r="J231" s="1316"/>
      <c r="K231" s="1316"/>
      <c r="L231" s="1316"/>
      <c r="M231" s="1316"/>
      <c r="N231" s="1316"/>
      <c r="O231" s="1316"/>
      <c r="P231" s="1316"/>
      <c r="Q231" s="1316"/>
      <c r="R231" s="1316"/>
      <c r="S231" s="1316"/>
      <c r="T231" s="1316"/>
      <c r="U231" s="1316"/>
      <c r="V231" s="1316"/>
      <c r="W231" s="1316"/>
      <c r="X231" s="1316"/>
      <c r="Y231" s="1316"/>
      <c r="Z231" s="1316"/>
      <c r="AA231" s="1316"/>
      <c r="AB231" s="1316"/>
      <c r="AC231" s="1316"/>
      <c r="AD231" s="1316"/>
      <c r="AE231" s="1316"/>
      <c r="AF231" s="1316"/>
      <c r="AG231" s="1316"/>
      <c r="AH231" s="1316"/>
      <c r="AI231" s="1316"/>
    </row>
    <row r="232" ht="24.0" customHeight="1">
      <c r="A232" s="1318"/>
      <c r="B232" s="1316"/>
      <c r="C232" s="1953"/>
      <c r="D232" s="1316"/>
      <c r="E232" s="1316"/>
      <c r="F232" s="1316"/>
      <c r="G232" s="1316"/>
      <c r="H232" s="1316"/>
      <c r="I232" s="1316"/>
      <c r="J232" s="1316"/>
      <c r="K232" s="1316"/>
      <c r="L232" s="1316"/>
      <c r="M232" s="1316"/>
      <c r="N232" s="1316"/>
      <c r="O232" s="1316"/>
      <c r="P232" s="1316"/>
      <c r="Q232" s="1316"/>
      <c r="R232" s="1316"/>
      <c r="S232" s="1316"/>
      <c r="T232" s="1316"/>
      <c r="U232" s="1316"/>
      <c r="V232" s="1316"/>
      <c r="W232" s="1316"/>
      <c r="X232" s="1316"/>
      <c r="Y232" s="1316"/>
      <c r="Z232" s="1316"/>
      <c r="AA232" s="1316"/>
      <c r="AB232" s="1316"/>
      <c r="AC232" s="1316"/>
      <c r="AD232" s="1316"/>
      <c r="AE232" s="1316"/>
      <c r="AF232" s="1316"/>
      <c r="AG232" s="1316"/>
      <c r="AH232" s="1316"/>
      <c r="AI232" s="1316"/>
    </row>
    <row r="233" ht="24.0" customHeight="1">
      <c r="A233" s="1318"/>
      <c r="B233" s="1316"/>
      <c r="C233" s="1953"/>
      <c r="D233" s="1316"/>
      <c r="E233" s="1316"/>
      <c r="F233" s="1316"/>
      <c r="G233" s="1316"/>
      <c r="H233" s="1316"/>
      <c r="I233" s="1316"/>
      <c r="J233" s="1316"/>
      <c r="K233" s="1316"/>
      <c r="L233" s="1316"/>
      <c r="M233" s="1316"/>
      <c r="N233" s="1316"/>
      <c r="O233" s="1316"/>
      <c r="P233" s="1316"/>
      <c r="Q233" s="1316"/>
      <c r="R233" s="1316"/>
      <c r="S233" s="1316"/>
      <c r="T233" s="1316"/>
      <c r="U233" s="1316"/>
      <c r="V233" s="1316"/>
      <c r="W233" s="1316"/>
      <c r="X233" s="1316"/>
      <c r="Y233" s="1316"/>
      <c r="Z233" s="1316"/>
      <c r="AA233" s="1316"/>
      <c r="AB233" s="1316"/>
      <c r="AC233" s="1316"/>
      <c r="AD233" s="1316"/>
      <c r="AE233" s="1316"/>
      <c r="AF233" s="1316"/>
      <c r="AG233" s="1316"/>
      <c r="AH233" s="1316"/>
      <c r="AI233" s="1316"/>
    </row>
    <row r="234" ht="24.0" customHeight="1">
      <c r="A234" s="1318"/>
      <c r="B234" s="1316"/>
      <c r="C234" s="1953"/>
      <c r="D234" s="1316"/>
      <c r="E234" s="1316"/>
      <c r="F234" s="1316"/>
      <c r="G234" s="1316"/>
      <c r="H234" s="1316"/>
      <c r="I234" s="1316"/>
      <c r="J234" s="1316"/>
      <c r="K234" s="1316"/>
      <c r="L234" s="1316"/>
      <c r="M234" s="1316"/>
      <c r="N234" s="1316"/>
      <c r="O234" s="1316"/>
      <c r="P234" s="1316"/>
      <c r="Q234" s="1316"/>
      <c r="R234" s="1316"/>
      <c r="S234" s="1316"/>
      <c r="T234" s="1316"/>
      <c r="U234" s="1316"/>
      <c r="V234" s="1316"/>
      <c r="W234" s="1316"/>
      <c r="X234" s="1316"/>
      <c r="Y234" s="1316"/>
      <c r="Z234" s="1316"/>
      <c r="AA234" s="1316"/>
      <c r="AB234" s="1316"/>
      <c r="AC234" s="1316"/>
      <c r="AD234" s="1316"/>
      <c r="AE234" s="1316"/>
      <c r="AF234" s="1316"/>
      <c r="AG234" s="1316"/>
      <c r="AH234" s="1316"/>
      <c r="AI234" s="1316"/>
    </row>
    <row r="235" ht="24.0" customHeight="1">
      <c r="A235" s="1318"/>
      <c r="B235" s="1316"/>
      <c r="C235" s="1953"/>
      <c r="D235" s="1316"/>
      <c r="E235" s="1316"/>
      <c r="F235" s="1316"/>
      <c r="G235" s="1316"/>
      <c r="H235" s="1316"/>
      <c r="I235" s="1316"/>
      <c r="J235" s="1316"/>
      <c r="K235" s="1316"/>
      <c r="L235" s="1316"/>
      <c r="M235" s="1316"/>
      <c r="N235" s="1316"/>
      <c r="O235" s="1316"/>
      <c r="P235" s="1316"/>
      <c r="Q235" s="1316"/>
      <c r="R235" s="1316"/>
      <c r="S235" s="1316"/>
      <c r="T235" s="1316"/>
      <c r="U235" s="1316"/>
      <c r="V235" s="1316"/>
      <c r="W235" s="1316"/>
      <c r="X235" s="1316"/>
      <c r="Y235" s="1316"/>
      <c r="Z235" s="1316"/>
      <c r="AA235" s="1316"/>
      <c r="AB235" s="1316"/>
      <c r="AC235" s="1316"/>
      <c r="AD235" s="1316"/>
      <c r="AE235" s="1316"/>
      <c r="AF235" s="1316"/>
      <c r="AG235" s="1316"/>
      <c r="AH235" s="1316"/>
      <c r="AI235" s="1316"/>
    </row>
    <row r="236" ht="24.0" customHeight="1">
      <c r="A236" s="1318"/>
      <c r="B236" s="1316"/>
      <c r="C236" s="1953"/>
      <c r="D236" s="1316"/>
      <c r="E236" s="1316"/>
      <c r="F236" s="1316"/>
      <c r="G236" s="1316"/>
      <c r="H236" s="1316"/>
      <c r="I236" s="1316"/>
      <c r="J236" s="1316"/>
      <c r="K236" s="1316"/>
      <c r="L236" s="1316"/>
      <c r="M236" s="1316"/>
      <c r="N236" s="1316"/>
      <c r="O236" s="1316"/>
      <c r="P236" s="1316"/>
      <c r="Q236" s="1316"/>
      <c r="R236" s="1316"/>
      <c r="S236" s="1316"/>
      <c r="T236" s="1316"/>
      <c r="U236" s="1316"/>
      <c r="V236" s="1316"/>
      <c r="W236" s="1316"/>
      <c r="X236" s="1316"/>
      <c r="Y236" s="1316"/>
      <c r="Z236" s="1316"/>
      <c r="AA236" s="1316"/>
      <c r="AB236" s="1316"/>
      <c r="AC236" s="1316"/>
      <c r="AD236" s="1316"/>
      <c r="AE236" s="1316"/>
      <c r="AF236" s="1316"/>
      <c r="AG236" s="1316"/>
      <c r="AH236" s="1316"/>
      <c r="AI236" s="1316"/>
    </row>
    <row r="237" ht="24.0" customHeight="1">
      <c r="A237" s="1318"/>
      <c r="B237" s="1316"/>
      <c r="C237" s="1953"/>
      <c r="D237" s="1316"/>
      <c r="E237" s="1316"/>
      <c r="F237" s="1316"/>
      <c r="G237" s="1316"/>
      <c r="H237" s="1316"/>
      <c r="I237" s="1316"/>
      <c r="J237" s="1316"/>
      <c r="K237" s="1316"/>
      <c r="L237" s="1316"/>
      <c r="M237" s="1316"/>
      <c r="N237" s="1316"/>
      <c r="O237" s="1316"/>
      <c r="P237" s="1316"/>
      <c r="Q237" s="1316"/>
      <c r="R237" s="1316"/>
      <c r="S237" s="1316"/>
      <c r="T237" s="1316"/>
      <c r="U237" s="1316"/>
      <c r="V237" s="1316"/>
      <c r="W237" s="1316"/>
      <c r="X237" s="1316"/>
      <c r="Y237" s="1316"/>
      <c r="Z237" s="1316"/>
      <c r="AA237" s="1316"/>
      <c r="AB237" s="1316"/>
      <c r="AC237" s="1316"/>
      <c r="AD237" s="1316"/>
      <c r="AE237" s="1316"/>
      <c r="AF237" s="1316"/>
      <c r="AG237" s="1316"/>
      <c r="AH237" s="1316"/>
      <c r="AI237" s="1316"/>
    </row>
    <row r="238" ht="24.0" customHeight="1">
      <c r="A238" s="1318"/>
      <c r="B238" s="1316"/>
      <c r="C238" s="1953"/>
      <c r="D238" s="1316"/>
      <c r="E238" s="1316"/>
      <c r="F238" s="1316"/>
      <c r="G238" s="1316"/>
      <c r="H238" s="1316"/>
      <c r="I238" s="1316"/>
      <c r="J238" s="1316"/>
      <c r="K238" s="1316"/>
      <c r="L238" s="1316"/>
      <c r="M238" s="1316"/>
      <c r="N238" s="1316"/>
      <c r="O238" s="1316"/>
      <c r="P238" s="1316"/>
      <c r="Q238" s="1316"/>
      <c r="R238" s="1316"/>
      <c r="S238" s="1316"/>
      <c r="T238" s="1316"/>
      <c r="U238" s="1316"/>
      <c r="V238" s="1316"/>
      <c r="W238" s="1316"/>
      <c r="X238" s="1316"/>
      <c r="Y238" s="1316"/>
      <c r="Z238" s="1316"/>
      <c r="AA238" s="1316"/>
      <c r="AB238" s="1316"/>
      <c r="AC238" s="1316"/>
      <c r="AD238" s="1316"/>
      <c r="AE238" s="1316"/>
      <c r="AF238" s="1316"/>
      <c r="AG238" s="1316"/>
      <c r="AH238" s="1316"/>
      <c r="AI238" s="1316"/>
    </row>
    <row r="239" ht="24.0" customHeight="1">
      <c r="A239" s="1318"/>
      <c r="B239" s="1316"/>
      <c r="C239" s="1953"/>
      <c r="D239" s="1316"/>
      <c r="E239" s="1316"/>
      <c r="F239" s="1316"/>
      <c r="G239" s="1316"/>
      <c r="H239" s="1316"/>
      <c r="I239" s="1316"/>
      <c r="J239" s="1316"/>
      <c r="K239" s="1316"/>
      <c r="L239" s="1316"/>
      <c r="M239" s="1316"/>
      <c r="N239" s="1316"/>
      <c r="O239" s="1316"/>
      <c r="P239" s="1316"/>
      <c r="Q239" s="1316"/>
      <c r="R239" s="1316"/>
      <c r="S239" s="1316"/>
      <c r="T239" s="1316"/>
      <c r="U239" s="1316"/>
      <c r="V239" s="1316"/>
      <c r="W239" s="1316"/>
      <c r="X239" s="1316"/>
      <c r="Y239" s="1316"/>
      <c r="Z239" s="1316"/>
      <c r="AA239" s="1316"/>
      <c r="AB239" s="1316"/>
      <c r="AC239" s="1316"/>
      <c r="AD239" s="1316"/>
      <c r="AE239" s="1316"/>
      <c r="AF239" s="1316"/>
      <c r="AG239" s="1316"/>
      <c r="AH239" s="1316"/>
      <c r="AI239" s="1316"/>
    </row>
    <row r="240" ht="24.0" customHeight="1">
      <c r="A240" s="1318"/>
      <c r="B240" s="1316"/>
      <c r="C240" s="1953"/>
      <c r="D240" s="1316"/>
      <c r="E240" s="1316"/>
      <c r="F240" s="1316"/>
      <c r="G240" s="1316"/>
      <c r="H240" s="1316"/>
      <c r="I240" s="1316"/>
      <c r="J240" s="1316"/>
      <c r="K240" s="1316"/>
      <c r="L240" s="1316"/>
      <c r="M240" s="1316"/>
      <c r="N240" s="1316"/>
      <c r="O240" s="1316"/>
      <c r="P240" s="1316"/>
      <c r="Q240" s="1316"/>
      <c r="R240" s="1316"/>
      <c r="S240" s="1316"/>
      <c r="T240" s="1316"/>
      <c r="U240" s="1316"/>
      <c r="V240" s="1316"/>
      <c r="W240" s="1316"/>
      <c r="X240" s="1316"/>
      <c r="Y240" s="1316"/>
      <c r="Z240" s="1316"/>
      <c r="AA240" s="1316"/>
      <c r="AB240" s="1316"/>
      <c r="AC240" s="1316"/>
      <c r="AD240" s="1316"/>
      <c r="AE240" s="1316"/>
      <c r="AF240" s="1316"/>
      <c r="AG240" s="1316"/>
      <c r="AH240" s="1316"/>
      <c r="AI240" s="1316"/>
    </row>
    <row r="241" ht="24.0" customHeight="1">
      <c r="A241" s="1318"/>
      <c r="B241" s="1316"/>
      <c r="C241" s="1953"/>
      <c r="D241" s="1316"/>
      <c r="E241" s="1316"/>
      <c r="F241" s="1316"/>
      <c r="G241" s="1316"/>
      <c r="H241" s="1316"/>
      <c r="I241" s="1316"/>
      <c r="J241" s="1316"/>
      <c r="K241" s="1316"/>
      <c r="L241" s="1316"/>
      <c r="M241" s="1316"/>
      <c r="N241" s="1316"/>
      <c r="O241" s="1316"/>
      <c r="P241" s="1316"/>
      <c r="Q241" s="1316"/>
      <c r="R241" s="1316"/>
      <c r="S241" s="1316"/>
      <c r="T241" s="1316"/>
      <c r="U241" s="1316"/>
      <c r="V241" s="1316"/>
      <c r="W241" s="1316"/>
      <c r="X241" s="1316"/>
      <c r="Y241" s="1316"/>
      <c r="Z241" s="1316"/>
      <c r="AA241" s="1316"/>
      <c r="AB241" s="1316"/>
      <c r="AC241" s="1316"/>
      <c r="AD241" s="1316"/>
      <c r="AE241" s="1316"/>
      <c r="AF241" s="1316"/>
      <c r="AG241" s="1316"/>
      <c r="AH241" s="1316"/>
      <c r="AI241" s="1316"/>
    </row>
    <row r="242" ht="24.0" customHeight="1">
      <c r="A242" s="1318"/>
      <c r="B242" s="1316"/>
      <c r="C242" s="1953"/>
      <c r="D242" s="1316"/>
      <c r="E242" s="1316"/>
      <c r="F242" s="1316"/>
      <c r="G242" s="1316"/>
      <c r="H242" s="1316"/>
      <c r="I242" s="1316"/>
      <c r="J242" s="1316"/>
      <c r="K242" s="1316"/>
      <c r="L242" s="1316"/>
      <c r="M242" s="1316"/>
      <c r="N242" s="1316"/>
      <c r="O242" s="1316"/>
      <c r="P242" s="1316"/>
      <c r="Q242" s="1316"/>
      <c r="R242" s="1316"/>
      <c r="S242" s="1316"/>
      <c r="T242" s="1316"/>
      <c r="U242" s="1316"/>
      <c r="V242" s="1316"/>
      <c r="W242" s="1316"/>
      <c r="X242" s="1316"/>
      <c r="Y242" s="1316"/>
      <c r="Z242" s="1316"/>
      <c r="AA242" s="1316"/>
      <c r="AB242" s="1316"/>
      <c r="AC242" s="1316"/>
      <c r="AD242" s="1316"/>
      <c r="AE242" s="1316"/>
      <c r="AF242" s="1316"/>
      <c r="AG242" s="1316"/>
      <c r="AH242" s="1316"/>
      <c r="AI242" s="1316"/>
    </row>
    <row r="243" ht="24.0" customHeight="1">
      <c r="A243" s="1318"/>
      <c r="B243" s="1316"/>
      <c r="C243" s="1953"/>
      <c r="D243" s="1316"/>
      <c r="E243" s="1316"/>
      <c r="F243" s="1316"/>
      <c r="G243" s="1316"/>
      <c r="H243" s="1316"/>
      <c r="I243" s="1316"/>
      <c r="J243" s="1316"/>
      <c r="K243" s="1316"/>
      <c r="L243" s="1316"/>
      <c r="M243" s="1316"/>
      <c r="N243" s="1316"/>
      <c r="O243" s="1316"/>
      <c r="P243" s="1316"/>
      <c r="Q243" s="1316"/>
      <c r="R243" s="1316"/>
      <c r="S243" s="1316"/>
      <c r="T243" s="1316"/>
      <c r="U243" s="1316"/>
      <c r="V243" s="1316"/>
      <c r="W243" s="1316"/>
      <c r="X243" s="1316"/>
      <c r="Y243" s="1316"/>
      <c r="Z243" s="1316"/>
      <c r="AA243" s="1316"/>
      <c r="AB243" s="1316"/>
      <c r="AC243" s="1316"/>
      <c r="AD243" s="1316"/>
      <c r="AE243" s="1316"/>
      <c r="AF243" s="1316"/>
      <c r="AG243" s="1316"/>
      <c r="AH243" s="1316"/>
      <c r="AI243" s="1316"/>
    </row>
    <row r="244" ht="24.0" customHeight="1">
      <c r="A244" s="1318"/>
      <c r="B244" s="1316"/>
      <c r="C244" s="1953"/>
      <c r="D244" s="1316"/>
      <c r="E244" s="1316"/>
      <c r="F244" s="1316"/>
      <c r="G244" s="1316"/>
      <c r="H244" s="1316"/>
      <c r="I244" s="1316"/>
      <c r="J244" s="1316"/>
      <c r="K244" s="1316"/>
      <c r="L244" s="1316"/>
      <c r="M244" s="1316"/>
      <c r="N244" s="1316"/>
      <c r="O244" s="1316"/>
      <c r="P244" s="1316"/>
      <c r="Q244" s="1316"/>
      <c r="R244" s="1316"/>
      <c r="S244" s="1316"/>
      <c r="T244" s="1316"/>
      <c r="U244" s="1316"/>
      <c r="V244" s="1316"/>
      <c r="W244" s="1316"/>
      <c r="X244" s="1316"/>
      <c r="Y244" s="1316"/>
      <c r="Z244" s="1316"/>
      <c r="AA244" s="1316"/>
      <c r="AB244" s="1316"/>
      <c r="AC244" s="1316"/>
      <c r="AD244" s="1316"/>
      <c r="AE244" s="1316"/>
      <c r="AF244" s="1316"/>
      <c r="AG244" s="1316"/>
      <c r="AH244" s="1316"/>
      <c r="AI244" s="1316"/>
    </row>
    <row r="245" ht="24.0" customHeight="1">
      <c r="A245" s="1318"/>
      <c r="B245" s="1316"/>
      <c r="C245" s="1953"/>
      <c r="D245" s="1316"/>
      <c r="E245" s="1316"/>
      <c r="F245" s="1316"/>
      <c r="G245" s="1316"/>
      <c r="H245" s="1316"/>
      <c r="I245" s="1316"/>
      <c r="J245" s="1316"/>
      <c r="K245" s="1316"/>
      <c r="L245" s="1316"/>
      <c r="M245" s="1316"/>
      <c r="N245" s="1316"/>
      <c r="O245" s="1316"/>
      <c r="P245" s="1316"/>
      <c r="Q245" s="1316"/>
      <c r="R245" s="1316"/>
      <c r="S245" s="1316"/>
      <c r="T245" s="1316"/>
      <c r="U245" s="1316"/>
      <c r="V245" s="1316"/>
      <c r="W245" s="1316"/>
      <c r="X245" s="1316"/>
      <c r="Y245" s="1316"/>
      <c r="Z245" s="1316"/>
      <c r="AA245" s="1316"/>
      <c r="AB245" s="1316"/>
      <c r="AC245" s="1316"/>
      <c r="AD245" s="1316"/>
      <c r="AE245" s="1316"/>
      <c r="AF245" s="1316"/>
      <c r="AG245" s="1316"/>
      <c r="AH245" s="1316"/>
      <c r="AI245" s="1316"/>
    </row>
    <row r="246" ht="24.0" customHeight="1">
      <c r="A246" s="1318"/>
      <c r="B246" s="1316"/>
      <c r="C246" s="1953"/>
      <c r="D246" s="1316"/>
      <c r="E246" s="1316"/>
      <c r="F246" s="1316"/>
      <c r="G246" s="1316"/>
      <c r="H246" s="1316"/>
      <c r="I246" s="1316"/>
      <c r="J246" s="1316"/>
      <c r="K246" s="1316"/>
      <c r="L246" s="1316"/>
      <c r="M246" s="1316"/>
      <c r="N246" s="1316"/>
      <c r="O246" s="1316"/>
      <c r="P246" s="1316"/>
      <c r="Q246" s="1316"/>
      <c r="R246" s="1316"/>
      <c r="S246" s="1316"/>
      <c r="T246" s="1316"/>
      <c r="U246" s="1316"/>
      <c r="V246" s="1316"/>
      <c r="W246" s="1316"/>
      <c r="X246" s="1316"/>
      <c r="Y246" s="1316"/>
      <c r="Z246" s="1316"/>
      <c r="AA246" s="1316"/>
      <c r="AB246" s="1316"/>
      <c r="AC246" s="1316"/>
      <c r="AD246" s="1316"/>
      <c r="AE246" s="1316"/>
      <c r="AF246" s="1316"/>
      <c r="AG246" s="1316"/>
      <c r="AH246" s="1316"/>
      <c r="AI246" s="1316"/>
    </row>
    <row r="247" ht="24.0" customHeight="1">
      <c r="A247" s="1318"/>
      <c r="B247" s="1316"/>
      <c r="C247" s="1953"/>
      <c r="D247" s="1316"/>
      <c r="E247" s="1316"/>
      <c r="F247" s="1316"/>
      <c r="G247" s="1316"/>
      <c r="H247" s="1316"/>
      <c r="I247" s="1316"/>
      <c r="J247" s="1316"/>
      <c r="K247" s="1316"/>
      <c r="L247" s="1316"/>
      <c r="M247" s="1316"/>
      <c r="N247" s="1316"/>
      <c r="O247" s="1316"/>
      <c r="P247" s="1316"/>
      <c r="Q247" s="1316"/>
      <c r="R247" s="1316"/>
      <c r="S247" s="1316"/>
      <c r="T247" s="1316"/>
      <c r="U247" s="1316"/>
      <c r="V247" s="1316"/>
      <c r="W247" s="1316"/>
      <c r="X247" s="1316"/>
      <c r="Y247" s="1316"/>
      <c r="Z247" s="1316"/>
      <c r="AA247" s="1316"/>
      <c r="AB247" s="1316"/>
      <c r="AC247" s="1316"/>
      <c r="AD247" s="1316"/>
      <c r="AE247" s="1316"/>
      <c r="AF247" s="1316"/>
      <c r="AG247" s="1316"/>
      <c r="AH247" s="1316"/>
      <c r="AI247" s="1316"/>
    </row>
    <row r="248" ht="24.0" customHeight="1">
      <c r="A248" s="1318"/>
      <c r="B248" s="1316"/>
      <c r="C248" s="1953"/>
      <c r="D248" s="1316"/>
      <c r="E248" s="1316"/>
      <c r="F248" s="1316"/>
      <c r="G248" s="1316"/>
      <c r="H248" s="1316"/>
      <c r="I248" s="1316"/>
      <c r="J248" s="1316"/>
      <c r="K248" s="1316"/>
      <c r="L248" s="1316"/>
      <c r="M248" s="1316"/>
      <c r="N248" s="1316"/>
      <c r="O248" s="1316"/>
      <c r="P248" s="1316"/>
      <c r="Q248" s="1316"/>
      <c r="R248" s="1316"/>
      <c r="S248" s="1316"/>
      <c r="T248" s="1316"/>
      <c r="U248" s="1316"/>
      <c r="V248" s="1316"/>
      <c r="W248" s="1316"/>
      <c r="X248" s="1316"/>
      <c r="Y248" s="1316"/>
      <c r="Z248" s="1316"/>
      <c r="AA248" s="1316"/>
      <c r="AB248" s="1316"/>
      <c r="AC248" s="1316"/>
      <c r="AD248" s="1316"/>
      <c r="AE248" s="1316"/>
      <c r="AF248" s="1316"/>
      <c r="AG248" s="1316"/>
      <c r="AH248" s="1316"/>
      <c r="AI248" s="1316"/>
    </row>
    <row r="249" ht="24.0" customHeight="1">
      <c r="A249" s="1318"/>
      <c r="B249" s="1316"/>
      <c r="C249" s="1953"/>
      <c r="D249" s="1316"/>
      <c r="E249" s="1316"/>
      <c r="F249" s="1316"/>
      <c r="G249" s="1316"/>
      <c r="H249" s="1316"/>
      <c r="I249" s="1316"/>
      <c r="J249" s="1316"/>
      <c r="K249" s="1316"/>
      <c r="L249" s="1316"/>
      <c r="M249" s="1316"/>
      <c r="N249" s="1316"/>
      <c r="O249" s="1316"/>
      <c r="P249" s="1316"/>
      <c r="Q249" s="1316"/>
      <c r="R249" s="1316"/>
      <c r="S249" s="1316"/>
      <c r="T249" s="1316"/>
      <c r="U249" s="1316"/>
      <c r="V249" s="1316"/>
      <c r="W249" s="1316"/>
      <c r="X249" s="1316"/>
      <c r="Y249" s="1316"/>
      <c r="Z249" s="1316"/>
      <c r="AA249" s="1316"/>
      <c r="AB249" s="1316"/>
      <c r="AC249" s="1316"/>
      <c r="AD249" s="1316"/>
      <c r="AE249" s="1316"/>
      <c r="AF249" s="1316"/>
      <c r="AG249" s="1316"/>
      <c r="AH249" s="1316"/>
      <c r="AI249" s="1316"/>
    </row>
    <row r="250" ht="24.0" customHeight="1">
      <c r="A250" s="1318"/>
      <c r="B250" s="1316"/>
      <c r="C250" s="1953"/>
      <c r="D250" s="1316"/>
      <c r="E250" s="1316"/>
      <c r="F250" s="1316"/>
      <c r="G250" s="1316"/>
      <c r="H250" s="1316"/>
      <c r="I250" s="1316"/>
      <c r="J250" s="1316"/>
      <c r="K250" s="1316"/>
      <c r="L250" s="1316"/>
      <c r="M250" s="1316"/>
      <c r="N250" s="1316"/>
      <c r="O250" s="1316"/>
      <c r="P250" s="1316"/>
      <c r="Q250" s="1316"/>
      <c r="R250" s="1316"/>
      <c r="S250" s="1316"/>
      <c r="T250" s="1316"/>
      <c r="U250" s="1316"/>
      <c r="V250" s="1316"/>
      <c r="W250" s="1316"/>
      <c r="X250" s="1316"/>
      <c r="Y250" s="1316"/>
      <c r="Z250" s="1316"/>
      <c r="AA250" s="1316"/>
      <c r="AB250" s="1316"/>
      <c r="AC250" s="1316"/>
      <c r="AD250" s="1316"/>
      <c r="AE250" s="1316"/>
      <c r="AF250" s="1316"/>
      <c r="AG250" s="1316"/>
      <c r="AH250" s="1316"/>
      <c r="AI250" s="1316"/>
    </row>
    <row r="251" ht="24.0" customHeight="1">
      <c r="A251" s="1318"/>
      <c r="B251" s="1316"/>
      <c r="C251" s="1953"/>
      <c r="D251" s="1316"/>
      <c r="E251" s="1316"/>
      <c r="F251" s="1316"/>
      <c r="G251" s="1316"/>
      <c r="H251" s="1316"/>
      <c r="I251" s="1316"/>
      <c r="J251" s="1316"/>
      <c r="K251" s="1316"/>
      <c r="L251" s="1316"/>
      <c r="M251" s="1316"/>
      <c r="N251" s="1316"/>
      <c r="O251" s="1316"/>
      <c r="P251" s="1316"/>
      <c r="Q251" s="1316"/>
      <c r="R251" s="1316"/>
      <c r="S251" s="1316"/>
      <c r="T251" s="1316"/>
      <c r="U251" s="1316"/>
      <c r="V251" s="1316"/>
      <c r="W251" s="1316"/>
      <c r="X251" s="1316"/>
      <c r="Y251" s="1316"/>
      <c r="Z251" s="1316"/>
      <c r="AA251" s="1316"/>
      <c r="AB251" s="1316"/>
      <c r="AC251" s="1316"/>
      <c r="AD251" s="1316"/>
      <c r="AE251" s="1316"/>
      <c r="AF251" s="1316"/>
      <c r="AG251" s="1316"/>
      <c r="AH251" s="1316"/>
      <c r="AI251" s="1316"/>
    </row>
    <row r="252" ht="24.0" customHeight="1">
      <c r="A252" s="1318"/>
      <c r="B252" s="1316"/>
      <c r="C252" s="1953"/>
      <c r="D252" s="1316"/>
      <c r="E252" s="1316"/>
      <c r="F252" s="1316"/>
      <c r="G252" s="1316"/>
      <c r="H252" s="1316"/>
      <c r="I252" s="1316"/>
      <c r="J252" s="1316"/>
      <c r="K252" s="1316"/>
      <c r="L252" s="1316"/>
      <c r="M252" s="1316"/>
      <c r="N252" s="1316"/>
      <c r="O252" s="1316"/>
      <c r="P252" s="1316"/>
      <c r="Q252" s="1316"/>
      <c r="R252" s="1316"/>
      <c r="S252" s="1316"/>
      <c r="T252" s="1316"/>
      <c r="U252" s="1316"/>
      <c r="V252" s="1316"/>
      <c r="W252" s="1316"/>
      <c r="X252" s="1316"/>
      <c r="Y252" s="1316"/>
      <c r="Z252" s="1316"/>
      <c r="AA252" s="1316"/>
      <c r="AB252" s="1316"/>
      <c r="AC252" s="1316"/>
      <c r="AD252" s="1316"/>
      <c r="AE252" s="1316"/>
      <c r="AF252" s="1316"/>
      <c r="AG252" s="1316"/>
      <c r="AH252" s="1316"/>
      <c r="AI252" s="1316"/>
    </row>
    <row r="253" ht="24.0" customHeight="1">
      <c r="A253" s="1318"/>
      <c r="B253" s="1316"/>
      <c r="C253" s="1953"/>
      <c r="D253" s="1316"/>
      <c r="E253" s="1316"/>
      <c r="F253" s="1316"/>
      <c r="G253" s="1316"/>
      <c r="H253" s="1316"/>
      <c r="I253" s="1316"/>
      <c r="J253" s="1316"/>
      <c r="K253" s="1316"/>
      <c r="L253" s="1316"/>
      <c r="M253" s="1316"/>
      <c r="N253" s="1316"/>
      <c r="O253" s="1316"/>
      <c r="P253" s="1316"/>
      <c r="Q253" s="1316"/>
      <c r="R253" s="1316"/>
      <c r="S253" s="1316"/>
      <c r="T253" s="1316"/>
      <c r="U253" s="1316"/>
      <c r="V253" s="1316"/>
      <c r="W253" s="1316"/>
      <c r="X253" s="1316"/>
      <c r="Y253" s="1316"/>
      <c r="Z253" s="1316"/>
      <c r="AA253" s="1316"/>
      <c r="AB253" s="1316"/>
      <c r="AC253" s="1316"/>
      <c r="AD253" s="1316"/>
      <c r="AE253" s="1316"/>
      <c r="AF253" s="1316"/>
      <c r="AG253" s="1316"/>
      <c r="AH253" s="1316"/>
      <c r="AI253" s="1316"/>
    </row>
    <row r="254" ht="24.0" customHeight="1">
      <c r="A254" s="1318"/>
      <c r="B254" s="1316"/>
      <c r="C254" s="1953"/>
      <c r="D254" s="1316"/>
      <c r="E254" s="1316"/>
      <c r="F254" s="1316"/>
      <c r="G254" s="1316"/>
      <c r="H254" s="1316"/>
      <c r="I254" s="1316"/>
      <c r="J254" s="1316"/>
      <c r="K254" s="1316"/>
      <c r="L254" s="1316"/>
      <c r="M254" s="1316"/>
      <c r="N254" s="1316"/>
      <c r="O254" s="1316"/>
      <c r="P254" s="1316"/>
      <c r="Q254" s="1316"/>
      <c r="R254" s="1316"/>
      <c r="S254" s="1316"/>
      <c r="T254" s="1316"/>
      <c r="U254" s="1316"/>
      <c r="V254" s="1316"/>
      <c r="W254" s="1316"/>
      <c r="X254" s="1316"/>
      <c r="Y254" s="1316"/>
      <c r="Z254" s="1316"/>
      <c r="AA254" s="1316"/>
      <c r="AB254" s="1316"/>
      <c r="AC254" s="1316"/>
      <c r="AD254" s="1316"/>
      <c r="AE254" s="1316"/>
      <c r="AF254" s="1316"/>
      <c r="AG254" s="1316"/>
      <c r="AH254" s="1316"/>
      <c r="AI254" s="1316"/>
    </row>
    <row r="255" ht="24.0" customHeight="1">
      <c r="A255" s="1318"/>
      <c r="B255" s="1316"/>
      <c r="C255" s="1953"/>
      <c r="D255" s="1316"/>
      <c r="E255" s="1316"/>
      <c r="F255" s="1316"/>
      <c r="G255" s="1316"/>
      <c r="H255" s="1316"/>
      <c r="I255" s="1316"/>
      <c r="J255" s="1316"/>
      <c r="K255" s="1316"/>
      <c r="L255" s="1316"/>
      <c r="M255" s="1316"/>
      <c r="N255" s="1316"/>
      <c r="O255" s="1316"/>
      <c r="P255" s="1316"/>
      <c r="Q255" s="1316"/>
      <c r="R255" s="1316"/>
      <c r="S255" s="1316"/>
      <c r="T255" s="1316"/>
      <c r="U255" s="1316"/>
      <c r="V255" s="1316"/>
      <c r="W255" s="1316"/>
      <c r="X255" s="1316"/>
      <c r="Y255" s="1316"/>
      <c r="Z255" s="1316"/>
      <c r="AA255" s="1316"/>
      <c r="AB255" s="1316"/>
      <c r="AC255" s="1316"/>
      <c r="AD255" s="1316"/>
      <c r="AE255" s="1316"/>
      <c r="AF255" s="1316"/>
      <c r="AG255" s="1316"/>
      <c r="AH255" s="1316"/>
      <c r="AI255" s="1316"/>
    </row>
    <row r="256" ht="24.0" customHeight="1">
      <c r="A256" s="1318"/>
      <c r="B256" s="1316"/>
      <c r="C256" s="1953"/>
      <c r="D256" s="1316"/>
      <c r="E256" s="1316"/>
      <c r="F256" s="1316"/>
      <c r="G256" s="1316"/>
      <c r="H256" s="1316"/>
      <c r="I256" s="1316"/>
      <c r="J256" s="1316"/>
      <c r="K256" s="1316"/>
      <c r="L256" s="1316"/>
      <c r="M256" s="1316"/>
      <c r="N256" s="1316"/>
      <c r="O256" s="1316"/>
      <c r="P256" s="1316"/>
      <c r="Q256" s="1316"/>
      <c r="R256" s="1316"/>
      <c r="S256" s="1316"/>
      <c r="T256" s="1316"/>
      <c r="U256" s="1316"/>
      <c r="V256" s="1316"/>
      <c r="W256" s="1316"/>
      <c r="X256" s="1316"/>
      <c r="Y256" s="1316"/>
      <c r="Z256" s="1316"/>
      <c r="AA256" s="1316"/>
      <c r="AB256" s="1316"/>
      <c r="AC256" s="1316"/>
      <c r="AD256" s="1316"/>
      <c r="AE256" s="1316"/>
      <c r="AF256" s="1316"/>
      <c r="AG256" s="1316"/>
      <c r="AH256" s="1316"/>
      <c r="AI256" s="1316"/>
    </row>
    <row r="257" ht="24.0" customHeight="1">
      <c r="A257" s="1318"/>
      <c r="B257" s="1316"/>
      <c r="C257" s="1953"/>
      <c r="D257" s="1316"/>
      <c r="E257" s="1316"/>
      <c r="F257" s="1316"/>
      <c r="G257" s="1316"/>
      <c r="H257" s="1316"/>
      <c r="I257" s="1316"/>
      <c r="J257" s="1316"/>
      <c r="K257" s="1316"/>
      <c r="L257" s="1316"/>
      <c r="M257" s="1316"/>
      <c r="N257" s="1316"/>
      <c r="O257" s="1316"/>
      <c r="P257" s="1316"/>
      <c r="Q257" s="1316"/>
      <c r="R257" s="1316"/>
      <c r="S257" s="1316"/>
      <c r="T257" s="1316"/>
      <c r="U257" s="1316"/>
      <c r="V257" s="1316"/>
      <c r="W257" s="1316"/>
      <c r="X257" s="1316"/>
      <c r="Y257" s="1316"/>
      <c r="Z257" s="1316"/>
      <c r="AA257" s="1316"/>
      <c r="AB257" s="1316"/>
      <c r="AC257" s="1316"/>
      <c r="AD257" s="1316"/>
      <c r="AE257" s="1316"/>
      <c r="AF257" s="1316"/>
      <c r="AG257" s="1316"/>
      <c r="AH257" s="1316"/>
      <c r="AI257" s="1316"/>
    </row>
    <row r="258" ht="24.0" customHeight="1">
      <c r="A258" s="1318"/>
      <c r="B258" s="1316"/>
      <c r="C258" s="1953"/>
      <c r="D258" s="1316"/>
      <c r="E258" s="1316"/>
      <c r="F258" s="1316"/>
      <c r="G258" s="1316"/>
      <c r="H258" s="1316"/>
      <c r="I258" s="1316"/>
      <c r="J258" s="1316"/>
      <c r="K258" s="1316"/>
      <c r="L258" s="1316"/>
      <c r="M258" s="1316"/>
      <c r="N258" s="1316"/>
      <c r="O258" s="1316"/>
      <c r="P258" s="1316"/>
      <c r="Q258" s="1316"/>
      <c r="R258" s="1316"/>
      <c r="S258" s="1316"/>
      <c r="T258" s="1316"/>
      <c r="U258" s="1316"/>
      <c r="V258" s="1316"/>
      <c r="W258" s="1316"/>
      <c r="X258" s="1316"/>
      <c r="Y258" s="1316"/>
      <c r="Z258" s="1316"/>
      <c r="AA258" s="1316"/>
      <c r="AB258" s="1316"/>
      <c r="AC258" s="1316"/>
      <c r="AD258" s="1316"/>
      <c r="AE258" s="1316"/>
      <c r="AF258" s="1316"/>
      <c r="AG258" s="1316"/>
      <c r="AH258" s="1316"/>
      <c r="AI258" s="1316"/>
    </row>
    <row r="259" ht="24.0" customHeight="1">
      <c r="A259" s="1318"/>
      <c r="B259" s="1316"/>
      <c r="C259" s="1953"/>
      <c r="D259" s="1316"/>
      <c r="E259" s="1316"/>
      <c r="F259" s="1316"/>
      <c r="G259" s="1316"/>
      <c r="H259" s="1316"/>
      <c r="I259" s="1316"/>
      <c r="J259" s="1316"/>
      <c r="K259" s="1316"/>
      <c r="L259" s="1316"/>
      <c r="M259" s="1316"/>
      <c r="N259" s="1316"/>
      <c r="O259" s="1316"/>
      <c r="P259" s="1316"/>
      <c r="Q259" s="1316"/>
      <c r="R259" s="1316"/>
      <c r="S259" s="1316"/>
      <c r="T259" s="1316"/>
      <c r="U259" s="1316"/>
      <c r="V259" s="1316"/>
      <c r="W259" s="1316"/>
      <c r="X259" s="1316"/>
      <c r="Y259" s="1316"/>
      <c r="Z259" s="1316"/>
      <c r="AA259" s="1316"/>
      <c r="AB259" s="1316"/>
      <c r="AC259" s="1316"/>
      <c r="AD259" s="1316"/>
      <c r="AE259" s="1316"/>
      <c r="AF259" s="1316"/>
      <c r="AG259" s="1316"/>
      <c r="AH259" s="1316"/>
      <c r="AI259" s="1316"/>
    </row>
    <row r="260" ht="24.0" customHeight="1">
      <c r="A260" s="1318"/>
      <c r="B260" s="1316"/>
      <c r="C260" s="1953"/>
      <c r="D260" s="1316"/>
      <c r="E260" s="1316"/>
      <c r="F260" s="1316"/>
      <c r="G260" s="1316"/>
      <c r="H260" s="1316"/>
      <c r="I260" s="1316"/>
      <c r="J260" s="1316"/>
      <c r="K260" s="1316"/>
      <c r="L260" s="1316"/>
      <c r="M260" s="1316"/>
      <c r="N260" s="1316"/>
      <c r="O260" s="1316"/>
      <c r="P260" s="1316"/>
      <c r="Q260" s="1316"/>
      <c r="R260" s="1316"/>
      <c r="S260" s="1316"/>
      <c r="T260" s="1316"/>
      <c r="U260" s="1316"/>
      <c r="V260" s="1316"/>
      <c r="W260" s="1316"/>
      <c r="X260" s="1316"/>
      <c r="Y260" s="1316"/>
      <c r="Z260" s="1316"/>
      <c r="AA260" s="1316"/>
      <c r="AB260" s="1316"/>
      <c r="AC260" s="1316"/>
      <c r="AD260" s="1316"/>
      <c r="AE260" s="1316"/>
      <c r="AF260" s="1316"/>
      <c r="AG260" s="1316"/>
      <c r="AH260" s="1316"/>
      <c r="AI260" s="1316"/>
    </row>
    <row r="261" ht="24.0" customHeight="1">
      <c r="A261" s="1318"/>
      <c r="B261" s="1316"/>
      <c r="C261" s="1953"/>
      <c r="D261" s="1316"/>
      <c r="E261" s="1316"/>
      <c r="F261" s="1316"/>
      <c r="G261" s="1316"/>
      <c r="H261" s="1316"/>
      <c r="I261" s="1316"/>
      <c r="J261" s="1316"/>
      <c r="K261" s="1316"/>
      <c r="L261" s="1316"/>
      <c r="M261" s="1316"/>
      <c r="N261" s="1316"/>
      <c r="O261" s="1316"/>
      <c r="P261" s="1316"/>
      <c r="Q261" s="1316"/>
      <c r="R261" s="1316"/>
      <c r="S261" s="1316"/>
      <c r="T261" s="1316"/>
      <c r="U261" s="1316"/>
      <c r="V261" s="1316"/>
      <c r="W261" s="1316"/>
      <c r="X261" s="1316"/>
      <c r="Y261" s="1316"/>
      <c r="Z261" s="1316"/>
      <c r="AA261" s="1316"/>
      <c r="AB261" s="1316"/>
      <c r="AC261" s="1316"/>
      <c r="AD261" s="1316"/>
      <c r="AE261" s="1316"/>
      <c r="AF261" s="1316"/>
      <c r="AG261" s="1316"/>
      <c r="AH261" s="1316"/>
      <c r="AI261" s="1316"/>
    </row>
    <row r="262" ht="24.0" customHeight="1">
      <c r="A262" s="1318"/>
      <c r="B262" s="1316"/>
      <c r="C262" s="1953"/>
      <c r="D262" s="1316"/>
      <c r="E262" s="1316"/>
      <c r="F262" s="1316"/>
      <c r="G262" s="1316"/>
      <c r="H262" s="1316"/>
      <c r="I262" s="1316"/>
      <c r="J262" s="1316"/>
      <c r="K262" s="1316"/>
      <c r="L262" s="1316"/>
      <c r="M262" s="1316"/>
      <c r="N262" s="1316"/>
      <c r="O262" s="1316"/>
      <c r="P262" s="1316"/>
      <c r="Q262" s="1316"/>
      <c r="R262" s="1316"/>
      <c r="S262" s="1316"/>
      <c r="T262" s="1316"/>
      <c r="U262" s="1316"/>
      <c r="V262" s="1316"/>
      <c r="W262" s="1316"/>
      <c r="X262" s="1316"/>
      <c r="Y262" s="1316"/>
      <c r="Z262" s="1316"/>
      <c r="AA262" s="1316"/>
      <c r="AB262" s="1316"/>
      <c r="AC262" s="1316"/>
      <c r="AD262" s="1316"/>
      <c r="AE262" s="1316"/>
      <c r="AF262" s="1316"/>
      <c r="AG262" s="1316"/>
      <c r="AH262" s="1316"/>
      <c r="AI262" s="1316"/>
    </row>
    <row r="263" ht="24.0" customHeight="1">
      <c r="A263" s="1318"/>
      <c r="B263" s="1316"/>
      <c r="C263" s="1953"/>
      <c r="D263" s="1316"/>
      <c r="E263" s="1316"/>
      <c r="F263" s="1316"/>
      <c r="G263" s="1316"/>
      <c r="H263" s="1316"/>
      <c r="I263" s="1316"/>
      <c r="J263" s="1316"/>
      <c r="K263" s="1316"/>
      <c r="L263" s="1316"/>
      <c r="M263" s="1316"/>
      <c r="N263" s="1316"/>
      <c r="O263" s="1316"/>
      <c r="P263" s="1316"/>
      <c r="Q263" s="1316"/>
      <c r="R263" s="1316"/>
      <c r="S263" s="1316"/>
      <c r="T263" s="1316"/>
      <c r="U263" s="1316"/>
      <c r="V263" s="1316"/>
      <c r="W263" s="1316"/>
      <c r="X263" s="1316"/>
      <c r="Y263" s="1316"/>
      <c r="Z263" s="1316"/>
      <c r="AA263" s="1316"/>
      <c r="AB263" s="1316"/>
      <c r="AC263" s="1316"/>
      <c r="AD263" s="1316"/>
      <c r="AE263" s="1316"/>
      <c r="AF263" s="1316"/>
      <c r="AG263" s="1316"/>
      <c r="AH263" s="1316"/>
      <c r="AI263" s="1316"/>
    </row>
    <row r="264" ht="24.0" customHeight="1">
      <c r="A264" s="1318"/>
      <c r="B264" s="1316"/>
      <c r="C264" s="1953"/>
      <c r="D264" s="1316"/>
      <c r="E264" s="1316"/>
      <c r="F264" s="1316"/>
      <c r="G264" s="1316"/>
      <c r="H264" s="1316"/>
      <c r="I264" s="1316"/>
      <c r="J264" s="1316"/>
      <c r="K264" s="1316"/>
      <c r="L264" s="1316"/>
      <c r="M264" s="1316"/>
      <c r="N264" s="1316"/>
      <c r="O264" s="1316"/>
      <c r="P264" s="1316"/>
      <c r="Q264" s="1316"/>
      <c r="R264" s="1316"/>
      <c r="S264" s="1316"/>
      <c r="T264" s="1316"/>
      <c r="U264" s="1316"/>
      <c r="V264" s="1316"/>
      <c r="W264" s="1316"/>
      <c r="X264" s="1316"/>
      <c r="Y264" s="1316"/>
      <c r="Z264" s="1316"/>
      <c r="AA264" s="1316"/>
      <c r="AB264" s="1316"/>
      <c r="AC264" s="1316"/>
      <c r="AD264" s="1316"/>
      <c r="AE264" s="1316"/>
      <c r="AF264" s="1316"/>
      <c r="AG264" s="1316"/>
      <c r="AH264" s="1316"/>
      <c r="AI264" s="1316"/>
    </row>
    <row r="265" ht="24.0" customHeight="1">
      <c r="A265" s="1318"/>
      <c r="B265" s="1316"/>
      <c r="C265" s="1953"/>
      <c r="D265" s="1316"/>
      <c r="E265" s="1316"/>
      <c r="F265" s="1316"/>
      <c r="G265" s="1316"/>
      <c r="H265" s="1316"/>
      <c r="I265" s="1316"/>
      <c r="J265" s="1316"/>
      <c r="K265" s="1316"/>
      <c r="L265" s="1316"/>
      <c r="M265" s="1316"/>
      <c r="N265" s="1316"/>
      <c r="O265" s="1316"/>
      <c r="P265" s="1316"/>
      <c r="Q265" s="1316"/>
      <c r="R265" s="1316"/>
      <c r="S265" s="1316"/>
      <c r="T265" s="1316"/>
      <c r="U265" s="1316"/>
      <c r="V265" s="1316"/>
      <c r="W265" s="1316"/>
      <c r="X265" s="1316"/>
      <c r="Y265" s="1316"/>
      <c r="Z265" s="1316"/>
      <c r="AA265" s="1316"/>
      <c r="AB265" s="1316"/>
      <c r="AC265" s="1316"/>
      <c r="AD265" s="1316"/>
      <c r="AE265" s="1316"/>
      <c r="AF265" s="1316"/>
      <c r="AG265" s="1316"/>
      <c r="AH265" s="1316"/>
      <c r="AI265" s="1316"/>
    </row>
    <row r="266" ht="24.0" customHeight="1">
      <c r="A266" s="1318"/>
      <c r="B266" s="1316"/>
      <c r="C266" s="1953"/>
      <c r="D266" s="1316"/>
      <c r="E266" s="1316"/>
      <c r="F266" s="1316"/>
      <c r="G266" s="1316"/>
      <c r="H266" s="1316"/>
      <c r="I266" s="1316"/>
      <c r="J266" s="1316"/>
      <c r="K266" s="1316"/>
      <c r="L266" s="1316"/>
      <c r="M266" s="1316"/>
      <c r="N266" s="1316"/>
      <c r="O266" s="1316"/>
      <c r="P266" s="1316"/>
      <c r="Q266" s="1316"/>
      <c r="R266" s="1316"/>
      <c r="S266" s="1316"/>
      <c r="T266" s="1316"/>
      <c r="U266" s="1316"/>
      <c r="V266" s="1316"/>
      <c r="W266" s="1316"/>
      <c r="X266" s="1316"/>
      <c r="Y266" s="1316"/>
      <c r="Z266" s="1316"/>
      <c r="AA266" s="1316"/>
      <c r="AB266" s="1316"/>
      <c r="AC266" s="1316"/>
      <c r="AD266" s="1316"/>
      <c r="AE266" s="1316"/>
      <c r="AF266" s="1316"/>
      <c r="AG266" s="1316"/>
      <c r="AH266" s="1316"/>
      <c r="AI266" s="1316"/>
    </row>
    <row r="267" ht="24.0" customHeight="1">
      <c r="A267" s="1318"/>
      <c r="B267" s="1316"/>
      <c r="C267" s="1953"/>
      <c r="D267" s="1316"/>
      <c r="E267" s="1316"/>
      <c r="F267" s="1316"/>
      <c r="G267" s="1316"/>
      <c r="H267" s="1316"/>
      <c r="I267" s="1316"/>
      <c r="J267" s="1316"/>
      <c r="K267" s="1316"/>
      <c r="L267" s="1316"/>
      <c r="M267" s="1316"/>
      <c r="N267" s="1316"/>
      <c r="O267" s="1316"/>
      <c r="P267" s="1316"/>
      <c r="Q267" s="1316"/>
      <c r="R267" s="1316"/>
      <c r="S267" s="1316"/>
      <c r="T267" s="1316"/>
      <c r="U267" s="1316"/>
      <c r="V267" s="1316"/>
      <c r="W267" s="1316"/>
      <c r="X267" s="1316"/>
      <c r="Y267" s="1316"/>
      <c r="Z267" s="1316"/>
      <c r="AA267" s="1316"/>
      <c r="AB267" s="1316"/>
      <c r="AC267" s="1316"/>
      <c r="AD267" s="1316"/>
      <c r="AE267" s="1316"/>
      <c r="AF267" s="1316"/>
      <c r="AG267" s="1316"/>
      <c r="AH267" s="1316"/>
      <c r="AI267" s="1316"/>
    </row>
    <row r="268" ht="24.0" customHeight="1">
      <c r="A268" s="1318"/>
      <c r="B268" s="1316"/>
      <c r="C268" s="1953"/>
      <c r="D268" s="1316"/>
      <c r="E268" s="1316"/>
      <c r="F268" s="1316"/>
      <c r="G268" s="1316"/>
      <c r="H268" s="1316"/>
      <c r="I268" s="1316"/>
      <c r="J268" s="1316"/>
      <c r="K268" s="1316"/>
      <c r="L268" s="1316"/>
      <c r="M268" s="1316"/>
      <c r="N268" s="1316"/>
      <c r="O268" s="1316"/>
      <c r="P268" s="1316"/>
      <c r="Q268" s="1316"/>
      <c r="R268" s="1316"/>
      <c r="S268" s="1316"/>
      <c r="T268" s="1316"/>
      <c r="U268" s="1316"/>
      <c r="V268" s="1316"/>
      <c r="W268" s="1316"/>
      <c r="X268" s="1316"/>
      <c r="Y268" s="1316"/>
      <c r="Z268" s="1316"/>
      <c r="AA268" s="1316"/>
      <c r="AB268" s="1316"/>
      <c r="AC268" s="1316"/>
      <c r="AD268" s="1316"/>
      <c r="AE268" s="1316"/>
      <c r="AF268" s="1316"/>
      <c r="AG268" s="1316"/>
      <c r="AH268" s="1316"/>
      <c r="AI268" s="1316"/>
    </row>
    <row r="269" ht="24.0" customHeight="1">
      <c r="A269" s="1318"/>
      <c r="B269" s="1316"/>
      <c r="C269" s="1953"/>
      <c r="D269" s="1316"/>
      <c r="E269" s="1316"/>
      <c r="F269" s="1316"/>
      <c r="G269" s="1316"/>
      <c r="H269" s="1316"/>
      <c r="I269" s="1316"/>
      <c r="J269" s="1316"/>
      <c r="K269" s="1316"/>
      <c r="L269" s="1316"/>
      <c r="M269" s="1316"/>
      <c r="N269" s="1316"/>
      <c r="O269" s="1316"/>
      <c r="P269" s="1316"/>
      <c r="Q269" s="1316"/>
      <c r="R269" s="1316"/>
      <c r="S269" s="1316"/>
      <c r="T269" s="1316"/>
      <c r="U269" s="1316"/>
      <c r="V269" s="1316"/>
      <c r="W269" s="1316"/>
      <c r="X269" s="1316"/>
      <c r="Y269" s="1316"/>
      <c r="Z269" s="1316"/>
      <c r="AA269" s="1316"/>
      <c r="AB269" s="1316"/>
      <c r="AC269" s="1316"/>
      <c r="AD269" s="1316"/>
      <c r="AE269" s="1316"/>
      <c r="AF269" s="1316"/>
      <c r="AG269" s="1316"/>
      <c r="AH269" s="1316"/>
      <c r="AI269" s="1316"/>
    </row>
    <row r="270" ht="24.0" customHeight="1">
      <c r="A270" s="1318"/>
      <c r="B270" s="1316"/>
      <c r="C270" s="1953"/>
      <c r="D270" s="1316"/>
      <c r="E270" s="1316"/>
      <c r="F270" s="1316"/>
      <c r="G270" s="1316"/>
      <c r="H270" s="1316"/>
      <c r="I270" s="1316"/>
      <c r="J270" s="1316"/>
      <c r="K270" s="1316"/>
      <c r="L270" s="1316"/>
      <c r="M270" s="1316"/>
      <c r="N270" s="1316"/>
      <c r="O270" s="1316"/>
      <c r="P270" s="1316"/>
      <c r="Q270" s="1316"/>
      <c r="R270" s="1316"/>
      <c r="S270" s="1316"/>
      <c r="T270" s="1316"/>
      <c r="U270" s="1316"/>
      <c r="V270" s="1316"/>
      <c r="W270" s="1316"/>
      <c r="X270" s="1316"/>
      <c r="Y270" s="1316"/>
      <c r="Z270" s="1316"/>
      <c r="AA270" s="1316"/>
      <c r="AB270" s="1316"/>
      <c r="AC270" s="1316"/>
      <c r="AD270" s="1316"/>
      <c r="AE270" s="1316"/>
      <c r="AF270" s="1316"/>
      <c r="AG270" s="1316"/>
      <c r="AH270" s="1316"/>
      <c r="AI270" s="1316"/>
    </row>
    <row r="271" ht="24.0" customHeight="1">
      <c r="A271" s="1318"/>
      <c r="B271" s="1316"/>
      <c r="C271" s="1953"/>
      <c r="D271" s="1316"/>
      <c r="E271" s="1316"/>
      <c r="F271" s="1316"/>
      <c r="G271" s="1316"/>
      <c r="H271" s="1316"/>
      <c r="I271" s="1316"/>
      <c r="J271" s="1316"/>
      <c r="K271" s="1316"/>
      <c r="L271" s="1316"/>
      <c r="M271" s="1316"/>
      <c r="N271" s="1316"/>
      <c r="O271" s="1316"/>
      <c r="P271" s="1316"/>
      <c r="Q271" s="1316"/>
      <c r="R271" s="1316"/>
      <c r="S271" s="1316"/>
      <c r="T271" s="1316"/>
      <c r="U271" s="1316"/>
      <c r="V271" s="1316"/>
      <c r="W271" s="1316"/>
      <c r="X271" s="1316"/>
      <c r="Y271" s="1316"/>
      <c r="Z271" s="1316"/>
      <c r="AA271" s="1316"/>
      <c r="AB271" s="1316"/>
      <c r="AC271" s="1316"/>
      <c r="AD271" s="1316"/>
      <c r="AE271" s="1316"/>
      <c r="AF271" s="1316"/>
      <c r="AG271" s="1316"/>
      <c r="AH271" s="1316"/>
      <c r="AI271" s="1316"/>
    </row>
    <row r="272" ht="24.0" customHeight="1">
      <c r="A272" s="1318"/>
      <c r="B272" s="1316"/>
      <c r="C272" s="1953"/>
      <c r="D272" s="1316"/>
      <c r="E272" s="1316"/>
      <c r="F272" s="1316"/>
      <c r="G272" s="1316"/>
      <c r="H272" s="1316"/>
      <c r="I272" s="1316"/>
      <c r="J272" s="1316"/>
      <c r="K272" s="1316"/>
      <c r="L272" s="1316"/>
      <c r="M272" s="1316"/>
      <c r="N272" s="1316"/>
      <c r="O272" s="1316"/>
      <c r="P272" s="1316"/>
      <c r="Q272" s="1316"/>
      <c r="R272" s="1316"/>
      <c r="S272" s="1316"/>
      <c r="T272" s="1316"/>
      <c r="U272" s="1316"/>
      <c r="V272" s="1316"/>
      <c r="W272" s="1316"/>
      <c r="X272" s="1316"/>
      <c r="Y272" s="1316"/>
      <c r="Z272" s="1316"/>
      <c r="AA272" s="1316"/>
      <c r="AB272" s="1316"/>
      <c r="AC272" s="1316"/>
      <c r="AD272" s="1316"/>
      <c r="AE272" s="1316"/>
      <c r="AF272" s="1316"/>
      <c r="AG272" s="1316"/>
      <c r="AH272" s="1316"/>
      <c r="AI272" s="1316"/>
    </row>
    <row r="273" ht="24.0" customHeight="1">
      <c r="A273" s="1318"/>
      <c r="B273" s="1316"/>
      <c r="C273" s="1953"/>
      <c r="D273" s="1316"/>
      <c r="E273" s="1316"/>
      <c r="F273" s="1316"/>
      <c r="G273" s="1316"/>
      <c r="H273" s="1316"/>
      <c r="I273" s="1316"/>
      <c r="J273" s="1316"/>
      <c r="K273" s="1316"/>
      <c r="L273" s="1316"/>
      <c r="M273" s="1316"/>
      <c r="N273" s="1316"/>
      <c r="O273" s="1316"/>
      <c r="P273" s="1316"/>
      <c r="Q273" s="1316"/>
      <c r="R273" s="1316"/>
      <c r="S273" s="1316"/>
      <c r="T273" s="1316"/>
      <c r="U273" s="1316"/>
      <c r="V273" s="1316"/>
      <c r="W273" s="1316"/>
      <c r="X273" s="1316"/>
      <c r="Y273" s="1316"/>
      <c r="Z273" s="1316"/>
      <c r="AA273" s="1316"/>
      <c r="AB273" s="1316"/>
      <c r="AC273" s="1316"/>
      <c r="AD273" s="1316"/>
      <c r="AE273" s="1316"/>
      <c r="AF273" s="1316"/>
      <c r="AG273" s="1316"/>
      <c r="AH273" s="1316"/>
      <c r="AI273" s="1316"/>
    </row>
    <row r="274" ht="24.0" customHeight="1">
      <c r="A274" s="1318"/>
      <c r="B274" s="1316"/>
      <c r="C274" s="1953"/>
      <c r="D274" s="1316"/>
      <c r="E274" s="1316"/>
      <c r="F274" s="1316"/>
      <c r="G274" s="1316"/>
      <c r="H274" s="1316"/>
      <c r="I274" s="1316"/>
      <c r="J274" s="1316"/>
      <c r="K274" s="1316"/>
      <c r="L274" s="1316"/>
      <c r="M274" s="1316"/>
      <c r="N274" s="1316"/>
      <c r="O274" s="1316"/>
      <c r="P274" s="1316"/>
      <c r="Q274" s="1316"/>
      <c r="R274" s="1316"/>
      <c r="S274" s="1316"/>
      <c r="T274" s="1316"/>
      <c r="U274" s="1316"/>
      <c r="V274" s="1316"/>
      <c r="W274" s="1316"/>
      <c r="X274" s="1316"/>
      <c r="Y274" s="1316"/>
      <c r="Z274" s="1316"/>
      <c r="AA274" s="1316"/>
      <c r="AB274" s="1316"/>
      <c r="AC274" s="1316"/>
      <c r="AD274" s="1316"/>
      <c r="AE274" s="1316"/>
      <c r="AF274" s="1316"/>
      <c r="AG274" s="1316"/>
      <c r="AH274" s="1316"/>
      <c r="AI274" s="1316"/>
    </row>
    <row r="275" ht="24.0" customHeight="1">
      <c r="A275" s="1318"/>
      <c r="B275" s="1316"/>
      <c r="C275" s="1953"/>
      <c r="D275" s="1316"/>
      <c r="E275" s="1316"/>
      <c r="F275" s="1316"/>
      <c r="G275" s="1316"/>
      <c r="H275" s="1316"/>
      <c r="I275" s="1316"/>
      <c r="J275" s="1316"/>
      <c r="K275" s="1316"/>
      <c r="L275" s="1316"/>
      <c r="M275" s="1316"/>
      <c r="N275" s="1316"/>
      <c r="O275" s="1316"/>
      <c r="P275" s="1316"/>
      <c r="Q275" s="1316"/>
      <c r="R275" s="1316"/>
      <c r="S275" s="1316"/>
      <c r="T275" s="1316"/>
      <c r="U275" s="1316"/>
      <c r="V275" s="1316"/>
      <c r="W275" s="1316"/>
      <c r="X275" s="1316"/>
      <c r="Y275" s="1316"/>
      <c r="Z275" s="1316"/>
      <c r="AA275" s="1316"/>
      <c r="AB275" s="1316"/>
      <c r="AC275" s="1316"/>
      <c r="AD275" s="1316"/>
      <c r="AE275" s="1316"/>
      <c r="AF275" s="1316"/>
      <c r="AG275" s="1316"/>
      <c r="AH275" s="1316"/>
      <c r="AI275" s="1316"/>
    </row>
    <row r="276" ht="24.0" customHeight="1">
      <c r="A276" s="1318"/>
      <c r="B276" s="1316"/>
      <c r="C276" s="1953"/>
      <c r="D276" s="1316"/>
      <c r="E276" s="1316"/>
      <c r="F276" s="1316"/>
      <c r="G276" s="1316"/>
      <c r="H276" s="1316"/>
      <c r="I276" s="1316"/>
      <c r="J276" s="1316"/>
      <c r="K276" s="1316"/>
      <c r="L276" s="1316"/>
      <c r="M276" s="1316"/>
      <c r="N276" s="1316"/>
      <c r="O276" s="1316"/>
      <c r="P276" s="1316"/>
      <c r="Q276" s="1316"/>
      <c r="R276" s="1316"/>
      <c r="S276" s="1316"/>
      <c r="T276" s="1316"/>
      <c r="U276" s="1316"/>
      <c r="V276" s="1316"/>
      <c r="W276" s="1316"/>
      <c r="X276" s="1316"/>
      <c r="Y276" s="1316"/>
      <c r="Z276" s="1316"/>
      <c r="AA276" s="1316"/>
      <c r="AB276" s="1316"/>
      <c r="AC276" s="1316"/>
      <c r="AD276" s="1316"/>
      <c r="AE276" s="1316"/>
      <c r="AF276" s="1316"/>
      <c r="AG276" s="1316"/>
      <c r="AH276" s="1316"/>
      <c r="AI276" s="1316"/>
    </row>
    <row r="277" ht="24.0" customHeight="1">
      <c r="A277" s="1318"/>
      <c r="B277" s="1316"/>
      <c r="C277" s="1953"/>
      <c r="D277" s="1316"/>
      <c r="E277" s="1316"/>
      <c r="F277" s="1316"/>
      <c r="G277" s="1316"/>
      <c r="H277" s="1316"/>
      <c r="I277" s="1316"/>
      <c r="J277" s="1316"/>
      <c r="K277" s="1316"/>
      <c r="L277" s="1316"/>
      <c r="M277" s="1316"/>
      <c r="N277" s="1316"/>
      <c r="O277" s="1316"/>
      <c r="P277" s="1316"/>
      <c r="Q277" s="1316"/>
      <c r="R277" s="1316"/>
      <c r="S277" s="1316"/>
      <c r="T277" s="1316"/>
      <c r="U277" s="1316"/>
      <c r="V277" s="1316"/>
      <c r="W277" s="1316"/>
      <c r="X277" s="1316"/>
      <c r="Y277" s="1316"/>
      <c r="Z277" s="1316"/>
      <c r="AA277" s="1316"/>
      <c r="AB277" s="1316"/>
      <c r="AC277" s="1316"/>
      <c r="AD277" s="1316"/>
      <c r="AE277" s="1316"/>
      <c r="AF277" s="1316"/>
      <c r="AG277" s="1316"/>
      <c r="AH277" s="1316"/>
      <c r="AI277" s="1316"/>
    </row>
    <row r="278" ht="24.0" customHeight="1">
      <c r="A278" s="1318"/>
      <c r="B278" s="1316"/>
      <c r="C278" s="1953"/>
      <c r="D278" s="1316"/>
      <c r="E278" s="1316"/>
      <c r="F278" s="1316"/>
      <c r="G278" s="1316"/>
      <c r="H278" s="1316"/>
      <c r="I278" s="1316"/>
      <c r="J278" s="1316"/>
      <c r="K278" s="1316"/>
      <c r="L278" s="1316"/>
      <c r="M278" s="1316"/>
      <c r="N278" s="1316"/>
      <c r="O278" s="1316"/>
      <c r="P278" s="1316"/>
      <c r="Q278" s="1316"/>
      <c r="R278" s="1316"/>
      <c r="S278" s="1316"/>
      <c r="T278" s="1316"/>
      <c r="U278" s="1316"/>
      <c r="V278" s="1316"/>
      <c r="W278" s="1316"/>
      <c r="X278" s="1316"/>
      <c r="Y278" s="1316"/>
      <c r="Z278" s="1316"/>
      <c r="AA278" s="1316"/>
      <c r="AB278" s="1316"/>
      <c r="AC278" s="1316"/>
      <c r="AD278" s="1316"/>
      <c r="AE278" s="1316"/>
      <c r="AF278" s="1316"/>
      <c r="AG278" s="1316"/>
      <c r="AH278" s="1316"/>
      <c r="AI278" s="1316"/>
    </row>
    <row r="279" ht="24.0" customHeight="1">
      <c r="A279" s="1318"/>
      <c r="B279" s="1316"/>
      <c r="C279" s="1953"/>
      <c r="D279" s="1316"/>
      <c r="E279" s="1316"/>
      <c r="F279" s="1316"/>
      <c r="G279" s="1316"/>
      <c r="H279" s="1316"/>
      <c r="I279" s="1316"/>
      <c r="J279" s="1316"/>
      <c r="K279" s="1316"/>
      <c r="L279" s="1316"/>
      <c r="M279" s="1316"/>
      <c r="N279" s="1316"/>
      <c r="O279" s="1316"/>
      <c r="P279" s="1316"/>
      <c r="Q279" s="1316"/>
      <c r="R279" s="1316"/>
      <c r="S279" s="1316"/>
      <c r="T279" s="1316"/>
      <c r="U279" s="1316"/>
      <c r="V279" s="1316"/>
      <c r="W279" s="1316"/>
      <c r="X279" s="1316"/>
      <c r="Y279" s="1316"/>
      <c r="Z279" s="1316"/>
      <c r="AA279" s="1316"/>
      <c r="AB279" s="1316"/>
      <c r="AC279" s="1316"/>
      <c r="AD279" s="1316"/>
      <c r="AE279" s="1316"/>
      <c r="AF279" s="1316"/>
      <c r="AG279" s="1316"/>
      <c r="AH279" s="1316"/>
      <c r="AI279" s="1316"/>
    </row>
    <row r="280" ht="24.0" customHeight="1">
      <c r="A280" s="1318"/>
      <c r="B280" s="1316"/>
      <c r="C280" s="1953"/>
      <c r="D280" s="1316"/>
      <c r="E280" s="1316"/>
      <c r="F280" s="1316"/>
      <c r="G280" s="1316"/>
      <c r="H280" s="1316"/>
      <c r="I280" s="1316"/>
      <c r="J280" s="1316"/>
      <c r="K280" s="1316"/>
      <c r="L280" s="1316"/>
      <c r="M280" s="1316"/>
      <c r="N280" s="1316"/>
      <c r="O280" s="1316"/>
      <c r="P280" s="1316"/>
      <c r="Q280" s="1316"/>
      <c r="R280" s="1316"/>
      <c r="S280" s="1316"/>
      <c r="T280" s="1316"/>
      <c r="U280" s="1316"/>
      <c r="V280" s="1316"/>
      <c r="W280" s="1316"/>
      <c r="X280" s="1316"/>
      <c r="Y280" s="1316"/>
      <c r="Z280" s="1316"/>
      <c r="AA280" s="1316"/>
      <c r="AB280" s="1316"/>
      <c r="AC280" s="1316"/>
      <c r="AD280" s="1316"/>
      <c r="AE280" s="1316"/>
      <c r="AF280" s="1316"/>
      <c r="AG280" s="1316"/>
      <c r="AH280" s="1316"/>
      <c r="AI280" s="1316"/>
    </row>
    <row r="281" ht="24.0" customHeight="1">
      <c r="A281" s="1318"/>
      <c r="B281" s="1316"/>
      <c r="C281" s="1953"/>
      <c r="D281" s="1316"/>
      <c r="E281" s="1316"/>
      <c r="F281" s="1316"/>
      <c r="G281" s="1316"/>
      <c r="H281" s="1316"/>
      <c r="I281" s="1316"/>
      <c r="J281" s="1316"/>
      <c r="K281" s="1316"/>
      <c r="L281" s="1316"/>
      <c r="M281" s="1316"/>
      <c r="N281" s="1316"/>
      <c r="O281" s="1316"/>
      <c r="P281" s="1316"/>
      <c r="Q281" s="1316"/>
      <c r="R281" s="1316"/>
      <c r="S281" s="1316"/>
      <c r="T281" s="1316"/>
      <c r="U281" s="1316"/>
      <c r="V281" s="1316"/>
      <c r="W281" s="1316"/>
      <c r="X281" s="1316"/>
      <c r="Y281" s="1316"/>
      <c r="Z281" s="1316"/>
      <c r="AA281" s="1316"/>
      <c r="AB281" s="1316"/>
      <c r="AC281" s="1316"/>
      <c r="AD281" s="1316"/>
      <c r="AE281" s="1316"/>
      <c r="AF281" s="1316"/>
      <c r="AG281" s="1316"/>
      <c r="AH281" s="1316"/>
      <c r="AI281" s="1316"/>
    </row>
    <row r="282" ht="24.0" customHeight="1">
      <c r="A282" s="1318"/>
      <c r="B282" s="1316"/>
      <c r="C282" s="1953"/>
      <c r="D282" s="1316"/>
      <c r="E282" s="1316"/>
      <c r="F282" s="1316"/>
      <c r="G282" s="1316"/>
      <c r="H282" s="1316"/>
      <c r="I282" s="1316"/>
      <c r="J282" s="1316"/>
      <c r="K282" s="1316"/>
      <c r="L282" s="1316"/>
      <c r="M282" s="1316"/>
      <c r="N282" s="1316"/>
      <c r="O282" s="1316"/>
      <c r="P282" s="1316"/>
      <c r="Q282" s="1316"/>
      <c r="R282" s="1316"/>
      <c r="S282" s="1316"/>
      <c r="T282" s="1316"/>
      <c r="U282" s="1316"/>
      <c r="V282" s="1316"/>
      <c r="W282" s="1316"/>
      <c r="X282" s="1316"/>
      <c r="Y282" s="1316"/>
      <c r="Z282" s="1316"/>
      <c r="AA282" s="1316"/>
      <c r="AB282" s="1316"/>
      <c r="AC282" s="1316"/>
      <c r="AD282" s="1316"/>
      <c r="AE282" s="1316"/>
      <c r="AF282" s="1316"/>
      <c r="AG282" s="1316"/>
      <c r="AH282" s="1316"/>
      <c r="AI282" s="1316"/>
    </row>
    <row r="283" ht="24.0" customHeight="1">
      <c r="A283" s="1318"/>
      <c r="B283" s="1316"/>
      <c r="C283" s="1953"/>
      <c r="D283" s="1316"/>
      <c r="E283" s="1316"/>
      <c r="F283" s="1316"/>
      <c r="G283" s="1316"/>
      <c r="H283" s="1316"/>
      <c r="I283" s="1316"/>
      <c r="J283" s="1316"/>
      <c r="K283" s="1316"/>
      <c r="L283" s="1316"/>
      <c r="M283" s="1316"/>
      <c r="N283" s="1316"/>
      <c r="O283" s="1316"/>
      <c r="P283" s="1316"/>
      <c r="Q283" s="1316"/>
      <c r="R283" s="1316"/>
      <c r="S283" s="1316"/>
      <c r="T283" s="1316"/>
      <c r="U283" s="1316"/>
      <c r="V283" s="1316"/>
      <c r="W283" s="1316"/>
      <c r="X283" s="1316"/>
      <c r="Y283" s="1316"/>
      <c r="Z283" s="1316"/>
      <c r="AA283" s="1316"/>
      <c r="AB283" s="1316"/>
      <c r="AC283" s="1316"/>
      <c r="AD283" s="1316"/>
      <c r="AE283" s="1316"/>
      <c r="AF283" s="1316"/>
      <c r="AG283" s="1316"/>
      <c r="AH283" s="1316"/>
      <c r="AI283" s="1316"/>
    </row>
    <row r="284" ht="24.0" customHeight="1">
      <c r="A284" s="1318"/>
      <c r="B284" s="1316"/>
      <c r="C284" s="1953"/>
      <c r="D284" s="1316"/>
      <c r="E284" s="1316"/>
      <c r="F284" s="1316"/>
      <c r="G284" s="1316"/>
      <c r="H284" s="1316"/>
      <c r="I284" s="1316"/>
      <c r="J284" s="1316"/>
      <c r="K284" s="1316"/>
      <c r="L284" s="1316"/>
      <c r="M284" s="1316"/>
      <c r="N284" s="1316"/>
      <c r="O284" s="1316"/>
      <c r="P284" s="1316"/>
      <c r="Q284" s="1316"/>
      <c r="R284" s="1316"/>
      <c r="S284" s="1316"/>
      <c r="T284" s="1316"/>
      <c r="U284" s="1316"/>
      <c r="V284" s="1316"/>
      <c r="W284" s="1316"/>
      <c r="X284" s="1316"/>
      <c r="Y284" s="1316"/>
      <c r="Z284" s="1316"/>
      <c r="AA284" s="1316"/>
      <c r="AB284" s="1316"/>
      <c r="AC284" s="1316"/>
      <c r="AD284" s="1316"/>
      <c r="AE284" s="1316"/>
      <c r="AF284" s="1316"/>
      <c r="AG284" s="1316"/>
      <c r="AH284" s="1316"/>
      <c r="AI284" s="1316"/>
    </row>
    <row r="285" ht="24.0" customHeight="1">
      <c r="A285" s="1318"/>
      <c r="B285" s="1316"/>
      <c r="C285" s="1953"/>
      <c r="D285" s="1316"/>
      <c r="E285" s="1316"/>
      <c r="F285" s="1316"/>
      <c r="G285" s="1316"/>
      <c r="H285" s="1316"/>
      <c r="I285" s="1316"/>
      <c r="J285" s="1316"/>
      <c r="K285" s="1316"/>
      <c r="L285" s="1316"/>
      <c r="M285" s="1316"/>
      <c r="N285" s="1316"/>
      <c r="O285" s="1316"/>
      <c r="P285" s="1316"/>
      <c r="Q285" s="1316"/>
      <c r="R285" s="1316"/>
      <c r="S285" s="1316"/>
      <c r="T285" s="1316"/>
      <c r="U285" s="1316"/>
      <c r="V285" s="1316"/>
      <c r="W285" s="1316"/>
      <c r="X285" s="1316"/>
      <c r="Y285" s="1316"/>
      <c r="Z285" s="1316"/>
      <c r="AA285" s="1316"/>
      <c r="AB285" s="1316"/>
      <c r="AC285" s="1316"/>
      <c r="AD285" s="1316"/>
      <c r="AE285" s="1316"/>
      <c r="AF285" s="1316"/>
      <c r="AG285" s="1316"/>
      <c r="AH285" s="1316"/>
      <c r="AI285" s="1316"/>
    </row>
    <row r="286" ht="24.0" customHeight="1">
      <c r="A286" s="1318"/>
      <c r="B286" s="1316"/>
      <c r="C286" s="1953"/>
      <c r="D286" s="1316"/>
      <c r="E286" s="1316"/>
      <c r="F286" s="1316"/>
      <c r="G286" s="1316"/>
      <c r="H286" s="1316"/>
      <c r="I286" s="1316"/>
      <c r="J286" s="1316"/>
      <c r="K286" s="1316"/>
      <c r="L286" s="1316"/>
      <c r="M286" s="1316"/>
      <c r="N286" s="1316"/>
      <c r="O286" s="1316"/>
      <c r="P286" s="1316"/>
      <c r="Q286" s="1316"/>
      <c r="R286" s="1316"/>
      <c r="S286" s="1316"/>
      <c r="T286" s="1316"/>
      <c r="U286" s="1316"/>
      <c r="V286" s="1316"/>
      <c r="W286" s="1316"/>
      <c r="X286" s="1316"/>
      <c r="Y286" s="1316"/>
      <c r="Z286" s="1316"/>
      <c r="AA286" s="1316"/>
      <c r="AB286" s="1316"/>
      <c r="AC286" s="1316"/>
      <c r="AD286" s="1316"/>
      <c r="AE286" s="1316"/>
      <c r="AF286" s="1316"/>
      <c r="AG286" s="1316"/>
      <c r="AH286" s="1316"/>
      <c r="AI286" s="1316"/>
    </row>
    <row r="287" ht="24.0" customHeight="1">
      <c r="A287" s="1318"/>
      <c r="B287" s="1316"/>
      <c r="C287" s="1953"/>
      <c r="D287" s="1316"/>
      <c r="E287" s="1316"/>
      <c r="F287" s="1316"/>
      <c r="G287" s="1316"/>
      <c r="H287" s="1316"/>
      <c r="I287" s="1316"/>
      <c r="J287" s="1316"/>
      <c r="K287" s="1316"/>
      <c r="L287" s="1316"/>
      <c r="M287" s="1316"/>
      <c r="N287" s="1316"/>
      <c r="O287" s="1316"/>
      <c r="P287" s="1316"/>
      <c r="Q287" s="1316"/>
      <c r="R287" s="1316"/>
      <c r="S287" s="1316"/>
      <c r="T287" s="1316"/>
      <c r="U287" s="1316"/>
      <c r="V287" s="1316"/>
      <c r="W287" s="1316"/>
      <c r="X287" s="1316"/>
      <c r="Y287" s="1316"/>
      <c r="Z287" s="1316"/>
      <c r="AA287" s="1316"/>
      <c r="AB287" s="1316"/>
      <c r="AC287" s="1316"/>
      <c r="AD287" s="1316"/>
      <c r="AE287" s="1316"/>
      <c r="AF287" s="1316"/>
      <c r="AG287" s="1316"/>
      <c r="AH287" s="1316"/>
      <c r="AI287" s="1316"/>
    </row>
    <row r="288" ht="24.0" customHeight="1">
      <c r="A288" s="1318"/>
      <c r="B288" s="1316"/>
      <c r="C288" s="1953"/>
      <c r="D288" s="1316"/>
      <c r="E288" s="1316"/>
      <c r="F288" s="1316"/>
      <c r="G288" s="1316"/>
      <c r="H288" s="1316"/>
      <c r="I288" s="1316"/>
      <c r="J288" s="1316"/>
      <c r="K288" s="1316"/>
      <c r="L288" s="1316"/>
      <c r="M288" s="1316"/>
      <c r="N288" s="1316"/>
      <c r="O288" s="1316"/>
      <c r="P288" s="1316"/>
      <c r="Q288" s="1316"/>
      <c r="R288" s="1316"/>
      <c r="S288" s="1316"/>
      <c r="T288" s="1316"/>
      <c r="U288" s="1316"/>
      <c r="V288" s="1316"/>
      <c r="W288" s="1316"/>
      <c r="X288" s="1316"/>
      <c r="Y288" s="1316"/>
      <c r="Z288" s="1316"/>
      <c r="AA288" s="1316"/>
      <c r="AB288" s="1316"/>
      <c r="AC288" s="1316"/>
      <c r="AD288" s="1316"/>
      <c r="AE288" s="1316"/>
      <c r="AF288" s="1316"/>
      <c r="AG288" s="1316"/>
      <c r="AH288" s="1316"/>
      <c r="AI288" s="1316"/>
    </row>
    <row r="289" ht="24.0" customHeight="1">
      <c r="A289" s="1318"/>
      <c r="B289" s="1316"/>
      <c r="C289" s="1953"/>
      <c r="D289" s="1316"/>
      <c r="E289" s="1316"/>
      <c r="F289" s="1316"/>
      <c r="G289" s="1316"/>
      <c r="H289" s="1316"/>
      <c r="I289" s="1316"/>
      <c r="J289" s="1316"/>
      <c r="K289" s="1316"/>
      <c r="L289" s="1316"/>
      <c r="M289" s="1316"/>
      <c r="N289" s="1316"/>
      <c r="O289" s="1316"/>
      <c r="P289" s="1316"/>
      <c r="Q289" s="1316"/>
      <c r="R289" s="1316"/>
      <c r="S289" s="1316"/>
      <c r="T289" s="1316"/>
      <c r="U289" s="1316"/>
      <c r="V289" s="1316"/>
      <c r="W289" s="1316"/>
      <c r="X289" s="1316"/>
      <c r="Y289" s="1316"/>
      <c r="Z289" s="1316"/>
      <c r="AA289" s="1316"/>
      <c r="AB289" s="1316"/>
      <c r="AC289" s="1316"/>
      <c r="AD289" s="1316"/>
      <c r="AE289" s="1316"/>
      <c r="AF289" s="1316"/>
      <c r="AG289" s="1316"/>
      <c r="AH289" s="1316"/>
      <c r="AI289" s="1316"/>
    </row>
    <row r="290" ht="24.0" customHeight="1">
      <c r="A290" s="1318"/>
      <c r="B290" s="1316"/>
      <c r="C290" s="1953"/>
      <c r="D290" s="1316"/>
      <c r="E290" s="1316"/>
      <c r="F290" s="1316"/>
      <c r="G290" s="1316"/>
      <c r="H290" s="1316"/>
      <c r="I290" s="1316"/>
      <c r="J290" s="1316"/>
      <c r="K290" s="1316"/>
      <c r="L290" s="1316"/>
      <c r="M290" s="1316"/>
      <c r="N290" s="1316"/>
      <c r="O290" s="1316"/>
      <c r="P290" s="1316"/>
      <c r="Q290" s="1316"/>
      <c r="R290" s="1316"/>
      <c r="S290" s="1316"/>
      <c r="T290" s="1316"/>
      <c r="U290" s="1316"/>
      <c r="V290" s="1316"/>
      <c r="W290" s="1316"/>
      <c r="X290" s="1316"/>
      <c r="Y290" s="1316"/>
      <c r="Z290" s="1316"/>
      <c r="AA290" s="1316"/>
      <c r="AB290" s="1316"/>
      <c r="AC290" s="1316"/>
      <c r="AD290" s="1316"/>
      <c r="AE290" s="1316"/>
      <c r="AF290" s="1316"/>
      <c r="AG290" s="1316"/>
      <c r="AH290" s="1316"/>
      <c r="AI290" s="1316"/>
    </row>
    <row r="291" ht="24.0" customHeight="1">
      <c r="A291" s="1318"/>
      <c r="B291" s="1316"/>
      <c r="C291" s="1953"/>
      <c r="D291" s="1316"/>
      <c r="E291" s="1316"/>
      <c r="F291" s="1316"/>
      <c r="G291" s="1316"/>
      <c r="H291" s="1316"/>
      <c r="I291" s="1316"/>
      <c r="J291" s="1316"/>
      <c r="K291" s="1316"/>
      <c r="L291" s="1316"/>
      <c r="M291" s="1316"/>
      <c r="N291" s="1316"/>
      <c r="O291" s="1316"/>
      <c r="P291" s="1316"/>
      <c r="Q291" s="1316"/>
      <c r="R291" s="1316"/>
      <c r="S291" s="1316"/>
      <c r="T291" s="1316"/>
      <c r="U291" s="1316"/>
      <c r="V291" s="1316"/>
      <c r="W291" s="1316"/>
      <c r="X291" s="1316"/>
      <c r="Y291" s="1316"/>
      <c r="Z291" s="1316"/>
      <c r="AA291" s="1316"/>
      <c r="AB291" s="1316"/>
      <c r="AC291" s="1316"/>
      <c r="AD291" s="1316"/>
      <c r="AE291" s="1316"/>
      <c r="AF291" s="1316"/>
      <c r="AG291" s="1316"/>
      <c r="AH291" s="1316"/>
      <c r="AI291" s="1316"/>
    </row>
    <row r="292" ht="24.0" customHeight="1">
      <c r="A292" s="1318"/>
      <c r="B292" s="1316"/>
      <c r="C292" s="1953"/>
      <c r="D292" s="1316"/>
      <c r="E292" s="1316"/>
      <c r="F292" s="1316"/>
      <c r="G292" s="1316"/>
      <c r="H292" s="1316"/>
      <c r="I292" s="1316"/>
      <c r="J292" s="1316"/>
      <c r="K292" s="1316"/>
      <c r="L292" s="1316"/>
      <c r="M292" s="1316"/>
      <c r="N292" s="1316"/>
      <c r="O292" s="1316"/>
      <c r="P292" s="1316"/>
      <c r="Q292" s="1316"/>
      <c r="R292" s="1316"/>
      <c r="S292" s="1316"/>
      <c r="T292" s="1316"/>
      <c r="U292" s="1316"/>
      <c r="V292" s="1316"/>
      <c r="W292" s="1316"/>
      <c r="X292" s="1316"/>
      <c r="Y292" s="1316"/>
      <c r="Z292" s="1316"/>
      <c r="AA292" s="1316"/>
      <c r="AB292" s="1316"/>
      <c r="AC292" s="1316"/>
      <c r="AD292" s="1316"/>
      <c r="AE292" s="1316"/>
      <c r="AF292" s="1316"/>
      <c r="AG292" s="1316"/>
      <c r="AH292" s="1316"/>
      <c r="AI292" s="1316"/>
    </row>
    <row r="293" ht="24.0" customHeight="1">
      <c r="A293" s="1318"/>
      <c r="B293" s="1316"/>
      <c r="C293" s="1953"/>
      <c r="D293" s="1316"/>
      <c r="E293" s="1316"/>
      <c r="F293" s="1316"/>
      <c r="G293" s="1316"/>
      <c r="H293" s="1316"/>
      <c r="I293" s="1316"/>
      <c r="J293" s="1316"/>
      <c r="K293" s="1316"/>
      <c r="L293" s="1316"/>
      <c r="M293" s="1316"/>
      <c r="N293" s="1316"/>
      <c r="O293" s="1316"/>
      <c r="P293" s="1316"/>
      <c r="Q293" s="1316"/>
      <c r="R293" s="1316"/>
      <c r="S293" s="1316"/>
      <c r="T293" s="1316"/>
      <c r="U293" s="1316"/>
      <c r="V293" s="1316"/>
      <c r="W293" s="1316"/>
      <c r="X293" s="1316"/>
      <c r="Y293" s="1316"/>
      <c r="Z293" s="1316"/>
      <c r="AA293" s="1316"/>
      <c r="AB293" s="1316"/>
      <c r="AC293" s="1316"/>
      <c r="AD293" s="1316"/>
      <c r="AE293" s="1316"/>
      <c r="AF293" s="1316"/>
      <c r="AG293" s="1316"/>
      <c r="AH293" s="1316"/>
      <c r="AI293" s="1316"/>
    </row>
    <row r="294" ht="24.0" customHeight="1">
      <c r="A294" s="1318"/>
      <c r="B294" s="1316"/>
      <c r="C294" s="1953"/>
      <c r="D294" s="1316"/>
      <c r="E294" s="1316"/>
      <c r="F294" s="1316"/>
      <c r="G294" s="1316"/>
      <c r="H294" s="1316"/>
      <c r="I294" s="1316"/>
      <c r="J294" s="1316"/>
      <c r="K294" s="1316"/>
      <c r="L294" s="1316"/>
      <c r="M294" s="1316"/>
      <c r="N294" s="1316"/>
      <c r="O294" s="1316"/>
      <c r="P294" s="1316"/>
      <c r="Q294" s="1316"/>
      <c r="R294" s="1316"/>
      <c r="S294" s="1316"/>
      <c r="T294" s="1316"/>
      <c r="U294" s="1316"/>
      <c r="V294" s="1316"/>
      <c r="W294" s="1316"/>
      <c r="X294" s="1316"/>
      <c r="Y294" s="1316"/>
      <c r="Z294" s="1316"/>
      <c r="AA294" s="1316"/>
      <c r="AB294" s="1316"/>
      <c r="AC294" s="1316"/>
      <c r="AD294" s="1316"/>
      <c r="AE294" s="1316"/>
      <c r="AF294" s="1316"/>
      <c r="AG294" s="1316"/>
      <c r="AH294" s="1316"/>
      <c r="AI294" s="1316"/>
    </row>
    <row r="295" ht="24.0" customHeight="1">
      <c r="A295" s="1318"/>
      <c r="B295" s="1316"/>
      <c r="C295" s="1953"/>
      <c r="D295" s="1316"/>
      <c r="E295" s="1316"/>
      <c r="F295" s="1316"/>
      <c r="G295" s="1316"/>
      <c r="H295" s="1316"/>
      <c r="I295" s="1316"/>
      <c r="J295" s="1316"/>
      <c r="K295" s="1316"/>
      <c r="L295" s="1316"/>
      <c r="M295" s="1316"/>
      <c r="N295" s="1316"/>
      <c r="O295" s="1316"/>
      <c r="P295" s="1316"/>
      <c r="Q295" s="1316"/>
      <c r="R295" s="1316"/>
      <c r="S295" s="1316"/>
      <c r="T295" s="1316"/>
      <c r="U295" s="1316"/>
      <c r="V295" s="1316"/>
      <c r="W295" s="1316"/>
      <c r="X295" s="1316"/>
      <c r="Y295" s="1316"/>
      <c r="Z295" s="1316"/>
      <c r="AA295" s="1316"/>
      <c r="AB295" s="1316"/>
      <c r="AC295" s="1316"/>
      <c r="AD295" s="1316"/>
      <c r="AE295" s="1316"/>
      <c r="AF295" s="1316"/>
      <c r="AG295" s="1316"/>
      <c r="AH295" s="1316"/>
      <c r="AI295" s="1316"/>
    </row>
    <row r="296" ht="24.0" customHeight="1">
      <c r="A296" s="1318"/>
      <c r="B296" s="1316"/>
      <c r="C296" s="1953"/>
      <c r="D296" s="1316"/>
      <c r="E296" s="1316"/>
      <c r="F296" s="1316"/>
      <c r="G296" s="1316"/>
      <c r="H296" s="1316"/>
      <c r="I296" s="1316"/>
      <c r="J296" s="1316"/>
      <c r="K296" s="1316"/>
      <c r="L296" s="1316"/>
      <c r="M296" s="1316"/>
      <c r="N296" s="1316"/>
      <c r="O296" s="1316"/>
      <c r="P296" s="1316"/>
      <c r="Q296" s="1316"/>
      <c r="R296" s="1316"/>
      <c r="S296" s="1316"/>
      <c r="T296" s="1316"/>
      <c r="U296" s="1316"/>
      <c r="V296" s="1316"/>
      <c r="W296" s="1316"/>
      <c r="X296" s="1316"/>
      <c r="Y296" s="1316"/>
      <c r="Z296" s="1316"/>
      <c r="AA296" s="1316"/>
      <c r="AB296" s="1316"/>
      <c r="AC296" s="1316"/>
      <c r="AD296" s="1316"/>
      <c r="AE296" s="1316"/>
      <c r="AF296" s="1316"/>
      <c r="AG296" s="1316"/>
      <c r="AH296" s="1316"/>
      <c r="AI296" s="1316"/>
    </row>
    <row r="297" ht="24.0" customHeight="1">
      <c r="A297" s="1318"/>
      <c r="B297" s="1316"/>
      <c r="C297" s="1953"/>
      <c r="D297" s="1316"/>
      <c r="E297" s="1316"/>
      <c r="F297" s="1316"/>
      <c r="G297" s="1316"/>
      <c r="H297" s="1316"/>
      <c r="I297" s="1316"/>
      <c r="J297" s="1316"/>
      <c r="K297" s="1316"/>
      <c r="L297" s="1316"/>
      <c r="M297" s="1316"/>
      <c r="N297" s="1316"/>
      <c r="O297" s="1316"/>
      <c r="P297" s="1316"/>
      <c r="Q297" s="1316"/>
      <c r="R297" s="1316"/>
      <c r="S297" s="1316"/>
      <c r="T297" s="1316"/>
      <c r="U297" s="1316"/>
      <c r="V297" s="1316"/>
      <c r="W297" s="1316"/>
      <c r="X297" s="1316"/>
      <c r="Y297" s="1316"/>
      <c r="Z297" s="1316"/>
      <c r="AA297" s="1316"/>
      <c r="AB297" s="1316"/>
      <c r="AC297" s="1316"/>
      <c r="AD297" s="1316"/>
      <c r="AE297" s="1316"/>
      <c r="AF297" s="1316"/>
      <c r="AG297" s="1316"/>
      <c r="AH297" s="1316"/>
      <c r="AI297" s="1316"/>
    </row>
    <row r="298" ht="24.0" customHeight="1">
      <c r="A298" s="1318"/>
      <c r="B298" s="1316"/>
      <c r="C298" s="1953"/>
      <c r="D298" s="1316"/>
      <c r="E298" s="1316"/>
      <c r="F298" s="1316"/>
      <c r="G298" s="1316"/>
      <c r="H298" s="1316"/>
      <c r="I298" s="1316"/>
      <c r="J298" s="1316"/>
      <c r="K298" s="1316"/>
      <c r="L298" s="1316"/>
      <c r="M298" s="1316"/>
      <c r="N298" s="1316"/>
      <c r="O298" s="1316"/>
      <c r="P298" s="1316"/>
      <c r="Q298" s="1316"/>
      <c r="R298" s="1316"/>
      <c r="S298" s="1316"/>
      <c r="T298" s="1316"/>
      <c r="U298" s="1316"/>
      <c r="V298" s="1316"/>
      <c r="W298" s="1316"/>
      <c r="X298" s="1316"/>
      <c r="Y298" s="1316"/>
      <c r="Z298" s="1316"/>
      <c r="AA298" s="1316"/>
      <c r="AB298" s="1316"/>
      <c r="AC298" s="1316"/>
      <c r="AD298" s="1316"/>
      <c r="AE298" s="1316"/>
      <c r="AF298" s="1316"/>
      <c r="AG298" s="1316"/>
      <c r="AH298" s="1316"/>
      <c r="AI298" s="1316"/>
    </row>
    <row r="299" ht="24.0" customHeight="1">
      <c r="A299" s="1318"/>
      <c r="B299" s="1316"/>
      <c r="C299" s="1953"/>
      <c r="D299" s="1316"/>
      <c r="E299" s="1316"/>
      <c r="F299" s="1316"/>
      <c r="G299" s="1316"/>
      <c r="H299" s="1316"/>
      <c r="I299" s="1316"/>
      <c r="J299" s="1316"/>
      <c r="K299" s="1316"/>
      <c r="L299" s="1316"/>
      <c r="M299" s="1316"/>
      <c r="N299" s="1316"/>
      <c r="O299" s="1316"/>
      <c r="P299" s="1316"/>
      <c r="Q299" s="1316"/>
      <c r="R299" s="1316"/>
      <c r="S299" s="1316"/>
      <c r="T299" s="1316"/>
      <c r="U299" s="1316"/>
      <c r="V299" s="1316"/>
      <c r="W299" s="1316"/>
      <c r="X299" s="1316"/>
      <c r="Y299" s="1316"/>
      <c r="Z299" s="1316"/>
      <c r="AA299" s="1316"/>
      <c r="AB299" s="1316"/>
      <c r="AC299" s="1316"/>
      <c r="AD299" s="1316"/>
      <c r="AE299" s="1316"/>
      <c r="AF299" s="1316"/>
      <c r="AG299" s="1316"/>
      <c r="AH299" s="1316"/>
      <c r="AI299" s="1316"/>
    </row>
    <row r="300" ht="24.0" customHeight="1">
      <c r="A300" s="1318"/>
      <c r="B300" s="1316"/>
      <c r="C300" s="1953"/>
      <c r="D300" s="1316"/>
      <c r="E300" s="1316"/>
      <c r="F300" s="1316"/>
      <c r="G300" s="1316"/>
      <c r="H300" s="1316"/>
      <c r="I300" s="1316"/>
      <c r="J300" s="1316"/>
      <c r="K300" s="1316"/>
      <c r="L300" s="1316"/>
      <c r="M300" s="1316"/>
      <c r="N300" s="1316"/>
      <c r="O300" s="1316"/>
      <c r="P300" s="1316"/>
      <c r="Q300" s="1316"/>
      <c r="R300" s="1316"/>
      <c r="S300" s="1316"/>
      <c r="T300" s="1316"/>
      <c r="U300" s="1316"/>
      <c r="V300" s="1316"/>
      <c r="W300" s="1316"/>
      <c r="X300" s="1316"/>
      <c r="Y300" s="1316"/>
      <c r="Z300" s="1316"/>
      <c r="AA300" s="1316"/>
      <c r="AB300" s="1316"/>
      <c r="AC300" s="1316"/>
      <c r="AD300" s="1316"/>
      <c r="AE300" s="1316"/>
      <c r="AF300" s="1316"/>
      <c r="AG300" s="1316"/>
      <c r="AH300" s="1316"/>
      <c r="AI300" s="1316"/>
    </row>
    <row r="301" ht="24.0" customHeight="1">
      <c r="A301" s="1318"/>
      <c r="B301" s="1316"/>
      <c r="C301" s="1953"/>
      <c r="D301" s="1316"/>
      <c r="E301" s="1316"/>
      <c r="F301" s="1316"/>
      <c r="G301" s="1316"/>
      <c r="H301" s="1316"/>
      <c r="I301" s="1316"/>
      <c r="J301" s="1316"/>
      <c r="K301" s="1316"/>
      <c r="L301" s="1316"/>
      <c r="M301" s="1316"/>
      <c r="N301" s="1316"/>
      <c r="O301" s="1316"/>
      <c r="P301" s="1316"/>
      <c r="Q301" s="1316"/>
      <c r="R301" s="1316"/>
      <c r="S301" s="1316"/>
      <c r="T301" s="1316"/>
      <c r="U301" s="1316"/>
      <c r="V301" s="1316"/>
      <c r="W301" s="1316"/>
      <c r="X301" s="1316"/>
      <c r="Y301" s="1316"/>
      <c r="Z301" s="1316"/>
      <c r="AA301" s="1316"/>
      <c r="AB301" s="1316"/>
      <c r="AC301" s="1316"/>
      <c r="AD301" s="1316"/>
      <c r="AE301" s="1316"/>
      <c r="AF301" s="1316"/>
      <c r="AG301" s="1316"/>
      <c r="AH301" s="1316"/>
      <c r="AI301" s="1316"/>
    </row>
    <row r="302" ht="24.0" customHeight="1">
      <c r="A302" s="1318"/>
      <c r="B302" s="1316"/>
      <c r="C302" s="1953"/>
      <c r="D302" s="1316"/>
      <c r="E302" s="1316"/>
      <c r="F302" s="1316"/>
      <c r="G302" s="1316"/>
      <c r="H302" s="1316"/>
      <c r="I302" s="1316"/>
      <c r="J302" s="1316"/>
      <c r="K302" s="1316"/>
      <c r="L302" s="1316"/>
      <c r="M302" s="1316"/>
      <c r="N302" s="1316"/>
      <c r="O302" s="1316"/>
      <c r="P302" s="1316"/>
      <c r="Q302" s="1316"/>
      <c r="R302" s="1316"/>
      <c r="S302" s="1316"/>
      <c r="T302" s="1316"/>
      <c r="U302" s="1316"/>
      <c r="V302" s="1316"/>
      <c r="W302" s="1316"/>
      <c r="X302" s="1316"/>
      <c r="Y302" s="1316"/>
      <c r="Z302" s="1316"/>
      <c r="AA302" s="1316"/>
      <c r="AB302" s="1316"/>
      <c r="AC302" s="1316"/>
      <c r="AD302" s="1316"/>
      <c r="AE302" s="1316"/>
      <c r="AF302" s="1316"/>
      <c r="AG302" s="1316"/>
      <c r="AH302" s="1316"/>
      <c r="AI302" s="1316"/>
    </row>
    <row r="303" ht="24.0" customHeight="1">
      <c r="A303" s="1318"/>
      <c r="B303" s="1316"/>
      <c r="C303" s="1953"/>
      <c r="D303" s="1316"/>
      <c r="E303" s="1316"/>
      <c r="F303" s="1316"/>
      <c r="G303" s="1316"/>
      <c r="H303" s="1316"/>
      <c r="I303" s="1316"/>
      <c r="J303" s="1316"/>
      <c r="K303" s="1316"/>
      <c r="L303" s="1316"/>
      <c r="M303" s="1316"/>
      <c r="N303" s="1316"/>
      <c r="O303" s="1316"/>
      <c r="P303" s="1316"/>
      <c r="Q303" s="1316"/>
      <c r="R303" s="1316"/>
      <c r="S303" s="1316"/>
      <c r="T303" s="1316"/>
      <c r="U303" s="1316"/>
      <c r="V303" s="1316"/>
      <c r="W303" s="1316"/>
      <c r="X303" s="1316"/>
      <c r="Y303" s="1316"/>
      <c r="Z303" s="1316"/>
      <c r="AA303" s="1316"/>
      <c r="AB303" s="1316"/>
      <c r="AC303" s="1316"/>
      <c r="AD303" s="1316"/>
      <c r="AE303" s="1316"/>
      <c r="AF303" s="1316"/>
      <c r="AG303" s="1316"/>
      <c r="AH303" s="1316"/>
      <c r="AI303" s="1316"/>
    </row>
    <row r="304" ht="24.0" customHeight="1">
      <c r="A304" s="1318"/>
      <c r="B304" s="1316"/>
      <c r="C304" s="1953"/>
      <c r="D304" s="1316"/>
      <c r="E304" s="1316"/>
      <c r="F304" s="1316"/>
      <c r="G304" s="1316"/>
      <c r="H304" s="1316"/>
      <c r="I304" s="1316"/>
      <c r="J304" s="1316"/>
      <c r="K304" s="1316"/>
      <c r="L304" s="1316"/>
      <c r="M304" s="1316"/>
      <c r="N304" s="1316"/>
      <c r="O304" s="1316"/>
      <c r="P304" s="1316"/>
      <c r="Q304" s="1316"/>
      <c r="R304" s="1316"/>
      <c r="S304" s="1316"/>
      <c r="T304" s="1316"/>
      <c r="U304" s="1316"/>
      <c r="V304" s="1316"/>
      <c r="W304" s="1316"/>
      <c r="X304" s="1316"/>
      <c r="Y304" s="1316"/>
      <c r="Z304" s="1316"/>
      <c r="AA304" s="1316"/>
      <c r="AB304" s="1316"/>
      <c r="AC304" s="1316"/>
      <c r="AD304" s="1316"/>
      <c r="AE304" s="1316"/>
      <c r="AF304" s="1316"/>
      <c r="AG304" s="1316"/>
      <c r="AH304" s="1316"/>
      <c r="AI304" s="1316"/>
    </row>
    <row r="305" ht="24.0" customHeight="1">
      <c r="A305" s="1318"/>
      <c r="B305" s="1316"/>
      <c r="C305" s="1953"/>
      <c r="D305" s="1316"/>
      <c r="E305" s="1316"/>
      <c r="F305" s="1316"/>
      <c r="G305" s="1316"/>
      <c r="H305" s="1316"/>
      <c r="I305" s="1316"/>
      <c r="J305" s="1316"/>
      <c r="K305" s="1316"/>
      <c r="L305" s="1316"/>
      <c r="M305" s="1316"/>
      <c r="N305" s="1316"/>
      <c r="O305" s="1316"/>
      <c r="P305" s="1316"/>
      <c r="Q305" s="1316"/>
      <c r="R305" s="1316"/>
      <c r="S305" s="1316"/>
      <c r="T305" s="1316"/>
      <c r="U305" s="1316"/>
      <c r="V305" s="1316"/>
      <c r="W305" s="1316"/>
      <c r="X305" s="1316"/>
      <c r="Y305" s="1316"/>
      <c r="Z305" s="1316"/>
      <c r="AA305" s="1316"/>
      <c r="AB305" s="1316"/>
      <c r="AC305" s="1316"/>
      <c r="AD305" s="1316"/>
      <c r="AE305" s="1316"/>
      <c r="AF305" s="1316"/>
      <c r="AG305" s="1316"/>
      <c r="AH305" s="1316"/>
      <c r="AI305" s="1316"/>
    </row>
    <row r="306" ht="24.0" customHeight="1">
      <c r="A306" s="1318"/>
      <c r="B306" s="1316"/>
      <c r="C306" s="1953"/>
      <c r="D306" s="1316"/>
      <c r="E306" s="1316"/>
      <c r="F306" s="1316"/>
      <c r="G306" s="1316"/>
      <c r="H306" s="1316"/>
      <c r="I306" s="1316"/>
      <c r="J306" s="1316"/>
      <c r="K306" s="1316"/>
      <c r="L306" s="1316"/>
      <c r="M306" s="1316"/>
      <c r="N306" s="1316"/>
      <c r="O306" s="1316"/>
      <c r="P306" s="1316"/>
      <c r="Q306" s="1316"/>
      <c r="R306" s="1316"/>
      <c r="S306" s="1316"/>
      <c r="T306" s="1316"/>
      <c r="U306" s="1316"/>
      <c r="V306" s="1316"/>
      <c r="W306" s="1316"/>
      <c r="X306" s="1316"/>
      <c r="Y306" s="1316"/>
      <c r="Z306" s="1316"/>
      <c r="AA306" s="1316"/>
      <c r="AB306" s="1316"/>
      <c r="AC306" s="1316"/>
      <c r="AD306" s="1316"/>
      <c r="AE306" s="1316"/>
      <c r="AF306" s="1316"/>
      <c r="AG306" s="1316"/>
      <c r="AH306" s="1316"/>
      <c r="AI306" s="1316"/>
    </row>
    <row r="307" ht="24.0" customHeight="1">
      <c r="A307" s="1318"/>
      <c r="B307" s="1316"/>
      <c r="C307" s="1953"/>
      <c r="D307" s="1316"/>
      <c r="E307" s="1316"/>
      <c r="F307" s="1316"/>
      <c r="G307" s="1316"/>
      <c r="H307" s="1316"/>
      <c r="I307" s="1316"/>
      <c r="J307" s="1316"/>
      <c r="K307" s="1316"/>
      <c r="L307" s="1316"/>
      <c r="M307" s="1316"/>
      <c r="N307" s="1316"/>
      <c r="O307" s="1316"/>
      <c r="P307" s="1316"/>
      <c r="Q307" s="1316"/>
      <c r="R307" s="1316"/>
      <c r="S307" s="1316"/>
      <c r="T307" s="1316"/>
      <c r="U307" s="1316"/>
      <c r="V307" s="1316"/>
      <c r="W307" s="1316"/>
      <c r="X307" s="1316"/>
      <c r="Y307" s="1316"/>
      <c r="Z307" s="1316"/>
      <c r="AA307" s="1316"/>
      <c r="AB307" s="1316"/>
      <c r="AC307" s="1316"/>
      <c r="AD307" s="1316"/>
      <c r="AE307" s="1316"/>
      <c r="AF307" s="1316"/>
      <c r="AG307" s="1316"/>
      <c r="AH307" s="1316"/>
      <c r="AI307" s="1316"/>
    </row>
    <row r="308" ht="24.0" customHeight="1">
      <c r="A308" s="1318"/>
      <c r="B308" s="1316"/>
      <c r="C308" s="1953"/>
      <c r="D308" s="1316"/>
      <c r="E308" s="1316"/>
      <c r="F308" s="1316"/>
      <c r="G308" s="1316"/>
      <c r="H308" s="1316"/>
      <c r="I308" s="1316"/>
      <c r="J308" s="1316"/>
      <c r="K308" s="1316"/>
      <c r="L308" s="1316"/>
      <c r="M308" s="1316"/>
      <c r="N308" s="1316"/>
      <c r="O308" s="1316"/>
      <c r="P308" s="1316"/>
      <c r="Q308" s="1316"/>
      <c r="R308" s="1316"/>
      <c r="S308" s="1316"/>
      <c r="T308" s="1316"/>
      <c r="U308" s="1316"/>
      <c r="V308" s="1316"/>
      <c r="W308" s="1316"/>
      <c r="X308" s="1316"/>
      <c r="Y308" s="1316"/>
      <c r="Z308" s="1316"/>
      <c r="AA308" s="1316"/>
      <c r="AB308" s="1316"/>
      <c r="AC308" s="1316"/>
      <c r="AD308" s="1316"/>
      <c r="AE308" s="1316"/>
      <c r="AF308" s="1316"/>
      <c r="AG308" s="1316"/>
      <c r="AH308" s="1316"/>
      <c r="AI308" s="1316"/>
    </row>
    <row r="309" ht="24.0" customHeight="1">
      <c r="A309" s="1318"/>
      <c r="B309" s="1316"/>
      <c r="C309" s="1953"/>
      <c r="D309" s="1316"/>
      <c r="E309" s="1316"/>
      <c r="F309" s="1316"/>
      <c r="G309" s="1316"/>
      <c r="H309" s="1316"/>
      <c r="I309" s="1316"/>
      <c r="J309" s="1316"/>
      <c r="K309" s="1316"/>
      <c r="L309" s="1316"/>
      <c r="M309" s="1316"/>
      <c r="N309" s="1316"/>
      <c r="O309" s="1316"/>
      <c r="P309" s="1316"/>
      <c r="Q309" s="1316"/>
      <c r="R309" s="1316"/>
      <c r="S309" s="1316"/>
      <c r="T309" s="1316"/>
      <c r="U309" s="1316"/>
      <c r="V309" s="1316"/>
      <c r="W309" s="1316"/>
      <c r="X309" s="1316"/>
      <c r="Y309" s="1316"/>
      <c r="Z309" s="1316"/>
      <c r="AA309" s="1316"/>
      <c r="AB309" s="1316"/>
      <c r="AC309" s="1316"/>
      <c r="AD309" s="1316"/>
      <c r="AE309" s="1316"/>
      <c r="AF309" s="1316"/>
      <c r="AG309" s="1316"/>
      <c r="AH309" s="1316"/>
      <c r="AI309" s="1316"/>
    </row>
    <row r="310" ht="24.0" customHeight="1">
      <c r="A310" s="1318"/>
      <c r="B310" s="1316"/>
      <c r="C310" s="1953"/>
      <c r="D310" s="1316"/>
      <c r="E310" s="1316"/>
      <c r="F310" s="1316"/>
      <c r="G310" s="1316"/>
      <c r="H310" s="1316"/>
      <c r="I310" s="1316"/>
      <c r="J310" s="1316"/>
      <c r="K310" s="1316"/>
      <c r="L310" s="1316"/>
      <c r="M310" s="1316"/>
      <c r="N310" s="1316"/>
      <c r="O310" s="1316"/>
      <c r="P310" s="1316"/>
      <c r="Q310" s="1316"/>
      <c r="R310" s="1316"/>
      <c r="S310" s="1316"/>
      <c r="T310" s="1316"/>
      <c r="U310" s="1316"/>
      <c r="V310" s="1316"/>
      <c r="W310" s="1316"/>
      <c r="X310" s="1316"/>
      <c r="Y310" s="1316"/>
      <c r="Z310" s="1316"/>
      <c r="AA310" s="1316"/>
      <c r="AB310" s="1316"/>
      <c r="AC310" s="1316"/>
      <c r="AD310" s="1316"/>
      <c r="AE310" s="1316"/>
      <c r="AF310" s="1316"/>
      <c r="AG310" s="1316"/>
      <c r="AH310" s="1316"/>
      <c r="AI310" s="1316"/>
    </row>
    <row r="311" ht="24.0" customHeight="1">
      <c r="A311" s="1318"/>
      <c r="B311" s="1316"/>
      <c r="C311" s="1953"/>
      <c r="D311" s="1316"/>
      <c r="E311" s="1316"/>
      <c r="F311" s="1316"/>
      <c r="G311" s="1316"/>
      <c r="H311" s="1316"/>
      <c r="I311" s="1316"/>
      <c r="J311" s="1316"/>
      <c r="K311" s="1316"/>
      <c r="L311" s="1316"/>
      <c r="M311" s="1316"/>
      <c r="N311" s="1316"/>
      <c r="O311" s="1316"/>
      <c r="P311" s="1316"/>
      <c r="Q311" s="1316"/>
      <c r="R311" s="1316"/>
      <c r="S311" s="1316"/>
      <c r="T311" s="1316"/>
      <c r="U311" s="1316"/>
      <c r="V311" s="1316"/>
      <c r="W311" s="1316"/>
      <c r="X311" s="1316"/>
      <c r="Y311" s="1316"/>
      <c r="Z311" s="1316"/>
      <c r="AA311" s="1316"/>
      <c r="AB311" s="1316"/>
      <c r="AC311" s="1316"/>
      <c r="AD311" s="1316"/>
      <c r="AE311" s="1316"/>
      <c r="AF311" s="1316"/>
      <c r="AG311" s="1316"/>
      <c r="AH311" s="1316"/>
      <c r="AI311" s="1316"/>
    </row>
    <row r="312" ht="24.0" customHeight="1">
      <c r="A312" s="1318"/>
      <c r="B312" s="1316"/>
      <c r="C312" s="1953"/>
      <c r="D312" s="1316"/>
      <c r="E312" s="1316"/>
      <c r="F312" s="1316"/>
      <c r="G312" s="1316"/>
      <c r="H312" s="1316"/>
      <c r="I312" s="1316"/>
      <c r="J312" s="1316"/>
      <c r="K312" s="1316"/>
      <c r="L312" s="1316"/>
      <c r="M312" s="1316"/>
      <c r="N312" s="1316"/>
      <c r="O312" s="1316"/>
      <c r="P312" s="1316"/>
      <c r="Q312" s="1316"/>
      <c r="R312" s="1316"/>
      <c r="S312" s="1316"/>
      <c r="T312" s="1316"/>
      <c r="U312" s="1316"/>
      <c r="V312" s="1316"/>
      <c r="W312" s="1316"/>
      <c r="X312" s="1316"/>
      <c r="Y312" s="1316"/>
      <c r="Z312" s="1316"/>
      <c r="AA312" s="1316"/>
      <c r="AB312" s="1316"/>
      <c r="AC312" s="1316"/>
      <c r="AD312" s="1316"/>
      <c r="AE312" s="1316"/>
      <c r="AF312" s="1316"/>
      <c r="AG312" s="1316"/>
      <c r="AH312" s="1316"/>
      <c r="AI312" s="1316"/>
    </row>
    <row r="313" ht="24.0" customHeight="1">
      <c r="A313" s="1318"/>
      <c r="B313" s="1316"/>
      <c r="C313" s="1953"/>
      <c r="D313" s="1316"/>
      <c r="E313" s="1316"/>
      <c r="F313" s="1316"/>
      <c r="G313" s="1316"/>
      <c r="H313" s="1316"/>
      <c r="I313" s="1316"/>
      <c r="J313" s="1316"/>
      <c r="K313" s="1316"/>
      <c r="L313" s="1316"/>
      <c r="M313" s="1316"/>
      <c r="N313" s="1316"/>
      <c r="O313" s="1316"/>
      <c r="P313" s="1316"/>
      <c r="Q313" s="1316"/>
      <c r="R313" s="1316"/>
      <c r="S313" s="1316"/>
      <c r="T313" s="1316"/>
      <c r="U313" s="1316"/>
      <c r="V313" s="1316"/>
      <c r="W313" s="1316"/>
      <c r="X313" s="1316"/>
      <c r="Y313" s="1316"/>
      <c r="Z313" s="1316"/>
      <c r="AA313" s="1316"/>
      <c r="AB313" s="1316"/>
      <c r="AC313" s="1316"/>
      <c r="AD313" s="1316"/>
      <c r="AE313" s="1316"/>
      <c r="AF313" s="1316"/>
      <c r="AG313" s="1316"/>
      <c r="AH313" s="1316"/>
      <c r="AI313" s="1316"/>
    </row>
    <row r="314" ht="24.0" customHeight="1">
      <c r="A314" s="1318"/>
      <c r="B314" s="1316"/>
      <c r="C314" s="1953"/>
      <c r="D314" s="1316"/>
      <c r="E314" s="1316"/>
      <c r="F314" s="1316"/>
      <c r="G314" s="1316"/>
      <c r="H314" s="1316"/>
      <c r="I314" s="1316"/>
      <c r="J314" s="1316"/>
      <c r="K314" s="1316"/>
      <c r="L314" s="1316"/>
      <c r="M314" s="1316"/>
      <c r="N314" s="1316"/>
      <c r="O314" s="1316"/>
      <c r="P314" s="1316"/>
      <c r="Q314" s="1316"/>
      <c r="R314" s="1316"/>
      <c r="S314" s="1316"/>
      <c r="T314" s="1316"/>
      <c r="U314" s="1316"/>
      <c r="V314" s="1316"/>
      <c r="W314" s="1316"/>
      <c r="X314" s="1316"/>
      <c r="Y314" s="1316"/>
      <c r="Z314" s="1316"/>
      <c r="AA314" s="1316"/>
      <c r="AB314" s="1316"/>
      <c r="AC314" s="1316"/>
      <c r="AD314" s="1316"/>
      <c r="AE314" s="1316"/>
      <c r="AF314" s="1316"/>
      <c r="AG314" s="1316"/>
      <c r="AH314" s="1316"/>
      <c r="AI314" s="1316"/>
    </row>
    <row r="315" ht="24.0" customHeight="1">
      <c r="A315" s="1318"/>
      <c r="B315" s="1316"/>
      <c r="C315" s="1953"/>
      <c r="D315" s="1316"/>
      <c r="E315" s="1316"/>
      <c r="F315" s="1316"/>
      <c r="G315" s="1316"/>
      <c r="H315" s="1316"/>
      <c r="I315" s="1316"/>
      <c r="J315" s="1316"/>
      <c r="K315" s="1316"/>
      <c r="L315" s="1316"/>
      <c r="M315" s="1316"/>
      <c r="N315" s="1316"/>
      <c r="O315" s="1316"/>
      <c r="P315" s="1316"/>
      <c r="Q315" s="1316"/>
      <c r="R315" s="1316"/>
      <c r="S315" s="1316"/>
      <c r="T315" s="1316"/>
      <c r="U315" s="1316"/>
      <c r="V315" s="1316"/>
      <c r="W315" s="1316"/>
      <c r="X315" s="1316"/>
      <c r="Y315" s="1316"/>
      <c r="Z315" s="1316"/>
      <c r="AA315" s="1316"/>
      <c r="AB315" s="1316"/>
      <c r="AC315" s="1316"/>
      <c r="AD315" s="1316"/>
      <c r="AE315" s="1316"/>
      <c r="AF315" s="1316"/>
      <c r="AG315" s="1316"/>
      <c r="AH315" s="1316"/>
      <c r="AI315" s="1316"/>
    </row>
    <row r="316" ht="24.0" customHeight="1">
      <c r="A316" s="1318"/>
      <c r="B316" s="1316"/>
      <c r="C316" s="1953"/>
      <c r="D316" s="1316"/>
      <c r="E316" s="1316"/>
      <c r="F316" s="1316"/>
      <c r="G316" s="1316"/>
      <c r="H316" s="1316"/>
      <c r="I316" s="1316"/>
      <c r="J316" s="1316"/>
      <c r="K316" s="1316"/>
      <c r="L316" s="1316"/>
      <c r="M316" s="1316"/>
      <c r="N316" s="1316"/>
      <c r="O316" s="1316"/>
      <c r="P316" s="1316"/>
      <c r="Q316" s="1316"/>
      <c r="R316" s="1316"/>
      <c r="S316" s="1316"/>
      <c r="T316" s="1316"/>
      <c r="U316" s="1316"/>
      <c r="V316" s="1316"/>
      <c r="W316" s="1316"/>
      <c r="X316" s="1316"/>
      <c r="Y316" s="1316"/>
      <c r="Z316" s="1316"/>
      <c r="AA316" s="1316"/>
      <c r="AB316" s="1316"/>
      <c r="AC316" s="1316"/>
      <c r="AD316" s="1316"/>
      <c r="AE316" s="1316"/>
      <c r="AF316" s="1316"/>
      <c r="AG316" s="1316"/>
      <c r="AH316" s="1316"/>
      <c r="AI316" s="1316"/>
    </row>
    <row r="317" ht="24.0" customHeight="1">
      <c r="A317" s="1318"/>
      <c r="B317" s="1316"/>
      <c r="C317" s="1953"/>
      <c r="D317" s="1316"/>
      <c r="E317" s="1316"/>
      <c r="F317" s="1316"/>
      <c r="G317" s="1316"/>
      <c r="H317" s="1316"/>
      <c r="I317" s="1316"/>
      <c r="J317" s="1316"/>
      <c r="K317" s="1316"/>
      <c r="L317" s="1316"/>
      <c r="M317" s="1316"/>
      <c r="N317" s="1316"/>
      <c r="O317" s="1316"/>
      <c r="P317" s="1316"/>
      <c r="Q317" s="1316"/>
      <c r="R317" s="1316"/>
      <c r="S317" s="1316"/>
      <c r="T317" s="1316"/>
      <c r="U317" s="1316"/>
      <c r="V317" s="1316"/>
      <c r="W317" s="1316"/>
      <c r="X317" s="1316"/>
      <c r="Y317" s="1316"/>
      <c r="Z317" s="1316"/>
      <c r="AA317" s="1316"/>
      <c r="AB317" s="1316"/>
      <c r="AC317" s="1316"/>
      <c r="AD317" s="1316"/>
      <c r="AE317" s="1316"/>
      <c r="AF317" s="1316"/>
      <c r="AG317" s="1316"/>
      <c r="AH317" s="1316"/>
      <c r="AI317" s="1316"/>
    </row>
    <row r="318" ht="24.0" customHeight="1">
      <c r="A318" s="1318"/>
      <c r="B318" s="1316"/>
      <c r="C318" s="1953"/>
      <c r="D318" s="1316"/>
      <c r="E318" s="1316"/>
      <c r="F318" s="1316"/>
      <c r="G318" s="1316"/>
      <c r="H318" s="1316"/>
      <c r="I318" s="1316"/>
      <c r="J318" s="1316"/>
      <c r="K318" s="1316"/>
      <c r="L318" s="1316"/>
      <c r="M318" s="1316"/>
      <c r="N318" s="1316"/>
      <c r="O318" s="1316"/>
      <c r="P318" s="1316"/>
      <c r="Q318" s="1316"/>
      <c r="R318" s="1316"/>
      <c r="S318" s="1316"/>
      <c r="T318" s="1316"/>
      <c r="U318" s="1316"/>
      <c r="V318" s="1316"/>
      <c r="W318" s="1316"/>
      <c r="X318" s="1316"/>
      <c r="Y318" s="1316"/>
      <c r="Z318" s="1316"/>
      <c r="AA318" s="1316"/>
      <c r="AB318" s="1316"/>
      <c r="AC318" s="1316"/>
      <c r="AD318" s="1316"/>
      <c r="AE318" s="1316"/>
      <c r="AF318" s="1316"/>
      <c r="AG318" s="1316"/>
      <c r="AH318" s="1316"/>
      <c r="AI318" s="1316"/>
    </row>
    <row r="319" ht="24.0" customHeight="1">
      <c r="A319" s="1318"/>
      <c r="B319" s="1316"/>
      <c r="C319" s="1953"/>
      <c r="D319" s="1316"/>
      <c r="E319" s="1316"/>
      <c r="F319" s="1316"/>
      <c r="G319" s="1316"/>
      <c r="H319" s="1316"/>
      <c r="I319" s="1316"/>
      <c r="J319" s="1316"/>
      <c r="K319" s="1316"/>
      <c r="L319" s="1316"/>
      <c r="M319" s="1316"/>
      <c r="N319" s="1316"/>
      <c r="O319" s="1316"/>
      <c r="P319" s="1316"/>
      <c r="Q319" s="1316"/>
      <c r="R319" s="1316"/>
      <c r="S319" s="1316"/>
      <c r="T319" s="1316"/>
      <c r="U319" s="1316"/>
      <c r="V319" s="1316"/>
      <c r="W319" s="1316"/>
      <c r="X319" s="1316"/>
      <c r="Y319" s="1316"/>
      <c r="Z319" s="1316"/>
      <c r="AA319" s="1316"/>
      <c r="AB319" s="1316"/>
      <c r="AC319" s="1316"/>
      <c r="AD319" s="1316"/>
      <c r="AE319" s="1316"/>
      <c r="AF319" s="1316"/>
      <c r="AG319" s="1316"/>
      <c r="AH319" s="1316"/>
      <c r="AI319" s="1316"/>
    </row>
    <row r="320" ht="24.0" customHeight="1">
      <c r="A320" s="1318"/>
      <c r="B320" s="1316"/>
      <c r="C320" s="1953"/>
      <c r="D320" s="1316"/>
      <c r="E320" s="1316"/>
      <c r="F320" s="1316"/>
      <c r="G320" s="1316"/>
      <c r="H320" s="1316"/>
      <c r="I320" s="1316"/>
      <c r="J320" s="1316"/>
      <c r="K320" s="1316"/>
      <c r="L320" s="1316"/>
      <c r="M320" s="1316"/>
      <c r="N320" s="1316"/>
      <c r="O320" s="1316"/>
      <c r="P320" s="1316"/>
      <c r="Q320" s="1316"/>
      <c r="R320" s="1316"/>
      <c r="S320" s="1316"/>
      <c r="T320" s="1316"/>
      <c r="U320" s="1316"/>
      <c r="V320" s="1316"/>
      <c r="W320" s="1316"/>
      <c r="X320" s="1316"/>
      <c r="Y320" s="1316"/>
      <c r="Z320" s="1316"/>
      <c r="AA320" s="1316"/>
      <c r="AB320" s="1316"/>
      <c r="AC320" s="1316"/>
      <c r="AD320" s="1316"/>
      <c r="AE320" s="1316"/>
      <c r="AF320" s="1316"/>
      <c r="AG320" s="1316"/>
      <c r="AH320" s="1316"/>
      <c r="AI320" s="1316"/>
    </row>
    <row r="321" ht="24.0" customHeight="1">
      <c r="A321" s="1318"/>
      <c r="B321" s="1316"/>
      <c r="C321" s="1953"/>
      <c r="D321" s="1316"/>
      <c r="E321" s="1316"/>
      <c r="F321" s="1316"/>
      <c r="G321" s="1316"/>
      <c r="H321" s="1316"/>
      <c r="I321" s="1316"/>
      <c r="J321" s="1316"/>
      <c r="K321" s="1316"/>
      <c r="L321" s="1316"/>
      <c r="M321" s="1316"/>
      <c r="N321" s="1316"/>
      <c r="O321" s="1316"/>
      <c r="P321" s="1316"/>
      <c r="Q321" s="1316"/>
      <c r="R321" s="1316"/>
      <c r="S321" s="1316"/>
      <c r="T321" s="1316"/>
      <c r="U321" s="1316"/>
      <c r="V321" s="1316"/>
      <c r="W321" s="1316"/>
      <c r="X321" s="1316"/>
      <c r="Y321" s="1316"/>
      <c r="Z321" s="1316"/>
      <c r="AA321" s="1316"/>
      <c r="AB321" s="1316"/>
      <c r="AC321" s="1316"/>
      <c r="AD321" s="1316"/>
      <c r="AE321" s="1316"/>
      <c r="AF321" s="1316"/>
      <c r="AG321" s="1316"/>
      <c r="AH321" s="1316"/>
      <c r="AI321" s="1316"/>
    </row>
    <row r="322" ht="24.0" customHeight="1">
      <c r="A322" s="1318"/>
      <c r="B322" s="1316"/>
      <c r="C322" s="1953"/>
      <c r="D322" s="1316"/>
      <c r="E322" s="1316"/>
      <c r="F322" s="1316"/>
      <c r="G322" s="1316"/>
      <c r="H322" s="1316"/>
      <c r="I322" s="1316"/>
      <c r="J322" s="1316"/>
      <c r="K322" s="1316"/>
      <c r="L322" s="1316"/>
      <c r="M322" s="1316"/>
      <c r="N322" s="1316"/>
      <c r="O322" s="1316"/>
      <c r="P322" s="1316"/>
      <c r="Q322" s="1316"/>
      <c r="R322" s="1316"/>
      <c r="S322" s="1316"/>
      <c r="T322" s="1316"/>
      <c r="U322" s="1316"/>
      <c r="V322" s="1316"/>
      <c r="W322" s="1316"/>
      <c r="X322" s="1316"/>
      <c r="Y322" s="1316"/>
      <c r="Z322" s="1316"/>
      <c r="AA322" s="1316"/>
      <c r="AB322" s="1316"/>
      <c r="AC322" s="1316"/>
      <c r="AD322" s="1316"/>
      <c r="AE322" s="1316"/>
      <c r="AF322" s="1316"/>
      <c r="AG322" s="1316"/>
      <c r="AH322" s="1316"/>
      <c r="AI322" s="1316"/>
    </row>
    <row r="323" ht="24.0" customHeight="1">
      <c r="A323" s="1318"/>
      <c r="B323" s="1316"/>
      <c r="C323" s="1953"/>
      <c r="D323" s="1316"/>
      <c r="E323" s="1316"/>
      <c r="F323" s="1316"/>
      <c r="G323" s="1316"/>
      <c r="H323" s="1316"/>
      <c r="I323" s="1316"/>
      <c r="J323" s="1316"/>
      <c r="K323" s="1316"/>
      <c r="L323" s="1316"/>
      <c r="M323" s="1316"/>
      <c r="N323" s="1316"/>
      <c r="O323" s="1316"/>
      <c r="P323" s="1316"/>
      <c r="Q323" s="1316"/>
      <c r="R323" s="1316"/>
      <c r="S323" s="1316"/>
      <c r="T323" s="1316"/>
      <c r="U323" s="1316"/>
      <c r="V323" s="1316"/>
      <c r="W323" s="1316"/>
      <c r="X323" s="1316"/>
      <c r="Y323" s="1316"/>
      <c r="Z323" s="1316"/>
      <c r="AA323" s="1316"/>
      <c r="AB323" s="1316"/>
      <c r="AC323" s="1316"/>
      <c r="AD323" s="1316"/>
      <c r="AE323" s="1316"/>
      <c r="AF323" s="1316"/>
      <c r="AG323" s="1316"/>
      <c r="AH323" s="1316"/>
      <c r="AI323" s="1316"/>
    </row>
    <row r="324" ht="24.0" customHeight="1">
      <c r="A324" s="1318"/>
      <c r="B324" s="1316"/>
      <c r="C324" s="1953"/>
      <c r="D324" s="1316"/>
      <c r="E324" s="1316"/>
      <c r="F324" s="1316"/>
      <c r="G324" s="1316"/>
      <c r="H324" s="1316"/>
      <c r="I324" s="1316"/>
      <c r="J324" s="1316"/>
      <c r="K324" s="1316"/>
      <c r="L324" s="1316"/>
      <c r="M324" s="1316"/>
      <c r="N324" s="1316"/>
      <c r="O324" s="1316"/>
      <c r="P324" s="1316"/>
      <c r="Q324" s="1316"/>
      <c r="R324" s="1316"/>
      <c r="S324" s="1316"/>
      <c r="T324" s="1316"/>
      <c r="U324" s="1316"/>
      <c r="V324" s="1316"/>
      <c r="W324" s="1316"/>
      <c r="X324" s="1316"/>
      <c r="Y324" s="1316"/>
      <c r="Z324" s="1316"/>
      <c r="AA324" s="1316"/>
      <c r="AB324" s="1316"/>
      <c r="AC324" s="1316"/>
      <c r="AD324" s="1316"/>
      <c r="AE324" s="1316"/>
      <c r="AF324" s="1316"/>
      <c r="AG324" s="1316"/>
      <c r="AH324" s="1316"/>
      <c r="AI324" s="1316"/>
    </row>
    <row r="325" ht="24.0" customHeight="1">
      <c r="A325" s="1318"/>
      <c r="B325" s="1316"/>
      <c r="C325" s="1953"/>
      <c r="D325" s="1316"/>
      <c r="E325" s="1316"/>
      <c r="F325" s="1316"/>
      <c r="G325" s="1316"/>
      <c r="H325" s="1316"/>
      <c r="I325" s="1316"/>
      <c r="J325" s="1316"/>
      <c r="K325" s="1316"/>
      <c r="L325" s="1316"/>
      <c r="M325" s="1316"/>
      <c r="N325" s="1316"/>
      <c r="O325" s="1316"/>
      <c r="P325" s="1316"/>
      <c r="Q325" s="1316"/>
      <c r="R325" s="1316"/>
      <c r="S325" s="1316"/>
      <c r="T325" s="1316"/>
      <c r="U325" s="1316"/>
      <c r="V325" s="1316"/>
      <c r="W325" s="1316"/>
      <c r="X325" s="1316"/>
      <c r="Y325" s="1316"/>
      <c r="Z325" s="1316"/>
      <c r="AA325" s="1316"/>
      <c r="AB325" s="1316"/>
      <c r="AC325" s="1316"/>
      <c r="AD325" s="1316"/>
      <c r="AE325" s="1316"/>
      <c r="AF325" s="1316"/>
      <c r="AG325" s="1316"/>
      <c r="AH325" s="1316"/>
      <c r="AI325" s="1316"/>
    </row>
    <row r="326" ht="24.0" customHeight="1">
      <c r="A326" s="1318"/>
      <c r="B326" s="1316"/>
      <c r="C326" s="1953"/>
      <c r="D326" s="1316"/>
      <c r="E326" s="1316"/>
      <c r="F326" s="1316"/>
      <c r="G326" s="1316"/>
      <c r="H326" s="1316"/>
      <c r="I326" s="1316"/>
      <c r="J326" s="1316"/>
      <c r="K326" s="1316"/>
      <c r="L326" s="1316"/>
      <c r="M326" s="1316"/>
      <c r="N326" s="1316"/>
      <c r="O326" s="1316"/>
      <c r="P326" s="1316"/>
      <c r="Q326" s="1316"/>
      <c r="R326" s="1316"/>
      <c r="S326" s="1316"/>
      <c r="T326" s="1316"/>
      <c r="U326" s="1316"/>
      <c r="V326" s="1316"/>
      <c r="W326" s="1316"/>
      <c r="X326" s="1316"/>
      <c r="Y326" s="1316"/>
      <c r="Z326" s="1316"/>
      <c r="AA326" s="1316"/>
      <c r="AB326" s="1316"/>
      <c r="AC326" s="1316"/>
      <c r="AD326" s="1316"/>
      <c r="AE326" s="1316"/>
      <c r="AF326" s="1316"/>
      <c r="AG326" s="1316"/>
      <c r="AH326" s="1316"/>
      <c r="AI326" s="1316"/>
    </row>
    <row r="327" ht="24.0" customHeight="1">
      <c r="A327" s="1318"/>
      <c r="B327" s="1316"/>
      <c r="C327" s="1953"/>
      <c r="D327" s="1316"/>
      <c r="E327" s="1316"/>
      <c r="F327" s="1316"/>
      <c r="G327" s="1316"/>
      <c r="H327" s="1316"/>
      <c r="I327" s="1316"/>
      <c r="J327" s="1316"/>
      <c r="K327" s="1316"/>
      <c r="L327" s="1316"/>
      <c r="M327" s="1316"/>
      <c r="N327" s="1316"/>
      <c r="O327" s="1316"/>
      <c r="P327" s="1316"/>
      <c r="Q327" s="1316"/>
      <c r="R327" s="1316"/>
      <c r="S327" s="1316"/>
      <c r="T327" s="1316"/>
      <c r="U327" s="1316"/>
      <c r="V327" s="1316"/>
      <c r="W327" s="1316"/>
      <c r="X327" s="1316"/>
      <c r="Y327" s="1316"/>
      <c r="Z327" s="1316"/>
      <c r="AA327" s="1316"/>
      <c r="AB327" s="1316"/>
      <c r="AC327" s="1316"/>
      <c r="AD327" s="1316"/>
      <c r="AE327" s="1316"/>
      <c r="AF327" s="1316"/>
      <c r="AG327" s="1316"/>
      <c r="AH327" s="1316"/>
      <c r="AI327" s="1316"/>
    </row>
    <row r="328" ht="24.0" customHeight="1">
      <c r="A328" s="1318"/>
      <c r="B328" s="1316"/>
      <c r="C328" s="1953"/>
      <c r="D328" s="1316"/>
      <c r="E328" s="1316"/>
      <c r="F328" s="1316"/>
      <c r="G328" s="1316"/>
      <c r="H328" s="1316"/>
      <c r="I328" s="1316"/>
      <c r="J328" s="1316"/>
      <c r="K328" s="1316"/>
      <c r="L328" s="1316"/>
      <c r="M328" s="1316"/>
      <c r="N328" s="1316"/>
      <c r="O328" s="1316"/>
      <c r="P328" s="1316"/>
      <c r="Q328" s="1316"/>
      <c r="R328" s="1316"/>
      <c r="S328" s="1316"/>
      <c r="T328" s="1316"/>
      <c r="U328" s="1316"/>
      <c r="V328" s="1316"/>
      <c r="W328" s="1316"/>
      <c r="X328" s="1316"/>
      <c r="Y328" s="1316"/>
      <c r="Z328" s="1316"/>
      <c r="AA328" s="1316"/>
      <c r="AB328" s="1316"/>
      <c r="AC328" s="1316"/>
      <c r="AD328" s="1316"/>
      <c r="AE328" s="1316"/>
      <c r="AF328" s="1316"/>
      <c r="AG328" s="1316"/>
      <c r="AH328" s="1316"/>
      <c r="AI328" s="1316"/>
    </row>
    <row r="329" ht="24.0" customHeight="1">
      <c r="A329" s="1318"/>
      <c r="B329" s="1316"/>
      <c r="C329" s="1953"/>
      <c r="D329" s="1316"/>
      <c r="E329" s="1316"/>
      <c r="F329" s="1316"/>
      <c r="G329" s="1316"/>
      <c r="H329" s="1316"/>
      <c r="I329" s="1316"/>
      <c r="J329" s="1316"/>
      <c r="K329" s="1316"/>
      <c r="L329" s="1316"/>
      <c r="M329" s="1316"/>
      <c r="N329" s="1316"/>
      <c r="O329" s="1316"/>
      <c r="P329" s="1316"/>
      <c r="Q329" s="1316"/>
      <c r="R329" s="1316"/>
      <c r="S329" s="1316"/>
      <c r="T329" s="1316"/>
      <c r="U329" s="1316"/>
      <c r="V329" s="1316"/>
      <c r="W329" s="1316"/>
      <c r="X329" s="1316"/>
      <c r="Y329" s="1316"/>
      <c r="Z329" s="1316"/>
      <c r="AA329" s="1316"/>
      <c r="AB329" s="1316"/>
      <c r="AC329" s="1316"/>
      <c r="AD329" s="1316"/>
      <c r="AE329" s="1316"/>
      <c r="AF329" s="1316"/>
      <c r="AG329" s="1316"/>
      <c r="AH329" s="1316"/>
      <c r="AI329" s="1316"/>
    </row>
    <row r="330" ht="24.0" customHeight="1">
      <c r="A330" s="1318"/>
      <c r="B330" s="1316"/>
      <c r="C330" s="1953"/>
      <c r="D330" s="1316"/>
      <c r="E330" s="1316"/>
      <c r="F330" s="1316"/>
      <c r="G330" s="1316"/>
      <c r="H330" s="1316"/>
      <c r="I330" s="1316"/>
      <c r="J330" s="1316"/>
      <c r="K330" s="1316"/>
      <c r="L330" s="1316"/>
      <c r="M330" s="1316"/>
      <c r="N330" s="1316"/>
      <c r="O330" s="1316"/>
      <c r="P330" s="1316"/>
      <c r="Q330" s="1316"/>
      <c r="R330" s="1316"/>
      <c r="S330" s="1316"/>
      <c r="T330" s="1316"/>
      <c r="U330" s="1316"/>
      <c r="V330" s="1316"/>
      <c r="W330" s="1316"/>
      <c r="X330" s="1316"/>
      <c r="Y330" s="1316"/>
      <c r="Z330" s="1316"/>
      <c r="AA330" s="1316"/>
      <c r="AB330" s="1316"/>
      <c r="AC330" s="1316"/>
      <c r="AD330" s="1316"/>
      <c r="AE330" s="1316"/>
      <c r="AF330" s="1316"/>
      <c r="AG330" s="1316"/>
      <c r="AH330" s="1316"/>
      <c r="AI330" s="1316"/>
    </row>
    <row r="331" ht="24.0" customHeight="1">
      <c r="A331" s="1318"/>
      <c r="B331" s="1316"/>
      <c r="C331" s="1953"/>
      <c r="D331" s="1316"/>
      <c r="E331" s="1316"/>
      <c r="F331" s="1316"/>
      <c r="G331" s="1316"/>
      <c r="H331" s="1316"/>
      <c r="I331" s="1316"/>
      <c r="J331" s="1316"/>
      <c r="K331" s="1316"/>
      <c r="L331" s="1316"/>
      <c r="M331" s="1316"/>
      <c r="N331" s="1316"/>
      <c r="O331" s="1316"/>
      <c r="P331" s="1316"/>
      <c r="Q331" s="1316"/>
      <c r="R331" s="1316"/>
      <c r="S331" s="1316"/>
      <c r="T331" s="1316"/>
      <c r="U331" s="1316"/>
      <c r="V331" s="1316"/>
      <c r="W331" s="1316"/>
      <c r="X331" s="1316"/>
      <c r="Y331" s="1316"/>
      <c r="Z331" s="1316"/>
      <c r="AA331" s="1316"/>
      <c r="AB331" s="1316"/>
      <c r="AC331" s="1316"/>
      <c r="AD331" s="1316"/>
      <c r="AE331" s="1316"/>
      <c r="AF331" s="1316"/>
      <c r="AG331" s="1316"/>
      <c r="AH331" s="1316"/>
      <c r="AI331" s="1316"/>
    </row>
    <row r="332" ht="24.0" customHeight="1">
      <c r="A332" s="1318"/>
      <c r="B332" s="1316"/>
      <c r="C332" s="1953"/>
      <c r="D332" s="1316"/>
      <c r="E332" s="1316"/>
      <c r="F332" s="1316"/>
      <c r="G332" s="1316"/>
      <c r="H332" s="1316"/>
      <c r="I332" s="1316"/>
      <c r="J332" s="1316"/>
      <c r="K332" s="1316"/>
      <c r="L332" s="1316"/>
      <c r="M332" s="1316"/>
      <c r="N332" s="1316"/>
      <c r="O332" s="1316"/>
      <c r="P332" s="1316"/>
      <c r="Q332" s="1316"/>
      <c r="R332" s="1316"/>
      <c r="S332" s="1316"/>
      <c r="T332" s="1316"/>
      <c r="U332" s="1316"/>
      <c r="V332" s="1316"/>
      <c r="W332" s="1316"/>
      <c r="X332" s="1316"/>
      <c r="Y332" s="1316"/>
      <c r="Z332" s="1316"/>
      <c r="AA332" s="1316"/>
      <c r="AB332" s="1316"/>
      <c r="AC332" s="1316"/>
      <c r="AD332" s="1316"/>
      <c r="AE332" s="1316"/>
      <c r="AF332" s="1316"/>
      <c r="AG332" s="1316"/>
      <c r="AH332" s="1316"/>
      <c r="AI332" s="1316"/>
    </row>
    <row r="333" ht="24.0" customHeight="1">
      <c r="A333" s="1318"/>
      <c r="B333" s="1316"/>
      <c r="C333" s="1953"/>
      <c r="D333" s="1316"/>
      <c r="E333" s="1316"/>
      <c r="F333" s="1316"/>
      <c r="G333" s="1316"/>
      <c r="H333" s="1316"/>
      <c r="I333" s="1316"/>
      <c r="J333" s="1316"/>
      <c r="K333" s="1316"/>
      <c r="L333" s="1316"/>
      <c r="M333" s="1316"/>
      <c r="N333" s="1316"/>
      <c r="O333" s="1316"/>
      <c r="P333" s="1316"/>
      <c r="Q333" s="1316"/>
      <c r="R333" s="1316"/>
      <c r="S333" s="1316"/>
      <c r="T333" s="1316"/>
      <c r="U333" s="1316"/>
      <c r="V333" s="1316"/>
      <c r="W333" s="1316"/>
      <c r="X333" s="1316"/>
      <c r="Y333" s="1316"/>
      <c r="Z333" s="1316"/>
      <c r="AA333" s="1316"/>
      <c r="AB333" s="1316"/>
      <c r="AC333" s="1316"/>
      <c r="AD333" s="1316"/>
      <c r="AE333" s="1316"/>
      <c r="AF333" s="1316"/>
      <c r="AG333" s="1316"/>
      <c r="AH333" s="1316"/>
      <c r="AI333" s="1316"/>
    </row>
    <row r="334" ht="24.0" customHeight="1">
      <c r="A334" s="1318"/>
      <c r="B334" s="1316"/>
      <c r="C334" s="1953"/>
      <c r="D334" s="1316"/>
      <c r="E334" s="1316"/>
      <c r="F334" s="1316"/>
      <c r="G334" s="1316"/>
      <c r="H334" s="1316"/>
      <c r="I334" s="1316"/>
      <c r="J334" s="1316"/>
      <c r="K334" s="1316"/>
      <c r="L334" s="1316"/>
      <c r="M334" s="1316"/>
      <c r="N334" s="1316"/>
      <c r="O334" s="1316"/>
      <c r="P334" s="1316"/>
      <c r="Q334" s="1316"/>
      <c r="R334" s="1316"/>
      <c r="S334" s="1316"/>
      <c r="T334" s="1316"/>
      <c r="U334" s="1316"/>
      <c r="V334" s="1316"/>
      <c r="W334" s="1316"/>
      <c r="X334" s="1316"/>
      <c r="Y334" s="1316"/>
      <c r="Z334" s="1316"/>
      <c r="AA334" s="1316"/>
      <c r="AB334" s="1316"/>
      <c r="AC334" s="1316"/>
      <c r="AD334" s="1316"/>
      <c r="AE334" s="1316"/>
      <c r="AF334" s="1316"/>
      <c r="AG334" s="1316"/>
      <c r="AH334" s="1316"/>
      <c r="AI334" s="1316"/>
    </row>
    <row r="335" ht="24.0" customHeight="1">
      <c r="A335" s="1318"/>
      <c r="B335" s="1316"/>
      <c r="C335" s="1953"/>
      <c r="D335" s="1316"/>
      <c r="E335" s="1316"/>
      <c r="F335" s="1316"/>
      <c r="G335" s="1316"/>
      <c r="H335" s="1316"/>
      <c r="I335" s="1316"/>
      <c r="J335" s="1316"/>
      <c r="K335" s="1316"/>
      <c r="L335" s="1316"/>
      <c r="M335" s="1316"/>
      <c r="N335" s="1316"/>
      <c r="O335" s="1316"/>
      <c r="P335" s="1316"/>
      <c r="Q335" s="1316"/>
      <c r="R335" s="1316"/>
      <c r="S335" s="1316"/>
      <c r="T335" s="1316"/>
      <c r="U335" s="1316"/>
      <c r="V335" s="1316"/>
      <c r="W335" s="1316"/>
      <c r="X335" s="1316"/>
      <c r="Y335" s="1316"/>
      <c r="Z335" s="1316"/>
      <c r="AA335" s="1316"/>
      <c r="AB335" s="1316"/>
      <c r="AC335" s="1316"/>
      <c r="AD335" s="1316"/>
      <c r="AE335" s="1316"/>
      <c r="AF335" s="1316"/>
      <c r="AG335" s="1316"/>
      <c r="AH335" s="1316"/>
      <c r="AI335" s="1316"/>
    </row>
    <row r="336" ht="24.0" customHeight="1">
      <c r="A336" s="1318"/>
      <c r="B336" s="1316"/>
      <c r="C336" s="1953"/>
      <c r="D336" s="1316"/>
      <c r="E336" s="1316"/>
      <c r="F336" s="1316"/>
      <c r="G336" s="1316"/>
      <c r="H336" s="1316"/>
      <c r="I336" s="1316"/>
      <c r="J336" s="1316"/>
      <c r="K336" s="1316"/>
      <c r="L336" s="1316"/>
      <c r="M336" s="1316"/>
      <c r="N336" s="1316"/>
      <c r="O336" s="1316"/>
      <c r="P336" s="1316"/>
      <c r="Q336" s="1316"/>
      <c r="R336" s="1316"/>
      <c r="S336" s="1316"/>
      <c r="T336" s="1316"/>
      <c r="U336" s="1316"/>
      <c r="V336" s="1316"/>
      <c r="W336" s="1316"/>
      <c r="X336" s="1316"/>
      <c r="Y336" s="1316"/>
      <c r="Z336" s="1316"/>
      <c r="AA336" s="1316"/>
      <c r="AB336" s="1316"/>
      <c r="AC336" s="1316"/>
      <c r="AD336" s="1316"/>
      <c r="AE336" s="1316"/>
      <c r="AF336" s="1316"/>
      <c r="AG336" s="1316"/>
      <c r="AH336" s="1316"/>
      <c r="AI336" s="1316"/>
    </row>
    <row r="337" ht="24.0" customHeight="1">
      <c r="A337" s="1318"/>
      <c r="B337" s="1316"/>
      <c r="C337" s="1953"/>
      <c r="D337" s="1316"/>
      <c r="E337" s="1316"/>
      <c r="F337" s="1316"/>
      <c r="G337" s="1316"/>
      <c r="H337" s="1316"/>
      <c r="I337" s="1316"/>
      <c r="J337" s="1316"/>
      <c r="K337" s="1316"/>
      <c r="L337" s="1316"/>
      <c r="M337" s="1316"/>
      <c r="N337" s="1316"/>
      <c r="O337" s="1316"/>
      <c r="P337" s="1316"/>
      <c r="Q337" s="1316"/>
      <c r="R337" s="1316"/>
      <c r="S337" s="1316"/>
      <c r="T337" s="1316"/>
      <c r="U337" s="1316"/>
      <c r="V337" s="1316"/>
      <c r="W337" s="1316"/>
      <c r="X337" s="1316"/>
      <c r="Y337" s="1316"/>
      <c r="Z337" s="1316"/>
      <c r="AA337" s="1316"/>
      <c r="AB337" s="1316"/>
      <c r="AC337" s="1316"/>
      <c r="AD337" s="1316"/>
      <c r="AE337" s="1316"/>
      <c r="AF337" s="1316"/>
      <c r="AG337" s="1316"/>
      <c r="AH337" s="1316"/>
      <c r="AI337" s="1316"/>
    </row>
    <row r="338" ht="24.0" customHeight="1">
      <c r="A338" s="1318"/>
      <c r="B338" s="1316"/>
      <c r="C338" s="1953"/>
      <c r="D338" s="1316"/>
      <c r="E338" s="1316"/>
      <c r="F338" s="1316"/>
      <c r="G338" s="1316"/>
      <c r="H338" s="1316"/>
      <c r="I338" s="1316"/>
      <c r="J338" s="1316"/>
      <c r="K338" s="1316"/>
      <c r="L338" s="1316"/>
      <c r="M338" s="1316"/>
      <c r="N338" s="1316"/>
      <c r="O338" s="1316"/>
      <c r="P338" s="1316"/>
      <c r="Q338" s="1316"/>
      <c r="R338" s="1316"/>
      <c r="S338" s="1316"/>
      <c r="T338" s="1316"/>
      <c r="U338" s="1316"/>
      <c r="V338" s="1316"/>
      <c r="W338" s="1316"/>
      <c r="X338" s="1316"/>
      <c r="Y338" s="1316"/>
      <c r="Z338" s="1316"/>
      <c r="AA338" s="1316"/>
      <c r="AB338" s="1316"/>
      <c r="AC338" s="1316"/>
      <c r="AD338" s="1316"/>
      <c r="AE338" s="1316"/>
      <c r="AF338" s="1316"/>
      <c r="AG338" s="1316"/>
      <c r="AH338" s="1316"/>
      <c r="AI338" s="1316"/>
    </row>
    <row r="339" ht="24.0" customHeight="1">
      <c r="A339" s="1318"/>
      <c r="B339" s="1316"/>
      <c r="C339" s="1953"/>
      <c r="D339" s="1316"/>
      <c r="E339" s="1316"/>
      <c r="F339" s="1316"/>
      <c r="G339" s="1316"/>
      <c r="H339" s="1316"/>
      <c r="I339" s="1316"/>
      <c r="J339" s="1316"/>
      <c r="K339" s="1316"/>
      <c r="L339" s="1316"/>
      <c r="M339" s="1316"/>
      <c r="N339" s="1316"/>
      <c r="O339" s="1316"/>
      <c r="P339" s="1316"/>
      <c r="Q339" s="1316"/>
      <c r="R339" s="1316"/>
      <c r="S339" s="1316"/>
      <c r="T339" s="1316"/>
      <c r="U339" s="1316"/>
      <c r="V339" s="1316"/>
      <c r="W339" s="1316"/>
      <c r="X339" s="1316"/>
      <c r="Y339" s="1316"/>
      <c r="Z339" s="1316"/>
      <c r="AA339" s="1316"/>
      <c r="AB339" s="1316"/>
      <c r="AC339" s="1316"/>
      <c r="AD339" s="1316"/>
      <c r="AE339" s="1316"/>
      <c r="AF339" s="1316"/>
      <c r="AG339" s="1316"/>
      <c r="AH339" s="1316"/>
      <c r="AI339" s="1316"/>
    </row>
    <row r="340" ht="24.0" customHeight="1">
      <c r="A340" s="1318"/>
      <c r="B340" s="1316"/>
      <c r="C340" s="1953"/>
      <c r="D340" s="1316"/>
      <c r="E340" s="1316"/>
      <c r="F340" s="1316"/>
      <c r="G340" s="1316"/>
      <c r="H340" s="1316"/>
      <c r="I340" s="1316"/>
      <c r="J340" s="1316"/>
      <c r="K340" s="1316"/>
      <c r="L340" s="1316"/>
      <c r="M340" s="1316"/>
      <c r="N340" s="1316"/>
      <c r="O340" s="1316"/>
      <c r="P340" s="1316"/>
      <c r="Q340" s="1316"/>
      <c r="R340" s="1316"/>
      <c r="S340" s="1316"/>
      <c r="T340" s="1316"/>
      <c r="U340" s="1316"/>
      <c r="V340" s="1316"/>
      <c r="W340" s="1316"/>
      <c r="X340" s="1316"/>
      <c r="Y340" s="1316"/>
      <c r="Z340" s="1316"/>
      <c r="AA340" s="1316"/>
      <c r="AB340" s="1316"/>
      <c r="AC340" s="1316"/>
      <c r="AD340" s="1316"/>
      <c r="AE340" s="1316"/>
      <c r="AF340" s="1316"/>
      <c r="AG340" s="1316"/>
      <c r="AH340" s="1316"/>
      <c r="AI340" s="1316"/>
    </row>
    <row r="341" ht="24.0" customHeight="1">
      <c r="A341" s="1318"/>
      <c r="B341" s="1316"/>
      <c r="C341" s="1953"/>
      <c r="D341" s="1316"/>
      <c r="E341" s="1316"/>
      <c r="F341" s="1316"/>
      <c r="G341" s="1316"/>
      <c r="H341" s="1316"/>
      <c r="I341" s="1316"/>
      <c r="J341" s="1316"/>
      <c r="K341" s="1316"/>
      <c r="L341" s="1316"/>
      <c r="M341" s="1316"/>
      <c r="N341" s="1316"/>
      <c r="O341" s="1316"/>
      <c r="P341" s="1316"/>
      <c r="Q341" s="1316"/>
      <c r="R341" s="1316"/>
      <c r="S341" s="1316"/>
      <c r="T341" s="1316"/>
      <c r="U341" s="1316"/>
      <c r="V341" s="1316"/>
      <c r="W341" s="1316"/>
      <c r="X341" s="1316"/>
      <c r="Y341" s="1316"/>
      <c r="Z341" s="1316"/>
      <c r="AA341" s="1316"/>
      <c r="AB341" s="1316"/>
      <c r="AC341" s="1316"/>
      <c r="AD341" s="1316"/>
      <c r="AE341" s="1316"/>
      <c r="AF341" s="1316"/>
      <c r="AG341" s="1316"/>
      <c r="AH341" s="1316"/>
      <c r="AI341" s="1316"/>
    </row>
    <row r="342" ht="24.0" customHeight="1">
      <c r="A342" s="1318"/>
      <c r="B342" s="1316"/>
      <c r="C342" s="1953"/>
      <c r="D342" s="1316"/>
      <c r="E342" s="1316"/>
      <c r="F342" s="1316"/>
      <c r="G342" s="1316"/>
      <c r="H342" s="1316"/>
      <c r="I342" s="1316"/>
      <c r="J342" s="1316"/>
      <c r="K342" s="1316"/>
      <c r="L342" s="1316"/>
      <c r="M342" s="1316"/>
      <c r="N342" s="1316"/>
      <c r="O342" s="1316"/>
      <c r="P342" s="1316"/>
      <c r="Q342" s="1316"/>
      <c r="R342" s="1316"/>
      <c r="S342" s="1316"/>
      <c r="T342" s="1316"/>
      <c r="U342" s="1316"/>
      <c r="V342" s="1316"/>
      <c r="W342" s="1316"/>
      <c r="X342" s="1316"/>
      <c r="Y342" s="1316"/>
      <c r="Z342" s="1316"/>
      <c r="AA342" s="1316"/>
      <c r="AB342" s="1316"/>
      <c r="AC342" s="1316"/>
      <c r="AD342" s="1316"/>
      <c r="AE342" s="1316"/>
      <c r="AF342" s="1316"/>
      <c r="AG342" s="1316"/>
      <c r="AH342" s="1316"/>
      <c r="AI342" s="1316"/>
    </row>
    <row r="343" ht="24.0" customHeight="1">
      <c r="A343" s="1318"/>
      <c r="B343" s="1316"/>
      <c r="C343" s="1953"/>
      <c r="D343" s="1316"/>
      <c r="E343" s="1316"/>
      <c r="F343" s="1316"/>
      <c r="G343" s="1316"/>
      <c r="H343" s="1316"/>
      <c r="I343" s="1316"/>
      <c r="J343" s="1316"/>
      <c r="K343" s="1316"/>
      <c r="L343" s="1316"/>
      <c r="M343" s="1316"/>
      <c r="N343" s="1316"/>
      <c r="O343" s="1316"/>
      <c r="P343" s="1316"/>
      <c r="Q343" s="1316"/>
      <c r="R343" s="1316"/>
      <c r="S343" s="1316"/>
      <c r="T343" s="1316"/>
      <c r="U343" s="1316"/>
      <c r="V343" s="1316"/>
      <c r="W343" s="1316"/>
      <c r="X343" s="1316"/>
      <c r="Y343" s="1316"/>
      <c r="Z343" s="1316"/>
      <c r="AA343" s="1316"/>
      <c r="AB343" s="1316"/>
      <c r="AC343" s="1316"/>
      <c r="AD343" s="1316"/>
      <c r="AE343" s="1316"/>
      <c r="AF343" s="1316"/>
      <c r="AG343" s="1316"/>
      <c r="AH343" s="1316"/>
      <c r="AI343" s="1316"/>
    </row>
    <row r="344" ht="24.0" customHeight="1">
      <c r="A344" s="1318"/>
      <c r="B344" s="1316"/>
      <c r="C344" s="1953"/>
      <c r="D344" s="1316"/>
      <c r="E344" s="1316"/>
      <c r="F344" s="1316"/>
      <c r="G344" s="1316"/>
      <c r="H344" s="1316"/>
      <c r="I344" s="1316"/>
      <c r="J344" s="1316"/>
      <c r="K344" s="1316"/>
      <c r="L344" s="1316"/>
      <c r="M344" s="1316"/>
      <c r="N344" s="1316"/>
      <c r="O344" s="1316"/>
      <c r="P344" s="1316"/>
      <c r="Q344" s="1316"/>
      <c r="R344" s="1316"/>
      <c r="S344" s="1316"/>
      <c r="T344" s="1316"/>
      <c r="U344" s="1316"/>
      <c r="V344" s="1316"/>
      <c r="W344" s="1316"/>
      <c r="X344" s="1316"/>
      <c r="Y344" s="1316"/>
      <c r="Z344" s="1316"/>
      <c r="AA344" s="1316"/>
      <c r="AB344" s="1316"/>
      <c r="AC344" s="1316"/>
      <c r="AD344" s="1316"/>
      <c r="AE344" s="1316"/>
      <c r="AF344" s="1316"/>
      <c r="AG344" s="1316"/>
      <c r="AH344" s="1316"/>
      <c r="AI344" s="1316"/>
    </row>
    <row r="345" ht="24.0" customHeight="1">
      <c r="A345" s="1318"/>
      <c r="B345" s="1316"/>
      <c r="C345" s="1953"/>
      <c r="D345" s="1316"/>
      <c r="E345" s="1316"/>
      <c r="F345" s="1316"/>
      <c r="G345" s="1316"/>
      <c r="H345" s="1316"/>
      <c r="I345" s="1316"/>
      <c r="J345" s="1316"/>
      <c r="K345" s="1316"/>
      <c r="L345" s="1316"/>
      <c r="M345" s="1316"/>
      <c r="N345" s="1316"/>
      <c r="O345" s="1316"/>
      <c r="P345" s="1316"/>
      <c r="Q345" s="1316"/>
      <c r="R345" s="1316"/>
      <c r="S345" s="1316"/>
      <c r="T345" s="1316"/>
      <c r="U345" s="1316"/>
      <c r="V345" s="1316"/>
      <c r="W345" s="1316"/>
      <c r="X345" s="1316"/>
      <c r="Y345" s="1316"/>
      <c r="Z345" s="1316"/>
      <c r="AA345" s="1316"/>
      <c r="AB345" s="1316"/>
      <c r="AC345" s="1316"/>
      <c r="AD345" s="1316"/>
      <c r="AE345" s="1316"/>
      <c r="AF345" s="1316"/>
      <c r="AG345" s="1316"/>
      <c r="AH345" s="1316"/>
      <c r="AI345" s="1316"/>
    </row>
    <row r="346" ht="24.0" customHeight="1">
      <c r="A346" s="1318"/>
      <c r="B346" s="1316"/>
      <c r="C346" s="1953"/>
      <c r="D346" s="1316"/>
      <c r="E346" s="1316"/>
      <c r="F346" s="1316"/>
      <c r="G346" s="1316"/>
      <c r="H346" s="1316"/>
      <c r="I346" s="1316"/>
      <c r="J346" s="1316"/>
      <c r="K346" s="1316"/>
      <c r="L346" s="1316"/>
      <c r="M346" s="1316"/>
      <c r="N346" s="1316"/>
      <c r="O346" s="1316"/>
      <c r="P346" s="1316"/>
      <c r="Q346" s="1316"/>
      <c r="R346" s="1316"/>
      <c r="S346" s="1316"/>
      <c r="T346" s="1316"/>
      <c r="U346" s="1316"/>
      <c r="V346" s="1316"/>
      <c r="W346" s="1316"/>
      <c r="X346" s="1316"/>
      <c r="Y346" s="1316"/>
      <c r="Z346" s="1316"/>
      <c r="AA346" s="1316"/>
      <c r="AB346" s="1316"/>
      <c r="AC346" s="1316"/>
      <c r="AD346" s="1316"/>
      <c r="AE346" s="1316"/>
      <c r="AF346" s="1316"/>
      <c r="AG346" s="1316"/>
      <c r="AH346" s="1316"/>
      <c r="AI346" s="1316"/>
    </row>
    <row r="347" ht="24.0" customHeight="1">
      <c r="A347" s="1318"/>
      <c r="B347" s="1316"/>
      <c r="C347" s="1953"/>
      <c r="D347" s="1316"/>
      <c r="E347" s="1316"/>
      <c r="F347" s="1316"/>
      <c r="G347" s="1316"/>
      <c r="H347" s="1316"/>
      <c r="I347" s="1316"/>
      <c r="J347" s="1316"/>
      <c r="K347" s="1316"/>
      <c r="L347" s="1316"/>
      <c r="M347" s="1316"/>
      <c r="N347" s="1316"/>
      <c r="O347" s="1316"/>
      <c r="P347" s="1316"/>
      <c r="Q347" s="1316"/>
      <c r="R347" s="1316"/>
      <c r="S347" s="1316"/>
      <c r="T347" s="1316"/>
      <c r="U347" s="1316"/>
      <c r="V347" s="1316"/>
      <c r="W347" s="1316"/>
      <c r="X347" s="1316"/>
      <c r="Y347" s="1316"/>
      <c r="Z347" s="1316"/>
      <c r="AA347" s="1316"/>
      <c r="AB347" s="1316"/>
      <c r="AC347" s="1316"/>
      <c r="AD347" s="1316"/>
      <c r="AE347" s="1316"/>
      <c r="AF347" s="1316"/>
      <c r="AG347" s="1316"/>
      <c r="AH347" s="1316"/>
      <c r="AI347" s="1316"/>
    </row>
    <row r="348" ht="24.0" customHeight="1">
      <c r="A348" s="1318"/>
      <c r="B348" s="1316"/>
      <c r="C348" s="1953"/>
      <c r="D348" s="1316"/>
      <c r="E348" s="1316"/>
      <c r="F348" s="1316"/>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1316"/>
      <c r="AF348" s="1316"/>
      <c r="AG348" s="1316"/>
      <c r="AH348" s="1316"/>
      <c r="AI348" s="1316"/>
    </row>
    <row r="349" ht="24.0" customHeight="1">
      <c r="A349" s="1318"/>
      <c r="B349" s="1316"/>
      <c r="C349" s="1953"/>
      <c r="D349" s="1316"/>
      <c r="E349" s="1316"/>
      <c r="F349" s="1316"/>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1316"/>
      <c r="AF349" s="1316"/>
      <c r="AG349" s="1316"/>
      <c r="AH349" s="1316"/>
      <c r="AI349" s="1316"/>
    </row>
    <row r="350" ht="24.0" customHeight="1">
      <c r="A350" s="1318"/>
      <c r="B350" s="1316"/>
      <c r="C350" s="1953"/>
      <c r="D350" s="1316"/>
      <c r="E350" s="1316"/>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1316"/>
      <c r="AF350" s="1316"/>
      <c r="AG350" s="1316"/>
      <c r="AH350" s="1316"/>
      <c r="AI350" s="1316"/>
    </row>
    <row r="351" ht="24.0" customHeight="1">
      <c r="A351" s="1318"/>
      <c r="B351" s="1316"/>
      <c r="C351" s="1953"/>
      <c r="D351" s="1316"/>
      <c r="E351" s="1316"/>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1316"/>
      <c r="AF351" s="1316"/>
      <c r="AG351" s="1316"/>
      <c r="AH351" s="1316"/>
      <c r="AI351" s="1316"/>
    </row>
    <row r="352" ht="24.0" customHeight="1">
      <c r="A352" s="1318"/>
      <c r="B352" s="1316"/>
      <c r="C352" s="1953"/>
      <c r="D352" s="1316"/>
      <c r="E352" s="1316"/>
      <c r="F352" s="1316"/>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1316"/>
      <c r="AF352" s="1316"/>
      <c r="AG352" s="1316"/>
      <c r="AH352" s="1316"/>
      <c r="AI352" s="1316"/>
    </row>
    <row r="353" ht="24.0" customHeight="1">
      <c r="A353" s="1318"/>
      <c r="B353" s="1316"/>
      <c r="C353" s="1953"/>
      <c r="D353" s="1316"/>
      <c r="E353" s="1316"/>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1316"/>
      <c r="AF353" s="1316"/>
      <c r="AG353" s="1316"/>
      <c r="AH353" s="1316"/>
      <c r="AI353" s="1316"/>
    </row>
    <row r="354" ht="24.0" customHeight="1">
      <c r="A354" s="1318"/>
      <c r="B354" s="1316"/>
      <c r="C354" s="1953"/>
      <c r="D354" s="1316"/>
      <c r="E354" s="1316"/>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1316"/>
      <c r="AF354" s="1316"/>
      <c r="AG354" s="1316"/>
      <c r="AH354" s="1316"/>
      <c r="AI354" s="1316"/>
    </row>
    <row r="355" ht="24.0" customHeight="1">
      <c r="A355" s="1318"/>
      <c r="B355" s="1316"/>
      <c r="C355" s="1953"/>
      <c r="D355" s="1316"/>
      <c r="E355" s="1316"/>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1316"/>
      <c r="AF355" s="1316"/>
      <c r="AG355" s="1316"/>
      <c r="AH355" s="1316"/>
      <c r="AI355" s="1316"/>
    </row>
    <row r="356" ht="24.0" customHeight="1">
      <c r="A356" s="1318"/>
      <c r="B356" s="1316"/>
      <c r="C356" s="1953"/>
      <c r="D356" s="1316"/>
      <c r="E356" s="1316"/>
      <c r="F356" s="1316"/>
      <c r="G356" s="1316"/>
      <c r="H356" s="1316"/>
      <c r="I356" s="1316"/>
      <c r="J356" s="1316"/>
      <c r="K356" s="1316"/>
      <c r="L356" s="1316"/>
      <c r="M356" s="1316"/>
      <c r="N356" s="1316"/>
      <c r="O356" s="1316"/>
      <c r="P356" s="1316"/>
      <c r="Q356" s="1316"/>
      <c r="R356" s="1316"/>
      <c r="S356" s="1316"/>
      <c r="T356" s="1316"/>
      <c r="U356" s="1316"/>
      <c r="V356" s="1316"/>
      <c r="W356" s="1316"/>
      <c r="X356" s="1316"/>
      <c r="Y356" s="1316"/>
      <c r="Z356" s="1316"/>
      <c r="AA356" s="1316"/>
      <c r="AB356" s="1316"/>
      <c r="AC356" s="1316"/>
      <c r="AD356" s="1316"/>
      <c r="AE356" s="1316"/>
      <c r="AF356" s="1316"/>
      <c r="AG356" s="1316"/>
      <c r="AH356" s="1316"/>
      <c r="AI356" s="1316"/>
    </row>
    <row r="357" ht="24.0" customHeight="1">
      <c r="A357" s="1318"/>
      <c r="B357" s="1316"/>
      <c r="C357" s="1953"/>
      <c r="D357" s="1316"/>
      <c r="E357" s="1316"/>
      <c r="F357" s="1316"/>
      <c r="G357" s="1316"/>
      <c r="H357" s="1316"/>
      <c r="I357" s="1316"/>
      <c r="J357" s="1316"/>
      <c r="K357" s="1316"/>
      <c r="L357" s="1316"/>
      <c r="M357" s="1316"/>
      <c r="N357" s="1316"/>
      <c r="O357" s="1316"/>
      <c r="P357" s="1316"/>
      <c r="Q357" s="1316"/>
      <c r="R357" s="1316"/>
      <c r="S357" s="1316"/>
      <c r="T357" s="1316"/>
      <c r="U357" s="1316"/>
      <c r="V357" s="1316"/>
      <c r="W357" s="1316"/>
      <c r="X357" s="1316"/>
      <c r="Y357" s="1316"/>
      <c r="Z357" s="1316"/>
      <c r="AA357" s="1316"/>
      <c r="AB357" s="1316"/>
      <c r="AC357" s="1316"/>
      <c r="AD357" s="1316"/>
      <c r="AE357" s="1316"/>
      <c r="AF357" s="1316"/>
      <c r="AG357" s="1316"/>
      <c r="AH357" s="1316"/>
      <c r="AI357" s="1316"/>
    </row>
    <row r="358" ht="24.0" customHeight="1">
      <c r="A358" s="1318"/>
      <c r="B358" s="1316"/>
      <c r="C358" s="1953"/>
      <c r="D358" s="1316"/>
      <c r="E358" s="1316"/>
      <c r="F358" s="1316"/>
      <c r="G358" s="1316"/>
      <c r="H358" s="1316"/>
      <c r="I358" s="1316"/>
      <c r="J358" s="1316"/>
      <c r="K358" s="1316"/>
      <c r="L358" s="1316"/>
      <c r="M358" s="1316"/>
      <c r="N358" s="1316"/>
      <c r="O358" s="1316"/>
      <c r="P358" s="1316"/>
      <c r="Q358" s="1316"/>
      <c r="R358" s="1316"/>
      <c r="S358" s="1316"/>
      <c r="T358" s="1316"/>
      <c r="U358" s="1316"/>
      <c r="V358" s="1316"/>
      <c r="W358" s="1316"/>
      <c r="X358" s="1316"/>
      <c r="Y358" s="1316"/>
      <c r="Z358" s="1316"/>
      <c r="AA358" s="1316"/>
      <c r="AB358" s="1316"/>
      <c r="AC358" s="1316"/>
      <c r="AD358" s="1316"/>
      <c r="AE358" s="1316"/>
      <c r="AF358" s="1316"/>
      <c r="AG358" s="1316"/>
      <c r="AH358" s="1316"/>
      <c r="AI358" s="1316"/>
    </row>
    <row r="359" ht="24.0" customHeight="1">
      <c r="A359" s="1318"/>
      <c r="B359" s="1316"/>
      <c r="C359" s="1953"/>
      <c r="D359" s="1316"/>
      <c r="E359" s="1316"/>
      <c r="F359" s="1316"/>
      <c r="G359" s="1316"/>
      <c r="H359" s="1316"/>
      <c r="I359" s="1316"/>
      <c r="J359" s="1316"/>
      <c r="K359" s="1316"/>
      <c r="L359" s="1316"/>
      <c r="M359" s="1316"/>
      <c r="N359" s="1316"/>
      <c r="O359" s="1316"/>
      <c r="P359" s="1316"/>
      <c r="Q359" s="1316"/>
      <c r="R359" s="1316"/>
      <c r="S359" s="1316"/>
      <c r="T359" s="1316"/>
      <c r="U359" s="1316"/>
      <c r="V359" s="1316"/>
      <c r="W359" s="1316"/>
      <c r="X359" s="1316"/>
      <c r="Y359" s="1316"/>
      <c r="Z359" s="1316"/>
      <c r="AA359" s="1316"/>
      <c r="AB359" s="1316"/>
      <c r="AC359" s="1316"/>
      <c r="AD359" s="1316"/>
      <c r="AE359" s="1316"/>
      <c r="AF359" s="1316"/>
      <c r="AG359" s="1316"/>
      <c r="AH359" s="1316"/>
      <c r="AI359" s="1316"/>
    </row>
    <row r="360" ht="24.0" customHeight="1">
      <c r="A360" s="1318"/>
      <c r="B360" s="1316"/>
      <c r="C360" s="1953"/>
      <c r="D360" s="1316"/>
      <c r="E360" s="1316"/>
      <c r="F360" s="1316"/>
      <c r="G360" s="1316"/>
      <c r="H360" s="1316"/>
      <c r="I360" s="1316"/>
      <c r="J360" s="1316"/>
      <c r="K360" s="1316"/>
      <c r="L360" s="1316"/>
      <c r="M360" s="1316"/>
      <c r="N360" s="1316"/>
      <c r="O360" s="1316"/>
      <c r="P360" s="1316"/>
      <c r="Q360" s="1316"/>
      <c r="R360" s="1316"/>
      <c r="S360" s="1316"/>
      <c r="T360" s="1316"/>
      <c r="U360" s="1316"/>
      <c r="V360" s="1316"/>
      <c r="W360" s="1316"/>
      <c r="X360" s="1316"/>
      <c r="Y360" s="1316"/>
      <c r="Z360" s="1316"/>
      <c r="AA360" s="1316"/>
      <c r="AB360" s="1316"/>
      <c r="AC360" s="1316"/>
      <c r="AD360" s="1316"/>
      <c r="AE360" s="1316"/>
      <c r="AF360" s="1316"/>
      <c r="AG360" s="1316"/>
      <c r="AH360" s="1316"/>
      <c r="AI360" s="1316"/>
    </row>
    <row r="361" ht="24.0" customHeight="1">
      <c r="A361" s="1318"/>
      <c r="B361" s="1316"/>
      <c r="C361" s="1953"/>
      <c r="D361" s="1316"/>
      <c r="E361" s="1316"/>
      <c r="F361" s="1316"/>
      <c r="G361" s="1316"/>
      <c r="H361" s="1316"/>
      <c r="I361" s="1316"/>
      <c r="J361" s="1316"/>
      <c r="K361" s="1316"/>
      <c r="L361" s="1316"/>
      <c r="M361" s="1316"/>
      <c r="N361" s="1316"/>
      <c r="O361" s="1316"/>
      <c r="P361" s="1316"/>
      <c r="Q361" s="1316"/>
      <c r="R361" s="1316"/>
      <c r="S361" s="1316"/>
      <c r="T361" s="1316"/>
      <c r="U361" s="1316"/>
      <c r="V361" s="1316"/>
      <c r="W361" s="1316"/>
      <c r="X361" s="1316"/>
      <c r="Y361" s="1316"/>
      <c r="Z361" s="1316"/>
      <c r="AA361" s="1316"/>
      <c r="AB361" s="1316"/>
      <c r="AC361" s="1316"/>
      <c r="AD361" s="1316"/>
      <c r="AE361" s="1316"/>
      <c r="AF361" s="1316"/>
      <c r="AG361" s="1316"/>
      <c r="AH361" s="1316"/>
      <c r="AI361" s="1316"/>
    </row>
    <row r="362" ht="24.0" customHeight="1">
      <c r="A362" s="1318"/>
      <c r="B362" s="1316"/>
      <c r="C362" s="1953"/>
      <c r="D362" s="1316"/>
      <c r="E362" s="1316"/>
      <c r="F362" s="1316"/>
      <c r="G362" s="1316"/>
      <c r="H362" s="1316"/>
      <c r="I362" s="1316"/>
      <c r="J362" s="1316"/>
      <c r="K362" s="1316"/>
      <c r="L362" s="1316"/>
      <c r="M362" s="1316"/>
      <c r="N362" s="1316"/>
      <c r="O362" s="1316"/>
      <c r="P362" s="1316"/>
      <c r="Q362" s="1316"/>
      <c r="R362" s="1316"/>
      <c r="S362" s="1316"/>
      <c r="T362" s="1316"/>
      <c r="U362" s="1316"/>
      <c r="V362" s="1316"/>
      <c r="W362" s="1316"/>
      <c r="X362" s="1316"/>
      <c r="Y362" s="1316"/>
      <c r="Z362" s="1316"/>
      <c r="AA362" s="1316"/>
      <c r="AB362" s="1316"/>
      <c r="AC362" s="1316"/>
      <c r="AD362" s="1316"/>
      <c r="AE362" s="1316"/>
      <c r="AF362" s="1316"/>
      <c r="AG362" s="1316"/>
      <c r="AH362" s="1316"/>
      <c r="AI362" s="1316"/>
    </row>
    <row r="363" ht="24.0" customHeight="1">
      <c r="A363" s="1318"/>
      <c r="B363" s="1316"/>
      <c r="C363" s="1953"/>
      <c r="D363" s="1316"/>
      <c r="E363" s="1316"/>
      <c r="F363" s="1316"/>
      <c r="G363" s="1316"/>
      <c r="H363" s="1316"/>
      <c r="I363" s="1316"/>
      <c r="J363" s="1316"/>
      <c r="K363" s="1316"/>
      <c r="L363" s="1316"/>
      <c r="M363" s="1316"/>
      <c r="N363" s="1316"/>
      <c r="O363" s="1316"/>
      <c r="P363" s="1316"/>
      <c r="Q363" s="1316"/>
      <c r="R363" s="1316"/>
      <c r="S363" s="1316"/>
      <c r="T363" s="1316"/>
      <c r="U363" s="1316"/>
      <c r="V363" s="1316"/>
      <c r="W363" s="1316"/>
      <c r="X363" s="1316"/>
      <c r="Y363" s="1316"/>
      <c r="Z363" s="1316"/>
      <c r="AA363" s="1316"/>
      <c r="AB363" s="1316"/>
      <c r="AC363" s="1316"/>
      <c r="AD363" s="1316"/>
      <c r="AE363" s="1316"/>
      <c r="AF363" s="1316"/>
      <c r="AG363" s="1316"/>
      <c r="AH363" s="1316"/>
      <c r="AI363" s="1316"/>
    </row>
    <row r="364" ht="24.0" customHeight="1">
      <c r="A364" s="1318"/>
      <c r="B364" s="1316"/>
      <c r="C364" s="1953"/>
      <c r="D364" s="1316"/>
      <c r="E364" s="1316"/>
      <c r="F364" s="1316"/>
      <c r="G364" s="1316"/>
      <c r="H364" s="1316"/>
      <c r="I364" s="1316"/>
      <c r="J364" s="1316"/>
      <c r="K364" s="1316"/>
      <c r="L364" s="1316"/>
      <c r="M364" s="1316"/>
      <c r="N364" s="1316"/>
      <c r="O364" s="1316"/>
      <c r="P364" s="1316"/>
      <c r="Q364" s="1316"/>
      <c r="R364" s="1316"/>
      <c r="S364" s="1316"/>
      <c r="T364" s="1316"/>
      <c r="U364" s="1316"/>
      <c r="V364" s="1316"/>
      <c r="W364" s="1316"/>
      <c r="X364" s="1316"/>
      <c r="Y364" s="1316"/>
      <c r="Z364" s="1316"/>
      <c r="AA364" s="1316"/>
      <c r="AB364" s="1316"/>
      <c r="AC364" s="1316"/>
      <c r="AD364" s="1316"/>
      <c r="AE364" s="1316"/>
      <c r="AF364" s="1316"/>
      <c r="AG364" s="1316"/>
      <c r="AH364" s="1316"/>
      <c r="AI364" s="1316"/>
    </row>
    <row r="365" ht="24.0" customHeight="1">
      <c r="A365" s="1318"/>
      <c r="B365" s="1316"/>
      <c r="C365" s="1953"/>
      <c r="D365" s="1316"/>
      <c r="E365" s="1316"/>
      <c r="F365" s="1316"/>
      <c r="G365" s="1316"/>
      <c r="H365" s="1316"/>
      <c r="I365" s="1316"/>
      <c r="J365" s="1316"/>
      <c r="K365" s="1316"/>
      <c r="L365" s="1316"/>
      <c r="M365" s="1316"/>
      <c r="N365" s="1316"/>
      <c r="O365" s="1316"/>
      <c r="P365" s="1316"/>
      <c r="Q365" s="1316"/>
      <c r="R365" s="1316"/>
      <c r="S365" s="1316"/>
      <c r="T365" s="1316"/>
      <c r="U365" s="1316"/>
      <c r="V365" s="1316"/>
      <c r="W365" s="1316"/>
      <c r="X365" s="1316"/>
      <c r="Y365" s="1316"/>
      <c r="Z365" s="1316"/>
      <c r="AA365" s="1316"/>
      <c r="AB365" s="1316"/>
      <c r="AC365" s="1316"/>
      <c r="AD365" s="1316"/>
      <c r="AE365" s="1316"/>
      <c r="AF365" s="1316"/>
      <c r="AG365" s="1316"/>
      <c r="AH365" s="1316"/>
      <c r="AI365" s="1316"/>
    </row>
    <row r="366" ht="24.0" customHeight="1">
      <c r="A366" s="1318"/>
      <c r="B366" s="1316"/>
      <c r="C366" s="1953"/>
      <c r="D366" s="1316"/>
      <c r="E366" s="1316"/>
      <c r="F366" s="1316"/>
      <c r="G366" s="1316"/>
      <c r="H366" s="1316"/>
      <c r="I366" s="1316"/>
      <c r="J366" s="1316"/>
      <c r="K366" s="1316"/>
      <c r="L366" s="1316"/>
      <c r="M366" s="1316"/>
      <c r="N366" s="1316"/>
      <c r="O366" s="1316"/>
      <c r="P366" s="1316"/>
      <c r="Q366" s="1316"/>
      <c r="R366" s="1316"/>
      <c r="S366" s="1316"/>
      <c r="T366" s="1316"/>
      <c r="U366" s="1316"/>
      <c r="V366" s="1316"/>
      <c r="W366" s="1316"/>
      <c r="X366" s="1316"/>
      <c r="Y366" s="1316"/>
      <c r="Z366" s="1316"/>
      <c r="AA366" s="1316"/>
      <c r="AB366" s="1316"/>
      <c r="AC366" s="1316"/>
      <c r="AD366" s="1316"/>
      <c r="AE366" s="1316"/>
      <c r="AF366" s="1316"/>
      <c r="AG366" s="1316"/>
      <c r="AH366" s="1316"/>
      <c r="AI366" s="1316"/>
    </row>
    <row r="367" ht="24.0" customHeight="1">
      <c r="A367" s="1318"/>
      <c r="B367" s="1316"/>
      <c r="C367" s="1953"/>
      <c r="D367" s="1316"/>
      <c r="E367" s="1316"/>
      <c r="F367" s="1316"/>
      <c r="G367" s="1316"/>
      <c r="H367" s="1316"/>
      <c r="I367" s="1316"/>
      <c r="J367" s="1316"/>
      <c r="K367" s="1316"/>
      <c r="L367" s="1316"/>
      <c r="M367" s="1316"/>
      <c r="N367" s="1316"/>
      <c r="O367" s="1316"/>
      <c r="P367" s="1316"/>
      <c r="Q367" s="1316"/>
      <c r="R367" s="1316"/>
      <c r="S367" s="1316"/>
      <c r="T367" s="1316"/>
      <c r="U367" s="1316"/>
      <c r="V367" s="1316"/>
      <c r="W367" s="1316"/>
      <c r="X367" s="1316"/>
      <c r="Y367" s="1316"/>
      <c r="Z367" s="1316"/>
      <c r="AA367" s="1316"/>
      <c r="AB367" s="1316"/>
      <c r="AC367" s="1316"/>
      <c r="AD367" s="1316"/>
      <c r="AE367" s="1316"/>
      <c r="AF367" s="1316"/>
      <c r="AG367" s="1316"/>
      <c r="AH367" s="1316"/>
      <c r="AI367" s="1316"/>
    </row>
    <row r="368" ht="24.0" customHeight="1">
      <c r="A368" s="1318"/>
      <c r="B368" s="1316"/>
      <c r="C368" s="1953"/>
      <c r="D368" s="1316"/>
      <c r="E368" s="1316"/>
      <c r="F368" s="1316"/>
      <c r="G368" s="1316"/>
      <c r="H368" s="1316"/>
      <c r="I368" s="1316"/>
      <c r="J368" s="1316"/>
      <c r="K368" s="1316"/>
      <c r="L368" s="1316"/>
      <c r="M368" s="1316"/>
      <c r="N368" s="1316"/>
      <c r="O368" s="1316"/>
      <c r="P368" s="1316"/>
      <c r="Q368" s="1316"/>
      <c r="R368" s="1316"/>
      <c r="S368" s="1316"/>
      <c r="T368" s="1316"/>
      <c r="U368" s="1316"/>
      <c r="V368" s="1316"/>
      <c r="W368" s="1316"/>
      <c r="X368" s="1316"/>
      <c r="Y368" s="1316"/>
      <c r="Z368" s="1316"/>
      <c r="AA368" s="1316"/>
      <c r="AB368" s="1316"/>
      <c r="AC368" s="1316"/>
      <c r="AD368" s="1316"/>
      <c r="AE368" s="1316"/>
      <c r="AF368" s="1316"/>
      <c r="AG368" s="1316"/>
      <c r="AH368" s="1316"/>
      <c r="AI368" s="1316"/>
    </row>
    <row r="369" ht="24.0" customHeight="1">
      <c r="A369" s="1318"/>
      <c r="B369" s="1316"/>
      <c r="C369" s="1953"/>
      <c r="D369" s="1316"/>
      <c r="E369" s="1316"/>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1316"/>
      <c r="AF369" s="1316"/>
      <c r="AG369" s="1316"/>
      <c r="AH369" s="1316"/>
      <c r="AI369" s="1316"/>
    </row>
    <row r="370" ht="24.0" customHeight="1">
      <c r="A370" s="1318"/>
      <c r="B370" s="1316"/>
      <c r="C370" s="1953"/>
      <c r="D370" s="1316"/>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1316"/>
      <c r="AF370" s="1316"/>
      <c r="AG370" s="1316"/>
      <c r="AH370" s="1316"/>
      <c r="AI370" s="1316"/>
    </row>
    <row r="371" ht="24.0" customHeight="1">
      <c r="A371" s="1318"/>
      <c r="B371" s="1316"/>
      <c r="C371" s="1953"/>
      <c r="D371" s="1316"/>
      <c r="E371" s="1316"/>
      <c r="F371" s="1316"/>
      <c r="G371" s="1316"/>
      <c r="H371" s="1316"/>
      <c r="I371" s="1316"/>
      <c r="J371" s="1316"/>
      <c r="K371" s="1316"/>
      <c r="L371" s="1316"/>
      <c r="M371" s="1316"/>
      <c r="N371" s="1316"/>
      <c r="O371" s="1316"/>
      <c r="P371" s="1316"/>
      <c r="Q371" s="1316"/>
      <c r="R371" s="1316"/>
      <c r="S371" s="1316"/>
      <c r="T371" s="1316"/>
      <c r="U371" s="1316"/>
      <c r="V371" s="1316"/>
      <c r="W371" s="1316"/>
      <c r="X371" s="1316"/>
      <c r="Y371" s="1316"/>
      <c r="Z371" s="1316"/>
      <c r="AA371" s="1316"/>
      <c r="AB371" s="1316"/>
      <c r="AC371" s="1316"/>
      <c r="AD371" s="1316"/>
      <c r="AE371" s="1316"/>
      <c r="AF371" s="1316"/>
      <c r="AG371" s="1316"/>
      <c r="AH371" s="1316"/>
      <c r="AI371" s="1316"/>
    </row>
    <row r="372" ht="24.0" customHeight="1">
      <c r="A372" s="1318"/>
      <c r="B372" s="1316"/>
      <c r="C372" s="1953"/>
      <c r="D372" s="1316"/>
      <c r="E372" s="1316"/>
      <c r="F372" s="1316"/>
      <c r="G372" s="1316"/>
      <c r="H372" s="1316"/>
      <c r="I372" s="1316"/>
      <c r="J372" s="1316"/>
      <c r="K372" s="1316"/>
      <c r="L372" s="1316"/>
      <c r="M372" s="1316"/>
      <c r="N372" s="1316"/>
      <c r="O372" s="1316"/>
      <c r="P372" s="1316"/>
      <c r="Q372" s="1316"/>
      <c r="R372" s="1316"/>
      <c r="S372" s="1316"/>
      <c r="T372" s="1316"/>
      <c r="U372" s="1316"/>
      <c r="V372" s="1316"/>
      <c r="W372" s="1316"/>
      <c r="X372" s="1316"/>
      <c r="Y372" s="1316"/>
      <c r="Z372" s="1316"/>
      <c r="AA372" s="1316"/>
      <c r="AB372" s="1316"/>
      <c r="AC372" s="1316"/>
      <c r="AD372" s="1316"/>
      <c r="AE372" s="1316"/>
      <c r="AF372" s="1316"/>
      <c r="AG372" s="1316"/>
      <c r="AH372" s="1316"/>
      <c r="AI372" s="1316"/>
    </row>
    <row r="373" ht="24.0" customHeight="1">
      <c r="A373" s="1318"/>
      <c r="B373" s="1316"/>
      <c r="C373" s="1953"/>
      <c r="D373" s="1316"/>
      <c r="E373" s="1316"/>
      <c r="F373" s="1316"/>
      <c r="G373" s="1316"/>
      <c r="H373" s="1316"/>
      <c r="I373" s="1316"/>
      <c r="J373" s="1316"/>
      <c r="K373" s="1316"/>
      <c r="L373" s="1316"/>
      <c r="M373" s="1316"/>
      <c r="N373" s="1316"/>
      <c r="O373" s="1316"/>
      <c r="P373" s="1316"/>
      <c r="Q373" s="1316"/>
      <c r="R373" s="1316"/>
      <c r="S373" s="1316"/>
      <c r="T373" s="1316"/>
      <c r="U373" s="1316"/>
      <c r="V373" s="1316"/>
      <c r="W373" s="1316"/>
      <c r="X373" s="1316"/>
      <c r="Y373" s="1316"/>
      <c r="Z373" s="1316"/>
      <c r="AA373" s="1316"/>
      <c r="AB373" s="1316"/>
      <c r="AC373" s="1316"/>
      <c r="AD373" s="1316"/>
      <c r="AE373" s="1316"/>
      <c r="AF373" s="1316"/>
      <c r="AG373" s="1316"/>
      <c r="AH373" s="1316"/>
      <c r="AI373" s="1316"/>
    </row>
    <row r="374" ht="24.0" customHeight="1">
      <c r="A374" s="1318"/>
      <c r="B374" s="1316"/>
      <c r="C374" s="1953"/>
      <c r="D374" s="1316"/>
      <c r="E374" s="1316"/>
      <c r="F374" s="1316"/>
      <c r="G374" s="1316"/>
      <c r="H374" s="1316"/>
      <c r="I374" s="1316"/>
      <c r="J374" s="1316"/>
      <c r="K374" s="1316"/>
      <c r="L374" s="1316"/>
      <c r="M374" s="1316"/>
      <c r="N374" s="1316"/>
      <c r="O374" s="1316"/>
      <c r="P374" s="1316"/>
      <c r="Q374" s="1316"/>
      <c r="R374" s="1316"/>
      <c r="S374" s="1316"/>
      <c r="T374" s="1316"/>
      <c r="U374" s="1316"/>
      <c r="V374" s="1316"/>
      <c r="W374" s="1316"/>
      <c r="X374" s="1316"/>
      <c r="Y374" s="1316"/>
      <c r="Z374" s="1316"/>
      <c r="AA374" s="1316"/>
      <c r="AB374" s="1316"/>
      <c r="AC374" s="1316"/>
      <c r="AD374" s="1316"/>
      <c r="AE374" s="1316"/>
      <c r="AF374" s="1316"/>
      <c r="AG374" s="1316"/>
      <c r="AH374" s="1316"/>
      <c r="AI374" s="1316"/>
    </row>
    <row r="375" ht="24.0" customHeight="1">
      <c r="A375" s="1318"/>
      <c r="B375" s="1316"/>
      <c r="C375" s="1953"/>
      <c r="D375" s="1316"/>
      <c r="E375" s="1316"/>
      <c r="F375" s="1316"/>
      <c r="G375" s="1316"/>
      <c r="H375" s="1316"/>
      <c r="I375" s="1316"/>
      <c r="J375" s="1316"/>
      <c r="K375" s="1316"/>
      <c r="L375" s="1316"/>
      <c r="M375" s="1316"/>
      <c r="N375" s="1316"/>
      <c r="O375" s="1316"/>
      <c r="P375" s="1316"/>
      <c r="Q375" s="1316"/>
      <c r="R375" s="1316"/>
      <c r="S375" s="1316"/>
      <c r="T375" s="1316"/>
      <c r="U375" s="1316"/>
      <c r="V375" s="1316"/>
      <c r="W375" s="1316"/>
      <c r="X375" s="1316"/>
      <c r="Y375" s="1316"/>
      <c r="Z375" s="1316"/>
      <c r="AA375" s="1316"/>
      <c r="AB375" s="1316"/>
      <c r="AC375" s="1316"/>
      <c r="AD375" s="1316"/>
      <c r="AE375" s="1316"/>
      <c r="AF375" s="1316"/>
      <c r="AG375" s="1316"/>
      <c r="AH375" s="1316"/>
      <c r="AI375" s="1316"/>
    </row>
    <row r="376" ht="24.0" customHeight="1">
      <c r="A376" s="1318"/>
      <c r="B376" s="1316"/>
      <c r="C376" s="1953"/>
      <c r="D376" s="1316"/>
      <c r="E376" s="1316"/>
      <c r="F376" s="1316"/>
      <c r="G376" s="1316"/>
      <c r="H376" s="1316"/>
      <c r="I376" s="1316"/>
      <c r="J376" s="1316"/>
      <c r="K376" s="1316"/>
      <c r="L376" s="1316"/>
      <c r="M376" s="1316"/>
      <c r="N376" s="1316"/>
      <c r="O376" s="1316"/>
      <c r="P376" s="1316"/>
      <c r="Q376" s="1316"/>
      <c r="R376" s="1316"/>
      <c r="S376" s="1316"/>
      <c r="T376" s="1316"/>
      <c r="U376" s="1316"/>
      <c r="V376" s="1316"/>
      <c r="W376" s="1316"/>
      <c r="X376" s="1316"/>
      <c r="Y376" s="1316"/>
      <c r="Z376" s="1316"/>
      <c r="AA376" s="1316"/>
      <c r="AB376" s="1316"/>
      <c r="AC376" s="1316"/>
      <c r="AD376" s="1316"/>
      <c r="AE376" s="1316"/>
      <c r="AF376" s="1316"/>
      <c r="AG376" s="1316"/>
      <c r="AH376" s="1316"/>
      <c r="AI376" s="1316"/>
    </row>
    <row r="377" ht="24.0" customHeight="1">
      <c r="A377" s="1318"/>
      <c r="B377" s="1316"/>
      <c r="C377" s="1953"/>
      <c r="D377" s="1316"/>
      <c r="E377" s="1316"/>
      <c r="F377" s="1316"/>
      <c r="G377" s="1316"/>
      <c r="H377" s="1316"/>
      <c r="I377" s="1316"/>
      <c r="J377" s="1316"/>
      <c r="K377" s="1316"/>
      <c r="L377" s="1316"/>
      <c r="M377" s="1316"/>
      <c r="N377" s="1316"/>
      <c r="O377" s="1316"/>
      <c r="P377" s="1316"/>
      <c r="Q377" s="1316"/>
      <c r="R377" s="1316"/>
      <c r="S377" s="1316"/>
      <c r="T377" s="1316"/>
      <c r="U377" s="1316"/>
      <c r="V377" s="1316"/>
      <c r="W377" s="1316"/>
      <c r="X377" s="1316"/>
      <c r="Y377" s="1316"/>
      <c r="Z377" s="1316"/>
      <c r="AA377" s="1316"/>
      <c r="AB377" s="1316"/>
      <c r="AC377" s="1316"/>
      <c r="AD377" s="1316"/>
      <c r="AE377" s="1316"/>
      <c r="AF377" s="1316"/>
      <c r="AG377" s="1316"/>
      <c r="AH377" s="1316"/>
      <c r="AI377" s="1316"/>
    </row>
    <row r="378" ht="24.0" customHeight="1">
      <c r="A378" s="1318"/>
      <c r="B378" s="1316"/>
      <c r="C378" s="1953"/>
      <c r="D378" s="1316"/>
      <c r="E378" s="1316"/>
      <c r="F378" s="1316"/>
      <c r="G378" s="1316"/>
      <c r="H378" s="1316"/>
      <c r="I378" s="1316"/>
      <c r="J378" s="1316"/>
      <c r="K378" s="1316"/>
      <c r="L378" s="1316"/>
      <c r="M378" s="1316"/>
      <c r="N378" s="1316"/>
      <c r="O378" s="1316"/>
      <c r="P378" s="1316"/>
      <c r="Q378" s="1316"/>
      <c r="R378" s="1316"/>
      <c r="S378" s="1316"/>
      <c r="T378" s="1316"/>
      <c r="U378" s="1316"/>
      <c r="V378" s="1316"/>
      <c r="W378" s="1316"/>
      <c r="X378" s="1316"/>
      <c r="Y378" s="1316"/>
      <c r="Z378" s="1316"/>
      <c r="AA378" s="1316"/>
      <c r="AB378" s="1316"/>
      <c r="AC378" s="1316"/>
      <c r="AD378" s="1316"/>
      <c r="AE378" s="1316"/>
      <c r="AF378" s="1316"/>
      <c r="AG378" s="1316"/>
      <c r="AH378" s="1316"/>
      <c r="AI378" s="1316"/>
    </row>
    <row r="379" ht="24.0" customHeight="1">
      <c r="A379" s="1318"/>
      <c r="B379" s="1316"/>
      <c r="C379" s="1953"/>
      <c r="D379" s="1316"/>
      <c r="E379" s="1316"/>
      <c r="F379" s="1316"/>
      <c r="G379" s="1316"/>
      <c r="H379" s="1316"/>
      <c r="I379" s="1316"/>
      <c r="J379" s="1316"/>
      <c r="K379" s="1316"/>
      <c r="L379" s="1316"/>
      <c r="M379" s="1316"/>
      <c r="N379" s="1316"/>
      <c r="O379" s="1316"/>
      <c r="P379" s="1316"/>
      <c r="Q379" s="1316"/>
      <c r="R379" s="1316"/>
      <c r="S379" s="1316"/>
      <c r="T379" s="1316"/>
      <c r="U379" s="1316"/>
      <c r="V379" s="1316"/>
      <c r="W379" s="1316"/>
      <c r="X379" s="1316"/>
      <c r="Y379" s="1316"/>
      <c r="Z379" s="1316"/>
      <c r="AA379" s="1316"/>
      <c r="AB379" s="1316"/>
      <c r="AC379" s="1316"/>
      <c r="AD379" s="1316"/>
      <c r="AE379" s="1316"/>
      <c r="AF379" s="1316"/>
      <c r="AG379" s="1316"/>
      <c r="AH379" s="1316"/>
      <c r="AI379" s="1316"/>
    </row>
    <row r="380" ht="24.0" customHeight="1">
      <c r="A380" s="1318"/>
      <c r="B380" s="1316"/>
      <c r="C380" s="1953"/>
      <c r="D380" s="1316"/>
      <c r="E380" s="1316"/>
      <c r="F380" s="1316"/>
      <c r="G380" s="1316"/>
      <c r="H380" s="1316"/>
      <c r="I380" s="1316"/>
      <c r="J380" s="1316"/>
      <c r="K380" s="1316"/>
      <c r="L380" s="1316"/>
      <c r="M380" s="1316"/>
      <c r="N380" s="1316"/>
      <c r="O380" s="1316"/>
      <c r="P380" s="1316"/>
      <c r="Q380" s="1316"/>
      <c r="R380" s="1316"/>
      <c r="S380" s="1316"/>
      <c r="T380" s="1316"/>
      <c r="U380" s="1316"/>
      <c r="V380" s="1316"/>
      <c r="W380" s="1316"/>
      <c r="X380" s="1316"/>
      <c r="Y380" s="1316"/>
      <c r="Z380" s="1316"/>
      <c r="AA380" s="1316"/>
      <c r="AB380" s="1316"/>
      <c r="AC380" s="1316"/>
      <c r="AD380" s="1316"/>
      <c r="AE380" s="1316"/>
      <c r="AF380" s="1316"/>
      <c r="AG380" s="1316"/>
      <c r="AH380" s="1316"/>
      <c r="AI380" s="1316"/>
    </row>
    <row r="381" ht="24.0" customHeight="1">
      <c r="A381" s="1318"/>
      <c r="B381" s="1316"/>
      <c r="C381" s="1953"/>
      <c r="D381" s="1316"/>
      <c r="E381" s="1316"/>
      <c r="F381" s="1316"/>
      <c r="G381" s="1316"/>
      <c r="H381" s="1316"/>
      <c r="I381" s="1316"/>
      <c r="J381" s="1316"/>
      <c r="K381" s="1316"/>
      <c r="L381" s="1316"/>
      <c r="M381" s="1316"/>
      <c r="N381" s="1316"/>
      <c r="O381" s="1316"/>
      <c r="P381" s="1316"/>
      <c r="Q381" s="1316"/>
      <c r="R381" s="1316"/>
      <c r="S381" s="1316"/>
      <c r="T381" s="1316"/>
      <c r="U381" s="1316"/>
      <c r="V381" s="1316"/>
      <c r="W381" s="1316"/>
      <c r="X381" s="1316"/>
      <c r="Y381" s="1316"/>
      <c r="Z381" s="1316"/>
      <c r="AA381" s="1316"/>
      <c r="AB381" s="1316"/>
      <c r="AC381" s="1316"/>
      <c r="AD381" s="1316"/>
      <c r="AE381" s="1316"/>
      <c r="AF381" s="1316"/>
      <c r="AG381" s="1316"/>
      <c r="AH381" s="1316"/>
      <c r="AI381" s="1316"/>
    </row>
    <row r="382" ht="24.0" customHeight="1">
      <c r="A382" s="1318"/>
      <c r="B382" s="1316"/>
      <c r="C382" s="1953"/>
      <c r="D382" s="1316"/>
      <c r="E382" s="1316"/>
      <c r="F382" s="1316"/>
      <c r="G382" s="1316"/>
      <c r="H382" s="1316"/>
      <c r="I382" s="1316"/>
      <c r="J382" s="1316"/>
      <c r="K382" s="1316"/>
      <c r="L382" s="1316"/>
      <c r="M382" s="1316"/>
      <c r="N382" s="1316"/>
      <c r="O382" s="1316"/>
      <c r="P382" s="1316"/>
      <c r="Q382" s="1316"/>
      <c r="R382" s="1316"/>
      <c r="S382" s="1316"/>
      <c r="T382" s="1316"/>
      <c r="U382" s="1316"/>
      <c r="V382" s="1316"/>
      <c r="W382" s="1316"/>
      <c r="X382" s="1316"/>
      <c r="Y382" s="1316"/>
      <c r="Z382" s="1316"/>
      <c r="AA382" s="1316"/>
      <c r="AB382" s="1316"/>
      <c r="AC382" s="1316"/>
      <c r="AD382" s="1316"/>
      <c r="AE382" s="1316"/>
      <c r="AF382" s="1316"/>
      <c r="AG382" s="1316"/>
      <c r="AH382" s="1316"/>
      <c r="AI382" s="1316"/>
    </row>
    <row r="383" ht="24.0" customHeight="1">
      <c r="A383" s="1318"/>
      <c r="B383" s="1316"/>
      <c r="C383" s="1953"/>
      <c r="D383" s="1316"/>
      <c r="E383" s="1316"/>
      <c r="F383" s="1316"/>
      <c r="G383" s="1316"/>
      <c r="H383" s="1316"/>
      <c r="I383" s="1316"/>
      <c r="J383" s="1316"/>
      <c r="K383" s="1316"/>
      <c r="L383" s="1316"/>
      <c r="M383" s="1316"/>
      <c r="N383" s="1316"/>
      <c r="O383" s="1316"/>
      <c r="P383" s="1316"/>
      <c r="Q383" s="1316"/>
      <c r="R383" s="1316"/>
      <c r="S383" s="1316"/>
      <c r="T383" s="1316"/>
      <c r="U383" s="1316"/>
      <c r="V383" s="1316"/>
      <c r="W383" s="1316"/>
      <c r="X383" s="1316"/>
      <c r="Y383" s="1316"/>
      <c r="Z383" s="1316"/>
      <c r="AA383" s="1316"/>
      <c r="AB383" s="1316"/>
      <c r="AC383" s="1316"/>
      <c r="AD383" s="1316"/>
      <c r="AE383" s="1316"/>
      <c r="AF383" s="1316"/>
      <c r="AG383" s="1316"/>
      <c r="AH383" s="1316"/>
      <c r="AI383" s="1316"/>
    </row>
    <row r="384" ht="24.0" customHeight="1">
      <c r="A384" s="1318"/>
      <c r="B384" s="1316"/>
      <c r="C384" s="1953"/>
      <c r="D384" s="1316"/>
      <c r="E384" s="1316"/>
      <c r="F384" s="1316"/>
      <c r="G384" s="1316"/>
      <c r="H384" s="1316"/>
      <c r="I384" s="1316"/>
      <c r="J384" s="1316"/>
      <c r="K384" s="1316"/>
      <c r="L384" s="1316"/>
      <c r="M384" s="1316"/>
      <c r="N384" s="1316"/>
      <c r="O384" s="1316"/>
      <c r="P384" s="1316"/>
      <c r="Q384" s="1316"/>
      <c r="R384" s="1316"/>
      <c r="S384" s="1316"/>
      <c r="T384" s="1316"/>
      <c r="U384" s="1316"/>
      <c r="V384" s="1316"/>
      <c r="W384" s="1316"/>
      <c r="X384" s="1316"/>
      <c r="Y384" s="1316"/>
      <c r="Z384" s="1316"/>
      <c r="AA384" s="1316"/>
      <c r="AB384" s="1316"/>
      <c r="AC384" s="1316"/>
      <c r="AD384" s="1316"/>
      <c r="AE384" s="1316"/>
      <c r="AF384" s="1316"/>
      <c r="AG384" s="1316"/>
      <c r="AH384" s="1316"/>
      <c r="AI384" s="1316"/>
    </row>
    <row r="385" ht="24.0" customHeight="1">
      <c r="A385" s="1318"/>
      <c r="B385" s="1316"/>
      <c r="C385" s="1953"/>
      <c r="D385" s="1316"/>
      <c r="E385" s="1316"/>
      <c r="F385" s="1316"/>
      <c r="G385" s="1316"/>
      <c r="H385" s="1316"/>
      <c r="I385" s="1316"/>
      <c r="J385" s="1316"/>
      <c r="K385" s="1316"/>
      <c r="L385" s="1316"/>
      <c r="M385" s="1316"/>
      <c r="N385" s="1316"/>
      <c r="O385" s="1316"/>
      <c r="P385" s="1316"/>
      <c r="Q385" s="1316"/>
      <c r="R385" s="1316"/>
      <c r="S385" s="1316"/>
      <c r="T385" s="1316"/>
      <c r="U385" s="1316"/>
      <c r="V385" s="1316"/>
      <c r="W385" s="1316"/>
      <c r="X385" s="1316"/>
      <c r="Y385" s="1316"/>
      <c r="Z385" s="1316"/>
      <c r="AA385" s="1316"/>
      <c r="AB385" s="1316"/>
      <c r="AC385" s="1316"/>
      <c r="AD385" s="1316"/>
      <c r="AE385" s="1316"/>
      <c r="AF385" s="1316"/>
      <c r="AG385" s="1316"/>
      <c r="AH385" s="1316"/>
      <c r="AI385" s="1316"/>
    </row>
    <row r="386" ht="24.0" customHeight="1">
      <c r="A386" s="1318"/>
      <c r="B386" s="1316"/>
      <c r="C386" s="1953"/>
      <c r="D386" s="1316"/>
      <c r="E386" s="1316"/>
      <c r="F386" s="1316"/>
      <c r="G386" s="1316"/>
      <c r="H386" s="1316"/>
      <c r="I386" s="1316"/>
      <c r="J386" s="1316"/>
      <c r="K386" s="1316"/>
      <c r="L386" s="1316"/>
      <c r="M386" s="1316"/>
      <c r="N386" s="1316"/>
      <c r="O386" s="1316"/>
      <c r="P386" s="1316"/>
      <c r="Q386" s="1316"/>
      <c r="R386" s="1316"/>
      <c r="S386" s="1316"/>
      <c r="T386" s="1316"/>
      <c r="U386" s="1316"/>
      <c r="V386" s="1316"/>
      <c r="W386" s="1316"/>
      <c r="X386" s="1316"/>
      <c r="Y386" s="1316"/>
      <c r="Z386" s="1316"/>
      <c r="AA386" s="1316"/>
      <c r="AB386" s="1316"/>
      <c r="AC386" s="1316"/>
      <c r="AD386" s="1316"/>
      <c r="AE386" s="1316"/>
      <c r="AF386" s="1316"/>
      <c r="AG386" s="1316"/>
      <c r="AH386" s="1316"/>
      <c r="AI386" s="1316"/>
    </row>
    <row r="387" ht="24.0" customHeight="1">
      <c r="A387" s="1318"/>
      <c r="B387" s="1316"/>
      <c r="C387" s="1953"/>
      <c r="D387" s="1316"/>
      <c r="E387" s="1316"/>
      <c r="F387" s="1316"/>
      <c r="G387" s="1316"/>
      <c r="H387" s="1316"/>
      <c r="I387" s="1316"/>
      <c r="J387" s="1316"/>
      <c r="K387" s="1316"/>
      <c r="L387" s="1316"/>
      <c r="M387" s="1316"/>
      <c r="N387" s="1316"/>
      <c r="O387" s="1316"/>
      <c r="P387" s="1316"/>
      <c r="Q387" s="1316"/>
      <c r="R387" s="1316"/>
      <c r="S387" s="1316"/>
      <c r="T387" s="1316"/>
      <c r="U387" s="1316"/>
      <c r="V387" s="1316"/>
      <c r="W387" s="1316"/>
      <c r="X387" s="1316"/>
      <c r="Y387" s="1316"/>
      <c r="Z387" s="1316"/>
      <c r="AA387" s="1316"/>
      <c r="AB387" s="1316"/>
      <c r="AC387" s="1316"/>
      <c r="AD387" s="1316"/>
      <c r="AE387" s="1316"/>
      <c r="AF387" s="1316"/>
      <c r="AG387" s="1316"/>
      <c r="AH387" s="1316"/>
      <c r="AI387" s="1316"/>
    </row>
    <row r="388" ht="24.0" customHeight="1">
      <c r="A388" s="1318"/>
      <c r="B388" s="1316"/>
      <c r="C388" s="1953"/>
      <c r="D388" s="1316"/>
      <c r="E388" s="1316"/>
      <c r="F388" s="1316"/>
      <c r="G388" s="1316"/>
      <c r="H388" s="1316"/>
      <c r="I388" s="1316"/>
      <c r="J388" s="1316"/>
      <c r="K388" s="1316"/>
      <c r="L388" s="1316"/>
      <c r="M388" s="1316"/>
      <c r="N388" s="1316"/>
      <c r="O388" s="1316"/>
      <c r="P388" s="1316"/>
      <c r="Q388" s="1316"/>
      <c r="R388" s="1316"/>
      <c r="S388" s="1316"/>
      <c r="T388" s="1316"/>
      <c r="U388" s="1316"/>
      <c r="V388" s="1316"/>
      <c r="W388" s="1316"/>
      <c r="X388" s="1316"/>
      <c r="Y388" s="1316"/>
      <c r="Z388" s="1316"/>
      <c r="AA388" s="1316"/>
      <c r="AB388" s="1316"/>
      <c r="AC388" s="1316"/>
      <c r="AD388" s="1316"/>
      <c r="AE388" s="1316"/>
      <c r="AF388" s="1316"/>
      <c r="AG388" s="1316"/>
      <c r="AH388" s="1316"/>
      <c r="AI388" s="1316"/>
    </row>
    <row r="389" ht="24.0" customHeight="1">
      <c r="A389" s="1318"/>
      <c r="B389" s="1316"/>
      <c r="C389" s="1953"/>
      <c r="D389" s="1316"/>
      <c r="E389" s="1316"/>
      <c r="F389" s="1316"/>
      <c r="G389" s="1316"/>
      <c r="H389" s="1316"/>
      <c r="I389" s="1316"/>
      <c r="J389" s="1316"/>
      <c r="K389" s="1316"/>
      <c r="L389" s="1316"/>
      <c r="M389" s="1316"/>
      <c r="N389" s="1316"/>
      <c r="O389" s="1316"/>
      <c r="P389" s="1316"/>
      <c r="Q389" s="1316"/>
      <c r="R389" s="1316"/>
      <c r="S389" s="1316"/>
      <c r="T389" s="1316"/>
      <c r="U389" s="1316"/>
      <c r="V389" s="1316"/>
      <c r="W389" s="1316"/>
      <c r="X389" s="1316"/>
      <c r="Y389" s="1316"/>
      <c r="Z389" s="1316"/>
      <c r="AA389" s="1316"/>
      <c r="AB389" s="1316"/>
      <c r="AC389" s="1316"/>
      <c r="AD389" s="1316"/>
      <c r="AE389" s="1316"/>
      <c r="AF389" s="1316"/>
      <c r="AG389" s="1316"/>
      <c r="AH389" s="1316"/>
      <c r="AI389" s="1316"/>
    </row>
    <row r="390" ht="24.0" customHeight="1">
      <c r="A390" s="1318"/>
      <c r="B390" s="1316"/>
      <c r="C390" s="1953"/>
      <c r="D390" s="1316"/>
      <c r="E390" s="1316"/>
      <c r="F390" s="1316"/>
      <c r="G390" s="1316"/>
      <c r="H390" s="1316"/>
      <c r="I390" s="1316"/>
      <c r="J390" s="1316"/>
      <c r="K390" s="1316"/>
      <c r="L390" s="1316"/>
      <c r="M390" s="1316"/>
      <c r="N390" s="1316"/>
      <c r="O390" s="1316"/>
      <c r="P390" s="1316"/>
      <c r="Q390" s="1316"/>
      <c r="R390" s="1316"/>
      <c r="S390" s="1316"/>
      <c r="T390" s="1316"/>
      <c r="U390" s="1316"/>
      <c r="V390" s="1316"/>
      <c r="W390" s="1316"/>
      <c r="X390" s="1316"/>
      <c r="Y390" s="1316"/>
      <c r="Z390" s="1316"/>
      <c r="AA390" s="1316"/>
      <c r="AB390" s="1316"/>
      <c r="AC390" s="1316"/>
      <c r="AD390" s="1316"/>
      <c r="AE390" s="1316"/>
      <c r="AF390" s="1316"/>
      <c r="AG390" s="1316"/>
      <c r="AH390" s="1316"/>
      <c r="AI390" s="1316"/>
    </row>
    <row r="391" ht="24.0" customHeight="1">
      <c r="A391" s="1318"/>
      <c r="B391" s="1316"/>
      <c r="C391" s="1953"/>
      <c r="D391" s="1316"/>
      <c r="E391" s="1316"/>
      <c r="F391" s="1316"/>
      <c r="G391" s="1316"/>
      <c r="H391" s="1316"/>
      <c r="I391" s="1316"/>
      <c r="J391" s="1316"/>
      <c r="K391" s="1316"/>
      <c r="L391" s="1316"/>
      <c r="M391" s="1316"/>
      <c r="N391" s="1316"/>
      <c r="O391" s="1316"/>
      <c r="P391" s="1316"/>
      <c r="Q391" s="1316"/>
      <c r="R391" s="1316"/>
      <c r="S391" s="1316"/>
      <c r="T391" s="1316"/>
      <c r="U391" s="1316"/>
      <c r="V391" s="1316"/>
      <c r="W391" s="1316"/>
      <c r="X391" s="1316"/>
      <c r="Y391" s="1316"/>
      <c r="Z391" s="1316"/>
      <c r="AA391" s="1316"/>
      <c r="AB391" s="1316"/>
      <c r="AC391" s="1316"/>
      <c r="AD391" s="1316"/>
      <c r="AE391" s="1316"/>
      <c r="AF391" s="1316"/>
      <c r="AG391" s="1316"/>
      <c r="AH391" s="1316"/>
      <c r="AI391" s="1316"/>
    </row>
    <row r="392" ht="24.0" customHeight="1">
      <c r="A392" s="1318"/>
      <c r="B392" s="1316"/>
      <c r="C392" s="1953"/>
      <c r="D392" s="1316"/>
      <c r="E392" s="1316"/>
      <c r="F392" s="1316"/>
      <c r="G392" s="1316"/>
      <c r="H392" s="1316"/>
      <c r="I392" s="1316"/>
      <c r="J392" s="1316"/>
      <c r="K392" s="1316"/>
      <c r="L392" s="1316"/>
      <c r="M392" s="1316"/>
      <c r="N392" s="1316"/>
      <c r="O392" s="1316"/>
      <c r="P392" s="1316"/>
      <c r="Q392" s="1316"/>
      <c r="R392" s="1316"/>
      <c r="S392" s="1316"/>
      <c r="T392" s="1316"/>
      <c r="U392" s="1316"/>
      <c r="V392" s="1316"/>
      <c r="W392" s="1316"/>
      <c r="X392" s="1316"/>
      <c r="Y392" s="1316"/>
      <c r="Z392" s="1316"/>
      <c r="AA392" s="1316"/>
      <c r="AB392" s="1316"/>
      <c r="AC392" s="1316"/>
      <c r="AD392" s="1316"/>
      <c r="AE392" s="1316"/>
      <c r="AF392" s="1316"/>
      <c r="AG392" s="1316"/>
      <c r="AH392" s="1316"/>
      <c r="AI392" s="1316"/>
    </row>
    <row r="393" ht="24.0" customHeight="1">
      <c r="A393" s="1318"/>
      <c r="B393" s="1316"/>
      <c r="C393" s="1953"/>
      <c r="D393" s="1316"/>
      <c r="E393" s="1316"/>
      <c r="F393" s="1316"/>
      <c r="G393" s="1316"/>
      <c r="H393" s="1316"/>
      <c r="I393" s="1316"/>
      <c r="J393" s="1316"/>
      <c r="K393" s="1316"/>
      <c r="L393" s="1316"/>
      <c r="M393" s="1316"/>
      <c r="N393" s="1316"/>
      <c r="O393" s="1316"/>
      <c r="P393" s="1316"/>
      <c r="Q393" s="1316"/>
      <c r="R393" s="1316"/>
      <c r="S393" s="1316"/>
      <c r="T393" s="1316"/>
      <c r="U393" s="1316"/>
      <c r="V393" s="1316"/>
      <c r="W393" s="1316"/>
      <c r="X393" s="1316"/>
      <c r="Y393" s="1316"/>
      <c r="Z393" s="1316"/>
      <c r="AA393" s="1316"/>
      <c r="AB393" s="1316"/>
      <c r="AC393" s="1316"/>
      <c r="AD393" s="1316"/>
      <c r="AE393" s="1316"/>
      <c r="AF393" s="1316"/>
      <c r="AG393" s="1316"/>
      <c r="AH393" s="1316"/>
      <c r="AI393" s="1316"/>
    </row>
    <row r="394" ht="24.0" customHeight="1">
      <c r="A394" s="1318"/>
      <c r="B394" s="1316"/>
      <c r="C394" s="1953"/>
      <c r="D394" s="1316"/>
      <c r="E394" s="1316"/>
      <c r="F394" s="1316"/>
      <c r="G394" s="1316"/>
      <c r="H394" s="1316"/>
      <c r="I394" s="1316"/>
      <c r="J394" s="1316"/>
      <c r="K394" s="1316"/>
      <c r="L394" s="1316"/>
      <c r="M394" s="1316"/>
      <c r="N394" s="1316"/>
      <c r="O394" s="1316"/>
      <c r="P394" s="1316"/>
      <c r="Q394" s="1316"/>
      <c r="R394" s="1316"/>
      <c r="S394" s="1316"/>
      <c r="T394" s="1316"/>
      <c r="U394" s="1316"/>
      <c r="V394" s="1316"/>
      <c r="W394" s="1316"/>
      <c r="X394" s="1316"/>
      <c r="Y394" s="1316"/>
      <c r="Z394" s="1316"/>
      <c r="AA394" s="1316"/>
      <c r="AB394" s="1316"/>
      <c r="AC394" s="1316"/>
      <c r="AD394" s="1316"/>
      <c r="AE394" s="1316"/>
      <c r="AF394" s="1316"/>
      <c r="AG394" s="1316"/>
      <c r="AH394" s="1316"/>
      <c r="AI394" s="1316"/>
    </row>
    <row r="395" ht="24.0" customHeight="1">
      <c r="A395" s="1318"/>
      <c r="B395" s="1316"/>
      <c r="C395" s="1953"/>
      <c r="D395" s="1316"/>
      <c r="E395" s="1316"/>
      <c r="F395" s="1316"/>
      <c r="G395" s="1316"/>
      <c r="H395" s="1316"/>
      <c r="I395" s="1316"/>
      <c r="J395" s="1316"/>
      <c r="K395" s="1316"/>
      <c r="L395" s="1316"/>
      <c r="M395" s="1316"/>
      <c r="N395" s="1316"/>
      <c r="O395" s="1316"/>
      <c r="P395" s="1316"/>
      <c r="Q395" s="1316"/>
      <c r="R395" s="1316"/>
      <c r="S395" s="1316"/>
      <c r="T395" s="1316"/>
      <c r="U395" s="1316"/>
      <c r="V395" s="1316"/>
      <c r="W395" s="1316"/>
      <c r="X395" s="1316"/>
      <c r="Y395" s="1316"/>
      <c r="Z395" s="1316"/>
      <c r="AA395" s="1316"/>
      <c r="AB395" s="1316"/>
      <c r="AC395" s="1316"/>
      <c r="AD395" s="1316"/>
      <c r="AE395" s="1316"/>
      <c r="AF395" s="1316"/>
      <c r="AG395" s="1316"/>
      <c r="AH395" s="1316"/>
      <c r="AI395" s="1316"/>
    </row>
    <row r="396" ht="24.0" customHeight="1">
      <c r="A396" s="1318"/>
      <c r="B396" s="1316"/>
      <c r="C396" s="1953"/>
      <c r="D396" s="1316"/>
      <c r="E396" s="1316"/>
      <c r="F396" s="1316"/>
      <c r="G396" s="1316"/>
      <c r="H396" s="1316"/>
      <c r="I396" s="1316"/>
      <c r="J396" s="1316"/>
      <c r="K396" s="1316"/>
      <c r="L396" s="1316"/>
      <c r="M396" s="1316"/>
      <c r="N396" s="1316"/>
      <c r="O396" s="1316"/>
      <c r="P396" s="1316"/>
      <c r="Q396" s="1316"/>
      <c r="R396" s="1316"/>
      <c r="S396" s="1316"/>
      <c r="T396" s="1316"/>
      <c r="U396" s="1316"/>
      <c r="V396" s="1316"/>
      <c r="W396" s="1316"/>
      <c r="X396" s="1316"/>
      <c r="Y396" s="1316"/>
      <c r="Z396" s="1316"/>
      <c r="AA396" s="1316"/>
      <c r="AB396" s="1316"/>
      <c r="AC396" s="1316"/>
      <c r="AD396" s="1316"/>
      <c r="AE396" s="1316"/>
      <c r="AF396" s="1316"/>
      <c r="AG396" s="1316"/>
      <c r="AH396" s="1316"/>
      <c r="AI396" s="1316"/>
    </row>
    <row r="397" ht="24.0" customHeight="1">
      <c r="A397" s="1318"/>
      <c r="B397" s="1316"/>
      <c r="C397" s="1953"/>
      <c r="D397" s="1316"/>
      <c r="E397" s="1316"/>
      <c r="F397" s="1316"/>
      <c r="G397" s="1316"/>
      <c r="H397" s="1316"/>
      <c r="I397" s="1316"/>
      <c r="J397" s="1316"/>
      <c r="K397" s="1316"/>
      <c r="L397" s="1316"/>
      <c r="M397" s="1316"/>
      <c r="N397" s="1316"/>
      <c r="O397" s="1316"/>
      <c r="P397" s="1316"/>
      <c r="Q397" s="1316"/>
      <c r="R397" s="1316"/>
      <c r="S397" s="1316"/>
      <c r="T397" s="1316"/>
      <c r="U397" s="1316"/>
      <c r="V397" s="1316"/>
      <c r="W397" s="1316"/>
      <c r="X397" s="1316"/>
      <c r="Y397" s="1316"/>
      <c r="Z397" s="1316"/>
      <c r="AA397" s="1316"/>
      <c r="AB397" s="1316"/>
      <c r="AC397" s="1316"/>
      <c r="AD397" s="1316"/>
      <c r="AE397" s="1316"/>
      <c r="AF397" s="1316"/>
      <c r="AG397" s="1316"/>
      <c r="AH397" s="1316"/>
      <c r="AI397" s="1316"/>
    </row>
    <row r="398" ht="24.0" customHeight="1">
      <c r="A398" s="1318"/>
      <c r="B398" s="1316"/>
      <c r="C398" s="1953"/>
      <c r="D398" s="1316"/>
      <c r="E398" s="1316"/>
      <c r="F398" s="1316"/>
      <c r="G398" s="1316"/>
      <c r="H398" s="1316"/>
      <c r="I398" s="1316"/>
      <c r="J398" s="1316"/>
      <c r="K398" s="1316"/>
      <c r="L398" s="1316"/>
      <c r="M398" s="1316"/>
      <c r="N398" s="1316"/>
      <c r="O398" s="1316"/>
      <c r="P398" s="1316"/>
      <c r="Q398" s="1316"/>
      <c r="R398" s="1316"/>
      <c r="S398" s="1316"/>
      <c r="T398" s="1316"/>
      <c r="U398" s="1316"/>
      <c r="V398" s="1316"/>
      <c r="W398" s="1316"/>
      <c r="X398" s="1316"/>
      <c r="Y398" s="1316"/>
      <c r="Z398" s="1316"/>
      <c r="AA398" s="1316"/>
      <c r="AB398" s="1316"/>
      <c r="AC398" s="1316"/>
      <c r="AD398" s="1316"/>
      <c r="AE398" s="1316"/>
      <c r="AF398" s="1316"/>
      <c r="AG398" s="1316"/>
      <c r="AH398" s="1316"/>
      <c r="AI398" s="1316"/>
    </row>
    <row r="399" ht="24.0" customHeight="1">
      <c r="A399" s="1318"/>
      <c r="B399" s="1316"/>
      <c r="C399" s="1953"/>
      <c r="D399" s="1316"/>
      <c r="E399" s="1316"/>
      <c r="F399" s="1316"/>
      <c r="G399" s="1316"/>
      <c r="H399" s="1316"/>
      <c r="I399" s="1316"/>
      <c r="J399" s="1316"/>
      <c r="K399" s="1316"/>
      <c r="L399" s="1316"/>
      <c r="M399" s="1316"/>
      <c r="N399" s="1316"/>
      <c r="O399" s="1316"/>
      <c r="P399" s="1316"/>
      <c r="Q399" s="1316"/>
      <c r="R399" s="1316"/>
      <c r="S399" s="1316"/>
      <c r="T399" s="1316"/>
      <c r="U399" s="1316"/>
      <c r="V399" s="1316"/>
      <c r="W399" s="1316"/>
      <c r="X399" s="1316"/>
      <c r="Y399" s="1316"/>
      <c r="Z399" s="1316"/>
      <c r="AA399" s="1316"/>
      <c r="AB399" s="1316"/>
      <c r="AC399" s="1316"/>
      <c r="AD399" s="1316"/>
      <c r="AE399" s="1316"/>
      <c r="AF399" s="1316"/>
      <c r="AG399" s="1316"/>
      <c r="AH399" s="1316"/>
      <c r="AI399" s="1316"/>
    </row>
    <row r="400" ht="24.0" customHeight="1">
      <c r="A400" s="1318"/>
      <c r="B400" s="1316"/>
      <c r="C400" s="1953"/>
      <c r="D400" s="1316"/>
      <c r="E400" s="1316"/>
      <c r="F400" s="1316"/>
      <c r="G400" s="1316"/>
      <c r="H400" s="1316"/>
      <c r="I400" s="1316"/>
      <c r="J400" s="1316"/>
      <c r="K400" s="1316"/>
      <c r="L400" s="1316"/>
      <c r="M400" s="1316"/>
      <c r="N400" s="1316"/>
      <c r="O400" s="1316"/>
      <c r="P400" s="1316"/>
      <c r="Q400" s="1316"/>
      <c r="R400" s="1316"/>
      <c r="S400" s="1316"/>
      <c r="T400" s="1316"/>
      <c r="U400" s="1316"/>
      <c r="V400" s="1316"/>
      <c r="W400" s="1316"/>
      <c r="X400" s="1316"/>
      <c r="Y400" s="1316"/>
      <c r="Z400" s="1316"/>
      <c r="AA400" s="1316"/>
      <c r="AB400" s="1316"/>
      <c r="AC400" s="1316"/>
      <c r="AD400" s="1316"/>
      <c r="AE400" s="1316"/>
      <c r="AF400" s="1316"/>
      <c r="AG400" s="1316"/>
      <c r="AH400" s="1316"/>
      <c r="AI400" s="1316"/>
    </row>
    <row r="401" ht="24.0" customHeight="1">
      <c r="A401" s="1318"/>
      <c r="B401" s="1316"/>
      <c r="C401" s="1953"/>
      <c r="D401" s="1316"/>
      <c r="E401" s="1316"/>
      <c r="F401" s="1316"/>
      <c r="G401" s="1316"/>
      <c r="H401" s="1316"/>
      <c r="I401" s="1316"/>
      <c r="J401" s="1316"/>
      <c r="K401" s="1316"/>
      <c r="L401" s="1316"/>
      <c r="M401" s="1316"/>
      <c r="N401" s="1316"/>
      <c r="O401" s="1316"/>
      <c r="P401" s="1316"/>
      <c r="Q401" s="1316"/>
      <c r="R401" s="1316"/>
      <c r="S401" s="1316"/>
      <c r="T401" s="1316"/>
      <c r="U401" s="1316"/>
      <c r="V401" s="1316"/>
      <c r="W401" s="1316"/>
      <c r="X401" s="1316"/>
      <c r="Y401" s="1316"/>
      <c r="Z401" s="1316"/>
      <c r="AA401" s="1316"/>
      <c r="AB401" s="1316"/>
      <c r="AC401" s="1316"/>
      <c r="AD401" s="1316"/>
      <c r="AE401" s="1316"/>
      <c r="AF401" s="1316"/>
      <c r="AG401" s="1316"/>
      <c r="AH401" s="1316"/>
      <c r="AI401" s="1316"/>
    </row>
    <row r="402" ht="24.0" customHeight="1">
      <c r="A402" s="1318"/>
      <c r="B402" s="1316"/>
      <c r="C402" s="1953"/>
      <c r="D402" s="1316"/>
      <c r="E402" s="1316"/>
      <c r="F402" s="1316"/>
      <c r="G402" s="1316"/>
      <c r="H402" s="1316"/>
      <c r="I402" s="1316"/>
      <c r="J402" s="1316"/>
      <c r="K402" s="1316"/>
      <c r="L402" s="1316"/>
      <c r="M402" s="1316"/>
      <c r="N402" s="1316"/>
      <c r="O402" s="1316"/>
      <c r="P402" s="1316"/>
      <c r="Q402" s="1316"/>
      <c r="R402" s="1316"/>
      <c r="S402" s="1316"/>
      <c r="T402" s="1316"/>
      <c r="U402" s="1316"/>
      <c r="V402" s="1316"/>
      <c r="W402" s="1316"/>
      <c r="X402" s="1316"/>
      <c r="Y402" s="1316"/>
      <c r="Z402" s="1316"/>
      <c r="AA402" s="1316"/>
      <c r="AB402" s="1316"/>
      <c r="AC402" s="1316"/>
      <c r="AD402" s="1316"/>
      <c r="AE402" s="1316"/>
      <c r="AF402" s="1316"/>
      <c r="AG402" s="1316"/>
      <c r="AH402" s="1316"/>
      <c r="AI402" s="1316"/>
    </row>
    <row r="403" ht="24.0" customHeight="1">
      <c r="A403" s="1318"/>
      <c r="B403" s="1316"/>
      <c r="C403" s="1953"/>
      <c r="D403" s="1316"/>
      <c r="E403" s="1316"/>
      <c r="F403" s="1316"/>
      <c r="G403" s="1316"/>
      <c r="H403" s="1316"/>
      <c r="I403" s="1316"/>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c r="AE403" s="1316"/>
      <c r="AF403" s="1316"/>
      <c r="AG403" s="1316"/>
      <c r="AH403" s="1316"/>
      <c r="AI403" s="1316"/>
    </row>
    <row r="404" ht="24.0" customHeight="1">
      <c r="A404" s="1318"/>
      <c r="B404" s="1316"/>
      <c r="C404" s="1953"/>
      <c r="D404" s="1316"/>
      <c r="E404" s="1316"/>
      <c r="F404" s="1316"/>
      <c r="G404" s="1316"/>
      <c r="H404" s="1316"/>
      <c r="I404" s="1316"/>
      <c r="J404" s="1316"/>
      <c r="K404" s="1316"/>
      <c r="L404" s="1316"/>
      <c r="M404" s="1316"/>
      <c r="N404" s="1316"/>
      <c r="O404" s="1316"/>
      <c r="P404" s="1316"/>
      <c r="Q404" s="1316"/>
      <c r="R404" s="1316"/>
      <c r="S404" s="1316"/>
      <c r="T404" s="1316"/>
      <c r="U404" s="1316"/>
      <c r="V404" s="1316"/>
      <c r="W404" s="1316"/>
      <c r="X404" s="1316"/>
      <c r="Y404" s="1316"/>
      <c r="Z404" s="1316"/>
      <c r="AA404" s="1316"/>
      <c r="AB404" s="1316"/>
      <c r="AC404" s="1316"/>
      <c r="AD404" s="1316"/>
      <c r="AE404" s="1316"/>
      <c r="AF404" s="1316"/>
      <c r="AG404" s="1316"/>
      <c r="AH404" s="1316"/>
      <c r="AI404" s="1316"/>
    </row>
    <row r="405" ht="24.0" customHeight="1">
      <c r="A405" s="1318"/>
      <c r="B405" s="1316"/>
      <c r="C405" s="1953"/>
      <c r="D405" s="1316"/>
      <c r="E405" s="1316"/>
      <c r="F405" s="1316"/>
      <c r="G405" s="1316"/>
      <c r="H405" s="1316"/>
      <c r="I405" s="1316"/>
      <c r="J405" s="1316"/>
      <c r="K405" s="1316"/>
      <c r="L405" s="1316"/>
      <c r="M405" s="1316"/>
      <c r="N405" s="1316"/>
      <c r="O405" s="1316"/>
      <c r="P405" s="1316"/>
      <c r="Q405" s="1316"/>
      <c r="R405" s="1316"/>
      <c r="S405" s="1316"/>
      <c r="T405" s="1316"/>
      <c r="U405" s="1316"/>
      <c r="V405" s="1316"/>
      <c r="W405" s="1316"/>
      <c r="X405" s="1316"/>
      <c r="Y405" s="1316"/>
      <c r="Z405" s="1316"/>
      <c r="AA405" s="1316"/>
      <c r="AB405" s="1316"/>
      <c r="AC405" s="1316"/>
      <c r="AD405" s="1316"/>
      <c r="AE405" s="1316"/>
      <c r="AF405" s="1316"/>
      <c r="AG405" s="1316"/>
      <c r="AH405" s="1316"/>
      <c r="AI405" s="1316"/>
    </row>
    <row r="406" ht="24.0" customHeight="1">
      <c r="A406" s="1318"/>
      <c r="B406" s="1316"/>
      <c r="C406" s="1953"/>
      <c r="D406" s="1316"/>
      <c r="E406" s="1316"/>
      <c r="F406" s="1316"/>
      <c r="G406" s="1316"/>
      <c r="H406" s="1316"/>
      <c r="I406" s="1316"/>
      <c r="J406" s="1316"/>
      <c r="K406" s="1316"/>
      <c r="L406" s="1316"/>
      <c r="M406" s="1316"/>
      <c r="N406" s="1316"/>
      <c r="O406" s="1316"/>
      <c r="P406" s="1316"/>
      <c r="Q406" s="1316"/>
      <c r="R406" s="1316"/>
      <c r="S406" s="1316"/>
      <c r="T406" s="1316"/>
      <c r="U406" s="1316"/>
      <c r="V406" s="1316"/>
      <c r="W406" s="1316"/>
      <c r="X406" s="1316"/>
      <c r="Y406" s="1316"/>
      <c r="Z406" s="1316"/>
      <c r="AA406" s="1316"/>
      <c r="AB406" s="1316"/>
      <c r="AC406" s="1316"/>
      <c r="AD406" s="1316"/>
      <c r="AE406" s="1316"/>
      <c r="AF406" s="1316"/>
      <c r="AG406" s="1316"/>
      <c r="AH406" s="1316"/>
      <c r="AI406" s="1316"/>
    </row>
    <row r="407" ht="24.0" customHeight="1">
      <c r="A407" s="1318"/>
      <c r="B407" s="1316"/>
      <c r="C407" s="1953"/>
      <c r="D407" s="1316"/>
      <c r="E407" s="1316"/>
      <c r="F407" s="1316"/>
      <c r="G407" s="1316"/>
      <c r="H407" s="1316"/>
      <c r="I407" s="1316"/>
      <c r="J407" s="1316"/>
      <c r="K407" s="1316"/>
      <c r="L407" s="1316"/>
      <c r="M407" s="1316"/>
      <c r="N407" s="1316"/>
      <c r="O407" s="1316"/>
      <c r="P407" s="1316"/>
      <c r="Q407" s="1316"/>
      <c r="R407" s="1316"/>
      <c r="S407" s="1316"/>
      <c r="T407" s="1316"/>
      <c r="U407" s="1316"/>
      <c r="V407" s="1316"/>
      <c r="W407" s="1316"/>
      <c r="X407" s="1316"/>
      <c r="Y407" s="1316"/>
      <c r="Z407" s="1316"/>
      <c r="AA407" s="1316"/>
      <c r="AB407" s="1316"/>
      <c r="AC407" s="1316"/>
      <c r="AD407" s="1316"/>
      <c r="AE407" s="1316"/>
      <c r="AF407" s="1316"/>
      <c r="AG407" s="1316"/>
      <c r="AH407" s="1316"/>
      <c r="AI407" s="1316"/>
    </row>
    <row r="408" ht="24.0" customHeight="1">
      <c r="A408" s="1318"/>
      <c r="B408" s="1316"/>
      <c r="C408" s="1953"/>
      <c r="D408" s="1316"/>
      <c r="E408" s="1316"/>
      <c r="F408" s="1316"/>
      <c r="G408" s="1316"/>
      <c r="H408" s="1316"/>
      <c r="I408" s="1316"/>
      <c r="J408" s="1316"/>
      <c r="K408" s="1316"/>
      <c r="L408" s="1316"/>
      <c r="M408" s="1316"/>
      <c r="N408" s="1316"/>
      <c r="O408" s="1316"/>
      <c r="P408" s="1316"/>
      <c r="Q408" s="1316"/>
      <c r="R408" s="1316"/>
      <c r="S408" s="1316"/>
      <c r="T408" s="1316"/>
      <c r="U408" s="1316"/>
      <c r="V408" s="1316"/>
      <c r="W408" s="1316"/>
      <c r="X408" s="1316"/>
      <c r="Y408" s="1316"/>
      <c r="Z408" s="1316"/>
      <c r="AA408" s="1316"/>
      <c r="AB408" s="1316"/>
      <c r="AC408" s="1316"/>
      <c r="AD408" s="1316"/>
      <c r="AE408" s="1316"/>
      <c r="AF408" s="1316"/>
      <c r="AG408" s="1316"/>
      <c r="AH408" s="1316"/>
      <c r="AI408" s="1316"/>
    </row>
    <row r="409" ht="24.0" customHeight="1">
      <c r="A409" s="1318"/>
      <c r="B409" s="1316"/>
      <c r="C409" s="1953"/>
      <c r="D409" s="1316"/>
      <c r="E409" s="1316"/>
      <c r="F409" s="1316"/>
      <c r="G409" s="1316"/>
      <c r="H409" s="1316"/>
      <c r="I409" s="1316"/>
      <c r="J409" s="1316"/>
      <c r="K409" s="1316"/>
      <c r="L409" s="1316"/>
      <c r="M409" s="1316"/>
      <c r="N409" s="1316"/>
      <c r="O409" s="1316"/>
      <c r="P409" s="1316"/>
      <c r="Q409" s="1316"/>
      <c r="R409" s="1316"/>
      <c r="S409" s="1316"/>
      <c r="T409" s="1316"/>
      <c r="U409" s="1316"/>
      <c r="V409" s="1316"/>
      <c r="W409" s="1316"/>
      <c r="X409" s="1316"/>
      <c r="Y409" s="1316"/>
      <c r="Z409" s="1316"/>
      <c r="AA409" s="1316"/>
      <c r="AB409" s="1316"/>
      <c r="AC409" s="1316"/>
      <c r="AD409" s="1316"/>
      <c r="AE409" s="1316"/>
      <c r="AF409" s="1316"/>
      <c r="AG409" s="1316"/>
      <c r="AH409" s="1316"/>
      <c r="AI409" s="1316"/>
    </row>
    <row r="410" ht="24.0" customHeight="1">
      <c r="A410" s="1318"/>
      <c r="B410" s="1316"/>
      <c r="C410" s="1953"/>
      <c r="D410" s="1316"/>
      <c r="E410" s="1316"/>
      <c r="F410" s="1316"/>
      <c r="G410" s="1316"/>
      <c r="H410" s="1316"/>
      <c r="I410" s="1316"/>
      <c r="J410" s="1316"/>
      <c r="K410" s="1316"/>
      <c r="L410" s="1316"/>
      <c r="M410" s="1316"/>
      <c r="N410" s="1316"/>
      <c r="O410" s="1316"/>
      <c r="P410" s="1316"/>
      <c r="Q410" s="1316"/>
      <c r="R410" s="1316"/>
      <c r="S410" s="1316"/>
      <c r="T410" s="1316"/>
      <c r="U410" s="1316"/>
      <c r="V410" s="1316"/>
      <c r="W410" s="1316"/>
      <c r="X410" s="1316"/>
      <c r="Y410" s="1316"/>
      <c r="Z410" s="1316"/>
      <c r="AA410" s="1316"/>
      <c r="AB410" s="1316"/>
      <c r="AC410" s="1316"/>
      <c r="AD410" s="1316"/>
      <c r="AE410" s="1316"/>
      <c r="AF410" s="1316"/>
      <c r="AG410" s="1316"/>
      <c r="AH410" s="1316"/>
      <c r="AI410" s="1316"/>
    </row>
    <row r="411" ht="24.0" customHeight="1">
      <c r="A411" s="1318"/>
      <c r="B411" s="1316"/>
      <c r="C411" s="1953"/>
      <c r="D411" s="1316"/>
      <c r="E411" s="1316"/>
      <c r="F411" s="1316"/>
      <c r="G411" s="1316"/>
      <c r="H411" s="1316"/>
      <c r="I411" s="1316"/>
      <c r="J411" s="1316"/>
      <c r="K411" s="1316"/>
      <c r="L411" s="1316"/>
      <c r="M411" s="1316"/>
      <c r="N411" s="1316"/>
      <c r="O411" s="1316"/>
      <c r="P411" s="1316"/>
      <c r="Q411" s="1316"/>
      <c r="R411" s="1316"/>
      <c r="S411" s="1316"/>
      <c r="T411" s="1316"/>
      <c r="U411" s="1316"/>
      <c r="V411" s="1316"/>
      <c r="W411" s="1316"/>
      <c r="X411" s="1316"/>
      <c r="Y411" s="1316"/>
      <c r="Z411" s="1316"/>
      <c r="AA411" s="1316"/>
      <c r="AB411" s="1316"/>
      <c r="AC411" s="1316"/>
      <c r="AD411" s="1316"/>
      <c r="AE411" s="1316"/>
      <c r="AF411" s="1316"/>
      <c r="AG411" s="1316"/>
      <c r="AH411" s="1316"/>
      <c r="AI411" s="1316"/>
    </row>
    <row r="412" ht="24.0" customHeight="1">
      <c r="A412" s="1318"/>
      <c r="B412" s="1316"/>
      <c r="C412" s="1953"/>
      <c r="D412" s="1316"/>
      <c r="E412" s="1316"/>
      <c r="F412" s="1316"/>
      <c r="G412" s="1316"/>
      <c r="H412" s="1316"/>
      <c r="I412" s="1316"/>
      <c r="J412" s="1316"/>
      <c r="K412" s="1316"/>
      <c r="L412" s="1316"/>
      <c r="M412" s="1316"/>
      <c r="N412" s="1316"/>
      <c r="O412" s="1316"/>
      <c r="P412" s="1316"/>
      <c r="Q412" s="1316"/>
      <c r="R412" s="1316"/>
      <c r="S412" s="1316"/>
      <c r="T412" s="1316"/>
      <c r="U412" s="1316"/>
      <c r="V412" s="1316"/>
      <c r="W412" s="1316"/>
      <c r="X412" s="1316"/>
      <c r="Y412" s="1316"/>
      <c r="Z412" s="1316"/>
      <c r="AA412" s="1316"/>
      <c r="AB412" s="1316"/>
      <c r="AC412" s="1316"/>
      <c r="AD412" s="1316"/>
      <c r="AE412" s="1316"/>
      <c r="AF412" s="1316"/>
      <c r="AG412" s="1316"/>
      <c r="AH412" s="1316"/>
      <c r="AI412" s="1316"/>
    </row>
    <row r="413" ht="24.0" customHeight="1">
      <c r="A413" s="1318"/>
      <c r="B413" s="1316"/>
      <c r="C413" s="1953"/>
      <c r="D413" s="1316"/>
      <c r="E413" s="1316"/>
      <c r="F413" s="1316"/>
      <c r="G413" s="1316"/>
      <c r="H413" s="1316"/>
      <c r="I413" s="1316"/>
      <c r="J413" s="1316"/>
      <c r="K413" s="1316"/>
      <c r="L413" s="1316"/>
      <c r="M413" s="1316"/>
      <c r="N413" s="1316"/>
      <c r="O413" s="1316"/>
      <c r="P413" s="1316"/>
      <c r="Q413" s="1316"/>
      <c r="R413" s="1316"/>
      <c r="S413" s="1316"/>
      <c r="T413" s="1316"/>
      <c r="U413" s="1316"/>
      <c r="V413" s="1316"/>
      <c r="W413" s="1316"/>
      <c r="X413" s="1316"/>
      <c r="Y413" s="1316"/>
      <c r="Z413" s="1316"/>
      <c r="AA413" s="1316"/>
      <c r="AB413" s="1316"/>
      <c r="AC413" s="1316"/>
      <c r="AD413" s="1316"/>
      <c r="AE413" s="1316"/>
      <c r="AF413" s="1316"/>
      <c r="AG413" s="1316"/>
      <c r="AH413" s="1316"/>
      <c r="AI413" s="1316"/>
    </row>
    <row r="414" ht="24.0" customHeight="1">
      <c r="A414" s="1318"/>
      <c r="B414" s="1316"/>
      <c r="C414" s="1953"/>
      <c r="D414" s="1316"/>
      <c r="E414" s="1316"/>
      <c r="F414" s="1316"/>
      <c r="G414" s="1316"/>
      <c r="H414" s="1316"/>
      <c r="I414" s="1316"/>
      <c r="J414" s="1316"/>
      <c r="K414" s="1316"/>
      <c r="L414" s="1316"/>
      <c r="M414" s="1316"/>
      <c r="N414" s="1316"/>
      <c r="O414" s="1316"/>
      <c r="P414" s="1316"/>
      <c r="Q414" s="1316"/>
      <c r="R414" s="1316"/>
      <c r="S414" s="1316"/>
      <c r="T414" s="1316"/>
      <c r="U414" s="1316"/>
      <c r="V414" s="1316"/>
      <c r="W414" s="1316"/>
      <c r="X414" s="1316"/>
      <c r="Y414" s="1316"/>
      <c r="Z414" s="1316"/>
      <c r="AA414" s="1316"/>
      <c r="AB414" s="1316"/>
      <c r="AC414" s="1316"/>
      <c r="AD414" s="1316"/>
      <c r="AE414" s="1316"/>
      <c r="AF414" s="1316"/>
      <c r="AG414" s="1316"/>
      <c r="AH414" s="1316"/>
      <c r="AI414" s="1316"/>
    </row>
    <row r="415" ht="24.0" customHeight="1">
      <c r="A415" s="1318"/>
      <c r="B415" s="1316"/>
      <c r="C415" s="1953"/>
      <c r="D415" s="1316"/>
      <c r="E415" s="1316"/>
      <c r="F415" s="1316"/>
      <c r="G415" s="1316"/>
      <c r="H415" s="1316"/>
      <c r="I415" s="1316"/>
      <c r="J415" s="1316"/>
      <c r="K415" s="1316"/>
      <c r="L415" s="1316"/>
      <c r="M415" s="1316"/>
      <c r="N415" s="1316"/>
      <c r="O415" s="1316"/>
      <c r="P415" s="1316"/>
      <c r="Q415" s="1316"/>
      <c r="R415" s="1316"/>
      <c r="S415" s="1316"/>
      <c r="T415" s="1316"/>
      <c r="U415" s="1316"/>
      <c r="V415" s="1316"/>
      <c r="W415" s="1316"/>
      <c r="X415" s="1316"/>
      <c r="Y415" s="1316"/>
      <c r="Z415" s="1316"/>
      <c r="AA415" s="1316"/>
      <c r="AB415" s="1316"/>
      <c r="AC415" s="1316"/>
      <c r="AD415" s="1316"/>
      <c r="AE415" s="1316"/>
      <c r="AF415" s="1316"/>
      <c r="AG415" s="1316"/>
      <c r="AH415" s="1316"/>
      <c r="AI415" s="1316"/>
    </row>
    <row r="416" ht="24.0" customHeight="1">
      <c r="A416" s="1318"/>
      <c r="B416" s="1316"/>
      <c r="C416" s="1953"/>
      <c r="D416" s="1316"/>
      <c r="E416" s="1316"/>
      <c r="F416" s="1316"/>
      <c r="G416" s="1316"/>
      <c r="H416" s="1316"/>
      <c r="I416" s="1316"/>
      <c r="J416" s="1316"/>
      <c r="K416" s="1316"/>
      <c r="L416" s="1316"/>
      <c r="M416" s="1316"/>
      <c r="N416" s="1316"/>
      <c r="O416" s="1316"/>
      <c r="P416" s="1316"/>
      <c r="Q416" s="1316"/>
      <c r="R416" s="1316"/>
      <c r="S416" s="1316"/>
      <c r="T416" s="1316"/>
      <c r="U416" s="1316"/>
      <c r="V416" s="1316"/>
      <c r="W416" s="1316"/>
      <c r="X416" s="1316"/>
      <c r="Y416" s="1316"/>
      <c r="Z416" s="1316"/>
      <c r="AA416" s="1316"/>
      <c r="AB416" s="1316"/>
      <c r="AC416" s="1316"/>
      <c r="AD416" s="1316"/>
      <c r="AE416" s="1316"/>
      <c r="AF416" s="1316"/>
      <c r="AG416" s="1316"/>
      <c r="AH416" s="1316"/>
      <c r="AI416" s="1316"/>
    </row>
    <row r="417" ht="24.0" customHeight="1">
      <c r="A417" s="1318"/>
      <c r="B417" s="1316"/>
      <c r="C417" s="1953"/>
      <c r="D417" s="1316"/>
      <c r="E417" s="1316"/>
      <c r="F417" s="1316"/>
      <c r="G417" s="1316"/>
      <c r="H417" s="1316"/>
      <c r="I417" s="1316"/>
      <c r="J417" s="1316"/>
      <c r="K417" s="1316"/>
      <c r="L417" s="1316"/>
      <c r="M417" s="1316"/>
      <c r="N417" s="1316"/>
      <c r="O417" s="1316"/>
      <c r="P417" s="1316"/>
      <c r="Q417" s="1316"/>
      <c r="R417" s="1316"/>
      <c r="S417" s="1316"/>
      <c r="T417" s="1316"/>
      <c r="U417" s="1316"/>
      <c r="V417" s="1316"/>
      <c r="W417" s="1316"/>
      <c r="X417" s="1316"/>
      <c r="Y417" s="1316"/>
      <c r="Z417" s="1316"/>
      <c r="AA417" s="1316"/>
      <c r="AB417" s="1316"/>
      <c r="AC417" s="1316"/>
      <c r="AD417" s="1316"/>
      <c r="AE417" s="1316"/>
      <c r="AF417" s="1316"/>
      <c r="AG417" s="1316"/>
      <c r="AH417" s="1316"/>
      <c r="AI417" s="1316"/>
    </row>
    <row r="418" ht="24.0" customHeight="1">
      <c r="A418" s="1318"/>
      <c r="B418" s="1316"/>
      <c r="C418" s="1953"/>
      <c r="D418" s="1316"/>
      <c r="E418" s="1316"/>
      <c r="F418" s="1316"/>
      <c r="G418" s="1316"/>
      <c r="H418" s="1316"/>
      <c r="I418" s="1316"/>
      <c r="J418" s="1316"/>
      <c r="K418" s="1316"/>
      <c r="L418" s="1316"/>
      <c r="M418" s="1316"/>
      <c r="N418" s="1316"/>
      <c r="O418" s="1316"/>
      <c r="P418" s="1316"/>
      <c r="Q418" s="1316"/>
      <c r="R418" s="1316"/>
      <c r="S418" s="1316"/>
      <c r="T418" s="1316"/>
      <c r="U418" s="1316"/>
      <c r="V418" s="1316"/>
      <c r="W418" s="1316"/>
      <c r="X418" s="1316"/>
      <c r="Y418" s="1316"/>
      <c r="Z418" s="1316"/>
      <c r="AA418" s="1316"/>
      <c r="AB418" s="1316"/>
      <c r="AC418" s="1316"/>
      <c r="AD418" s="1316"/>
      <c r="AE418" s="1316"/>
      <c r="AF418" s="1316"/>
      <c r="AG418" s="1316"/>
      <c r="AH418" s="1316"/>
      <c r="AI418" s="1316"/>
    </row>
    <row r="419" ht="24.0" customHeight="1">
      <c r="A419" s="1318"/>
      <c r="B419" s="1316"/>
      <c r="C419" s="1953"/>
      <c r="D419" s="1316"/>
      <c r="E419" s="1316"/>
      <c r="F419" s="1316"/>
      <c r="G419" s="1316"/>
      <c r="H419" s="1316"/>
      <c r="I419" s="1316"/>
      <c r="J419" s="1316"/>
      <c r="K419" s="1316"/>
      <c r="L419" s="1316"/>
      <c r="M419" s="1316"/>
      <c r="N419" s="1316"/>
      <c r="O419" s="1316"/>
      <c r="P419" s="1316"/>
      <c r="Q419" s="1316"/>
      <c r="R419" s="1316"/>
      <c r="S419" s="1316"/>
      <c r="T419" s="1316"/>
      <c r="U419" s="1316"/>
      <c r="V419" s="1316"/>
      <c r="W419" s="1316"/>
      <c r="X419" s="1316"/>
      <c r="Y419" s="1316"/>
      <c r="Z419" s="1316"/>
      <c r="AA419" s="1316"/>
      <c r="AB419" s="1316"/>
      <c r="AC419" s="1316"/>
      <c r="AD419" s="1316"/>
      <c r="AE419" s="1316"/>
      <c r="AF419" s="1316"/>
      <c r="AG419" s="1316"/>
      <c r="AH419" s="1316"/>
      <c r="AI419" s="1316"/>
    </row>
    <row r="420" ht="24.0" customHeight="1">
      <c r="A420" s="1318"/>
      <c r="B420" s="1316"/>
      <c r="C420" s="1953"/>
      <c r="D420" s="1316"/>
      <c r="E420" s="1316"/>
      <c r="F420" s="1316"/>
      <c r="G420" s="1316"/>
      <c r="H420" s="1316"/>
      <c r="I420" s="1316"/>
      <c r="J420" s="1316"/>
      <c r="K420" s="1316"/>
      <c r="L420" s="1316"/>
      <c r="M420" s="1316"/>
      <c r="N420" s="1316"/>
      <c r="O420" s="1316"/>
      <c r="P420" s="1316"/>
      <c r="Q420" s="1316"/>
      <c r="R420" s="1316"/>
      <c r="S420" s="1316"/>
      <c r="T420" s="1316"/>
      <c r="U420" s="1316"/>
      <c r="V420" s="1316"/>
      <c r="W420" s="1316"/>
      <c r="X420" s="1316"/>
      <c r="Y420" s="1316"/>
      <c r="Z420" s="1316"/>
      <c r="AA420" s="1316"/>
      <c r="AB420" s="1316"/>
      <c r="AC420" s="1316"/>
      <c r="AD420" s="1316"/>
      <c r="AE420" s="1316"/>
      <c r="AF420" s="1316"/>
      <c r="AG420" s="1316"/>
      <c r="AH420" s="1316"/>
      <c r="AI420" s="1316"/>
    </row>
    <row r="421" ht="24.0" customHeight="1">
      <c r="A421" s="1318"/>
      <c r="B421" s="1316"/>
      <c r="C421" s="1953"/>
      <c r="D421" s="1316"/>
      <c r="E421" s="1316"/>
      <c r="F421" s="1316"/>
      <c r="G421" s="1316"/>
      <c r="H421" s="1316"/>
      <c r="I421" s="1316"/>
      <c r="J421" s="1316"/>
      <c r="K421" s="1316"/>
      <c r="L421" s="1316"/>
      <c r="M421" s="1316"/>
      <c r="N421" s="1316"/>
      <c r="O421" s="1316"/>
      <c r="P421" s="1316"/>
      <c r="Q421" s="1316"/>
      <c r="R421" s="1316"/>
      <c r="S421" s="1316"/>
      <c r="T421" s="1316"/>
      <c r="U421" s="1316"/>
      <c r="V421" s="1316"/>
      <c r="W421" s="1316"/>
      <c r="X421" s="1316"/>
      <c r="Y421" s="1316"/>
      <c r="Z421" s="1316"/>
      <c r="AA421" s="1316"/>
      <c r="AB421" s="1316"/>
      <c r="AC421" s="1316"/>
      <c r="AD421" s="1316"/>
      <c r="AE421" s="1316"/>
      <c r="AF421" s="1316"/>
      <c r="AG421" s="1316"/>
      <c r="AH421" s="1316"/>
      <c r="AI421" s="1316"/>
    </row>
    <row r="422" ht="24.0" customHeight="1">
      <c r="A422" s="1318"/>
      <c r="B422" s="1316"/>
      <c r="C422" s="1953"/>
      <c r="D422" s="1316"/>
      <c r="E422" s="1316"/>
      <c r="F422" s="1316"/>
      <c r="G422" s="1316"/>
      <c r="H422" s="1316"/>
      <c r="I422" s="1316"/>
      <c r="J422" s="1316"/>
      <c r="K422" s="1316"/>
      <c r="L422" s="1316"/>
      <c r="M422" s="1316"/>
      <c r="N422" s="1316"/>
      <c r="O422" s="1316"/>
      <c r="P422" s="1316"/>
      <c r="Q422" s="1316"/>
      <c r="R422" s="1316"/>
      <c r="S422" s="1316"/>
      <c r="T422" s="1316"/>
      <c r="U422" s="1316"/>
      <c r="V422" s="1316"/>
      <c r="W422" s="1316"/>
      <c r="X422" s="1316"/>
      <c r="Y422" s="1316"/>
      <c r="Z422" s="1316"/>
      <c r="AA422" s="1316"/>
      <c r="AB422" s="1316"/>
      <c r="AC422" s="1316"/>
      <c r="AD422" s="1316"/>
      <c r="AE422" s="1316"/>
      <c r="AF422" s="1316"/>
      <c r="AG422" s="1316"/>
      <c r="AH422" s="1316"/>
      <c r="AI422" s="1316"/>
    </row>
    <row r="423" ht="24.0" customHeight="1">
      <c r="A423" s="1318"/>
      <c r="B423" s="1316"/>
      <c r="C423" s="1953"/>
      <c r="D423" s="1316"/>
      <c r="E423" s="1316"/>
      <c r="F423" s="1316"/>
      <c r="G423" s="1316"/>
      <c r="H423" s="1316"/>
      <c r="I423" s="1316"/>
      <c r="J423" s="1316"/>
      <c r="K423" s="1316"/>
      <c r="L423" s="1316"/>
      <c r="M423" s="1316"/>
      <c r="N423" s="1316"/>
      <c r="O423" s="1316"/>
      <c r="P423" s="1316"/>
      <c r="Q423" s="1316"/>
      <c r="R423" s="1316"/>
      <c r="S423" s="1316"/>
      <c r="T423" s="1316"/>
      <c r="U423" s="1316"/>
      <c r="V423" s="1316"/>
      <c r="W423" s="1316"/>
      <c r="X423" s="1316"/>
      <c r="Y423" s="1316"/>
      <c r="Z423" s="1316"/>
      <c r="AA423" s="1316"/>
      <c r="AB423" s="1316"/>
      <c r="AC423" s="1316"/>
      <c r="AD423" s="1316"/>
      <c r="AE423" s="1316"/>
      <c r="AF423" s="1316"/>
      <c r="AG423" s="1316"/>
      <c r="AH423" s="1316"/>
      <c r="AI423" s="1316"/>
    </row>
    <row r="424" ht="24.0" customHeight="1">
      <c r="A424" s="1318"/>
      <c r="B424" s="1316"/>
      <c r="C424" s="1953"/>
      <c r="D424" s="1316"/>
      <c r="E424" s="1316"/>
      <c r="F424" s="1316"/>
      <c r="G424" s="1316"/>
      <c r="H424" s="1316"/>
      <c r="I424" s="1316"/>
      <c r="J424" s="1316"/>
      <c r="K424" s="1316"/>
      <c r="L424" s="1316"/>
      <c r="M424" s="1316"/>
      <c r="N424" s="1316"/>
      <c r="O424" s="1316"/>
      <c r="P424" s="1316"/>
      <c r="Q424" s="1316"/>
      <c r="R424" s="1316"/>
      <c r="S424" s="1316"/>
      <c r="T424" s="1316"/>
      <c r="U424" s="1316"/>
      <c r="V424" s="1316"/>
      <c r="W424" s="1316"/>
      <c r="X424" s="1316"/>
      <c r="Y424" s="1316"/>
      <c r="Z424" s="1316"/>
      <c r="AA424" s="1316"/>
      <c r="AB424" s="1316"/>
      <c r="AC424" s="1316"/>
      <c r="AD424" s="1316"/>
      <c r="AE424" s="1316"/>
      <c r="AF424" s="1316"/>
      <c r="AG424" s="1316"/>
      <c r="AH424" s="1316"/>
      <c r="AI424" s="1316"/>
    </row>
    <row r="425" ht="24.0" customHeight="1">
      <c r="A425" s="1318"/>
      <c r="B425" s="1316"/>
      <c r="C425" s="1953"/>
      <c r="D425" s="1316"/>
      <c r="E425" s="1316"/>
      <c r="F425" s="1316"/>
      <c r="G425" s="1316"/>
      <c r="H425" s="1316"/>
      <c r="I425" s="1316"/>
      <c r="J425" s="1316"/>
      <c r="K425" s="1316"/>
      <c r="L425" s="1316"/>
      <c r="M425" s="1316"/>
      <c r="N425" s="1316"/>
      <c r="O425" s="1316"/>
      <c r="P425" s="1316"/>
      <c r="Q425" s="1316"/>
      <c r="R425" s="1316"/>
      <c r="S425" s="1316"/>
      <c r="T425" s="1316"/>
      <c r="U425" s="1316"/>
      <c r="V425" s="1316"/>
      <c r="W425" s="1316"/>
      <c r="X425" s="1316"/>
      <c r="Y425" s="1316"/>
      <c r="Z425" s="1316"/>
      <c r="AA425" s="1316"/>
      <c r="AB425" s="1316"/>
      <c r="AC425" s="1316"/>
      <c r="AD425" s="1316"/>
      <c r="AE425" s="1316"/>
      <c r="AF425" s="1316"/>
      <c r="AG425" s="1316"/>
      <c r="AH425" s="1316"/>
      <c r="AI425" s="1316"/>
    </row>
    <row r="426" ht="24.0" customHeight="1">
      <c r="A426" s="1318"/>
      <c r="B426" s="1316"/>
      <c r="C426" s="1953"/>
      <c r="D426" s="1316"/>
      <c r="E426" s="1316"/>
      <c r="F426" s="1316"/>
      <c r="G426" s="1316"/>
      <c r="H426" s="1316"/>
      <c r="I426" s="1316"/>
      <c r="J426" s="1316"/>
      <c r="K426" s="1316"/>
      <c r="L426" s="1316"/>
      <c r="M426" s="1316"/>
      <c r="N426" s="1316"/>
      <c r="O426" s="1316"/>
      <c r="P426" s="1316"/>
      <c r="Q426" s="1316"/>
      <c r="R426" s="1316"/>
      <c r="S426" s="1316"/>
      <c r="T426" s="1316"/>
      <c r="U426" s="1316"/>
      <c r="V426" s="1316"/>
      <c r="W426" s="1316"/>
      <c r="X426" s="1316"/>
      <c r="Y426" s="1316"/>
      <c r="Z426" s="1316"/>
      <c r="AA426" s="1316"/>
      <c r="AB426" s="1316"/>
      <c r="AC426" s="1316"/>
      <c r="AD426" s="1316"/>
      <c r="AE426" s="1316"/>
      <c r="AF426" s="1316"/>
      <c r="AG426" s="1316"/>
      <c r="AH426" s="1316"/>
      <c r="AI426" s="1316"/>
    </row>
    <row r="427" ht="24.0" customHeight="1">
      <c r="A427" s="1318"/>
      <c r="B427" s="1316"/>
      <c r="C427" s="1953"/>
      <c r="D427" s="1316"/>
      <c r="E427" s="1316"/>
      <c r="F427" s="1316"/>
      <c r="G427" s="1316"/>
      <c r="H427" s="1316"/>
      <c r="I427" s="1316"/>
      <c r="J427" s="1316"/>
      <c r="K427" s="1316"/>
      <c r="L427" s="1316"/>
      <c r="M427" s="1316"/>
      <c r="N427" s="1316"/>
      <c r="O427" s="1316"/>
      <c r="P427" s="1316"/>
      <c r="Q427" s="1316"/>
      <c r="R427" s="1316"/>
      <c r="S427" s="1316"/>
      <c r="T427" s="1316"/>
      <c r="U427" s="1316"/>
      <c r="V427" s="1316"/>
      <c r="W427" s="1316"/>
      <c r="X427" s="1316"/>
      <c r="Y427" s="1316"/>
      <c r="Z427" s="1316"/>
      <c r="AA427" s="1316"/>
      <c r="AB427" s="1316"/>
      <c r="AC427" s="1316"/>
      <c r="AD427" s="1316"/>
      <c r="AE427" s="1316"/>
      <c r="AF427" s="1316"/>
      <c r="AG427" s="1316"/>
      <c r="AH427" s="1316"/>
      <c r="AI427" s="1316"/>
    </row>
    <row r="428" ht="24.0" customHeight="1">
      <c r="A428" s="1318"/>
      <c r="B428" s="1316"/>
      <c r="C428" s="1953"/>
      <c r="D428" s="1316"/>
      <c r="E428" s="1316"/>
      <c r="F428" s="1316"/>
      <c r="G428" s="1316"/>
      <c r="H428" s="1316"/>
      <c r="I428" s="1316"/>
      <c r="J428" s="1316"/>
      <c r="K428" s="1316"/>
      <c r="L428" s="1316"/>
      <c r="M428" s="1316"/>
      <c r="N428" s="1316"/>
      <c r="O428" s="1316"/>
      <c r="P428" s="1316"/>
      <c r="Q428" s="1316"/>
      <c r="R428" s="1316"/>
      <c r="S428" s="1316"/>
      <c r="T428" s="1316"/>
      <c r="U428" s="1316"/>
      <c r="V428" s="1316"/>
      <c r="W428" s="1316"/>
      <c r="X428" s="1316"/>
      <c r="Y428" s="1316"/>
      <c r="Z428" s="1316"/>
      <c r="AA428" s="1316"/>
      <c r="AB428" s="1316"/>
      <c r="AC428" s="1316"/>
      <c r="AD428" s="1316"/>
      <c r="AE428" s="1316"/>
      <c r="AF428" s="1316"/>
      <c r="AG428" s="1316"/>
      <c r="AH428" s="1316"/>
      <c r="AI428" s="1316"/>
    </row>
    <row r="429" ht="24.0" customHeight="1">
      <c r="A429" s="1318"/>
      <c r="B429" s="1316"/>
      <c r="C429" s="1953"/>
      <c r="D429" s="1316"/>
      <c r="E429" s="1316"/>
      <c r="F429" s="1316"/>
      <c r="G429" s="1316"/>
      <c r="H429" s="1316"/>
      <c r="I429" s="1316"/>
      <c r="J429" s="1316"/>
      <c r="K429" s="1316"/>
      <c r="L429" s="1316"/>
      <c r="M429" s="1316"/>
      <c r="N429" s="1316"/>
      <c r="O429" s="1316"/>
      <c r="P429" s="1316"/>
      <c r="Q429" s="1316"/>
      <c r="R429" s="1316"/>
      <c r="S429" s="1316"/>
      <c r="T429" s="1316"/>
      <c r="U429" s="1316"/>
      <c r="V429" s="1316"/>
      <c r="W429" s="1316"/>
      <c r="X429" s="1316"/>
      <c r="Y429" s="1316"/>
      <c r="Z429" s="1316"/>
      <c r="AA429" s="1316"/>
      <c r="AB429" s="1316"/>
      <c r="AC429" s="1316"/>
      <c r="AD429" s="1316"/>
      <c r="AE429" s="1316"/>
      <c r="AF429" s="1316"/>
      <c r="AG429" s="1316"/>
      <c r="AH429" s="1316"/>
      <c r="AI429" s="1316"/>
    </row>
    <row r="430" ht="24.0" customHeight="1">
      <c r="A430" s="1318"/>
      <c r="B430" s="1316"/>
      <c r="C430" s="1953"/>
      <c r="D430" s="1316"/>
      <c r="E430" s="1316"/>
      <c r="F430" s="1316"/>
      <c r="G430" s="1316"/>
      <c r="H430" s="1316"/>
      <c r="I430" s="1316"/>
      <c r="J430" s="1316"/>
      <c r="K430" s="1316"/>
      <c r="L430" s="1316"/>
      <c r="M430" s="1316"/>
      <c r="N430" s="1316"/>
      <c r="O430" s="1316"/>
      <c r="P430" s="1316"/>
      <c r="Q430" s="1316"/>
      <c r="R430" s="1316"/>
      <c r="S430" s="1316"/>
      <c r="T430" s="1316"/>
      <c r="U430" s="1316"/>
      <c r="V430" s="1316"/>
      <c r="W430" s="1316"/>
      <c r="X430" s="1316"/>
      <c r="Y430" s="1316"/>
      <c r="Z430" s="1316"/>
      <c r="AA430" s="1316"/>
      <c r="AB430" s="1316"/>
      <c r="AC430" s="1316"/>
      <c r="AD430" s="1316"/>
      <c r="AE430" s="1316"/>
      <c r="AF430" s="1316"/>
      <c r="AG430" s="1316"/>
      <c r="AH430" s="1316"/>
      <c r="AI430" s="1316"/>
    </row>
    <row r="431" ht="24.0" customHeight="1">
      <c r="A431" s="1318"/>
      <c r="B431" s="1316"/>
      <c r="C431" s="1953"/>
      <c r="D431" s="1316"/>
      <c r="E431" s="1316"/>
      <c r="F431" s="1316"/>
      <c r="G431" s="1316"/>
      <c r="H431" s="1316"/>
      <c r="I431" s="1316"/>
      <c r="J431" s="1316"/>
      <c r="K431" s="1316"/>
      <c r="L431" s="1316"/>
      <c r="M431" s="1316"/>
      <c r="N431" s="1316"/>
      <c r="O431" s="1316"/>
      <c r="P431" s="1316"/>
      <c r="Q431" s="1316"/>
      <c r="R431" s="1316"/>
      <c r="S431" s="1316"/>
      <c r="T431" s="1316"/>
      <c r="U431" s="1316"/>
      <c r="V431" s="1316"/>
      <c r="W431" s="1316"/>
      <c r="X431" s="1316"/>
      <c r="Y431" s="1316"/>
      <c r="Z431" s="1316"/>
      <c r="AA431" s="1316"/>
      <c r="AB431" s="1316"/>
      <c r="AC431" s="1316"/>
      <c r="AD431" s="1316"/>
      <c r="AE431" s="1316"/>
      <c r="AF431" s="1316"/>
      <c r="AG431" s="1316"/>
      <c r="AH431" s="1316"/>
      <c r="AI431" s="1316"/>
    </row>
    <row r="432" ht="24.0" customHeight="1">
      <c r="A432" s="1318"/>
      <c r="B432" s="1316"/>
      <c r="C432" s="1953"/>
      <c r="D432" s="1316"/>
      <c r="E432" s="1316"/>
      <c r="F432" s="1316"/>
      <c r="G432" s="1316"/>
      <c r="H432" s="1316"/>
      <c r="I432" s="1316"/>
      <c r="J432" s="1316"/>
      <c r="K432" s="1316"/>
      <c r="L432" s="1316"/>
      <c r="M432" s="1316"/>
      <c r="N432" s="1316"/>
      <c r="O432" s="1316"/>
      <c r="P432" s="1316"/>
      <c r="Q432" s="1316"/>
      <c r="R432" s="1316"/>
      <c r="S432" s="1316"/>
      <c r="T432" s="1316"/>
      <c r="U432" s="1316"/>
      <c r="V432" s="1316"/>
      <c r="W432" s="1316"/>
      <c r="X432" s="1316"/>
      <c r="Y432" s="1316"/>
      <c r="Z432" s="1316"/>
      <c r="AA432" s="1316"/>
      <c r="AB432" s="1316"/>
      <c r="AC432" s="1316"/>
      <c r="AD432" s="1316"/>
      <c r="AE432" s="1316"/>
      <c r="AF432" s="1316"/>
      <c r="AG432" s="1316"/>
      <c r="AH432" s="1316"/>
      <c r="AI432" s="1316"/>
    </row>
    <row r="433" ht="24.0" customHeight="1">
      <c r="A433" s="1318"/>
      <c r="B433" s="1316"/>
      <c r="C433" s="1953"/>
      <c r="D433" s="1316"/>
      <c r="E433" s="1316"/>
      <c r="F433" s="1316"/>
      <c r="G433" s="1316"/>
      <c r="H433" s="1316"/>
      <c r="I433" s="1316"/>
      <c r="J433" s="1316"/>
      <c r="K433" s="1316"/>
      <c r="L433" s="1316"/>
      <c r="M433" s="1316"/>
      <c r="N433" s="1316"/>
      <c r="O433" s="1316"/>
      <c r="P433" s="1316"/>
      <c r="Q433" s="1316"/>
      <c r="R433" s="1316"/>
      <c r="S433" s="1316"/>
      <c r="T433" s="1316"/>
      <c r="U433" s="1316"/>
      <c r="V433" s="1316"/>
      <c r="W433" s="1316"/>
      <c r="X433" s="1316"/>
      <c r="Y433" s="1316"/>
      <c r="Z433" s="1316"/>
      <c r="AA433" s="1316"/>
      <c r="AB433" s="1316"/>
      <c r="AC433" s="1316"/>
      <c r="AD433" s="1316"/>
      <c r="AE433" s="1316"/>
      <c r="AF433" s="1316"/>
      <c r="AG433" s="1316"/>
      <c r="AH433" s="1316"/>
      <c r="AI433" s="1316"/>
    </row>
    <row r="434" ht="24.0" customHeight="1">
      <c r="A434" s="1318"/>
      <c r="B434" s="1316"/>
      <c r="C434" s="1953"/>
      <c r="D434" s="1316"/>
      <c r="E434" s="1316"/>
      <c r="F434" s="1316"/>
      <c r="G434" s="1316"/>
      <c r="H434" s="1316"/>
      <c r="I434" s="1316"/>
      <c r="J434" s="1316"/>
      <c r="K434" s="1316"/>
      <c r="L434" s="1316"/>
      <c r="M434" s="1316"/>
      <c r="N434" s="1316"/>
      <c r="O434" s="1316"/>
      <c r="P434" s="1316"/>
      <c r="Q434" s="1316"/>
      <c r="R434" s="1316"/>
      <c r="S434" s="1316"/>
      <c r="T434" s="1316"/>
      <c r="U434" s="1316"/>
      <c r="V434" s="1316"/>
      <c r="W434" s="1316"/>
      <c r="X434" s="1316"/>
      <c r="Y434" s="1316"/>
      <c r="Z434" s="1316"/>
      <c r="AA434" s="1316"/>
      <c r="AB434" s="1316"/>
      <c r="AC434" s="1316"/>
      <c r="AD434" s="1316"/>
      <c r="AE434" s="1316"/>
      <c r="AF434" s="1316"/>
      <c r="AG434" s="1316"/>
      <c r="AH434" s="1316"/>
      <c r="AI434" s="1316"/>
    </row>
    <row r="435" ht="24.0" customHeight="1">
      <c r="A435" s="1318"/>
      <c r="B435" s="1316"/>
      <c r="C435" s="1953"/>
      <c r="D435" s="1316"/>
      <c r="E435" s="1316"/>
      <c r="F435" s="1316"/>
      <c r="G435" s="1316"/>
      <c r="H435" s="1316"/>
      <c r="I435" s="1316"/>
      <c r="J435" s="1316"/>
      <c r="K435" s="1316"/>
      <c r="L435" s="1316"/>
      <c r="M435" s="1316"/>
      <c r="N435" s="1316"/>
      <c r="O435" s="1316"/>
      <c r="P435" s="1316"/>
      <c r="Q435" s="1316"/>
      <c r="R435" s="1316"/>
      <c r="S435" s="1316"/>
      <c r="T435" s="1316"/>
      <c r="U435" s="1316"/>
      <c r="V435" s="1316"/>
      <c r="W435" s="1316"/>
      <c r="X435" s="1316"/>
      <c r="Y435" s="1316"/>
      <c r="Z435" s="1316"/>
      <c r="AA435" s="1316"/>
      <c r="AB435" s="1316"/>
      <c r="AC435" s="1316"/>
      <c r="AD435" s="1316"/>
      <c r="AE435" s="1316"/>
      <c r="AF435" s="1316"/>
      <c r="AG435" s="1316"/>
      <c r="AH435" s="1316"/>
      <c r="AI435" s="1316"/>
    </row>
    <row r="436" ht="24.0" customHeight="1">
      <c r="A436" s="1318"/>
      <c r="B436" s="1316"/>
      <c r="C436" s="1953"/>
      <c r="D436" s="1316"/>
      <c r="E436" s="1316"/>
      <c r="F436" s="1316"/>
      <c r="G436" s="1316"/>
      <c r="H436" s="1316"/>
      <c r="I436" s="1316"/>
      <c r="J436" s="1316"/>
      <c r="K436" s="1316"/>
      <c r="L436" s="1316"/>
      <c r="M436" s="1316"/>
      <c r="N436" s="1316"/>
      <c r="O436" s="1316"/>
      <c r="P436" s="1316"/>
      <c r="Q436" s="1316"/>
      <c r="R436" s="1316"/>
      <c r="S436" s="1316"/>
      <c r="T436" s="1316"/>
      <c r="U436" s="1316"/>
      <c r="V436" s="1316"/>
      <c r="W436" s="1316"/>
      <c r="X436" s="1316"/>
      <c r="Y436" s="1316"/>
      <c r="Z436" s="1316"/>
      <c r="AA436" s="1316"/>
      <c r="AB436" s="1316"/>
      <c r="AC436" s="1316"/>
      <c r="AD436" s="1316"/>
      <c r="AE436" s="1316"/>
      <c r="AF436" s="1316"/>
      <c r="AG436" s="1316"/>
      <c r="AH436" s="1316"/>
      <c r="AI436" s="1316"/>
    </row>
    <row r="437" ht="24.0" customHeight="1">
      <c r="A437" s="1318"/>
      <c r="B437" s="1316"/>
      <c r="C437" s="1953"/>
      <c r="D437" s="1316"/>
      <c r="E437" s="1316"/>
      <c r="F437" s="1316"/>
      <c r="G437" s="1316"/>
      <c r="H437" s="1316"/>
      <c r="I437" s="1316"/>
      <c r="J437" s="1316"/>
      <c r="K437" s="1316"/>
      <c r="L437" s="1316"/>
      <c r="M437" s="1316"/>
      <c r="N437" s="1316"/>
      <c r="O437" s="1316"/>
      <c r="P437" s="1316"/>
      <c r="Q437" s="1316"/>
      <c r="R437" s="1316"/>
      <c r="S437" s="1316"/>
      <c r="T437" s="1316"/>
      <c r="U437" s="1316"/>
      <c r="V437" s="1316"/>
      <c r="W437" s="1316"/>
      <c r="X437" s="1316"/>
      <c r="Y437" s="1316"/>
      <c r="Z437" s="1316"/>
      <c r="AA437" s="1316"/>
      <c r="AB437" s="1316"/>
      <c r="AC437" s="1316"/>
      <c r="AD437" s="1316"/>
      <c r="AE437" s="1316"/>
      <c r="AF437" s="1316"/>
      <c r="AG437" s="1316"/>
      <c r="AH437" s="1316"/>
      <c r="AI437" s="1316"/>
    </row>
    <row r="438" ht="24.0" customHeight="1">
      <c r="A438" s="1318"/>
      <c r="B438" s="1316"/>
      <c r="C438" s="1953"/>
      <c r="D438" s="1316"/>
      <c r="E438" s="1316"/>
      <c r="F438" s="1316"/>
      <c r="G438" s="1316"/>
      <c r="H438" s="1316"/>
      <c r="I438" s="1316"/>
      <c r="J438" s="1316"/>
      <c r="K438" s="1316"/>
      <c r="L438" s="1316"/>
      <c r="M438" s="1316"/>
      <c r="N438" s="1316"/>
      <c r="O438" s="1316"/>
      <c r="P438" s="1316"/>
      <c r="Q438" s="1316"/>
      <c r="R438" s="1316"/>
      <c r="S438" s="1316"/>
      <c r="T438" s="1316"/>
      <c r="U438" s="1316"/>
      <c r="V438" s="1316"/>
      <c r="W438" s="1316"/>
      <c r="X438" s="1316"/>
      <c r="Y438" s="1316"/>
      <c r="Z438" s="1316"/>
      <c r="AA438" s="1316"/>
      <c r="AB438" s="1316"/>
      <c r="AC438" s="1316"/>
      <c r="AD438" s="1316"/>
      <c r="AE438" s="1316"/>
      <c r="AF438" s="1316"/>
      <c r="AG438" s="1316"/>
      <c r="AH438" s="1316"/>
      <c r="AI438" s="1316"/>
    </row>
    <row r="439" ht="24.0" customHeight="1">
      <c r="A439" s="1318"/>
      <c r="B439" s="1316"/>
      <c r="C439" s="1953"/>
      <c r="D439" s="1316"/>
      <c r="E439" s="1316"/>
      <c r="F439" s="1316"/>
      <c r="G439" s="1316"/>
      <c r="H439" s="1316"/>
      <c r="I439" s="1316"/>
      <c r="J439" s="1316"/>
      <c r="K439" s="1316"/>
      <c r="L439" s="1316"/>
      <c r="M439" s="1316"/>
      <c r="N439" s="1316"/>
      <c r="O439" s="1316"/>
      <c r="P439" s="1316"/>
      <c r="Q439" s="1316"/>
      <c r="R439" s="1316"/>
      <c r="S439" s="1316"/>
      <c r="T439" s="1316"/>
      <c r="U439" s="1316"/>
      <c r="V439" s="1316"/>
      <c r="W439" s="1316"/>
      <c r="X439" s="1316"/>
      <c r="Y439" s="1316"/>
      <c r="Z439" s="1316"/>
      <c r="AA439" s="1316"/>
      <c r="AB439" s="1316"/>
      <c r="AC439" s="1316"/>
      <c r="AD439" s="1316"/>
      <c r="AE439" s="1316"/>
      <c r="AF439" s="1316"/>
      <c r="AG439" s="1316"/>
      <c r="AH439" s="1316"/>
      <c r="AI439" s="1316"/>
    </row>
    <row r="440" ht="24.0" customHeight="1">
      <c r="A440" s="1318"/>
      <c r="B440" s="1316"/>
      <c r="C440" s="1953"/>
      <c r="D440" s="1316"/>
      <c r="E440" s="1316"/>
      <c r="F440" s="1316"/>
      <c r="G440" s="1316"/>
      <c r="H440" s="1316"/>
      <c r="I440" s="1316"/>
      <c r="J440" s="1316"/>
      <c r="K440" s="1316"/>
      <c r="L440" s="1316"/>
      <c r="M440" s="1316"/>
      <c r="N440" s="1316"/>
      <c r="O440" s="1316"/>
      <c r="P440" s="1316"/>
      <c r="Q440" s="1316"/>
      <c r="R440" s="1316"/>
      <c r="S440" s="1316"/>
      <c r="T440" s="1316"/>
      <c r="U440" s="1316"/>
      <c r="V440" s="1316"/>
      <c r="W440" s="1316"/>
      <c r="X440" s="1316"/>
      <c r="Y440" s="1316"/>
      <c r="Z440" s="1316"/>
      <c r="AA440" s="1316"/>
      <c r="AB440" s="1316"/>
      <c r="AC440" s="1316"/>
      <c r="AD440" s="1316"/>
      <c r="AE440" s="1316"/>
      <c r="AF440" s="1316"/>
      <c r="AG440" s="1316"/>
      <c r="AH440" s="1316"/>
      <c r="AI440" s="1316"/>
    </row>
    <row r="441" ht="24.0" customHeight="1">
      <c r="A441" s="1318"/>
      <c r="B441" s="1316"/>
      <c r="C441" s="1953"/>
      <c r="D441" s="1316"/>
      <c r="E441" s="1316"/>
      <c r="F441" s="1316"/>
      <c r="G441" s="1316"/>
      <c r="H441" s="1316"/>
      <c r="I441" s="1316"/>
      <c r="J441" s="1316"/>
      <c r="K441" s="1316"/>
      <c r="L441" s="1316"/>
      <c r="M441" s="1316"/>
      <c r="N441" s="1316"/>
      <c r="O441" s="1316"/>
      <c r="P441" s="1316"/>
      <c r="Q441" s="1316"/>
      <c r="R441" s="1316"/>
      <c r="S441" s="1316"/>
      <c r="T441" s="1316"/>
      <c r="U441" s="1316"/>
      <c r="V441" s="1316"/>
      <c r="W441" s="1316"/>
      <c r="X441" s="1316"/>
      <c r="Y441" s="1316"/>
      <c r="Z441" s="1316"/>
      <c r="AA441" s="1316"/>
      <c r="AB441" s="1316"/>
      <c r="AC441" s="1316"/>
      <c r="AD441" s="1316"/>
      <c r="AE441" s="1316"/>
      <c r="AF441" s="1316"/>
      <c r="AG441" s="1316"/>
      <c r="AH441" s="1316"/>
      <c r="AI441" s="1316"/>
    </row>
    <row r="442" ht="24.0" customHeight="1">
      <c r="A442" s="1318"/>
      <c r="B442" s="1316"/>
      <c r="C442" s="1953"/>
      <c r="D442" s="1316"/>
      <c r="E442" s="1316"/>
      <c r="F442" s="1316"/>
      <c r="G442" s="1316"/>
      <c r="H442" s="1316"/>
      <c r="I442" s="1316"/>
      <c r="J442" s="1316"/>
      <c r="K442" s="1316"/>
      <c r="L442" s="1316"/>
      <c r="M442" s="1316"/>
      <c r="N442" s="1316"/>
      <c r="O442" s="1316"/>
      <c r="P442" s="1316"/>
      <c r="Q442" s="1316"/>
      <c r="R442" s="1316"/>
      <c r="S442" s="1316"/>
      <c r="T442" s="1316"/>
      <c r="U442" s="1316"/>
      <c r="V442" s="1316"/>
      <c r="W442" s="1316"/>
      <c r="X442" s="1316"/>
      <c r="Y442" s="1316"/>
      <c r="Z442" s="1316"/>
      <c r="AA442" s="1316"/>
      <c r="AB442" s="1316"/>
      <c r="AC442" s="1316"/>
      <c r="AD442" s="1316"/>
      <c r="AE442" s="1316"/>
      <c r="AF442" s="1316"/>
      <c r="AG442" s="1316"/>
      <c r="AH442" s="1316"/>
      <c r="AI442" s="1316"/>
    </row>
    <row r="443" ht="24.0" customHeight="1">
      <c r="A443" s="1318"/>
      <c r="B443" s="1316"/>
      <c r="C443" s="1953"/>
      <c r="D443" s="1316"/>
      <c r="E443" s="1316"/>
      <c r="F443" s="1316"/>
      <c r="G443" s="1316"/>
      <c r="H443" s="1316"/>
      <c r="I443" s="1316"/>
      <c r="J443" s="1316"/>
      <c r="K443" s="1316"/>
      <c r="L443" s="1316"/>
      <c r="M443" s="1316"/>
      <c r="N443" s="1316"/>
      <c r="O443" s="1316"/>
      <c r="P443" s="1316"/>
      <c r="Q443" s="1316"/>
      <c r="R443" s="1316"/>
      <c r="S443" s="1316"/>
      <c r="T443" s="1316"/>
      <c r="U443" s="1316"/>
      <c r="V443" s="1316"/>
      <c r="W443" s="1316"/>
      <c r="X443" s="1316"/>
      <c r="Y443" s="1316"/>
      <c r="Z443" s="1316"/>
      <c r="AA443" s="1316"/>
      <c r="AB443" s="1316"/>
      <c r="AC443" s="1316"/>
      <c r="AD443" s="1316"/>
      <c r="AE443" s="1316"/>
      <c r="AF443" s="1316"/>
      <c r="AG443" s="1316"/>
      <c r="AH443" s="1316"/>
      <c r="AI443" s="1316"/>
    </row>
    <row r="444" ht="24.0" customHeight="1">
      <c r="A444" s="1318"/>
      <c r="B444" s="1316"/>
      <c r="C444" s="1953"/>
      <c r="D444" s="1316"/>
      <c r="E444" s="1316"/>
      <c r="F444" s="1316"/>
      <c r="G444" s="1316"/>
      <c r="H444" s="1316"/>
      <c r="I444" s="1316"/>
      <c r="J444" s="1316"/>
      <c r="K444" s="1316"/>
      <c r="L444" s="1316"/>
      <c r="M444" s="1316"/>
      <c r="N444" s="1316"/>
      <c r="O444" s="1316"/>
      <c r="P444" s="1316"/>
      <c r="Q444" s="1316"/>
      <c r="R444" s="1316"/>
      <c r="S444" s="1316"/>
      <c r="T444" s="1316"/>
      <c r="U444" s="1316"/>
      <c r="V444" s="1316"/>
      <c r="W444" s="1316"/>
      <c r="X444" s="1316"/>
      <c r="Y444" s="1316"/>
      <c r="Z444" s="1316"/>
      <c r="AA444" s="1316"/>
      <c r="AB444" s="1316"/>
      <c r="AC444" s="1316"/>
      <c r="AD444" s="1316"/>
      <c r="AE444" s="1316"/>
      <c r="AF444" s="1316"/>
      <c r="AG444" s="1316"/>
      <c r="AH444" s="1316"/>
      <c r="AI444" s="1316"/>
    </row>
    <row r="445" ht="24.0" customHeight="1">
      <c r="A445" s="1318"/>
      <c r="B445" s="1316"/>
      <c r="C445" s="1953"/>
      <c r="D445" s="1316"/>
      <c r="E445" s="1316"/>
      <c r="F445" s="1316"/>
      <c r="G445" s="1316"/>
      <c r="H445" s="1316"/>
      <c r="I445" s="1316"/>
      <c r="J445" s="1316"/>
      <c r="K445" s="1316"/>
      <c r="L445" s="1316"/>
      <c r="M445" s="1316"/>
      <c r="N445" s="1316"/>
      <c r="O445" s="1316"/>
      <c r="P445" s="1316"/>
      <c r="Q445" s="1316"/>
      <c r="R445" s="1316"/>
      <c r="S445" s="1316"/>
      <c r="T445" s="1316"/>
      <c r="U445" s="1316"/>
      <c r="V445" s="1316"/>
      <c r="W445" s="1316"/>
      <c r="X445" s="1316"/>
      <c r="Y445" s="1316"/>
      <c r="Z445" s="1316"/>
      <c r="AA445" s="1316"/>
      <c r="AB445" s="1316"/>
      <c r="AC445" s="1316"/>
      <c r="AD445" s="1316"/>
      <c r="AE445" s="1316"/>
      <c r="AF445" s="1316"/>
      <c r="AG445" s="1316"/>
      <c r="AH445" s="1316"/>
      <c r="AI445" s="1316"/>
    </row>
    <row r="446" ht="24.0" customHeight="1">
      <c r="A446" s="1318"/>
      <c r="B446" s="1316"/>
      <c r="C446" s="1953"/>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1316"/>
      <c r="AF446" s="1316"/>
      <c r="AG446" s="1316"/>
      <c r="AH446" s="1316"/>
      <c r="AI446" s="1316"/>
    </row>
    <row r="447" ht="24.0" customHeight="1">
      <c r="A447" s="1318"/>
      <c r="B447" s="1316"/>
      <c r="C447" s="1953"/>
      <c r="D447" s="1316"/>
      <c r="E447" s="1316"/>
      <c r="F447" s="1316"/>
      <c r="G447" s="1316"/>
      <c r="H447" s="1316"/>
      <c r="I447" s="1316"/>
      <c r="J447" s="1316"/>
      <c r="K447" s="1316"/>
      <c r="L447" s="1316"/>
      <c r="M447" s="1316"/>
      <c r="N447" s="1316"/>
      <c r="O447" s="1316"/>
      <c r="P447" s="1316"/>
      <c r="Q447" s="1316"/>
      <c r="R447" s="1316"/>
      <c r="S447" s="1316"/>
      <c r="T447" s="1316"/>
      <c r="U447" s="1316"/>
      <c r="V447" s="1316"/>
      <c r="W447" s="1316"/>
      <c r="X447" s="1316"/>
      <c r="Y447" s="1316"/>
      <c r="Z447" s="1316"/>
      <c r="AA447" s="1316"/>
      <c r="AB447" s="1316"/>
      <c r="AC447" s="1316"/>
      <c r="AD447" s="1316"/>
      <c r="AE447" s="1316"/>
      <c r="AF447" s="1316"/>
      <c r="AG447" s="1316"/>
      <c r="AH447" s="1316"/>
      <c r="AI447" s="1316"/>
    </row>
    <row r="448" ht="24.0" customHeight="1">
      <c r="A448" s="1318"/>
      <c r="B448" s="1316"/>
      <c r="C448" s="1953"/>
      <c r="D448" s="1316"/>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c r="Y448" s="1316"/>
      <c r="Z448" s="1316"/>
      <c r="AA448" s="1316"/>
      <c r="AB448" s="1316"/>
      <c r="AC448" s="1316"/>
      <c r="AD448" s="1316"/>
      <c r="AE448" s="1316"/>
      <c r="AF448" s="1316"/>
      <c r="AG448" s="1316"/>
      <c r="AH448" s="1316"/>
      <c r="AI448" s="1316"/>
    </row>
    <row r="449" ht="24.0" customHeight="1">
      <c r="A449" s="1318"/>
      <c r="B449" s="1316"/>
      <c r="C449" s="1953"/>
      <c r="D449" s="1316"/>
      <c r="E449" s="1316"/>
      <c r="F449" s="1316"/>
      <c r="G449" s="1316"/>
      <c r="H449" s="1316"/>
      <c r="I449" s="1316"/>
      <c r="J449" s="1316"/>
      <c r="K449" s="1316"/>
      <c r="L449" s="1316"/>
      <c r="M449" s="1316"/>
      <c r="N449" s="1316"/>
      <c r="O449" s="1316"/>
      <c r="P449" s="1316"/>
      <c r="Q449" s="1316"/>
      <c r="R449" s="1316"/>
      <c r="S449" s="1316"/>
      <c r="T449" s="1316"/>
      <c r="U449" s="1316"/>
      <c r="V449" s="1316"/>
      <c r="W449" s="1316"/>
      <c r="X449" s="1316"/>
      <c r="Y449" s="1316"/>
      <c r="Z449" s="1316"/>
      <c r="AA449" s="1316"/>
      <c r="AB449" s="1316"/>
      <c r="AC449" s="1316"/>
      <c r="AD449" s="1316"/>
      <c r="AE449" s="1316"/>
      <c r="AF449" s="1316"/>
      <c r="AG449" s="1316"/>
      <c r="AH449" s="1316"/>
      <c r="AI449" s="1316"/>
    </row>
    <row r="450" ht="24.0" customHeight="1">
      <c r="A450" s="1318"/>
      <c r="B450" s="1316"/>
      <c r="C450" s="1953"/>
      <c r="D450" s="1316"/>
      <c r="E450" s="1316"/>
      <c r="F450" s="1316"/>
      <c r="G450" s="1316"/>
      <c r="H450" s="1316"/>
      <c r="I450" s="1316"/>
      <c r="J450" s="1316"/>
      <c r="K450" s="1316"/>
      <c r="L450" s="1316"/>
      <c r="M450" s="1316"/>
      <c r="N450" s="1316"/>
      <c r="O450" s="1316"/>
      <c r="P450" s="1316"/>
      <c r="Q450" s="1316"/>
      <c r="R450" s="1316"/>
      <c r="S450" s="1316"/>
      <c r="T450" s="1316"/>
      <c r="U450" s="1316"/>
      <c r="V450" s="1316"/>
      <c r="W450" s="1316"/>
      <c r="X450" s="1316"/>
      <c r="Y450" s="1316"/>
      <c r="Z450" s="1316"/>
      <c r="AA450" s="1316"/>
      <c r="AB450" s="1316"/>
      <c r="AC450" s="1316"/>
      <c r="AD450" s="1316"/>
      <c r="AE450" s="1316"/>
      <c r="AF450" s="1316"/>
      <c r="AG450" s="1316"/>
      <c r="AH450" s="1316"/>
      <c r="AI450" s="1316"/>
    </row>
    <row r="451" ht="24.0" customHeight="1">
      <c r="A451" s="1318"/>
      <c r="B451" s="1316"/>
      <c r="C451" s="1953"/>
      <c r="D451" s="1316"/>
      <c r="E451" s="1316"/>
      <c r="F451" s="1316"/>
      <c r="G451" s="1316"/>
      <c r="H451" s="1316"/>
      <c r="I451" s="1316"/>
      <c r="J451" s="1316"/>
      <c r="K451" s="1316"/>
      <c r="L451" s="1316"/>
      <c r="M451" s="1316"/>
      <c r="N451" s="1316"/>
      <c r="O451" s="1316"/>
      <c r="P451" s="1316"/>
      <c r="Q451" s="1316"/>
      <c r="R451" s="1316"/>
      <c r="S451" s="1316"/>
      <c r="T451" s="1316"/>
      <c r="U451" s="1316"/>
      <c r="V451" s="1316"/>
      <c r="W451" s="1316"/>
      <c r="X451" s="1316"/>
      <c r="Y451" s="1316"/>
      <c r="Z451" s="1316"/>
      <c r="AA451" s="1316"/>
      <c r="AB451" s="1316"/>
      <c r="AC451" s="1316"/>
      <c r="AD451" s="1316"/>
      <c r="AE451" s="1316"/>
      <c r="AF451" s="1316"/>
      <c r="AG451" s="1316"/>
      <c r="AH451" s="1316"/>
      <c r="AI451" s="1316"/>
    </row>
    <row r="452" ht="24.0" customHeight="1">
      <c r="A452" s="1318"/>
      <c r="B452" s="1316"/>
      <c r="C452" s="1953"/>
      <c r="D452" s="1316"/>
      <c r="E452" s="1316"/>
      <c r="F452" s="1316"/>
      <c r="G452" s="1316"/>
      <c r="H452" s="1316"/>
      <c r="I452" s="1316"/>
      <c r="J452" s="1316"/>
      <c r="K452" s="1316"/>
      <c r="L452" s="1316"/>
      <c r="M452" s="1316"/>
      <c r="N452" s="1316"/>
      <c r="O452" s="1316"/>
      <c r="P452" s="1316"/>
      <c r="Q452" s="1316"/>
      <c r="R452" s="1316"/>
      <c r="S452" s="1316"/>
      <c r="T452" s="1316"/>
      <c r="U452" s="1316"/>
      <c r="V452" s="1316"/>
      <c r="W452" s="1316"/>
      <c r="X452" s="1316"/>
      <c r="Y452" s="1316"/>
      <c r="Z452" s="1316"/>
      <c r="AA452" s="1316"/>
      <c r="AB452" s="1316"/>
      <c r="AC452" s="1316"/>
      <c r="AD452" s="1316"/>
      <c r="AE452" s="1316"/>
      <c r="AF452" s="1316"/>
      <c r="AG452" s="1316"/>
      <c r="AH452" s="1316"/>
      <c r="AI452" s="1316"/>
    </row>
    <row r="453" ht="24.0" customHeight="1">
      <c r="A453" s="1318"/>
      <c r="B453" s="1316"/>
      <c r="C453" s="1953"/>
      <c r="D453" s="1316"/>
      <c r="E453" s="1316"/>
      <c r="F453" s="1316"/>
      <c r="G453" s="1316"/>
      <c r="H453" s="1316"/>
      <c r="I453" s="1316"/>
      <c r="J453" s="1316"/>
      <c r="K453" s="1316"/>
      <c r="L453" s="1316"/>
      <c r="M453" s="1316"/>
      <c r="N453" s="1316"/>
      <c r="O453" s="1316"/>
      <c r="P453" s="1316"/>
      <c r="Q453" s="1316"/>
      <c r="R453" s="1316"/>
      <c r="S453" s="1316"/>
      <c r="T453" s="1316"/>
      <c r="U453" s="1316"/>
      <c r="V453" s="1316"/>
      <c r="W453" s="1316"/>
      <c r="X453" s="1316"/>
      <c r="Y453" s="1316"/>
      <c r="Z453" s="1316"/>
      <c r="AA453" s="1316"/>
      <c r="AB453" s="1316"/>
      <c r="AC453" s="1316"/>
      <c r="AD453" s="1316"/>
      <c r="AE453" s="1316"/>
      <c r="AF453" s="1316"/>
      <c r="AG453" s="1316"/>
      <c r="AH453" s="1316"/>
      <c r="AI453" s="1316"/>
    </row>
    <row r="454" ht="24.0" customHeight="1">
      <c r="A454" s="1318"/>
      <c r="B454" s="1316"/>
      <c r="C454" s="1953"/>
      <c r="D454" s="1316"/>
      <c r="E454" s="1316"/>
      <c r="F454" s="1316"/>
      <c r="G454" s="1316"/>
      <c r="H454" s="1316"/>
      <c r="I454" s="1316"/>
      <c r="J454" s="1316"/>
      <c r="K454" s="1316"/>
      <c r="L454" s="1316"/>
      <c r="M454" s="1316"/>
      <c r="N454" s="1316"/>
      <c r="O454" s="1316"/>
      <c r="P454" s="1316"/>
      <c r="Q454" s="1316"/>
      <c r="R454" s="1316"/>
      <c r="S454" s="1316"/>
      <c r="T454" s="1316"/>
      <c r="U454" s="1316"/>
      <c r="V454" s="1316"/>
      <c r="W454" s="1316"/>
      <c r="X454" s="1316"/>
      <c r="Y454" s="1316"/>
      <c r="Z454" s="1316"/>
      <c r="AA454" s="1316"/>
      <c r="AB454" s="1316"/>
      <c r="AC454" s="1316"/>
      <c r="AD454" s="1316"/>
      <c r="AE454" s="1316"/>
      <c r="AF454" s="1316"/>
      <c r="AG454" s="1316"/>
      <c r="AH454" s="1316"/>
      <c r="AI454" s="1316"/>
    </row>
    <row r="455" ht="24.0" customHeight="1">
      <c r="A455" s="1318"/>
      <c r="B455" s="1316"/>
      <c r="C455" s="1953"/>
      <c r="D455" s="1316"/>
      <c r="E455" s="1316"/>
      <c r="F455" s="1316"/>
      <c r="G455" s="1316"/>
      <c r="H455" s="1316"/>
      <c r="I455" s="1316"/>
      <c r="J455" s="1316"/>
      <c r="K455" s="1316"/>
      <c r="L455" s="1316"/>
      <c r="M455" s="1316"/>
      <c r="N455" s="1316"/>
      <c r="O455" s="1316"/>
      <c r="P455" s="1316"/>
      <c r="Q455" s="1316"/>
      <c r="R455" s="1316"/>
      <c r="S455" s="1316"/>
      <c r="T455" s="1316"/>
      <c r="U455" s="1316"/>
      <c r="V455" s="1316"/>
      <c r="W455" s="1316"/>
      <c r="X455" s="1316"/>
      <c r="Y455" s="1316"/>
      <c r="Z455" s="1316"/>
      <c r="AA455" s="1316"/>
      <c r="AB455" s="1316"/>
      <c r="AC455" s="1316"/>
      <c r="AD455" s="1316"/>
      <c r="AE455" s="1316"/>
      <c r="AF455" s="1316"/>
      <c r="AG455" s="1316"/>
      <c r="AH455" s="1316"/>
      <c r="AI455" s="1316"/>
    </row>
    <row r="456" ht="24.0" customHeight="1">
      <c r="A456" s="1318"/>
      <c r="B456" s="1316"/>
      <c r="C456" s="1953"/>
      <c r="D456" s="1316"/>
      <c r="E456" s="1316"/>
      <c r="F456" s="1316"/>
      <c r="G456" s="1316"/>
      <c r="H456" s="1316"/>
      <c r="I456" s="1316"/>
      <c r="J456" s="1316"/>
      <c r="K456" s="1316"/>
      <c r="L456" s="1316"/>
      <c r="M456" s="1316"/>
      <c r="N456" s="1316"/>
      <c r="O456" s="1316"/>
      <c r="P456" s="1316"/>
      <c r="Q456" s="1316"/>
      <c r="R456" s="1316"/>
      <c r="S456" s="1316"/>
      <c r="T456" s="1316"/>
      <c r="U456" s="1316"/>
      <c r="V456" s="1316"/>
      <c r="W456" s="1316"/>
      <c r="X456" s="1316"/>
      <c r="Y456" s="1316"/>
      <c r="Z456" s="1316"/>
      <c r="AA456" s="1316"/>
      <c r="AB456" s="1316"/>
      <c r="AC456" s="1316"/>
      <c r="AD456" s="1316"/>
      <c r="AE456" s="1316"/>
      <c r="AF456" s="1316"/>
      <c r="AG456" s="1316"/>
      <c r="AH456" s="1316"/>
      <c r="AI456" s="1316"/>
    </row>
    <row r="457" ht="24.0" customHeight="1">
      <c r="A457" s="1318"/>
      <c r="B457" s="1316"/>
      <c r="C457" s="1953"/>
      <c r="D457" s="1316"/>
      <c r="E457" s="1316"/>
      <c r="F457" s="1316"/>
      <c r="G457" s="1316"/>
      <c r="H457" s="1316"/>
      <c r="I457" s="1316"/>
      <c r="J457" s="1316"/>
      <c r="K457" s="1316"/>
      <c r="L457" s="1316"/>
      <c r="M457" s="1316"/>
      <c r="N457" s="1316"/>
      <c r="O457" s="1316"/>
      <c r="P457" s="1316"/>
      <c r="Q457" s="1316"/>
      <c r="R457" s="1316"/>
      <c r="S457" s="1316"/>
      <c r="T457" s="1316"/>
      <c r="U457" s="1316"/>
      <c r="V457" s="1316"/>
      <c r="W457" s="1316"/>
      <c r="X457" s="1316"/>
      <c r="Y457" s="1316"/>
      <c r="Z457" s="1316"/>
      <c r="AA457" s="1316"/>
      <c r="AB457" s="1316"/>
      <c r="AC457" s="1316"/>
      <c r="AD457" s="1316"/>
      <c r="AE457" s="1316"/>
      <c r="AF457" s="1316"/>
      <c r="AG457" s="1316"/>
      <c r="AH457" s="1316"/>
      <c r="AI457" s="1316"/>
    </row>
    <row r="458" ht="24.0" customHeight="1">
      <c r="A458" s="1318"/>
      <c r="B458" s="1316"/>
      <c r="C458" s="1953"/>
      <c r="D458" s="1316"/>
      <c r="E458" s="1316"/>
      <c r="F458" s="1316"/>
      <c r="G458" s="1316"/>
      <c r="H458" s="1316"/>
      <c r="I458" s="1316"/>
      <c r="J458" s="1316"/>
      <c r="K458" s="1316"/>
      <c r="L458" s="1316"/>
      <c r="M458" s="1316"/>
      <c r="N458" s="1316"/>
      <c r="O458" s="1316"/>
      <c r="P458" s="1316"/>
      <c r="Q458" s="1316"/>
      <c r="R458" s="1316"/>
      <c r="S458" s="1316"/>
      <c r="T458" s="1316"/>
      <c r="U458" s="1316"/>
      <c r="V458" s="1316"/>
      <c r="W458" s="1316"/>
      <c r="X458" s="1316"/>
      <c r="Y458" s="1316"/>
      <c r="Z458" s="1316"/>
      <c r="AA458" s="1316"/>
      <c r="AB458" s="1316"/>
      <c r="AC458" s="1316"/>
      <c r="AD458" s="1316"/>
      <c r="AE458" s="1316"/>
      <c r="AF458" s="1316"/>
      <c r="AG458" s="1316"/>
      <c r="AH458" s="1316"/>
      <c r="AI458" s="1316"/>
    </row>
    <row r="459" ht="24.0" customHeight="1">
      <c r="A459" s="1318"/>
      <c r="B459" s="1316"/>
      <c r="C459" s="1953"/>
      <c r="D459" s="1316"/>
      <c r="E459" s="1316"/>
      <c r="F459" s="1316"/>
      <c r="G459" s="1316"/>
      <c r="H459" s="1316"/>
      <c r="I459" s="1316"/>
      <c r="J459" s="1316"/>
      <c r="K459" s="1316"/>
      <c r="L459" s="1316"/>
      <c r="M459" s="1316"/>
      <c r="N459" s="1316"/>
      <c r="O459" s="1316"/>
      <c r="P459" s="1316"/>
      <c r="Q459" s="1316"/>
      <c r="R459" s="1316"/>
      <c r="S459" s="1316"/>
      <c r="T459" s="1316"/>
      <c r="U459" s="1316"/>
      <c r="V459" s="1316"/>
      <c r="W459" s="1316"/>
      <c r="X459" s="1316"/>
      <c r="Y459" s="1316"/>
      <c r="Z459" s="1316"/>
      <c r="AA459" s="1316"/>
      <c r="AB459" s="1316"/>
      <c r="AC459" s="1316"/>
      <c r="AD459" s="1316"/>
      <c r="AE459" s="1316"/>
      <c r="AF459" s="1316"/>
      <c r="AG459" s="1316"/>
      <c r="AH459" s="1316"/>
      <c r="AI459" s="1316"/>
    </row>
    <row r="460" ht="24.0" customHeight="1">
      <c r="A460" s="1318"/>
      <c r="B460" s="1316"/>
      <c r="C460" s="1953"/>
      <c r="D460" s="1316"/>
      <c r="E460" s="1316"/>
      <c r="F460" s="1316"/>
      <c r="G460" s="1316"/>
      <c r="H460" s="1316"/>
      <c r="I460" s="1316"/>
      <c r="J460" s="1316"/>
      <c r="K460" s="1316"/>
      <c r="L460" s="1316"/>
      <c r="M460" s="1316"/>
      <c r="N460" s="1316"/>
      <c r="O460" s="1316"/>
      <c r="P460" s="1316"/>
      <c r="Q460" s="1316"/>
      <c r="R460" s="1316"/>
      <c r="S460" s="1316"/>
      <c r="T460" s="1316"/>
      <c r="U460" s="1316"/>
      <c r="V460" s="1316"/>
      <c r="W460" s="1316"/>
      <c r="X460" s="1316"/>
      <c r="Y460" s="1316"/>
      <c r="Z460" s="1316"/>
      <c r="AA460" s="1316"/>
      <c r="AB460" s="1316"/>
      <c r="AC460" s="1316"/>
      <c r="AD460" s="1316"/>
      <c r="AE460" s="1316"/>
      <c r="AF460" s="1316"/>
      <c r="AG460" s="1316"/>
      <c r="AH460" s="1316"/>
      <c r="AI460" s="1316"/>
    </row>
    <row r="461" ht="24.0" customHeight="1">
      <c r="A461" s="1318"/>
      <c r="B461" s="1316"/>
      <c r="C461" s="1953"/>
      <c r="D461" s="1316"/>
      <c r="E461" s="1316"/>
      <c r="F461" s="1316"/>
      <c r="G461" s="1316"/>
      <c r="H461" s="1316"/>
      <c r="I461" s="1316"/>
      <c r="J461" s="1316"/>
      <c r="K461" s="1316"/>
      <c r="L461" s="1316"/>
      <c r="M461" s="1316"/>
      <c r="N461" s="1316"/>
      <c r="O461" s="1316"/>
      <c r="P461" s="1316"/>
      <c r="Q461" s="1316"/>
      <c r="R461" s="1316"/>
      <c r="S461" s="1316"/>
      <c r="T461" s="1316"/>
      <c r="U461" s="1316"/>
      <c r="V461" s="1316"/>
      <c r="W461" s="1316"/>
      <c r="X461" s="1316"/>
      <c r="Y461" s="1316"/>
      <c r="Z461" s="1316"/>
      <c r="AA461" s="1316"/>
      <c r="AB461" s="1316"/>
      <c r="AC461" s="1316"/>
      <c r="AD461" s="1316"/>
      <c r="AE461" s="1316"/>
      <c r="AF461" s="1316"/>
      <c r="AG461" s="1316"/>
      <c r="AH461" s="1316"/>
      <c r="AI461" s="1316"/>
    </row>
    <row r="462" ht="24.0" customHeight="1">
      <c r="A462" s="1318"/>
      <c r="B462" s="1316"/>
      <c r="C462" s="1953"/>
      <c r="D462" s="1316"/>
      <c r="E462" s="1316"/>
      <c r="F462" s="1316"/>
      <c r="G462" s="1316"/>
      <c r="H462" s="1316"/>
      <c r="I462" s="1316"/>
      <c r="J462" s="1316"/>
      <c r="K462" s="1316"/>
      <c r="L462" s="1316"/>
      <c r="M462" s="1316"/>
      <c r="N462" s="1316"/>
      <c r="O462" s="1316"/>
      <c r="P462" s="1316"/>
      <c r="Q462" s="1316"/>
      <c r="R462" s="1316"/>
      <c r="S462" s="1316"/>
      <c r="T462" s="1316"/>
      <c r="U462" s="1316"/>
      <c r="V462" s="1316"/>
      <c r="W462" s="1316"/>
      <c r="X462" s="1316"/>
      <c r="Y462" s="1316"/>
      <c r="Z462" s="1316"/>
      <c r="AA462" s="1316"/>
      <c r="AB462" s="1316"/>
      <c r="AC462" s="1316"/>
      <c r="AD462" s="1316"/>
      <c r="AE462" s="1316"/>
      <c r="AF462" s="1316"/>
      <c r="AG462" s="1316"/>
      <c r="AH462" s="1316"/>
      <c r="AI462" s="1316"/>
    </row>
    <row r="463" ht="24.0" customHeight="1">
      <c r="A463" s="1318"/>
      <c r="B463" s="1316"/>
      <c r="C463" s="1953"/>
      <c r="D463" s="1316"/>
      <c r="E463" s="1316"/>
      <c r="F463" s="1316"/>
      <c r="G463" s="1316"/>
      <c r="H463" s="1316"/>
      <c r="I463" s="1316"/>
      <c r="J463" s="1316"/>
      <c r="K463" s="1316"/>
      <c r="L463" s="1316"/>
      <c r="M463" s="1316"/>
      <c r="N463" s="1316"/>
      <c r="O463" s="1316"/>
      <c r="P463" s="1316"/>
      <c r="Q463" s="1316"/>
      <c r="R463" s="1316"/>
      <c r="S463" s="1316"/>
      <c r="T463" s="1316"/>
      <c r="U463" s="1316"/>
      <c r="V463" s="1316"/>
      <c r="W463" s="1316"/>
      <c r="X463" s="1316"/>
      <c r="Y463" s="1316"/>
      <c r="Z463" s="1316"/>
      <c r="AA463" s="1316"/>
      <c r="AB463" s="1316"/>
      <c r="AC463" s="1316"/>
      <c r="AD463" s="1316"/>
      <c r="AE463" s="1316"/>
      <c r="AF463" s="1316"/>
      <c r="AG463" s="1316"/>
      <c r="AH463" s="1316"/>
      <c r="AI463" s="1316"/>
    </row>
    <row r="464" ht="24.0" customHeight="1">
      <c r="A464" s="1318"/>
      <c r="B464" s="1316"/>
      <c r="C464" s="1953"/>
      <c r="D464" s="1316"/>
      <c r="E464" s="1316"/>
      <c r="F464" s="1316"/>
      <c r="G464" s="1316"/>
      <c r="H464" s="1316"/>
      <c r="I464" s="1316"/>
      <c r="J464" s="1316"/>
      <c r="K464" s="1316"/>
      <c r="L464" s="1316"/>
      <c r="M464" s="1316"/>
      <c r="N464" s="1316"/>
      <c r="O464" s="1316"/>
      <c r="P464" s="1316"/>
      <c r="Q464" s="1316"/>
      <c r="R464" s="1316"/>
      <c r="S464" s="1316"/>
      <c r="T464" s="1316"/>
      <c r="U464" s="1316"/>
      <c r="V464" s="1316"/>
      <c r="W464" s="1316"/>
      <c r="X464" s="1316"/>
      <c r="Y464" s="1316"/>
      <c r="Z464" s="1316"/>
      <c r="AA464" s="1316"/>
      <c r="AB464" s="1316"/>
      <c r="AC464" s="1316"/>
      <c r="AD464" s="1316"/>
      <c r="AE464" s="1316"/>
      <c r="AF464" s="1316"/>
      <c r="AG464" s="1316"/>
      <c r="AH464" s="1316"/>
      <c r="AI464" s="1316"/>
    </row>
    <row r="465" ht="24.0" customHeight="1">
      <c r="A465" s="1318"/>
      <c r="B465" s="1316"/>
      <c r="C465" s="1953"/>
      <c r="D465" s="1316"/>
      <c r="E465" s="1316"/>
      <c r="F465" s="1316"/>
      <c r="G465" s="1316"/>
      <c r="H465" s="1316"/>
      <c r="I465" s="1316"/>
      <c r="J465" s="1316"/>
      <c r="K465" s="1316"/>
      <c r="L465" s="1316"/>
      <c r="M465" s="1316"/>
      <c r="N465" s="1316"/>
      <c r="O465" s="1316"/>
      <c r="P465" s="1316"/>
      <c r="Q465" s="1316"/>
      <c r="R465" s="1316"/>
      <c r="S465" s="1316"/>
      <c r="T465" s="1316"/>
      <c r="U465" s="1316"/>
      <c r="V465" s="1316"/>
      <c r="W465" s="1316"/>
      <c r="X465" s="1316"/>
      <c r="Y465" s="1316"/>
      <c r="Z465" s="1316"/>
      <c r="AA465" s="1316"/>
      <c r="AB465" s="1316"/>
      <c r="AC465" s="1316"/>
      <c r="AD465" s="1316"/>
      <c r="AE465" s="1316"/>
      <c r="AF465" s="1316"/>
      <c r="AG465" s="1316"/>
      <c r="AH465" s="1316"/>
      <c r="AI465" s="1316"/>
    </row>
    <row r="466" ht="24.0" customHeight="1">
      <c r="A466" s="1318"/>
      <c r="B466" s="1316"/>
      <c r="C466" s="1953"/>
      <c r="D466" s="1316"/>
      <c r="E466" s="1316"/>
      <c r="F466" s="1316"/>
      <c r="G466" s="1316"/>
      <c r="H466" s="1316"/>
      <c r="I466" s="1316"/>
      <c r="J466" s="1316"/>
      <c r="K466" s="1316"/>
      <c r="L466" s="1316"/>
      <c r="M466" s="1316"/>
      <c r="N466" s="1316"/>
      <c r="O466" s="1316"/>
      <c r="P466" s="1316"/>
      <c r="Q466" s="1316"/>
      <c r="R466" s="1316"/>
      <c r="S466" s="1316"/>
      <c r="T466" s="1316"/>
      <c r="U466" s="1316"/>
      <c r="V466" s="1316"/>
      <c r="W466" s="1316"/>
      <c r="X466" s="1316"/>
      <c r="Y466" s="1316"/>
      <c r="Z466" s="1316"/>
      <c r="AA466" s="1316"/>
      <c r="AB466" s="1316"/>
      <c r="AC466" s="1316"/>
      <c r="AD466" s="1316"/>
      <c r="AE466" s="1316"/>
      <c r="AF466" s="1316"/>
      <c r="AG466" s="1316"/>
      <c r="AH466" s="1316"/>
      <c r="AI466" s="1316"/>
    </row>
    <row r="467" ht="24.0" customHeight="1">
      <c r="A467" s="1318"/>
      <c r="B467" s="1316"/>
      <c r="C467" s="1953"/>
      <c r="D467" s="1316"/>
      <c r="E467" s="1316"/>
      <c r="F467" s="1316"/>
      <c r="G467" s="1316"/>
      <c r="H467" s="1316"/>
      <c r="I467" s="1316"/>
      <c r="J467" s="1316"/>
      <c r="K467" s="1316"/>
      <c r="L467" s="1316"/>
      <c r="M467" s="1316"/>
      <c r="N467" s="1316"/>
      <c r="O467" s="1316"/>
      <c r="P467" s="1316"/>
      <c r="Q467" s="1316"/>
      <c r="R467" s="1316"/>
      <c r="S467" s="1316"/>
      <c r="T467" s="1316"/>
      <c r="U467" s="1316"/>
      <c r="V467" s="1316"/>
      <c r="W467" s="1316"/>
      <c r="X467" s="1316"/>
      <c r="Y467" s="1316"/>
      <c r="Z467" s="1316"/>
      <c r="AA467" s="1316"/>
      <c r="AB467" s="1316"/>
      <c r="AC467" s="1316"/>
      <c r="AD467" s="1316"/>
      <c r="AE467" s="1316"/>
      <c r="AF467" s="1316"/>
      <c r="AG467" s="1316"/>
      <c r="AH467" s="1316"/>
      <c r="AI467" s="1316"/>
    </row>
    <row r="468" ht="24.0" customHeight="1">
      <c r="A468" s="1318"/>
      <c r="B468" s="1316"/>
      <c r="C468" s="1953"/>
      <c r="D468" s="1316"/>
      <c r="E468" s="1316"/>
      <c r="F468" s="1316"/>
      <c r="G468" s="1316"/>
      <c r="H468" s="1316"/>
      <c r="I468" s="1316"/>
      <c r="J468" s="1316"/>
      <c r="K468" s="1316"/>
      <c r="L468" s="1316"/>
      <c r="M468" s="1316"/>
      <c r="N468" s="1316"/>
      <c r="O468" s="1316"/>
      <c r="P468" s="1316"/>
      <c r="Q468" s="1316"/>
      <c r="R468" s="1316"/>
      <c r="S468" s="1316"/>
      <c r="T468" s="1316"/>
      <c r="U468" s="1316"/>
      <c r="V468" s="1316"/>
      <c r="W468" s="1316"/>
      <c r="X468" s="1316"/>
      <c r="Y468" s="1316"/>
      <c r="Z468" s="1316"/>
      <c r="AA468" s="1316"/>
      <c r="AB468" s="1316"/>
      <c r="AC468" s="1316"/>
      <c r="AD468" s="1316"/>
      <c r="AE468" s="1316"/>
      <c r="AF468" s="1316"/>
      <c r="AG468" s="1316"/>
      <c r="AH468" s="1316"/>
      <c r="AI468" s="1316"/>
    </row>
    <row r="469" ht="24.0" customHeight="1">
      <c r="A469" s="1318"/>
      <c r="B469" s="1316"/>
      <c r="C469" s="1953"/>
      <c r="D469" s="1316"/>
      <c r="E469" s="1316"/>
      <c r="F469" s="1316"/>
      <c r="G469" s="1316"/>
      <c r="H469" s="1316"/>
      <c r="I469" s="1316"/>
      <c r="J469" s="1316"/>
      <c r="K469" s="1316"/>
      <c r="L469" s="1316"/>
      <c r="M469" s="1316"/>
      <c r="N469" s="1316"/>
      <c r="O469" s="1316"/>
      <c r="P469" s="1316"/>
      <c r="Q469" s="1316"/>
      <c r="R469" s="1316"/>
      <c r="S469" s="1316"/>
      <c r="T469" s="1316"/>
      <c r="U469" s="1316"/>
      <c r="V469" s="1316"/>
      <c r="W469" s="1316"/>
      <c r="X469" s="1316"/>
      <c r="Y469" s="1316"/>
      <c r="Z469" s="1316"/>
      <c r="AA469" s="1316"/>
      <c r="AB469" s="1316"/>
      <c r="AC469" s="1316"/>
      <c r="AD469" s="1316"/>
      <c r="AE469" s="1316"/>
      <c r="AF469" s="1316"/>
      <c r="AG469" s="1316"/>
      <c r="AH469" s="1316"/>
      <c r="AI469" s="1316"/>
    </row>
    <row r="470" ht="24.0" customHeight="1">
      <c r="A470" s="1318"/>
      <c r="B470" s="1316"/>
      <c r="C470" s="1953"/>
      <c r="D470" s="1316"/>
      <c r="E470" s="1316"/>
      <c r="F470" s="1316"/>
      <c r="G470" s="1316"/>
      <c r="H470" s="1316"/>
      <c r="I470" s="1316"/>
      <c r="J470" s="1316"/>
      <c r="K470" s="1316"/>
      <c r="L470" s="1316"/>
      <c r="M470" s="1316"/>
      <c r="N470" s="1316"/>
      <c r="O470" s="1316"/>
      <c r="P470" s="1316"/>
      <c r="Q470" s="1316"/>
      <c r="R470" s="1316"/>
      <c r="S470" s="1316"/>
      <c r="T470" s="1316"/>
      <c r="U470" s="1316"/>
      <c r="V470" s="1316"/>
      <c r="W470" s="1316"/>
      <c r="X470" s="1316"/>
      <c r="Y470" s="1316"/>
      <c r="Z470" s="1316"/>
      <c r="AA470" s="1316"/>
      <c r="AB470" s="1316"/>
      <c r="AC470" s="1316"/>
      <c r="AD470" s="1316"/>
      <c r="AE470" s="1316"/>
      <c r="AF470" s="1316"/>
      <c r="AG470" s="1316"/>
      <c r="AH470" s="1316"/>
      <c r="AI470" s="1316"/>
    </row>
    <row r="471" ht="24.0" customHeight="1">
      <c r="A471" s="1318"/>
      <c r="B471" s="1316"/>
      <c r="C471" s="1953"/>
      <c r="D471" s="1316"/>
      <c r="E471" s="1316"/>
      <c r="F471" s="1316"/>
      <c r="G471" s="1316"/>
      <c r="H471" s="1316"/>
      <c r="I471" s="1316"/>
      <c r="J471" s="1316"/>
      <c r="K471" s="1316"/>
      <c r="L471" s="1316"/>
      <c r="M471" s="1316"/>
      <c r="N471" s="1316"/>
      <c r="O471" s="1316"/>
      <c r="P471" s="1316"/>
      <c r="Q471" s="1316"/>
      <c r="R471" s="1316"/>
      <c r="S471" s="1316"/>
      <c r="T471" s="1316"/>
      <c r="U471" s="1316"/>
      <c r="V471" s="1316"/>
      <c r="W471" s="1316"/>
      <c r="X471" s="1316"/>
      <c r="Y471" s="1316"/>
      <c r="Z471" s="1316"/>
      <c r="AA471" s="1316"/>
      <c r="AB471" s="1316"/>
      <c r="AC471" s="1316"/>
      <c r="AD471" s="1316"/>
      <c r="AE471" s="1316"/>
      <c r="AF471" s="1316"/>
      <c r="AG471" s="1316"/>
      <c r="AH471" s="1316"/>
      <c r="AI471" s="1316"/>
    </row>
    <row r="472" ht="24.0" customHeight="1">
      <c r="A472" s="1318"/>
      <c r="B472" s="1316"/>
      <c r="C472" s="1953"/>
      <c r="D472" s="1316"/>
      <c r="E472" s="1316"/>
      <c r="F472" s="1316"/>
      <c r="G472" s="1316"/>
      <c r="H472" s="1316"/>
      <c r="I472" s="1316"/>
      <c r="J472" s="1316"/>
      <c r="K472" s="1316"/>
      <c r="L472" s="1316"/>
      <c r="M472" s="1316"/>
      <c r="N472" s="1316"/>
      <c r="O472" s="1316"/>
      <c r="P472" s="1316"/>
      <c r="Q472" s="1316"/>
      <c r="R472" s="1316"/>
      <c r="S472" s="1316"/>
      <c r="T472" s="1316"/>
      <c r="U472" s="1316"/>
      <c r="V472" s="1316"/>
      <c r="W472" s="1316"/>
      <c r="X472" s="1316"/>
      <c r="Y472" s="1316"/>
      <c r="Z472" s="1316"/>
      <c r="AA472" s="1316"/>
      <c r="AB472" s="1316"/>
      <c r="AC472" s="1316"/>
      <c r="AD472" s="1316"/>
      <c r="AE472" s="1316"/>
      <c r="AF472" s="1316"/>
      <c r="AG472" s="1316"/>
      <c r="AH472" s="1316"/>
      <c r="AI472" s="1316"/>
    </row>
    <row r="473" ht="24.0" customHeight="1">
      <c r="A473" s="1318"/>
      <c r="B473" s="1316"/>
      <c r="C473" s="1953"/>
      <c r="D473" s="1316"/>
      <c r="E473" s="1316"/>
      <c r="F473" s="1316"/>
      <c r="G473" s="1316"/>
      <c r="H473" s="1316"/>
      <c r="I473" s="1316"/>
      <c r="J473" s="1316"/>
      <c r="K473" s="1316"/>
      <c r="L473" s="1316"/>
      <c r="M473" s="1316"/>
      <c r="N473" s="1316"/>
      <c r="O473" s="1316"/>
      <c r="P473" s="1316"/>
      <c r="Q473" s="1316"/>
      <c r="R473" s="1316"/>
      <c r="S473" s="1316"/>
      <c r="T473" s="1316"/>
      <c r="U473" s="1316"/>
      <c r="V473" s="1316"/>
      <c r="W473" s="1316"/>
      <c r="X473" s="1316"/>
      <c r="Y473" s="1316"/>
      <c r="Z473" s="1316"/>
      <c r="AA473" s="1316"/>
      <c r="AB473" s="1316"/>
      <c r="AC473" s="1316"/>
      <c r="AD473" s="1316"/>
      <c r="AE473" s="1316"/>
      <c r="AF473" s="1316"/>
      <c r="AG473" s="1316"/>
      <c r="AH473" s="1316"/>
      <c r="AI473" s="1316"/>
    </row>
    <row r="474" ht="24.0" customHeight="1">
      <c r="A474" s="1318"/>
      <c r="B474" s="1316"/>
      <c r="C474" s="1953"/>
      <c r="D474" s="1316"/>
      <c r="E474" s="1316"/>
      <c r="F474" s="1316"/>
      <c r="G474" s="1316"/>
      <c r="H474" s="1316"/>
      <c r="I474" s="1316"/>
      <c r="J474" s="1316"/>
      <c r="K474" s="1316"/>
      <c r="L474" s="1316"/>
      <c r="M474" s="1316"/>
      <c r="N474" s="1316"/>
      <c r="O474" s="1316"/>
      <c r="P474" s="1316"/>
      <c r="Q474" s="1316"/>
      <c r="R474" s="1316"/>
      <c r="S474" s="1316"/>
      <c r="T474" s="1316"/>
      <c r="U474" s="1316"/>
      <c r="V474" s="1316"/>
      <c r="W474" s="1316"/>
      <c r="X474" s="1316"/>
      <c r="Y474" s="1316"/>
      <c r="Z474" s="1316"/>
      <c r="AA474" s="1316"/>
      <c r="AB474" s="1316"/>
      <c r="AC474" s="1316"/>
      <c r="AD474" s="1316"/>
      <c r="AE474" s="1316"/>
      <c r="AF474" s="1316"/>
      <c r="AG474" s="1316"/>
      <c r="AH474" s="1316"/>
      <c r="AI474" s="1316"/>
    </row>
    <row r="475" ht="24.0" customHeight="1">
      <c r="A475" s="1318"/>
      <c r="B475" s="1316"/>
      <c r="C475" s="1953"/>
      <c r="D475" s="1316"/>
      <c r="E475" s="1316"/>
      <c r="F475" s="1316"/>
      <c r="G475" s="1316"/>
      <c r="H475" s="1316"/>
      <c r="I475" s="1316"/>
      <c r="J475" s="1316"/>
      <c r="K475" s="1316"/>
      <c r="L475" s="1316"/>
      <c r="M475" s="1316"/>
      <c r="N475" s="1316"/>
      <c r="O475" s="1316"/>
      <c r="P475" s="1316"/>
      <c r="Q475" s="1316"/>
      <c r="R475" s="1316"/>
      <c r="S475" s="1316"/>
      <c r="T475" s="1316"/>
      <c r="U475" s="1316"/>
      <c r="V475" s="1316"/>
      <c r="W475" s="1316"/>
      <c r="X475" s="1316"/>
      <c r="Y475" s="1316"/>
      <c r="Z475" s="1316"/>
      <c r="AA475" s="1316"/>
      <c r="AB475" s="1316"/>
      <c r="AC475" s="1316"/>
      <c r="AD475" s="1316"/>
      <c r="AE475" s="1316"/>
      <c r="AF475" s="1316"/>
      <c r="AG475" s="1316"/>
      <c r="AH475" s="1316"/>
      <c r="AI475" s="1316"/>
    </row>
    <row r="476" ht="24.0" customHeight="1">
      <c r="A476" s="1318"/>
      <c r="B476" s="1316"/>
      <c r="C476" s="1953"/>
      <c r="D476" s="1316"/>
      <c r="E476" s="1316"/>
      <c r="F476" s="1316"/>
      <c r="G476" s="1316"/>
      <c r="H476" s="1316"/>
      <c r="I476" s="1316"/>
      <c r="J476" s="1316"/>
      <c r="K476" s="1316"/>
      <c r="L476" s="1316"/>
      <c r="M476" s="1316"/>
      <c r="N476" s="1316"/>
      <c r="O476" s="1316"/>
      <c r="P476" s="1316"/>
      <c r="Q476" s="1316"/>
      <c r="R476" s="1316"/>
      <c r="S476" s="1316"/>
      <c r="T476" s="1316"/>
      <c r="U476" s="1316"/>
      <c r="V476" s="1316"/>
      <c r="W476" s="1316"/>
      <c r="X476" s="1316"/>
      <c r="Y476" s="1316"/>
      <c r="Z476" s="1316"/>
      <c r="AA476" s="1316"/>
      <c r="AB476" s="1316"/>
      <c r="AC476" s="1316"/>
      <c r="AD476" s="1316"/>
      <c r="AE476" s="1316"/>
      <c r="AF476" s="1316"/>
      <c r="AG476" s="1316"/>
      <c r="AH476" s="1316"/>
      <c r="AI476" s="1316"/>
    </row>
    <row r="477" ht="24.0" customHeight="1">
      <c r="A477" s="1318"/>
      <c r="B477" s="1316"/>
      <c r="C477" s="1953"/>
      <c r="D477" s="1316"/>
      <c r="E477" s="1316"/>
      <c r="F477" s="1316"/>
      <c r="G477" s="1316"/>
      <c r="H477" s="1316"/>
      <c r="I477" s="1316"/>
      <c r="J477" s="1316"/>
      <c r="K477" s="1316"/>
      <c r="L477" s="1316"/>
      <c r="M477" s="1316"/>
      <c r="N477" s="1316"/>
      <c r="O477" s="1316"/>
      <c r="P477" s="1316"/>
      <c r="Q477" s="1316"/>
      <c r="R477" s="1316"/>
      <c r="S477" s="1316"/>
      <c r="T477" s="1316"/>
      <c r="U477" s="1316"/>
      <c r="V477" s="1316"/>
      <c r="W477" s="1316"/>
      <c r="X477" s="1316"/>
      <c r="Y477" s="1316"/>
      <c r="Z477" s="1316"/>
      <c r="AA477" s="1316"/>
      <c r="AB477" s="1316"/>
      <c r="AC477" s="1316"/>
      <c r="AD477" s="1316"/>
      <c r="AE477" s="1316"/>
      <c r="AF477" s="1316"/>
      <c r="AG477" s="1316"/>
      <c r="AH477" s="1316"/>
      <c r="AI477" s="1316"/>
    </row>
    <row r="478" ht="24.0" customHeight="1">
      <c r="A478" s="1318"/>
      <c r="B478" s="1316"/>
      <c r="C478" s="1953"/>
      <c r="D478" s="1316"/>
      <c r="E478" s="1316"/>
      <c r="F478" s="1316"/>
      <c r="G478" s="1316"/>
      <c r="H478" s="1316"/>
      <c r="I478" s="1316"/>
      <c r="J478" s="1316"/>
      <c r="K478" s="1316"/>
      <c r="L478" s="1316"/>
      <c r="M478" s="1316"/>
      <c r="N478" s="1316"/>
      <c r="O478" s="1316"/>
      <c r="P478" s="1316"/>
      <c r="Q478" s="1316"/>
      <c r="R478" s="1316"/>
      <c r="S478" s="1316"/>
      <c r="T478" s="1316"/>
      <c r="U478" s="1316"/>
      <c r="V478" s="1316"/>
      <c r="W478" s="1316"/>
      <c r="X478" s="1316"/>
      <c r="Y478" s="1316"/>
      <c r="Z478" s="1316"/>
      <c r="AA478" s="1316"/>
      <c r="AB478" s="1316"/>
      <c r="AC478" s="1316"/>
      <c r="AD478" s="1316"/>
      <c r="AE478" s="1316"/>
      <c r="AF478" s="1316"/>
      <c r="AG478" s="1316"/>
      <c r="AH478" s="1316"/>
      <c r="AI478" s="1316"/>
    </row>
    <row r="479" ht="24.0" customHeight="1">
      <c r="A479" s="1318"/>
      <c r="B479" s="1316"/>
      <c r="C479" s="1953"/>
      <c r="D479" s="1316"/>
      <c r="E479" s="1316"/>
      <c r="F479" s="1316"/>
      <c r="G479" s="1316"/>
      <c r="H479" s="1316"/>
      <c r="I479" s="1316"/>
      <c r="J479" s="1316"/>
      <c r="K479" s="1316"/>
      <c r="L479" s="1316"/>
      <c r="M479" s="1316"/>
      <c r="N479" s="1316"/>
      <c r="O479" s="1316"/>
      <c r="P479" s="1316"/>
      <c r="Q479" s="1316"/>
      <c r="R479" s="1316"/>
      <c r="S479" s="1316"/>
      <c r="T479" s="1316"/>
      <c r="U479" s="1316"/>
      <c r="V479" s="1316"/>
      <c r="W479" s="1316"/>
      <c r="X479" s="1316"/>
      <c r="Y479" s="1316"/>
      <c r="Z479" s="1316"/>
      <c r="AA479" s="1316"/>
      <c r="AB479" s="1316"/>
      <c r="AC479" s="1316"/>
      <c r="AD479" s="1316"/>
      <c r="AE479" s="1316"/>
      <c r="AF479" s="1316"/>
      <c r="AG479" s="1316"/>
      <c r="AH479" s="1316"/>
      <c r="AI479" s="1316"/>
    </row>
    <row r="480" ht="24.0" customHeight="1">
      <c r="A480" s="1318"/>
      <c r="B480" s="1316"/>
      <c r="C480" s="1953"/>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1316"/>
      <c r="AA480" s="1316"/>
      <c r="AB480" s="1316"/>
      <c r="AC480" s="1316"/>
      <c r="AD480" s="1316"/>
      <c r="AE480" s="1316"/>
      <c r="AF480" s="1316"/>
      <c r="AG480" s="1316"/>
      <c r="AH480" s="1316"/>
      <c r="AI480" s="1316"/>
    </row>
    <row r="481" ht="24.0" customHeight="1">
      <c r="A481" s="1318"/>
      <c r="B481" s="1316"/>
      <c r="C481" s="1953"/>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1316"/>
      <c r="AA481" s="1316"/>
      <c r="AB481" s="1316"/>
      <c r="AC481" s="1316"/>
      <c r="AD481" s="1316"/>
      <c r="AE481" s="1316"/>
      <c r="AF481" s="1316"/>
      <c r="AG481" s="1316"/>
      <c r="AH481" s="1316"/>
      <c r="AI481" s="1316"/>
    </row>
    <row r="482" ht="24.0" customHeight="1">
      <c r="A482" s="1318"/>
      <c r="B482" s="1316"/>
      <c r="C482" s="1953"/>
      <c r="D482" s="1316"/>
      <c r="E482" s="1316"/>
      <c r="F482" s="1316"/>
      <c r="G482" s="1316"/>
      <c r="H482" s="1316"/>
      <c r="I482" s="1316"/>
      <c r="J482" s="1316"/>
      <c r="K482" s="1316"/>
      <c r="L482" s="1316"/>
      <c r="M482" s="1316"/>
      <c r="N482" s="1316"/>
      <c r="O482" s="1316"/>
      <c r="P482" s="1316"/>
      <c r="Q482" s="1316"/>
      <c r="R482" s="1316"/>
      <c r="S482" s="1316"/>
      <c r="T482" s="1316"/>
      <c r="U482" s="1316"/>
      <c r="V482" s="1316"/>
      <c r="W482" s="1316"/>
      <c r="X482" s="1316"/>
      <c r="Y482" s="1316"/>
      <c r="Z482" s="1316"/>
      <c r="AA482" s="1316"/>
      <c r="AB482" s="1316"/>
      <c r="AC482" s="1316"/>
      <c r="AD482" s="1316"/>
      <c r="AE482" s="1316"/>
      <c r="AF482" s="1316"/>
      <c r="AG482" s="1316"/>
      <c r="AH482" s="1316"/>
      <c r="AI482" s="1316"/>
    </row>
    <row r="483" ht="24.0" customHeight="1">
      <c r="A483" s="1318"/>
      <c r="B483" s="1316"/>
      <c r="C483" s="1953"/>
      <c r="D483" s="1316"/>
      <c r="E483" s="1316"/>
      <c r="F483" s="1316"/>
      <c r="G483" s="1316"/>
      <c r="H483" s="1316"/>
      <c r="I483" s="1316"/>
      <c r="J483" s="1316"/>
      <c r="K483" s="1316"/>
      <c r="L483" s="1316"/>
      <c r="M483" s="1316"/>
      <c r="N483" s="1316"/>
      <c r="O483" s="1316"/>
      <c r="P483" s="1316"/>
      <c r="Q483" s="1316"/>
      <c r="R483" s="1316"/>
      <c r="S483" s="1316"/>
      <c r="T483" s="1316"/>
      <c r="U483" s="1316"/>
      <c r="V483" s="1316"/>
      <c r="W483" s="1316"/>
      <c r="X483" s="1316"/>
      <c r="Y483" s="1316"/>
      <c r="Z483" s="1316"/>
      <c r="AA483" s="1316"/>
      <c r="AB483" s="1316"/>
      <c r="AC483" s="1316"/>
      <c r="AD483" s="1316"/>
      <c r="AE483" s="1316"/>
      <c r="AF483" s="1316"/>
      <c r="AG483" s="1316"/>
      <c r="AH483" s="1316"/>
      <c r="AI483" s="1316"/>
    </row>
    <row r="484" ht="24.0" customHeight="1">
      <c r="A484" s="1318"/>
      <c r="B484" s="1316"/>
      <c r="C484" s="1953"/>
      <c r="D484" s="1316"/>
      <c r="E484" s="1316"/>
      <c r="F484" s="1316"/>
      <c r="G484" s="1316"/>
      <c r="H484" s="1316"/>
      <c r="I484" s="1316"/>
      <c r="J484" s="1316"/>
      <c r="K484" s="1316"/>
      <c r="L484" s="1316"/>
      <c r="M484" s="1316"/>
      <c r="N484" s="1316"/>
      <c r="O484" s="1316"/>
      <c r="P484" s="1316"/>
      <c r="Q484" s="1316"/>
      <c r="R484" s="1316"/>
      <c r="S484" s="1316"/>
      <c r="T484" s="1316"/>
      <c r="U484" s="1316"/>
      <c r="V484" s="1316"/>
      <c r="W484" s="1316"/>
      <c r="X484" s="1316"/>
      <c r="Y484" s="1316"/>
      <c r="Z484" s="1316"/>
      <c r="AA484" s="1316"/>
      <c r="AB484" s="1316"/>
      <c r="AC484" s="1316"/>
      <c r="AD484" s="1316"/>
      <c r="AE484" s="1316"/>
      <c r="AF484" s="1316"/>
      <c r="AG484" s="1316"/>
      <c r="AH484" s="1316"/>
      <c r="AI484" s="1316"/>
    </row>
    <row r="485" ht="24.0" customHeight="1">
      <c r="A485" s="1318"/>
      <c r="B485" s="1316"/>
      <c r="C485" s="1953"/>
      <c r="D485" s="1316"/>
      <c r="E485" s="1316"/>
      <c r="F485" s="1316"/>
      <c r="G485" s="1316"/>
      <c r="H485" s="1316"/>
      <c r="I485" s="1316"/>
      <c r="J485" s="1316"/>
      <c r="K485" s="1316"/>
      <c r="L485" s="1316"/>
      <c r="M485" s="1316"/>
      <c r="N485" s="1316"/>
      <c r="O485" s="1316"/>
      <c r="P485" s="1316"/>
      <c r="Q485" s="1316"/>
      <c r="R485" s="1316"/>
      <c r="S485" s="1316"/>
      <c r="T485" s="1316"/>
      <c r="U485" s="1316"/>
      <c r="V485" s="1316"/>
      <c r="W485" s="1316"/>
      <c r="X485" s="1316"/>
      <c r="Y485" s="1316"/>
      <c r="Z485" s="1316"/>
      <c r="AA485" s="1316"/>
      <c r="AB485" s="1316"/>
      <c r="AC485" s="1316"/>
      <c r="AD485" s="1316"/>
      <c r="AE485" s="1316"/>
      <c r="AF485" s="1316"/>
      <c r="AG485" s="1316"/>
      <c r="AH485" s="1316"/>
      <c r="AI485" s="1316"/>
    </row>
    <row r="486" ht="24.0" customHeight="1">
      <c r="A486" s="1318"/>
      <c r="B486" s="1316"/>
      <c r="C486" s="1953"/>
      <c r="D486" s="1316"/>
      <c r="E486" s="1316"/>
      <c r="F486" s="1316"/>
      <c r="G486" s="1316"/>
      <c r="H486" s="1316"/>
      <c r="I486" s="1316"/>
      <c r="J486" s="1316"/>
      <c r="K486" s="1316"/>
      <c r="L486" s="1316"/>
      <c r="M486" s="1316"/>
      <c r="N486" s="1316"/>
      <c r="O486" s="1316"/>
      <c r="P486" s="1316"/>
      <c r="Q486" s="1316"/>
      <c r="R486" s="1316"/>
      <c r="S486" s="1316"/>
      <c r="T486" s="1316"/>
      <c r="U486" s="1316"/>
      <c r="V486" s="1316"/>
      <c r="W486" s="1316"/>
      <c r="X486" s="1316"/>
      <c r="Y486" s="1316"/>
      <c r="Z486" s="1316"/>
      <c r="AA486" s="1316"/>
      <c r="AB486" s="1316"/>
      <c r="AC486" s="1316"/>
      <c r="AD486" s="1316"/>
      <c r="AE486" s="1316"/>
      <c r="AF486" s="1316"/>
      <c r="AG486" s="1316"/>
      <c r="AH486" s="1316"/>
      <c r="AI486" s="1316"/>
    </row>
    <row r="487" ht="24.0" customHeight="1">
      <c r="A487" s="1318"/>
      <c r="B487" s="1316"/>
      <c r="C487" s="1953"/>
      <c r="D487" s="1316"/>
      <c r="E487" s="1316"/>
      <c r="F487" s="1316"/>
      <c r="G487" s="1316"/>
      <c r="H487" s="1316"/>
      <c r="I487" s="1316"/>
      <c r="J487" s="1316"/>
      <c r="K487" s="1316"/>
      <c r="L487" s="1316"/>
      <c r="M487" s="1316"/>
      <c r="N487" s="1316"/>
      <c r="O487" s="1316"/>
      <c r="P487" s="1316"/>
      <c r="Q487" s="1316"/>
      <c r="R487" s="1316"/>
      <c r="S487" s="1316"/>
      <c r="T487" s="1316"/>
      <c r="U487" s="1316"/>
      <c r="V487" s="1316"/>
      <c r="W487" s="1316"/>
      <c r="X487" s="1316"/>
      <c r="Y487" s="1316"/>
      <c r="Z487" s="1316"/>
      <c r="AA487" s="1316"/>
      <c r="AB487" s="1316"/>
      <c r="AC487" s="1316"/>
      <c r="AD487" s="1316"/>
      <c r="AE487" s="1316"/>
      <c r="AF487" s="1316"/>
      <c r="AG487" s="1316"/>
      <c r="AH487" s="1316"/>
      <c r="AI487" s="1316"/>
    </row>
    <row r="488" ht="24.0" customHeight="1">
      <c r="A488" s="1318"/>
      <c r="B488" s="1316"/>
      <c r="C488" s="1953"/>
      <c r="D488" s="1316"/>
      <c r="E488" s="1316"/>
      <c r="F488" s="1316"/>
      <c r="G488" s="1316"/>
      <c r="H488" s="1316"/>
      <c r="I488" s="1316"/>
      <c r="J488" s="1316"/>
      <c r="K488" s="1316"/>
      <c r="L488" s="1316"/>
      <c r="M488" s="1316"/>
      <c r="N488" s="1316"/>
      <c r="O488" s="1316"/>
      <c r="P488" s="1316"/>
      <c r="Q488" s="1316"/>
      <c r="R488" s="1316"/>
      <c r="S488" s="1316"/>
      <c r="T488" s="1316"/>
      <c r="U488" s="1316"/>
      <c r="V488" s="1316"/>
      <c r="W488" s="1316"/>
      <c r="X488" s="1316"/>
      <c r="Y488" s="1316"/>
      <c r="Z488" s="1316"/>
      <c r="AA488" s="1316"/>
      <c r="AB488" s="1316"/>
      <c r="AC488" s="1316"/>
      <c r="AD488" s="1316"/>
      <c r="AE488" s="1316"/>
      <c r="AF488" s="1316"/>
      <c r="AG488" s="1316"/>
      <c r="AH488" s="1316"/>
      <c r="AI488" s="1316"/>
    </row>
    <row r="489" ht="24.0" customHeight="1">
      <c r="A489" s="1318"/>
      <c r="B489" s="1316"/>
      <c r="C489" s="1953"/>
      <c r="D489" s="1316"/>
      <c r="E489" s="1316"/>
      <c r="F489" s="1316"/>
      <c r="G489" s="1316"/>
      <c r="H489" s="1316"/>
      <c r="I489" s="1316"/>
      <c r="J489" s="1316"/>
      <c r="K489" s="1316"/>
      <c r="L489" s="1316"/>
      <c r="M489" s="1316"/>
      <c r="N489" s="1316"/>
      <c r="O489" s="1316"/>
      <c r="P489" s="1316"/>
      <c r="Q489" s="1316"/>
      <c r="R489" s="1316"/>
      <c r="S489" s="1316"/>
      <c r="T489" s="1316"/>
      <c r="U489" s="1316"/>
      <c r="V489" s="1316"/>
      <c r="W489" s="1316"/>
      <c r="X489" s="1316"/>
      <c r="Y489" s="1316"/>
      <c r="Z489" s="1316"/>
      <c r="AA489" s="1316"/>
      <c r="AB489" s="1316"/>
      <c r="AC489" s="1316"/>
      <c r="AD489" s="1316"/>
      <c r="AE489" s="1316"/>
      <c r="AF489" s="1316"/>
      <c r="AG489" s="1316"/>
      <c r="AH489" s="1316"/>
      <c r="AI489" s="1316"/>
    </row>
    <row r="490" ht="24.0" customHeight="1">
      <c r="A490" s="1318"/>
      <c r="B490" s="1316"/>
      <c r="C490" s="1953"/>
      <c r="D490" s="1316"/>
      <c r="E490" s="1316"/>
      <c r="F490" s="1316"/>
      <c r="G490" s="1316"/>
      <c r="H490" s="1316"/>
      <c r="I490" s="1316"/>
      <c r="J490" s="1316"/>
      <c r="K490" s="1316"/>
      <c r="L490" s="1316"/>
      <c r="M490" s="1316"/>
      <c r="N490" s="1316"/>
      <c r="O490" s="1316"/>
      <c r="P490" s="1316"/>
      <c r="Q490" s="1316"/>
      <c r="R490" s="1316"/>
      <c r="S490" s="1316"/>
      <c r="T490" s="1316"/>
      <c r="U490" s="1316"/>
      <c r="V490" s="1316"/>
      <c r="W490" s="1316"/>
      <c r="X490" s="1316"/>
      <c r="Y490" s="1316"/>
      <c r="Z490" s="1316"/>
      <c r="AA490" s="1316"/>
      <c r="AB490" s="1316"/>
      <c r="AC490" s="1316"/>
      <c r="AD490" s="1316"/>
      <c r="AE490" s="1316"/>
      <c r="AF490" s="1316"/>
      <c r="AG490" s="1316"/>
      <c r="AH490" s="1316"/>
      <c r="AI490" s="1316"/>
    </row>
    <row r="491" ht="24.0" customHeight="1">
      <c r="A491" s="1318"/>
      <c r="B491" s="1316"/>
      <c r="C491" s="1953"/>
      <c r="D491" s="1316"/>
      <c r="E491" s="1316"/>
      <c r="F491" s="1316"/>
      <c r="G491" s="1316"/>
      <c r="H491" s="1316"/>
      <c r="I491" s="1316"/>
      <c r="J491" s="1316"/>
      <c r="K491" s="1316"/>
      <c r="L491" s="1316"/>
      <c r="M491" s="1316"/>
      <c r="N491" s="1316"/>
      <c r="O491" s="1316"/>
      <c r="P491" s="1316"/>
      <c r="Q491" s="1316"/>
      <c r="R491" s="1316"/>
      <c r="S491" s="1316"/>
      <c r="T491" s="1316"/>
      <c r="U491" s="1316"/>
      <c r="V491" s="1316"/>
      <c r="W491" s="1316"/>
      <c r="X491" s="1316"/>
      <c r="Y491" s="1316"/>
      <c r="Z491" s="1316"/>
      <c r="AA491" s="1316"/>
      <c r="AB491" s="1316"/>
      <c r="AC491" s="1316"/>
      <c r="AD491" s="1316"/>
      <c r="AE491" s="1316"/>
      <c r="AF491" s="1316"/>
      <c r="AG491" s="1316"/>
      <c r="AH491" s="1316"/>
      <c r="AI491" s="1316"/>
    </row>
    <row r="492" ht="24.0" customHeight="1">
      <c r="A492" s="1318"/>
      <c r="B492" s="1316"/>
      <c r="C492" s="1953"/>
      <c r="D492" s="1316"/>
      <c r="E492" s="1316"/>
      <c r="F492" s="1316"/>
      <c r="G492" s="1316"/>
      <c r="H492" s="1316"/>
      <c r="I492" s="1316"/>
      <c r="J492" s="1316"/>
      <c r="K492" s="1316"/>
      <c r="L492" s="1316"/>
      <c r="M492" s="1316"/>
      <c r="N492" s="1316"/>
      <c r="O492" s="1316"/>
      <c r="P492" s="1316"/>
      <c r="Q492" s="1316"/>
      <c r="R492" s="1316"/>
      <c r="S492" s="1316"/>
      <c r="T492" s="1316"/>
      <c r="U492" s="1316"/>
      <c r="V492" s="1316"/>
      <c r="W492" s="1316"/>
      <c r="X492" s="1316"/>
      <c r="Y492" s="1316"/>
      <c r="Z492" s="1316"/>
      <c r="AA492" s="1316"/>
      <c r="AB492" s="1316"/>
      <c r="AC492" s="1316"/>
      <c r="AD492" s="1316"/>
      <c r="AE492" s="1316"/>
      <c r="AF492" s="1316"/>
      <c r="AG492" s="1316"/>
      <c r="AH492" s="1316"/>
      <c r="AI492" s="1316"/>
    </row>
    <row r="493" ht="24.0" customHeight="1">
      <c r="A493" s="1318"/>
      <c r="B493" s="1316"/>
      <c r="C493" s="1953"/>
      <c r="D493" s="1316"/>
      <c r="E493" s="1316"/>
      <c r="F493" s="1316"/>
      <c r="G493" s="1316"/>
      <c r="H493" s="1316"/>
      <c r="I493" s="1316"/>
      <c r="J493" s="1316"/>
      <c r="K493" s="1316"/>
      <c r="L493" s="1316"/>
      <c r="M493" s="1316"/>
      <c r="N493" s="1316"/>
      <c r="O493" s="1316"/>
      <c r="P493" s="1316"/>
      <c r="Q493" s="1316"/>
      <c r="R493" s="1316"/>
      <c r="S493" s="1316"/>
      <c r="T493" s="1316"/>
      <c r="U493" s="1316"/>
      <c r="V493" s="1316"/>
      <c r="W493" s="1316"/>
      <c r="X493" s="1316"/>
      <c r="Y493" s="1316"/>
      <c r="Z493" s="1316"/>
      <c r="AA493" s="1316"/>
      <c r="AB493" s="1316"/>
      <c r="AC493" s="1316"/>
      <c r="AD493" s="1316"/>
      <c r="AE493" s="1316"/>
      <c r="AF493" s="1316"/>
      <c r="AG493" s="1316"/>
      <c r="AH493" s="1316"/>
      <c r="AI493" s="1316"/>
    </row>
    <row r="494" ht="24.0" customHeight="1">
      <c r="A494" s="1318"/>
      <c r="B494" s="1316"/>
      <c r="C494" s="1953"/>
      <c r="D494" s="1316"/>
      <c r="E494" s="1316"/>
      <c r="F494" s="1316"/>
      <c r="G494" s="1316"/>
      <c r="H494" s="1316"/>
      <c r="I494" s="1316"/>
      <c r="J494" s="1316"/>
      <c r="K494" s="1316"/>
      <c r="L494" s="1316"/>
      <c r="M494" s="1316"/>
      <c r="N494" s="1316"/>
      <c r="O494" s="1316"/>
      <c r="P494" s="1316"/>
      <c r="Q494" s="1316"/>
      <c r="R494" s="1316"/>
      <c r="S494" s="1316"/>
      <c r="T494" s="1316"/>
      <c r="U494" s="1316"/>
      <c r="V494" s="1316"/>
      <c r="W494" s="1316"/>
      <c r="X494" s="1316"/>
      <c r="Y494" s="1316"/>
      <c r="Z494" s="1316"/>
      <c r="AA494" s="1316"/>
      <c r="AB494" s="1316"/>
      <c r="AC494" s="1316"/>
      <c r="AD494" s="1316"/>
      <c r="AE494" s="1316"/>
      <c r="AF494" s="1316"/>
      <c r="AG494" s="1316"/>
      <c r="AH494" s="1316"/>
      <c r="AI494" s="1316"/>
    </row>
    <row r="495" ht="24.0" customHeight="1">
      <c r="A495" s="1318"/>
      <c r="B495" s="1316"/>
      <c r="C495" s="1953"/>
      <c r="D495" s="1316"/>
      <c r="E495" s="1316"/>
      <c r="F495" s="1316"/>
      <c r="G495" s="1316"/>
      <c r="H495" s="1316"/>
      <c r="I495" s="1316"/>
      <c r="J495" s="1316"/>
      <c r="K495" s="1316"/>
      <c r="L495" s="1316"/>
      <c r="M495" s="1316"/>
      <c r="N495" s="1316"/>
      <c r="O495" s="1316"/>
      <c r="P495" s="1316"/>
      <c r="Q495" s="1316"/>
      <c r="R495" s="1316"/>
      <c r="S495" s="1316"/>
      <c r="T495" s="1316"/>
      <c r="U495" s="1316"/>
      <c r="V495" s="1316"/>
      <c r="W495" s="1316"/>
      <c r="X495" s="1316"/>
      <c r="Y495" s="1316"/>
      <c r="Z495" s="1316"/>
      <c r="AA495" s="1316"/>
      <c r="AB495" s="1316"/>
      <c r="AC495" s="1316"/>
      <c r="AD495" s="1316"/>
      <c r="AE495" s="1316"/>
      <c r="AF495" s="1316"/>
      <c r="AG495" s="1316"/>
      <c r="AH495" s="1316"/>
      <c r="AI495" s="1316"/>
    </row>
    <row r="496" ht="24.0" customHeight="1">
      <c r="A496" s="1318"/>
      <c r="B496" s="1316"/>
      <c r="C496" s="1953"/>
      <c r="D496" s="1316"/>
      <c r="E496" s="1316"/>
      <c r="F496" s="1316"/>
      <c r="G496" s="1316"/>
      <c r="H496" s="1316"/>
      <c r="I496" s="1316"/>
      <c r="J496" s="1316"/>
      <c r="K496" s="1316"/>
      <c r="L496" s="1316"/>
      <c r="M496" s="1316"/>
      <c r="N496" s="1316"/>
      <c r="O496" s="1316"/>
      <c r="P496" s="1316"/>
      <c r="Q496" s="1316"/>
      <c r="R496" s="1316"/>
      <c r="S496" s="1316"/>
      <c r="T496" s="1316"/>
      <c r="U496" s="1316"/>
      <c r="V496" s="1316"/>
      <c r="W496" s="1316"/>
      <c r="X496" s="1316"/>
      <c r="Y496" s="1316"/>
      <c r="Z496" s="1316"/>
      <c r="AA496" s="1316"/>
      <c r="AB496" s="1316"/>
      <c r="AC496" s="1316"/>
      <c r="AD496" s="1316"/>
      <c r="AE496" s="1316"/>
      <c r="AF496" s="1316"/>
      <c r="AG496" s="1316"/>
      <c r="AH496" s="1316"/>
      <c r="AI496" s="1316"/>
    </row>
    <row r="497" ht="24.0" customHeight="1">
      <c r="A497" s="1318"/>
      <c r="B497" s="1316"/>
      <c r="C497" s="1953"/>
      <c r="D497" s="1316"/>
      <c r="E497" s="1316"/>
      <c r="F497" s="1316"/>
      <c r="G497" s="1316"/>
      <c r="H497" s="1316"/>
      <c r="I497" s="1316"/>
      <c r="J497" s="1316"/>
      <c r="K497" s="1316"/>
      <c r="L497" s="1316"/>
      <c r="M497" s="1316"/>
      <c r="N497" s="1316"/>
      <c r="O497" s="1316"/>
      <c r="P497" s="1316"/>
      <c r="Q497" s="1316"/>
      <c r="R497" s="1316"/>
      <c r="S497" s="1316"/>
      <c r="T497" s="1316"/>
      <c r="U497" s="1316"/>
      <c r="V497" s="1316"/>
      <c r="W497" s="1316"/>
      <c r="X497" s="1316"/>
      <c r="Y497" s="1316"/>
      <c r="Z497" s="1316"/>
      <c r="AA497" s="1316"/>
      <c r="AB497" s="1316"/>
      <c r="AC497" s="1316"/>
      <c r="AD497" s="1316"/>
      <c r="AE497" s="1316"/>
      <c r="AF497" s="1316"/>
      <c r="AG497" s="1316"/>
      <c r="AH497" s="1316"/>
      <c r="AI497" s="1316"/>
    </row>
    <row r="498" ht="24.0" customHeight="1">
      <c r="A498" s="1318"/>
      <c r="B498" s="1316"/>
      <c r="C498" s="1953"/>
      <c r="D498" s="1316"/>
      <c r="E498" s="1316"/>
      <c r="F498" s="1316"/>
      <c r="G498" s="1316"/>
      <c r="H498" s="1316"/>
      <c r="I498" s="1316"/>
      <c r="J498" s="1316"/>
      <c r="K498" s="1316"/>
      <c r="L498" s="1316"/>
      <c r="M498" s="1316"/>
      <c r="N498" s="1316"/>
      <c r="O498" s="1316"/>
      <c r="P498" s="1316"/>
      <c r="Q498" s="1316"/>
      <c r="R498" s="1316"/>
      <c r="S498" s="1316"/>
      <c r="T498" s="1316"/>
      <c r="U498" s="1316"/>
      <c r="V498" s="1316"/>
      <c r="W498" s="1316"/>
      <c r="X498" s="1316"/>
      <c r="Y498" s="1316"/>
      <c r="Z498" s="1316"/>
      <c r="AA498" s="1316"/>
      <c r="AB498" s="1316"/>
      <c r="AC498" s="1316"/>
      <c r="AD498" s="1316"/>
      <c r="AE498" s="1316"/>
      <c r="AF498" s="1316"/>
      <c r="AG498" s="1316"/>
      <c r="AH498" s="1316"/>
      <c r="AI498" s="1316"/>
    </row>
    <row r="499" ht="24.0" customHeight="1">
      <c r="A499" s="1318"/>
      <c r="B499" s="1316"/>
      <c r="C499" s="1953"/>
      <c r="D499" s="1316"/>
      <c r="E499" s="1316"/>
      <c r="F499" s="1316"/>
      <c r="G499" s="1316"/>
      <c r="H499" s="1316"/>
      <c r="I499" s="1316"/>
      <c r="J499" s="1316"/>
      <c r="K499" s="1316"/>
      <c r="L499" s="1316"/>
      <c r="M499" s="1316"/>
      <c r="N499" s="1316"/>
      <c r="O499" s="1316"/>
      <c r="P499" s="1316"/>
      <c r="Q499" s="1316"/>
      <c r="R499" s="1316"/>
      <c r="S499" s="1316"/>
      <c r="T499" s="1316"/>
      <c r="U499" s="1316"/>
      <c r="V499" s="1316"/>
      <c r="W499" s="1316"/>
      <c r="X499" s="1316"/>
      <c r="Y499" s="1316"/>
      <c r="Z499" s="1316"/>
      <c r="AA499" s="1316"/>
      <c r="AB499" s="1316"/>
      <c r="AC499" s="1316"/>
      <c r="AD499" s="1316"/>
      <c r="AE499" s="1316"/>
      <c r="AF499" s="1316"/>
      <c r="AG499" s="1316"/>
      <c r="AH499" s="1316"/>
      <c r="AI499" s="1316"/>
    </row>
    <row r="500" ht="24.0" customHeight="1">
      <c r="A500" s="1318"/>
      <c r="B500" s="1316"/>
      <c r="C500" s="1953"/>
      <c r="D500" s="1316"/>
      <c r="E500" s="1316"/>
      <c r="F500" s="1316"/>
      <c r="G500" s="1316"/>
      <c r="H500" s="1316"/>
      <c r="I500" s="1316"/>
      <c r="J500" s="1316"/>
      <c r="K500" s="1316"/>
      <c r="L500" s="1316"/>
      <c r="M500" s="1316"/>
      <c r="N500" s="1316"/>
      <c r="O500" s="1316"/>
      <c r="P500" s="1316"/>
      <c r="Q500" s="1316"/>
      <c r="R500" s="1316"/>
      <c r="S500" s="1316"/>
      <c r="T500" s="1316"/>
      <c r="U500" s="1316"/>
      <c r="V500" s="1316"/>
      <c r="W500" s="1316"/>
      <c r="X500" s="1316"/>
      <c r="Y500" s="1316"/>
      <c r="Z500" s="1316"/>
      <c r="AA500" s="1316"/>
      <c r="AB500" s="1316"/>
      <c r="AC500" s="1316"/>
      <c r="AD500" s="1316"/>
      <c r="AE500" s="1316"/>
      <c r="AF500" s="1316"/>
      <c r="AG500" s="1316"/>
      <c r="AH500" s="1316"/>
      <c r="AI500" s="1316"/>
    </row>
    <row r="501" ht="24.0" customHeight="1">
      <c r="A501" s="1318"/>
      <c r="B501" s="1316"/>
      <c r="C501" s="1953"/>
      <c r="D501" s="1316"/>
      <c r="E501" s="1316"/>
      <c r="F501" s="1316"/>
      <c r="G501" s="1316"/>
      <c r="H501" s="1316"/>
      <c r="I501" s="1316"/>
      <c r="J501" s="1316"/>
      <c r="K501" s="1316"/>
      <c r="L501" s="1316"/>
      <c r="M501" s="1316"/>
      <c r="N501" s="1316"/>
      <c r="O501" s="1316"/>
      <c r="P501" s="1316"/>
      <c r="Q501" s="1316"/>
      <c r="R501" s="1316"/>
      <c r="S501" s="1316"/>
      <c r="T501" s="1316"/>
      <c r="U501" s="1316"/>
      <c r="V501" s="1316"/>
      <c r="W501" s="1316"/>
      <c r="X501" s="1316"/>
      <c r="Y501" s="1316"/>
      <c r="Z501" s="1316"/>
      <c r="AA501" s="1316"/>
      <c r="AB501" s="1316"/>
      <c r="AC501" s="1316"/>
      <c r="AD501" s="1316"/>
      <c r="AE501" s="1316"/>
      <c r="AF501" s="1316"/>
      <c r="AG501" s="1316"/>
      <c r="AH501" s="1316"/>
      <c r="AI501" s="1316"/>
    </row>
    <row r="502" ht="24.0" customHeight="1">
      <c r="A502" s="1318"/>
      <c r="B502" s="1316"/>
      <c r="C502" s="1953"/>
      <c r="D502" s="1316"/>
      <c r="E502" s="1316"/>
      <c r="F502" s="1316"/>
      <c r="G502" s="1316"/>
      <c r="H502" s="1316"/>
      <c r="I502" s="1316"/>
      <c r="J502" s="1316"/>
      <c r="K502" s="1316"/>
      <c r="L502" s="1316"/>
      <c r="M502" s="1316"/>
      <c r="N502" s="1316"/>
      <c r="O502" s="1316"/>
      <c r="P502" s="1316"/>
      <c r="Q502" s="1316"/>
      <c r="R502" s="1316"/>
      <c r="S502" s="1316"/>
      <c r="T502" s="1316"/>
      <c r="U502" s="1316"/>
      <c r="V502" s="1316"/>
      <c r="W502" s="1316"/>
      <c r="X502" s="1316"/>
      <c r="Y502" s="1316"/>
      <c r="Z502" s="1316"/>
      <c r="AA502" s="1316"/>
      <c r="AB502" s="1316"/>
      <c r="AC502" s="1316"/>
      <c r="AD502" s="1316"/>
      <c r="AE502" s="1316"/>
      <c r="AF502" s="1316"/>
      <c r="AG502" s="1316"/>
      <c r="AH502" s="1316"/>
      <c r="AI502" s="1316"/>
    </row>
    <row r="503" ht="24.0" customHeight="1">
      <c r="A503" s="1318"/>
      <c r="B503" s="1316"/>
      <c r="C503" s="1953"/>
      <c r="D503" s="1316"/>
      <c r="E503" s="1316"/>
      <c r="F503" s="1316"/>
      <c r="G503" s="1316"/>
      <c r="H503" s="1316"/>
      <c r="I503" s="1316"/>
      <c r="J503" s="1316"/>
      <c r="K503" s="1316"/>
      <c r="L503" s="1316"/>
      <c r="M503" s="1316"/>
      <c r="N503" s="1316"/>
      <c r="O503" s="1316"/>
      <c r="P503" s="1316"/>
      <c r="Q503" s="1316"/>
      <c r="R503" s="1316"/>
      <c r="S503" s="1316"/>
      <c r="T503" s="1316"/>
      <c r="U503" s="1316"/>
      <c r="V503" s="1316"/>
      <c r="W503" s="1316"/>
      <c r="X503" s="1316"/>
      <c r="Y503" s="1316"/>
      <c r="Z503" s="1316"/>
      <c r="AA503" s="1316"/>
      <c r="AB503" s="1316"/>
      <c r="AC503" s="1316"/>
      <c r="AD503" s="1316"/>
      <c r="AE503" s="1316"/>
      <c r="AF503" s="1316"/>
      <c r="AG503" s="1316"/>
      <c r="AH503" s="1316"/>
      <c r="AI503" s="1316"/>
    </row>
    <row r="504" ht="24.0" customHeight="1">
      <c r="A504" s="1318"/>
      <c r="B504" s="1316"/>
      <c r="C504" s="1953"/>
      <c r="D504" s="1316"/>
      <c r="E504" s="1316"/>
      <c r="F504" s="1316"/>
      <c r="G504" s="1316"/>
      <c r="H504" s="1316"/>
      <c r="I504" s="1316"/>
      <c r="J504" s="1316"/>
      <c r="K504" s="1316"/>
      <c r="L504" s="1316"/>
      <c r="M504" s="1316"/>
      <c r="N504" s="1316"/>
      <c r="O504" s="1316"/>
      <c r="P504" s="1316"/>
      <c r="Q504" s="1316"/>
      <c r="R504" s="1316"/>
      <c r="S504" s="1316"/>
      <c r="T504" s="1316"/>
      <c r="U504" s="1316"/>
      <c r="V504" s="1316"/>
      <c r="W504" s="1316"/>
      <c r="X504" s="1316"/>
      <c r="Y504" s="1316"/>
      <c r="Z504" s="1316"/>
      <c r="AA504" s="1316"/>
      <c r="AB504" s="1316"/>
      <c r="AC504" s="1316"/>
      <c r="AD504" s="1316"/>
      <c r="AE504" s="1316"/>
      <c r="AF504" s="1316"/>
      <c r="AG504" s="1316"/>
      <c r="AH504" s="1316"/>
      <c r="AI504" s="1316"/>
    </row>
    <row r="505" ht="24.0" customHeight="1">
      <c r="A505" s="1318"/>
      <c r="B505" s="1316"/>
      <c r="C505" s="1953"/>
      <c r="D505" s="1316"/>
      <c r="E505" s="1316"/>
      <c r="F505" s="1316"/>
      <c r="G505" s="1316"/>
      <c r="H505" s="1316"/>
      <c r="I505" s="1316"/>
      <c r="J505" s="1316"/>
      <c r="K505" s="1316"/>
      <c r="L505" s="1316"/>
      <c r="M505" s="1316"/>
      <c r="N505" s="1316"/>
      <c r="O505" s="1316"/>
      <c r="P505" s="1316"/>
      <c r="Q505" s="1316"/>
      <c r="R505" s="1316"/>
      <c r="S505" s="1316"/>
      <c r="T505" s="1316"/>
      <c r="U505" s="1316"/>
      <c r="V505" s="1316"/>
      <c r="W505" s="1316"/>
      <c r="X505" s="1316"/>
      <c r="Y505" s="1316"/>
      <c r="Z505" s="1316"/>
      <c r="AA505" s="1316"/>
      <c r="AB505" s="1316"/>
      <c r="AC505" s="1316"/>
      <c r="AD505" s="1316"/>
      <c r="AE505" s="1316"/>
      <c r="AF505" s="1316"/>
      <c r="AG505" s="1316"/>
      <c r="AH505" s="1316"/>
      <c r="AI505" s="1316"/>
    </row>
    <row r="506" ht="24.0" customHeight="1">
      <c r="A506" s="1318"/>
      <c r="B506" s="1316"/>
      <c r="C506" s="1953"/>
      <c r="D506" s="1316"/>
      <c r="E506" s="1316"/>
      <c r="F506" s="1316"/>
      <c r="G506" s="1316"/>
      <c r="H506" s="1316"/>
      <c r="I506" s="1316"/>
      <c r="J506" s="1316"/>
      <c r="K506" s="1316"/>
      <c r="L506" s="1316"/>
      <c r="M506" s="1316"/>
      <c r="N506" s="1316"/>
      <c r="O506" s="1316"/>
      <c r="P506" s="1316"/>
      <c r="Q506" s="1316"/>
      <c r="R506" s="1316"/>
      <c r="S506" s="1316"/>
      <c r="T506" s="1316"/>
      <c r="U506" s="1316"/>
      <c r="V506" s="1316"/>
      <c r="W506" s="1316"/>
      <c r="X506" s="1316"/>
      <c r="Y506" s="1316"/>
      <c r="Z506" s="1316"/>
      <c r="AA506" s="1316"/>
      <c r="AB506" s="1316"/>
      <c r="AC506" s="1316"/>
      <c r="AD506" s="1316"/>
      <c r="AE506" s="1316"/>
      <c r="AF506" s="1316"/>
      <c r="AG506" s="1316"/>
      <c r="AH506" s="1316"/>
      <c r="AI506" s="1316"/>
    </row>
    <row r="507" ht="24.0" customHeight="1">
      <c r="A507" s="1318"/>
      <c r="B507" s="1316"/>
      <c r="C507" s="1953"/>
      <c r="D507" s="1316"/>
      <c r="E507" s="1316"/>
      <c r="F507" s="1316"/>
      <c r="G507" s="1316"/>
      <c r="H507" s="1316"/>
      <c r="I507" s="1316"/>
      <c r="J507" s="1316"/>
      <c r="K507" s="1316"/>
      <c r="L507" s="1316"/>
      <c r="M507" s="1316"/>
      <c r="N507" s="1316"/>
      <c r="O507" s="1316"/>
      <c r="P507" s="1316"/>
      <c r="Q507" s="1316"/>
      <c r="R507" s="1316"/>
      <c r="S507" s="1316"/>
      <c r="T507" s="1316"/>
      <c r="U507" s="1316"/>
      <c r="V507" s="1316"/>
      <c r="W507" s="1316"/>
      <c r="X507" s="1316"/>
      <c r="Y507" s="1316"/>
      <c r="Z507" s="1316"/>
      <c r="AA507" s="1316"/>
      <c r="AB507" s="1316"/>
      <c r="AC507" s="1316"/>
      <c r="AD507" s="1316"/>
      <c r="AE507" s="1316"/>
      <c r="AF507" s="1316"/>
      <c r="AG507" s="1316"/>
      <c r="AH507" s="1316"/>
      <c r="AI507" s="1316"/>
    </row>
    <row r="508" ht="24.0" customHeight="1">
      <c r="A508" s="1318"/>
      <c r="B508" s="1316"/>
      <c r="C508" s="1953"/>
      <c r="D508" s="1316"/>
      <c r="E508" s="1316"/>
      <c r="F508" s="1316"/>
      <c r="G508" s="1316"/>
      <c r="H508" s="1316"/>
      <c r="I508" s="1316"/>
      <c r="J508" s="1316"/>
      <c r="K508" s="1316"/>
      <c r="L508" s="1316"/>
      <c r="M508" s="1316"/>
      <c r="N508" s="1316"/>
      <c r="O508" s="1316"/>
      <c r="P508" s="1316"/>
      <c r="Q508" s="1316"/>
      <c r="R508" s="1316"/>
      <c r="S508" s="1316"/>
      <c r="T508" s="1316"/>
      <c r="U508" s="1316"/>
      <c r="V508" s="1316"/>
      <c r="W508" s="1316"/>
      <c r="X508" s="1316"/>
      <c r="Y508" s="1316"/>
      <c r="Z508" s="1316"/>
      <c r="AA508" s="1316"/>
      <c r="AB508" s="1316"/>
      <c r="AC508" s="1316"/>
      <c r="AD508" s="1316"/>
      <c r="AE508" s="1316"/>
      <c r="AF508" s="1316"/>
      <c r="AG508" s="1316"/>
      <c r="AH508" s="1316"/>
      <c r="AI508" s="1316"/>
    </row>
    <row r="509" ht="24.0" customHeight="1">
      <c r="A509" s="1318"/>
      <c r="B509" s="1316"/>
      <c r="C509" s="1953"/>
      <c r="D509" s="1316"/>
      <c r="E509" s="1316"/>
      <c r="F509" s="1316"/>
      <c r="G509" s="1316"/>
      <c r="H509" s="1316"/>
      <c r="I509" s="1316"/>
      <c r="J509" s="1316"/>
      <c r="K509" s="1316"/>
      <c r="L509" s="1316"/>
      <c r="M509" s="1316"/>
      <c r="N509" s="1316"/>
      <c r="O509" s="1316"/>
      <c r="P509" s="1316"/>
      <c r="Q509" s="1316"/>
      <c r="R509" s="1316"/>
      <c r="S509" s="1316"/>
      <c r="T509" s="1316"/>
      <c r="U509" s="1316"/>
      <c r="V509" s="1316"/>
      <c r="W509" s="1316"/>
      <c r="X509" s="1316"/>
      <c r="Y509" s="1316"/>
      <c r="Z509" s="1316"/>
      <c r="AA509" s="1316"/>
      <c r="AB509" s="1316"/>
      <c r="AC509" s="1316"/>
      <c r="AD509" s="1316"/>
      <c r="AE509" s="1316"/>
      <c r="AF509" s="1316"/>
      <c r="AG509" s="1316"/>
      <c r="AH509" s="1316"/>
      <c r="AI509" s="1316"/>
    </row>
    <row r="510" ht="24.0" customHeight="1">
      <c r="A510" s="1318"/>
      <c r="B510" s="1316"/>
      <c r="C510" s="1953"/>
      <c r="D510" s="1316"/>
      <c r="E510" s="1316"/>
      <c r="F510" s="1316"/>
      <c r="G510" s="1316"/>
      <c r="H510" s="1316"/>
      <c r="I510" s="1316"/>
      <c r="J510" s="1316"/>
      <c r="K510" s="1316"/>
      <c r="L510" s="1316"/>
      <c r="M510" s="1316"/>
      <c r="N510" s="1316"/>
      <c r="O510" s="1316"/>
      <c r="P510" s="1316"/>
      <c r="Q510" s="1316"/>
      <c r="R510" s="1316"/>
      <c r="S510" s="1316"/>
      <c r="T510" s="1316"/>
      <c r="U510" s="1316"/>
      <c r="V510" s="1316"/>
      <c r="W510" s="1316"/>
      <c r="X510" s="1316"/>
      <c r="Y510" s="1316"/>
      <c r="Z510" s="1316"/>
      <c r="AA510" s="1316"/>
      <c r="AB510" s="1316"/>
      <c r="AC510" s="1316"/>
      <c r="AD510" s="1316"/>
      <c r="AE510" s="1316"/>
      <c r="AF510" s="1316"/>
      <c r="AG510" s="1316"/>
      <c r="AH510" s="1316"/>
      <c r="AI510" s="1316"/>
    </row>
    <row r="511" ht="24.0" customHeight="1">
      <c r="A511" s="1318"/>
      <c r="B511" s="1316"/>
      <c r="C511" s="1953"/>
      <c r="D511" s="1316"/>
      <c r="E511" s="1316"/>
      <c r="F511" s="1316"/>
      <c r="G511" s="1316"/>
      <c r="H511" s="1316"/>
      <c r="I511" s="1316"/>
      <c r="J511" s="1316"/>
      <c r="K511" s="1316"/>
      <c r="L511" s="1316"/>
      <c r="M511" s="1316"/>
      <c r="N511" s="1316"/>
      <c r="O511" s="1316"/>
      <c r="P511" s="1316"/>
      <c r="Q511" s="1316"/>
      <c r="R511" s="1316"/>
      <c r="S511" s="1316"/>
      <c r="T511" s="1316"/>
      <c r="U511" s="1316"/>
      <c r="V511" s="1316"/>
      <c r="W511" s="1316"/>
      <c r="X511" s="1316"/>
      <c r="Y511" s="1316"/>
      <c r="Z511" s="1316"/>
      <c r="AA511" s="1316"/>
      <c r="AB511" s="1316"/>
      <c r="AC511" s="1316"/>
      <c r="AD511" s="1316"/>
      <c r="AE511" s="1316"/>
      <c r="AF511" s="1316"/>
      <c r="AG511" s="1316"/>
      <c r="AH511" s="1316"/>
      <c r="AI511" s="1316"/>
    </row>
    <row r="512" ht="24.0" customHeight="1">
      <c r="A512" s="1318"/>
      <c r="B512" s="1316"/>
      <c r="C512" s="1953"/>
      <c r="D512" s="1316"/>
      <c r="E512" s="1316"/>
      <c r="F512" s="1316"/>
      <c r="G512" s="1316"/>
      <c r="H512" s="1316"/>
      <c r="I512" s="1316"/>
      <c r="J512" s="1316"/>
      <c r="K512" s="1316"/>
      <c r="L512" s="1316"/>
      <c r="M512" s="1316"/>
      <c r="N512" s="1316"/>
      <c r="O512" s="1316"/>
      <c r="P512" s="1316"/>
      <c r="Q512" s="1316"/>
      <c r="R512" s="1316"/>
      <c r="S512" s="1316"/>
      <c r="T512" s="1316"/>
      <c r="U512" s="1316"/>
      <c r="V512" s="1316"/>
      <c r="W512" s="1316"/>
      <c r="X512" s="1316"/>
      <c r="Y512" s="1316"/>
      <c r="Z512" s="1316"/>
      <c r="AA512" s="1316"/>
      <c r="AB512" s="1316"/>
      <c r="AC512" s="1316"/>
      <c r="AD512" s="1316"/>
      <c r="AE512" s="1316"/>
      <c r="AF512" s="1316"/>
      <c r="AG512" s="1316"/>
      <c r="AH512" s="1316"/>
      <c r="AI512" s="1316"/>
    </row>
    <row r="513" ht="24.0" customHeight="1">
      <c r="A513" s="1318"/>
      <c r="B513" s="1316"/>
      <c r="C513" s="1953"/>
      <c r="D513" s="1316"/>
      <c r="E513" s="1316"/>
      <c r="F513" s="1316"/>
      <c r="G513" s="1316"/>
      <c r="H513" s="1316"/>
      <c r="I513" s="1316"/>
      <c r="J513" s="1316"/>
      <c r="K513" s="1316"/>
      <c r="L513" s="1316"/>
      <c r="M513" s="1316"/>
      <c r="N513" s="1316"/>
      <c r="O513" s="1316"/>
      <c r="P513" s="1316"/>
      <c r="Q513" s="1316"/>
      <c r="R513" s="1316"/>
      <c r="S513" s="1316"/>
      <c r="T513" s="1316"/>
      <c r="U513" s="1316"/>
      <c r="V513" s="1316"/>
      <c r="W513" s="1316"/>
      <c r="X513" s="1316"/>
      <c r="Y513" s="1316"/>
      <c r="Z513" s="1316"/>
      <c r="AA513" s="1316"/>
      <c r="AB513" s="1316"/>
      <c r="AC513" s="1316"/>
      <c r="AD513" s="1316"/>
      <c r="AE513" s="1316"/>
      <c r="AF513" s="1316"/>
      <c r="AG513" s="1316"/>
      <c r="AH513" s="1316"/>
      <c r="AI513" s="1316"/>
    </row>
    <row r="514" ht="24.0" customHeight="1">
      <c r="A514" s="1318"/>
      <c r="B514" s="1316"/>
      <c r="C514" s="1953"/>
      <c r="D514" s="1316"/>
      <c r="E514" s="1316"/>
      <c r="F514" s="1316"/>
      <c r="G514" s="1316"/>
      <c r="H514" s="1316"/>
      <c r="I514" s="1316"/>
      <c r="J514" s="1316"/>
      <c r="K514" s="1316"/>
      <c r="L514" s="1316"/>
      <c r="M514" s="1316"/>
      <c r="N514" s="1316"/>
      <c r="O514" s="1316"/>
      <c r="P514" s="1316"/>
      <c r="Q514" s="1316"/>
      <c r="R514" s="1316"/>
      <c r="S514" s="1316"/>
      <c r="T514" s="1316"/>
      <c r="U514" s="1316"/>
      <c r="V514" s="1316"/>
      <c r="W514" s="1316"/>
      <c r="X514" s="1316"/>
      <c r="Y514" s="1316"/>
      <c r="Z514" s="1316"/>
      <c r="AA514" s="1316"/>
      <c r="AB514" s="1316"/>
      <c r="AC514" s="1316"/>
      <c r="AD514" s="1316"/>
      <c r="AE514" s="1316"/>
      <c r="AF514" s="1316"/>
      <c r="AG514" s="1316"/>
      <c r="AH514" s="1316"/>
      <c r="AI514" s="1316"/>
    </row>
    <row r="515" ht="24.0" customHeight="1">
      <c r="A515" s="1318"/>
      <c r="B515" s="1316"/>
      <c r="C515" s="1953"/>
      <c r="D515" s="1316"/>
      <c r="E515" s="1316"/>
      <c r="F515" s="1316"/>
      <c r="G515" s="1316"/>
      <c r="H515" s="1316"/>
      <c r="I515" s="1316"/>
      <c r="J515" s="1316"/>
      <c r="K515" s="1316"/>
      <c r="L515" s="1316"/>
      <c r="M515" s="1316"/>
      <c r="N515" s="1316"/>
      <c r="O515" s="1316"/>
      <c r="P515" s="1316"/>
      <c r="Q515" s="1316"/>
      <c r="R515" s="1316"/>
      <c r="S515" s="1316"/>
      <c r="T515" s="1316"/>
      <c r="U515" s="1316"/>
      <c r="V515" s="1316"/>
      <c r="W515" s="1316"/>
      <c r="X515" s="1316"/>
      <c r="Y515" s="1316"/>
      <c r="Z515" s="1316"/>
      <c r="AA515" s="1316"/>
      <c r="AB515" s="1316"/>
      <c r="AC515" s="1316"/>
      <c r="AD515" s="1316"/>
      <c r="AE515" s="1316"/>
      <c r="AF515" s="1316"/>
      <c r="AG515" s="1316"/>
      <c r="AH515" s="1316"/>
      <c r="AI515" s="1316"/>
    </row>
    <row r="516" ht="24.0" customHeight="1">
      <c r="A516" s="1318"/>
      <c r="B516" s="1316"/>
      <c r="C516" s="1953"/>
      <c r="D516" s="1316"/>
      <c r="E516" s="1316"/>
      <c r="F516" s="1316"/>
      <c r="G516" s="1316"/>
      <c r="H516" s="1316"/>
      <c r="I516" s="1316"/>
      <c r="J516" s="1316"/>
      <c r="K516" s="1316"/>
      <c r="L516" s="1316"/>
      <c r="M516" s="1316"/>
      <c r="N516" s="1316"/>
      <c r="O516" s="1316"/>
      <c r="P516" s="1316"/>
      <c r="Q516" s="1316"/>
      <c r="R516" s="1316"/>
      <c r="S516" s="1316"/>
      <c r="T516" s="1316"/>
      <c r="U516" s="1316"/>
      <c r="V516" s="1316"/>
      <c r="W516" s="1316"/>
      <c r="X516" s="1316"/>
      <c r="Y516" s="1316"/>
      <c r="Z516" s="1316"/>
      <c r="AA516" s="1316"/>
      <c r="AB516" s="1316"/>
      <c r="AC516" s="1316"/>
      <c r="AD516" s="1316"/>
      <c r="AE516" s="1316"/>
      <c r="AF516" s="1316"/>
      <c r="AG516" s="1316"/>
      <c r="AH516" s="1316"/>
      <c r="AI516" s="1316"/>
    </row>
    <row r="517" ht="24.0" customHeight="1">
      <c r="A517" s="1318"/>
      <c r="B517" s="1316"/>
      <c r="C517" s="1953"/>
      <c r="D517" s="1316"/>
      <c r="E517" s="1316"/>
      <c r="F517" s="1316"/>
      <c r="G517" s="1316"/>
      <c r="H517" s="1316"/>
      <c r="I517" s="1316"/>
      <c r="J517" s="1316"/>
      <c r="K517" s="1316"/>
      <c r="L517" s="1316"/>
      <c r="M517" s="1316"/>
      <c r="N517" s="1316"/>
      <c r="O517" s="1316"/>
      <c r="P517" s="1316"/>
      <c r="Q517" s="1316"/>
      <c r="R517" s="1316"/>
      <c r="S517" s="1316"/>
      <c r="T517" s="1316"/>
      <c r="U517" s="1316"/>
      <c r="V517" s="1316"/>
      <c r="W517" s="1316"/>
      <c r="X517" s="1316"/>
      <c r="Y517" s="1316"/>
      <c r="Z517" s="1316"/>
      <c r="AA517" s="1316"/>
      <c r="AB517" s="1316"/>
      <c r="AC517" s="1316"/>
      <c r="AD517" s="1316"/>
      <c r="AE517" s="1316"/>
      <c r="AF517" s="1316"/>
      <c r="AG517" s="1316"/>
      <c r="AH517" s="1316"/>
      <c r="AI517" s="1316"/>
    </row>
    <row r="518" ht="24.0" customHeight="1">
      <c r="A518" s="1318"/>
      <c r="B518" s="1316"/>
      <c r="C518" s="1953"/>
      <c r="D518" s="1316"/>
      <c r="E518" s="1316"/>
      <c r="F518" s="1316"/>
      <c r="G518" s="1316"/>
      <c r="H518" s="1316"/>
      <c r="I518" s="1316"/>
      <c r="J518" s="1316"/>
      <c r="K518" s="1316"/>
      <c r="L518" s="1316"/>
      <c r="M518" s="1316"/>
      <c r="N518" s="1316"/>
      <c r="O518" s="1316"/>
      <c r="P518" s="1316"/>
      <c r="Q518" s="1316"/>
      <c r="R518" s="1316"/>
      <c r="S518" s="1316"/>
      <c r="T518" s="1316"/>
      <c r="U518" s="1316"/>
      <c r="V518" s="1316"/>
      <c r="W518" s="1316"/>
      <c r="X518" s="1316"/>
      <c r="Y518" s="1316"/>
      <c r="Z518" s="1316"/>
      <c r="AA518" s="1316"/>
      <c r="AB518" s="1316"/>
      <c r="AC518" s="1316"/>
      <c r="AD518" s="1316"/>
      <c r="AE518" s="1316"/>
      <c r="AF518" s="1316"/>
      <c r="AG518" s="1316"/>
      <c r="AH518" s="1316"/>
      <c r="AI518" s="1316"/>
    </row>
    <row r="519" ht="24.0" customHeight="1">
      <c r="A519" s="1318"/>
      <c r="B519" s="1316"/>
      <c r="C519" s="1953"/>
      <c r="D519" s="1316"/>
      <c r="E519" s="1316"/>
      <c r="F519" s="1316"/>
      <c r="G519" s="1316"/>
      <c r="H519" s="1316"/>
      <c r="I519" s="1316"/>
      <c r="J519" s="1316"/>
      <c r="K519" s="1316"/>
      <c r="L519" s="1316"/>
      <c r="M519" s="1316"/>
      <c r="N519" s="1316"/>
      <c r="O519" s="1316"/>
      <c r="P519" s="1316"/>
      <c r="Q519" s="1316"/>
      <c r="R519" s="1316"/>
      <c r="S519" s="1316"/>
      <c r="T519" s="1316"/>
      <c r="U519" s="1316"/>
      <c r="V519" s="1316"/>
      <c r="W519" s="1316"/>
      <c r="X519" s="1316"/>
      <c r="Y519" s="1316"/>
      <c r="Z519" s="1316"/>
      <c r="AA519" s="1316"/>
      <c r="AB519" s="1316"/>
      <c r="AC519" s="1316"/>
      <c r="AD519" s="1316"/>
      <c r="AE519" s="1316"/>
      <c r="AF519" s="1316"/>
      <c r="AG519" s="1316"/>
      <c r="AH519" s="1316"/>
      <c r="AI519" s="1316"/>
    </row>
    <row r="520" ht="24.0" customHeight="1">
      <c r="A520" s="1318"/>
      <c r="B520" s="1316"/>
      <c r="C520" s="1953"/>
      <c r="D520" s="1316"/>
      <c r="E520" s="1316"/>
      <c r="F520" s="1316"/>
      <c r="G520" s="1316"/>
      <c r="H520" s="1316"/>
      <c r="I520" s="1316"/>
      <c r="J520" s="1316"/>
      <c r="K520" s="1316"/>
      <c r="L520" s="1316"/>
      <c r="M520" s="1316"/>
      <c r="N520" s="1316"/>
      <c r="O520" s="1316"/>
      <c r="P520" s="1316"/>
      <c r="Q520" s="1316"/>
      <c r="R520" s="1316"/>
      <c r="S520" s="1316"/>
      <c r="T520" s="1316"/>
      <c r="U520" s="1316"/>
      <c r="V520" s="1316"/>
      <c r="W520" s="1316"/>
      <c r="X520" s="1316"/>
      <c r="Y520" s="1316"/>
      <c r="Z520" s="1316"/>
      <c r="AA520" s="1316"/>
      <c r="AB520" s="1316"/>
      <c r="AC520" s="1316"/>
      <c r="AD520" s="1316"/>
      <c r="AE520" s="1316"/>
      <c r="AF520" s="1316"/>
      <c r="AG520" s="1316"/>
      <c r="AH520" s="1316"/>
      <c r="AI520" s="1316"/>
    </row>
    <row r="521" ht="24.0" customHeight="1">
      <c r="A521" s="1318"/>
      <c r="B521" s="1316"/>
      <c r="C521" s="1953"/>
      <c r="D521" s="1316"/>
      <c r="E521" s="1316"/>
      <c r="F521" s="1316"/>
      <c r="G521" s="1316"/>
      <c r="H521" s="1316"/>
      <c r="I521" s="1316"/>
      <c r="J521" s="1316"/>
      <c r="K521" s="1316"/>
      <c r="L521" s="1316"/>
      <c r="M521" s="1316"/>
      <c r="N521" s="1316"/>
      <c r="O521" s="1316"/>
      <c r="P521" s="1316"/>
      <c r="Q521" s="1316"/>
      <c r="R521" s="1316"/>
      <c r="S521" s="1316"/>
      <c r="T521" s="1316"/>
      <c r="U521" s="1316"/>
      <c r="V521" s="1316"/>
      <c r="W521" s="1316"/>
      <c r="X521" s="1316"/>
      <c r="Y521" s="1316"/>
      <c r="Z521" s="1316"/>
      <c r="AA521" s="1316"/>
      <c r="AB521" s="1316"/>
      <c r="AC521" s="1316"/>
      <c r="AD521" s="1316"/>
      <c r="AE521" s="1316"/>
      <c r="AF521" s="1316"/>
      <c r="AG521" s="1316"/>
      <c r="AH521" s="1316"/>
      <c r="AI521" s="1316"/>
    </row>
    <row r="522" ht="24.0" customHeight="1">
      <c r="A522" s="1318"/>
      <c r="B522" s="1316"/>
      <c r="C522" s="1953"/>
      <c r="D522" s="1316"/>
      <c r="E522" s="1316"/>
      <c r="F522" s="1316"/>
      <c r="G522" s="1316"/>
      <c r="H522" s="1316"/>
      <c r="I522" s="1316"/>
      <c r="J522" s="1316"/>
      <c r="K522" s="1316"/>
      <c r="L522" s="1316"/>
      <c r="M522" s="1316"/>
      <c r="N522" s="1316"/>
      <c r="O522" s="1316"/>
      <c r="P522" s="1316"/>
      <c r="Q522" s="1316"/>
      <c r="R522" s="1316"/>
      <c r="S522" s="1316"/>
      <c r="T522" s="1316"/>
      <c r="U522" s="1316"/>
      <c r="V522" s="1316"/>
      <c r="W522" s="1316"/>
      <c r="X522" s="1316"/>
      <c r="Y522" s="1316"/>
      <c r="Z522" s="1316"/>
      <c r="AA522" s="1316"/>
      <c r="AB522" s="1316"/>
      <c r="AC522" s="1316"/>
      <c r="AD522" s="1316"/>
      <c r="AE522" s="1316"/>
      <c r="AF522" s="1316"/>
      <c r="AG522" s="1316"/>
      <c r="AH522" s="1316"/>
      <c r="AI522" s="1316"/>
    </row>
    <row r="523" ht="24.0" customHeight="1">
      <c r="A523" s="1318"/>
      <c r="B523" s="1316"/>
      <c r="C523" s="1953"/>
      <c r="D523" s="1316"/>
      <c r="E523" s="1316"/>
      <c r="F523" s="1316"/>
      <c r="G523" s="1316"/>
      <c r="H523" s="1316"/>
      <c r="I523" s="1316"/>
      <c r="J523" s="1316"/>
      <c r="K523" s="1316"/>
      <c r="L523" s="1316"/>
      <c r="M523" s="1316"/>
      <c r="N523" s="1316"/>
      <c r="O523" s="1316"/>
      <c r="P523" s="1316"/>
      <c r="Q523" s="1316"/>
      <c r="R523" s="1316"/>
      <c r="S523" s="1316"/>
      <c r="T523" s="1316"/>
      <c r="U523" s="1316"/>
      <c r="V523" s="1316"/>
      <c r="W523" s="1316"/>
      <c r="X523" s="1316"/>
      <c r="Y523" s="1316"/>
      <c r="Z523" s="1316"/>
      <c r="AA523" s="1316"/>
      <c r="AB523" s="1316"/>
      <c r="AC523" s="1316"/>
      <c r="AD523" s="1316"/>
      <c r="AE523" s="1316"/>
      <c r="AF523" s="1316"/>
      <c r="AG523" s="1316"/>
      <c r="AH523" s="1316"/>
      <c r="AI523" s="1316"/>
    </row>
    <row r="524" ht="24.0" customHeight="1">
      <c r="A524" s="1318"/>
      <c r="B524" s="1316"/>
      <c r="C524" s="1953"/>
      <c r="D524" s="1316"/>
      <c r="E524" s="1316"/>
      <c r="F524" s="1316"/>
      <c r="G524" s="1316"/>
      <c r="H524" s="1316"/>
      <c r="I524" s="1316"/>
      <c r="J524" s="1316"/>
      <c r="K524" s="1316"/>
      <c r="L524" s="1316"/>
      <c r="M524" s="1316"/>
      <c r="N524" s="1316"/>
      <c r="O524" s="1316"/>
      <c r="P524" s="1316"/>
      <c r="Q524" s="1316"/>
      <c r="R524" s="1316"/>
      <c r="S524" s="1316"/>
      <c r="T524" s="1316"/>
      <c r="U524" s="1316"/>
      <c r="V524" s="1316"/>
      <c r="W524" s="1316"/>
      <c r="X524" s="1316"/>
      <c r="Y524" s="1316"/>
      <c r="Z524" s="1316"/>
      <c r="AA524" s="1316"/>
      <c r="AB524" s="1316"/>
      <c r="AC524" s="1316"/>
      <c r="AD524" s="1316"/>
      <c r="AE524" s="1316"/>
      <c r="AF524" s="1316"/>
      <c r="AG524" s="1316"/>
      <c r="AH524" s="1316"/>
      <c r="AI524" s="1316"/>
    </row>
    <row r="525" ht="24.0" customHeight="1">
      <c r="A525" s="1318"/>
      <c r="B525" s="1316"/>
      <c r="C525" s="1953"/>
      <c r="D525" s="1316"/>
      <c r="E525" s="1316"/>
      <c r="F525" s="1316"/>
      <c r="G525" s="1316"/>
      <c r="H525" s="1316"/>
      <c r="I525" s="1316"/>
      <c r="J525" s="1316"/>
      <c r="K525" s="1316"/>
      <c r="L525" s="1316"/>
      <c r="M525" s="1316"/>
      <c r="N525" s="1316"/>
      <c r="O525" s="1316"/>
      <c r="P525" s="1316"/>
      <c r="Q525" s="1316"/>
      <c r="R525" s="1316"/>
      <c r="S525" s="1316"/>
      <c r="T525" s="1316"/>
      <c r="U525" s="1316"/>
      <c r="V525" s="1316"/>
      <c r="W525" s="1316"/>
      <c r="X525" s="1316"/>
      <c r="Y525" s="1316"/>
      <c r="Z525" s="1316"/>
      <c r="AA525" s="1316"/>
      <c r="AB525" s="1316"/>
      <c r="AC525" s="1316"/>
      <c r="AD525" s="1316"/>
      <c r="AE525" s="1316"/>
      <c r="AF525" s="1316"/>
      <c r="AG525" s="1316"/>
      <c r="AH525" s="1316"/>
      <c r="AI525" s="1316"/>
    </row>
    <row r="526" ht="24.0" customHeight="1">
      <c r="A526" s="1318"/>
      <c r="B526" s="1316"/>
      <c r="C526" s="1953"/>
      <c r="D526" s="1316"/>
      <c r="E526" s="1316"/>
      <c r="F526" s="1316"/>
      <c r="G526" s="1316"/>
      <c r="H526" s="1316"/>
      <c r="I526" s="1316"/>
      <c r="J526" s="1316"/>
      <c r="K526" s="1316"/>
      <c r="L526" s="1316"/>
      <c r="M526" s="1316"/>
      <c r="N526" s="1316"/>
      <c r="O526" s="1316"/>
      <c r="P526" s="1316"/>
      <c r="Q526" s="1316"/>
      <c r="R526" s="1316"/>
      <c r="S526" s="1316"/>
      <c r="T526" s="1316"/>
      <c r="U526" s="1316"/>
      <c r="V526" s="1316"/>
      <c r="W526" s="1316"/>
      <c r="X526" s="1316"/>
      <c r="Y526" s="1316"/>
      <c r="Z526" s="1316"/>
      <c r="AA526" s="1316"/>
      <c r="AB526" s="1316"/>
      <c r="AC526" s="1316"/>
      <c r="AD526" s="1316"/>
      <c r="AE526" s="1316"/>
      <c r="AF526" s="1316"/>
      <c r="AG526" s="1316"/>
      <c r="AH526" s="1316"/>
      <c r="AI526" s="1316"/>
    </row>
    <row r="527" ht="24.0" customHeight="1">
      <c r="A527" s="1318"/>
      <c r="B527" s="1316"/>
      <c r="C527" s="1953"/>
      <c r="D527" s="1316"/>
      <c r="E527" s="1316"/>
      <c r="F527" s="1316"/>
      <c r="G527" s="1316"/>
      <c r="H527" s="1316"/>
      <c r="I527" s="1316"/>
      <c r="J527" s="1316"/>
      <c r="K527" s="1316"/>
      <c r="L527" s="1316"/>
      <c r="M527" s="1316"/>
      <c r="N527" s="1316"/>
      <c r="O527" s="1316"/>
      <c r="P527" s="1316"/>
      <c r="Q527" s="1316"/>
      <c r="R527" s="1316"/>
      <c r="S527" s="1316"/>
      <c r="T527" s="1316"/>
      <c r="U527" s="1316"/>
      <c r="V527" s="1316"/>
      <c r="W527" s="1316"/>
      <c r="X527" s="1316"/>
      <c r="Y527" s="1316"/>
      <c r="Z527" s="1316"/>
      <c r="AA527" s="1316"/>
      <c r="AB527" s="1316"/>
      <c r="AC527" s="1316"/>
      <c r="AD527" s="1316"/>
      <c r="AE527" s="1316"/>
      <c r="AF527" s="1316"/>
      <c r="AG527" s="1316"/>
      <c r="AH527" s="1316"/>
      <c r="AI527" s="1316"/>
    </row>
    <row r="528" ht="24.0" customHeight="1">
      <c r="A528" s="1318"/>
      <c r="B528" s="1316"/>
      <c r="C528" s="1953"/>
      <c r="D528" s="1316"/>
      <c r="E528" s="1316"/>
      <c r="F528" s="1316"/>
      <c r="G528" s="1316"/>
      <c r="H528" s="1316"/>
      <c r="I528" s="1316"/>
      <c r="J528" s="1316"/>
      <c r="K528" s="1316"/>
      <c r="L528" s="1316"/>
      <c r="M528" s="1316"/>
      <c r="N528" s="1316"/>
      <c r="O528" s="1316"/>
      <c r="P528" s="1316"/>
      <c r="Q528" s="1316"/>
      <c r="R528" s="1316"/>
      <c r="S528" s="1316"/>
      <c r="T528" s="1316"/>
      <c r="U528" s="1316"/>
      <c r="V528" s="1316"/>
      <c r="W528" s="1316"/>
      <c r="X528" s="1316"/>
      <c r="Y528" s="1316"/>
      <c r="Z528" s="1316"/>
      <c r="AA528" s="1316"/>
      <c r="AB528" s="1316"/>
      <c r="AC528" s="1316"/>
      <c r="AD528" s="1316"/>
      <c r="AE528" s="1316"/>
      <c r="AF528" s="1316"/>
      <c r="AG528" s="1316"/>
      <c r="AH528" s="1316"/>
      <c r="AI528" s="1316"/>
    </row>
    <row r="529" ht="24.0" customHeight="1">
      <c r="A529" s="1318"/>
      <c r="B529" s="1316"/>
      <c r="C529" s="1953"/>
      <c r="D529" s="1316"/>
      <c r="E529" s="1316"/>
      <c r="F529" s="1316"/>
      <c r="G529" s="1316"/>
      <c r="H529" s="1316"/>
      <c r="I529" s="1316"/>
      <c r="J529" s="1316"/>
      <c r="K529" s="1316"/>
      <c r="L529" s="1316"/>
      <c r="M529" s="1316"/>
      <c r="N529" s="1316"/>
      <c r="O529" s="1316"/>
      <c r="P529" s="1316"/>
      <c r="Q529" s="1316"/>
      <c r="R529" s="1316"/>
      <c r="S529" s="1316"/>
      <c r="T529" s="1316"/>
      <c r="U529" s="1316"/>
      <c r="V529" s="1316"/>
      <c r="W529" s="1316"/>
      <c r="X529" s="1316"/>
      <c r="Y529" s="1316"/>
      <c r="Z529" s="1316"/>
      <c r="AA529" s="1316"/>
      <c r="AB529" s="1316"/>
      <c r="AC529" s="1316"/>
      <c r="AD529" s="1316"/>
      <c r="AE529" s="1316"/>
      <c r="AF529" s="1316"/>
      <c r="AG529" s="1316"/>
      <c r="AH529" s="1316"/>
      <c r="AI529" s="1316"/>
    </row>
    <row r="530" ht="24.0" customHeight="1">
      <c r="A530" s="1318"/>
      <c r="B530" s="1316"/>
      <c r="C530" s="1953"/>
      <c r="D530" s="1316"/>
      <c r="E530" s="1316"/>
      <c r="F530" s="1316"/>
      <c r="G530" s="1316"/>
      <c r="H530" s="1316"/>
      <c r="I530" s="1316"/>
      <c r="J530" s="1316"/>
      <c r="K530" s="1316"/>
      <c r="L530" s="1316"/>
      <c r="M530" s="1316"/>
      <c r="N530" s="1316"/>
      <c r="O530" s="1316"/>
      <c r="P530" s="1316"/>
      <c r="Q530" s="1316"/>
      <c r="R530" s="1316"/>
      <c r="S530" s="1316"/>
      <c r="T530" s="1316"/>
      <c r="U530" s="1316"/>
      <c r="V530" s="1316"/>
      <c r="W530" s="1316"/>
      <c r="X530" s="1316"/>
      <c r="Y530" s="1316"/>
      <c r="Z530" s="1316"/>
      <c r="AA530" s="1316"/>
      <c r="AB530" s="1316"/>
      <c r="AC530" s="1316"/>
      <c r="AD530" s="1316"/>
      <c r="AE530" s="1316"/>
      <c r="AF530" s="1316"/>
      <c r="AG530" s="1316"/>
      <c r="AH530" s="1316"/>
      <c r="AI530" s="1316"/>
    </row>
    <row r="531" ht="24.0" customHeight="1">
      <c r="A531" s="1318"/>
      <c r="B531" s="1316"/>
      <c r="C531" s="1953"/>
      <c r="D531" s="1316"/>
      <c r="E531" s="1316"/>
      <c r="F531" s="1316"/>
      <c r="G531" s="1316"/>
      <c r="H531" s="1316"/>
      <c r="I531" s="1316"/>
      <c r="J531" s="1316"/>
      <c r="K531" s="1316"/>
      <c r="L531" s="1316"/>
      <c r="M531" s="1316"/>
      <c r="N531" s="1316"/>
      <c r="O531" s="1316"/>
      <c r="P531" s="1316"/>
      <c r="Q531" s="1316"/>
      <c r="R531" s="1316"/>
      <c r="S531" s="1316"/>
      <c r="T531" s="1316"/>
      <c r="U531" s="1316"/>
      <c r="V531" s="1316"/>
      <c r="W531" s="1316"/>
      <c r="X531" s="1316"/>
      <c r="Y531" s="1316"/>
      <c r="Z531" s="1316"/>
      <c r="AA531" s="1316"/>
      <c r="AB531" s="1316"/>
      <c r="AC531" s="1316"/>
      <c r="AD531" s="1316"/>
      <c r="AE531" s="1316"/>
      <c r="AF531" s="1316"/>
      <c r="AG531" s="1316"/>
      <c r="AH531" s="1316"/>
      <c r="AI531" s="1316"/>
    </row>
    <row r="532" ht="24.0" customHeight="1">
      <c r="A532" s="1318"/>
      <c r="B532" s="1316"/>
      <c r="C532" s="1953"/>
      <c r="D532" s="1316"/>
      <c r="E532" s="1316"/>
      <c r="F532" s="1316"/>
      <c r="G532" s="1316"/>
      <c r="H532" s="1316"/>
      <c r="I532" s="1316"/>
      <c r="J532" s="1316"/>
      <c r="K532" s="1316"/>
      <c r="L532" s="1316"/>
      <c r="M532" s="1316"/>
      <c r="N532" s="1316"/>
      <c r="O532" s="1316"/>
      <c r="P532" s="1316"/>
      <c r="Q532" s="1316"/>
      <c r="R532" s="1316"/>
      <c r="S532" s="1316"/>
      <c r="T532" s="1316"/>
      <c r="U532" s="1316"/>
      <c r="V532" s="1316"/>
      <c r="W532" s="1316"/>
      <c r="X532" s="1316"/>
      <c r="Y532" s="1316"/>
      <c r="Z532" s="1316"/>
      <c r="AA532" s="1316"/>
      <c r="AB532" s="1316"/>
      <c r="AC532" s="1316"/>
      <c r="AD532" s="1316"/>
      <c r="AE532" s="1316"/>
      <c r="AF532" s="1316"/>
      <c r="AG532" s="1316"/>
      <c r="AH532" s="1316"/>
      <c r="AI532" s="1316"/>
    </row>
    <row r="533" ht="24.0" customHeight="1">
      <c r="A533" s="1318"/>
      <c r="B533" s="1316"/>
      <c r="C533" s="1953"/>
      <c r="D533" s="1316"/>
      <c r="E533" s="1316"/>
      <c r="F533" s="1316"/>
      <c r="G533" s="1316"/>
      <c r="H533" s="1316"/>
      <c r="I533" s="1316"/>
      <c r="J533" s="1316"/>
      <c r="K533" s="1316"/>
      <c r="L533" s="1316"/>
      <c r="M533" s="1316"/>
      <c r="N533" s="1316"/>
      <c r="O533" s="1316"/>
      <c r="P533" s="1316"/>
      <c r="Q533" s="1316"/>
      <c r="R533" s="1316"/>
      <c r="S533" s="1316"/>
      <c r="T533" s="1316"/>
      <c r="U533" s="1316"/>
      <c r="V533" s="1316"/>
      <c r="W533" s="1316"/>
      <c r="X533" s="1316"/>
      <c r="Y533" s="1316"/>
      <c r="Z533" s="1316"/>
      <c r="AA533" s="1316"/>
      <c r="AB533" s="1316"/>
      <c r="AC533" s="1316"/>
      <c r="AD533" s="1316"/>
      <c r="AE533" s="1316"/>
      <c r="AF533" s="1316"/>
      <c r="AG533" s="1316"/>
      <c r="AH533" s="1316"/>
      <c r="AI533" s="1316"/>
    </row>
    <row r="534" ht="24.0" customHeight="1">
      <c r="A534" s="1318"/>
      <c r="B534" s="1316"/>
      <c r="C534" s="1953"/>
      <c r="D534" s="1316"/>
      <c r="E534" s="1316"/>
      <c r="F534" s="1316"/>
      <c r="G534" s="1316"/>
      <c r="H534" s="1316"/>
      <c r="I534" s="1316"/>
      <c r="J534" s="1316"/>
      <c r="K534" s="1316"/>
      <c r="L534" s="1316"/>
      <c r="M534" s="1316"/>
      <c r="N534" s="1316"/>
      <c r="O534" s="1316"/>
      <c r="P534" s="1316"/>
      <c r="Q534" s="1316"/>
      <c r="R534" s="1316"/>
      <c r="S534" s="1316"/>
      <c r="T534" s="1316"/>
      <c r="U534" s="1316"/>
      <c r="V534" s="1316"/>
      <c r="W534" s="1316"/>
      <c r="X534" s="1316"/>
      <c r="Y534" s="1316"/>
      <c r="Z534" s="1316"/>
      <c r="AA534" s="1316"/>
      <c r="AB534" s="1316"/>
      <c r="AC534" s="1316"/>
      <c r="AD534" s="1316"/>
      <c r="AE534" s="1316"/>
      <c r="AF534" s="1316"/>
      <c r="AG534" s="1316"/>
      <c r="AH534" s="1316"/>
      <c r="AI534" s="1316"/>
    </row>
    <row r="535" ht="24.0" customHeight="1">
      <c r="A535" s="1318"/>
      <c r="B535" s="1316"/>
      <c r="C535" s="1953"/>
      <c r="D535" s="1316"/>
      <c r="E535" s="1316"/>
      <c r="F535" s="1316"/>
      <c r="G535" s="1316"/>
      <c r="H535" s="1316"/>
      <c r="I535" s="1316"/>
      <c r="J535" s="1316"/>
      <c r="K535" s="1316"/>
      <c r="L535" s="1316"/>
      <c r="M535" s="1316"/>
      <c r="N535" s="1316"/>
      <c r="O535" s="1316"/>
      <c r="P535" s="1316"/>
      <c r="Q535" s="1316"/>
      <c r="R535" s="1316"/>
      <c r="S535" s="1316"/>
      <c r="T535" s="1316"/>
      <c r="U535" s="1316"/>
      <c r="V535" s="1316"/>
      <c r="W535" s="1316"/>
      <c r="X535" s="1316"/>
      <c r="Y535" s="1316"/>
      <c r="Z535" s="1316"/>
      <c r="AA535" s="1316"/>
      <c r="AB535" s="1316"/>
      <c r="AC535" s="1316"/>
      <c r="AD535" s="1316"/>
      <c r="AE535" s="1316"/>
      <c r="AF535" s="1316"/>
      <c r="AG535" s="1316"/>
      <c r="AH535" s="1316"/>
      <c r="AI535" s="1316"/>
    </row>
    <row r="536" ht="24.0" customHeight="1">
      <c r="A536" s="1318"/>
      <c r="B536" s="1316"/>
      <c r="C536" s="1953"/>
      <c r="D536" s="1316"/>
      <c r="E536" s="1316"/>
      <c r="F536" s="1316"/>
      <c r="G536" s="1316"/>
      <c r="H536" s="1316"/>
      <c r="I536" s="1316"/>
      <c r="J536" s="1316"/>
      <c r="K536" s="1316"/>
      <c r="L536" s="1316"/>
      <c r="M536" s="1316"/>
      <c r="N536" s="1316"/>
      <c r="O536" s="1316"/>
      <c r="P536" s="1316"/>
      <c r="Q536" s="1316"/>
      <c r="R536" s="1316"/>
      <c r="S536" s="1316"/>
      <c r="T536" s="1316"/>
      <c r="U536" s="1316"/>
      <c r="V536" s="1316"/>
      <c r="W536" s="1316"/>
      <c r="X536" s="1316"/>
      <c r="Y536" s="1316"/>
      <c r="Z536" s="1316"/>
      <c r="AA536" s="1316"/>
      <c r="AB536" s="1316"/>
      <c r="AC536" s="1316"/>
      <c r="AD536" s="1316"/>
      <c r="AE536" s="1316"/>
      <c r="AF536" s="1316"/>
      <c r="AG536" s="1316"/>
      <c r="AH536" s="1316"/>
      <c r="AI536" s="1316"/>
    </row>
    <row r="537" ht="24.0" customHeight="1">
      <c r="A537" s="1318"/>
      <c r="B537" s="1316"/>
      <c r="C537" s="1953"/>
      <c r="D537" s="1316"/>
      <c r="E537" s="1316"/>
      <c r="F537" s="1316"/>
      <c r="G537" s="1316"/>
      <c r="H537" s="1316"/>
      <c r="I537" s="1316"/>
      <c r="J537" s="1316"/>
      <c r="K537" s="1316"/>
      <c r="L537" s="1316"/>
      <c r="M537" s="1316"/>
      <c r="N537" s="1316"/>
      <c r="O537" s="1316"/>
      <c r="P537" s="1316"/>
      <c r="Q537" s="1316"/>
      <c r="R537" s="1316"/>
      <c r="S537" s="1316"/>
      <c r="T537" s="1316"/>
      <c r="U537" s="1316"/>
      <c r="V537" s="1316"/>
      <c r="W537" s="1316"/>
      <c r="X537" s="1316"/>
      <c r="Y537" s="1316"/>
      <c r="Z537" s="1316"/>
      <c r="AA537" s="1316"/>
      <c r="AB537" s="1316"/>
      <c r="AC537" s="1316"/>
      <c r="AD537" s="1316"/>
      <c r="AE537" s="1316"/>
      <c r="AF537" s="1316"/>
      <c r="AG537" s="1316"/>
      <c r="AH537" s="1316"/>
      <c r="AI537" s="1316"/>
    </row>
    <row r="538" ht="24.0" customHeight="1">
      <c r="A538" s="1318"/>
      <c r="B538" s="1316"/>
      <c r="C538" s="1953"/>
      <c r="D538" s="1316"/>
      <c r="E538" s="1316"/>
      <c r="F538" s="1316"/>
      <c r="G538" s="1316"/>
      <c r="H538" s="1316"/>
      <c r="I538" s="1316"/>
      <c r="J538" s="1316"/>
      <c r="K538" s="1316"/>
      <c r="L538" s="1316"/>
      <c r="M538" s="1316"/>
      <c r="N538" s="1316"/>
      <c r="O538" s="1316"/>
      <c r="P538" s="1316"/>
      <c r="Q538" s="1316"/>
      <c r="R538" s="1316"/>
      <c r="S538" s="1316"/>
      <c r="T538" s="1316"/>
      <c r="U538" s="1316"/>
      <c r="V538" s="1316"/>
      <c r="W538" s="1316"/>
      <c r="X538" s="1316"/>
      <c r="Y538" s="1316"/>
      <c r="Z538" s="1316"/>
      <c r="AA538" s="1316"/>
      <c r="AB538" s="1316"/>
      <c r="AC538" s="1316"/>
      <c r="AD538" s="1316"/>
      <c r="AE538" s="1316"/>
      <c r="AF538" s="1316"/>
      <c r="AG538" s="1316"/>
      <c r="AH538" s="1316"/>
      <c r="AI538" s="1316"/>
    </row>
    <row r="539" ht="24.0" customHeight="1">
      <c r="A539" s="1318"/>
      <c r="B539" s="1316"/>
      <c r="C539" s="1953"/>
      <c r="D539" s="1316"/>
      <c r="E539" s="1316"/>
      <c r="F539" s="1316"/>
      <c r="G539" s="1316"/>
      <c r="H539" s="1316"/>
      <c r="I539" s="1316"/>
      <c r="J539" s="1316"/>
      <c r="K539" s="1316"/>
      <c r="L539" s="1316"/>
      <c r="M539" s="1316"/>
      <c r="N539" s="1316"/>
      <c r="O539" s="1316"/>
      <c r="P539" s="1316"/>
      <c r="Q539" s="1316"/>
      <c r="R539" s="1316"/>
      <c r="S539" s="1316"/>
      <c r="T539" s="1316"/>
      <c r="U539" s="1316"/>
      <c r="V539" s="1316"/>
      <c r="W539" s="1316"/>
      <c r="X539" s="1316"/>
      <c r="Y539" s="1316"/>
      <c r="Z539" s="1316"/>
      <c r="AA539" s="1316"/>
      <c r="AB539" s="1316"/>
      <c r="AC539" s="1316"/>
      <c r="AD539" s="1316"/>
      <c r="AE539" s="1316"/>
      <c r="AF539" s="1316"/>
      <c r="AG539" s="1316"/>
      <c r="AH539" s="1316"/>
      <c r="AI539" s="1316"/>
    </row>
    <row r="540" ht="24.0" customHeight="1">
      <c r="A540" s="1318"/>
      <c r="B540" s="1316"/>
      <c r="C540" s="1953"/>
      <c r="D540" s="1316"/>
      <c r="E540" s="1316"/>
      <c r="F540" s="1316"/>
      <c r="G540" s="1316"/>
      <c r="H540" s="1316"/>
      <c r="I540" s="1316"/>
      <c r="J540" s="1316"/>
      <c r="K540" s="1316"/>
      <c r="L540" s="1316"/>
      <c r="M540" s="1316"/>
      <c r="N540" s="1316"/>
      <c r="O540" s="1316"/>
      <c r="P540" s="1316"/>
      <c r="Q540" s="1316"/>
      <c r="R540" s="1316"/>
      <c r="S540" s="1316"/>
      <c r="T540" s="1316"/>
      <c r="U540" s="1316"/>
      <c r="V540" s="1316"/>
      <c r="W540" s="1316"/>
      <c r="X540" s="1316"/>
      <c r="Y540" s="1316"/>
      <c r="Z540" s="1316"/>
      <c r="AA540" s="1316"/>
      <c r="AB540" s="1316"/>
      <c r="AC540" s="1316"/>
      <c r="AD540" s="1316"/>
      <c r="AE540" s="1316"/>
      <c r="AF540" s="1316"/>
      <c r="AG540" s="1316"/>
      <c r="AH540" s="1316"/>
      <c r="AI540" s="1316"/>
    </row>
    <row r="541" ht="24.0" customHeight="1">
      <c r="A541" s="1318"/>
      <c r="B541" s="1316"/>
      <c r="C541" s="1953"/>
      <c r="D541" s="1316"/>
      <c r="E541" s="1316"/>
      <c r="F541" s="1316"/>
      <c r="G541" s="1316"/>
      <c r="H541" s="1316"/>
      <c r="I541" s="1316"/>
      <c r="J541" s="1316"/>
      <c r="K541" s="1316"/>
      <c r="L541" s="1316"/>
      <c r="M541" s="1316"/>
      <c r="N541" s="1316"/>
      <c r="O541" s="1316"/>
      <c r="P541" s="1316"/>
      <c r="Q541" s="1316"/>
      <c r="R541" s="1316"/>
      <c r="S541" s="1316"/>
      <c r="T541" s="1316"/>
      <c r="U541" s="1316"/>
      <c r="V541" s="1316"/>
      <c r="W541" s="1316"/>
      <c r="X541" s="1316"/>
      <c r="Y541" s="1316"/>
      <c r="Z541" s="1316"/>
      <c r="AA541" s="1316"/>
      <c r="AB541" s="1316"/>
      <c r="AC541" s="1316"/>
      <c r="AD541" s="1316"/>
      <c r="AE541" s="1316"/>
      <c r="AF541" s="1316"/>
      <c r="AG541" s="1316"/>
      <c r="AH541" s="1316"/>
      <c r="AI541" s="1316"/>
    </row>
    <row r="542" ht="24.0" customHeight="1">
      <c r="A542" s="1318"/>
      <c r="B542" s="1316"/>
      <c r="C542" s="1953"/>
      <c r="D542" s="1316"/>
      <c r="E542" s="1316"/>
      <c r="F542" s="1316"/>
      <c r="G542" s="1316"/>
      <c r="H542" s="1316"/>
      <c r="I542" s="1316"/>
      <c r="J542" s="1316"/>
      <c r="K542" s="1316"/>
      <c r="L542" s="1316"/>
      <c r="M542" s="1316"/>
      <c r="N542" s="1316"/>
      <c r="O542" s="1316"/>
      <c r="P542" s="1316"/>
      <c r="Q542" s="1316"/>
      <c r="R542" s="1316"/>
      <c r="S542" s="1316"/>
      <c r="T542" s="1316"/>
      <c r="U542" s="1316"/>
      <c r="V542" s="1316"/>
      <c r="W542" s="1316"/>
      <c r="X542" s="1316"/>
      <c r="Y542" s="1316"/>
      <c r="Z542" s="1316"/>
      <c r="AA542" s="1316"/>
      <c r="AB542" s="1316"/>
      <c r="AC542" s="1316"/>
      <c r="AD542" s="1316"/>
      <c r="AE542" s="1316"/>
      <c r="AF542" s="1316"/>
      <c r="AG542" s="1316"/>
      <c r="AH542" s="1316"/>
      <c r="AI542" s="1316"/>
    </row>
    <row r="543" ht="24.0" customHeight="1">
      <c r="A543" s="1318"/>
      <c r="B543" s="1316"/>
      <c r="C543" s="1953"/>
      <c r="D543" s="1316"/>
      <c r="E543" s="1316"/>
      <c r="F543" s="1316"/>
      <c r="G543" s="1316"/>
      <c r="H543" s="1316"/>
      <c r="I543" s="1316"/>
      <c r="J543" s="1316"/>
      <c r="K543" s="1316"/>
      <c r="L543" s="1316"/>
      <c r="M543" s="1316"/>
      <c r="N543" s="1316"/>
      <c r="O543" s="1316"/>
      <c r="P543" s="1316"/>
      <c r="Q543" s="1316"/>
      <c r="R543" s="1316"/>
      <c r="S543" s="1316"/>
      <c r="T543" s="1316"/>
      <c r="U543" s="1316"/>
      <c r="V543" s="1316"/>
      <c r="W543" s="1316"/>
      <c r="X543" s="1316"/>
      <c r="Y543" s="1316"/>
      <c r="Z543" s="1316"/>
      <c r="AA543" s="1316"/>
      <c r="AB543" s="1316"/>
      <c r="AC543" s="1316"/>
      <c r="AD543" s="1316"/>
      <c r="AE543" s="1316"/>
      <c r="AF543" s="1316"/>
      <c r="AG543" s="1316"/>
      <c r="AH543" s="1316"/>
      <c r="AI543" s="1316"/>
    </row>
    <row r="544" ht="24.0" customHeight="1">
      <c r="A544" s="1318"/>
      <c r="B544" s="1316"/>
      <c r="C544" s="1953"/>
      <c r="D544" s="1316"/>
      <c r="E544" s="1316"/>
      <c r="F544" s="1316"/>
      <c r="G544" s="1316"/>
      <c r="H544" s="1316"/>
      <c r="I544" s="1316"/>
      <c r="J544" s="1316"/>
      <c r="K544" s="1316"/>
      <c r="L544" s="1316"/>
      <c r="M544" s="1316"/>
      <c r="N544" s="1316"/>
      <c r="O544" s="1316"/>
      <c r="P544" s="1316"/>
      <c r="Q544" s="1316"/>
      <c r="R544" s="1316"/>
      <c r="S544" s="1316"/>
      <c r="T544" s="1316"/>
      <c r="U544" s="1316"/>
      <c r="V544" s="1316"/>
      <c r="W544" s="1316"/>
      <c r="X544" s="1316"/>
      <c r="Y544" s="1316"/>
      <c r="Z544" s="1316"/>
      <c r="AA544" s="1316"/>
      <c r="AB544" s="1316"/>
      <c r="AC544" s="1316"/>
      <c r="AD544" s="1316"/>
      <c r="AE544" s="1316"/>
      <c r="AF544" s="1316"/>
      <c r="AG544" s="1316"/>
      <c r="AH544" s="1316"/>
      <c r="AI544" s="1316"/>
    </row>
    <row r="545" ht="24.0" customHeight="1">
      <c r="A545" s="1318"/>
      <c r="B545" s="1316"/>
      <c r="C545" s="1953"/>
      <c r="D545" s="1316"/>
      <c r="E545" s="1316"/>
      <c r="F545" s="1316"/>
      <c r="G545" s="1316"/>
      <c r="H545" s="1316"/>
      <c r="I545" s="1316"/>
      <c r="J545" s="1316"/>
      <c r="K545" s="1316"/>
      <c r="L545" s="1316"/>
      <c r="M545" s="1316"/>
      <c r="N545" s="1316"/>
      <c r="O545" s="1316"/>
      <c r="P545" s="1316"/>
      <c r="Q545" s="1316"/>
      <c r="R545" s="1316"/>
      <c r="S545" s="1316"/>
      <c r="T545" s="1316"/>
      <c r="U545" s="1316"/>
      <c r="V545" s="1316"/>
      <c r="W545" s="1316"/>
      <c r="X545" s="1316"/>
      <c r="Y545" s="1316"/>
      <c r="Z545" s="1316"/>
      <c r="AA545" s="1316"/>
      <c r="AB545" s="1316"/>
      <c r="AC545" s="1316"/>
      <c r="AD545" s="1316"/>
      <c r="AE545" s="1316"/>
      <c r="AF545" s="1316"/>
      <c r="AG545" s="1316"/>
      <c r="AH545" s="1316"/>
      <c r="AI545" s="1316"/>
    </row>
    <row r="546" ht="24.0" customHeight="1">
      <c r="A546" s="1318"/>
      <c r="B546" s="1316"/>
      <c r="C546" s="1953"/>
      <c r="D546" s="1316"/>
      <c r="E546" s="1316"/>
      <c r="F546" s="1316"/>
      <c r="G546" s="1316"/>
      <c r="H546" s="1316"/>
      <c r="I546" s="1316"/>
      <c r="J546" s="1316"/>
      <c r="K546" s="1316"/>
      <c r="L546" s="1316"/>
      <c r="M546" s="1316"/>
      <c r="N546" s="1316"/>
      <c r="O546" s="1316"/>
      <c r="P546" s="1316"/>
      <c r="Q546" s="1316"/>
      <c r="R546" s="1316"/>
      <c r="S546" s="1316"/>
      <c r="T546" s="1316"/>
      <c r="U546" s="1316"/>
      <c r="V546" s="1316"/>
      <c r="W546" s="1316"/>
      <c r="X546" s="1316"/>
      <c r="Y546" s="1316"/>
      <c r="Z546" s="1316"/>
      <c r="AA546" s="1316"/>
      <c r="AB546" s="1316"/>
      <c r="AC546" s="1316"/>
      <c r="AD546" s="1316"/>
      <c r="AE546" s="1316"/>
      <c r="AF546" s="1316"/>
      <c r="AG546" s="1316"/>
      <c r="AH546" s="1316"/>
      <c r="AI546" s="1316"/>
    </row>
    <row r="547" ht="24.0" customHeight="1">
      <c r="A547" s="1318"/>
      <c r="B547" s="1316"/>
      <c r="C547" s="1953"/>
      <c r="D547" s="1316"/>
      <c r="E547" s="1316"/>
      <c r="F547" s="1316"/>
      <c r="G547" s="1316"/>
      <c r="H547" s="1316"/>
      <c r="I547" s="1316"/>
      <c r="J547" s="1316"/>
      <c r="K547" s="1316"/>
      <c r="L547" s="1316"/>
      <c r="M547" s="1316"/>
      <c r="N547" s="1316"/>
      <c r="O547" s="1316"/>
      <c r="P547" s="1316"/>
      <c r="Q547" s="1316"/>
      <c r="R547" s="1316"/>
      <c r="S547" s="1316"/>
      <c r="T547" s="1316"/>
      <c r="U547" s="1316"/>
      <c r="V547" s="1316"/>
      <c r="W547" s="1316"/>
      <c r="X547" s="1316"/>
      <c r="Y547" s="1316"/>
      <c r="Z547" s="1316"/>
      <c r="AA547" s="1316"/>
      <c r="AB547" s="1316"/>
      <c r="AC547" s="1316"/>
      <c r="AD547" s="1316"/>
      <c r="AE547" s="1316"/>
      <c r="AF547" s="1316"/>
      <c r="AG547" s="1316"/>
      <c r="AH547" s="1316"/>
      <c r="AI547" s="1316"/>
    </row>
    <row r="548" ht="24.0" customHeight="1">
      <c r="A548" s="1318"/>
      <c r="B548" s="1316"/>
      <c r="C548" s="1953"/>
      <c r="D548" s="1316"/>
      <c r="E548" s="1316"/>
      <c r="F548" s="1316"/>
      <c r="G548" s="1316"/>
      <c r="H548" s="1316"/>
      <c r="I548" s="1316"/>
      <c r="J548" s="1316"/>
      <c r="K548" s="1316"/>
      <c r="L548" s="1316"/>
      <c r="M548" s="1316"/>
      <c r="N548" s="1316"/>
      <c r="O548" s="1316"/>
      <c r="P548" s="1316"/>
      <c r="Q548" s="1316"/>
      <c r="R548" s="1316"/>
      <c r="S548" s="1316"/>
      <c r="T548" s="1316"/>
      <c r="U548" s="1316"/>
      <c r="V548" s="1316"/>
      <c r="W548" s="1316"/>
      <c r="X548" s="1316"/>
      <c r="Y548" s="1316"/>
      <c r="Z548" s="1316"/>
      <c r="AA548" s="1316"/>
      <c r="AB548" s="1316"/>
      <c r="AC548" s="1316"/>
      <c r="AD548" s="1316"/>
      <c r="AE548" s="1316"/>
      <c r="AF548" s="1316"/>
      <c r="AG548" s="1316"/>
      <c r="AH548" s="1316"/>
      <c r="AI548" s="1316"/>
    </row>
    <row r="549" ht="24.0" customHeight="1">
      <c r="A549" s="1318"/>
      <c r="B549" s="1316"/>
      <c r="C549" s="1953"/>
      <c r="D549" s="1316"/>
      <c r="E549" s="1316"/>
      <c r="F549" s="1316"/>
      <c r="G549" s="1316"/>
      <c r="H549" s="1316"/>
      <c r="I549" s="1316"/>
      <c r="J549" s="1316"/>
      <c r="K549" s="1316"/>
      <c r="L549" s="1316"/>
      <c r="M549" s="1316"/>
      <c r="N549" s="1316"/>
      <c r="O549" s="1316"/>
      <c r="P549" s="1316"/>
      <c r="Q549" s="1316"/>
      <c r="R549" s="1316"/>
      <c r="S549" s="1316"/>
      <c r="T549" s="1316"/>
      <c r="U549" s="1316"/>
      <c r="V549" s="1316"/>
      <c r="W549" s="1316"/>
      <c r="X549" s="1316"/>
      <c r="Y549" s="1316"/>
      <c r="Z549" s="1316"/>
      <c r="AA549" s="1316"/>
      <c r="AB549" s="1316"/>
      <c r="AC549" s="1316"/>
      <c r="AD549" s="1316"/>
      <c r="AE549" s="1316"/>
      <c r="AF549" s="1316"/>
      <c r="AG549" s="1316"/>
      <c r="AH549" s="1316"/>
      <c r="AI549" s="1316"/>
    </row>
    <row r="550" ht="24.0" customHeight="1">
      <c r="A550" s="1318"/>
      <c r="B550" s="1316"/>
      <c r="C550" s="1953"/>
      <c r="D550" s="1316"/>
      <c r="E550" s="1316"/>
      <c r="F550" s="1316"/>
      <c r="G550" s="1316"/>
      <c r="H550" s="1316"/>
      <c r="I550" s="1316"/>
      <c r="J550" s="1316"/>
      <c r="K550" s="1316"/>
      <c r="L550" s="1316"/>
      <c r="M550" s="1316"/>
      <c r="N550" s="1316"/>
      <c r="O550" s="1316"/>
      <c r="P550" s="1316"/>
      <c r="Q550" s="1316"/>
      <c r="R550" s="1316"/>
      <c r="S550" s="1316"/>
      <c r="T550" s="1316"/>
      <c r="U550" s="1316"/>
      <c r="V550" s="1316"/>
      <c r="W550" s="1316"/>
      <c r="X550" s="1316"/>
      <c r="Y550" s="1316"/>
      <c r="Z550" s="1316"/>
      <c r="AA550" s="1316"/>
      <c r="AB550" s="1316"/>
      <c r="AC550" s="1316"/>
      <c r="AD550" s="1316"/>
      <c r="AE550" s="1316"/>
      <c r="AF550" s="1316"/>
      <c r="AG550" s="1316"/>
      <c r="AH550" s="1316"/>
      <c r="AI550" s="1316"/>
    </row>
    <row r="551" ht="24.0" customHeight="1">
      <c r="A551" s="1318"/>
      <c r="B551" s="1316"/>
      <c r="C551" s="1953"/>
      <c r="D551" s="1316"/>
      <c r="E551" s="1316"/>
      <c r="F551" s="1316"/>
      <c r="G551" s="1316"/>
      <c r="H551" s="1316"/>
      <c r="I551" s="1316"/>
      <c r="J551" s="1316"/>
      <c r="K551" s="1316"/>
      <c r="L551" s="1316"/>
      <c r="M551" s="1316"/>
      <c r="N551" s="1316"/>
      <c r="O551" s="1316"/>
      <c r="P551" s="1316"/>
      <c r="Q551" s="1316"/>
      <c r="R551" s="1316"/>
      <c r="S551" s="1316"/>
      <c r="T551" s="1316"/>
      <c r="U551" s="1316"/>
      <c r="V551" s="1316"/>
      <c r="W551" s="1316"/>
      <c r="X551" s="1316"/>
      <c r="Y551" s="1316"/>
      <c r="Z551" s="1316"/>
      <c r="AA551" s="1316"/>
      <c r="AB551" s="1316"/>
      <c r="AC551" s="1316"/>
      <c r="AD551" s="1316"/>
      <c r="AE551" s="1316"/>
      <c r="AF551" s="1316"/>
      <c r="AG551" s="1316"/>
      <c r="AH551" s="1316"/>
      <c r="AI551" s="1316"/>
    </row>
    <row r="552" ht="24.0" customHeight="1">
      <c r="A552" s="1318"/>
      <c r="B552" s="1316"/>
      <c r="C552" s="1953"/>
      <c r="D552" s="1316"/>
      <c r="E552" s="1316"/>
      <c r="F552" s="1316"/>
      <c r="G552" s="1316"/>
      <c r="H552" s="1316"/>
      <c r="I552" s="1316"/>
      <c r="J552" s="1316"/>
      <c r="K552" s="1316"/>
      <c r="L552" s="1316"/>
      <c r="M552" s="1316"/>
      <c r="N552" s="1316"/>
      <c r="O552" s="1316"/>
      <c r="P552" s="1316"/>
      <c r="Q552" s="1316"/>
      <c r="R552" s="1316"/>
      <c r="S552" s="1316"/>
      <c r="T552" s="1316"/>
      <c r="U552" s="1316"/>
      <c r="V552" s="1316"/>
      <c r="W552" s="1316"/>
      <c r="X552" s="1316"/>
      <c r="Y552" s="1316"/>
      <c r="Z552" s="1316"/>
      <c r="AA552" s="1316"/>
      <c r="AB552" s="1316"/>
      <c r="AC552" s="1316"/>
      <c r="AD552" s="1316"/>
      <c r="AE552" s="1316"/>
      <c r="AF552" s="1316"/>
      <c r="AG552" s="1316"/>
      <c r="AH552" s="1316"/>
      <c r="AI552" s="1316"/>
    </row>
    <row r="553" ht="24.0" customHeight="1">
      <c r="A553" s="1318"/>
      <c r="B553" s="1316"/>
      <c r="C553" s="1953"/>
      <c r="D553" s="1316"/>
      <c r="E553" s="1316"/>
      <c r="F553" s="1316"/>
      <c r="G553" s="1316"/>
      <c r="H553" s="1316"/>
      <c r="I553" s="1316"/>
      <c r="J553" s="1316"/>
      <c r="K553" s="1316"/>
      <c r="L553" s="1316"/>
      <c r="M553" s="1316"/>
      <c r="N553" s="1316"/>
      <c r="O553" s="1316"/>
      <c r="P553" s="1316"/>
      <c r="Q553" s="1316"/>
      <c r="R553" s="1316"/>
      <c r="S553" s="1316"/>
      <c r="T553" s="1316"/>
      <c r="U553" s="1316"/>
      <c r="V553" s="1316"/>
      <c r="W553" s="1316"/>
      <c r="X553" s="1316"/>
      <c r="Y553" s="1316"/>
      <c r="Z553" s="1316"/>
      <c r="AA553" s="1316"/>
      <c r="AB553" s="1316"/>
      <c r="AC553" s="1316"/>
      <c r="AD553" s="1316"/>
      <c r="AE553" s="1316"/>
      <c r="AF553" s="1316"/>
      <c r="AG553" s="1316"/>
      <c r="AH553" s="1316"/>
      <c r="AI553" s="1316"/>
    </row>
    <row r="554" ht="24.0" customHeight="1">
      <c r="A554" s="1318"/>
      <c r="B554" s="1316"/>
      <c r="C554" s="1953"/>
      <c r="D554" s="1316"/>
      <c r="E554" s="1316"/>
      <c r="F554" s="1316"/>
      <c r="G554" s="1316"/>
      <c r="H554" s="1316"/>
      <c r="I554" s="1316"/>
      <c r="J554" s="1316"/>
      <c r="K554" s="1316"/>
      <c r="L554" s="1316"/>
      <c r="M554" s="1316"/>
      <c r="N554" s="1316"/>
      <c r="O554" s="1316"/>
      <c r="P554" s="1316"/>
      <c r="Q554" s="1316"/>
      <c r="R554" s="1316"/>
      <c r="S554" s="1316"/>
      <c r="T554" s="1316"/>
      <c r="U554" s="1316"/>
      <c r="V554" s="1316"/>
      <c r="W554" s="1316"/>
      <c r="X554" s="1316"/>
      <c r="Y554" s="1316"/>
      <c r="Z554" s="1316"/>
      <c r="AA554" s="1316"/>
      <c r="AB554" s="1316"/>
      <c r="AC554" s="1316"/>
      <c r="AD554" s="1316"/>
      <c r="AE554" s="1316"/>
      <c r="AF554" s="1316"/>
      <c r="AG554" s="1316"/>
      <c r="AH554" s="1316"/>
      <c r="AI554" s="1316"/>
    </row>
    <row r="555" ht="24.0" customHeight="1">
      <c r="A555" s="1318"/>
      <c r="B555" s="1316"/>
      <c r="C555" s="1953"/>
      <c r="D555" s="1316"/>
      <c r="E555" s="1316"/>
      <c r="F555" s="1316"/>
      <c r="G555" s="1316"/>
      <c r="H555" s="1316"/>
      <c r="I555" s="1316"/>
      <c r="J555" s="1316"/>
      <c r="K555" s="1316"/>
      <c r="L555" s="1316"/>
      <c r="M555" s="1316"/>
      <c r="N555" s="1316"/>
      <c r="O555" s="1316"/>
      <c r="P555" s="1316"/>
      <c r="Q555" s="1316"/>
      <c r="R555" s="1316"/>
      <c r="S555" s="1316"/>
      <c r="T555" s="1316"/>
      <c r="U555" s="1316"/>
      <c r="V555" s="1316"/>
      <c r="W555" s="1316"/>
      <c r="X555" s="1316"/>
      <c r="Y555" s="1316"/>
      <c r="Z555" s="1316"/>
      <c r="AA555" s="1316"/>
      <c r="AB555" s="1316"/>
      <c r="AC555" s="1316"/>
      <c r="AD555" s="1316"/>
      <c r="AE555" s="1316"/>
      <c r="AF555" s="1316"/>
      <c r="AG555" s="1316"/>
      <c r="AH555" s="1316"/>
      <c r="AI555" s="1316"/>
    </row>
    <row r="556" ht="24.0" customHeight="1">
      <c r="A556" s="1318"/>
      <c r="B556" s="1316"/>
      <c r="C556" s="1953"/>
      <c r="D556" s="1316"/>
      <c r="E556" s="1316"/>
      <c r="F556" s="1316"/>
      <c r="G556" s="1316"/>
      <c r="H556" s="1316"/>
      <c r="I556" s="1316"/>
      <c r="J556" s="1316"/>
      <c r="K556" s="1316"/>
      <c r="L556" s="1316"/>
      <c r="M556" s="1316"/>
      <c r="N556" s="1316"/>
      <c r="O556" s="1316"/>
      <c r="P556" s="1316"/>
      <c r="Q556" s="1316"/>
      <c r="R556" s="1316"/>
      <c r="S556" s="1316"/>
      <c r="T556" s="1316"/>
      <c r="U556" s="1316"/>
      <c r="V556" s="1316"/>
      <c r="W556" s="1316"/>
      <c r="X556" s="1316"/>
      <c r="Y556" s="1316"/>
      <c r="Z556" s="1316"/>
      <c r="AA556" s="1316"/>
      <c r="AB556" s="1316"/>
      <c r="AC556" s="1316"/>
      <c r="AD556" s="1316"/>
      <c r="AE556" s="1316"/>
      <c r="AF556" s="1316"/>
      <c r="AG556" s="1316"/>
      <c r="AH556" s="1316"/>
      <c r="AI556" s="1316"/>
    </row>
    <row r="557" ht="24.0" customHeight="1">
      <c r="A557" s="1318"/>
      <c r="B557" s="1316"/>
      <c r="C557" s="1953"/>
      <c r="D557" s="1316"/>
      <c r="E557" s="1316"/>
      <c r="F557" s="1316"/>
      <c r="G557" s="1316"/>
      <c r="H557" s="1316"/>
      <c r="I557" s="1316"/>
      <c r="J557" s="1316"/>
      <c r="K557" s="1316"/>
      <c r="L557" s="1316"/>
      <c r="M557" s="1316"/>
      <c r="N557" s="1316"/>
      <c r="O557" s="1316"/>
      <c r="P557" s="1316"/>
      <c r="Q557" s="1316"/>
      <c r="R557" s="1316"/>
      <c r="S557" s="1316"/>
      <c r="T557" s="1316"/>
      <c r="U557" s="1316"/>
      <c r="V557" s="1316"/>
      <c r="W557" s="1316"/>
      <c r="X557" s="1316"/>
      <c r="Y557" s="1316"/>
      <c r="Z557" s="1316"/>
      <c r="AA557" s="1316"/>
      <c r="AB557" s="1316"/>
      <c r="AC557" s="1316"/>
      <c r="AD557" s="1316"/>
      <c r="AE557" s="1316"/>
      <c r="AF557" s="1316"/>
      <c r="AG557" s="1316"/>
      <c r="AH557" s="1316"/>
      <c r="AI557" s="1316"/>
    </row>
    <row r="558" ht="24.0" customHeight="1">
      <c r="A558" s="1318"/>
      <c r="B558" s="1316"/>
      <c r="C558" s="1953"/>
      <c r="D558" s="1316"/>
      <c r="E558" s="1316"/>
      <c r="F558" s="1316"/>
      <c r="G558" s="1316"/>
      <c r="H558" s="1316"/>
      <c r="I558" s="1316"/>
      <c r="J558" s="1316"/>
      <c r="K558" s="1316"/>
      <c r="L558" s="1316"/>
      <c r="M558" s="1316"/>
      <c r="N558" s="1316"/>
      <c r="O558" s="1316"/>
      <c r="P558" s="1316"/>
      <c r="Q558" s="1316"/>
      <c r="R558" s="1316"/>
      <c r="S558" s="1316"/>
      <c r="T558" s="1316"/>
      <c r="U558" s="1316"/>
      <c r="V558" s="1316"/>
      <c r="W558" s="1316"/>
      <c r="X558" s="1316"/>
      <c r="Y558" s="1316"/>
      <c r="Z558" s="1316"/>
      <c r="AA558" s="1316"/>
      <c r="AB558" s="1316"/>
      <c r="AC558" s="1316"/>
      <c r="AD558" s="1316"/>
      <c r="AE558" s="1316"/>
      <c r="AF558" s="1316"/>
      <c r="AG558" s="1316"/>
      <c r="AH558" s="1316"/>
      <c r="AI558" s="1316"/>
    </row>
    <row r="559" ht="24.0" customHeight="1">
      <c r="A559" s="1318"/>
      <c r="B559" s="1316"/>
      <c r="C559" s="1953"/>
      <c r="D559" s="1316"/>
      <c r="E559" s="1316"/>
      <c r="F559" s="1316"/>
      <c r="G559" s="1316"/>
      <c r="H559" s="1316"/>
      <c r="I559" s="1316"/>
      <c r="J559" s="1316"/>
      <c r="K559" s="1316"/>
      <c r="L559" s="1316"/>
      <c r="M559" s="1316"/>
      <c r="N559" s="1316"/>
      <c r="O559" s="1316"/>
      <c r="P559" s="1316"/>
      <c r="Q559" s="1316"/>
      <c r="R559" s="1316"/>
      <c r="S559" s="1316"/>
      <c r="T559" s="1316"/>
      <c r="U559" s="1316"/>
      <c r="V559" s="1316"/>
      <c r="W559" s="1316"/>
      <c r="X559" s="1316"/>
      <c r="Y559" s="1316"/>
      <c r="Z559" s="1316"/>
      <c r="AA559" s="1316"/>
      <c r="AB559" s="1316"/>
      <c r="AC559" s="1316"/>
      <c r="AD559" s="1316"/>
      <c r="AE559" s="1316"/>
      <c r="AF559" s="1316"/>
      <c r="AG559" s="1316"/>
      <c r="AH559" s="1316"/>
      <c r="AI559" s="1316"/>
    </row>
    <row r="560" ht="24.0" customHeight="1">
      <c r="A560" s="1318"/>
      <c r="B560" s="1316"/>
      <c r="C560" s="1953"/>
      <c r="D560" s="1316"/>
      <c r="E560" s="1316"/>
      <c r="F560" s="1316"/>
      <c r="G560" s="1316"/>
      <c r="H560" s="1316"/>
      <c r="I560" s="1316"/>
      <c r="J560" s="1316"/>
      <c r="K560" s="1316"/>
      <c r="L560" s="1316"/>
      <c r="M560" s="1316"/>
      <c r="N560" s="1316"/>
      <c r="O560" s="1316"/>
      <c r="P560" s="1316"/>
      <c r="Q560" s="1316"/>
      <c r="R560" s="1316"/>
      <c r="S560" s="1316"/>
      <c r="T560" s="1316"/>
      <c r="U560" s="1316"/>
      <c r="V560" s="1316"/>
      <c r="W560" s="1316"/>
      <c r="X560" s="1316"/>
      <c r="Y560" s="1316"/>
      <c r="Z560" s="1316"/>
      <c r="AA560" s="1316"/>
      <c r="AB560" s="1316"/>
      <c r="AC560" s="1316"/>
      <c r="AD560" s="1316"/>
      <c r="AE560" s="1316"/>
      <c r="AF560" s="1316"/>
      <c r="AG560" s="1316"/>
      <c r="AH560" s="1316"/>
      <c r="AI560" s="1316"/>
    </row>
    <row r="561" ht="24.0" customHeight="1">
      <c r="A561" s="1318"/>
      <c r="B561" s="1316"/>
      <c r="C561" s="1953"/>
      <c r="D561" s="1316"/>
      <c r="E561" s="1316"/>
      <c r="F561" s="1316"/>
      <c r="G561" s="1316"/>
      <c r="H561" s="1316"/>
      <c r="I561" s="1316"/>
      <c r="J561" s="1316"/>
      <c r="K561" s="1316"/>
      <c r="L561" s="1316"/>
      <c r="M561" s="1316"/>
      <c r="N561" s="1316"/>
      <c r="O561" s="1316"/>
      <c r="P561" s="1316"/>
      <c r="Q561" s="1316"/>
      <c r="R561" s="1316"/>
      <c r="S561" s="1316"/>
      <c r="T561" s="1316"/>
      <c r="U561" s="1316"/>
      <c r="V561" s="1316"/>
      <c r="W561" s="1316"/>
      <c r="X561" s="1316"/>
      <c r="Y561" s="1316"/>
      <c r="Z561" s="1316"/>
      <c r="AA561" s="1316"/>
      <c r="AB561" s="1316"/>
      <c r="AC561" s="1316"/>
      <c r="AD561" s="1316"/>
      <c r="AE561" s="1316"/>
      <c r="AF561" s="1316"/>
      <c r="AG561" s="1316"/>
      <c r="AH561" s="1316"/>
      <c r="AI561" s="1316"/>
    </row>
    <row r="562" ht="24.0" customHeight="1">
      <c r="A562" s="1318"/>
      <c r="B562" s="1316"/>
      <c r="C562" s="1953"/>
      <c r="D562" s="1316"/>
      <c r="E562" s="1316"/>
      <c r="F562" s="1316"/>
      <c r="G562" s="1316"/>
      <c r="H562" s="1316"/>
      <c r="I562" s="1316"/>
      <c r="J562" s="1316"/>
      <c r="K562" s="1316"/>
      <c r="L562" s="1316"/>
      <c r="M562" s="1316"/>
      <c r="N562" s="1316"/>
      <c r="O562" s="1316"/>
      <c r="P562" s="1316"/>
      <c r="Q562" s="1316"/>
      <c r="R562" s="1316"/>
      <c r="S562" s="1316"/>
      <c r="T562" s="1316"/>
      <c r="U562" s="1316"/>
      <c r="V562" s="1316"/>
      <c r="W562" s="1316"/>
      <c r="X562" s="1316"/>
      <c r="Y562" s="1316"/>
      <c r="Z562" s="1316"/>
      <c r="AA562" s="1316"/>
      <c r="AB562" s="1316"/>
      <c r="AC562" s="1316"/>
      <c r="AD562" s="1316"/>
      <c r="AE562" s="1316"/>
      <c r="AF562" s="1316"/>
      <c r="AG562" s="1316"/>
      <c r="AH562" s="1316"/>
      <c r="AI562" s="1316"/>
    </row>
    <row r="563" ht="24.0" customHeight="1">
      <c r="A563" s="1318"/>
      <c r="B563" s="1316"/>
      <c r="C563" s="1953"/>
      <c r="D563" s="1316"/>
      <c r="E563" s="1316"/>
      <c r="F563" s="1316"/>
      <c r="G563" s="1316"/>
      <c r="H563" s="1316"/>
      <c r="I563" s="1316"/>
      <c r="J563" s="1316"/>
      <c r="K563" s="1316"/>
      <c r="L563" s="1316"/>
      <c r="M563" s="1316"/>
      <c r="N563" s="1316"/>
      <c r="O563" s="1316"/>
      <c r="P563" s="1316"/>
      <c r="Q563" s="1316"/>
      <c r="R563" s="1316"/>
      <c r="S563" s="1316"/>
      <c r="T563" s="1316"/>
      <c r="U563" s="1316"/>
      <c r="V563" s="1316"/>
      <c r="W563" s="1316"/>
      <c r="X563" s="1316"/>
      <c r="Y563" s="1316"/>
      <c r="Z563" s="1316"/>
      <c r="AA563" s="1316"/>
      <c r="AB563" s="1316"/>
      <c r="AC563" s="1316"/>
      <c r="AD563" s="1316"/>
      <c r="AE563" s="1316"/>
      <c r="AF563" s="1316"/>
      <c r="AG563" s="1316"/>
      <c r="AH563" s="1316"/>
      <c r="AI563" s="1316"/>
    </row>
    <row r="564" ht="24.0" customHeight="1">
      <c r="A564" s="1318"/>
      <c r="B564" s="1316"/>
      <c r="C564" s="1953"/>
      <c r="D564" s="1316"/>
      <c r="E564" s="1316"/>
      <c r="F564" s="1316"/>
      <c r="G564" s="1316"/>
      <c r="H564" s="1316"/>
      <c r="I564" s="1316"/>
      <c r="J564" s="1316"/>
      <c r="K564" s="1316"/>
      <c r="L564" s="1316"/>
      <c r="M564" s="1316"/>
      <c r="N564" s="1316"/>
      <c r="O564" s="1316"/>
      <c r="P564" s="1316"/>
      <c r="Q564" s="1316"/>
      <c r="R564" s="1316"/>
      <c r="S564" s="1316"/>
      <c r="T564" s="1316"/>
      <c r="U564" s="1316"/>
      <c r="V564" s="1316"/>
      <c r="W564" s="1316"/>
      <c r="X564" s="1316"/>
      <c r="Y564" s="1316"/>
      <c r="Z564" s="1316"/>
      <c r="AA564" s="1316"/>
      <c r="AB564" s="1316"/>
      <c r="AC564" s="1316"/>
      <c r="AD564" s="1316"/>
      <c r="AE564" s="1316"/>
      <c r="AF564" s="1316"/>
      <c r="AG564" s="1316"/>
      <c r="AH564" s="1316"/>
      <c r="AI564" s="1316"/>
    </row>
    <row r="565" ht="24.0" customHeight="1">
      <c r="A565" s="1318"/>
      <c r="B565" s="1316"/>
      <c r="C565" s="1953"/>
      <c r="D565" s="1316"/>
      <c r="E565" s="1316"/>
      <c r="F565" s="1316"/>
      <c r="G565" s="1316"/>
      <c r="H565" s="1316"/>
      <c r="I565" s="1316"/>
      <c r="J565" s="1316"/>
      <c r="K565" s="1316"/>
      <c r="L565" s="1316"/>
      <c r="M565" s="1316"/>
      <c r="N565" s="1316"/>
      <c r="O565" s="1316"/>
      <c r="P565" s="1316"/>
      <c r="Q565" s="1316"/>
      <c r="R565" s="1316"/>
      <c r="S565" s="1316"/>
      <c r="T565" s="1316"/>
      <c r="U565" s="1316"/>
      <c r="V565" s="1316"/>
      <c r="W565" s="1316"/>
      <c r="X565" s="1316"/>
      <c r="Y565" s="1316"/>
      <c r="Z565" s="1316"/>
      <c r="AA565" s="1316"/>
      <c r="AB565" s="1316"/>
      <c r="AC565" s="1316"/>
      <c r="AD565" s="1316"/>
      <c r="AE565" s="1316"/>
      <c r="AF565" s="1316"/>
      <c r="AG565" s="1316"/>
      <c r="AH565" s="1316"/>
      <c r="AI565" s="1316"/>
    </row>
    <row r="566" ht="24.0" customHeight="1">
      <c r="A566" s="1318"/>
      <c r="B566" s="1316"/>
      <c r="C566" s="1953"/>
      <c r="D566" s="1316"/>
      <c r="E566" s="1316"/>
      <c r="F566" s="1316"/>
      <c r="G566" s="1316"/>
      <c r="H566" s="1316"/>
      <c r="I566" s="1316"/>
      <c r="J566" s="1316"/>
      <c r="K566" s="1316"/>
      <c r="L566" s="1316"/>
      <c r="M566" s="1316"/>
      <c r="N566" s="1316"/>
      <c r="O566" s="1316"/>
      <c r="P566" s="1316"/>
      <c r="Q566" s="1316"/>
      <c r="R566" s="1316"/>
      <c r="S566" s="1316"/>
      <c r="T566" s="1316"/>
      <c r="U566" s="1316"/>
      <c r="V566" s="1316"/>
      <c r="W566" s="1316"/>
      <c r="X566" s="1316"/>
      <c r="Y566" s="1316"/>
      <c r="Z566" s="1316"/>
      <c r="AA566" s="1316"/>
      <c r="AB566" s="1316"/>
      <c r="AC566" s="1316"/>
      <c r="AD566" s="1316"/>
      <c r="AE566" s="1316"/>
      <c r="AF566" s="1316"/>
      <c r="AG566" s="1316"/>
      <c r="AH566" s="1316"/>
      <c r="AI566" s="1316"/>
    </row>
    <row r="567" ht="24.0" customHeight="1">
      <c r="A567" s="1318"/>
      <c r="B567" s="1316"/>
      <c r="C567" s="1953"/>
      <c r="D567" s="1316"/>
      <c r="E567" s="1316"/>
      <c r="F567" s="1316"/>
      <c r="G567" s="1316"/>
      <c r="H567" s="1316"/>
      <c r="I567" s="1316"/>
      <c r="J567" s="1316"/>
      <c r="K567" s="1316"/>
      <c r="L567" s="1316"/>
      <c r="M567" s="1316"/>
      <c r="N567" s="1316"/>
      <c r="O567" s="1316"/>
      <c r="P567" s="1316"/>
      <c r="Q567" s="1316"/>
      <c r="R567" s="1316"/>
      <c r="S567" s="1316"/>
      <c r="T567" s="1316"/>
      <c r="U567" s="1316"/>
      <c r="V567" s="1316"/>
      <c r="W567" s="1316"/>
      <c r="X567" s="1316"/>
      <c r="Y567" s="1316"/>
      <c r="Z567" s="1316"/>
      <c r="AA567" s="1316"/>
      <c r="AB567" s="1316"/>
      <c r="AC567" s="1316"/>
      <c r="AD567" s="1316"/>
      <c r="AE567" s="1316"/>
      <c r="AF567" s="1316"/>
      <c r="AG567" s="1316"/>
      <c r="AH567" s="1316"/>
      <c r="AI567" s="1316"/>
    </row>
    <row r="568" ht="24.0" customHeight="1">
      <c r="A568" s="1318"/>
      <c r="B568" s="1316"/>
      <c r="C568" s="1953"/>
      <c r="D568" s="1316"/>
      <c r="E568" s="1316"/>
      <c r="F568" s="1316"/>
      <c r="G568" s="1316"/>
      <c r="H568" s="1316"/>
      <c r="I568" s="1316"/>
      <c r="J568" s="1316"/>
      <c r="K568" s="1316"/>
      <c r="L568" s="1316"/>
      <c r="M568" s="1316"/>
      <c r="N568" s="1316"/>
      <c r="O568" s="1316"/>
      <c r="P568" s="1316"/>
      <c r="Q568" s="1316"/>
      <c r="R568" s="1316"/>
      <c r="S568" s="1316"/>
      <c r="T568" s="1316"/>
      <c r="U568" s="1316"/>
      <c r="V568" s="1316"/>
      <c r="W568" s="1316"/>
      <c r="X568" s="1316"/>
      <c r="Y568" s="1316"/>
      <c r="Z568" s="1316"/>
      <c r="AA568" s="1316"/>
      <c r="AB568" s="1316"/>
      <c r="AC568" s="1316"/>
      <c r="AD568" s="1316"/>
      <c r="AE568" s="1316"/>
      <c r="AF568" s="1316"/>
      <c r="AG568" s="1316"/>
      <c r="AH568" s="1316"/>
      <c r="AI568" s="1316"/>
    </row>
    <row r="569" ht="24.0" customHeight="1">
      <c r="A569" s="1318"/>
      <c r="B569" s="1316"/>
      <c r="C569" s="1953"/>
      <c r="D569" s="1316"/>
      <c r="E569" s="1316"/>
      <c r="F569" s="1316"/>
      <c r="G569" s="1316"/>
      <c r="H569" s="1316"/>
      <c r="I569" s="1316"/>
      <c r="J569" s="1316"/>
      <c r="K569" s="1316"/>
      <c r="L569" s="1316"/>
      <c r="M569" s="1316"/>
      <c r="N569" s="1316"/>
      <c r="O569" s="1316"/>
      <c r="P569" s="1316"/>
      <c r="Q569" s="1316"/>
      <c r="R569" s="1316"/>
      <c r="S569" s="1316"/>
      <c r="T569" s="1316"/>
      <c r="U569" s="1316"/>
      <c r="V569" s="1316"/>
      <c r="W569" s="1316"/>
      <c r="X569" s="1316"/>
      <c r="Y569" s="1316"/>
      <c r="Z569" s="1316"/>
      <c r="AA569" s="1316"/>
      <c r="AB569" s="1316"/>
      <c r="AC569" s="1316"/>
      <c r="AD569" s="1316"/>
      <c r="AE569" s="1316"/>
      <c r="AF569" s="1316"/>
      <c r="AG569" s="1316"/>
      <c r="AH569" s="1316"/>
      <c r="AI569" s="1316"/>
    </row>
    <row r="570" ht="24.0" customHeight="1">
      <c r="A570" s="1318"/>
      <c r="B570" s="1316"/>
      <c r="C570" s="1953"/>
      <c r="D570" s="1316"/>
      <c r="E570" s="1316"/>
      <c r="F570" s="1316"/>
      <c r="G570" s="1316"/>
      <c r="H570" s="1316"/>
      <c r="I570" s="1316"/>
      <c r="J570" s="1316"/>
      <c r="K570" s="1316"/>
      <c r="L570" s="1316"/>
      <c r="M570" s="1316"/>
      <c r="N570" s="1316"/>
      <c r="O570" s="1316"/>
      <c r="P570" s="1316"/>
      <c r="Q570" s="1316"/>
      <c r="R570" s="1316"/>
      <c r="S570" s="1316"/>
      <c r="T570" s="1316"/>
      <c r="U570" s="1316"/>
      <c r="V570" s="1316"/>
      <c r="W570" s="1316"/>
      <c r="X570" s="1316"/>
      <c r="Y570" s="1316"/>
      <c r="Z570" s="1316"/>
      <c r="AA570" s="1316"/>
      <c r="AB570" s="1316"/>
      <c r="AC570" s="1316"/>
      <c r="AD570" s="1316"/>
      <c r="AE570" s="1316"/>
      <c r="AF570" s="1316"/>
      <c r="AG570" s="1316"/>
      <c r="AH570" s="1316"/>
      <c r="AI570" s="1316"/>
    </row>
    <row r="571" ht="24.0" customHeight="1">
      <c r="A571" s="1318"/>
      <c r="B571" s="1316"/>
      <c r="C571" s="1953"/>
      <c r="D571" s="1316"/>
      <c r="E571" s="1316"/>
      <c r="F571" s="1316"/>
      <c r="G571" s="1316"/>
      <c r="H571" s="1316"/>
      <c r="I571" s="1316"/>
      <c r="J571" s="1316"/>
      <c r="K571" s="1316"/>
      <c r="L571" s="1316"/>
      <c r="M571" s="1316"/>
      <c r="N571" s="1316"/>
      <c r="O571" s="1316"/>
      <c r="P571" s="1316"/>
      <c r="Q571" s="1316"/>
      <c r="R571" s="1316"/>
      <c r="S571" s="1316"/>
      <c r="T571" s="1316"/>
      <c r="U571" s="1316"/>
      <c r="V571" s="1316"/>
      <c r="W571" s="1316"/>
      <c r="X571" s="1316"/>
      <c r="Y571" s="1316"/>
      <c r="Z571" s="1316"/>
      <c r="AA571" s="1316"/>
      <c r="AB571" s="1316"/>
      <c r="AC571" s="1316"/>
      <c r="AD571" s="1316"/>
      <c r="AE571" s="1316"/>
      <c r="AF571" s="1316"/>
      <c r="AG571" s="1316"/>
      <c r="AH571" s="1316"/>
      <c r="AI571" s="1316"/>
    </row>
    <row r="572" ht="24.0" customHeight="1">
      <c r="A572" s="1318"/>
      <c r="B572" s="1316"/>
      <c r="C572" s="1953"/>
      <c r="D572" s="1316"/>
      <c r="E572" s="1316"/>
      <c r="F572" s="1316"/>
      <c r="G572" s="1316"/>
      <c r="H572" s="1316"/>
      <c r="I572" s="1316"/>
      <c r="J572" s="1316"/>
      <c r="K572" s="1316"/>
      <c r="L572" s="1316"/>
      <c r="M572" s="1316"/>
      <c r="N572" s="1316"/>
      <c r="O572" s="1316"/>
      <c r="P572" s="1316"/>
      <c r="Q572" s="1316"/>
      <c r="R572" s="1316"/>
      <c r="S572" s="1316"/>
      <c r="T572" s="1316"/>
      <c r="U572" s="1316"/>
      <c r="V572" s="1316"/>
      <c r="W572" s="1316"/>
      <c r="X572" s="1316"/>
      <c r="Y572" s="1316"/>
      <c r="Z572" s="1316"/>
      <c r="AA572" s="1316"/>
      <c r="AB572" s="1316"/>
      <c r="AC572" s="1316"/>
      <c r="AD572" s="1316"/>
      <c r="AE572" s="1316"/>
      <c r="AF572" s="1316"/>
      <c r="AG572" s="1316"/>
      <c r="AH572" s="1316"/>
      <c r="AI572" s="1316"/>
    </row>
    <row r="573" ht="24.0" customHeight="1">
      <c r="A573" s="1318"/>
      <c r="B573" s="1316"/>
      <c r="C573" s="1953"/>
      <c r="D573" s="1316"/>
      <c r="E573" s="1316"/>
      <c r="F573" s="1316"/>
      <c r="G573" s="1316"/>
      <c r="H573" s="1316"/>
      <c r="I573" s="1316"/>
      <c r="J573" s="1316"/>
      <c r="K573" s="1316"/>
      <c r="L573" s="1316"/>
      <c r="M573" s="1316"/>
      <c r="N573" s="1316"/>
      <c r="O573" s="1316"/>
      <c r="P573" s="1316"/>
      <c r="Q573" s="1316"/>
      <c r="R573" s="1316"/>
      <c r="S573" s="1316"/>
      <c r="T573" s="1316"/>
      <c r="U573" s="1316"/>
      <c r="V573" s="1316"/>
      <c r="W573" s="1316"/>
      <c r="X573" s="1316"/>
      <c r="Y573" s="1316"/>
      <c r="Z573" s="1316"/>
      <c r="AA573" s="1316"/>
      <c r="AB573" s="1316"/>
      <c r="AC573" s="1316"/>
      <c r="AD573" s="1316"/>
      <c r="AE573" s="1316"/>
      <c r="AF573" s="1316"/>
      <c r="AG573" s="1316"/>
      <c r="AH573" s="1316"/>
      <c r="AI573" s="1316"/>
    </row>
    <row r="574" ht="24.0" customHeight="1">
      <c r="A574" s="1318"/>
      <c r="B574" s="1316"/>
      <c r="C574" s="1953"/>
      <c r="D574" s="1316"/>
      <c r="E574" s="1316"/>
      <c r="F574" s="1316"/>
      <c r="G574" s="1316"/>
      <c r="H574" s="1316"/>
      <c r="I574" s="1316"/>
      <c r="J574" s="1316"/>
      <c r="K574" s="1316"/>
      <c r="L574" s="1316"/>
      <c r="M574" s="1316"/>
      <c r="N574" s="1316"/>
      <c r="O574" s="1316"/>
      <c r="P574" s="1316"/>
      <c r="Q574" s="1316"/>
      <c r="R574" s="1316"/>
      <c r="S574" s="1316"/>
      <c r="T574" s="1316"/>
      <c r="U574" s="1316"/>
      <c r="V574" s="1316"/>
      <c r="W574" s="1316"/>
      <c r="X574" s="1316"/>
      <c r="Y574" s="1316"/>
      <c r="Z574" s="1316"/>
      <c r="AA574" s="1316"/>
      <c r="AB574" s="1316"/>
      <c r="AC574" s="1316"/>
      <c r="AD574" s="1316"/>
      <c r="AE574" s="1316"/>
      <c r="AF574" s="1316"/>
      <c r="AG574" s="1316"/>
      <c r="AH574" s="1316"/>
      <c r="AI574" s="1316"/>
    </row>
    <row r="575" ht="24.0" customHeight="1">
      <c r="A575" s="1318"/>
      <c r="B575" s="1316"/>
      <c r="C575" s="1953"/>
      <c r="D575" s="1316"/>
      <c r="E575" s="1316"/>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6"/>
      <c r="AI575" s="1316"/>
    </row>
    <row r="576" ht="24.0" customHeight="1">
      <c r="A576" s="1318"/>
      <c r="B576" s="1316"/>
      <c r="C576" s="1953"/>
      <c r="D576" s="1316"/>
      <c r="E576" s="1316"/>
      <c r="F576" s="1316"/>
      <c r="G576" s="1316"/>
      <c r="H576" s="1316"/>
      <c r="I576" s="1316"/>
      <c r="J576" s="1316"/>
      <c r="K576" s="1316"/>
      <c r="L576" s="1316"/>
      <c r="M576" s="1316"/>
      <c r="N576" s="1316"/>
      <c r="O576" s="1316"/>
      <c r="P576" s="1316"/>
      <c r="Q576" s="1316"/>
      <c r="R576" s="1316"/>
      <c r="S576" s="1316"/>
      <c r="T576" s="1316"/>
      <c r="U576" s="1316"/>
      <c r="V576" s="1316"/>
      <c r="W576" s="1316"/>
      <c r="X576" s="1316"/>
      <c r="Y576" s="1316"/>
      <c r="Z576" s="1316"/>
      <c r="AA576" s="1316"/>
      <c r="AB576" s="1316"/>
      <c r="AC576" s="1316"/>
      <c r="AD576" s="1316"/>
      <c r="AE576" s="1316"/>
      <c r="AF576" s="1316"/>
      <c r="AG576" s="1316"/>
      <c r="AH576" s="1316"/>
      <c r="AI576" s="1316"/>
    </row>
    <row r="577" ht="24.0" customHeight="1">
      <c r="A577" s="1318"/>
      <c r="B577" s="1316"/>
      <c r="C577" s="1953"/>
      <c r="D577" s="1316"/>
      <c r="E577" s="1316"/>
      <c r="F577" s="1316"/>
      <c r="G577" s="1316"/>
      <c r="H577" s="1316"/>
      <c r="I577" s="1316"/>
      <c r="J577" s="1316"/>
      <c r="K577" s="1316"/>
      <c r="L577" s="1316"/>
      <c r="M577" s="1316"/>
      <c r="N577" s="1316"/>
      <c r="O577" s="1316"/>
      <c r="P577" s="1316"/>
      <c r="Q577" s="1316"/>
      <c r="R577" s="1316"/>
      <c r="S577" s="1316"/>
      <c r="T577" s="1316"/>
      <c r="U577" s="1316"/>
      <c r="V577" s="1316"/>
      <c r="W577" s="1316"/>
      <c r="X577" s="1316"/>
      <c r="Y577" s="1316"/>
      <c r="Z577" s="1316"/>
      <c r="AA577" s="1316"/>
      <c r="AB577" s="1316"/>
      <c r="AC577" s="1316"/>
      <c r="AD577" s="1316"/>
      <c r="AE577" s="1316"/>
      <c r="AF577" s="1316"/>
      <c r="AG577" s="1316"/>
      <c r="AH577" s="1316"/>
      <c r="AI577" s="1316"/>
    </row>
    <row r="578" ht="24.0" customHeight="1">
      <c r="A578" s="1318"/>
      <c r="B578" s="1316"/>
      <c r="C578" s="1953"/>
      <c r="D578" s="1316"/>
      <c r="E578" s="1316"/>
      <c r="F578" s="1316"/>
      <c r="G578" s="1316"/>
      <c r="H578" s="1316"/>
      <c r="I578" s="1316"/>
      <c r="J578" s="1316"/>
      <c r="K578" s="1316"/>
      <c r="L578" s="1316"/>
      <c r="M578" s="1316"/>
      <c r="N578" s="1316"/>
      <c r="O578" s="1316"/>
      <c r="P578" s="1316"/>
      <c r="Q578" s="1316"/>
      <c r="R578" s="1316"/>
      <c r="S578" s="1316"/>
      <c r="T578" s="1316"/>
      <c r="U578" s="1316"/>
      <c r="V578" s="1316"/>
      <c r="W578" s="1316"/>
      <c r="X578" s="1316"/>
      <c r="Y578" s="1316"/>
      <c r="Z578" s="1316"/>
      <c r="AA578" s="1316"/>
      <c r="AB578" s="1316"/>
      <c r="AC578" s="1316"/>
      <c r="AD578" s="1316"/>
      <c r="AE578" s="1316"/>
      <c r="AF578" s="1316"/>
      <c r="AG578" s="1316"/>
      <c r="AH578" s="1316"/>
      <c r="AI578" s="1316"/>
    </row>
    <row r="579" ht="24.0" customHeight="1">
      <c r="A579" s="1318"/>
      <c r="B579" s="1316"/>
      <c r="C579" s="1953"/>
      <c r="D579" s="1316"/>
      <c r="E579" s="1316"/>
      <c r="F579" s="1316"/>
      <c r="G579" s="1316"/>
      <c r="H579" s="1316"/>
      <c r="I579" s="1316"/>
      <c r="J579" s="1316"/>
      <c r="K579" s="1316"/>
      <c r="L579" s="1316"/>
      <c r="M579" s="1316"/>
      <c r="N579" s="1316"/>
      <c r="O579" s="1316"/>
      <c r="P579" s="1316"/>
      <c r="Q579" s="1316"/>
      <c r="R579" s="1316"/>
      <c r="S579" s="1316"/>
      <c r="T579" s="1316"/>
      <c r="U579" s="1316"/>
      <c r="V579" s="1316"/>
      <c r="W579" s="1316"/>
      <c r="X579" s="1316"/>
      <c r="Y579" s="1316"/>
      <c r="Z579" s="1316"/>
      <c r="AA579" s="1316"/>
      <c r="AB579" s="1316"/>
      <c r="AC579" s="1316"/>
      <c r="AD579" s="1316"/>
      <c r="AE579" s="1316"/>
      <c r="AF579" s="1316"/>
      <c r="AG579" s="1316"/>
      <c r="AH579" s="1316"/>
      <c r="AI579" s="1316"/>
    </row>
    <row r="580" ht="24.0" customHeight="1">
      <c r="A580" s="1318"/>
      <c r="B580" s="1316"/>
      <c r="C580" s="1953"/>
      <c r="D580" s="1316"/>
      <c r="E580" s="1316"/>
      <c r="F580" s="1316"/>
      <c r="G580" s="1316"/>
      <c r="H580" s="1316"/>
      <c r="I580" s="1316"/>
      <c r="J580" s="1316"/>
      <c r="K580" s="1316"/>
      <c r="L580" s="1316"/>
      <c r="M580" s="1316"/>
      <c r="N580" s="1316"/>
      <c r="O580" s="1316"/>
      <c r="P580" s="1316"/>
      <c r="Q580" s="1316"/>
      <c r="R580" s="1316"/>
      <c r="S580" s="1316"/>
      <c r="T580" s="1316"/>
      <c r="U580" s="1316"/>
      <c r="V580" s="1316"/>
      <c r="W580" s="1316"/>
      <c r="X580" s="1316"/>
      <c r="Y580" s="1316"/>
      <c r="Z580" s="1316"/>
      <c r="AA580" s="1316"/>
      <c r="AB580" s="1316"/>
      <c r="AC580" s="1316"/>
      <c r="AD580" s="1316"/>
      <c r="AE580" s="1316"/>
      <c r="AF580" s="1316"/>
      <c r="AG580" s="1316"/>
      <c r="AH580" s="1316"/>
      <c r="AI580" s="1316"/>
    </row>
    <row r="581" ht="24.0" customHeight="1">
      <c r="A581" s="1318"/>
      <c r="B581" s="1316"/>
      <c r="C581" s="1953"/>
      <c r="D581" s="1316"/>
      <c r="E581" s="1316"/>
      <c r="F581" s="1316"/>
      <c r="G581" s="1316"/>
      <c r="H581" s="1316"/>
      <c r="I581" s="1316"/>
      <c r="J581" s="1316"/>
      <c r="K581" s="1316"/>
      <c r="L581" s="1316"/>
      <c r="M581" s="1316"/>
      <c r="N581" s="1316"/>
      <c r="O581" s="1316"/>
      <c r="P581" s="1316"/>
      <c r="Q581" s="1316"/>
      <c r="R581" s="1316"/>
      <c r="S581" s="1316"/>
      <c r="T581" s="1316"/>
      <c r="U581" s="1316"/>
      <c r="V581" s="1316"/>
      <c r="W581" s="1316"/>
      <c r="X581" s="1316"/>
      <c r="Y581" s="1316"/>
      <c r="Z581" s="1316"/>
      <c r="AA581" s="1316"/>
      <c r="AB581" s="1316"/>
      <c r="AC581" s="1316"/>
      <c r="AD581" s="1316"/>
      <c r="AE581" s="1316"/>
      <c r="AF581" s="1316"/>
      <c r="AG581" s="1316"/>
      <c r="AH581" s="1316"/>
      <c r="AI581" s="1316"/>
    </row>
    <row r="582" ht="24.0" customHeight="1">
      <c r="A582" s="1318"/>
      <c r="B582" s="1316"/>
      <c r="C582" s="1953"/>
      <c r="D582" s="1316"/>
      <c r="E582" s="1316"/>
      <c r="F582" s="1316"/>
      <c r="G582" s="1316"/>
      <c r="H582" s="1316"/>
      <c r="I582" s="1316"/>
      <c r="J582" s="1316"/>
      <c r="K582" s="1316"/>
      <c r="L582" s="1316"/>
      <c r="M582" s="1316"/>
      <c r="N582" s="1316"/>
      <c r="O582" s="1316"/>
      <c r="P582" s="1316"/>
      <c r="Q582" s="1316"/>
      <c r="R582" s="1316"/>
      <c r="S582" s="1316"/>
      <c r="T582" s="1316"/>
      <c r="U582" s="1316"/>
      <c r="V582" s="1316"/>
      <c r="W582" s="1316"/>
      <c r="X582" s="1316"/>
      <c r="Y582" s="1316"/>
      <c r="Z582" s="1316"/>
      <c r="AA582" s="1316"/>
      <c r="AB582" s="1316"/>
      <c r="AC582" s="1316"/>
      <c r="AD582" s="1316"/>
      <c r="AE582" s="1316"/>
      <c r="AF582" s="1316"/>
      <c r="AG582" s="1316"/>
      <c r="AH582" s="1316"/>
      <c r="AI582" s="1316"/>
    </row>
    <row r="583" ht="24.0" customHeight="1">
      <c r="A583" s="1318"/>
      <c r="B583" s="1316"/>
      <c r="C583" s="1953"/>
      <c r="D583" s="1316"/>
      <c r="E583" s="1316"/>
      <c r="F583" s="1316"/>
      <c r="G583" s="1316"/>
      <c r="H583" s="1316"/>
      <c r="I583" s="1316"/>
      <c r="J583" s="1316"/>
      <c r="K583" s="1316"/>
      <c r="L583" s="1316"/>
      <c r="M583" s="1316"/>
      <c r="N583" s="1316"/>
      <c r="O583" s="1316"/>
      <c r="P583" s="1316"/>
      <c r="Q583" s="1316"/>
      <c r="R583" s="1316"/>
      <c r="S583" s="1316"/>
      <c r="T583" s="1316"/>
      <c r="U583" s="1316"/>
      <c r="V583" s="1316"/>
      <c r="W583" s="1316"/>
      <c r="X583" s="1316"/>
      <c r="Y583" s="1316"/>
      <c r="Z583" s="1316"/>
      <c r="AA583" s="1316"/>
      <c r="AB583" s="1316"/>
      <c r="AC583" s="1316"/>
      <c r="AD583" s="1316"/>
      <c r="AE583" s="1316"/>
      <c r="AF583" s="1316"/>
      <c r="AG583" s="1316"/>
      <c r="AH583" s="1316"/>
      <c r="AI583" s="1316"/>
    </row>
    <row r="584" ht="24.0" customHeight="1">
      <c r="A584" s="1318"/>
      <c r="B584" s="1316"/>
      <c r="C584" s="1953"/>
      <c r="D584" s="1316"/>
      <c r="E584" s="1316"/>
      <c r="F584" s="1316"/>
      <c r="G584" s="1316"/>
      <c r="H584" s="1316"/>
      <c r="I584" s="1316"/>
      <c r="J584" s="1316"/>
      <c r="K584" s="1316"/>
      <c r="L584" s="1316"/>
      <c r="M584" s="1316"/>
      <c r="N584" s="1316"/>
      <c r="O584" s="1316"/>
      <c r="P584" s="1316"/>
      <c r="Q584" s="1316"/>
      <c r="R584" s="1316"/>
      <c r="S584" s="1316"/>
      <c r="T584" s="1316"/>
      <c r="U584" s="1316"/>
      <c r="V584" s="1316"/>
      <c r="W584" s="1316"/>
      <c r="X584" s="1316"/>
      <c r="Y584" s="1316"/>
      <c r="Z584" s="1316"/>
      <c r="AA584" s="1316"/>
      <c r="AB584" s="1316"/>
      <c r="AC584" s="1316"/>
      <c r="AD584" s="1316"/>
      <c r="AE584" s="1316"/>
      <c r="AF584" s="1316"/>
      <c r="AG584" s="1316"/>
      <c r="AH584" s="1316"/>
      <c r="AI584" s="1316"/>
    </row>
    <row r="585" ht="24.0" customHeight="1">
      <c r="A585" s="1318"/>
      <c r="B585" s="1316"/>
      <c r="C585" s="1953"/>
      <c r="D585" s="1316"/>
      <c r="E585" s="1316"/>
      <c r="F585" s="1316"/>
      <c r="G585" s="1316"/>
      <c r="H585" s="1316"/>
      <c r="I585" s="1316"/>
      <c r="J585" s="1316"/>
      <c r="K585" s="1316"/>
      <c r="L585" s="1316"/>
      <c r="M585" s="1316"/>
      <c r="N585" s="1316"/>
      <c r="O585" s="1316"/>
      <c r="P585" s="1316"/>
      <c r="Q585" s="1316"/>
      <c r="R585" s="1316"/>
      <c r="S585" s="1316"/>
      <c r="T585" s="1316"/>
      <c r="U585" s="1316"/>
      <c r="V585" s="1316"/>
      <c r="W585" s="1316"/>
      <c r="X585" s="1316"/>
      <c r="Y585" s="1316"/>
      <c r="Z585" s="1316"/>
      <c r="AA585" s="1316"/>
      <c r="AB585" s="1316"/>
      <c r="AC585" s="1316"/>
      <c r="AD585" s="1316"/>
      <c r="AE585" s="1316"/>
      <c r="AF585" s="1316"/>
      <c r="AG585" s="1316"/>
      <c r="AH585" s="1316"/>
      <c r="AI585" s="1316"/>
    </row>
    <row r="586" ht="24.0" customHeight="1">
      <c r="A586" s="1318"/>
      <c r="B586" s="1316"/>
      <c r="C586" s="1953"/>
      <c r="D586" s="1316"/>
      <c r="E586" s="1316"/>
      <c r="F586" s="1316"/>
      <c r="G586" s="1316"/>
      <c r="H586" s="1316"/>
      <c r="I586" s="1316"/>
      <c r="J586" s="1316"/>
      <c r="K586" s="1316"/>
      <c r="L586" s="1316"/>
      <c r="M586" s="1316"/>
      <c r="N586" s="1316"/>
      <c r="O586" s="1316"/>
      <c r="P586" s="1316"/>
      <c r="Q586" s="1316"/>
      <c r="R586" s="1316"/>
      <c r="S586" s="1316"/>
      <c r="T586" s="1316"/>
      <c r="U586" s="1316"/>
      <c r="V586" s="1316"/>
      <c r="W586" s="1316"/>
      <c r="X586" s="1316"/>
      <c r="Y586" s="1316"/>
      <c r="Z586" s="1316"/>
      <c r="AA586" s="1316"/>
      <c r="AB586" s="1316"/>
      <c r="AC586" s="1316"/>
      <c r="AD586" s="1316"/>
      <c r="AE586" s="1316"/>
      <c r="AF586" s="1316"/>
      <c r="AG586" s="1316"/>
      <c r="AH586" s="1316"/>
      <c r="AI586" s="1316"/>
    </row>
    <row r="587" ht="24.0" customHeight="1">
      <c r="A587" s="1318"/>
      <c r="B587" s="1316"/>
      <c r="C587" s="1953"/>
      <c r="D587" s="1316"/>
      <c r="E587" s="1316"/>
      <c r="F587" s="1316"/>
      <c r="G587" s="1316"/>
      <c r="H587" s="1316"/>
      <c r="I587" s="1316"/>
      <c r="J587" s="1316"/>
      <c r="K587" s="1316"/>
      <c r="L587" s="1316"/>
      <c r="M587" s="1316"/>
      <c r="N587" s="1316"/>
      <c r="O587" s="1316"/>
      <c r="P587" s="1316"/>
      <c r="Q587" s="1316"/>
      <c r="R587" s="1316"/>
      <c r="S587" s="1316"/>
      <c r="T587" s="1316"/>
      <c r="U587" s="1316"/>
      <c r="V587" s="1316"/>
      <c r="W587" s="1316"/>
      <c r="X587" s="1316"/>
      <c r="Y587" s="1316"/>
      <c r="Z587" s="1316"/>
      <c r="AA587" s="1316"/>
      <c r="AB587" s="1316"/>
      <c r="AC587" s="1316"/>
      <c r="AD587" s="1316"/>
      <c r="AE587" s="1316"/>
      <c r="AF587" s="1316"/>
      <c r="AG587" s="1316"/>
      <c r="AH587" s="1316"/>
      <c r="AI587" s="1316"/>
    </row>
    <row r="588" ht="24.0" customHeight="1">
      <c r="A588" s="1318"/>
      <c r="B588" s="1316"/>
      <c r="C588" s="1953"/>
      <c r="D588" s="1316"/>
      <c r="E588" s="1316"/>
      <c r="F588" s="1316"/>
      <c r="G588" s="1316"/>
      <c r="H588" s="1316"/>
      <c r="I588" s="1316"/>
      <c r="J588" s="1316"/>
      <c r="K588" s="1316"/>
      <c r="L588" s="1316"/>
      <c r="M588" s="1316"/>
      <c r="N588" s="1316"/>
      <c r="O588" s="1316"/>
      <c r="P588" s="1316"/>
      <c r="Q588" s="1316"/>
      <c r="R588" s="1316"/>
      <c r="S588" s="1316"/>
      <c r="T588" s="1316"/>
      <c r="U588" s="1316"/>
      <c r="V588" s="1316"/>
      <c r="W588" s="1316"/>
      <c r="X588" s="1316"/>
      <c r="Y588" s="1316"/>
      <c r="Z588" s="1316"/>
      <c r="AA588" s="1316"/>
      <c r="AB588" s="1316"/>
      <c r="AC588" s="1316"/>
      <c r="AD588" s="1316"/>
      <c r="AE588" s="1316"/>
      <c r="AF588" s="1316"/>
      <c r="AG588" s="1316"/>
      <c r="AH588" s="1316"/>
      <c r="AI588" s="1316"/>
    </row>
    <row r="589" ht="24.0" customHeight="1">
      <c r="A589" s="1318"/>
      <c r="B589" s="1316"/>
      <c r="C589" s="1953"/>
      <c r="D589" s="1316"/>
      <c r="E589" s="1316"/>
      <c r="F589" s="1316"/>
      <c r="G589" s="1316"/>
      <c r="H589" s="1316"/>
      <c r="I589" s="1316"/>
      <c r="J589" s="1316"/>
      <c r="K589" s="1316"/>
      <c r="L589" s="1316"/>
      <c r="M589" s="1316"/>
      <c r="N589" s="1316"/>
      <c r="O589" s="1316"/>
      <c r="P589" s="1316"/>
      <c r="Q589" s="1316"/>
      <c r="R589" s="1316"/>
      <c r="S589" s="1316"/>
      <c r="T589" s="1316"/>
      <c r="U589" s="1316"/>
      <c r="V589" s="1316"/>
      <c r="W589" s="1316"/>
      <c r="X589" s="1316"/>
      <c r="Y589" s="1316"/>
      <c r="Z589" s="1316"/>
      <c r="AA589" s="1316"/>
      <c r="AB589" s="1316"/>
      <c r="AC589" s="1316"/>
      <c r="AD589" s="1316"/>
      <c r="AE589" s="1316"/>
      <c r="AF589" s="1316"/>
      <c r="AG589" s="1316"/>
      <c r="AH589" s="1316"/>
      <c r="AI589" s="1316"/>
    </row>
    <row r="590" ht="24.0" customHeight="1">
      <c r="A590" s="1318"/>
      <c r="B590" s="1316"/>
      <c r="C590" s="1953"/>
      <c r="D590" s="1316"/>
      <c r="E590" s="1316"/>
      <c r="F590" s="1316"/>
      <c r="G590" s="1316"/>
      <c r="H590" s="1316"/>
      <c r="I590" s="1316"/>
      <c r="J590" s="1316"/>
      <c r="K590" s="1316"/>
      <c r="L590" s="1316"/>
      <c r="M590" s="1316"/>
      <c r="N590" s="1316"/>
      <c r="O590" s="1316"/>
      <c r="P590" s="1316"/>
      <c r="Q590" s="1316"/>
      <c r="R590" s="1316"/>
      <c r="S590" s="1316"/>
      <c r="T590" s="1316"/>
      <c r="U590" s="1316"/>
      <c r="V590" s="1316"/>
      <c r="W590" s="1316"/>
      <c r="X590" s="1316"/>
      <c r="Y590" s="1316"/>
      <c r="Z590" s="1316"/>
      <c r="AA590" s="1316"/>
      <c r="AB590" s="1316"/>
      <c r="AC590" s="1316"/>
      <c r="AD590" s="1316"/>
      <c r="AE590" s="1316"/>
      <c r="AF590" s="1316"/>
      <c r="AG590" s="1316"/>
      <c r="AH590" s="1316"/>
      <c r="AI590" s="1316"/>
    </row>
    <row r="591" ht="24.0" customHeight="1">
      <c r="A591" s="1318"/>
      <c r="B591" s="1316"/>
      <c r="C591" s="1953"/>
      <c r="D591" s="1316"/>
      <c r="E591" s="1316"/>
      <c r="F591" s="1316"/>
      <c r="G591" s="1316"/>
      <c r="H591" s="1316"/>
      <c r="I591" s="1316"/>
      <c r="J591" s="1316"/>
      <c r="K591" s="1316"/>
      <c r="L591" s="1316"/>
      <c r="M591" s="1316"/>
      <c r="N591" s="1316"/>
      <c r="O591" s="1316"/>
      <c r="P591" s="1316"/>
      <c r="Q591" s="1316"/>
      <c r="R591" s="1316"/>
      <c r="S591" s="1316"/>
      <c r="T591" s="1316"/>
      <c r="U591" s="1316"/>
      <c r="V591" s="1316"/>
      <c r="W591" s="1316"/>
      <c r="X591" s="1316"/>
      <c r="Y591" s="1316"/>
      <c r="Z591" s="1316"/>
      <c r="AA591" s="1316"/>
      <c r="AB591" s="1316"/>
      <c r="AC591" s="1316"/>
      <c r="AD591" s="1316"/>
      <c r="AE591" s="1316"/>
      <c r="AF591" s="1316"/>
      <c r="AG591" s="1316"/>
      <c r="AH591" s="1316"/>
      <c r="AI591" s="1316"/>
    </row>
    <row r="592" ht="24.0" customHeight="1">
      <c r="A592" s="1318"/>
      <c r="B592" s="1316"/>
      <c r="C592" s="1953"/>
      <c r="D592" s="1316"/>
      <c r="E592" s="1316"/>
      <c r="F592" s="1316"/>
      <c r="G592" s="1316"/>
      <c r="H592" s="1316"/>
      <c r="I592" s="1316"/>
      <c r="J592" s="1316"/>
      <c r="K592" s="1316"/>
      <c r="L592" s="1316"/>
      <c r="M592" s="1316"/>
      <c r="N592" s="1316"/>
      <c r="O592" s="1316"/>
      <c r="P592" s="1316"/>
      <c r="Q592" s="1316"/>
      <c r="R592" s="1316"/>
      <c r="S592" s="1316"/>
      <c r="T592" s="1316"/>
      <c r="U592" s="1316"/>
      <c r="V592" s="1316"/>
      <c r="W592" s="1316"/>
      <c r="X592" s="1316"/>
      <c r="Y592" s="1316"/>
      <c r="Z592" s="1316"/>
      <c r="AA592" s="1316"/>
      <c r="AB592" s="1316"/>
      <c r="AC592" s="1316"/>
      <c r="AD592" s="1316"/>
      <c r="AE592" s="1316"/>
      <c r="AF592" s="1316"/>
      <c r="AG592" s="1316"/>
      <c r="AH592" s="1316"/>
      <c r="AI592" s="1316"/>
    </row>
    <row r="593" ht="24.0" customHeight="1">
      <c r="A593" s="1318"/>
      <c r="B593" s="1316"/>
      <c r="C593" s="1953"/>
      <c r="D593" s="1316"/>
      <c r="E593" s="1316"/>
      <c r="F593" s="1316"/>
      <c r="G593" s="1316"/>
      <c r="H593" s="1316"/>
      <c r="I593" s="1316"/>
      <c r="J593" s="1316"/>
      <c r="K593" s="1316"/>
      <c r="L593" s="1316"/>
      <c r="M593" s="1316"/>
      <c r="N593" s="1316"/>
      <c r="O593" s="1316"/>
      <c r="P593" s="1316"/>
      <c r="Q593" s="1316"/>
      <c r="R593" s="1316"/>
      <c r="S593" s="1316"/>
      <c r="T593" s="1316"/>
      <c r="U593" s="1316"/>
      <c r="V593" s="1316"/>
      <c r="W593" s="1316"/>
      <c r="X593" s="1316"/>
      <c r="Y593" s="1316"/>
      <c r="Z593" s="1316"/>
      <c r="AA593" s="1316"/>
      <c r="AB593" s="1316"/>
      <c r="AC593" s="1316"/>
      <c r="AD593" s="1316"/>
      <c r="AE593" s="1316"/>
      <c r="AF593" s="1316"/>
      <c r="AG593" s="1316"/>
      <c r="AH593" s="1316"/>
      <c r="AI593" s="1316"/>
    </row>
    <row r="594" ht="24.0" customHeight="1">
      <c r="A594" s="1318"/>
      <c r="B594" s="1316"/>
      <c r="C594" s="1953"/>
      <c r="D594" s="1316"/>
      <c r="E594" s="1316"/>
      <c r="F594" s="1316"/>
      <c r="G594" s="1316"/>
      <c r="H594" s="1316"/>
      <c r="I594" s="1316"/>
      <c r="J594" s="1316"/>
      <c r="K594" s="1316"/>
      <c r="L594" s="1316"/>
      <c r="M594" s="1316"/>
      <c r="N594" s="1316"/>
      <c r="O594" s="1316"/>
      <c r="P594" s="1316"/>
      <c r="Q594" s="1316"/>
      <c r="R594" s="1316"/>
      <c r="S594" s="1316"/>
      <c r="T594" s="1316"/>
      <c r="U594" s="1316"/>
      <c r="V594" s="1316"/>
      <c r="W594" s="1316"/>
      <c r="X594" s="1316"/>
      <c r="Y594" s="1316"/>
      <c r="Z594" s="1316"/>
      <c r="AA594" s="1316"/>
      <c r="AB594" s="1316"/>
      <c r="AC594" s="1316"/>
      <c r="AD594" s="1316"/>
      <c r="AE594" s="1316"/>
      <c r="AF594" s="1316"/>
      <c r="AG594" s="1316"/>
      <c r="AH594" s="1316"/>
      <c r="AI594" s="1316"/>
    </row>
    <row r="595" ht="24.0" customHeight="1">
      <c r="A595" s="1318"/>
      <c r="B595" s="1316"/>
      <c r="C595" s="1953"/>
      <c r="D595" s="1316"/>
      <c r="E595" s="1316"/>
      <c r="F595" s="1316"/>
      <c r="G595" s="1316"/>
      <c r="H595" s="1316"/>
      <c r="I595" s="1316"/>
      <c r="J595" s="1316"/>
      <c r="K595" s="1316"/>
      <c r="L595" s="1316"/>
      <c r="M595" s="1316"/>
      <c r="N595" s="1316"/>
      <c r="O595" s="1316"/>
      <c r="P595" s="1316"/>
      <c r="Q595" s="1316"/>
      <c r="R595" s="1316"/>
      <c r="S595" s="1316"/>
      <c r="T595" s="1316"/>
      <c r="U595" s="1316"/>
      <c r="V595" s="1316"/>
      <c r="W595" s="1316"/>
      <c r="X595" s="1316"/>
      <c r="Y595" s="1316"/>
      <c r="Z595" s="1316"/>
      <c r="AA595" s="1316"/>
      <c r="AB595" s="1316"/>
      <c r="AC595" s="1316"/>
      <c r="AD595" s="1316"/>
      <c r="AE595" s="1316"/>
      <c r="AF595" s="1316"/>
      <c r="AG595" s="1316"/>
      <c r="AH595" s="1316"/>
      <c r="AI595" s="1316"/>
    </row>
    <row r="596" ht="24.0" customHeight="1">
      <c r="A596" s="1318"/>
      <c r="B596" s="1316"/>
      <c r="C596" s="1953"/>
      <c r="D596" s="1316"/>
      <c r="E596" s="1316"/>
      <c r="F596" s="1316"/>
      <c r="G596" s="1316"/>
      <c r="H596" s="1316"/>
      <c r="I596" s="1316"/>
      <c r="J596" s="1316"/>
      <c r="K596" s="1316"/>
      <c r="L596" s="1316"/>
      <c r="M596" s="1316"/>
      <c r="N596" s="1316"/>
      <c r="O596" s="1316"/>
      <c r="P596" s="1316"/>
      <c r="Q596" s="1316"/>
      <c r="R596" s="1316"/>
      <c r="S596" s="1316"/>
      <c r="T596" s="1316"/>
      <c r="U596" s="1316"/>
      <c r="V596" s="1316"/>
      <c r="W596" s="1316"/>
      <c r="X596" s="1316"/>
      <c r="Y596" s="1316"/>
      <c r="Z596" s="1316"/>
      <c r="AA596" s="1316"/>
      <c r="AB596" s="1316"/>
      <c r="AC596" s="1316"/>
      <c r="AD596" s="1316"/>
      <c r="AE596" s="1316"/>
      <c r="AF596" s="1316"/>
      <c r="AG596" s="1316"/>
      <c r="AH596" s="1316"/>
      <c r="AI596" s="1316"/>
    </row>
    <row r="597" ht="24.0" customHeight="1">
      <c r="A597" s="1318"/>
      <c r="B597" s="1316"/>
      <c r="C597" s="1953"/>
      <c r="D597" s="1316"/>
      <c r="E597" s="1316"/>
      <c r="F597" s="1316"/>
      <c r="G597" s="1316"/>
      <c r="H597" s="1316"/>
      <c r="I597" s="1316"/>
      <c r="J597" s="1316"/>
      <c r="K597" s="1316"/>
      <c r="L597" s="1316"/>
      <c r="M597" s="1316"/>
      <c r="N597" s="1316"/>
      <c r="O597" s="1316"/>
      <c r="P597" s="1316"/>
      <c r="Q597" s="1316"/>
      <c r="R597" s="1316"/>
      <c r="S597" s="1316"/>
      <c r="T597" s="1316"/>
      <c r="U597" s="1316"/>
      <c r="V597" s="1316"/>
      <c r="W597" s="1316"/>
      <c r="X597" s="1316"/>
      <c r="Y597" s="1316"/>
      <c r="Z597" s="1316"/>
      <c r="AA597" s="1316"/>
      <c r="AB597" s="1316"/>
      <c r="AC597" s="1316"/>
      <c r="AD597" s="1316"/>
      <c r="AE597" s="1316"/>
      <c r="AF597" s="1316"/>
      <c r="AG597" s="1316"/>
      <c r="AH597" s="1316"/>
      <c r="AI597" s="1316"/>
    </row>
    <row r="598" ht="24.0" customHeight="1">
      <c r="A598" s="1318"/>
      <c r="B598" s="1316"/>
      <c r="C598" s="1953"/>
      <c r="D598" s="1316"/>
      <c r="E598" s="1316"/>
      <c r="F598" s="1316"/>
      <c r="G598" s="1316"/>
      <c r="H598" s="1316"/>
      <c r="I598" s="1316"/>
      <c r="J598" s="1316"/>
      <c r="K598" s="1316"/>
      <c r="L598" s="1316"/>
      <c r="M598" s="1316"/>
      <c r="N598" s="1316"/>
      <c r="O598" s="1316"/>
      <c r="P598" s="1316"/>
      <c r="Q598" s="1316"/>
      <c r="R598" s="1316"/>
      <c r="S598" s="1316"/>
      <c r="T598" s="1316"/>
      <c r="U598" s="1316"/>
      <c r="V598" s="1316"/>
      <c r="W598" s="1316"/>
      <c r="X598" s="1316"/>
      <c r="Y598" s="1316"/>
      <c r="Z598" s="1316"/>
      <c r="AA598" s="1316"/>
      <c r="AB598" s="1316"/>
      <c r="AC598" s="1316"/>
      <c r="AD598" s="1316"/>
      <c r="AE598" s="1316"/>
      <c r="AF598" s="1316"/>
      <c r="AG598" s="1316"/>
      <c r="AH598" s="1316"/>
      <c r="AI598" s="1316"/>
    </row>
    <row r="599" ht="24.0" customHeight="1">
      <c r="A599" s="1318"/>
      <c r="B599" s="1316"/>
      <c r="C599" s="1953"/>
      <c r="D599" s="1316"/>
      <c r="E599" s="1316"/>
      <c r="F599" s="1316"/>
      <c r="G599" s="1316"/>
      <c r="H599" s="1316"/>
      <c r="I599" s="1316"/>
      <c r="J599" s="1316"/>
      <c r="K599" s="1316"/>
      <c r="L599" s="1316"/>
      <c r="M599" s="1316"/>
      <c r="N599" s="1316"/>
      <c r="O599" s="1316"/>
      <c r="P599" s="1316"/>
      <c r="Q599" s="1316"/>
      <c r="R599" s="1316"/>
      <c r="S599" s="1316"/>
      <c r="T599" s="1316"/>
      <c r="U599" s="1316"/>
      <c r="V599" s="1316"/>
      <c r="W599" s="1316"/>
      <c r="X599" s="1316"/>
      <c r="Y599" s="1316"/>
      <c r="Z599" s="1316"/>
      <c r="AA599" s="1316"/>
      <c r="AB599" s="1316"/>
      <c r="AC599" s="1316"/>
      <c r="AD599" s="1316"/>
      <c r="AE599" s="1316"/>
      <c r="AF599" s="1316"/>
      <c r="AG599" s="1316"/>
      <c r="AH599" s="1316"/>
      <c r="AI599" s="1316"/>
    </row>
    <row r="600" ht="24.0" customHeight="1">
      <c r="A600" s="1318"/>
      <c r="B600" s="1316"/>
      <c r="C600" s="1953"/>
      <c r="D600" s="1316"/>
      <c r="E600" s="1316"/>
      <c r="F600" s="1316"/>
      <c r="G600" s="1316"/>
      <c r="H600" s="1316"/>
      <c r="I600" s="1316"/>
      <c r="J600" s="1316"/>
      <c r="K600" s="1316"/>
      <c r="L600" s="1316"/>
      <c r="M600" s="1316"/>
      <c r="N600" s="1316"/>
      <c r="O600" s="1316"/>
      <c r="P600" s="1316"/>
      <c r="Q600" s="1316"/>
      <c r="R600" s="1316"/>
      <c r="S600" s="1316"/>
      <c r="T600" s="1316"/>
      <c r="U600" s="1316"/>
      <c r="V600" s="1316"/>
      <c r="W600" s="1316"/>
      <c r="X600" s="1316"/>
      <c r="Y600" s="1316"/>
      <c r="Z600" s="1316"/>
      <c r="AA600" s="1316"/>
      <c r="AB600" s="1316"/>
      <c r="AC600" s="1316"/>
      <c r="AD600" s="1316"/>
      <c r="AE600" s="1316"/>
      <c r="AF600" s="1316"/>
      <c r="AG600" s="1316"/>
      <c r="AH600" s="1316"/>
      <c r="AI600" s="1316"/>
    </row>
    <row r="601" ht="24.0" customHeight="1">
      <c r="A601" s="1318"/>
      <c r="B601" s="1316"/>
      <c r="C601" s="1953"/>
      <c r="D601" s="1316"/>
      <c r="E601" s="1316"/>
      <c r="F601" s="1316"/>
      <c r="G601" s="1316"/>
      <c r="H601" s="1316"/>
      <c r="I601" s="1316"/>
      <c r="J601" s="1316"/>
      <c r="K601" s="1316"/>
      <c r="L601" s="1316"/>
      <c r="M601" s="1316"/>
      <c r="N601" s="1316"/>
      <c r="O601" s="1316"/>
      <c r="P601" s="1316"/>
      <c r="Q601" s="1316"/>
      <c r="R601" s="1316"/>
      <c r="S601" s="1316"/>
      <c r="T601" s="1316"/>
      <c r="U601" s="1316"/>
      <c r="V601" s="1316"/>
      <c r="W601" s="1316"/>
      <c r="X601" s="1316"/>
      <c r="Y601" s="1316"/>
      <c r="Z601" s="1316"/>
      <c r="AA601" s="1316"/>
      <c r="AB601" s="1316"/>
      <c r="AC601" s="1316"/>
      <c r="AD601" s="1316"/>
      <c r="AE601" s="1316"/>
      <c r="AF601" s="1316"/>
      <c r="AG601" s="1316"/>
      <c r="AH601" s="1316"/>
      <c r="AI601" s="1316"/>
    </row>
    <row r="602" ht="24.0" customHeight="1">
      <c r="A602" s="1318"/>
      <c r="B602" s="1316"/>
      <c r="C602" s="1953"/>
      <c r="D602" s="1316"/>
      <c r="E602" s="1316"/>
      <c r="F602" s="1316"/>
      <c r="G602" s="1316"/>
      <c r="H602" s="1316"/>
      <c r="I602" s="1316"/>
      <c r="J602" s="1316"/>
      <c r="K602" s="1316"/>
      <c r="L602" s="1316"/>
      <c r="M602" s="1316"/>
      <c r="N602" s="1316"/>
      <c r="O602" s="1316"/>
      <c r="P602" s="1316"/>
      <c r="Q602" s="1316"/>
      <c r="R602" s="1316"/>
      <c r="S602" s="1316"/>
      <c r="T602" s="1316"/>
      <c r="U602" s="1316"/>
      <c r="V602" s="1316"/>
      <c r="W602" s="1316"/>
      <c r="X602" s="1316"/>
      <c r="Y602" s="1316"/>
      <c r="Z602" s="1316"/>
      <c r="AA602" s="1316"/>
      <c r="AB602" s="1316"/>
      <c r="AC602" s="1316"/>
      <c r="AD602" s="1316"/>
      <c r="AE602" s="1316"/>
      <c r="AF602" s="1316"/>
      <c r="AG602" s="1316"/>
      <c r="AH602" s="1316"/>
      <c r="AI602" s="1316"/>
    </row>
    <row r="603" ht="24.0" customHeight="1">
      <c r="A603" s="1318"/>
      <c r="B603" s="1316"/>
      <c r="C603" s="1953"/>
      <c r="D603" s="1316"/>
      <c r="E603" s="1316"/>
      <c r="F603" s="1316"/>
      <c r="G603" s="1316"/>
      <c r="H603" s="1316"/>
      <c r="I603" s="1316"/>
      <c r="J603" s="1316"/>
      <c r="K603" s="1316"/>
      <c r="L603" s="1316"/>
      <c r="M603" s="1316"/>
      <c r="N603" s="1316"/>
      <c r="O603" s="1316"/>
      <c r="P603" s="1316"/>
      <c r="Q603" s="1316"/>
      <c r="R603" s="1316"/>
      <c r="S603" s="1316"/>
      <c r="T603" s="1316"/>
      <c r="U603" s="1316"/>
      <c r="V603" s="1316"/>
      <c r="W603" s="1316"/>
      <c r="X603" s="1316"/>
      <c r="Y603" s="1316"/>
      <c r="Z603" s="1316"/>
      <c r="AA603" s="1316"/>
      <c r="AB603" s="1316"/>
      <c r="AC603" s="1316"/>
      <c r="AD603" s="1316"/>
      <c r="AE603" s="1316"/>
      <c r="AF603" s="1316"/>
      <c r="AG603" s="1316"/>
      <c r="AH603" s="1316"/>
      <c r="AI603" s="1316"/>
    </row>
    <row r="604" ht="24.0" customHeight="1">
      <c r="A604" s="1318"/>
      <c r="B604" s="1316"/>
      <c r="C604" s="1953"/>
      <c r="D604" s="1316"/>
      <c r="E604" s="1316"/>
      <c r="F604" s="1316"/>
      <c r="G604" s="1316"/>
      <c r="H604" s="1316"/>
      <c r="I604" s="1316"/>
      <c r="J604" s="1316"/>
      <c r="K604" s="1316"/>
      <c r="L604" s="1316"/>
      <c r="M604" s="1316"/>
      <c r="N604" s="1316"/>
      <c r="O604" s="1316"/>
      <c r="P604" s="1316"/>
      <c r="Q604" s="1316"/>
      <c r="R604" s="1316"/>
      <c r="S604" s="1316"/>
      <c r="T604" s="1316"/>
      <c r="U604" s="1316"/>
      <c r="V604" s="1316"/>
      <c r="W604" s="1316"/>
      <c r="X604" s="1316"/>
      <c r="Y604" s="1316"/>
      <c r="Z604" s="1316"/>
      <c r="AA604" s="1316"/>
      <c r="AB604" s="1316"/>
      <c r="AC604" s="1316"/>
      <c r="AD604" s="1316"/>
      <c r="AE604" s="1316"/>
      <c r="AF604" s="1316"/>
      <c r="AG604" s="1316"/>
      <c r="AH604" s="1316"/>
      <c r="AI604" s="1316"/>
    </row>
    <row r="605" ht="24.0" customHeight="1">
      <c r="A605" s="1318"/>
      <c r="B605" s="1316"/>
      <c r="C605" s="1953"/>
      <c r="D605" s="1316"/>
      <c r="E605" s="1316"/>
      <c r="F605" s="1316"/>
      <c r="G605" s="1316"/>
      <c r="H605" s="1316"/>
      <c r="I605" s="1316"/>
      <c r="J605" s="1316"/>
      <c r="K605" s="1316"/>
      <c r="L605" s="1316"/>
      <c r="M605" s="1316"/>
      <c r="N605" s="1316"/>
      <c r="O605" s="1316"/>
      <c r="P605" s="1316"/>
      <c r="Q605" s="1316"/>
      <c r="R605" s="1316"/>
      <c r="S605" s="1316"/>
      <c r="T605" s="1316"/>
      <c r="U605" s="1316"/>
      <c r="V605" s="1316"/>
      <c r="W605" s="1316"/>
      <c r="X605" s="1316"/>
      <c r="Y605" s="1316"/>
      <c r="Z605" s="1316"/>
      <c r="AA605" s="1316"/>
      <c r="AB605" s="1316"/>
      <c r="AC605" s="1316"/>
      <c r="AD605" s="1316"/>
      <c r="AE605" s="1316"/>
      <c r="AF605" s="1316"/>
      <c r="AG605" s="1316"/>
      <c r="AH605" s="1316"/>
      <c r="AI605" s="1316"/>
    </row>
    <row r="606" ht="24.0" customHeight="1">
      <c r="A606" s="1318"/>
      <c r="B606" s="1316"/>
      <c r="C606" s="1953"/>
      <c r="D606" s="1316"/>
      <c r="E606" s="1316"/>
      <c r="F606" s="1316"/>
      <c r="G606" s="1316"/>
      <c r="H606" s="1316"/>
      <c r="I606" s="1316"/>
      <c r="J606" s="1316"/>
      <c r="K606" s="1316"/>
      <c r="L606" s="1316"/>
      <c r="M606" s="1316"/>
      <c r="N606" s="1316"/>
      <c r="O606" s="1316"/>
      <c r="P606" s="1316"/>
      <c r="Q606" s="1316"/>
      <c r="R606" s="1316"/>
      <c r="S606" s="1316"/>
      <c r="T606" s="1316"/>
      <c r="U606" s="1316"/>
      <c r="V606" s="1316"/>
      <c r="W606" s="1316"/>
      <c r="X606" s="1316"/>
      <c r="Y606" s="1316"/>
      <c r="Z606" s="1316"/>
      <c r="AA606" s="1316"/>
      <c r="AB606" s="1316"/>
      <c r="AC606" s="1316"/>
      <c r="AD606" s="1316"/>
      <c r="AE606" s="1316"/>
      <c r="AF606" s="1316"/>
      <c r="AG606" s="1316"/>
      <c r="AH606" s="1316"/>
      <c r="AI606" s="1316"/>
    </row>
    <row r="607" ht="24.0" customHeight="1">
      <c r="A607" s="1318"/>
      <c r="B607" s="1316"/>
      <c r="C607" s="1953"/>
      <c r="D607" s="1316"/>
      <c r="E607" s="1316"/>
      <c r="F607" s="1316"/>
      <c r="G607" s="1316"/>
      <c r="H607" s="1316"/>
      <c r="I607" s="1316"/>
      <c r="J607" s="1316"/>
      <c r="K607" s="1316"/>
      <c r="L607" s="1316"/>
      <c r="M607" s="1316"/>
      <c r="N607" s="1316"/>
      <c r="O607" s="1316"/>
      <c r="P607" s="1316"/>
      <c r="Q607" s="1316"/>
      <c r="R607" s="1316"/>
      <c r="S607" s="1316"/>
      <c r="T607" s="1316"/>
      <c r="U607" s="1316"/>
      <c r="V607" s="1316"/>
      <c r="W607" s="1316"/>
      <c r="X607" s="1316"/>
      <c r="Y607" s="1316"/>
      <c r="Z607" s="1316"/>
      <c r="AA607" s="1316"/>
      <c r="AB607" s="1316"/>
      <c r="AC607" s="1316"/>
      <c r="AD607" s="1316"/>
      <c r="AE607" s="1316"/>
      <c r="AF607" s="1316"/>
      <c r="AG607" s="1316"/>
      <c r="AH607" s="1316"/>
      <c r="AI607" s="1316"/>
    </row>
    <row r="608" ht="24.0" customHeight="1">
      <c r="A608" s="1318"/>
      <c r="B608" s="1316"/>
      <c r="C608" s="1953"/>
      <c r="D608" s="1316"/>
      <c r="E608" s="1316"/>
      <c r="F608" s="1316"/>
      <c r="G608" s="1316"/>
      <c r="H608" s="1316"/>
      <c r="I608" s="1316"/>
      <c r="J608" s="1316"/>
      <c r="K608" s="1316"/>
      <c r="L608" s="1316"/>
      <c r="M608" s="1316"/>
      <c r="N608" s="1316"/>
      <c r="O608" s="1316"/>
      <c r="P608" s="1316"/>
      <c r="Q608" s="1316"/>
      <c r="R608" s="1316"/>
      <c r="S608" s="1316"/>
      <c r="T608" s="1316"/>
      <c r="U608" s="1316"/>
      <c r="V608" s="1316"/>
      <c r="W608" s="1316"/>
      <c r="X608" s="1316"/>
      <c r="Y608" s="1316"/>
      <c r="Z608" s="1316"/>
      <c r="AA608" s="1316"/>
      <c r="AB608" s="1316"/>
      <c r="AC608" s="1316"/>
      <c r="AD608" s="1316"/>
      <c r="AE608" s="1316"/>
      <c r="AF608" s="1316"/>
      <c r="AG608" s="1316"/>
      <c r="AH608" s="1316"/>
      <c r="AI608" s="1316"/>
    </row>
    <row r="609" ht="24.0" customHeight="1">
      <c r="A609" s="1318"/>
      <c r="B609" s="1316"/>
      <c r="C609" s="1953"/>
      <c r="D609" s="1316"/>
      <c r="E609" s="1316"/>
      <c r="F609" s="1316"/>
      <c r="G609" s="1316"/>
      <c r="H609" s="1316"/>
      <c r="I609" s="1316"/>
      <c r="J609" s="1316"/>
      <c r="K609" s="1316"/>
      <c r="L609" s="1316"/>
      <c r="M609" s="1316"/>
      <c r="N609" s="1316"/>
      <c r="O609" s="1316"/>
      <c r="P609" s="1316"/>
      <c r="Q609" s="1316"/>
      <c r="R609" s="1316"/>
      <c r="S609" s="1316"/>
      <c r="T609" s="1316"/>
      <c r="U609" s="1316"/>
      <c r="V609" s="1316"/>
      <c r="W609" s="1316"/>
      <c r="X609" s="1316"/>
      <c r="Y609" s="1316"/>
      <c r="Z609" s="1316"/>
      <c r="AA609" s="1316"/>
      <c r="AB609" s="1316"/>
      <c r="AC609" s="1316"/>
      <c r="AD609" s="1316"/>
      <c r="AE609" s="1316"/>
      <c r="AF609" s="1316"/>
      <c r="AG609" s="1316"/>
      <c r="AH609" s="1316"/>
      <c r="AI609" s="1316"/>
    </row>
    <row r="610" ht="24.0" customHeight="1">
      <c r="A610" s="1318"/>
      <c r="B610" s="1316"/>
      <c r="C610" s="1953"/>
      <c r="D610" s="1316"/>
      <c r="E610" s="1316"/>
      <c r="F610" s="1316"/>
      <c r="G610" s="1316"/>
      <c r="H610" s="1316"/>
      <c r="I610" s="1316"/>
      <c r="J610" s="1316"/>
      <c r="K610" s="1316"/>
      <c r="L610" s="1316"/>
      <c r="M610" s="1316"/>
      <c r="N610" s="1316"/>
      <c r="O610" s="1316"/>
      <c r="P610" s="1316"/>
      <c r="Q610" s="1316"/>
      <c r="R610" s="1316"/>
      <c r="S610" s="1316"/>
      <c r="T610" s="1316"/>
      <c r="U610" s="1316"/>
      <c r="V610" s="1316"/>
      <c r="W610" s="1316"/>
      <c r="X610" s="1316"/>
      <c r="Y610" s="1316"/>
      <c r="Z610" s="1316"/>
      <c r="AA610" s="1316"/>
      <c r="AB610" s="1316"/>
      <c r="AC610" s="1316"/>
      <c r="AD610" s="1316"/>
      <c r="AE610" s="1316"/>
      <c r="AF610" s="1316"/>
      <c r="AG610" s="1316"/>
      <c r="AH610" s="1316"/>
      <c r="AI610" s="1316"/>
    </row>
    <row r="611" ht="24.0" customHeight="1">
      <c r="A611" s="1318"/>
      <c r="B611" s="1316"/>
      <c r="C611" s="1953"/>
      <c r="D611" s="1316"/>
      <c r="E611" s="1316"/>
      <c r="F611" s="1316"/>
      <c r="G611" s="1316"/>
      <c r="H611" s="1316"/>
      <c r="I611" s="1316"/>
      <c r="J611" s="1316"/>
      <c r="K611" s="1316"/>
      <c r="L611" s="1316"/>
      <c r="M611" s="1316"/>
      <c r="N611" s="1316"/>
      <c r="O611" s="1316"/>
      <c r="P611" s="1316"/>
      <c r="Q611" s="1316"/>
      <c r="R611" s="1316"/>
      <c r="S611" s="1316"/>
      <c r="T611" s="1316"/>
      <c r="U611" s="1316"/>
      <c r="V611" s="1316"/>
      <c r="W611" s="1316"/>
      <c r="X611" s="1316"/>
      <c r="Y611" s="1316"/>
      <c r="Z611" s="1316"/>
      <c r="AA611" s="1316"/>
      <c r="AB611" s="1316"/>
      <c r="AC611" s="1316"/>
      <c r="AD611" s="1316"/>
      <c r="AE611" s="1316"/>
      <c r="AF611" s="1316"/>
      <c r="AG611" s="1316"/>
      <c r="AH611" s="1316"/>
      <c r="AI611" s="1316"/>
    </row>
    <row r="612" ht="24.0" customHeight="1">
      <c r="A612" s="1318"/>
      <c r="B612" s="1316"/>
      <c r="C612" s="1953"/>
      <c r="D612" s="1316"/>
      <c r="E612" s="1316"/>
      <c r="F612" s="1316"/>
      <c r="G612" s="1316"/>
      <c r="H612" s="1316"/>
      <c r="I612" s="1316"/>
      <c r="J612" s="1316"/>
      <c r="K612" s="1316"/>
      <c r="L612" s="1316"/>
      <c r="M612" s="1316"/>
      <c r="N612" s="1316"/>
      <c r="O612" s="1316"/>
      <c r="P612" s="1316"/>
      <c r="Q612" s="1316"/>
      <c r="R612" s="1316"/>
      <c r="S612" s="1316"/>
      <c r="T612" s="1316"/>
      <c r="U612" s="1316"/>
      <c r="V612" s="1316"/>
      <c r="W612" s="1316"/>
      <c r="X612" s="1316"/>
      <c r="Y612" s="1316"/>
      <c r="Z612" s="1316"/>
      <c r="AA612" s="1316"/>
      <c r="AB612" s="1316"/>
      <c r="AC612" s="1316"/>
      <c r="AD612" s="1316"/>
      <c r="AE612" s="1316"/>
      <c r="AF612" s="1316"/>
      <c r="AG612" s="1316"/>
      <c r="AH612" s="1316"/>
      <c r="AI612" s="1316"/>
    </row>
    <row r="613" ht="24.0" customHeight="1">
      <c r="A613" s="1318"/>
      <c r="B613" s="1316"/>
      <c r="C613" s="1953"/>
      <c r="D613" s="1316"/>
      <c r="E613" s="1316"/>
      <c r="F613" s="1316"/>
      <c r="G613" s="1316"/>
      <c r="H613" s="1316"/>
      <c r="I613" s="1316"/>
      <c r="J613" s="1316"/>
      <c r="K613" s="1316"/>
      <c r="L613" s="1316"/>
      <c r="M613" s="1316"/>
      <c r="N613" s="1316"/>
      <c r="O613" s="1316"/>
      <c r="P613" s="1316"/>
      <c r="Q613" s="1316"/>
      <c r="R613" s="1316"/>
      <c r="S613" s="1316"/>
      <c r="T613" s="1316"/>
      <c r="U613" s="1316"/>
      <c r="V613" s="1316"/>
      <c r="W613" s="1316"/>
      <c r="X613" s="1316"/>
      <c r="Y613" s="1316"/>
      <c r="Z613" s="1316"/>
      <c r="AA613" s="1316"/>
      <c r="AB613" s="1316"/>
      <c r="AC613" s="1316"/>
      <c r="AD613" s="1316"/>
      <c r="AE613" s="1316"/>
      <c r="AF613" s="1316"/>
      <c r="AG613" s="1316"/>
      <c r="AH613" s="1316"/>
      <c r="AI613" s="1316"/>
    </row>
    <row r="614" ht="24.0" customHeight="1">
      <c r="A614" s="1318"/>
      <c r="B614" s="1316"/>
      <c r="C614" s="1953"/>
      <c r="D614" s="1316"/>
      <c r="E614" s="1316"/>
      <c r="F614" s="1316"/>
      <c r="G614" s="1316"/>
      <c r="H614" s="1316"/>
      <c r="I614" s="1316"/>
      <c r="J614" s="1316"/>
      <c r="K614" s="1316"/>
      <c r="L614" s="1316"/>
      <c r="M614" s="1316"/>
      <c r="N614" s="1316"/>
      <c r="O614" s="1316"/>
      <c r="P614" s="1316"/>
      <c r="Q614" s="1316"/>
      <c r="R614" s="1316"/>
      <c r="S614" s="1316"/>
      <c r="T614" s="1316"/>
      <c r="U614" s="1316"/>
      <c r="V614" s="1316"/>
      <c r="W614" s="1316"/>
      <c r="X614" s="1316"/>
      <c r="Y614" s="1316"/>
      <c r="Z614" s="1316"/>
      <c r="AA614" s="1316"/>
      <c r="AB614" s="1316"/>
      <c r="AC614" s="1316"/>
      <c r="AD614" s="1316"/>
      <c r="AE614" s="1316"/>
      <c r="AF614" s="1316"/>
      <c r="AG614" s="1316"/>
      <c r="AH614" s="1316"/>
      <c r="AI614" s="1316"/>
    </row>
    <row r="615" ht="24.0" customHeight="1">
      <c r="A615" s="1318"/>
      <c r="B615" s="1316"/>
      <c r="C615" s="1953"/>
      <c r="D615" s="1316"/>
      <c r="E615" s="1316"/>
      <c r="F615" s="1316"/>
      <c r="G615" s="1316"/>
      <c r="H615" s="1316"/>
      <c r="I615" s="1316"/>
      <c r="J615" s="1316"/>
      <c r="K615" s="1316"/>
      <c r="L615" s="1316"/>
      <c r="M615" s="1316"/>
      <c r="N615" s="1316"/>
      <c r="O615" s="1316"/>
      <c r="P615" s="1316"/>
      <c r="Q615" s="1316"/>
      <c r="R615" s="1316"/>
      <c r="S615" s="1316"/>
      <c r="T615" s="1316"/>
      <c r="U615" s="1316"/>
      <c r="V615" s="1316"/>
      <c r="W615" s="1316"/>
      <c r="X615" s="1316"/>
      <c r="Y615" s="1316"/>
      <c r="Z615" s="1316"/>
      <c r="AA615" s="1316"/>
      <c r="AB615" s="1316"/>
      <c r="AC615" s="1316"/>
      <c r="AD615" s="1316"/>
      <c r="AE615" s="1316"/>
      <c r="AF615" s="1316"/>
      <c r="AG615" s="1316"/>
      <c r="AH615" s="1316"/>
      <c r="AI615" s="1316"/>
    </row>
    <row r="616" ht="24.0" customHeight="1">
      <c r="A616" s="1318"/>
      <c r="B616" s="1316"/>
      <c r="C616" s="1953"/>
      <c r="D616" s="1316"/>
      <c r="E616" s="1316"/>
      <c r="F616" s="1316"/>
      <c r="G616" s="1316"/>
      <c r="H616" s="1316"/>
      <c r="I616" s="1316"/>
      <c r="J616" s="1316"/>
      <c r="K616" s="1316"/>
      <c r="L616" s="1316"/>
      <c r="M616" s="1316"/>
      <c r="N616" s="1316"/>
      <c r="O616" s="1316"/>
      <c r="P616" s="1316"/>
      <c r="Q616" s="1316"/>
      <c r="R616" s="1316"/>
      <c r="S616" s="1316"/>
      <c r="T616" s="1316"/>
      <c r="U616" s="1316"/>
      <c r="V616" s="1316"/>
      <c r="W616" s="1316"/>
      <c r="X616" s="1316"/>
      <c r="Y616" s="1316"/>
      <c r="Z616" s="1316"/>
      <c r="AA616" s="1316"/>
      <c r="AB616" s="1316"/>
      <c r="AC616" s="1316"/>
      <c r="AD616" s="1316"/>
      <c r="AE616" s="1316"/>
      <c r="AF616" s="1316"/>
      <c r="AG616" s="1316"/>
      <c r="AH616" s="1316"/>
      <c r="AI616" s="1316"/>
    </row>
    <row r="617" ht="24.0" customHeight="1">
      <c r="A617" s="1318"/>
      <c r="B617" s="1316"/>
      <c r="C617" s="1953"/>
      <c r="D617" s="1316"/>
      <c r="E617" s="1316"/>
      <c r="F617" s="1316"/>
      <c r="G617" s="1316"/>
      <c r="H617" s="1316"/>
      <c r="I617" s="1316"/>
      <c r="J617" s="1316"/>
      <c r="K617" s="1316"/>
      <c r="L617" s="1316"/>
      <c r="M617" s="1316"/>
      <c r="N617" s="1316"/>
      <c r="O617" s="1316"/>
      <c r="P617" s="1316"/>
      <c r="Q617" s="1316"/>
      <c r="R617" s="1316"/>
      <c r="S617" s="1316"/>
      <c r="T617" s="1316"/>
      <c r="U617" s="1316"/>
      <c r="V617" s="1316"/>
      <c r="W617" s="1316"/>
      <c r="X617" s="1316"/>
      <c r="Y617" s="1316"/>
      <c r="Z617" s="1316"/>
      <c r="AA617" s="1316"/>
      <c r="AB617" s="1316"/>
      <c r="AC617" s="1316"/>
      <c r="AD617" s="1316"/>
      <c r="AE617" s="1316"/>
      <c r="AF617" s="1316"/>
      <c r="AG617" s="1316"/>
      <c r="AH617" s="1316"/>
      <c r="AI617" s="1316"/>
    </row>
    <row r="618" ht="24.0" customHeight="1">
      <c r="A618" s="1318"/>
      <c r="B618" s="1316"/>
      <c r="C618" s="1953"/>
      <c r="D618" s="1316"/>
      <c r="E618" s="1316"/>
      <c r="F618" s="1316"/>
      <c r="G618" s="1316"/>
      <c r="H618" s="1316"/>
      <c r="I618" s="1316"/>
      <c r="J618" s="1316"/>
      <c r="K618" s="1316"/>
      <c r="L618" s="1316"/>
      <c r="M618" s="1316"/>
      <c r="N618" s="1316"/>
      <c r="O618" s="1316"/>
      <c r="P618" s="1316"/>
      <c r="Q618" s="1316"/>
      <c r="R618" s="1316"/>
      <c r="S618" s="1316"/>
      <c r="T618" s="1316"/>
      <c r="U618" s="1316"/>
      <c r="V618" s="1316"/>
      <c r="W618" s="1316"/>
      <c r="X618" s="1316"/>
      <c r="Y618" s="1316"/>
      <c r="Z618" s="1316"/>
      <c r="AA618" s="1316"/>
      <c r="AB618" s="1316"/>
      <c r="AC618" s="1316"/>
      <c r="AD618" s="1316"/>
      <c r="AE618" s="1316"/>
      <c r="AF618" s="1316"/>
      <c r="AG618" s="1316"/>
      <c r="AH618" s="1316"/>
      <c r="AI618" s="1316"/>
    </row>
    <row r="619" ht="24.0" customHeight="1">
      <c r="A619" s="1318"/>
      <c r="B619" s="1316"/>
      <c r="C619" s="1953"/>
      <c r="D619" s="1316"/>
      <c r="E619" s="1316"/>
      <c r="F619" s="1316"/>
      <c r="G619" s="1316"/>
      <c r="H619" s="1316"/>
      <c r="I619" s="1316"/>
      <c r="J619" s="1316"/>
      <c r="K619" s="1316"/>
      <c r="L619" s="1316"/>
      <c r="M619" s="1316"/>
      <c r="N619" s="1316"/>
      <c r="O619" s="1316"/>
      <c r="P619" s="1316"/>
      <c r="Q619" s="1316"/>
      <c r="R619" s="1316"/>
      <c r="S619" s="1316"/>
      <c r="T619" s="1316"/>
      <c r="U619" s="1316"/>
      <c r="V619" s="1316"/>
      <c r="W619" s="1316"/>
      <c r="X619" s="1316"/>
      <c r="Y619" s="1316"/>
      <c r="Z619" s="1316"/>
      <c r="AA619" s="1316"/>
      <c r="AB619" s="1316"/>
      <c r="AC619" s="1316"/>
      <c r="AD619" s="1316"/>
      <c r="AE619" s="1316"/>
      <c r="AF619" s="1316"/>
      <c r="AG619" s="1316"/>
      <c r="AH619" s="1316"/>
      <c r="AI619" s="1316"/>
    </row>
    <row r="620" ht="24.0" customHeight="1">
      <c r="A620" s="1318"/>
      <c r="B620" s="1316"/>
      <c r="C620" s="1953"/>
      <c r="D620" s="1316"/>
      <c r="E620" s="1316"/>
      <c r="F620" s="1316"/>
      <c r="G620" s="1316"/>
      <c r="H620" s="1316"/>
      <c r="I620" s="1316"/>
      <c r="J620" s="1316"/>
      <c r="K620" s="1316"/>
      <c r="L620" s="1316"/>
      <c r="M620" s="1316"/>
      <c r="N620" s="1316"/>
      <c r="O620" s="1316"/>
      <c r="P620" s="1316"/>
      <c r="Q620" s="1316"/>
      <c r="R620" s="1316"/>
      <c r="S620" s="1316"/>
      <c r="T620" s="1316"/>
      <c r="U620" s="1316"/>
      <c r="V620" s="1316"/>
      <c r="W620" s="1316"/>
      <c r="X620" s="1316"/>
      <c r="Y620" s="1316"/>
      <c r="Z620" s="1316"/>
      <c r="AA620" s="1316"/>
      <c r="AB620" s="1316"/>
      <c r="AC620" s="1316"/>
      <c r="AD620" s="1316"/>
      <c r="AE620" s="1316"/>
      <c r="AF620" s="1316"/>
      <c r="AG620" s="1316"/>
      <c r="AH620" s="1316"/>
      <c r="AI620" s="1316"/>
    </row>
    <row r="621" ht="24.0" customHeight="1">
      <c r="A621" s="1318"/>
      <c r="B621" s="1316"/>
      <c r="C621" s="1953"/>
      <c r="D621" s="1316"/>
      <c r="E621" s="1316"/>
      <c r="F621" s="1316"/>
      <c r="G621" s="1316"/>
      <c r="H621" s="1316"/>
      <c r="I621" s="1316"/>
      <c r="J621" s="1316"/>
      <c r="K621" s="1316"/>
      <c r="L621" s="1316"/>
      <c r="M621" s="1316"/>
      <c r="N621" s="1316"/>
      <c r="O621" s="1316"/>
      <c r="P621" s="1316"/>
      <c r="Q621" s="1316"/>
      <c r="R621" s="1316"/>
      <c r="S621" s="1316"/>
      <c r="T621" s="1316"/>
      <c r="U621" s="1316"/>
      <c r="V621" s="1316"/>
      <c r="W621" s="1316"/>
      <c r="X621" s="1316"/>
      <c r="Y621" s="1316"/>
      <c r="Z621" s="1316"/>
      <c r="AA621" s="1316"/>
      <c r="AB621" s="1316"/>
      <c r="AC621" s="1316"/>
      <c r="AD621" s="1316"/>
      <c r="AE621" s="1316"/>
      <c r="AF621" s="1316"/>
      <c r="AG621" s="1316"/>
      <c r="AH621" s="1316"/>
      <c r="AI621" s="1316"/>
    </row>
    <row r="622" ht="24.0" customHeight="1">
      <c r="A622" s="1318"/>
      <c r="B622" s="1316"/>
      <c r="C622" s="1953"/>
      <c r="D622" s="1316"/>
      <c r="E622" s="1316"/>
      <c r="F622" s="1316"/>
      <c r="G622" s="1316"/>
      <c r="H622" s="1316"/>
      <c r="I622" s="1316"/>
      <c r="J622" s="1316"/>
      <c r="K622" s="1316"/>
      <c r="L622" s="1316"/>
      <c r="M622" s="1316"/>
      <c r="N622" s="1316"/>
      <c r="O622" s="1316"/>
      <c r="P622" s="1316"/>
      <c r="Q622" s="1316"/>
      <c r="R622" s="1316"/>
      <c r="S622" s="1316"/>
      <c r="T622" s="1316"/>
      <c r="U622" s="1316"/>
      <c r="V622" s="1316"/>
      <c r="W622" s="1316"/>
      <c r="X622" s="1316"/>
      <c r="Y622" s="1316"/>
      <c r="Z622" s="1316"/>
      <c r="AA622" s="1316"/>
      <c r="AB622" s="1316"/>
      <c r="AC622" s="1316"/>
      <c r="AD622" s="1316"/>
      <c r="AE622" s="1316"/>
      <c r="AF622" s="1316"/>
      <c r="AG622" s="1316"/>
      <c r="AH622" s="1316"/>
      <c r="AI622" s="1316"/>
    </row>
    <row r="623" ht="24.0" customHeight="1">
      <c r="A623" s="1318"/>
      <c r="B623" s="1316"/>
      <c r="C623" s="1953"/>
      <c r="D623" s="1316"/>
      <c r="E623" s="1316"/>
      <c r="F623" s="1316"/>
      <c r="G623" s="1316"/>
      <c r="H623" s="1316"/>
      <c r="I623" s="1316"/>
      <c r="J623" s="1316"/>
      <c r="K623" s="1316"/>
      <c r="L623" s="1316"/>
      <c r="M623" s="1316"/>
      <c r="N623" s="1316"/>
      <c r="O623" s="1316"/>
      <c r="P623" s="1316"/>
      <c r="Q623" s="1316"/>
      <c r="R623" s="1316"/>
      <c r="S623" s="1316"/>
      <c r="T623" s="1316"/>
      <c r="U623" s="1316"/>
      <c r="V623" s="1316"/>
      <c r="W623" s="1316"/>
      <c r="X623" s="1316"/>
      <c r="Y623" s="1316"/>
      <c r="Z623" s="1316"/>
      <c r="AA623" s="1316"/>
      <c r="AB623" s="1316"/>
      <c r="AC623" s="1316"/>
      <c r="AD623" s="1316"/>
      <c r="AE623" s="1316"/>
      <c r="AF623" s="1316"/>
      <c r="AG623" s="1316"/>
      <c r="AH623" s="1316"/>
      <c r="AI623" s="1316"/>
    </row>
    <row r="624" ht="24.0" customHeight="1">
      <c r="A624" s="1318"/>
      <c r="B624" s="1316"/>
      <c r="C624" s="1953"/>
      <c r="D624" s="1316"/>
      <c r="E624" s="1316"/>
      <c r="F624" s="1316"/>
      <c r="G624" s="1316"/>
      <c r="H624" s="1316"/>
      <c r="I624" s="1316"/>
      <c r="J624" s="1316"/>
      <c r="K624" s="1316"/>
      <c r="L624" s="1316"/>
      <c r="M624" s="1316"/>
      <c r="N624" s="1316"/>
      <c r="O624" s="1316"/>
      <c r="P624" s="1316"/>
      <c r="Q624" s="1316"/>
      <c r="R624" s="1316"/>
      <c r="S624" s="1316"/>
      <c r="T624" s="1316"/>
      <c r="U624" s="1316"/>
      <c r="V624" s="1316"/>
      <c r="W624" s="1316"/>
      <c r="X624" s="1316"/>
      <c r="Y624" s="1316"/>
      <c r="Z624" s="1316"/>
      <c r="AA624" s="1316"/>
      <c r="AB624" s="1316"/>
      <c r="AC624" s="1316"/>
      <c r="AD624" s="1316"/>
      <c r="AE624" s="1316"/>
      <c r="AF624" s="1316"/>
      <c r="AG624" s="1316"/>
      <c r="AH624" s="1316"/>
      <c r="AI624" s="1316"/>
    </row>
    <row r="625" ht="24.0" customHeight="1">
      <c r="A625" s="1318"/>
      <c r="B625" s="1316"/>
      <c r="C625" s="1953"/>
      <c r="D625" s="1316"/>
      <c r="E625" s="1316"/>
      <c r="F625" s="1316"/>
      <c r="G625" s="1316"/>
      <c r="H625" s="1316"/>
      <c r="I625" s="1316"/>
      <c r="J625" s="1316"/>
      <c r="K625" s="1316"/>
      <c r="L625" s="1316"/>
      <c r="M625" s="1316"/>
      <c r="N625" s="1316"/>
      <c r="O625" s="1316"/>
      <c r="P625" s="1316"/>
      <c r="Q625" s="1316"/>
      <c r="R625" s="1316"/>
      <c r="S625" s="1316"/>
      <c r="T625" s="1316"/>
      <c r="U625" s="1316"/>
      <c r="V625" s="1316"/>
      <c r="W625" s="1316"/>
      <c r="X625" s="1316"/>
      <c r="Y625" s="1316"/>
      <c r="Z625" s="1316"/>
      <c r="AA625" s="1316"/>
      <c r="AB625" s="1316"/>
      <c r="AC625" s="1316"/>
      <c r="AD625" s="1316"/>
      <c r="AE625" s="1316"/>
      <c r="AF625" s="1316"/>
      <c r="AG625" s="1316"/>
      <c r="AH625" s="1316"/>
      <c r="AI625" s="1316"/>
    </row>
    <row r="626" ht="24.0" customHeight="1">
      <c r="A626" s="1318"/>
      <c r="B626" s="1316"/>
      <c r="C626" s="1953"/>
      <c r="D626" s="1316"/>
      <c r="E626" s="1316"/>
      <c r="F626" s="1316"/>
      <c r="G626" s="1316"/>
      <c r="H626" s="1316"/>
      <c r="I626" s="1316"/>
      <c r="J626" s="1316"/>
      <c r="K626" s="1316"/>
      <c r="L626" s="1316"/>
      <c r="M626" s="1316"/>
      <c r="N626" s="1316"/>
      <c r="O626" s="1316"/>
      <c r="P626" s="1316"/>
      <c r="Q626" s="1316"/>
      <c r="R626" s="1316"/>
      <c r="S626" s="1316"/>
      <c r="T626" s="1316"/>
      <c r="U626" s="1316"/>
      <c r="V626" s="1316"/>
      <c r="W626" s="1316"/>
      <c r="X626" s="1316"/>
      <c r="Y626" s="1316"/>
      <c r="Z626" s="1316"/>
      <c r="AA626" s="1316"/>
      <c r="AB626" s="1316"/>
      <c r="AC626" s="1316"/>
      <c r="AD626" s="1316"/>
      <c r="AE626" s="1316"/>
      <c r="AF626" s="1316"/>
      <c r="AG626" s="1316"/>
      <c r="AH626" s="1316"/>
      <c r="AI626" s="1316"/>
    </row>
    <row r="627" ht="24.0" customHeight="1">
      <c r="A627" s="1318"/>
      <c r="B627" s="1316"/>
      <c r="C627" s="1953"/>
      <c r="D627" s="1316"/>
      <c r="E627" s="1316"/>
      <c r="F627" s="1316"/>
      <c r="G627" s="1316"/>
      <c r="H627" s="1316"/>
      <c r="I627" s="1316"/>
      <c r="J627" s="1316"/>
      <c r="K627" s="1316"/>
      <c r="L627" s="1316"/>
      <c r="M627" s="1316"/>
      <c r="N627" s="1316"/>
      <c r="O627" s="1316"/>
      <c r="P627" s="1316"/>
      <c r="Q627" s="1316"/>
      <c r="R627" s="1316"/>
      <c r="S627" s="1316"/>
      <c r="T627" s="1316"/>
      <c r="U627" s="1316"/>
      <c r="V627" s="1316"/>
      <c r="W627" s="1316"/>
      <c r="X627" s="1316"/>
      <c r="Y627" s="1316"/>
      <c r="Z627" s="1316"/>
      <c r="AA627" s="1316"/>
      <c r="AB627" s="1316"/>
      <c r="AC627" s="1316"/>
      <c r="AD627" s="1316"/>
      <c r="AE627" s="1316"/>
      <c r="AF627" s="1316"/>
      <c r="AG627" s="1316"/>
      <c r="AH627" s="1316"/>
      <c r="AI627" s="1316"/>
    </row>
    <row r="628" ht="24.0" customHeight="1">
      <c r="A628" s="1318"/>
      <c r="B628" s="1316"/>
      <c r="C628" s="1953"/>
      <c r="D628" s="1316"/>
      <c r="E628" s="1316"/>
      <c r="F628" s="1316"/>
      <c r="G628" s="1316"/>
      <c r="H628" s="1316"/>
      <c r="I628" s="1316"/>
      <c r="J628" s="1316"/>
      <c r="K628" s="1316"/>
      <c r="L628" s="1316"/>
      <c r="M628" s="1316"/>
      <c r="N628" s="1316"/>
      <c r="O628" s="1316"/>
      <c r="P628" s="1316"/>
      <c r="Q628" s="1316"/>
      <c r="R628" s="1316"/>
      <c r="S628" s="1316"/>
      <c r="T628" s="1316"/>
      <c r="U628" s="1316"/>
      <c r="V628" s="1316"/>
      <c r="W628" s="1316"/>
      <c r="X628" s="1316"/>
      <c r="Y628" s="1316"/>
      <c r="Z628" s="1316"/>
      <c r="AA628" s="1316"/>
      <c r="AB628" s="1316"/>
      <c r="AC628" s="1316"/>
      <c r="AD628" s="1316"/>
      <c r="AE628" s="1316"/>
      <c r="AF628" s="1316"/>
      <c r="AG628" s="1316"/>
      <c r="AH628" s="1316"/>
      <c r="AI628" s="1316"/>
    </row>
    <row r="629" ht="24.0" customHeight="1">
      <c r="A629" s="1318"/>
      <c r="B629" s="1316"/>
      <c r="C629" s="1953"/>
      <c r="D629" s="1316"/>
      <c r="E629" s="1316"/>
      <c r="F629" s="1316"/>
      <c r="G629" s="1316"/>
      <c r="H629" s="1316"/>
      <c r="I629" s="1316"/>
      <c r="J629" s="1316"/>
      <c r="K629" s="1316"/>
      <c r="L629" s="1316"/>
      <c r="M629" s="1316"/>
      <c r="N629" s="1316"/>
      <c r="O629" s="1316"/>
      <c r="P629" s="1316"/>
      <c r="Q629" s="1316"/>
      <c r="R629" s="1316"/>
      <c r="S629" s="1316"/>
      <c r="T629" s="1316"/>
      <c r="U629" s="1316"/>
      <c r="V629" s="1316"/>
      <c r="W629" s="1316"/>
      <c r="X629" s="1316"/>
      <c r="Y629" s="1316"/>
      <c r="Z629" s="1316"/>
      <c r="AA629" s="1316"/>
      <c r="AB629" s="1316"/>
      <c r="AC629" s="1316"/>
      <c r="AD629" s="1316"/>
      <c r="AE629" s="1316"/>
      <c r="AF629" s="1316"/>
      <c r="AG629" s="1316"/>
      <c r="AH629" s="1316"/>
      <c r="AI629" s="1316"/>
    </row>
    <row r="630" ht="24.0" customHeight="1">
      <c r="A630" s="1318"/>
      <c r="B630" s="1316"/>
      <c r="C630" s="1953"/>
      <c r="D630" s="1316"/>
      <c r="E630" s="1316"/>
      <c r="F630" s="1316"/>
      <c r="G630" s="1316"/>
      <c r="H630" s="1316"/>
      <c r="I630" s="1316"/>
      <c r="J630" s="1316"/>
      <c r="K630" s="1316"/>
      <c r="L630" s="1316"/>
      <c r="M630" s="1316"/>
      <c r="N630" s="1316"/>
      <c r="O630" s="1316"/>
      <c r="P630" s="1316"/>
      <c r="Q630" s="1316"/>
      <c r="R630" s="1316"/>
      <c r="S630" s="1316"/>
      <c r="T630" s="1316"/>
      <c r="U630" s="1316"/>
      <c r="V630" s="1316"/>
      <c r="W630" s="1316"/>
      <c r="X630" s="1316"/>
      <c r="Y630" s="1316"/>
      <c r="Z630" s="1316"/>
      <c r="AA630" s="1316"/>
      <c r="AB630" s="1316"/>
      <c r="AC630" s="1316"/>
      <c r="AD630" s="1316"/>
      <c r="AE630" s="1316"/>
      <c r="AF630" s="1316"/>
      <c r="AG630" s="1316"/>
      <c r="AH630" s="1316"/>
      <c r="AI630" s="1316"/>
    </row>
    <row r="631" ht="24.0" customHeight="1">
      <c r="A631" s="1318"/>
      <c r="B631" s="1316"/>
      <c r="C631" s="1953"/>
      <c r="D631" s="1316"/>
      <c r="E631" s="1316"/>
      <c r="F631" s="1316"/>
      <c r="G631" s="1316"/>
      <c r="H631" s="1316"/>
      <c r="I631" s="1316"/>
      <c r="J631" s="1316"/>
      <c r="K631" s="1316"/>
      <c r="L631" s="1316"/>
      <c r="M631" s="1316"/>
      <c r="N631" s="1316"/>
      <c r="O631" s="1316"/>
      <c r="P631" s="1316"/>
      <c r="Q631" s="1316"/>
      <c r="R631" s="1316"/>
      <c r="S631" s="1316"/>
      <c r="T631" s="1316"/>
      <c r="U631" s="1316"/>
      <c r="V631" s="1316"/>
      <c r="W631" s="1316"/>
      <c r="X631" s="1316"/>
      <c r="Y631" s="1316"/>
      <c r="Z631" s="1316"/>
      <c r="AA631" s="1316"/>
      <c r="AB631" s="1316"/>
      <c r="AC631" s="1316"/>
      <c r="AD631" s="1316"/>
      <c r="AE631" s="1316"/>
      <c r="AF631" s="1316"/>
      <c r="AG631" s="1316"/>
      <c r="AH631" s="1316"/>
      <c r="AI631" s="1316"/>
    </row>
    <row r="632" ht="24.0" customHeight="1">
      <c r="A632" s="1318"/>
      <c r="B632" s="1316"/>
      <c r="C632" s="1953"/>
      <c r="D632" s="1316"/>
      <c r="E632" s="1316"/>
      <c r="F632" s="1316"/>
      <c r="G632" s="1316"/>
      <c r="H632" s="1316"/>
      <c r="I632" s="1316"/>
      <c r="J632" s="1316"/>
      <c r="K632" s="1316"/>
      <c r="L632" s="1316"/>
      <c r="M632" s="1316"/>
      <c r="N632" s="1316"/>
      <c r="O632" s="1316"/>
      <c r="P632" s="1316"/>
      <c r="Q632" s="1316"/>
      <c r="R632" s="1316"/>
      <c r="S632" s="1316"/>
      <c r="T632" s="1316"/>
      <c r="U632" s="1316"/>
      <c r="V632" s="1316"/>
      <c r="W632" s="1316"/>
      <c r="X632" s="1316"/>
      <c r="Y632" s="1316"/>
      <c r="Z632" s="1316"/>
      <c r="AA632" s="1316"/>
      <c r="AB632" s="1316"/>
      <c r="AC632" s="1316"/>
      <c r="AD632" s="1316"/>
      <c r="AE632" s="1316"/>
      <c r="AF632" s="1316"/>
      <c r="AG632" s="1316"/>
      <c r="AH632" s="1316"/>
      <c r="AI632" s="1316"/>
    </row>
    <row r="633" ht="24.0" customHeight="1">
      <c r="A633" s="1318"/>
      <c r="B633" s="1316"/>
      <c r="C633" s="1953"/>
      <c r="D633" s="1316"/>
      <c r="E633" s="1316"/>
      <c r="F633" s="1316"/>
      <c r="G633" s="1316"/>
      <c r="H633" s="1316"/>
      <c r="I633" s="1316"/>
      <c r="J633" s="1316"/>
      <c r="K633" s="1316"/>
      <c r="L633" s="1316"/>
      <c r="M633" s="1316"/>
      <c r="N633" s="1316"/>
      <c r="O633" s="1316"/>
      <c r="P633" s="1316"/>
      <c r="Q633" s="1316"/>
      <c r="R633" s="1316"/>
      <c r="S633" s="1316"/>
      <c r="T633" s="1316"/>
      <c r="U633" s="1316"/>
      <c r="V633" s="1316"/>
      <c r="W633" s="1316"/>
      <c r="X633" s="1316"/>
      <c r="Y633" s="1316"/>
      <c r="Z633" s="1316"/>
      <c r="AA633" s="1316"/>
      <c r="AB633" s="1316"/>
      <c r="AC633" s="1316"/>
      <c r="AD633" s="1316"/>
      <c r="AE633" s="1316"/>
      <c r="AF633" s="1316"/>
      <c r="AG633" s="1316"/>
      <c r="AH633" s="1316"/>
      <c r="AI633" s="1316"/>
    </row>
    <row r="634" ht="24.0" customHeight="1">
      <c r="A634" s="1318"/>
      <c r="B634" s="1316"/>
      <c r="C634" s="1953"/>
      <c r="D634" s="1316"/>
      <c r="E634" s="1316"/>
      <c r="F634" s="1316"/>
      <c r="G634" s="1316"/>
      <c r="H634" s="1316"/>
      <c r="I634" s="1316"/>
      <c r="J634" s="1316"/>
      <c r="K634" s="1316"/>
      <c r="L634" s="1316"/>
      <c r="M634" s="1316"/>
      <c r="N634" s="1316"/>
      <c r="O634" s="1316"/>
      <c r="P634" s="1316"/>
      <c r="Q634" s="1316"/>
      <c r="R634" s="1316"/>
      <c r="S634" s="1316"/>
      <c r="T634" s="1316"/>
      <c r="U634" s="1316"/>
      <c r="V634" s="1316"/>
      <c r="W634" s="1316"/>
      <c r="X634" s="1316"/>
      <c r="Y634" s="1316"/>
      <c r="Z634" s="1316"/>
      <c r="AA634" s="1316"/>
      <c r="AB634" s="1316"/>
      <c r="AC634" s="1316"/>
      <c r="AD634" s="1316"/>
      <c r="AE634" s="1316"/>
      <c r="AF634" s="1316"/>
      <c r="AG634" s="1316"/>
      <c r="AH634" s="1316"/>
      <c r="AI634" s="1316"/>
    </row>
    <row r="635" ht="24.0" customHeight="1">
      <c r="A635" s="1318"/>
      <c r="B635" s="1316"/>
      <c r="C635" s="1953"/>
      <c r="D635" s="1316"/>
      <c r="E635" s="1316"/>
      <c r="F635" s="1316"/>
      <c r="G635" s="1316"/>
      <c r="H635" s="1316"/>
      <c r="I635" s="1316"/>
      <c r="J635" s="1316"/>
      <c r="K635" s="1316"/>
      <c r="L635" s="1316"/>
      <c r="M635" s="1316"/>
      <c r="N635" s="1316"/>
      <c r="O635" s="1316"/>
      <c r="P635" s="1316"/>
      <c r="Q635" s="1316"/>
      <c r="R635" s="1316"/>
      <c r="S635" s="1316"/>
      <c r="T635" s="1316"/>
      <c r="U635" s="1316"/>
      <c r="V635" s="1316"/>
      <c r="W635" s="1316"/>
      <c r="X635" s="1316"/>
      <c r="Y635" s="1316"/>
      <c r="Z635" s="1316"/>
      <c r="AA635" s="1316"/>
      <c r="AB635" s="1316"/>
      <c r="AC635" s="1316"/>
      <c r="AD635" s="1316"/>
      <c r="AE635" s="1316"/>
      <c r="AF635" s="1316"/>
      <c r="AG635" s="1316"/>
      <c r="AH635" s="1316"/>
      <c r="AI635" s="1316"/>
    </row>
    <row r="636" ht="24.0" customHeight="1">
      <c r="A636" s="1318"/>
      <c r="B636" s="1316"/>
      <c r="C636" s="1953"/>
      <c r="D636" s="1316"/>
      <c r="E636" s="1316"/>
      <c r="F636" s="1316"/>
      <c r="G636" s="1316"/>
      <c r="H636" s="1316"/>
      <c r="I636" s="1316"/>
      <c r="J636" s="1316"/>
      <c r="K636" s="1316"/>
      <c r="L636" s="1316"/>
      <c r="M636" s="1316"/>
      <c r="N636" s="1316"/>
      <c r="O636" s="1316"/>
      <c r="P636" s="1316"/>
      <c r="Q636" s="1316"/>
      <c r="R636" s="1316"/>
      <c r="S636" s="1316"/>
      <c r="T636" s="1316"/>
      <c r="U636" s="1316"/>
      <c r="V636" s="1316"/>
      <c r="W636" s="1316"/>
      <c r="X636" s="1316"/>
      <c r="Y636" s="1316"/>
      <c r="Z636" s="1316"/>
      <c r="AA636" s="1316"/>
      <c r="AB636" s="1316"/>
      <c r="AC636" s="1316"/>
      <c r="AD636" s="1316"/>
      <c r="AE636" s="1316"/>
      <c r="AF636" s="1316"/>
      <c r="AG636" s="1316"/>
      <c r="AH636" s="1316"/>
      <c r="AI636" s="1316"/>
    </row>
    <row r="637" ht="24.0" customHeight="1">
      <c r="A637" s="1318"/>
      <c r="B637" s="1316"/>
      <c r="C637" s="1953"/>
      <c r="D637" s="1316"/>
      <c r="E637" s="1316"/>
      <c r="F637" s="1316"/>
      <c r="G637" s="1316"/>
      <c r="H637" s="1316"/>
      <c r="I637" s="1316"/>
      <c r="J637" s="1316"/>
      <c r="K637" s="1316"/>
      <c r="L637" s="1316"/>
      <c r="M637" s="1316"/>
      <c r="N637" s="1316"/>
      <c r="O637" s="1316"/>
      <c r="P637" s="1316"/>
      <c r="Q637" s="1316"/>
      <c r="R637" s="1316"/>
      <c r="S637" s="1316"/>
      <c r="T637" s="1316"/>
      <c r="U637" s="1316"/>
      <c r="V637" s="1316"/>
      <c r="W637" s="1316"/>
      <c r="X637" s="1316"/>
      <c r="Y637" s="1316"/>
      <c r="Z637" s="1316"/>
      <c r="AA637" s="1316"/>
      <c r="AB637" s="1316"/>
      <c r="AC637" s="1316"/>
      <c r="AD637" s="1316"/>
      <c r="AE637" s="1316"/>
      <c r="AF637" s="1316"/>
      <c r="AG637" s="1316"/>
      <c r="AH637" s="1316"/>
      <c r="AI637" s="1316"/>
    </row>
    <row r="638" ht="24.0" customHeight="1">
      <c r="A638" s="1318"/>
      <c r="B638" s="1316"/>
      <c r="C638" s="1953"/>
      <c r="D638" s="1316"/>
      <c r="E638" s="1316"/>
      <c r="F638" s="1316"/>
      <c r="G638" s="1316"/>
      <c r="H638" s="1316"/>
      <c r="I638" s="1316"/>
      <c r="J638" s="1316"/>
      <c r="K638" s="1316"/>
      <c r="L638" s="1316"/>
      <c r="M638" s="1316"/>
      <c r="N638" s="1316"/>
      <c r="O638" s="1316"/>
      <c r="P638" s="1316"/>
      <c r="Q638" s="1316"/>
      <c r="R638" s="1316"/>
      <c r="S638" s="1316"/>
      <c r="T638" s="1316"/>
      <c r="U638" s="1316"/>
      <c r="V638" s="1316"/>
      <c r="W638" s="1316"/>
      <c r="X638" s="1316"/>
      <c r="Y638" s="1316"/>
      <c r="Z638" s="1316"/>
      <c r="AA638" s="1316"/>
      <c r="AB638" s="1316"/>
      <c r="AC638" s="1316"/>
      <c r="AD638" s="1316"/>
      <c r="AE638" s="1316"/>
      <c r="AF638" s="1316"/>
      <c r="AG638" s="1316"/>
      <c r="AH638" s="1316"/>
      <c r="AI638" s="1316"/>
    </row>
    <row r="639" ht="24.0" customHeight="1">
      <c r="A639" s="1318"/>
      <c r="B639" s="1316"/>
      <c r="C639" s="1953"/>
      <c r="D639" s="1316"/>
      <c r="E639" s="1316"/>
      <c r="F639" s="1316"/>
      <c r="G639" s="1316"/>
      <c r="H639" s="1316"/>
      <c r="I639" s="1316"/>
      <c r="J639" s="1316"/>
      <c r="K639" s="1316"/>
      <c r="L639" s="1316"/>
      <c r="M639" s="1316"/>
      <c r="N639" s="1316"/>
      <c r="O639" s="1316"/>
      <c r="P639" s="1316"/>
      <c r="Q639" s="1316"/>
      <c r="R639" s="1316"/>
      <c r="S639" s="1316"/>
      <c r="T639" s="1316"/>
      <c r="U639" s="1316"/>
      <c r="V639" s="1316"/>
      <c r="W639" s="1316"/>
      <c r="X639" s="1316"/>
      <c r="Y639" s="1316"/>
      <c r="Z639" s="1316"/>
      <c r="AA639" s="1316"/>
      <c r="AB639" s="1316"/>
      <c r="AC639" s="1316"/>
      <c r="AD639" s="1316"/>
      <c r="AE639" s="1316"/>
      <c r="AF639" s="1316"/>
      <c r="AG639" s="1316"/>
      <c r="AH639" s="1316"/>
      <c r="AI639" s="1316"/>
    </row>
    <row r="640" ht="24.0" customHeight="1">
      <c r="A640" s="1318"/>
      <c r="B640" s="1316"/>
      <c r="C640" s="1953"/>
      <c r="D640" s="1316"/>
      <c r="E640" s="1316"/>
      <c r="F640" s="1316"/>
      <c r="G640" s="1316"/>
      <c r="H640" s="1316"/>
      <c r="I640" s="1316"/>
      <c r="J640" s="1316"/>
      <c r="K640" s="1316"/>
      <c r="L640" s="1316"/>
      <c r="M640" s="1316"/>
      <c r="N640" s="1316"/>
      <c r="O640" s="1316"/>
      <c r="P640" s="1316"/>
      <c r="Q640" s="1316"/>
      <c r="R640" s="1316"/>
      <c r="S640" s="1316"/>
      <c r="T640" s="1316"/>
      <c r="U640" s="1316"/>
      <c r="V640" s="1316"/>
      <c r="W640" s="1316"/>
      <c r="X640" s="1316"/>
      <c r="Y640" s="1316"/>
      <c r="Z640" s="1316"/>
      <c r="AA640" s="1316"/>
      <c r="AB640" s="1316"/>
      <c r="AC640" s="1316"/>
      <c r="AD640" s="1316"/>
      <c r="AE640" s="1316"/>
      <c r="AF640" s="1316"/>
      <c r="AG640" s="1316"/>
      <c r="AH640" s="1316"/>
      <c r="AI640" s="1316"/>
    </row>
    <row r="641" ht="24.0" customHeight="1">
      <c r="A641" s="1318"/>
      <c r="B641" s="1316"/>
      <c r="C641" s="1953"/>
      <c r="D641" s="1316"/>
      <c r="E641" s="1316"/>
      <c r="F641" s="1316"/>
      <c r="G641" s="1316"/>
      <c r="H641" s="1316"/>
      <c r="I641" s="1316"/>
      <c r="J641" s="1316"/>
      <c r="K641" s="1316"/>
      <c r="L641" s="1316"/>
      <c r="M641" s="1316"/>
      <c r="N641" s="1316"/>
      <c r="O641" s="1316"/>
      <c r="P641" s="1316"/>
      <c r="Q641" s="1316"/>
      <c r="R641" s="1316"/>
      <c r="S641" s="1316"/>
      <c r="T641" s="1316"/>
      <c r="U641" s="1316"/>
      <c r="V641" s="1316"/>
      <c r="W641" s="1316"/>
      <c r="X641" s="1316"/>
      <c r="Y641" s="1316"/>
      <c r="Z641" s="1316"/>
      <c r="AA641" s="1316"/>
      <c r="AB641" s="1316"/>
      <c r="AC641" s="1316"/>
      <c r="AD641" s="1316"/>
      <c r="AE641" s="1316"/>
      <c r="AF641" s="1316"/>
      <c r="AG641" s="1316"/>
      <c r="AH641" s="1316"/>
      <c r="AI641" s="1316"/>
    </row>
    <row r="642" ht="24.0" customHeight="1">
      <c r="A642" s="1318"/>
      <c r="B642" s="1316"/>
      <c r="C642" s="1953"/>
      <c r="D642" s="1316"/>
      <c r="E642" s="1316"/>
      <c r="F642" s="1316"/>
      <c r="G642" s="1316"/>
      <c r="H642" s="1316"/>
      <c r="I642" s="1316"/>
      <c r="J642" s="1316"/>
      <c r="K642" s="1316"/>
      <c r="L642" s="1316"/>
      <c r="M642" s="1316"/>
      <c r="N642" s="1316"/>
      <c r="O642" s="1316"/>
      <c r="P642" s="1316"/>
      <c r="Q642" s="1316"/>
      <c r="R642" s="1316"/>
      <c r="S642" s="1316"/>
      <c r="T642" s="1316"/>
      <c r="U642" s="1316"/>
      <c r="V642" s="1316"/>
      <c r="W642" s="1316"/>
      <c r="X642" s="1316"/>
      <c r="Y642" s="1316"/>
      <c r="Z642" s="1316"/>
      <c r="AA642" s="1316"/>
      <c r="AB642" s="1316"/>
      <c r="AC642" s="1316"/>
      <c r="AD642" s="1316"/>
      <c r="AE642" s="1316"/>
      <c r="AF642" s="1316"/>
      <c r="AG642" s="1316"/>
      <c r="AH642" s="1316"/>
      <c r="AI642" s="1316"/>
    </row>
    <row r="643" ht="24.0" customHeight="1">
      <c r="A643" s="1318"/>
      <c r="B643" s="1316"/>
      <c r="C643" s="1953"/>
      <c r="D643" s="1316"/>
      <c r="E643" s="1316"/>
      <c r="F643" s="1316"/>
      <c r="G643" s="1316"/>
      <c r="H643" s="1316"/>
      <c r="I643" s="1316"/>
      <c r="J643" s="1316"/>
      <c r="K643" s="1316"/>
      <c r="L643" s="1316"/>
      <c r="M643" s="1316"/>
      <c r="N643" s="1316"/>
      <c r="O643" s="1316"/>
      <c r="P643" s="1316"/>
      <c r="Q643" s="1316"/>
      <c r="R643" s="1316"/>
      <c r="S643" s="1316"/>
      <c r="T643" s="1316"/>
      <c r="U643" s="1316"/>
      <c r="V643" s="1316"/>
      <c r="W643" s="1316"/>
      <c r="X643" s="1316"/>
      <c r="Y643" s="1316"/>
      <c r="Z643" s="1316"/>
      <c r="AA643" s="1316"/>
      <c r="AB643" s="1316"/>
      <c r="AC643" s="1316"/>
      <c r="AD643" s="1316"/>
      <c r="AE643" s="1316"/>
      <c r="AF643" s="1316"/>
      <c r="AG643" s="1316"/>
      <c r="AH643" s="1316"/>
      <c r="AI643" s="1316"/>
    </row>
    <row r="644" ht="24.0" customHeight="1">
      <c r="A644" s="1318"/>
      <c r="B644" s="1316"/>
      <c r="C644" s="1953"/>
      <c r="D644" s="1316"/>
      <c r="E644" s="1316"/>
      <c r="F644" s="1316"/>
      <c r="G644" s="1316"/>
      <c r="H644" s="1316"/>
      <c r="I644" s="1316"/>
      <c r="J644" s="1316"/>
      <c r="K644" s="1316"/>
      <c r="L644" s="1316"/>
      <c r="M644" s="1316"/>
      <c r="N644" s="1316"/>
      <c r="O644" s="1316"/>
      <c r="P644" s="1316"/>
      <c r="Q644" s="1316"/>
      <c r="R644" s="1316"/>
      <c r="S644" s="1316"/>
      <c r="T644" s="1316"/>
      <c r="U644" s="1316"/>
      <c r="V644" s="1316"/>
      <c r="W644" s="1316"/>
      <c r="X644" s="1316"/>
      <c r="Y644" s="1316"/>
      <c r="Z644" s="1316"/>
      <c r="AA644" s="1316"/>
      <c r="AB644" s="1316"/>
      <c r="AC644" s="1316"/>
      <c r="AD644" s="1316"/>
      <c r="AE644" s="1316"/>
      <c r="AF644" s="1316"/>
      <c r="AG644" s="1316"/>
      <c r="AH644" s="1316"/>
      <c r="AI644" s="1316"/>
    </row>
    <row r="645" ht="24.0" customHeight="1">
      <c r="A645" s="1318"/>
      <c r="B645" s="1316"/>
      <c r="C645" s="1953"/>
      <c r="D645" s="1316"/>
      <c r="E645" s="1316"/>
      <c r="F645" s="1316"/>
      <c r="G645" s="1316"/>
      <c r="H645" s="1316"/>
      <c r="I645" s="1316"/>
      <c r="J645" s="1316"/>
      <c r="K645" s="1316"/>
      <c r="L645" s="1316"/>
      <c r="M645" s="1316"/>
      <c r="N645" s="1316"/>
      <c r="O645" s="1316"/>
      <c r="P645" s="1316"/>
      <c r="Q645" s="1316"/>
      <c r="R645" s="1316"/>
      <c r="S645" s="1316"/>
      <c r="T645" s="1316"/>
      <c r="U645" s="1316"/>
      <c r="V645" s="1316"/>
      <c r="W645" s="1316"/>
      <c r="X645" s="1316"/>
      <c r="Y645" s="1316"/>
      <c r="Z645" s="1316"/>
      <c r="AA645" s="1316"/>
      <c r="AB645" s="1316"/>
      <c r="AC645" s="1316"/>
      <c r="AD645" s="1316"/>
      <c r="AE645" s="1316"/>
      <c r="AF645" s="1316"/>
      <c r="AG645" s="1316"/>
      <c r="AH645" s="1316"/>
      <c r="AI645" s="1316"/>
    </row>
    <row r="646" ht="24.0" customHeight="1">
      <c r="A646" s="1318"/>
      <c r="B646" s="1316"/>
      <c r="C646" s="1953"/>
      <c r="D646" s="1316"/>
      <c r="E646" s="1316"/>
      <c r="F646" s="1316"/>
      <c r="G646" s="1316"/>
      <c r="H646" s="1316"/>
      <c r="I646" s="1316"/>
      <c r="J646" s="1316"/>
      <c r="K646" s="1316"/>
      <c r="L646" s="1316"/>
      <c r="M646" s="1316"/>
      <c r="N646" s="1316"/>
      <c r="O646" s="1316"/>
      <c r="P646" s="1316"/>
      <c r="Q646" s="1316"/>
      <c r="R646" s="1316"/>
      <c r="S646" s="1316"/>
      <c r="T646" s="1316"/>
      <c r="U646" s="1316"/>
      <c r="V646" s="1316"/>
      <c r="W646" s="1316"/>
      <c r="X646" s="1316"/>
      <c r="Y646" s="1316"/>
      <c r="Z646" s="1316"/>
      <c r="AA646" s="1316"/>
      <c r="AB646" s="1316"/>
      <c r="AC646" s="1316"/>
      <c r="AD646" s="1316"/>
      <c r="AE646" s="1316"/>
      <c r="AF646" s="1316"/>
      <c r="AG646" s="1316"/>
      <c r="AH646" s="1316"/>
      <c r="AI646" s="1316"/>
    </row>
    <row r="647" ht="24.0" customHeight="1">
      <c r="A647" s="1318"/>
      <c r="B647" s="1316"/>
      <c r="C647" s="1953"/>
      <c r="D647" s="1316"/>
      <c r="E647" s="1316"/>
      <c r="F647" s="1316"/>
      <c r="G647" s="1316"/>
      <c r="H647" s="1316"/>
      <c r="I647" s="1316"/>
      <c r="J647" s="1316"/>
      <c r="K647" s="1316"/>
      <c r="L647" s="1316"/>
      <c r="M647" s="1316"/>
      <c r="N647" s="1316"/>
      <c r="O647" s="1316"/>
      <c r="P647" s="1316"/>
      <c r="Q647" s="1316"/>
      <c r="R647" s="1316"/>
      <c r="S647" s="1316"/>
      <c r="T647" s="1316"/>
      <c r="U647" s="1316"/>
      <c r="V647" s="1316"/>
      <c r="W647" s="1316"/>
      <c r="X647" s="1316"/>
      <c r="Y647" s="1316"/>
      <c r="Z647" s="1316"/>
      <c r="AA647" s="1316"/>
      <c r="AB647" s="1316"/>
      <c r="AC647" s="1316"/>
      <c r="AD647" s="1316"/>
      <c r="AE647" s="1316"/>
      <c r="AF647" s="1316"/>
      <c r="AG647" s="1316"/>
      <c r="AH647" s="1316"/>
      <c r="AI647" s="1316"/>
    </row>
    <row r="648" ht="24.0" customHeight="1">
      <c r="A648" s="1318"/>
      <c r="B648" s="1316"/>
      <c r="C648" s="1953"/>
      <c r="D648" s="1316"/>
      <c r="E648" s="1316"/>
      <c r="F648" s="1316"/>
      <c r="G648" s="1316"/>
      <c r="H648" s="1316"/>
      <c r="I648" s="1316"/>
      <c r="J648" s="1316"/>
      <c r="K648" s="1316"/>
      <c r="L648" s="1316"/>
      <c r="M648" s="1316"/>
      <c r="N648" s="1316"/>
      <c r="O648" s="1316"/>
      <c r="P648" s="1316"/>
      <c r="Q648" s="1316"/>
      <c r="R648" s="1316"/>
      <c r="S648" s="1316"/>
      <c r="T648" s="1316"/>
      <c r="U648" s="1316"/>
      <c r="V648" s="1316"/>
      <c r="W648" s="1316"/>
      <c r="X648" s="1316"/>
      <c r="Y648" s="1316"/>
      <c r="Z648" s="1316"/>
      <c r="AA648" s="1316"/>
      <c r="AB648" s="1316"/>
      <c r="AC648" s="1316"/>
      <c r="AD648" s="1316"/>
      <c r="AE648" s="1316"/>
      <c r="AF648" s="1316"/>
      <c r="AG648" s="1316"/>
      <c r="AH648" s="1316"/>
      <c r="AI648" s="1316"/>
    </row>
    <row r="649" ht="24.0" customHeight="1">
      <c r="A649" s="1318"/>
      <c r="B649" s="1316"/>
      <c r="C649" s="1953"/>
      <c r="D649" s="1316"/>
      <c r="E649" s="1316"/>
      <c r="F649" s="1316"/>
      <c r="G649" s="1316"/>
      <c r="H649" s="1316"/>
      <c r="I649" s="1316"/>
      <c r="J649" s="1316"/>
      <c r="K649" s="1316"/>
      <c r="L649" s="1316"/>
      <c r="M649" s="1316"/>
      <c r="N649" s="1316"/>
      <c r="O649" s="1316"/>
      <c r="P649" s="1316"/>
      <c r="Q649" s="1316"/>
      <c r="R649" s="1316"/>
      <c r="S649" s="1316"/>
      <c r="T649" s="1316"/>
      <c r="U649" s="1316"/>
      <c r="V649" s="1316"/>
      <c r="W649" s="1316"/>
      <c r="X649" s="1316"/>
      <c r="Y649" s="1316"/>
      <c r="Z649" s="1316"/>
      <c r="AA649" s="1316"/>
      <c r="AB649" s="1316"/>
      <c r="AC649" s="1316"/>
      <c r="AD649" s="1316"/>
      <c r="AE649" s="1316"/>
      <c r="AF649" s="1316"/>
      <c r="AG649" s="1316"/>
      <c r="AH649" s="1316"/>
      <c r="AI649" s="1316"/>
    </row>
    <row r="650" ht="24.0" customHeight="1">
      <c r="A650" s="1318"/>
      <c r="B650" s="1316"/>
      <c r="C650" s="1953"/>
      <c r="D650" s="1316"/>
      <c r="E650" s="1316"/>
      <c r="F650" s="1316"/>
      <c r="G650" s="1316"/>
      <c r="H650" s="1316"/>
      <c r="I650" s="1316"/>
      <c r="J650" s="1316"/>
      <c r="K650" s="1316"/>
      <c r="L650" s="1316"/>
      <c r="M650" s="1316"/>
      <c r="N650" s="1316"/>
      <c r="O650" s="1316"/>
      <c r="P650" s="1316"/>
      <c r="Q650" s="1316"/>
      <c r="R650" s="1316"/>
      <c r="S650" s="1316"/>
      <c r="T650" s="1316"/>
      <c r="U650" s="1316"/>
      <c r="V650" s="1316"/>
      <c r="W650" s="1316"/>
      <c r="X650" s="1316"/>
      <c r="Y650" s="1316"/>
      <c r="Z650" s="1316"/>
      <c r="AA650" s="1316"/>
      <c r="AB650" s="1316"/>
      <c r="AC650" s="1316"/>
      <c r="AD650" s="1316"/>
      <c r="AE650" s="1316"/>
      <c r="AF650" s="1316"/>
      <c r="AG650" s="1316"/>
      <c r="AH650" s="1316"/>
      <c r="AI650" s="1316"/>
    </row>
    <row r="651" ht="24.0" customHeight="1">
      <c r="A651" s="1318"/>
      <c r="B651" s="1316"/>
      <c r="C651" s="1953"/>
      <c r="D651" s="1316"/>
      <c r="E651" s="1316"/>
      <c r="F651" s="1316"/>
      <c r="G651" s="1316"/>
      <c r="H651" s="1316"/>
      <c r="I651" s="1316"/>
      <c r="J651" s="1316"/>
      <c r="K651" s="1316"/>
      <c r="L651" s="1316"/>
      <c r="M651" s="1316"/>
      <c r="N651" s="1316"/>
      <c r="O651" s="1316"/>
      <c r="P651" s="1316"/>
      <c r="Q651" s="1316"/>
      <c r="R651" s="1316"/>
      <c r="S651" s="1316"/>
      <c r="T651" s="1316"/>
      <c r="U651" s="1316"/>
      <c r="V651" s="1316"/>
      <c r="W651" s="1316"/>
      <c r="X651" s="1316"/>
      <c r="Y651" s="1316"/>
      <c r="Z651" s="1316"/>
      <c r="AA651" s="1316"/>
      <c r="AB651" s="1316"/>
      <c r="AC651" s="1316"/>
      <c r="AD651" s="1316"/>
      <c r="AE651" s="1316"/>
      <c r="AF651" s="1316"/>
      <c r="AG651" s="1316"/>
      <c r="AH651" s="1316"/>
      <c r="AI651" s="1316"/>
    </row>
    <row r="652" ht="24.0" customHeight="1">
      <c r="A652" s="1318"/>
      <c r="B652" s="1316"/>
      <c r="C652" s="1953"/>
      <c r="D652" s="1316"/>
      <c r="E652" s="1316"/>
      <c r="F652" s="1316"/>
      <c r="G652" s="1316"/>
      <c r="H652" s="1316"/>
      <c r="I652" s="1316"/>
      <c r="J652" s="1316"/>
      <c r="K652" s="1316"/>
      <c r="L652" s="1316"/>
      <c r="M652" s="1316"/>
      <c r="N652" s="1316"/>
      <c r="O652" s="1316"/>
      <c r="P652" s="1316"/>
      <c r="Q652" s="1316"/>
      <c r="R652" s="1316"/>
      <c r="S652" s="1316"/>
      <c r="T652" s="1316"/>
      <c r="U652" s="1316"/>
      <c r="V652" s="1316"/>
      <c r="W652" s="1316"/>
      <c r="X652" s="1316"/>
      <c r="Y652" s="1316"/>
      <c r="Z652" s="1316"/>
      <c r="AA652" s="1316"/>
      <c r="AB652" s="1316"/>
      <c r="AC652" s="1316"/>
      <c r="AD652" s="1316"/>
      <c r="AE652" s="1316"/>
      <c r="AF652" s="1316"/>
      <c r="AG652" s="1316"/>
      <c r="AH652" s="1316"/>
      <c r="AI652" s="1316"/>
    </row>
    <row r="653" ht="24.0" customHeight="1">
      <c r="A653" s="1318"/>
      <c r="B653" s="1316"/>
      <c r="C653" s="1953"/>
      <c r="D653" s="1316"/>
      <c r="E653" s="1316"/>
      <c r="F653" s="1316"/>
      <c r="G653" s="1316"/>
      <c r="H653" s="1316"/>
      <c r="I653" s="1316"/>
      <c r="J653" s="1316"/>
      <c r="K653" s="1316"/>
      <c r="L653" s="1316"/>
      <c r="M653" s="1316"/>
      <c r="N653" s="1316"/>
      <c r="O653" s="1316"/>
      <c r="P653" s="1316"/>
      <c r="Q653" s="1316"/>
      <c r="R653" s="1316"/>
      <c r="S653" s="1316"/>
      <c r="T653" s="1316"/>
      <c r="U653" s="1316"/>
      <c r="V653" s="1316"/>
      <c r="W653" s="1316"/>
      <c r="X653" s="1316"/>
      <c r="Y653" s="1316"/>
      <c r="Z653" s="1316"/>
      <c r="AA653" s="1316"/>
      <c r="AB653" s="1316"/>
      <c r="AC653" s="1316"/>
      <c r="AD653" s="1316"/>
      <c r="AE653" s="1316"/>
      <c r="AF653" s="1316"/>
      <c r="AG653" s="1316"/>
      <c r="AH653" s="1316"/>
      <c r="AI653" s="1316"/>
    </row>
    <row r="654" ht="24.0" customHeight="1">
      <c r="A654" s="1318"/>
      <c r="B654" s="1316"/>
      <c r="C654" s="1953"/>
      <c r="D654" s="1316"/>
      <c r="E654" s="1316"/>
      <c r="F654" s="1316"/>
      <c r="G654" s="1316"/>
      <c r="H654" s="1316"/>
      <c r="I654" s="1316"/>
      <c r="J654" s="1316"/>
      <c r="K654" s="1316"/>
      <c r="L654" s="1316"/>
      <c r="M654" s="1316"/>
      <c r="N654" s="1316"/>
      <c r="O654" s="1316"/>
      <c r="P654" s="1316"/>
      <c r="Q654" s="1316"/>
      <c r="R654" s="1316"/>
      <c r="S654" s="1316"/>
      <c r="T654" s="1316"/>
      <c r="U654" s="1316"/>
      <c r="V654" s="1316"/>
      <c r="W654" s="1316"/>
      <c r="X654" s="1316"/>
      <c r="Y654" s="1316"/>
      <c r="Z654" s="1316"/>
      <c r="AA654" s="1316"/>
      <c r="AB654" s="1316"/>
      <c r="AC654" s="1316"/>
      <c r="AD654" s="1316"/>
      <c r="AE654" s="1316"/>
      <c r="AF654" s="1316"/>
      <c r="AG654" s="1316"/>
      <c r="AH654" s="1316"/>
      <c r="AI654" s="1316"/>
    </row>
    <row r="655" ht="24.0" customHeight="1">
      <c r="A655" s="1318"/>
      <c r="B655" s="1316"/>
      <c r="C655" s="1953"/>
      <c r="D655" s="1316"/>
      <c r="E655" s="1316"/>
      <c r="F655" s="1316"/>
      <c r="G655" s="1316"/>
      <c r="H655" s="1316"/>
      <c r="I655" s="1316"/>
      <c r="J655" s="1316"/>
      <c r="K655" s="1316"/>
      <c r="L655" s="1316"/>
      <c r="M655" s="1316"/>
      <c r="N655" s="1316"/>
      <c r="O655" s="1316"/>
      <c r="P655" s="1316"/>
      <c r="Q655" s="1316"/>
      <c r="R655" s="1316"/>
      <c r="S655" s="1316"/>
      <c r="T655" s="1316"/>
      <c r="U655" s="1316"/>
      <c r="V655" s="1316"/>
      <c r="W655" s="1316"/>
      <c r="X655" s="1316"/>
      <c r="Y655" s="1316"/>
      <c r="Z655" s="1316"/>
      <c r="AA655" s="1316"/>
      <c r="AB655" s="1316"/>
      <c r="AC655" s="1316"/>
      <c r="AD655" s="1316"/>
      <c r="AE655" s="1316"/>
      <c r="AF655" s="1316"/>
      <c r="AG655" s="1316"/>
      <c r="AH655" s="1316"/>
      <c r="AI655" s="1316"/>
    </row>
    <row r="656" ht="24.0" customHeight="1">
      <c r="A656" s="1318"/>
      <c r="B656" s="1316"/>
      <c r="C656" s="1953"/>
      <c r="D656" s="1316"/>
      <c r="E656" s="1316"/>
      <c r="F656" s="1316"/>
      <c r="G656" s="1316"/>
      <c r="H656" s="1316"/>
      <c r="I656" s="1316"/>
      <c r="J656" s="1316"/>
      <c r="K656" s="1316"/>
      <c r="L656" s="1316"/>
      <c r="M656" s="1316"/>
      <c r="N656" s="1316"/>
      <c r="O656" s="1316"/>
      <c r="P656" s="1316"/>
      <c r="Q656" s="1316"/>
      <c r="R656" s="1316"/>
      <c r="S656" s="1316"/>
      <c r="T656" s="1316"/>
      <c r="U656" s="1316"/>
      <c r="V656" s="1316"/>
      <c r="W656" s="1316"/>
      <c r="X656" s="1316"/>
      <c r="Y656" s="1316"/>
      <c r="Z656" s="1316"/>
      <c r="AA656" s="1316"/>
      <c r="AB656" s="1316"/>
      <c r="AC656" s="1316"/>
      <c r="AD656" s="1316"/>
      <c r="AE656" s="1316"/>
      <c r="AF656" s="1316"/>
      <c r="AG656" s="1316"/>
      <c r="AH656" s="1316"/>
      <c r="AI656" s="1316"/>
    </row>
    <row r="657" ht="24.0" customHeight="1">
      <c r="A657" s="1318"/>
      <c r="B657" s="1316"/>
      <c r="C657" s="1953"/>
      <c r="D657" s="1316"/>
      <c r="E657" s="1316"/>
      <c r="F657" s="1316"/>
      <c r="G657" s="1316"/>
      <c r="H657" s="1316"/>
      <c r="I657" s="1316"/>
      <c r="J657" s="1316"/>
      <c r="K657" s="1316"/>
      <c r="L657" s="1316"/>
      <c r="M657" s="1316"/>
      <c r="N657" s="1316"/>
      <c r="O657" s="1316"/>
      <c r="P657" s="1316"/>
      <c r="Q657" s="1316"/>
      <c r="R657" s="1316"/>
      <c r="S657" s="1316"/>
      <c r="T657" s="1316"/>
      <c r="U657" s="1316"/>
      <c r="V657" s="1316"/>
      <c r="W657" s="1316"/>
      <c r="X657" s="1316"/>
      <c r="Y657" s="1316"/>
      <c r="Z657" s="1316"/>
      <c r="AA657" s="1316"/>
      <c r="AB657" s="1316"/>
      <c r="AC657" s="1316"/>
      <c r="AD657" s="1316"/>
      <c r="AE657" s="1316"/>
      <c r="AF657" s="1316"/>
      <c r="AG657" s="1316"/>
      <c r="AH657" s="1316"/>
      <c r="AI657" s="1316"/>
    </row>
    <row r="658" ht="24.0" customHeight="1">
      <c r="A658" s="1318"/>
      <c r="B658" s="1316"/>
      <c r="C658" s="1953"/>
      <c r="D658" s="1316"/>
      <c r="E658" s="1316"/>
      <c r="F658" s="1316"/>
      <c r="G658" s="1316"/>
      <c r="H658" s="1316"/>
      <c r="I658" s="1316"/>
      <c r="J658" s="1316"/>
      <c r="K658" s="1316"/>
      <c r="L658" s="1316"/>
      <c r="M658" s="1316"/>
      <c r="N658" s="1316"/>
      <c r="O658" s="1316"/>
      <c r="P658" s="1316"/>
      <c r="Q658" s="1316"/>
      <c r="R658" s="1316"/>
      <c r="S658" s="1316"/>
      <c r="T658" s="1316"/>
      <c r="U658" s="1316"/>
      <c r="V658" s="1316"/>
      <c r="W658" s="1316"/>
      <c r="X658" s="1316"/>
      <c r="Y658" s="1316"/>
      <c r="Z658" s="1316"/>
      <c r="AA658" s="1316"/>
      <c r="AB658" s="1316"/>
      <c r="AC658" s="1316"/>
      <c r="AD658" s="1316"/>
      <c r="AE658" s="1316"/>
      <c r="AF658" s="1316"/>
      <c r="AG658" s="1316"/>
      <c r="AH658" s="1316"/>
      <c r="AI658" s="1316"/>
    </row>
    <row r="659" ht="24.0" customHeight="1">
      <c r="A659" s="1318"/>
      <c r="B659" s="1316"/>
      <c r="C659" s="1953"/>
      <c r="D659" s="1316"/>
      <c r="E659" s="1316"/>
      <c r="F659" s="1316"/>
      <c r="G659" s="1316"/>
      <c r="H659" s="1316"/>
      <c r="I659" s="1316"/>
      <c r="J659" s="1316"/>
      <c r="K659" s="1316"/>
      <c r="L659" s="1316"/>
      <c r="M659" s="1316"/>
      <c r="N659" s="1316"/>
      <c r="O659" s="1316"/>
      <c r="P659" s="1316"/>
      <c r="Q659" s="1316"/>
      <c r="R659" s="1316"/>
      <c r="S659" s="1316"/>
      <c r="T659" s="1316"/>
      <c r="U659" s="1316"/>
      <c r="V659" s="1316"/>
      <c r="W659" s="1316"/>
      <c r="X659" s="1316"/>
      <c r="Y659" s="1316"/>
      <c r="Z659" s="1316"/>
      <c r="AA659" s="1316"/>
      <c r="AB659" s="1316"/>
      <c r="AC659" s="1316"/>
      <c r="AD659" s="1316"/>
      <c r="AE659" s="1316"/>
      <c r="AF659" s="1316"/>
      <c r="AG659" s="1316"/>
      <c r="AH659" s="1316"/>
      <c r="AI659" s="1316"/>
    </row>
    <row r="660" ht="24.0" customHeight="1">
      <c r="A660" s="1318"/>
      <c r="B660" s="1316"/>
      <c r="C660" s="1953"/>
      <c r="D660" s="1316"/>
      <c r="E660" s="1316"/>
      <c r="F660" s="1316"/>
      <c r="G660" s="1316"/>
      <c r="H660" s="1316"/>
      <c r="I660" s="1316"/>
      <c r="J660" s="1316"/>
      <c r="K660" s="1316"/>
      <c r="L660" s="1316"/>
      <c r="M660" s="1316"/>
      <c r="N660" s="1316"/>
      <c r="O660" s="1316"/>
      <c r="P660" s="1316"/>
      <c r="Q660" s="1316"/>
      <c r="R660" s="1316"/>
      <c r="S660" s="1316"/>
      <c r="T660" s="1316"/>
      <c r="U660" s="1316"/>
      <c r="V660" s="1316"/>
      <c r="W660" s="1316"/>
      <c r="X660" s="1316"/>
      <c r="Y660" s="1316"/>
      <c r="Z660" s="1316"/>
      <c r="AA660" s="1316"/>
      <c r="AB660" s="1316"/>
      <c r="AC660" s="1316"/>
      <c r="AD660" s="1316"/>
      <c r="AE660" s="1316"/>
      <c r="AF660" s="1316"/>
      <c r="AG660" s="1316"/>
      <c r="AH660" s="1316"/>
      <c r="AI660" s="1316"/>
    </row>
    <row r="661" ht="24.0" customHeight="1">
      <c r="A661" s="1318"/>
      <c r="B661" s="1316"/>
      <c r="C661" s="1953"/>
      <c r="D661" s="1316"/>
      <c r="E661" s="1316"/>
      <c r="F661" s="1316"/>
      <c r="G661" s="1316"/>
      <c r="H661" s="1316"/>
      <c r="I661" s="1316"/>
      <c r="J661" s="1316"/>
      <c r="K661" s="1316"/>
      <c r="L661" s="1316"/>
      <c r="M661" s="1316"/>
      <c r="N661" s="1316"/>
      <c r="O661" s="1316"/>
      <c r="P661" s="1316"/>
      <c r="Q661" s="1316"/>
      <c r="R661" s="1316"/>
      <c r="S661" s="1316"/>
      <c r="T661" s="1316"/>
      <c r="U661" s="1316"/>
      <c r="V661" s="1316"/>
      <c r="W661" s="1316"/>
      <c r="X661" s="1316"/>
      <c r="Y661" s="1316"/>
      <c r="Z661" s="1316"/>
      <c r="AA661" s="1316"/>
      <c r="AB661" s="1316"/>
      <c r="AC661" s="1316"/>
      <c r="AD661" s="1316"/>
      <c r="AE661" s="1316"/>
      <c r="AF661" s="1316"/>
      <c r="AG661" s="1316"/>
      <c r="AH661" s="1316"/>
      <c r="AI661" s="1316"/>
    </row>
    <row r="662" ht="24.0" customHeight="1">
      <c r="A662" s="1318"/>
      <c r="B662" s="1316"/>
      <c r="C662" s="1953"/>
      <c r="D662" s="1316"/>
      <c r="E662" s="1316"/>
      <c r="F662" s="1316"/>
      <c r="G662" s="1316"/>
      <c r="H662" s="1316"/>
      <c r="I662" s="1316"/>
      <c r="J662" s="1316"/>
      <c r="K662" s="1316"/>
      <c r="L662" s="1316"/>
      <c r="M662" s="1316"/>
      <c r="N662" s="1316"/>
      <c r="O662" s="1316"/>
      <c r="P662" s="1316"/>
      <c r="Q662" s="1316"/>
      <c r="R662" s="1316"/>
      <c r="S662" s="1316"/>
      <c r="T662" s="1316"/>
      <c r="U662" s="1316"/>
      <c r="V662" s="1316"/>
      <c r="W662" s="1316"/>
      <c r="X662" s="1316"/>
      <c r="Y662" s="1316"/>
      <c r="Z662" s="1316"/>
      <c r="AA662" s="1316"/>
      <c r="AB662" s="1316"/>
      <c r="AC662" s="1316"/>
      <c r="AD662" s="1316"/>
      <c r="AE662" s="1316"/>
      <c r="AF662" s="1316"/>
      <c r="AG662" s="1316"/>
      <c r="AH662" s="1316"/>
      <c r="AI662" s="1316"/>
    </row>
    <row r="663" ht="24.0" customHeight="1">
      <c r="A663" s="1318"/>
      <c r="B663" s="1316"/>
      <c r="C663" s="1953"/>
      <c r="D663" s="1316"/>
      <c r="E663" s="1316"/>
      <c r="F663" s="1316"/>
      <c r="G663" s="1316"/>
      <c r="H663" s="1316"/>
      <c r="I663" s="1316"/>
      <c r="J663" s="1316"/>
      <c r="K663" s="1316"/>
      <c r="L663" s="1316"/>
      <c r="M663" s="1316"/>
      <c r="N663" s="1316"/>
      <c r="O663" s="1316"/>
      <c r="P663" s="1316"/>
      <c r="Q663" s="1316"/>
      <c r="R663" s="1316"/>
      <c r="S663" s="1316"/>
      <c r="T663" s="1316"/>
      <c r="U663" s="1316"/>
      <c r="V663" s="1316"/>
      <c r="W663" s="1316"/>
      <c r="X663" s="1316"/>
      <c r="Y663" s="1316"/>
      <c r="Z663" s="1316"/>
      <c r="AA663" s="1316"/>
      <c r="AB663" s="1316"/>
      <c r="AC663" s="1316"/>
      <c r="AD663" s="1316"/>
      <c r="AE663" s="1316"/>
      <c r="AF663" s="1316"/>
      <c r="AG663" s="1316"/>
      <c r="AH663" s="1316"/>
      <c r="AI663" s="1316"/>
    </row>
    <row r="664" ht="24.0" customHeight="1">
      <c r="A664" s="1318"/>
      <c r="B664" s="1316"/>
      <c r="C664" s="1953"/>
      <c r="D664" s="1316"/>
      <c r="E664" s="1316"/>
      <c r="F664" s="1316"/>
      <c r="G664" s="1316"/>
      <c r="H664" s="1316"/>
      <c r="I664" s="1316"/>
      <c r="J664" s="1316"/>
      <c r="K664" s="1316"/>
      <c r="L664" s="1316"/>
      <c r="M664" s="1316"/>
      <c r="N664" s="1316"/>
      <c r="O664" s="1316"/>
      <c r="P664" s="1316"/>
      <c r="Q664" s="1316"/>
      <c r="R664" s="1316"/>
      <c r="S664" s="1316"/>
      <c r="T664" s="1316"/>
      <c r="U664" s="1316"/>
      <c r="V664" s="1316"/>
      <c r="W664" s="1316"/>
      <c r="X664" s="1316"/>
      <c r="Y664" s="1316"/>
      <c r="Z664" s="1316"/>
      <c r="AA664" s="1316"/>
      <c r="AB664" s="1316"/>
      <c r="AC664" s="1316"/>
      <c r="AD664" s="1316"/>
      <c r="AE664" s="1316"/>
      <c r="AF664" s="1316"/>
      <c r="AG664" s="1316"/>
      <c r="AH664" s="1316"/>
      <c r="AI664" s="1316"/>
    </row>
    <row r="665" ht="24.0" customHeight="1">
      <c r="A665" s="1318"/>
      <c r="B665" s="1316"/>
      <c r="C665" s="1953"/>
      <c r="D665" s="1316"/>
      <c r="E665" s="1316"/>
      <c r="F665" s="1316"/>
      <c r="G665" s="1316"/>
      <c r="H665" s="1316"/>
      <c r="I665" s="1316"/>
      <c r="J665" s="1316"/>
      <c r="K665" s="1316"/>
      <c r="L665" s="1316"/>
      <c r="M665" s="1316"/>
      <c r="N665" s="1316"/>
      <c r="O665" s="1316"/>
      <c r="P665" s="1316"/>
      <c r="Q665" s="1316"/>
      <c r="R665" s="1316"/>
      <c r="S665" s="1316"/>
      <c r="T665" s="1316"/>
      <c r="U665" s="1316"/>
      <c r="V665" s="1316"/>
      <c r="W665" s="1316"/>
      <c r="X665" s="1316"/>
      <c r="Y665" s="1316"/>
      <c r="Z665" s="1316"/>
      <c r="AA665" s="1316"/>
      <c r="AB665" s="1316"/>
      <c r="AC665" s="1316"/>
      <c r="AD665" s="1316"/>
      <c r="AE665" s="1316"/>
      <c r="AF665" s="1316"/>
      <c r="AG665" s="1316"/>
      <c r="AH665" s="1316"/>
      <c r="AI665" s="1316"/>
    </row>
    <row r="666" ht="24.0" customHeight="1">
      <c r="A666" s="1318"/>
      <c r="B666" s="1316"/>
      <c r="C666" s="1953"/>
      <c r="D666" s="1316"/>
      <c r="E666" s="1316"/>
      <c r="F666" s="1316"/>
      <c r="G666" s="1316"/>
      <c r="H666" s="1316"/>
      <c r="I666" s="1316"/>
      <c r="J666" s="1316"/>
      <c r="K666" s="1316"/>
      <c r="L666" s="1316"/>
      <c r="M666" s="1316"/>
      <c r="N666" s="1316"/>
      <c r="O666" s="1316"/>
      <c r="P666" s="1316"/>
      <c r="Q666" s="1316"/>
      <c r="R666" s="1316"/>
      <c r="S666" s="1316"/>
      <c r="T666" s="1316"/>
      <c r="U666" s="1316"/>
      <c r="V666" s="1316"/>
      <c r="W666" s="1316"/>
      <c r="X666" s="1316"/>
      <c r="Y666" s="1316"/>
      <c r="Z666" s="1316"/>
      <c r="AA666" s="1316"/>
      <c r="AB666" s="1316"/>
      <c r="AC666" s="1316"/>
      <c r="AD666" s="1316"/>
      <c r="AE666" s="1316"/>
      <c r="AF666" s="1316"/>
      <c r="AG666" s="1316"/>
      <c r="AH666" s="1316"/>
      <c r="AI666" s="1316"/>
    </row>
    <row r="667" ht="24.0" customHeight="1">
      <c r="A667" s="1318"/>
      <c r="B667" s="1316"/>
      <c r="C667" s="1953"/>
      <c r="D667" s="1316"/>
      <c r="E667" s="1316"/>
      <c r="F667" s="1316"/>
      <c r="G667" s="1316"/>
      <c r="H667" s="1316"/>
      <c r="I667" s="1316"/>
      <c r="J667" s="1316"/>
      <c r="K667" s="1316"/>
      <c r="L667" s="1316"/>
      <c r="M667" s="1316"/>
      <c r="N667" s="1316"/>
      <c r="O667" s="1316"/>
      <c r="P667" s="1316"/>
      <c r="Q667" s="1316"/>
      <c r="R667" s="1316"/>
      <c r="S667" s="1316"/>
      <c r="T667" s="1316"/>
      <c r="U667" s="1316"/>
      <c r="V667" s="1316"/>
      <c r="W667" s="1316"/>
      <c r="X667" s="1316"/>
      <c r="Y667" s="1316"/>
      <c r="Z667" s="1316"/>
      <c r="AA667" s="1316"/>
      <c r="AB667" s="1316"/>
      <c r="AC667" s="1316"/>
      <c r="AD667" s="1316"/>
      <c r="AE667" s="1316"/>
      <c r="AF667" s="1316"/>
      <c r="AG667" s="1316"/>
      <c r="AH667" s="1316"/>
      <c r="AI667" s="1316"/>
    </row>
    <row r="668" ht="24.0" customHeight="1">
      <c r="A668" s="1318"/>
      <c r="B668" s="1316"/>
      <c r="C668" s="1953"/>
      <c r="D668" s="1316"/>
      <c r="E668" s="1316"/>
      <c r="F668" s="1316"/>
      <c r="G668" s="1316"/>
      <c r="H668" s="1316"/>
      <c r="I668" s="1316"/>
      <c r="J668" s="1316"/>
      <c r="K668" s="1316"/>
      <c r="L668" s="1316"/>
      <c r="M668" s="1316"/>
      <c r="N668" s="1316"/>
      <c r="O668" s="1316"/>
      <c r="P668" s="1316"/>
      <c r="Q668" s="1316"/>
      <c r="R668" s="1316"/>
      <c r="S668" s="1316"/>
      <c r="T668" s="1316"/>
      <c r="U668" s="1316"/>
      <c r="V668" s="1316"/>
      <c r="W668" s="1316"/>
      <c r="X668" s="1316"/>
      <c r="Y668" s="1316"/>
      <c r="Z668" s="1316"/>
      <c r="AA668" s="1316"/>
      <c r="AB668" s="1316"/>
      <c r="AC668" s="1316"/>
      <c r="AD668" s="1316"/>
      <c r="AE668" s="1316"/>
      <c r="AF668" s="1316"/>
      <c r="AG668" s="1316"/>
      <c r="AH668" s="1316"/>
      <c r="AI668" s="1316"/>
    </row>
    <row r="669" ht="24.0" customHeight="1">
      <c r="A669" s="1318"/>
      <c r="B669" s="1316"/>
      <c r="C669" s="1953"/>
      <c r="D669" s="1316"/>
      <c r="E669" s="1316"/>
      <c r="F669" s="1316"/>
      <c r="G669" s="1316"/>
      <c r="H669" s="1316"/>
      <c r="I669" s="1316"/>
      <c r="J669" s="1316"/>
      <c r="K669" s="1316"/>
      <c r="L669" s="1316"/>
      <c r="M669" s="1316"/>
      <c r="N669" s="1316"/>
      <c r="O669" s="1316"/>
      <c r="P669" s="1316"/>
      <c r="Q669" s="1316"/>
      <c r="R669" s="1316"/>
      <c r="S669" s="1316"/>
      <c r="T669" s="1316"/>
      <c r="U669" s="1316"/>
      <c r="V669" s="1316"/>
      <c r="W669" s="1316"/>
      <c r="X669" s="1316"/>
      <c r="Y669" s="1316"/>
      <c r="Z669" s="1316"/>
      <c r="AA669" s="1316"/>
      <c r="AB669" s="1316"/>
      <c r="AC669" s="1316"/>
      <c r="AD669" s="1316"/>
      <c r="AE669" s="1316"/>
      <c r="AF669" s="1316"/>
      <c r="AG669" s="1316"/>
      <c r="AH669" s="1316"/>
      <c r="AI669" s="1316"/>
    </row>
    <row r="670" ht="24.0" customHeight="1">
      <c r="A670" s="1318"/>
      <c r="B670" s="1316"/>
      <c r="C670" s="1953"/>
      <c r="D670" s="1316"/>
      <c r="E670" s="1316"/>
      <c r="F670" s="1316"/>
      <c r="G670" s="1316"/>
      <c r="H670" s="1316"/>
      <c r="I670" s="1316"/>
      <c r="J670" s="1316"/>
      <c r="K670" s="1316"/>
      <c r="L670" s="1316"/>
      <c r="M670" s="1316"/>
      <c r="N670" s="1316"/>
      <c r="O670" s="1316"/>
      <c r="P670" s="1316"/>
      <c r="Q670" s="1316"/>
      <c r="R670" s="1316"/>
      <c r="S670" s="1316"/>
      <c r="T670" s="1316"/>
      <c r="U670" s="1316"/>
      <c r="V670" s="1316"/>
      <c r="W670" s="1316"/>
      <c r="X670" s="1316"/>
      <c r="Y670" s="1316"/>
      <c r="Z670" s="1316"/>
      <c r="AA670" s="1316"/>
      <c r="AB670" s="1316"/>
      <c r="AC670" s="1316"/>
      <c r="AD670" s="1316"/>
      <c r="AE670" s="1316"/>
      <c r="AF670" s="1316"/>
      <c r="AG670" s="1316"/>
      <c r="AH670" s="1316"/>
      <c r="AI670" s="1316"/>
    </row>
    <row r="671" ht="24.0" customHeight="1">
      <c r="A671" s="1318"/>
      <c r="B671" s="1316"/>
      <c r="C671" s="1953"/>
      <c r="D671" s="1316"/>
      <c r="E671" s="1316"/>
      <c r="F671" s="1316"/>
      <c r="G671" s="1316"/>
      <c r="H671" s="1316"/>
      <c r="I671" s="1316"/>
      <c r="J671" s="1316"/>
      <c r="K671" s="1316"/>
      <c r="L671" s="1316"/>
      <c r="M671" s="1316"/>
      <c r="N671" s="1316"/>
      <c r="O671" s="1316"/>
      <c r="P671" s="1316"/>
      <c r="Q671" s="1316"/>
      <c r="R671" s="1316"/>
      <c r="S671" s="1316"/>
      <c r="T671" s="1316"/>
      <c r="U671" s="1316"/>
      <c r="V671" s="1316"/>
      <c r="W671" s="1316"/>
      <c r="X671" s="1316"/>
      <c r="Y671" s="1316"/>
      <c r="Z671" s="1316"/>
      <c r="AA671" s="1316"/>
      <c r="AB671" s="1316"/>
      <c r="AC671" s="1316"/>
      <c r="AD671" s="1316"/>
      <c r="AE671" s="1316"/>
      <c r="AF671" s="1316"/>
      <c r="AG671" s="1316"/>
      <c r="AH671" s="1316"/>
      <c r="AI671" s="1316"/>
    </row>
    <row r="672" ht="24.0" customHeight="1">
      <c r="A672" s="1318"/>
      <c r="B672" s="1316"/>
      <c r="C672" s="1953"/>
      <c r="D672" s="1316"/>
      <c r="E672" s="1316"/>
      <c r="F672" s="1316"/>
      <c r="G672" s="1316"/>
      <c r="H672" s="1316"/>
      <c r="I672" s="1316"/>
      <c r="J672" s="1316"/>
      <c r="K672" s="1316"/>
      <c r="L672" s="1316"/>
      <c r="M672" s="1316"/>
      <c r="N672" s="1316"/>
      <c r="O672" s="1316"/>
      <c r="P672" s="1316"/>
      <c r="Q672" s="1316"/>
      <c r="R672" s="1316"/>
      <c r="S672" s="1316"/>
      <c r="T672" s="1316"/>
      <c r="U672" s="1316"/>
      <c r="V672" s="1316"/>
      <c r="W672" s="1316"/>
      <c r="X672" s="1316"/>
      <c r="Y672" s="1316"/>
      <c r="Z672" s="1316"/>
      <c r="AA672" s="1316"/>
      <c r="AB672" s="1316"/>
      <c r="AC672" s="1316"/>
      <c r="AD672" s="1316"/>
      <c r="AE672" s="1316"/>
      <c r="AF672" s="1316"/>
      <c r="AG672" s="1316"/>
      <c r="AH672" s="1316"/>
      <c r="AI672" s="1316"/>
    </row>
    <row r="673" ht="24.0" customHeight="1">
      <c r="A673" s="1318"/>
      <c r="B673" s="1316"/>
      <c r="C673" s="1953"/>
      <c r="D673" s="1316"/>
      <c r="E673" s="1316"/>
      <c r="F673" s="1316"/>
      <c r="G673" s="1316"/>
      <c r="H673" s="1316"/>
      <c r="I673" s="1316"/>
      <c r="J673" s="1316"/>
      <c r="K673" s="1316"/>
      <c r="L673" s="1316"/>
      <c r="M673" s="1316"/>
      <c r="N673" s="1316"/>
      <c r="O673" s="1316"/>
      <c r="P673" s="1316"/>
      <c r="Q673" s="1316"/>
      <c r="R673" s="1316"/>
      <c r="S673" s="1316"/>
      <c r="T673" s="1316"/>
      <c r="U673" s="1316"/>
      <c r="V673" s="1316"/>
      <c r="W673" s="1316"/>
      <c r="X673" s="1316"/>
      <c r="Y673" s="1316"/>
      <c r="Z673" s="1316"/>
      <c r="AA673" s="1316"/>
      <c r="AB673" s="1316"/>
      <c r="AC673" s="1316"/>
      <c r="AD673" s="1316"/>
      <c r="AE673" s="1316"/>
      <c r="AF673" s="1316"/>
      <c r="AG673" s="1316"/>
      <c r="AH673" s="1316"/>
      <c r="AI673" s="1316"/>
    </row>
    <row r="674" ht="24.0" customHeight="1">
      <c r="A674" s="1318"/>
      <c r="B674" s="1316"/>
      <c r="C674" s="1953"/>
      <c r="D674" s="1316"/>
      <c r="E674" s="1316"/>
      <c r="F674" s="1316"/>
      <c r="G674" s="1316"/>
      <c r="H674" s="1316"/>
      <c r="I674" s="1316"/>
      <c r="J674" s="1316"/>
      <c r="K674" s="1316"/>
      <c r="L674" s="1316"/>
      <c r="M674" s="1316"/>
      <c r="N674" s="1316"/>
      <c r="O674" s="1316"/>
      <c r="P674" s="1316"/>
      <c r="Q674" s="1316"/>
      <c r="R674" s="1316"/>
      <c r="S674" s="1316"/>
      <c r="T674" s="1316"/>
      <c r="U674" s="1316"/>
      <c r="V674" s="1316"/>
      <c r="W674" s="1316"/>
      <c r="X674" s="1316"/>
      <c r="Y674" s="1316"/>
      <c r="Z674" s="1316"/>
      <c r="AA674" s="1316"/>
      <c r="AB674" s="1316"/>
      <c r="AC674" s="1316"/>
      <c r="AD674" s="1316"/>
      <c r="AE674" s="1316"/>
      <c r="AF674" s="1316"/>
      <c r="AG674" s="1316"/>
      <c r="AH674" s="1316"/>
      <c r="AI674" s="1316"/>
    </row>
    <row r="675" ht="24.0" customHeight="1">
      <c r="A675" s="1318"/>
      <c r="B675" s="1316"/>
      <c r="C675" s="1953"/>
      <c r="D675" s="1316"/>
      <c r="E675" s="1316"/>
      <c r="F675" s="1316"/>
      <c r="G675" s="1316"/>
      <c r="H675" s="1316"/>
      <c r="I675" s="1316"/>
      <c r="J675" s="1316"/>
      <c r="K675" s="1316"/>
      <c r="L675" s="1316"/>
      <c r="M675" s="1316"/>
      <c r="N675" s="1316"/>
      <c r="O675" s="1316"/>
      <c r="P675" s="1316"/>
      <c r="Q675" s="1316"/>
      <c r="R675" s="1316"/>
      <c r="S675" s="1316"/>
      <c r="T675" s="1316"/>
      <c r="U675" s="1316"/>
      <c r="V675" s="1316"/>
      <c r="W675" s="1316"/>
      <c r="X675" s="1316"/>
      <c r="Y675" s="1316"/>
      <c r="Z675" s="1316"/>
      <c r="AA675" s="1316"/>
      <c r="AB675" s="1316"/>
      <c r="AC675" s="1316"/>
      <c r="AD675" s="1316"/>
      <c r="AE675" s="1316"/>
      <c r="AF675" s="1316"/>
      <c r="AG675" s="1316"/>
      <c r="AH675" s="1316"/>
      <c r="AI675" s="1316"/>
    </row>
    <row r="676" ht="24.0" customHeight="1">
      <c r="A676" s="1318"/>
      <c r="B676" s="1316"/>
      <c r="C676" s="1953"/>
      <c r="D676" s="1316"/>
      <c r="E676" s="1316"/>
      <c r="F676" s="1316"/>
      <c r="G676" s="1316"/>
      <c r="H676" s="1316"/>
      <c r="I676" s="1316"/>
      <c r="J676" s="1316"/>
      <c r="K676" s="1316"/>
      <c r="L676" s="1316"/>
      <c r="M676" s="1316"/>
      <c r="N676" s="1316"/>
      <c r="O676" s="1316"/>
      <c r="P676" s="1316"/>
      <c r="Q676" s="1316"/>
      <c r="R676" s="1316"/>
      <c r="S676" s="1316"/>
      <c r="T676" s="1316"/>
      <c r="U676" s="1316"/>
      <c r="V676" s="1316"/>
      <c r="W676" s="1316"/>
      <c r="X676" s="1316"/>
      <c r="Y676" s="1316"/>
      <c r="Z676" s="1316"/>
      <c r="AA676" s="1316"/>
      <c r="AB676" s="1316"/>
      <c r="AC676" s="1316"/>
      <c r="AD676" s="1316"/>
      <c r="AE676" s="1316"/>
      <c r="AF676" s="1316"/>
      <c r="AG676" s="1316"/>
      <c r="AH676" s="1316"/>
      <c r="AI676" s="1316"/>
    </row>
    <row r="677" ht="24.0" customHeight="1">
      <c r="A677" s="1318"/>
      <c r="B677" s="1316"/>
      <c r="C677" s="1953"/>
      <c r="D677" s="1316"/>
      <c r="E677" s="1316"/>
      <c r="F677" s="1316"/>
      <c r="G677" s="1316"/>
      <c r="H677" s="1316"/>
      <c r="I677" s="1316"/>
      <c r="J677" s="1316"/>
      <c r="K677" s="1316"/>
      <c r="L677" s="1316"/>
      <c r="M677" s="1316"/>
      <c r="N677" s="1316"/>
      <c r="O677" s="1316"/>
      <c r="P677" s="1316"/>
      <c r="Q677" s="1316"/>
      <c r="R677" s="1316"/>
      <c r="S677" s="1316"/>
      <c r="T677" s="1316"/>
      <c r="U677" s="1316"/>
      <c r="V677" s="1316"/>
      <c r="W677" s="1316"/>
      <c r="X677" s="1316"/>
      <c r="Y677" s="1316"/>
      <c r="Z677" s="1316"/>
      <c r="AA677" s="1316"/>
      <c r="AB677" s="1316"/>
      <c r="AC677" s="1316"/>
      <c r="AD677" s="1316"/>
      <c r="AE677" s="1316"/>
      <c r="AF677" s="1316"/>
      <c r="AG677" s="1316"/>
      <c r="AH677" s="1316"/>
      <c r="AI677" s="1316"/>
    </row>
    <row r="678" ht="24.0" customHeight="1">
      <c r="A678" s="1318"/>
      <c r="B678" s="1316"/>
      <c r="C678" s="1953"/>
      <c r="D678" s="1316"/>
      <c r="E678" s="1316"/>
      <c r="F678" s="1316"/>
      <c r="G678" s="1316"/>
      <c r="H678" s="1316"/>
      <c r="I678" s="1316"/>
      <c r="J678" s="1316"/>
      <c r="K678" s="1316"/>
      <c r="L678" s="1316"/>
      <c r="M678" s="1316"/>
      <c r="N678" s="1316"/>
      <c r="O678" s="1316"/>
      <c r="P678" s="1316"/>
      <c r="Q678" s="1316"/>
      <c r="R678" s="1316"/>
      <c r="S678" s="1316"/>
      <c r="T678" s="1316"/>
      <c r="U678" s="1316"/>
      <c r="V678" s="1316"/>
      <c r="W678" s="1316"/>
      <c r="X678" s="1316"/>
      <c r="Y678" s="1316"/>
      <c r="Z678" s="1316"/>
      <c r="AA678" s="1316"/>
      <c r="AB678" s="1316"/>
      <c r="AC678" s="1316"/>
      <c r="AD678" s="1316"/>
      <c r="AE678" s="1316"/>
      <c r="AF678" s="1316"/>
      <c r="AG678" s="1316"/>
      <c r="AH678" s="1316"/>
      <c r="AI678" s="1316"/>
    </row>
    <row r="679" ht="24.0" customHeight="1">
      <c r="A679" s="1318"/>
      <c r="B679" s="1316"/>
      <c r="C679" s="1953"/>
      <c r="D679" s="1316"/>
      <c r="E679" s="1316"/>
      <c r="F679" s="1316"/>
      <c r="G679" s="1316"/>
      <c r="H679" s="1316"/>
      <c r="I679" s="1316"/>
      <c r="J679" s="1316"/>
      <c r="K679" s="1316"/>
      <c r="L679" s="1316"/>
      <c r="M679" s="1316"/>
      <c r="N679" s="1316"/>
      <c r="O679" s="1316"/>
      <c r="P679" s="1316"/>
      <c r="Q679" s="1316"/>
      <c r="R679" s="1316"/>
      <c r="S679" s="1316"/>
      <c r="T679" s="1316"/>
      <c r="U679" s="1316"/>
      <c r="V679" s="1316"/>
      <c r="W679" s="1316"/>
      <c r="X679" s="1316"/>
      <c r="Y679" s="1316"/>
      <c r="Z679" s="1316"/>
      <c r="AA679" s="1316"/>
      <c r="AB679" s="1316"/>
      <c r="AC679" s="1316"/>
      <c r="AD679" s="1316"/>
      <c r="AE679" s="1316"/>
      <c r="AF679" s="1316"/>
      <c r="AG679" s="1316"/>
      <c r="AH679" s="1316"/>
      <c r="AI679" s="1316"/>
    </row>
    <row r="680" ht="24.0" customHeight="1">
      <c r="A680" s="1318"/>
      <c r="B680" s="1316"/>
      <c r="C680" s="1953"/>
      <c r="D680" s="1316"/>
      <c r="E680" s="1316"/>
      <c r="F680" s="1316"/>
      <c r="G680" s="1316"/>
      <c r="H680" s="1316"/>
      <c r="I680" s="1316"/>
      <c r="J680" s="1316"/>
      <c r="K680" s="1316"/>
      <c r="L680" s="1316"/>
      <c r="M680" s="1316"/>
      <c r="N680" s="1316"/>
      <c r="O680" s="1316"/>
      <c r="P680" s="1316"/>
      <c r="Q680" s="1316"/>
      <c r="R680" s="1316"/>
      <c r="S680" s="1316"/>
      <c r="T680" s="1316"/>
      <c r="U680" s="1316"/>
      <c r="V680" s="1316"/>
      <c r="W680" s="1316"/>
      <c r="X680" s="1316"/>
      <c r="Y680" s="1316"/>
      <c r="Z680" s="1316"/>
      <c r="AA680" s="1316"/>
      <c r="AB680" s="1316"/>
      <c r="AC680" s="1316"/>
      <c r="AD680" s="1316"/>
      <c r="AE680" s="1316"/>
      <c r="AF680" s="1316"/>
      <c r="AG680" s="1316"/>
      <c r="AH680" s="1316"/>
      <c r="AI680" s="1316"/>
    </row>
    <row r="681" ht="24.0" customHeight="1">
      <c r="A681" s="1318"/>
      <c r="B681" s="1316"/>
      <c r="C681" s="1953"/>
      <c r="D681" s="1316"/>
      <c r="E681" s="1316"/>
      <c r="F681" s="1316"/>
      <c r="G681" s="1316"/>
      <c r="H681" s="1316"/>
      <c r="I681" s="1316"/>
      <c r="J681" s="1316"/>
      <c r="K681" s="1316"/>
      <c r="L681" s="1316"/>
      <c r="M681" s="1316"/>
      <c r="N681" s="1316"/>
      <c r="O681" s="1316"/>
      <c r="P681" s="1316"/>
      <c r="Q681" s="1316"/>
      <c r="R681" s="1316"/>
      <c r="S681" s="1316"/>
      <c r="T681" s="1316"/>
      <c r="U681" s="1316"/>
      <c r="V681" s="1316"/>
      <c r="W681" s="1316"/>
      <c r="X681" s="1316"/>
      <c r="Y681" s="1316"/>
      <c r="Z681" s="1316"/>
      <c r="AA681" s="1316"/>
      <c r="AB681" s="1316"/>
      <c r="AC681" s="1316"/>
      <c r="AD681" s="1316"/>
      <c r="AE681" s="1316"/>
      <c r="AF681" s="1316"/>
      <c r="AG681" s="1316"/>
      <c r="AH681" s="1316"/>
      <c r="AI681" s="1316"/>
    </row>
    <row r="682" ht="24.0" customHeight="1">
      <c r="A682" s="1318"/>
      <c r="B682" s="1316"/>
      <c r="C682" s="1953"/>
      <c r="D682" s="1316"/>
      <c r="E682" s="1316"/>
      <c r="F682" s="1316"/>
      <c r="G682" s="1316"/>
      <c r="H682" s="1316"/>
      <c r="I682" s="1316"/>
      <c r="J682" s="1316"/>
      <c r="K682" s="1316"/>
      <c r="L682" s="1316"/>
      <c r="M682" s="1316"/>
      <c r="N682" s="1316"/>
      <c r="O682" s="1316"/>
      <c r="P682" s="1316"/>
      <c r="Q682" s="1316"/>
      <c r="R682" s="1316"/>
      <c r="S682" s="1316"/>
      <c r="T682" s="1316"/>
      <c r="U682" s="1316"/>
      <c r="V682" s="1316"/>
      <c r="W682" s="1316"/>
      <c r="X682" s="1316"/>
      <c r="Y682" s="1316"/>
      <c r="Z682" s="1316"/>
      <c r="AA682" s="1316"/>
      <c r="AB682" s="1316"/>
      <c r="AC682" s="1316"/>
      <c r="AD682" s="1316"/>
      <c r="AE682" s="1316"/>
      <c r="AF682" s="1316"/>
      <c r="AG682" s="1316"/>
      <c r="AH682" s="1316"/>
      <c r="AI682" s="1316"/>
    </row>
    <row r="683" ht="24.0" customHeight="1">
      <c r="A683" s="1318"/>
      <c r="B683" s="1316"/>
      <c r="C683" s="1953"/>
      <c r="D683" s="1316"/>
      <c r="E683" s="1316"/>
      <c r="F683" s="1316"/>
      <c r="G683" s="1316"/>
      <c r="H683" s="1316"/>
      <c r="I683" s="1316"/>
      <c r="J683" s="1316"/>
      <c r="K683" s="1316"/>
      <c r="L683" s="1316"/>
      <c r="M683" s="1316"/>
      <c r="N683" s="1316"/>
      <c r="O683" s="1316"/>
      <c r="P683" s="1316"/>
      <c r="Q683" s="1316"/>
      <c r="R683" s="1316"/>
      <c r="S683" s="1316"/>
      <c r="T683" s="1316"/>
      <c r="U683" s="1316"/>
      <c r="V683" s="1316"/>
      <c r="W683" s="1316"/>
      <c r="X683" s="1316"/>
      <c r="Y683" s="1316"/>
      <c r="Z683" s="1316"/>
      <c r="AA683" s="1316"/>
      <c r="AB683" s="1316"/>
      <c r="AC683" s="1316"/>
      <c r="AD683" s="1316"/>
      <c r="AE683" s="1316"/>
      <c r="AF683" s="1316"/>
      <c r="AG683" s="1316"/>
      <c r="AH683" s="1316"/>
      <c r="AI683" s="1316"/>
    </row>
    <row r="684" ht="24.0" customHeight="1">
      <c r="A684" s="1318"/>
      <c r="B684" s="1316"/>
      <c r="C684" s="1953"/>
      <c r="D684" s="1316"/>
      <c r="E684" s="1316"/>
      <c r="F684" s="1316"/>
      <c r="G684" s="1316"/>
      <c r="H684" s="1316"/>
      <c r="I684" s="1316"/>
      <c r="J684" s="1316"/>
      <c r="K684" s="1316"/>
      <c r="L684" s="1316"/>
      <c r="M684" s="1316"/>
      <c r="N684" s="1316"/>
      <c r="O684" s="1316"/>
      <c r="P684" s="1316"/>
      <c r="Q684" s="1316"/>
      <c r="R684" s="1316"/>
      <c r="S684" s="1316"/>
      <c r="T684" s="1316"/>
      <c r="U684" s="1316"/>
      <c r="V684" s="1316"/>
      <c r="W684" s="1316"/>
      <c r="X684" s="1316"/>
      <c r="Y684" s="1316"/>
      <c r="Z684" s="1316"/>
      <c r="AA684" s="1316"/>
      <c r="AB684" s="1316"/>
      <c r="AC684" s="1316"/>
      <c r="AD684" s="1316"/>
      <c r="AE684" s="1316"/>
      <c r="AF684" s="1316"/>
      <c r="AG684" s="1316"/>
      <c r="AH684" s="1316"/>
      <c r="AI684" s="1316"/>
    </row>
    <row r="685" ht="24.0" customHeight="1">
      <c r="A685" s="1318"/>
      <c r="B685" s="1316"/>
      <c r="C685" s="1953"/>
      <c r="D685" s="1316"/>
      <c r="E685" s="1316"/>
      <c r="F685" s="1316"/>
      <c r="G685" s="1316"/>
      <c r="H685" s="1316"/>
      <c r="I685" s="1316"/>
      <c r="J685" s="1316"/>
      <c r="K685" s="1316"/>
      <c r="L685" s="1316"/>
      <c r="M685" s="1316"/>
      <c r="N685" s="1316"/>
      <c r="O685" s="1316"/>
      <c r="P685" s="1316"/>
      <c r="Q685" s="1316"/>
      <c r="R685" s="1316"/>
      <c r="S685" s="1316"/>
      <c r="T685" s="1316"/>
      <c r="U685" s="1316"/>
      <c r="V685" s="1316"/>
      <c r="W685" s="1316"/>
      <c r="X685" s="1316"/>
      <c r="Y685" s="1316"/>
      <c r="Z685" s="1316"/>
      <c r="AA685" s="1316"/>
      <c r="AB685" s="1316"/>
      <c r="AC685" s="1316"/>
      <c r="AD685" s="1316"/>
      <c r="AE685" s="1316"/>
      <c r="AF685" s="1316"/>
      <c r="AG685" s="1316"/>
      <c r="AH685" s="1316"/>
      <c r="AI685" s="1316"/>
    </row>
    <row r="686" ht="24.0" customHeight="1">
      <c r="A686" s="1318"/>
      <c r="B686" s="1316"/>
      <c r="C686" s="1953"/>
      <c r="D686" s="1316"/>
      <c r="E686" s="1316"/>
      <c r="F686" s="1316"/>
      <c r="G686" s="1316"/>
      <c r="H686" s="1316"/>
      <c r="I686" s="1316"/>
      <c r="J686" s="1316"/>
      <c r="K686" s="1316"/>
      <c r="L686" s="1316"/>
      <c r="M686" s="1316"/>
      <c r="N686" s="1316"/>
      <c r="O686" s="1316"/>
      <c r="P686" s="1316"/>
      <c r="Q686" s="1316"/>
      <c r="R686" s="1316"/>
      <c r="S686" s="1316"/>
      <c r="T686" s="1316"/>
      <c r="U686" s="1316"/>
      <c r="V686" s="1316"/>
      <c r="W686" s="1316"/>
      <c r="X686" s="1316"/>
      <c r="Y686" s="1316"/>
      <c r="Z686" s="1316"/>
      <c r="AA686" s="1316"/>
      <c r="AB686" s="1316"/>
      <c r="AC686" s="1316"/>
      <c r="AD686" s="1316"/>
      <c r="AE686" s="1316"/>
      <c r="AF686" s="1316"/>
      <c r="AG686" s="1316"/>
      <c r="AH686" s="1316"/>
      <c r="AI686" s="1316"/>
    </row>
    <row r="687" ht="24.0" customHeight="1">
      <c r="A687" s="1318"/>
      <c r="B687" s="1316"/>
      <c r="C687" s="1953"/>
      <c r="D687" s="1316"/>
      <c r="E687" s="1316"/>
      <c r="F687" s="1316"/>
      <c r="G687" s="1316"/>
      <c r="H687" s="1316"/>
      <c r="I687" s="1316"/>
      <c r="J687" s="1316"/>
      <c r="K687" s="1316"/>
      <c r="L687" s="1316"/>
      <c r="M687" s="1316"/>
      <c r="N687" s="1316"/>
      <c r="O687" s="1316"/>
      <c r="P687" s="1316"/>
      <c r="Q687" s="1316"/>
      <c r="R687" s="1316"/>
      <c r="S687" s="1316"/>
      <c r="T687" s="1316"/>
      <c r="U687" s="1316"/>
      <c r="V687" s="1316"/>
      <c r="W687" s="1316"/>
      <c r="X687" s="1316"/>
      <c r="Y687" s="1316"/>
      <c r="Z687" s="1316"/>
      <c r="AA687" s="1316"/>
      <c r="AB687" s="1316"/>
      <c r="AC687" s="1316"/>
      <c r="AD687" s="1316"/>
      <c r="AE687" s="1316"/>
      <c r="AF687" s="1316"/>
      <c r="AG687" s="1316"/>
      <c r="AH687" s="1316"/>
      <c r="AI687" s="1316"/>
    </row>
    <row r="688" ht="24.0" customHeight="1">
      <c r="A688" s="1318"/>
      <c r="B688" s="1316"/>
      <c r="C688" s="1953"/>
      <c r="D688" s="1316"/>
      <c r="E688" s="1316"/>
      <c r="F688" s="1316"/>
      <c r="G688" s="1316"/>
      <c r="H688" s="1316"/>
      <c r="I688" s="1316"/>
      <c r="J688" s="1316"/>
      <c r="K688" s="1316"/>
      <c r="L688" s="1316"/>
      <c r="M688" s="1316"/>
      <c r="N688" s="1316"/>
      <c r="O688" s="1316"/>
      <c r="P688" s="1316"/>
      <c r="Q688" s="1316"/>
      <c r="R688" s="1316"/>
      <c r="S688" s="1316"/>
      <c r="T688" s="1316"/>
      <c r="U688" s="1316"/>
      <c r="V688" s="1316"/>
      <c r="W688" s="1316"/>
      <c r="X688" s="1316"/>
      <c r="Y688" s="1316"/>
      <c r="Z688" s="1316"/>
      <c r="AA688" s="1316"/>
      <c r="AB688" s="1316"/>
      <c r="AC688" s="1316"/>
      <c r="AD688" s="1316"/>
      <c r="AE688" s="1316"/>
      <c r="AF688" s="1316"/>
      <c r="AG688" s="1316"/>
      <c r="AH688" s="1316"/>
      <c r="AI688" s="1316"/>
    </row>
    <row r="689" ht="24.0" customHeight="1">
      <c r="A689" s="1318"/>
      <c r="B689" s="1316"/>
      <c r="C689" s="1953"/>
      <c r="D689" s="1316"/>
      <c r="E689" s="1316"/>
      <c r="F689" s="1316"/>
      <c r="G689" s="1316"/>
      <c r="H689" s="1316"/>
      <c r="I689" s="1316"/>
      <c r="J689" s="1316"/>
      <c r="K689" s="1316"/>
      <c r="L689" s="1316"/>
      <c r="M689" s="1316"/>
      <c r="N689" s="1316"/>
      <c r="O689" s="1316"/>
      <c r="P689" s="1316"/>
      <c r="Q689" s="1316"/>
      <c r="R689" s="1316"/>
      <c r="S689" s="1316"/>
      <c r="T689" s="1316"/>
      <c r="U689" s="1316"/>
      <c r="V689" s="1316"/>
      <c r="W689" s="1316"/>
      <c r="X689" s="1316"/>
      <c r="Y689" s="1316"/>
      <c r="Z689" s="1316"/>
      <c r="AA689" s="1316"/>
      <c r="AB689" s="1316"/>
      <c r="AC689" s="1316"/>
      <c r="AD689" s="1316"/>
      <c r="AE689" s="1316"/>
      <c r="AF689" s="1316"/>
      <c r="AG689" s="1316"/>
      <c r="AH689" s="1316"/>
      <c r="AI689" s="1316"/>
    </row>
    <row r="690" ht="24.0" customHeight="1">
      <c r="A690" s="1318"/>
      <c r="B690" s="1316"/>
      <c r="C690" s="1953"/>
      <c r="D690" s="1316"/>
      <c r="E690" s="1316"/>
      <c r="F690" s="1316"/>
      <c r="G690" s="1316"/>
      <c r="H690" s="1316"/>
      <c r="I690" s="1316"/>
      <c r="J690" s="1316"/>
      <c r="K690" s="1316"/>
      <c r="L690" s="1316"/>
      <c r="M690" s="1316"/>
      <c r="N690" s="1316"/>
      <c r="O690" s="1316"/>
      <c r="P690" s="1316"/>
      <c r="Q690" s="1316"/>
      <c r="R690" s="1316"/>
      <c r="S690" s="1316"/>
      <c r="T690" s="1316"/>
      <c r="U690" s="1316"/>
      <c r="V690" s="1316"/>
      <c r="W690" s="1316"/>
      <c r="X690" s="1316"/>
      <c r="Y690" s="1316"/>
      <c r="Z690" s="1316"/>
      <c r="AA690" s="1316"/>
      <c r="AB690" s="1316"/>
      <c r="AC690" s="1316"/>
      <c r="AD690" s="1316"/>
      <c r="AE690" s="1316"/>
      <c r="AF690" s="1316"/>
      <c r="AG690" s="1316"/>
      <c r="AH690" s="1316"/>
      <c r="AI690" s="1316"/>
    </row>
    <row r="691" ht="24.0" customHeight="1">
      <c r="A691" s="1318"/>
      <c r="B691" s="1316"/>
      <c r="C691" s="1953"/>
      <c r="D691" s="1316"/>
      <c r="E691" s="1316"/>
      <c r="F691" s="1316"/>
      <c r="G691" s="1316"/>
      <c r="H691" s="1316"/>
      <c r="I691" s="1316"/>
      <c r="J691" s="1316"/>
      <c r="K691" s="1316"/>
      <c r="L691" s="1316"/>
      <c r="M691" s="1316"/>
      <c r="N691" s="1316"/>
      <c r="O691" s="1316"/>
      <c r="P691" s="1316"/>
      <c r="Q691" s="1316"/>
      <c r="R691" s="1316"/>
      <c r="S691" s="1316"/>
      <c r="T691" s="1316"/>
      <c r="U691" s="1316"/>
      <c r="V691" s="1316"/>
      <c r="W691" s="1316"/>
      <c r="X691" s="1316"/>
      <c r="Y691" s="1316"/>
      <c r="Z691" s="1316"/>
      <c r="AA691" s="1316"/>
      <c r="AB691" s="1316"/>
      <c r="AC691" s="1316"/>
      <c r="AD691" s="1316"/>
      <c r="AE691" s="1316"/>
      <c r="AF691" s="1316"/>
      <c r="AG691" s="1316"/>
      <c r="AH691" s="1316"/>
      <c r="AI691" s="1316"/>
    </row>
    <row r="692" ht="24.0" customHeight="1">
      <c r="A692" s="1318"/>
      <c r="B692" s="1316"/>
      <c r="C692" s="1953"/>
      <c r="D692" s="1316"/>
      <c r="E692" s="1316"/>
      <c r="F692" s="1316"/>
      <c r="G692" s="1316"/>
      <c r="H692" s="1316"/>
      <c r="I692" s="1316"/>
      <c r="J692" s="1316"/>
      <c r="K692" s="1316"/>
      <c r="L692" s="1316"/>
      <c r="M692" s="1316"/>
      <c r="N692" s="1316"/>
      <c r="O692" s="1316"/>
      <c r="P692" s="1316"/>
      <c r="Q692" s="1316"/>
      <c r="R692" s="1316"/>
      <c r="S692" s="1316"/>
      <c r="T692" s="1316"/>
      <c r="U692" s="1316"/>
      <c r="V692" s="1316"/>
      <c r="W692" s="1316"/>
      <c r="X692" s="1316"/>
      <c r="Y692" s="1316"/>
      <c r="Z692" s="1316"/>
      <c r="AA692" s="1316"/>
      <c r="AB692" s="1316"/>
      <c r="AC692" s="1316"/>
      <c r="AD692" s="1316"/>
      <c r="AE692" s="1316"/>
      <c r="AF692" s="1316"/>
      <c r="AG692" s="1316"/>
      <c r="AH692" s="1316"/>
      <c r="AI692" s="1316"/>
    </row>
    <row r="693" ht="24.0" customHeight="1">
      <c r="A693" s="1318"/>
      <c r="B693" s="1316"/>
      <c r="C693" s="1953"/>
      <c r="D693" s="1316"/>
      <c r="E693" s="1316"/>
      <c r="F693" s="1316"/>
      <c r="G693" s="1316"/>
      <c r="H693" s="1316"/>
      <c r="I693" s="1316"/>
      <c r="J693" s="1316"/>
      <c r="K693" s="1316"/>
      <c r="L693" s="1316"/>
      <c r="M693" s="1316"/>
      <c r="N693" s="1316"/>
      <c r="O693" s="1316"/>
      <c r="P693" s="1316"/>
      <c r="Q693" s="1316"/>
      <c r="R693" s="1316"/>
      <c r="S693" s="1316"/>
      <c r="T693" s="1316"/>
      <c r="U693" s="1316"/>
      <c r="V693" s="1316"/>
      <c r="W693" s="1316"/>
      <c r="X693" s="1316"/>
      <c r="Y693" s="1316"/>
      <c r="Z693" s="1316"/>
      <c r="AA693" s="1316"/>
      <c r="AB693" s="1316"/>
      <c r="AC693" s="1316"/>
      <c r="AD693" s="1316"/>
      <c r="AE693" s="1316"/>
      <c r="AF693" s="1316"/>
      <c r="AG693" s="1316"/>
      <c r="AH693" s="1316"/>
      <c r="AI693" s="1316"/>
    </row>
    <row r="694" ht="24.0" customHeight="1">
      <c r="A694" s="1318"/>
      <c r="B694" s="1316"/>
      <c r="C694" s="1953"/>
      <c r="D694" s="1316"/>
      <c r="E694" s="1316"/>
      <c r="F694" s="1316"/>
      <c r="G694" s="1316"/>
      <c r="H694" s="1316"/>
      <c r="I694" s="1316"/>
      <c r="J694" s="1316"/>
      <c r="K694" s="1316"/>
      <c r="L694" s="1316"/>
      <c r="M694" s="1316"/>
      <c r="N694" s="1316"/>
      <c r="O694" s="1316"/>
      <c r="P694" s="1316"/>
      <c r="Q694" s="1316"/>
      <c r="R694" s="1316"/>
      <c r="S694" s="1316"/>
      <c r="T694" s="1316"/>
      <c r="U694" s="1316"/>
      <c r="V694" s="1316"/>
      <c r="W694" s="1316"/>
      <c r="X694" s="1316"/>
      <c r="Y694" s="1316"/>
      <c r="Z694" s="1316"/>
      <c r="AA694" s="1316"/>
      <c r="AB694" s="1316"/>
      <c r="AC694" s="1316"/>
      <c r="AD694" s="1316"/>
      <c r="AE694" s="1316"/>
      <c r="AF694" s="1316"/>
      <c r="AG694" s="1316"/>
      <c r="AH694" s="1316"/>
      <c r="AI694" s="1316"/>
    </row>
    <row r="695" ht="24.0" customHeight="1">
      <c r="A695" s="1318"/>
      <c r="B695" s="1316"/>
      <c r="C695" s="1953"/>
      <c r="D695" s="1316"/>
      <c r="E695" s="1316"/>
      <c r="F695" s="1316"/>
      <c r="G695" s="1316"/>
      <c r="H695" s="1316"/>
      <c r="I695" s="1316"/>
      <c r="J695" s="1316"/>
      <c r="K695" s="1316"/>
      <c r="L695" s="1316"/>
      <c r="M695" s="1316"/>
      <c r="N695" s="1316"/>
      <c r="O695" s="1316"/>
      <c r="P695" s="1316"/>
      <c r="Q695" s="1316"/>
      <c r="R695" s="1316"/>
      <c r="S695" s="1316"/>
      <c r="T695" s="1316"/>
      <c r="U695" s="1316"/>
      <c r="V695" s="1316"/>
      <c r="W695" s="1316"/>
      <c r="X695" s="1316"/>
      <c r="Y695" s="1316"/>
      <c r="Z695" s="1316"/>
      <c r="AA695" s="1316"/>
      <c r="AB695" s="1316"/>
      <c r="AC695" s="1316"/>
      <c r="AD695" s="1316"/>
      <c r="AE695" s="1316"/>
      <c r="AF695" s="1316"/>
      <c r="AG695" s="1316"/>
      <c r="AH695" s="1316"/>
      <c r="AI695" s="1316"/>
    </row>
    <row r="696" ht="24.0" customHeight="1">
      <c r="A696" s="1318"/>
      <c r="B696" s="1316"/>
      <c r="C696" s="1953"/>
      <c r="D696" s="1316"/>
      <c r="E696" s="1316"/>
      <c r="F696" s="1316"/>
      <c r="G696" s="1316"/>
      <c r="H696" s="1316"/>
      <c r="I696" s="1316"/>
      <c r="J696" s="1316"/>
      <c r="K696" s="1316"/>
      <c r="L696" s="1316"/>
      <c r="M696" s="1316"/>
      <c r="N696" s="1316"/>
      <c r="O696" s="1316"/>
      <c r="P696" s="1316"/>
      <c r="Q696" s="1316"/>
      <c r="R696" s="1316"/>
      <c r="S696" s="1316"/>
      <c r="T696" s="1316"/>
      <c r="U696" s="1316"/>
      <c r="V696" s="1316"/>
      <c r="W696" s="1316"/>
      <c r="X696" s="1316"/>
      <c r="Y696" s="1316"/>
      <c r="Z696" s="1316"/>
      <c r="AA696" s="1316"/>
      <c r="AB696" s="1316"/>
      <c r="AC696" s="1316"/>
      <c r="AD696" s="1316"/>
      <c r="AE696" s="1316"/>
      <c r="AF696" s="1316"/>
      <c r="AG696" s="1316"/>
      <c r="AH696" s="1316"/>
      <c r="AI696" s="1316"/>
    </row>
    <row r="697" ht="24.0" customHeight="1">
      <c r="A697" s="1318"/>
      <c r="B697" s="1316"/>
      <c r="C697" s="1953"/>
      <c r="D697" s="1316"/>
      <c r="E697" s="1316"/>
      <c r="F697" s="1316"/>
      <c r="G697" s="1316"/>
      <c r="H697" s="1316"/>
      <c r="I697" s="1316"/>
      <c r="J697" s="1316"/>
      <c r="K697" s="1316"/>
      <c r="L697" s="1316"/>
      <c r="M697" s="1316"/>
      <c r="N697" s="1316"/>
      <c r="O697" s="1316"/>
      <c r="P697" s="1316"/>
      <c r="Q697" s="1316"/>
      <c r="R697" s="1316"/>
      <c r="S697" s="1316"/>
      <c r="T697" s="1316"/>
      <c r="U697" s="1316"/>
      <c r="V697" s="1316"/>
      <c r="W697" s="1316"/>
      <c r="X697" s="1316"/>
      <c r="Y697" s="1316"/>
      <c r="Z697" s="1316"/>
      <c r="AA697" s="1316"/>
      <c r="AB697" s="1316"/>
      <c r="AC697" s="1316"/>
      <c r="AD697" s="1316"/>
      <c r="AE697" s="1316"/>
      <c r="AF697" s="1316"/>
      <c r="AG697" s="1316"/>
      <c r="AH697" s="1316"/>
      <c r="AI697" s="1316"/>
    </row>
    <row r="698" ht="24.0" customHeight="1">
      <c r="A698" s="1318"/>
      <c r="B698" s="1316"/>
      <c r="C698" s="1953"/>
      <c r="D698" s="1316"/>
      <c r="E698" s="1316"/>
      <c r="F698" s="1316"/>
      <c r="G698" s="1316"/>
      <c r="H698" s="1316"/>
      <c r="I698" s="1316"/>
      <c r="J698" s="1316"/>
      <c r="K698" s="1316"/>
      <c r="L698" s="1316"/>
      <c r="M698" s="1316"/>
      <c r="N698" s="1316"/>
      <c r="O698" s="1316"/>
      <c r="P698" s="1316"/>
      <c r="Q698" s="1316"/>
      <c r="R698" s="1316"/>
      <c r="S698" s="1316"/>
      <c r="T698" s="1316"/>
      <c r="U698" s="1316"/>
      <c r="V698" s="1316"/>
      <c r="W698" s="1316"/>
      <c r="X698" s="1316"/>
      <c r="Y698" s="1316"/>
      <c r="Z698" s="1316"/>
      <c r="AA698" s="1316"/>
      <c r="AB698" s="1316"/>
      <c r="AC698" s="1316"/>
      <c r="AD698" s="1316"/>
      <c r="AE698" s="1316"/>
      <c r="AF698" s="1316"/>
      <c r="AG698" s="1316"/>
      <c r="AH698" s="1316"/>
      <c r="AI698" s="1316"/>
    </row>
    <row r="699" ht="24.0" customHeight="1">
      <c r="A699" s="1318"/>
      <c r="B699" s="1316"/>
      <c r="C699" s="1953"/>
      <c r="D699" s="1316"/>
      <c r="E699" s="1316"/>
      <c r="F699" s="1316"/>
      <c r="G699" s="1316"/>
      <c r="H699" s="1316"/>
      <c r="I699" s="1316"/>
      <c r="J699" s="1316"/>
      <c r="K699" s="1316"/>
      <c r="L699" s="1316"/>
      <c r="M699" s="1316"/>
      <c r="N699" s="1316"/>
      <c r="O699" s="1316"/>
      <c r="P699" s="1316"/>
      <c r="Q699" s="1316"/>
      <c r="R699" s="1316"/>
      <c r="S699" s="1316"/>
      <c r="T699" s="1316"/>
      <c r="U699" s="1316"/>
      <c r="V699" s="1316"/>
      <c r="W699" s="1316"/>
      <c r="X699" s="1316"/>
      <c r="Y699" s="1316"/>
      <c r="Z699" s="1316"/>
      <c r="AA699" s="1316"/>
      <c r="AB699" s="1316"/>
      <c r="AC699" s="1316"/>
      <c r="AD699" s="1316"/>
      <c r="AE699" s="1316"/>
      <c r="AF699" s="1316"/>
      <c r="AG699" s="1316"/>
      <c r="AH699" s="1316"/>
      <c r="AI699" s="1316"/>
    </row>
    <row r="700" ht="24.0" customHeight="1">
      <c r="A700" s="1318"/>
      <c r="B700" s="1316"/>
      <c r="C700" s="1953"/>
      <c r="D700" s="1316"/>
      <c r="E700" s="1316"/>
      <c r="F700" s="1316"/>
      <c r="G700" s="1316"/>
      <c r="H700" s="1316"/>
      <c r="I700" s="1316"/>
      <c r="J700" s="1316"/>
      <c r="K700" s="1316"/>
      <c r="L700" s="1316"/>
      <c r="M700" s="1316"/>
      <c r="N700" s="1316"/>
      <c r="O700" s="1316"/>
      <c r="P700" s="1316"/>
      <c r="Q700" s="1316"/>
      <c r="R700" s="1316"/>
      <c r="S700" s="1316"/>
      <c r="T700" s="1316"/>
      <c r="U700" s="1316"/>
      <c r="V700" s="1316"/>
      <c r="W700" s="1316"/>
      <c r="X700" s="1316"/>
      <c r="Y700" s="1316"/>
      <c r="Z700" s="1316"/>
      <c r="AA700" s="1316"/>
      <c r="AB700" s="1316"/>
      <c r="AC700" s="1316"/>
      <c r="AD700" s="1316"/>
      <c r="AE700" s="1316"/>
      <c r="AF700" s="1316"/>
      <c r="AG700" s="1316"/>
      <c r="AH700" s="1316"/>
      <c r="AI700" s="1316"/>
    </row>
    <row r="701" ht="24.0" customHeight="1">
      <c r="A701" s="1318"/>
      <c r="B701" s="1316"/>
      <c r="C701" s="1953"/>
      <c r="D701" s="1316"/>
      <c r="E701" s="1316"/>
      <c r="F701" s="1316"/>
      <c r="G701" s="1316"/>
      <c r="H701" s="1316"/>
      <c r="I701" s="1316"/>
      <c r="J701" s="1316"/>
      <c r="K701" s="1316"/>
      <c r="L701" s="1316"/>
      <c r="M701" s="1316"/>
      <c r="N701" s="1316"/>
      <c r="O701" s="1316"/>
      <c r="P701" s="1316"/>
      <c r="Q701" s="1316"/>
      <c r="R701" s="1316"/>
      <c r="S701" s="1316"/>
      <c r="T701" s="1316"/>
      <c r="U701" s="1316"/>
      <c r="V701" s="1316"/>
      <c r="W701" s="1316"/>
      <c r="X701" s="1316"/>
      <c r="Y701" s="1316"/>
      <c r="Z701" s="1316"/>
      <c r="AA701" s="1316"/>
      <c r="AB701" s="1316"/>
      <c r="AC701" s="1316"/>
      <c r="AD701" s="1316"/>
      <c r="AE701" s="1316"/>
      <c r="AF701" s="1316"/>
      <c r="AG701" s="1316"/>
      <c r="AH701" s="1316"/>
      <c r="AI701" s="1316"/>
    </row>
    <row r="702" ht="24.0" customHeight="1">
      <c r="A702" s="1318"/>
      <c r="B702" s="1316"/>
      <c r="C702" s="1953"/>
      <c r="D702" s="1316"/>
      <c r="E702" s="1316"/>
      <c r="F702" s="1316"/>
      <c r="G702" s="1316"/>
      <c r="H702" s="1316"/>
      <c r="I702" s="1316"/>
      <c r="J702" s="1316"/>
      <c r="K702" s="1316"/>
      <c r="L702" s="1316"/>
      <c r="M702" s="1316"/>
      <c r="N702" s="1316"/>
      <c r="O702" s="1316"/>
      <c r="P702" s="1316"/>
      <c r="Q702" s="1316"/>
      <c r="R702" s="1316"/>
      <c r="S702" s="1316"/>
      <c r="T702" s="1316"/>
      <c r="U702" s="1316"/>
      <c r="V702" s="1316"/>
      <c r="W702" s="1316"/>
      <c r="X702" s="1316"/>
      <c r="Y702" s="1316"/>
      <c r="Z702" s="1316"/>
      <c r="AA702" s="1316"/>
      <c r="AB702" s="1316"/>
      <c r="AC702" s="1316"/>
      <c r="AD702" s="1316"/>
      <c r="AE702" s="1316"/>
      <c r="AF702" s="1316"/>
      <c r="AG702" s="1316"/>
      <c r="AH702" s="1316"/>
      <c r="AI702" s="1316"/>
    </row>
    <row r="703" ht="24.0" customHeight="1">
      <c r="A703" s="1318"/>
      <c r="B703" s="1316"/>
      <c r="C703" s="1953"/>
      <c r="D703" s="1316"/>
      <c r="E703" s="1316"/>
      <c r="F703" s="1316"/>
      <c r="G703" s="1316"/>
      <c r="H703" s="1316"/>
      <c r="I703" s="1316"/>
      <c r="J703" s="1316"/>
      <c r="K703" s="1316"/>
      <c r="L703" s="1316"/>
      <c r="M703" s="1316"/>
      <c r="N703" s="1316"/>
      <c r="O703" s="1316"/>
      <c r="P703" s="1316"/>
      <c r="Q703" s="1316"/>
      <c r="R703" s="1316"/>
      <c r="S703" s="1316"/>
      <c r="T703" s="1316"/>
      <c r="U703" s="1316"/>
      <c r="V703" s="1316"/>
      <c r="W703" s="1316"/>
      <c r="X703" s="1316"/>
      <c r="Y703" s="1316"/>
      <c r="Z703" s="1316"/>
      <c r="AA703" s="1316"/>
      <c r="AB703" s="1316"/>
      <c r="AC703" s="1316"/>
      <c r="AD703" s="1316"/>
      <c r="AE703" s="1316"/>
      <c r="AF703" s="1316"/>
      <c r="AG703" s="1316"/>
      <c r="AH703" s="1316"/>
      <c r="AI703" s="1316"/>
    </row>
    <row r="704" ht="24.0" customHeight="1">
      <c r="A704" s="1318"/>
      <c r="B704" s="1316"/>
      <c r="C704" s="1953"/>
      <c r="D704" s="1316"/>
      <c r="E704" s="1316"/>
      <c r="F704" s="1316"/>
      <c r="G704" s="1316"/>
      <c r="H704" s="1316"/>
      <c r="I704" s="1316"/>
      <c r="J704" s="1316"/>
      <c r="K704" s="1316"/>
      <c r="L704" s="1316"/>
      <c r="M704" s="1316"/>
      <c r="N704" s="1316"/>
      <c r="O704" s="1316"/>
      <c r="P704" s="1316"/>
      <c r="Q704" s="1316"/>
      <c r="R704" s="1316"/>
      <c r="S704" s="1316"/>
      <c r="T704" s="1316"/>
      <c r="U704" s="1316"/>
      <c r="V704" s="1316"/>
      <c r="W704" s="1316"/>
      <c r="X704" s="1316"/>
      <c r="Y704" s="1316"/>
      <c r="Z704" s="1316"/>
      <c r="AA704" s="1316"/>
      <c r="AB704" s="1316"/>
      <c r="AC704" s="1316"/>
      <c r="AD704" s="1316"/>
      <c r="AE704" s="1316"/>
      <c r="AF704" s="1316"/>
      <c r="AG704" s="1316"/>
      <c r="AH704" s="1316"/>
      <c r="AI704" s="1316"/>
    </row>
    <row r="705" ht="24.0" customHeight="1">
      <c r="A705" s="1318"/>
      <c r="B705" s="1316"/>
      <c r="C705" s="1953"/>
      <c r="D705" s="1316"/>
      <c r="E705" s="1316"/>
      <c r="F705" s="1316"/>
      <c r="G705" s="1316"/>
      <c r="H705" s="1316"/>
      <c r="I705" s="1316"/>
      <c r="J705" s="1316"/>
      <c r="K705" s="1316"/>
      <c r="L705" s="1316"/>
      <c r="M705" s="1316"/>
      <c r="N705" s="1316"/>
      <c r="O705" s="1316"/>
      <c r="P705" s="1316"/>
      <c r="Q705" s="1316"/>
      <c r="R705" s="1316"/>
      <c r="S705" s="1316"/>
      <c r="T705" s="1316"/>
      <c r="U705" s="1316"/>
      <c r="V705" s="1316"/>
      <c r="W705" s="1316"/>
      <c r="X705" s="1316"/>
      <c r="Y705" s="1316"/>
      <c r="Z705" s="1316"/>
      <c r="AA705" s="1316"/>
      <c r="AB705" s="1316"/>
      <c r="AC705" s="1316"/>
      <c r="AD705" s="1316"/>
      <c r="AE705" s="1316"/>
      <c r="AF705" s="1316"/>
      <c r="AG705" s="1316"/>
      <c r="AH705" s="1316"/>
      <c r="AI705" s="1316"/>
    </row>
    <row r="706" ht="24.0" customHeight="1">
      <c r="A706" s="1318"/>
      <c r="B706" s="1316"/>
      <c r="C706" s="1953"/>
      <c r="D706" s="1316"/>
      <c r="E706" s="1316"/>
      <c r="F706" s="1316"/>
      <c r="G706" s="1316"/>
      <c r="H706" s="1316"/>
      <c r="I706" s="1316"/>
      <c r="J706" s="1316"/>
      <c r="K706" s="1316"/>
      <c r="L706" s="1316"/>
      <c r="M706" s="1316"/>
      <c r="N706" s="1316"/>
      <c r="O706" s="1316"/>
      <c r="P706" s="1316"/>
      <c r="Q706" s="1316"/>
      <c r="R706" s="1316"/>
      <c r="S706" s="1316"/>
      <c r="T706" s="1316"/>
      <c r="U706" s="1316"/>
      <c r="V706" s="1316"/>
      <c r="W706" s="1316"/>
      <c r="X706" s="1316"/>
      <c r="Y706" s="1316"/>
      <c r="Z706" s="1316"/>
      <c r="AA706" s="1316"/>
      <c r="AB706" s="1316"/>
      <c r="AC706" s="1316"/>
      <c r="AD706" s="1316"/>
      <c r="AE706" s="1316"/>
      <c r="AF706" s="1316"/>
      <c r="AG706" s="1316"/>
      <c r="AH706" s="1316"/>
      <c r="AI706" s="1316"/>
    </row>
    <row r="707" ht="24.0" customHeight="1">
      <c r="A707" s="1318"/>
      <c r="B707" s="1316"/>
      <c r="C707" s="1953"/>
      <c r="D707" s="1316"/>
      <c r="E707" s="1316"/>
      <c r="F707" s="1316"/>
      <c r="G707" s="1316"/>
      <c r="H707" s="1316"/>
      <c r="I707" s="1316"/>
      <c r="J707" s="1316"/>
      <c r="K707" s="1316"/>
      <c r="L707" s="1316"/>
      <c r="M707" s="1316"/>
      <c r="N707" s="1316"/>
      <c r="O707" s="1316"/>
      <c r="P707" s="1316"/>
      <c r="Q707" s="1316"/>
      <c r="R707" s="1316"/>
      <c r="S707" s="1316"/>
      <c r="T707" s="1316"/>
      <c r="U707" s="1316"/>
      <c r="V707" s="1316"/>
      <c r="W707" s="1316"/>
      <c r="X707" s="1316"/>
      <c r="Y707" s="1316"/>
      <c r="Z707" s="1316"/>
      <c r="AA707" s="1316"/>
      <c r="AB707" s="1316"/>
      <c r="AC707" s="1316"/>
      <c r="AD707" s="1316"/>
      <c r="AE707" s="1316"/>
      <c r="AF707" s="1316"/>
      <c r="AG707" s="1316"/>
      <c r="AH707" s="1316"/>
      <c r="AI707" s="1316"/>
    </row>
    <row r="708" ht="24.0" customHeight="1">
      <c r="A708" s="1318"/>
      <c r="B708" s="1316"/>
      <c r="C708" s="1953"/>
      <c r="D708" s="1316"/>
      <c r="E708" s="1316"/>
      <c r="F708" s="1316"/>
      <c r="G708" s="1316"/>
      <c r="H708" s="1316"/>
      <c r="I708" s="1316"/>
      <c r="J708" s="1316"/>
      <c r="K708" s="1316"/>
      <c r="L708" s="1316"/>
      <c r="M708" s="1316"/>
      <c r="N708" s="1316"/>
      <c r="O708" s="1316"/>
      <c r="P708" s="1316"/>
      <c r="Q708" s="1316"/>
      <c r="R708" s="1316"/>
      <c r="S708" s="1316"/>
      <c r="T708" s="1316"/>
      <c r="U708" s="1316"/>
      <c r="V708" s="1316"/>
      <c r="W708" s="1316"/>
      <c r="X708" s="1316"/>
      <c r="Y708" s="1316"/>
      <c r="Z708" s="1316"/>
      <c r="AA708" s="1316"/>
      <c r="AB708" s="1316"/>
      <c r="AC708" s="1316"/>
      <c r="AD708" s="1316"/>
      <c r="AE708" s="1316"/>
      <c r="AF708" s="1316"/>
      <c r="AG708" s="1316"/>
      <c r="AH708" s="1316"/>
      <c r="AI708" s="1316"/>
    </row>
    <row r="709" ht="24.0" customHeight="1">
      <c r="A709" s="1318"/>
      <c r="B709" s="1316"/>
      <c r="C709" s="1953"/>
      <c r="D709" s="1316"/>
      <c r="E709" s="1316"/>
      <c r="F709" s="1316"/>
      <c r="G709" s="1316"/>
      <c r="H709" s="1316"/>
      <c r="I709" s="1316"/>
      <c r="J709" s="1316"/>
      <c r="K709" s="1316"/>
      <c r="L709" s="1316"/>
      <c r="M709" s="1316"/>
      <c r="N709" s="1316"/>
      <c r="O709" s="1316"/>
      <c r="P709" s="1316"/>
      <c r="Q709" s="1316"/>
      <c r="R709" s="1316"/>
      <c r="S709" s="1316"/>
      <c r="T709" s="1316"/>
      <c r="U709" s="1316"/>
      <c r="V709" s="1316"/>
      <c r="W709" s="1316"/>
      <c r="X709" s="1316"/>
      <c r="Y709" s="1316"/>
      <c r="Z709" s="1316"/>
      <c r="AA709" s="1316"/>
      <c r="AB709" s="1316"/>
      <c r="AC709" s="1316"/>
      <c r="AD709" s="1316"/>
      <c r="AE709" s="1316"/>
      <c r="AF709" s="1316"/>
      <c r="AG709" s="1316"/>
      <c r="AH709" s="1316"/>
      <c r="AI709" s="1316"/>
    </row>
    <row r="710" ht="24.0" customHeight="1">
      <c r="A710" s="1318"/>
      <c r="B710" s="1316"/>
      <c r="C710" s="1953"/>
      <c r="D710" s="1316"/>
      <c r="E710" s="1316"/>
      <c r="F710" s="1316"/>
      <c r="G710" s="1316"/>
      <c r="H710" s="1316"/>
      <c r="I710" s="1316"/>
      <c r="J710" s="1316"/>
      <c r="K710" s="1316"/>
      <c r="L710" s="1316"/>
      <c r="M710" s="1316"/>
      <c r="N710" s="1316"/>
      <c r="O710" s="1316"/>
      <c r="P710" s="1316"/>
      <c r="Q710" s="1316"/>
      <c r="R710" s="1316"/>
      <c r="S710" s="1316"/>
      <c r="T710" s="1316"/>
      <c r="U710" s="1316"/>
      <c r="V710" s="1316"/>
      <c r="W710" s="1316"/>
      <c r="X710" s="1316"/>
      <c r="Y710" s="1316"/>
      <c r="Z710" s="1316"/>
      <c r="AA710" s="1316"/>
      <c r="AB710" s="1316"/>
      <c r="AC710" s="1316"/>
      <c r="AD710" s="1316"/>
      <c r="AE710" s="1316"/>
      <c r="AF710" s="1316"/>
      <c r="AG710" s="1316"/>
      <c r="AH710" s="1316"/>
      <c r="AI710" s="1316"/>
    </row>
    <row r="711" ht="24.0" customHeight="1">
      <c r="A711" s="1318"/>
      <c r="B711" s="1316"/>
      <c r="C711" s="1953"/>
      <c r="D711" s="1316"/>
      <c r="E711" s="1316"/>
      <c r="F711" s="1316"/>
      <c r="G711" s="1316"/>
      <c r="H711" s="1316"/>
      <c r="I711" s="1316"/>
      <c r="J711" s="1316"/>
      <c r="K711" s="1316"/>
      <c r="L711" s="1316"/>
      <c r="M711" s="1316"/>
      <c r="N711" s="1316"/>
      <c r="O711" s="1316"/>
      <c r="P711" s="1316"/>
      <c r="Q711" s="1316"/>
      <c r="R711" s="1316"/>
      <c r="S711" s="1316"/>
      <c r="T711" s="1316"/>
      <c r="U711" s="1316"/>
      <c r="V711" s="1316"/>
      <c r="W711" s="1316"/>
      <c r="X711" s="1316"/>
      <c r="Y711" s="1316"/>
      <c r="Z711" s="1316"/>
      <c r="AA711" s="1316"/>
      <c r="AB711" s="1316"/>
      <c r="AC711" s="1316"/>
      <c r="AD711" s="1316"/>
      <c r="AE711" s="1316"/>
      <c r="AF711" s="1316"/>
      <c r="AG711" s="1316"/>
      <c r="AH711" s="1316"/>
      <c r="AI711" s="1316"/>
    </row>
    <row r="712" ht="24.0" customHeight="1">
      <c r="A712" s="1318"/>
      <c r="B712" s="1316"/>
      <c r="C712" s="1953"/>
      <c r="D712" s="1316"/>
      <c r="E712" s="1316"/>
      <c r="F712" s="1316"/>
      <c r="G712" s="1316"/>
      <c r="H712" s="1316"/>
      <c r="I712" s="1316"/>
      <c r="J712" s="1316"/>
      <c r="K712" s="1316"/>
      <c r="L712" s="1316"/>
      <c r="M712" s="1316"/>
      <c r="N712" s="1316"/>
      <c r="O712" s="1316"/>
      <c r="P712" s="1316"/>
      <c r="Q712" s="1316"/>
      <c r="R712" s="1316"/>
      <c r="S712" s="1316"/>
      <c r="T712" s="1316"/>
      <c r="U712" s="1316"/>
      <c r="V712" s="1316"/>
      <c r="W712" s="1316"/>
      <c r="X712" s="1316"/>
      <c r="Y712" s="1316"/>
      <c r="Z712" s="1316"/>
      <c r="AA712" s="1316"/>
      <c r="AB712" s="1316"/>
      <c r="AC712" s="1316"/>
      <c r="AD712" s="1316"/>
      <c r="AE712" s="1316"/>
      <c r="AF712" s="1316"/>
      <c r="AG712" s="1316"/>
      <c r="AH712" s="1316"/>
      <c r="AI712" s="1316"/>
    </row>
    <row r="713" ht="24.0" customHeight="1">
      <c r="A713" s="1318"/>
      <c r="B713" s="1316"/>
      <c r="C713" s="1953"/>
      <c r="D713" s="1316"/>
      <c r="E713" s="1316"/>
      <c r="F713" s="1316"/>
      <c r="G713" s="1316"/>
      <c r="H713" s="1316"/>
      <c r="I713" s="1316"/>
      <c r="J713" s="1316"/>
      <c r="K713" s="1316"/>
      <c r="L713" s="1316"/>
      <c r="M713" s="1316"/>
      <c r="N713" s="1316"/>
      <c r="O713" s="1316"/>
      <c r="P713" s="1316"/>
      <c r="Q713" s="1316"/>
      <c r="R713" s="1316"/>
      <c r="S713" s="1316"/>
      <c r="T713" s="1316"/>
      <c r="U713" s="1316"/>
      <c r="V713" s="1316"/>
      <c r="W713" s="1316"/>
      <c r="X713" s="1316"/>
      <c r="Y713" s="1316"/>
      <c r="Z713" s="1316"/>
      <c r="AA713" s="1316"/>
      <c r="AB713" s="1316"/>
      <c r="AC713" s="1316"/>
      <c r="AD713" s="1316"/>
      <c r="AE713" s="1316"/>
      <c r="AF713" s="1316"/>
      <c r="AG713" s="1316"/>
      <c r="AH713" s="1316"/>
      <c r="AI713" s="1316"/>
    </row>
    <row r="714" ht="24.0" customHeight="1">
      <c r="A714" s="1318"/>
      <c r="B714" s="1316"/>
      <c r="C714" s="1953"/>
      <c r="D714" s="1316"/>
      <c r="E714" s="1316"/>
      <c r="F714" s="1316"/>
      <c r="G714" s="1316"/>
      <c r="H714" s="1316"/>
      <c r="I714" s="1316"/>
      <c r="J714" s="1316"/>
      <c r="K714" s="1316"/>
      <c r="L714" s="1316"/>
      <c r="M714" s="1316"/>
      <c r="N714" s="1316"/>
      <c r="O714" s="1316"/>
      <c r="P714" s="1316"/>
      <c r="Q714" s="1316"/>
      <c r="R714" s="1316"/>
      <c r="S714" s="1316"/>
      <c r="T714" s="1316"/>
      <c r="U714" s="1316"/>
      <c r="V714" s="1316"/>
      <c r="W714" s="1316"/>
      <c r="X714" s="1316"/>
      <c r="Y714" s="1316"/>
      <c r="Z714" s="1316"/>
      <c r="AA714" s="1316"/>
      <c r="AB714" s="1316"/>
      <c r="AC714" s="1316"/>
      <c r="AD714" s="1316"/>
      <c r="AE714" s="1316"/>
      <c r="AF714" s="1316"/>
      <c r="AG714" s="1316"/>
      <c r="AH714" s="1316"/>
      <c r="AI714" s="1316"/>
    </row>
    <row r="715" ht="24.0" customHeight="1">
      <c r="A715" s="1318"/>
      <c r="B715" s="1316"/>
      <c r="C715" s="1953"/>
      <c r="D715" s="1316"/>
      <c r="E715" s="1316"/>
      <c r="F715" s="1316"/>
      <c r="G715" s="1316"/>
      <c r="H715" s="1316"/>
      <c r="I715" s="1316"/>
      <c r="J715" s="1316"/>
      <c r="K715" s="1316"/>
      <c r="L715" s="1316"/>
      <c r="M715" s="1316"/>
      <c r="N715" s="1316"/>
      <c r="O715" s="1316"/>
      <c r="P715" s="1316"/>
      <c r="Q715" s="1316"/>
      <c r="R715" s="1316"/>
      <c r="S715" s="1316"/>
      <c r="T715" s="1316"/>
      <c r="U715" s="1316"/>
      <c r="V715" s="1316"/>
      <c r="W715" s="1316"/>
      <c r="X715" s="1316"/>
      <c r="Y715" s="1316"/>
      <c r="Z715" s="1316"/>
      <c r="AA715" s="1316"/>
      <c r="AB715" s="1316"/>
      <c r="AC715" s="1316"/>
      <c r="AD715" s="1316"/>
      <c r="AE715" s="1316"/>
      <c r="AF715" s="1316"/>
      <c r="AG715" s="1316"/>
      <c r="AH715" s="1316"/>
      <c r="AI715" s="1316"/>
    </row>
    <row r="716" ht="24.0" customHeight="1">
      <c r="A716" s="1318"/>
      <c r="B716" s="1316"/>
      <c r="C716" s="1953"/>
      <c r="D716" s="1316"/>
      <c r="E716" s="1316"/>
      <c r="F716" s="1316"/>
      <c r="G716" s="1316"/>
      <c r="H716" s="1316"/>
      <c r="I716" s="1316"/>
      <c r="J716" s="1316"/>
      <c r="K716" s="1316"/>
      <c r="L716" s="1316"/>
      <c r="M716" s="1316"/>
      <c r="N716" s="1316"/>
      <c r="O716" s="1316"/>
      <c r="P716" s="1316"/>
      <c r="Q716" s="1316"/>
      <c r="R716" s="1316"/>
      <c r="S716" s="1316"/>
      <c r="T716" s="1316"/>
      <c r="U716" s="1316"/>
      <c r="V716" s="1316"/>
      <c r="W716" s="1316"/>
      <c r="X716" s="1316"/>
      <c r="Y716" s="1316"/>
      <c r="Z716" s="1316"/>
      <c r="AA716" s="1316"/>
      <c r="AB716" s="1316"/>
      <c r="AC716" s="1316"/>
      <c r="AD716" s="1316"/>
      <c r="AE716" s="1316"/>
      <c r="AF716" s="1316"/>
      <c r="AG716" s="1316"/>
      <c r="AH716" s="1316"/>
      <c r="AI716" s="1316"/>
    </row>
    <row r="717" ht="24.0" customHeight="1">
      <c r="A717" s="1318"/>
      <c r="B717" s="1316"/>
      <c r="C717" s="1953"/>
      <c r="D717" s="1316"/>
      <c r="E717" s="1316"/>
      <c r="F717" s="1316"/>
      <c r="G717" s="1316"/>
      <c r="H717" s="1316"/>
      <c r="I717" s="1316"/>
      <c r="J717" s="1316"/>
      <c r="K717" s="1316"/>
      <c r="L717" s="1316"/>
      <c r="M717" s="1316"/>
      <c r="N717" s="1316"/>
      <c r="O717" s="1316"/>
      <c r="P717" s="1316"/>
      <c r="Q717" s="1316"/>
      <c r="R717" s="1316"/>
      <c r="S717" s="1316"/>
      <c r="T717" s="1316"/>
      <c r="U717" s="1316"/>
      <c r="V717" s="1316"/>
      <c r="W717" s="1316"/>
      <c r="X717" s="1316"/>
      <c r="Y717" s="1316"/>
      <c r="Z717" s="1316"/>
      <c r="AA717" s="1316"/>
      <c r="AB717" s="1316"/>
      <c r="AC717" s="1316"/>
      <c r="AD717" s="1316"/>
      <c r="AE717" s="1316"/>
      <c r="AF717" s="1316"/>
      <c r="AG717" s="1316"/>
      <c r="AH717" s="1316"/>
      <c r="AI717" s="1316"/>
    </row>
    <row r="718" ht="24.0" customHeight="1">
      <c r="A718" s="1318"/>
      <c r="B718" s="1316"/>
      <c r="C718" s="1953"/>
      <c r="D718" s="1316"/>
      <c r="E718" s="1316"/>
      <c r="F718" s="1316"/>
      <c r="G718" s="1316"/>
      <c r="H718" s="1316"/>
      <c r="I718" s="1316"/>
      <c r="J718" s="1316"/>
      <c r="K718" s="1316"/>
      <c r="L718" s="1316"/>
      <c r="M718" s="1316"/>
      <c r="N718" s="1316"/>
      <c r="O718" s="1316"/>
      <c r="P718" s="1316"/>
      <c r="Q718" s="1316"/>
      <c r="R718" s="1316"/>
      <c r="S718" s="1316"/>
      <c r="T718" s="1316"/>
      <c r="U718" s="1316"/>
      <c r="V718" s="1316"/>
      <c r="W718" s="1316"/>
      <c r="X718" s="1316"/>
      <c r="Y718" s="1316"/>
      <c r="Z718" s="1316"/>
      <c r="AA718" s="1316"/>
      <c r="AB718" s="1316"/>
      <c r="AC718" s="1316"/>
      <c r="AD718" s="1316"/>
      <c r="AE718" s="1316"/>
      <c r="AF718" s="1316"/>
      <c r="AG718" s="1316"/>
      <c r="AH718" s="1316"/>
      <c r="AI718" s="1316"/>
    </row>
    <row r="719" ht="24.0" customHeight="1">
      <c r="A719" s="1318"/>
      <c r="B719" s="1316"/>
      <c r="C719" s="1953"/>
      <c r="D719" s="1316"/>
      <c r="E719" s="1316"/>
      <c r="F719" s="1316"/>
      <c r="G719" s="1316"/>
      <c r="H719" s="1316"/>
      <c r="I719" s="1316"/>
      <c r="J719" s="1316"/>
      <c r="K719" s="1316"/>
      <c r="L719" s="1316"/>
      <c r="M719" s="1316"/>
      <c r="N719" s="1316"/>
      <c r="O719" s="1316"/>
      <c r="P719" s="1316"/>
      <c r="Q719" s="1316"/>
      <c r="R719" s="1316"/>
      <c r="S719" s="1316"/>
      <c r="T719" s="1316"/>
      <c r="U719" s="1316"/>
      <c r="V719" s="1316"/>
      <c r="W719" s="1316"/>
      <c r="X719" s="1316"/>
      <c r="Y719" s="1316"/>
      <c r="Z719" s="1316"/>
      <c r="AA719" s="1316"/>
      <c r="AB719" s="1316"/>
      <c r="AC719" s="1316"/>
      <c r="AD719" s="1316"/>
      <c r="AE719" s="1316"/>
      <c r="AF719" s="1316"/>
      <c r="AG719" s="1316"/>
      <c r="AH719" s="1316"/>
      <c r="AI719" s="1316"/>
    </row>
    <row r="720" ht="24.0" customHeight="1">
      <c r="A720" s="1318"/>
      <c r="B720" s="1316"/>
      <c r="C720" s="1953"/>
      <c r="D720" s="1316"/>
      <c r="E720" s="1316"/>
      <c r="F720" s="1316"/>
      <c r="G720" s="1316"/>
      <c r="H720" s="1316"/>
      <c r="I720" s="1316"/>
      <c r="J720" s="1316"/>
      <c r="K720" s="1316"/>
      <c r="L720" s="1316"/>
      <c r="M720" s="1316"/>
      <c r="N720" s="1316"/>
      <c r="O720" s="1316"/>
      <c r="P720" s="1316"/>
      <c r="Q720" s="1316"/>
      <c r="R720" s="1316"/>
      <c r="S720" s="1316"/>
      <c r="T720" s="1316"/>
      <c r="U720" s="1316"/>
      <c r="V720" s="1316"/>
      <c r="W720" s="1316"/>
      <c r="X720" s="1316"/>
      <c r="Y720" s="1316"/>
      <c r="Z720" s="1316"/>
      <c r="AA720" s="1316"/>
      <c r="AB720" s="1316"/>
      <c r="AC720" s="1316"/>
      <c r="AD720" s="1316"/>
      <c r="AE720" s="1316"/>
      <c r="AF720" s="1316"/>
      <c r="AG720" s="1316"/>
      <c r="AH720" s="1316"/>
      <c r="AI720" s="1316"/>
    </row>
    <row r="721" ht="24.0" customHeight="1">
      <c r="A721" s="1318"/>
      <c r="B721" s="1316"/>
      <c r="C721" s="1953"/>
      <c r="D721" s="1316"/>
      <c r="E721" s="1316"/>
      <c r="F721" s="1316"/>
      <c r="G721" s="1316"/>
      <c r="H721" s="1316"/>
      <c r="I721" s="1316"/>
      <c r="J721" s="1316"/>
      <c r="K721" s="1316"/>
      <c r="L721" s="1316"/>
      <c r="M721" s="1316"/>
      <c r="N721" s="1316"/>
      <c r="O721" s="1316"/>
      <c r="P721" s="1316"/>
      <c r="Q721" s="1316"/>
      <c r="R721" s="1316"/>
      <c r="S721" s="1316"/>
      <c r="T721" s="1316"/>
      <c r="U721" s="1316"/>
      <c r="V721" s="1316"/>
      <c r="W721" s="1316"/>
      <c r="X721" s="1316"/>
      <c r="Y721" s="1316"/>
      <c r="Z721" s="1316"/>
      <c r="AA721" s="1316"/>
      <c r="AB721" s="1316"/>
      <c r="AC721" s="1316"/>
      <c r="AD721" s="1316"/>
      <c r="AE721" s="1316"/>
      <c r="AF721" s="1316"/>
      <c r="AG721" s="1316"/>
      <c r="AH721" s="1316"/>
      <c r="AI721" s="1316"/>
    </row>
    <row r="722" ht="24.0" customHeight="1">
      <c r="A722" s="1318"/>
      <c r="B722" s="1316"/>
      <c r="C722" s="1953"/>
      <c r="D722" s="1316"/>
      <c r="E722" s="1316"/>
      <c r="F722" s="1316"/>
      <c r="G722" s="1316"/>
      <c r="H722" s="1316"/>
      <c r="I722" s="1316"/>
      <c r="J722" s="1316"/>
      <c r="K722" s="1316"/>
      <c r="L722" s="1316"/>
      <c r="M722" s="1316"/>
      <c r="N722" s="1316"/>
      <c r="O722" s="1316"/>
      <c r="P722" s="1316"/>
      <c r="Q722" s="1316"/>
      <c r="R722" s="1316"/>
      <c r="S722" s="1316"/>
      <c r="T722" s="1316"/>
      <c r="U722" s="1316"/>
      <c r="V722" s="1316"/>
      <c r="W722" s="1316"/>
      <c r="X722" s="1316"/>
      <c r="Y722" s="1316"/>
      <c r="Z722" s="1316"/>
      <c r="AA722" s="1316"/>
      <c r="AB722" s="1316"/>
      <c r="AC722" s="1316"/>
      <c r="AD722" s="1316"/>
      <c r="AE722" s="1316"/>
      <c r="AF722" s="1316"/>
      <c r="AG722" s="1316"/>
      <c r="AH722" s="1316"/>
      <c r="AI722" s="1316"/>
    </row>
    <row r="723" ht="24.0" customHeight="1">
      <c r="A723" s="1318"/>
      <c r="B723" s="1316"/>
      <c r="C723" s="1953"/>
      <c r="D723" s="1316"/>
      <c r="E723" s="1316"/>
      <c r="F723" s="1316"/>
      <c r="G723" s="1316"/>
      <c r="H723" s="1316"/>
      <c r="I723" s="1316"/>
      <c r="J723" s="1316"/>
      <c r="K723" s="1316"/>
      <c r="L723" s="1316"/>
      <c r="M723" s="1316"/>
      <c r="N723" s="1316"/>
      <c r="O723" s="1316"/>
      <c r="P723" s="1316"/>
      <c r="Q723" s="1316"/>
      <c r="R723" s="1316"/>
      <c r="S723" s="1316"/>
      <c r="T723" s="1316"/>
      <c r="U723" s="1316"/>
      <c r="V723" s="1316"/>
      <c r="W723" s="1316"/>
      <c r="X723" s="1316"/>
      <c r="Y723" s="1316"/>
      <c r="Z723" s="1316"/>
      <c r="AA723" s="1316"/>
      <c r="AB723" s="1316"/>
      <c r="AC723" s="1316"/>
      <c r="AD723" s="1316"/>
      <c r="AE723" s="1316"/>
      <c r="AF723" s="1316"/>
      <c r="AG723" s="1316"/>
      <c r="AH723" s="1316"/>
      <c r="AI723" s="1316"/>
    </row>
    <row r="724" ht="24.0" customHeight="1">
      <c r="A724" s="1318"/>
      <c r="B724" s="1316"/>
      <c r="C724" s="1953"/>
      <c r="D724" s="1316"/>
      <c r="E724" s="1316"/>
      <c r="F724" s="1316"/>
      <c r="G724" s="1316"/>
      <c r="H724" s="1316"/>
      <c r="I724" s="1316"/>
      <c r="J724" s="1316"/>
      <c r="K724" s="1316"/>
      <c r="L724" s="1316"/>
      <c r="M724" s="1316"/>
      <c r="N724" s="1316"/>
      <c r="O724" s="1316"/>
      <c r="P724" s="1316"/>
      <c r="Q724" s="1316"/>
      <c r="R724" s="1316"/>
      <c r="S724" s="1316"/>
      <c r="T724" s="1316"/>
      <c r="U724" s="1316"/>
      <c r="V724" s="1316"/>
      <c r="W724" s="1316"/>
      <c r="X724" s="1316"/>
      <c r="Y724" s="1316"/>
      <c r="Z724" s="1316"/>
      <c r="AA724" s="1316"/>
      <c r="AB724" s="1316"/>
      <c r="AC724" s="1316"/>
      <c r="AD724" s="1316"/>
      <c r="AE724" s="1316"/>
      <c r="AF724" s="1316"/>
      <c r="AG724" s="1316"/>
      <c r="AH724" s="1316"/>
      <c r="AI724" s="1316"/>
    </row>
    <row r="725" ht="24.0" customHeight="1">
      <c r="A725" s="1318"/>
      <c r="B725" s="1316"/>
      <c r="C725" s="1953"/>
      <c r="D725" s="1316"/>
      <c r="E725" s="1316"/>
      <c r="F725" s="1316"/>
      <c r="G725" s="1316"/>
      <c r="H725" s="1316"/>
      <c r="I725" s="1316"/>
      <c r="J725" s="1316"/>
      <c r="K725" s="1316"/>
      <c r="L725" s="1316"/>
      <c r="M725" s="1316"/>
      <c r="N725" s="1316"/>
      <c r="O725" s="1316"/>
      <c r="P725" s="1316"/>
      <c r="Q725" s="1316"/>
      <c r="R725" s="1316"/>
      <c r="S725" s="1316"/>
      <c r="T725" s="1316"/>
      <c r="U725" s="1316"/>
      <c r="V725" s="1316"/>
      <c r="W725" s="1316"/>
      <c r="X725" s="1316"/>
      <c r="Y725" s="1316"/>
      <c r="Z725" s="1316"/>
      <c r="AA725" s="1316"/>
      <c r="AB725" s="1316"/>
      <c r="AC725" s="1316"/>
      <c r="AD725" s="1316"/>
      <c r="AE725" s="1316"/>
      <c r="AF725" s="1316"/>
      <c r="AG725" s="1316"/>
      <c r="AH725" s="1316"/>
      <c r="AI725" s="1316"/>
    </row>
    <row r="726" ht="24.0" customHeight="1">
      <c r="A726" s="1318"/>
      <c r="B726" s="1316"/>
      <c r="C726" s="1953"/>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1316"/>
      <c r="AF726" s="1316"/>
      <c r="AG726" s="1316"/>
      <c r="AH726" s="1316"/>
      <c r="AI726" s="1316"/>
    </row>
    <row r="727" ht="24.0" customHeight="1">
      <c r="A727" s="1318"/>
      <c r="B727" s="1316"/>
      <c r="C727" s="1953"/>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1316"/>
      <c r="AF727" s="1316"/>
      <c r="AG727" s="1316"/>
      <c r="AH727" s="1316"/>
      <c r="AI727" s="1316"/>
    </row>
    <row r="728" ht="24.0" customHeight="1">
      <c r="A728" s="1318"/>
      <c r="B728" s="1316"/>
      <c r="C728" s="1953"/>
      <c r="D728" s="1316"/>
      <c r="E728" s="1316"/>
      <c r="F728" s="1316"/>
      <c r="G728" s="1316"/>
      <c r="H728" s="1316"/>
      <c r="I728" s="1316"/>
      <c r="J728" s="1316"/>
      <c r="K728" s="1316"/>
      <c r="L728" s="1316"/>
      <c r="M728" s="1316"/>
      <c r="N728" s="1316"/>
      <c r="O728" s="1316"/>
      <c r="P728" s="1316"/>
      <c r="Q728" s="1316"/>
      <c r="R728" s="1316"/>
      <c r="S728" s="1316"/>
      <c r="T728" s="1316"/>
      <c r="U728" s="1316"/>
      <c r="V728" s="1316"/>
      <c r="W728" s="1316"/>
      <c r="X728" s="1316"/>
      <c r="Y728" s="1316"/>
      <c r="Z728" s="1316"/>
      <c r="AA728" s="1316"/>
      <c r="AB728" s="1316"/>
      <c r="AC728" s="1316"/>
      <c r="AD728" s="1316"/>
      <c r="AE728" s="1316"/>
      <c r="AF728" s="1316"/>
      <c r="AG728" s="1316"/>
      <c r="AH728" s="1316"/>
      <c r="AI728" s="1316"/>
    </row>
    <row r="729" ht="24.0" customHeight="1">
      <c r="A729" s="1318"/>
      <c r="B729" s="1316"/>
      <c r="C729" s="1953"/>
      <c r="D729" s="1316"/>
      <c r="E729" s="1316"/>
      <c r="F729" s="1316"/>
      <c r="G729" s="1316"/>
      <c r="H729" s="1316"/>
      <c r="I729" s="1316"/>
      <c r="J729" s="1316"/>
      <c r="K729" s="1316"/>
      <c r="L729" s="1316"/>
      <c r="M729" s="1316"/>
      <c r="N729" s="1316"/>
      <c r="O729" s="1316"/>
      <c r="P729" s="1316"/>
      <c r="Q729" s="1316"/>
      <c r="R729" s="1316"/>
      <c r="S729" s="1316"/>
      <c r="T729" s="1316"/>
      <c r="U729" s="1316"/>
      <c r="V729" s="1316"/>
      <c r="W729" s="1316"/>
      <c r="X729" s="1316"/>
      <c r="Y729" s="1316"/>
      <c r="Z729" s="1316"/>
      <c r="AA729" s="1316"/>
      <c r="AB729" s="1316"/>
      <c r="AC729" s="1316"/>
      <c r="AD729" s="1316"/>
      <c r="AE729" s="1316"/>
      <c r="AF729" s="1316"/>
      <c r="AG729" s="1316"/>
      <c r="AH729" s="1316"/>
      <c r="AI729" s="1316"/>
    </row>
    <row r="730" ht="24.0" customHeight="1">
      <c r="A730" s="1318"/>
      <c r="B730" s="1316"/>
      <c r="C730" s="1953"/>
      <c r="D730" s="1316"/>
      <c r="E730" s="1316"/>
      <c r="F730" s="1316"/>
      <c r="G730" s="1316"/>
      <c r="H730" s="1316"/>
      <c r="I730" s="1316"/>
      <c r="J730" s="1316"/>
      <c r="K730" s="1316"/>
      <c r="L730" s="1316"/>
      <c r="M730" s="1316"/>
      <c r="N730" s="1316"/>
      <c r="O730" s="1316"/>
      <c r="P730" s="1316"/>
      <c r="Q730" s="1316"/>
      <c r="R730" s="1316"/>
      <c r="S730" s="1316"/>
      <c r="T730" s="1316"/>
      <c r="U730" s="1316"/>
      <c r="V730" s="1316"/>
      <c r="W730" s="1316"/>
      <c r="X730" s="1316"/>
      <c r="Y730" s="1316"/>
      <c r="Z730" s="1316"/>
      <c r="AA730" s="1316"/>
      <c r="AB730" s="1316"/>
      <c r="AC730" s="1316"/>
      <c r="AD730" s="1316"/>
      <c r="AE730" s="1316"/>
      <c r="AF730" s="1316"/>
      <c r="AG730" s="1316"/>
      <c r="AH730" s="1316"/>
      <c r="AI730" s="1316"/>
    </row>
    <row r="731" ht="24.0" customHeight="1">
      <c r="A731" s="1318"/>
      <c r="B731" s="1316"/>
      <c r="C731" s="1953"/>
      <c r="D731" s="1316"/>
      <c r="E731" s="1316"/>
      <c r="F731" s="1316"/>
      <c r="G731" s="1316"/>
      <c r="H731" s="1316"/>
      <c r="I731" s="1316"/>
      <c r="J731" s="1316"/>
      <c r="K731" s="1316"/>
      <c r="L731" s="1316"/>
      <c r="M731" s="1316"/>
      <c r="N731" s="1316"/>
      <c r="O731" s="1316"/>
      <c r="P731" s="1316"/>
      <c r="Q731" s="1316"/>
      <c r="R731" s="1316"/>
      <c r="S731" s="1316"/>
      <c r="T731" s="1316"/>
      <c r="U731" s="1316"/>
      <c r="V731" s="1316"/>
      <c r="W731" s="1316"/>
      <c r="X731" s="1316"/>
      <c r="Y731" s="1316"/>
      <c r="Z731" s="1316"/>
      <c r="AA731" s="1316"/>
      <c r="AB731" s="1316"/>
      <c r="AC731" s="1316"/>
      <c r="AD731" s="1316"/>
      <c r="AE731" s="1316"/>
      <c r="AF731" s="1316"/>
      <c r="AG731" s="1316"/>
      <c r="AH731" s="1316"/>
      <c r="AI731" s="1316"/>
    </row>
    <row r="732" ht="24.0" customHeight="1">
      <c r="A732" s="1318"/>
      <c r="B732" s="1316"/>
      <c r="C732" s="1953"/>
      <c r="D732" s="1316"/>
      <c r="E732" s="1316"/>
      <c r="F732" s="1316"/>
      <c r="G732" s="1316"/>
      <c r="H732" s="1316"/>
      <c r="I732" s="1316"/>
      <c r="J732" s="1316"/>
      <c r="K732" s="1316"/>
      <c r="L732" s="1316"/>
      <c r="M732" s="1316"/>
      <c r="N732" s="1316"/>
      <c r="O732" s="1316"/>
      <c r="P732" s="1316"/>
      <c r="Q732" s="1316"/>
      <c r="R732" s="1316"/>
      <c r="S732" s="1316"/>
      <c r="T732" s="1316"/>
      <c r="U732" s="1316"/>
      <c r="V732" s="1316"/>
      <c r="W732" s="1316"/>
      <c r="X732" s="1316"/>
      <c r="Y732" s="1316"/>
      <c r="Z732" s="1316"/>
      <c r="AA732" s="1316"/>
      <c r="AB732" s="1316"/>
      <c r="AC732" s="1316"/>
      <c r="AD732" s="1316"/>
      <c r="AE732" s="1316"/>
      <c r="AF732" s="1316"/>
      <c r="AG732" s="1316"/>
      <c r="AH732" s="1316"/>
      <c r="AI732" s="1316"/>
    </row>
    <row r="733" ht="24.0" customHeight="1">
      <c r="A733" s="1318"/>
      <c r="B733" s="1316"/>
      <c r="C733" s="1953"/>
      <c r="D733" s="1316"/>
      <c r="E733" s="1316"/>
      <c r="F733" s="1316"/>
      <c r="G733" s="1316"/>
      <c r="H733" s="1316"/>
      <c r="I733" s="1316"/>
      <c r="J733" s="1316"/>
      <c r="K733" s="1316"/>
      <c r="L733" s="1316"/>
      <c r="M733" s="1316"/>
      <c r="N733" s="1316"/>
      <c r="O733" s="1316"/>
      <c r="P733" s="1316"/>
      <c r="Q733" s="1316"/>
      <c r="R733" s="1316"/>
      <c r="S733" s="1316"/>
      <c r="T733" s="1316"/>
      <c r="U733" s="1316"/>
      <c r="V733" s="1316"/>
      <c r="W733" s="1316"/>
      <c r="X733" s="1316"/>
      <c r="Y733" s="1316"/>
      <c r="Z733" s="1316"/>
      <c r="AA733" s="1316"/>
      <c r="AB733" s="1316"/>
      <c r="AC733" s="1316"/>
      <c r="AD733" s="1316"/>
      <c r="AE733" s="1316"/>
      <c r="AF733" s="1316"/>
      <c r="AG733" s="1316"/>
      <c r="AH733" s="1316"/>
      <c r="AI733" s="1316"/>
    </row>
    <row r="734" ht="24.0" customHeight="1">
      <c r="A734" s="1318"/>
      <c r="B734" s="1316"/>
      <c r="C734" s="1953"/>
      <c r="D734" s="1316"/>
      <c r="E734" s="1316"/>
      <c r="F734" s="1316"/>
      <c r="G734" s="1316"/>
      <c r="H734" s="1316"/>
      <c r="I734" s="1316"/>
      <c r="J734" s="1316"/>
      <c r="K734" s="1316"/>
      <c r="L734" s="1316"/>
      <c r="M734" s="1316"/>
      <c r="N734" s="1316"/>
      <c r="O734" s="1316"/>
      <c r="P734" s="1316"/>
      <c r="Q734" s="1316"/>
      <c r="R734" s="1316"/>
      <c r="S734" s="1316"/>
      <c r="T734" s="1316"/>
      <c r="U734" s="1316"/>
      <c r="V734" s="1316"/>
      <c r="W734" s="1316"/>
      <c r="X734" s="1316"/>
      <c r="Y734" s="1316"/>
      <c r="Z734" s="1316"/>
      <c r="AA734" s="1316"/>
      <c r="AB734" s="1316"/>
      <c r="AC734" s="1316"/>
      <c r="AD734" s="1316"/>
      <c r="AE734" s="1316"/>
      <c r="AF734" s="1316"/>
      <c r="AG734" s="1316"/>
      <c r="AH734" s="1316"/>
      <c r="AI734" s="1316"/>
    </row>
    <row r="735" ht="24.0" customHeight="1">
      <c r="A735" s="1318"/>
      <c r="B735" s="1316"/>
      <c r="C735" s="1953"/>
      <c r="D735" s="1316"/>
      <c r="E735" s="1316"/>
      <c r="F735" s="1316"/>
      <c r="G735" s="1316"/>
      <c r="H735" s="1316"/>
      <c r="I735" s="1316"/>
      <c r="J735" s="1316"/>
      <c r="K735" s="1316"/>
      <c r="L735" s="1316"/>
      <c r="M735" s="1316"/>
      <c r="N735" s="1316"/>
      <c r="O735" s="1316"/>
      <c r="P735" s="1316"/>
      <c r="Q735" s="1316"/>
      <c r="R735" s="1316"/>
      <c r="S735" s="1316"/>
      <c r="T735" s="1316"/>
      <c r="U735" s="1316"/>
      <c r="V735" s="1316"/>
      <c r="W735" s="1316"/>
      <c r="X735" s="1316"/>
      <c r="Y735" s="1316"/>
      <c r="Z735" s="1316"/>
      <c r="AA735" s="1316"/>
      <c r="AB735" s="1316"/>
      <c r="AC735" s="1316"/>
      <c r="AD735" s="1316"/>
      <c r="AE735" s="1316"/>
      <c r="AF735" s="1316"/>
      <c r="AG735" s="1316"/>
      <c r="AH735" s="1316"/>
      <c r="AI735" s="1316"/>
    </row>
    <row r="736" ht="24.0" customHeight="1">
      <c r="A736" s="1318"/>
      <c r="B736" s="1316"/>
      <c r="C736" s="1953"/>
      <c r="D736" s="1316"/>
      <c r="E736" s="1316"/>
      <c r="F736" s="1316"/>
      <c r="G736" s="1316"/>
      <c r="H736" s="1316"/>
      <c r="I736" s="1316"/>
      <c r="J736" s="1316"/>
      <c r="K736" s="1316"/>
      <c r="L736" s="1316"/>
      <c r="M736" s="1316"/>
      <c r="N736" s="1316"/>
      <c r="O736" s="1316"/>
      <c r="P736" s="1316"/>
      <c r="Q736" s="1316"/>
      <c r="R736" s="1316"/>
      <c r="S736" s="1316"/>
      <c r="T736" s="1316"/>
      <c r="U736" s="1316"/>
      <c r="V736" s="1316"/>
      <c r="W736" s="1316"/>
      <c r="X736" s="1316"/>
      <c r="Y736" s="1316"/>
      <c r="Z736" s="1316"/>
      <c r="AA736" s="1316"/>
      <c r="AB736" s="1316"/>
      <c r="AC736" s="1316"/>
      <c r="AD736" s="1316"/>
      <c r="AE736" s="1316"/>
      <c r="AF736" s="1316"/>
      <c r="AG736" s="1316"/>
      <c r="AH736" s="1316"/>
      <c r="AI736" s="1316"/>
    </row>
    <row r="737" ht="24.0" customHeight="1">
      <c r="A737" s="1318"/>
      <c r="B737" s="1316"/>
      <c r="C737" s="1953"/>
      <c r="D737" s="1316"/>
      <c r="E737" s="1316"/>
      <c r="F737" s="1316"/>
      <c r="G737" s="1316"/>
      <c r="H737" s="1316"/>
      <c r="I737" s="1316"/>
      <c r="J737" s="1316"/>
      <c r="K737" s="1316"/>
      <c r="L737" s="1316"/>
      <c r="M737" s="1316"/>
      <c r="N737" s="1316"/>
      <c r="O737" s="1316"/>
      <c r="P737" s="1316"/>
      <c r="Q737" s="1316"/>
      <c r="R737" s="1316"/>
      <c r="S737" s="1316"/>
      <c r="T737" s="1316"/>
      <c r="U737" s="1316"/>
      <c r="V737" s="1316"/>
      <c r="W737" s="1316"/>
      <c r="X737" s="1316"/>
      <c r="Y737" s="1316"/>
      <c r="Z737" s="1316"/>
      <c r="AA737" s="1316"/>
      <c r="AB737" s="1316"/>
      <c r="AC737" s="1316"/>
      <c r="AD737" s="1316"/>
      <c r="AE737" s="1316"/>
      <c r="AF737" s="1316"/>
      <c r="AG737" s="1316"/>
      <c r="AH737" s="1316"/>
      <c r="AI737" s="1316"/>
    </row>
    <row r="738" ht="24.0" customHeight="1">
      <c r="A738" s="1318"/>
      <c r="B738" s="1316"/>
      <c r="C738" s="1953"/>
      <c r="D738" s="1316"/>
      <c r="E738" s="1316"/>
      <c r="F738" s="1316"/>
      <c r="G738" s="1316"/>
      <c r="H738" s="1316"/>
      <c r="I738" s="1316"/>
      <c r="J738" s="1316"/>
      <c r="K738" s="1316"/>
      <c r="L738" s="1316"/>
      <c r="M738" s="1316"/>
      <c r="N738" s="1316"/>
      <c r="O738" s="1316"/>
      <c r="P738" s="1316"/>
      <c r="Q738" s="1316"/>
      <c r="R738" s="1316"/>
      <c r="S738" s="1316"/>
      <c r="T738" s="1316"/>
      <c r="U738" s="1316"/>
      <c r="V738" s="1316"/>
      <c r="W738" s="1316"/>
      <c r="X738" s="1316"/>
      <c r="Y738" s="1316"/>
      <c r="Z738" s="1316"/>
      <c r="AA738" s="1316"/>
      <c r="AB738" s="1316"/>
      <c r="AC738" s="1316"/>
      <c r="AD738" s="1316"/>
      <c r="AE738" s="1316"/>
      <c r="AF738" s="1316"/>
      <c r="AG738" s="1316"/>
      <c r="AH738" s="1316"/>
      <c r="AI738" s="1316"/>
    </row>
    <row r="739" ht="24.0" customHeight="1">
      <c r="A739" s="1318"/>
      <c r="B739" s="1316"/>
      <c r="C739" s="1953"/>
      <c r="D739" s="1316"/>
      <c r="E739" s="1316"/>
      <c r="F739" s="1316"/>
      <c r="G739" s="1316"/>
      <c r="H739" s="1316"/>
      <c r="I739" s="1316"/>
      <c r="J739" s="1316"/>
      <c r="K739" s="1316"/>
      <c r="L739" s="1316"/>
      <c r="M739" s="1316"/>
      <c r="N739" s="1316"/>
      <c r="O739" s="1316"/>
      <c r="P739" s="1316"/>
      <c r="Q739" s="1316"/>
      <c r="R739" s="1316"/>
      <c r="S739" s="1316"/>
      <c r="T739" s="1316"/>
      <c r="U739" s="1316"/>
      <c r="V739" s="1316"/>
      <c r="W739" s="1316"/>
      <c r="X739" s="1316"/>
      <c r="Y739" s="1316"/>
      <c r="Z739" s="1316"/>
      <c r="AA739" s="1316"/>
      <c r="AB739" s="1316"/>
      <c r="AC739" s="1316"/>
      <c r="AD739" s="1316"/>
      <c r="AE739" s="1316"/>
      <c r="AF739" s="1316"/>
      <c r="AG739" s="1316"/>
      <c r="AH739" s="1316"/>
      <c r="AI739" s="1316"/>
    </row>
    <row r="740" ht="24.0" customHeight="1">
      <c r="A740" s="1318"/>
      <c r="B740" s="1316"/>
      <c r="C740" s="1953"/>
      <c r="D740" s="1316"/>
      <c r="E740" s="1316"/>
      <c r="F740" s="1316"/>
      <c r="G740" s="1316"/>
      <c r="H740" s="1316"/>
      <c r="I740" s="1316"/>
      <c r="J740" s="1316"/>
      <c r="K740" s="1316"/>
      <c r="L740" s="1316"/>
      <c r="M740" s="1316"/>
      <c r="N740" s="1316"/>
      <c r="O740" s="1316"/>
      <c r="P740" s="1316"/>
      <c r="Q740" s="1316"/>
      <c r="R740" s="1316"/>
      <c r="S740" s="1316"/>
      <c r="T740" s="1316"/>
      <c r="U740" s="1316"/>
      <c r="V740" s="1316"/>
      <c r="W740" s="1316"/>
      <c r="X740" s="1316"/>
      <c r="Y740" s="1316"/>
      <c r="Z740" s="1316"/>
      <c r="AA740" s="1316"/>
      <c r="AB740" s="1316"/>
      <c r="AC740" s="1316"/>
      <c r="AD740" s="1316"/>
      <c r="AE740" s="1316"/>
      <c r="AF740" s="1316"/>
      <c r="AG740" s="1316"/>
      <c r="AH740" s="1316"/>
      <c r="AI740" s="1316"/>
    </row>
    <row r="741" ht="24.0" customHeight="1">
      <c r="A741" s="1318"/>
      <c r="B741" s="1316"/>
      <c r="C741" s="1953"/>
      <c r="D741" s="1316"/>
      <c r="E741" s="1316"/>
      <c r="F741" s="1316"/>
      <c r="G741" s="1316"/>
      <c r="H741" s="1316"/>
      <c r="I741" s="1316"/>
      <c r="J741" s="1316"/>
      <c r="K741" s="1316"/>
      <c r="L741" s="1316"/>
      <c r="M741" s="1316"/>
      <c r="N741" s="1316"/>
      <c r="O741" s="1316"/>
      <c r="P741" s="1316"/>
      <c r="Q741" s="1316"/>
      <c r="R741" s="1316"/>
      <c r="S741" s="1316"/>
      <c r="T741" s="1316"/>
      <c r="U741" s="1316"/>
      <c r="V741" s="1316"/>
      <c r="W741" s="1316"/>
      <c r="X741" s="1316"/>
      <c r="Y741" s="1316"/>
      <c r="Z741" s="1316"/>
      <c r="AA741" s="1316"/>
      <c r="AB741" s="1316"/>
      <c r="AC741" s="1316"/>
      <c r="AD741" s="1316"/>
      <c r="AE741" s="1316"/>
      <c r="AF741" s="1316"/>
      <c r="AG741" s="1316"/>
      <c r="AH741" s="1316"/>
      <c r="AI741" s="1316"/>
    </row>
    <row r="742" ht="24.0" customHeight="1">
      <c r="A742" s="1318"/>
      <c r="B742" s="1316"/>
      <c r="C742" s="1953"/>
      <c r="D742" s="1316"/>
      <c r="E742" s="1316"/>
      <c r="F742" s="1316"/>
      <c r="G742" s="1316"/>
      <c r="H742" s="1316"/>
      <c r="I742" s="1316"/>
      <c r="J742" s="1316"/>
      <c r="K742" s="1316"/>
      <c r="L742" s="1316"/>
      <c r="M742" s="1316"/>
      <c r="N742" s="1316"/>
      <c r="O742" s="1316"/>
      <c r="P742" s="1316"/>
      <c r="Q742" s="1316"/>
      <c r="R742" s="1316"/>
      <c r="S742" s="1316"/>
      <c r="T742" s="1316"/>
      <c r="U742" s="1316"/>
      <c r="V742" s="1316"/>
      <c r="W742" s="1316"/>
      <c r="X742" s="1316"/>
      <c r="Y742" s="1316"/>
      <c r="Z742" s="1316"/>
      <c r="AA742" s="1316"/>
      <c r="AB742" s="1316"/>
      <c r="AC742" s="1316"/>
      <c r="AD742" s="1316"/>
      <c r="AE742" s="1316"/>
      <c r="AF742" s="1316"/>
      <c r="AG742" s="1316"/>
      <c r="AH742" s="1316"/>
      <c r="AI742" s="1316"/>
    </row>
    <row r="743" ht="24.0" customHeight="1">
      <c r="A743" s="1318"/>
      <c r="B743" s="1316"/>
      <c r="C743" s="1953"/>
      <c r="D743" s="1316"/>
      <c r="E743" s="1316"/>
      <c r="F743" s="1316"/>
      <c r="G743" s="1316"/>
      <c r="H743" s="1316"/>
      <c r="I743" s="1316"/>
      <c r="J743" s="1316"/>
      <c r="K743" s="1316"/>
      <c r="L743" s="1316"/>
      <c r="M743" s="1316"/>
      <c r="N743" s="1316"/>
      <c r="O743" s="1316"/>
      <c r="P743" s="1316"/>
      <c r="Q743" s="1316"/>
      <c r="R743" s="1316"/>
      <c r="S743" s="1316"/>
      <c r="T743" s="1316"/>
      <c r="U743" s="1316"/>
      <c r="V743" s="1316"/>
      <c r="W743" s="1316"/>
      <c r="X743" s="1316"/>
      <c r="Y743" s="1316"/>
      <c r="Z743" s="1316"/>
      <c r="AA743" s="1316"/>
      <c r="AB743" s="1316"/>
      <c r="AC743" s="1316"/>
      <c r="AD743" s="1316"/>
      <c r="AE743" s="1316"/>
      <c r="AF743" s="1316"/>
      <c r="AG743" s="1316"/>
      <c r="AH743" s="1316"/>
      <c r="AI743" s="1316"/>
    </row>
    <row r="744" ht="24.0" customHeight="1">
      <c r="A744" s="1318"/>
      <c r="B744" s="1316"/>
      <c r="C744" s="1953"/>
      <c r="D744" s="1316"/>
      <c r="E744" s="1316"/>
      <c r="F744" s="1316"/>
      <c r="G744" s="1316"/>
      <c r="H744" s="1316"/>
      <c r="I744" s="1316"/>
      <c r="J744" s="1316"/>
      <c r="K744" s="1316"/>
      <c r="L744" s="1316"/>
      <c r="M744" s="1316"/>
      <c r="N744" s="1316"/>
      <c r="O744" s="1316"/>
      <c r="P744" s="1316"/>
      <c r="Q744" s="1316"/>
      <c r="R744" s="1316"/>
      <c r="S744" s="1316"/>
      <c r="T744" s="1316"/>
      <c r="U744" s="1316"/>
      <c r="V744" s="1316"/>
      <c r="W744" s="1316"/>
      <c r="X744" s="1316"/>
      <c r="Y744" s="1316"/>
      <c r="Z744" s="1316"/>
      <c r="AA744" s="1316"/>
      <c r="AB744" s="1316"/>
      <c r="AC744" s="1316"/>
      <c r="AD744" s="1316"/>
      <c r="AE744" s="1316"/>
      <c r="AF744" s="1316"/>
      <c r="AG744" s="1316"/>
      <c r="AH744" s="1316"/>
      <c r="AI744" s="1316"/>
    </row>
    <row r="745" ht="24.0" customHeight="1">
      <c r="A745" s="1318"/>
      <c r="B745" s="1316"/>
      <c r="C745" s="1953"/>
      <c r="D745" s="1316"/>
      <c r="E745" s="1316"/>
      <c r="F745" s="1316"/>
      <c r="G745" s="1316"/>
      <c r="H745" s="1316"/>
      <c r="I745" s="1316"/>
      <c r="J745" s="1316"/>
      <c r="K745" s="1316"/>
      <c r="L745" s="1316"/>
      <c r="M745" s="1316"/>
      <c r="N745" s="1316"/>
      <c r="O745" s="1316"/>
      <c r="P745" s="1316"/>
      <c r="Q745" s="1316"/>
      <c r="R745" s="1316"/>
      <c r="S745" s="1316"/>
      <c r="T745" s="1316"/>
      <c r="U745" s="1316"/>
      <c r="V745" s="1316"/>
      <c r="W745" s="1316"/>
      <c r="X745" s="1316"/>
      <c r="Y745" s="1316"/>
      <c r="Z745" s="1316"/>
      <c r="AA745" s="1316"/>
      <c r="AB745" s="1316"/>
      <c r="AC745" s="1316"/>
      <c r="AD745" s="1316"/>
      <c r="AE745" s="1316"/>
      <c r="AF745" s="1316"/>
      <c r="AG745" s="1316"/>
      <c r="AH745" s="1316"/>
      <c r="AI745" s="1316"/>
    </row>
    <row r="746" ht="24.0" customHeight="1">
      <c r="A746" s="1318"/>
      <c r="B746" s="1316"/>
      <c r="C746" s="1953"/>
      <c r="D746" s="1316"/>
      <c r="E746" s="1316"/>
      <c r="F746" s="1316"/>
      <c r="G746" s="1316"/>
      <c r="H746" s="1316"/>
      <c r="I746" s="1316"/>
      <c r="J746" s="1316"/>
      <c r="K746" s="1316"/>
      <c r="L746" s="1316"/>
      <c r="M746" s="1316"/>
      <c r="N746" s="1316"/>
      <c r="O746" s="1316"/>
      <c r="P746" s="1316"/>
      <c r="Q746" s="1316"/>
      <c r="R746" s="1316"/>
      <c r="S746" s="1316"/>
      <c r="T746" s="1316"/>
      <c r="U746" s="1316"/>
      <c r="V746" s="1316"/>
      <c r="W746" s="1316"/>
      <c r="X746" s="1316"/>
      <c r="Y746" s="1316"/>
      <c r="Z746" s="1316"/>
      <c r="AA746" s="1316"/>
      <c r="AB746" s="1316"/>
      <c r="AC746" s="1316"/>
      <c r="AD746" s="1316"/>
      <c r="AE746" s="1316"/>
      <c r="AF746" s="1316"/>
      <c r="AG746" s="1316"/>
      <c r="AH746" s="1316"/>
      <c r="AI746" s="1316"/>
    </row>
    <row r="747" ht="24.0" customHeight="1">
      <c r="A747" s="1318"/>
      <c r="B747" s="1316"/>
      <c r="C747" s="1953"/>
      <c r="D747" s="1316"/>
      <c r="E747" s="1316"/>
      <c r="F747" s="1316"/>
      <c r="G747" s="1316"/>
      <c r="H747" s="1316"/>
      <c r="I747" s="1316"/>
      <c r="J747" s="1316"/>
      <c r="K747" s="1316"/>
      <c r="L747" s="1316"/>
      <c r="M747" s="1316"/>
      <c r="N747" s="1316"/>
      <c r="O747" s="1316"/>
      <c r="P747" s="1316"/>
      <c r="Q747" s="1316"/>
      <c r="R747" s="1316"/>
      <c r="S747" s="1316"/>
      <c r="T747" s="1316"/>
      <c r="U747" s="1316"/>
      <c r="V747" s="1316"/>
      <c r="W747" s="1316"/>
      <c r="X747" s="1316"/>
      <c r="Y747" s="1316"/>
      <c r="Z747" s="1316"/>
      <c r="AA747" s="1316"/>
      <c r="AB747" s="1316"/>
      <c r="AC747" s="1316"/>
      <c r="AD747" s="1316"/>
      <c r="AE747" s="1316"/>
      <c r="AF747" s="1316"/>
      <c r="AG747" s="1316"/>
      <c r="AH747" s="1316"/>
      <c r="AI747" s="1316"/>
    </row>
    <row r="748" ht="24.0" customHeight="1">
      <c r="A748" s="1318"/>
      <c r="B748" s="1316"/>
      <c r="C748" s="1953"/>
      <c r="D748" s="1316"/>
      <c r="E748" s="1316"/>
      <c r="F748" s="1316"/>
      <c r="G748" s="1316"/>
      <c r="H748" s="1316"/>
      <c r="I748" s="1316"/>
      <c r="J748" s="1316"/>
      <c r="K748" s="1316"/>
      <c r="L748" s="1316"/>
      <c r="M748" s="1316"/>
      <c r="N748" s="1316"/>
      <c r="O748" s="1316"/>
      <c r="P748" s="1316"/>
      <c r="Q748" s="1316"/>
      <c r="R748" s="1316"/>
      <c r="S748" s="1316"/>
      <c r="T748" s="1316"/>
      <c r="U748" s="1316"/>
      <c r="V748" s="1316"/>
      <c r="W748" s="1316"/>
      <c r="X748" s="1316"/>
      <c r="Y748" s="1316"/>
      <c r="Z748" s="1316"/>
      <c r="AA748" s="1316"/>
      <c r="AB748" s="1316"/>
      <c r="AC748" s="1316"/>
      <c r="AD748" s="1316"/>
      <c r="AE748" s="1316"/>
      <c r="AF748" s="1316"/>
      <c r="AG748" s="1316"/>
      <c r="AH748" s="1316"/>
      <c r="AI748" s="1316"/>
    </row>
    <row r="749" ht="24.0" customHeight="1">
      <c r="A749" s="1318"/>
      <c r="B749" s="1316"/>
      <c r="C749" s="1953"/>
      <c r="D749" s="1316"/>
      <c r="E749" s="1316"/>
      <c r="F749" s="1316"/>
      <c r="G749" s="1316"/>
      <c r="H749" s="1316"/>
      <c r="I749" s="1316"/>
      <c r="J749" s="1316"/>
      <c r="K749" s="1316"/>
      <c r="L749" s="1316"/>
      <c r="M749" s="1316"/>
      <c r="N749" s="1316"/>
      <c r="O749" s="1316"/>
      <c r="P749" s="1316"/>
      <c r="Q749" s="1316"/>
      <c r="R749" s="1316"/>
      <c r="S749" s="1316"/>
      <c r="T749" s="1316"/>
      <c r="U749" s="1316"/>
      <c r="V749" s="1316"/>
      <c r="W749" s="1316"/>
      <c r="X749" s="1316"/>
      <c r="Y749" s="1316"/>
      <c r="Z749" s="1316"/>
      <c r="AA749" s="1316"/>
      <c r="AB749" s="1316"/>
      <c r="AC749" s="1316"/>
      <c r="AD749" s="1316"/>
      <c r="AE749" s="1316"/>
      <c r="AF749" s="1316"/>
      <c r="AG749" s="1316"/>
      <c r="AH749" s="1316"/>
      <c r="AI749" s="1316"/>
    </row>
    <row r="750" ht="24.0" customHeight="1">
      <c r="A750" s="1318"/>
      <c r="B750" s="1316"/>
      <c r="C750" s="1953"/>
      <c r="D750" s="1316"/>
      <c r="E750" s="1316"/>
      <c r="F750" s="1316"/>
      <c r="G750" s="1316"/>
      <c r="H750" s="1316"/>
      <c r="I750" s="1316"/>
      <c r="J750" s="1316"/>
      <c r="K750" s="1316"/>
      <c r="L750" s="1316"/>
      <c r="M750" s="1316"/>
      <c r="N750" s="1316"/>
      <c r="O750" s="1316"/>
      <c r="P750" s="1316"/>
      <c r="Q750" s="1316"/>
      <c r="R750" s="1316"/>
      <c r="S750" s="1316"/>
      <c r="T750" s="1316"/>
      <c r="U750" s="1316"/>
      <c r="V750" s="1316"/>
      <c r="W750" s="1316"/>
      <c r="X750" s="1316"/>
      <c r="Y750" s="1316"/>
      <c r="Z750" s="1316"/>
      <c r="AA750" s="1316"/>
      <c r="AB750" s="1316"/>
      <c r="AC750" s="1316"/>
      <c r="AD750" s="1316"/>
      <c r="AE750" s="1316"/>
      <c r="AF750" s="1316"/>
      <c r="AG750" s="1316"/>
      <c r="AH750" s="1316"/>
      <c r="AI750" s="1316"/>
    </row>
    <row r="751" ht="24.0" customHeight="1">
      <c r="A751" s="1318"/>
      <c r="B751" s="1316"/>
      <c r="C751" s="1953"/>
      <c r="D751" s="1316"/>
      <c r="E751" s="1316"/>
      <c r="F751" s="1316"/>
      <c r="G751" s="1316"/>
      <c r="H751" s="1316"/>
      <c r="I751" s="1316"/>
      <c r="J751" s="1316"/>
      <c r="K751" s="1316"/>
      <c r="L751" s="1316"/>
      <c r="M751" s="1316"/>
      <c r="N751" s="1316"/>
      <c r="O751" s="1316"/>
      <c r="P751" s="1316"/>
      <c r="Q751" s="1316"/>
      <c r="R751" s="1316"/>
      <c r="S751" s="1316"/>
      <c r="T751" s="1316"/>
      <c r="U751" s="1316"/>
      <c r="V751" s="1316"/>
      <c r="W751" s="1316"/>
      <c r="X751" s="1316"/>
      <c r="Y751" s="1316"/>
      <c r="Z751" s="1316"/>
      <c r="AA751" s="1316"/>
      <c r="AB751" s="1316"/>
      <c r="AC751" s="1316"/>
      <c r="AD751" s="1316"/>
      <c r="AE751" s="1316"/>
      <c r="AF751" s="1316"/>
      <c r="AG751" s="1316"/>
      <c r="AH751" s="1316"/>
      <c r="AI751" s="1316"/>
    </row>
    <row r="752" ht="24.0" customHeight="1">
      <c r="A752" s="1318"/>
      <c r="B752" s="1316"/>
      <c r="C752" s="1953"/>
      <c r="D752" s="1316"/>
      <c r="E752" s="1316"/>
      <c r="F752" s="1316"/>
      <c r="G752" s="1316"/>
      <c r="H752" s="1316"/>
      <c r="I752" s="1316"/>
      <c r="J752" s="1316"/>
      <c r="K752" s="1316"/>
      <c r="L752" s="1316"/>
      <c r="M752" s="1316"/>
      <c r="N752" s="1316"/>
      <c r="O752" s="1316"/>
      <c r="P752" s="1316"/>
      <c r="Q752" s="1316"/>
      <c r="R752" s="1316"/>
      <c r="S752" s="1316"/>
      <c r="T752" s="1316"/>
      <c r="U752" s="1316"/>
      <c r="V752" s="1316"/>
      <c r="W752" s="1316"/>
      <c r="X752" s="1316"/>
      <c r="Y752" s="1316"/>
      <c r="Z752" s="1316"/>
      <c r="AA752" s="1316"/>
      <c r="AB752" s="1316"/>
      <c r="AC752" s="1316"/>
      <c r="AD752" s="1316"/>
      <c r="AE752" s="1316"/>
      <c r="AF752" s="1316"/>
      <c r="AG752" s="1316"/>
      <c r="AH752" s="1316"/>
      <c r="AI752" s="1316"/>
    </row>
    <row r="753" ht="24.0" customHeight="1">
      <c r="A753" s="1318"/>
      <c r="B753" s="1316"/>
      <c r="C753" s="1953"/>
      <c r="D753" s="1316"/>
      <c r="E753" s="1316"/>
      <c r="F753" s="1316"/>
      <c r="G753" s="1316"/>
      <c r="H753" s="1316"/>
      <c r="I753" s="1316"/>
      <c r="J753" s="1316"/>
      <c r="K753" s="1316"/>
      <c r="L753" s="1316"/>
      <c r="M753" s="1316"/>
      <c r="N753" s="1316"/>
      <c r="O753" s="1316"/>
      <c r="P753" s="1316"/>
      <c r="Q753" s="1316"/>
      <c r="R753" s="1316"/>
      <c r="S753" s="1316"/>
      <c r="T753" s="1316"/>
      <c r="U753" s="1316"/>
      <c r="V753" s="1316"/>
      <c r="W753" s="1316"/>
      <c r="X753" s="1316"/>
      <c r="Y753" s="1316"/>
      <c r="Z753" s="1316"/>
      <c r="AA753" s="1316"/>
      <c r="AB753" s="1316"/>
      <c r="AC753" s="1316"/>
      <c r="AD753" s="1316"/>
      <c r="AE753" s="1316"/>
      <c r="AF753" s="1316"/>
      <c r="AG753" s="1316"/>
      <c r="AH753" s="1316"/>
      <c r="AI753" s="1316"/>
    </row>
    <row r="754" ht="24.0" customHeight="1">
      <c r="A754" s="1318"/>
      <c r="B754" s="1316"/>
      <c r="C754" s="1953"/>
      <c r="D754" s="1316"/>
      <c r="E754" s="1316"/>
      <c r="F754" s="1316"/>
      <c r="G754" s="1316"/>
      <c r="H754" s="1316"/>
      <c r="I754" s="1316"/>
      <c r="J754" s="1316"/>
      <c r="K754" s="1316"/>
      <c r="L754" s="1316"/>
      <c r="M754" s="1316"/>
      <c r="N754" s="1316"/>
      <c r="O754" s="1316"/>
      <c r="P754" s="1316"/>
      <c r="Q754" s="1316"/>
      <c r="R754" s="1316"/>
      <c r="S754" s="1316"/>
      <c r="T754" s="1316"/>
      <c r="U754" s="1316"/>
      <c r="V754" s="1316"/>
      <c r="W754" s="1316"/>
      <c r="X754" s="1316"/>
      <c r="Y754" s="1316"/>
      <c r="Z754" s="1316"/>
      <c r="AA754" s="1316"/>
      <c r="AB754" s="1316"/>
      <c r="AC754" s="1316"/>
      <c r="AD754" s="1316"/>
      <c r="AE754" s="1316"/>
      <c r="AF754" s="1316"/>
      <c r="AG754" s="1316"/>
      <c r="AH754" s="1316"/>
      <c r="AI754" s="1316"/>
    </row>
    <row r="755" ht="24.0" customHeight="1">
      <c r="A755" s="1318"/>
      <c r="B755" s="1316"/>
      <c r="C755" s="1953"/>
      <c r="D755" s="1316"/>
      <c r="E755" s="1316"/>
      <c r="F755" s="1316"/>
      <c r="G755" s="1316"/>
      <c r="H755" s="1316"/>
      <c r="I755" s="1316"/>
      <c r="J755" s="1316"/>
      <c r="K755" s="1316"/>
      <c r="L755" s="1316"/>
      <c r="M755" s="1316"/>
      <c r="N755" s="1316"/>
      <c r="O755" s="1316"/>
      <c r="P755" s="1316"/>
      <c r="Q755" s="1316"/>
      <c r="R755" s="1316"/>
      <c r="S755" s="1316"/>
      <c r="T755" s="1316"/>
      <c r="U755" s="1316"/>
      <c r="V755" s="1316"/>
      <c r="W755" s="1316"/>
      <c r="X755" s="1316"/>
      <c r="Y755" s="1316"/>
      <c r="Z755" s="1316"/>
      <c r="AA755" s="1316"/>
      <c r="AB755" s="1316"/>
      <c r="AC755" s="1316"/>
      <c r="AD755" s="1316"/>
      <c r="AE755" s="1316"/>
      <c r="AF755" s="1316"/>
      <c r="AG755" s="1316"/>
      <c r="AH755" s="1316"/>
      <c r="AI755" s="1316"/>
    </row>
    <row r="756" ht="24.0" customHeight="1">
      <c r="A756" s="1318"/>
      <c r="B756" s="1316"/>
      <c r="C756" s="1953"/>
      <c r="D756" s="1316"/>
      <c r="E756" s="1316"/>
      <c r="F756" s="1316"/>
      <c r="G756" s="1316"/>
      <c r="H756" s="1316"/>
      <c r="I756" s="1316"/>
      <c r="J756" s="1316"/>
      <c r="K756" s="1316"/>
      <c r="L756" s="1316"/>
      <c r="M756" s="1316"/>
      <c r="N756" s="1316"/>
      <c r="O756" s="1316"/>
      <c r="P756" s="1316"/>
      <c r="Q756" s="1316"/>
      <c r="R756" s="1316"/>
      <c r="S756" s="1316"/>
      <c r="T756" s="1316"/>
      <c r="U756" s="1316"/>
      <c r="V756" s="1316"/>
      <c r="W756" s="1316"/>
      <c r="X756" s="1316"/>
      <c r="Y756" s="1316"/>
      <c r="Z756" s="1316"/>
      <c r="AA756" s="1316"/>
      <c r="AB756" s="1316"/>
      <c r="AC756" s="1316"/>
      <c r="AD756" s="1316"/>
      <c r="AE756" s="1316"/>
      <c r="AF756" s="1316"/>
      <c r="AG756" s="1316"/>
      <c r="AH756" s="1316"/>
      <c r="AI756" s="1316"/>
    </row>
    <row r="757" ht="24.0" customHeight="1">
      <c r="A757" s="1318"/>
      <c r="B757" s="1316"/>
      <c r="C757" s="1953"/>
      <c r="D757" s="1316"/>
      <c r="E757" s="1316"/>
      <c r="F757" s="1316"/>
      <c r="G757" s="1316"/>
      <c r="H757" s="1316"/>
      <c r="I757" s="1316"/>
      <c r="J757" s="1316"/>
      <c r="K757" s="1316"/>
      <c r="L757" s="1316"/>
      <c r="M757" s="1316"/>
      <c r="N757" s="1316"/>
      <c r="O757" s="1316"/>
      <c r="P757" s="1316"/>
      <c r="Q757" s="1316"/>
      <c r="R757" s="1316"/>
      <c r="S757" s="1316"/>
      <c r="T757" s="1316"/>
      <c r="U757" s="1316"/>
      <c r="V757" s="1316"/>
      <c r="W757" s="1316"/>
      <c r="X757" s="1316"/>
      <c r="Y757" s="1316"/>
      <c r="Z757" s="1316"/>
      <c r="AA757" s="1316"/>
      <c r="AB757" s="1316"/>
      <c r="AC757" s="1316"/>
      <c r="AD757" s="1316"/>
      <c r="AE757" s="1316"/>
      <c r="AF757" s="1316"/>
      <c r="AG757" s="1316"/>
      <c r="AH757" s="1316"/>
      <c r="AI757" s="1316"/>
    </row>
    <row r="758" ht="24.0" customHeight="1">
      <c r="A758" s="1318"/>
      <c r="B758" s="1316"/>
      <c r="C758" s="1953"/>
      <c r="D758" s="1316"/>
      <c r="E758" s="1316"/>
      <c r="F758" s="1316"/>
      <c r="G758" s="1316"/>
      <c r="H758" s="1316"/>
      <c r="I758" s="1316"/>
      <c r="J758" s="1316"/>
      <c r="K758" s="1316"/>
      <c r="L758" s="1316"/>
      <c r="M758" s="1316"/>
      <c r="N758" s="1316"/>
      <c r="O758" s="1316"/>
      <c r="P758" s="1316"/>
      <c r="Q758" s="1316"/>
      <c r="R758" s="1316"/>
      <c r="S758" s="1316"/>
      <c r="T758" s="1316"/>
      <c r="U758" s="1316"/>
      <c r="V758" s="1316"/>
      <c r="W758" s="1316"/>
      <c r="X758" s="1316"/>
      <c r="Y758" s="1316"/>
      <c r="Z758" s="1316"/>
      <c r="AA758" s="1316"/>
      <c r="AB758" s="1316"/>
      <c r="AC758" s="1316"/>
      <c r="AD758" s="1316"/>
      <c r="AE758" s="1316"/>
      <c r="AF758" s="1316"/>
      <c r="AG758" s="1316"/>
      <c r="AH758" s="1316"/>
      <c r="AI758" s="1316"/>
    </row>
    <row r="759" ht="24.0" customHeight="1">
      <c r="A759" s="1318"/>
      <c r="B759" s="1316"/>
      <c r="C759" s="1953"/>
      <c r="D759" s="1316"/>
      <c r="E759" s="1316"/>
      <c r="F759" s="1316"/>
      <c r="G759" s="1316"/>
      <c r="H759" s="1316"/>
      <c r="I759" s="1316"/>
      <c r="J759" s="1316"/>
      <c r="K759" s="1316"/>
      <c r="L759" s="1316"/>
      <c r="M759" s="1316"/>
      <c r="N759" s="1316"/>
      <c r="O759" s="1316"/>
      <c r="P759" s="1316"/>
      <c r="Q759" s="1316"/>
      <c r="R759" s="1316"/>
      <c r="S759" s="1316"/>
      <c r="T759" s="1316"/>
      <c r="U759" s="1316"/>
      <c r="V759" s="1316"/>
      <c r="W759" s="1316"/>
      <c r="X759" s="1316"/>
      <c r="Y759" s="1316"/>
      <c r="Z759" s="1316"/>
      <c r="AA759" s="1316"/>
      <c r="AB759" s="1316"/>
      <c r="AC759" s="1316"/>
      <c r="AD759" s="1316"/>
      <c r="AE759" s="1316"/>
      <c r="AF759" s="1316"/>
      <c r="AG759" s="1316"/>
      <c r="AH759" s="1316"/>
      <c r="AI759" s="1316"/>
    </row>
    <row r="760" ht="24.0" customHeight="1">
      <c r="A760" s="1318"/>
      <c r="B760" s="1316"/>
      <c r="C760" s="1953"/>
      <c r="D760" s="1316"/>
      <c r="E760" s="1316"/>
      <c r="F760" s="1316"/>
      <c r="G760" s="1316"/>
      <c r="H760" s="1316"/>
      <c r="I760" s="1316"/>
      <c r="J760" s="1316"/>
      <c r="K760" s="1316"/>
      <c r="L760" s="1316"/>
      <c r="M760" s="1316"/>
      <c r="N760" s="1316"/>
      <c r="O760" s="1316"/>
      <c r="P760" s="1316"/>
      <c r="Q760" s="1316"/>
      <c r="R760" s="1316"/>
      <c r="S760" s="1316"/>
      <c r="T760" s="1316"/>
      <c r="U760" s="1316"/>
      <c r="V760" s="1316"/>
      <c r="W760" s="1316"/>
      <c r="X760" s="1316"/>
      <c r="Y760" s="1316"/>
      <c r="Z760" s="1316"/>
      <c r="AA760" s="1316"/>
      <c r="AB760" s="1316"/>
      <c r="AC760" s="1316"/>
      <c r="AD760" s="1316"/>
      <c r="AE760" s="1316"/>
      <c r="AF760" s="1316"/>
      <c r="AG760" s="1316"/>
      <c r="AH760" s="1316"/>
      <c r="AI760" s="1316"/>
    </row>
    <row r="761" ht="24.0" customHeight="1">
      <c r="A761" s="1318"/>
      <c r="B761" s="1316"/>
      <c r="C761" s="1953"/>
      <c r="D761" s="1316"/>
      <c r="E761" s="1316"/>
      <c r="F761" s="1316"/>
      <c r="G761" s="1316"/>
      <c r="H761" s="1316"/>
      <c r="I761" s="1316"/>
      <c r="J761" s="1316"/>
      <c r="K761" s="1316"/>
      <c r="L761" s="1316"/>
      <c r="M761" s="1316"/>
      <c r="N761" s="1316"/>
      <c r="O761" s="1316"/>
      <c r="P761" s="1316"/>
      <c r="Q761" s="1316"/>
      <c r="R761" s="1316"/>
      <c r="S761" s="1316"/>
      <c r="T761" s="1316"/>
      <c r="U761" s="1316"/>
      <c r="V761" s="1316"/>
      <c r="W761" s="1316"/>
      <c r="X761" s="1316"/>
      <c r="Y761" s="1316"/>
      <c r="Z761" s="1316"/>
      <c r="AA761" s="1316"/>
      <c r="AB761" s="1316"/>
      <c r="AC761" s="1316"/>
      <c r="AD761" s="1316"/>
      <c r="AE761" s="1316"/>
      <c r="AF761" s="1316"/>
      <c r="AG761" s="1316"/>
      <c r="AH761" s="1316"/>
      <c r="AI761" s="1316"/>
    </row>
    <row r="762" ht="24.0" customHeight="1">
      <c r="A762" s="1318"/>
      <c r="B762" s="1316"/>
      <c r="C762" s="1953"/>
      <c r="D762" s="1316"/>
      <c r="E762" s="1316"/>
      <c r="F762" s="1316"/>
      <c r="G762" s="1316"/>
      <c r="H762" s="1316"/>
      <c r="I762" s="1316"/>
      <c r="J762" s="1316"/>
      <c r="K762" s="1316"/>
      <c r="L762" s="1316"/>
      <c r="M762" s="1316"/>
      <c r="N762" s="1316"/>
      <c r="O762" s="1316"/>
      <c r="P762" s="1316"/>
      <c r="Q762" s="1316"/>
      <c r="R762" s="1316"/>
      <c r="S762" s="1316"/>
      <c r="T762" s="1316"/>
      <c r="U762" s="1316"/>
      <c r="V762" s="1316"/>
      <c r="W762" s="1316"/>
      <c r="X762" s="1316"/>
      <c r="Y762" s="1316"/>
      <c r="Z762" s="1316"/>
      <c r="AA762" s="1316"/>
      <c r="AB762" s="1316"/>
      <c r="AC762" s="1316"/>
      <c r="AD762" s="1316"/>
      <c r="AE762" s="1316"/>
      <c r="AF762" s="1316"/>
      <c r="AG762" s="1316"/>
      <c r="AH762" s="1316"/>
      <c r="AI762" s="1316"/>
    </row>
    <row r="763" ht="24.0" customHeight="1">
      <c r="A763" s="1318"/>
      <c r="B763" s="1316"/>
      <c r="C763" s="1953"/>
      <c r="D763" s="1316"/>
      <c r="E763" s="1316"/>
      <c r="F763" s="1316"/>
      <c r="G763" s="1316"/>
      <c r="H763" s="1316"/>
      <c r="I763" s="1316"/>
      <c r="J763" s="1316"/>
      <c r="K763" s="1316"/>
      <c r="L763" s="1316"/>
      <c r="M763" s="1316"/>
      <c r="N763" s="1316"/>
      <c r="O763" s="1316"/>
      <c r="P763" s="1316"/>
      <c r="Q763" s="1316"/>
      <c r="R763" s="1316"/>
      <c r="S763" s="1316"/>
      <c r="T763" s="1316"/>
      <c r="U763" s="1316"/>
      <c r="V763" s="1316"/>
      <c r="W763" s="1316"/>
      <c r="X763" s="1316"/>
      <c r="Y763" s="1316"/>
      <c r="Z763" s="1316"/>
      <c r="AA763" s="1316"/>
      <c r="AB763" s="1316"/>
      <c r="AC763" s="1316"/>
      <c r="AD763" s="1316"/>
      <c r="AE763" s="1316"/>
      <c r="AF763" s="1316"/>
      <c r="AG763" s="1316"/>
      <c r="AH763" s="1316"/>
      <c r="AI763" s="1316"/>
    </row>
    <row r="764" ht="24.0" customHeight="1">
      <c r="A764" s="1318"/>
      <c r="B764" s="1316"/>
      <c r="C764" s="1953"/>
      <c r="D764" s="1316"/>
      <c r="E764" s="1316"/>
      <c r="F764" s="1316"/>
      <c r="G764" s="1316"/>
      <c r="H764" s="1316"/>
      <c r="I764" s="1316"/>
      <c r="J764" s="1316"/>
      <c r="K764" s="1316"/>
      <c r="L764" s="1316"/>
      <c r="M764" s="1316"/>
      <c r="N764" s="1316"/>
      <c r="O764" s="1316"/>
      <c r="P764" s="1316"/>
      <c r="Q764" s="1316"/>
      <c r="R764" s="1316"/>
      <c r="S764" s="1316"/>
      <c r="T764" s="1316"/>
      <c r="U764" s="1316"/>
      <c r="V764" s="1316"/>
      <c r="W764" s="1316"/>
      <c r="X764" s="1316"/>
      <c r="Y764" s="1316"/>
      <c r="Z764" s="1316"/>
      <c r="AA764" s="1316"/>
      <c r="AB764" s="1316"/>
      <c r="AC764" s="1316"/>
      <c r="AD764" s="1316"/>
      <c r="AE764" s="1316"/>
      <c r="AF764" s="1316"/>
      <c r="AG764" s="1316"/>
      <c r="AH764" s="1316"/>
      <c r="AI764" s="1316"/>
    </row>
    <row r="765" ht="24.0" customHeight="1">
      <c r="A765" s="1318"/>
      <c r="B765" s="1316"/>
      <c r="C765" s="1953"/>
      <c r="D765" s="1316"/>
      <c r="E765" s="1316"/>
      <c r="F765" s="1316"/>
      <c r="G765" s="1316"/>
      <c r="H765" s="1316"/>
      <c r="I765" s="1316"/>
      <c r="J765" s="1316"/>
      <c r="K765" s="1316"/>
      <c r="L765" s="1316"/>
      <c r="M765" s="1316"/>
      <c r="N765" s="1316"/>
      <c r="O765" s="1316"/>
      <c r="P765" s="1316"/>
      <c r="Q765" s="1316"/>
      <c r="R765" s="1316"/>
      <c r="S765" s="1316"/>
      <c r="T765" s="1316"/>
      <c r="U765" s="1316"/>
      <c r="V765" s="1316"/>
      <c r="W765" s="1316"/>
      <c r="X765" s="1316"/>
      <c r="Y765" s="1316"/>
      <c r="Z765" s="1316"/>
      <c r="AA765" s="1316"/>
      <c r="AB765" s="1316"/>
      <c r="AC765" s="1316"/>
      <c r="AD765" s="1316"/>
      <c r="AE765" s="1316"/>
      <c r="AF765" s="1316"/>
      <c r="AG765" s="1316"/>
      <c r="AH765" s="1316"/>
      <c r="AI765" s="1316"/>
    </row>
    <row r="766" ht="24.0" customHeight="1">
      <c r="A766" s="1318"/>
      <c r="B766" s="1316"/>
      <c r="C766" s="1953"/>
      <c r="D766" s="1316"/>
      <c r="E766" s="1316"/>
      <c r="F766" s="1316"/>
      <c r="G766" s="1316"/>
      <c r="H766" s="1316"/>
      <c r="I766" s="1316"/>
      <c r="J766" s="1316"/>
      <c r="K766" s="1316"/>
      <c r="L766" s="1316"/>
      <c r="M766" s="1316"/>
      <c r="N766" s="1316"/>
      <c r="O766" s="1316"/>
      <c r="P766" s="1316"/>
      <c r="Q766" s="1316"/>
      <c r="R766" s="1316"/>
      <c r="S766" s="1316"/>
      <c r="T766" s="1316"/>
      <c r="U766" s="1316"/>
      <c r="V766" s="1316"/>
      <c r="W766" s="1316"/>
      <c r="X766" s="1316"/>
      <c r="Y766" s="1316"/>
      <c r="Z766" s="1316"/>
      <c r="AA766" s="1316"/>
      <c r="AB766" s="1316"/>
      <c r="AC766" s="1316"/>
      <c r="AD766" s="1316"/>
      <c r="AE766" s="1316"/>
      <c r="AF766" s="1316"/>
      <c r="AG766" s="1316"/>
      <c r="AH766" s="1316"/>
      <c r="AI766" s="1316"/>
    </row>
    <row r="767" ht="24.0" customHeight="1">
      <c r="A767" s="1318"/>
      <c r="B767" s="1316"/>
      <c r="C767" s="1953"/>
      <c r="D767" s="1316"/>
      <c r="E767" s="1316"/>
      <c r="F767" s="1316"/>
      <c r="G767" s="1316"/>
      <c r="H767" s="1316"/>
      <c r="I767" s="1316"/>
      <c r="J767" s="1316"/>
      <c r="K767" s="1316"/>
      <c r="L767" s="1316"/>
      <c r="M767" s="1316"/>
      <c r="N767" s="1316"/>
      <c r="O767" s="1316"/>
      <c r="P767" s="1316"/>
      <c r="Q767" s="1316"/>
      <c r="R767" s="1316"/>
      <c r="S767" s="1316"/>
      <c r="T767" s="1316"/>
      <c r="U767" s="1316"/>
      <c r="V767" s="1316"/>
      <c r="W767" s="1316"/>
      <c r="X767" s="1316"/>
      <c r="Y767" s="1316"/>
      <c r="Z767" s="1316"/>
      <c r="AA767" s="1316"/>
      <c r="AB767" s="1316"/>
      <c r="AC767" s="1316"/>
      <c r="AD767" s="1316"/>
      <c r="AE767" s="1316"/>
      <c r="AF767" s="1316"/>
      <c r="AG767" s="1316"/>
      <c r="AH767" s="1316"/>
      <c r="AI767" s="1316"/>
    </row>
    <row r="768" ht="24.0" customHeight="1">
      <c r="A768" s="1318"/>
      <c r="B768" s="1316"/>
      <c r="C768" s="1953"/>
      <c r="D768" s="1316"/>
      <c r="E768" s="1316"/>
      <c r="F768" s="1316"/>
      <c r="G768" s="1316"/>
      <c r="H768" s="1316"/>
      <c r="I768" s="1316"/>
      <c r="J768" s="1316"/>
      <c r="K768" s="1316"/>
      <c r="L768" s="1316"/>
      <c r="M768" s="1316"/>
      <c r="N768" s="1316"/>
      <c r="O768" s="1316"/>
      <c r="P768" s="1316"/>
      <c r="Q768" s="1316"/>
      <c r="R768" s="1316"/>
      <c r="S768" s="1316"/>
      <c r="T768" s="1316"/>
      <c r="U768" s="1316"/>
      <c r="V768" s="1316"/>
      <c r="W768" s="1316"/>
      <c r="X768" s="1316"/>
      <c r="Y768" s="1316"/>
      <c r="Z768" s="1316"/>
      <c r="AA768" s="1316"/>
      <c r="AB768" s="1316"/>
      <c r="AC768" s="1316"/>
      <c r="AD768" s="1316"/>
      <c r="AE768" s="1316"/>
      <c r="AF768" s="1316"/>
      <c r="AG768" s="1316"/>
      <c r="AH768" s="1316"/>
      <c r="AI768" s="1316"/>
    </row>
    <row r="769" ht="24.0" customHeight="1">
      <c r="A769" s="1318"/>
      <c r="B769" s="1316"/>
      <c r="C769" s="1953"/>
      <c r="D769" s="1316"/>
      <c r="E769" s="1316"/>
      <c r="F769" s="1316"/>
      <c r="G769" s="1316"/>
      <c r="H769" s="1316"/>
      <c r="I769" s="1316"/>
      <c r="J769" s="1316"/>
      <c r="K769" s="1316"/>
      <c r="L769" s="1316"/>
      <c r="M769" s="1316"/>
      <c r="N769" s="1316"/>
      <c r="O769" s="1316"/>
      <c r="P769" s="1316"/>
      <c r="Q769" s="1316"/>
      <c r="R769" s="1316"/>
      <c r="S769" s="1316"/>
      <c r="T769" s="1316"/>
      <c r="U769" s="1316"/>
      <c r="V769" s="1316"/>
      <c r="W769" s="1316"/>
      <c r="X769" s="1316"/>
      <c r="Y769" s="1316"/>
      <c r="Z769" s="1316"/>
      <c r="AA769" s="1316"/>
      <c r="AB769" s="1316"/>
      <c r="AC769" s="1316"/>
      <c r="AD769" s="1316"/>
      <c r="AE769" s="1316"/>
      <c r="AF769" s="1316"/>
      <c r="AG769" s="1316"/>
      <c r="AH769" s="1316"/>
      <c r="AI769" s="1316"/>
    </row>
    <row r="770" ht="24.0" customHeight="1">
      <c r="A770" s="1318"/>
      <c r="B770" s="1316"/>
      <c r="C770" s="1953"/>
      <c r="D770" s="1316"/>
      <c r="E770" s="1316"/>
      <c r="F770" s="1316"/>
      <c r="G770" s="1316"/>
      <c r="H770" s="1316"/>
      <c r="I770" s="1316"/>
      <c r="J770" s="1316"/>
      <c r="K770" s="1316"/>
      <c r="L770" s="1316"/>
      <c r="M770" s="1316"/>
      <c r="N770" s="1316"/>
      <c r="O770" s="1316"/>
      <c r="P770" s="1316"/>
      <c r="Q770" s="1316"/>
      <c r="R770" s="1316"/>
      <c r="S770" s="1316"/>
      <c r="T770" s="1316"/>
      <c r="U770" s="1316"/>
      <c r="V770" s="1316"/>
      <c r="W770" s="1316"/>
      <c r="X770" s="1316"/>
      <c r="Y770" s="1316"/>
      <c r="Z770" s="1316"/>
      <c r="AA770" s="1316"/>
      <c r="AB770" s="1316"/>
      <c r="AC770" s="1316"/>
      <c r="AD770" s="1316"/>
      <c r="AE770" s="1316"/>
      <c r="AF770" s="1316"/>
      <c r="AG770" s="1316"/>
      <c r="AH770" s="1316"/>
      <c r="AI770" s="1316"/>
    </row>
    <row r="771" ht="24.0" customHeight="1">
      <c r="A771" s="1318"/>
      <c r="B771" s="1316"/>
      <c r="C771" s="1953"/>
      <c r="D771" s="1316"/>
      <c r="E771" s="1316"/>
      <c r="F771" s="1316"/>
      <c r="G771" s="1316"/>
      <c r="H771" s="1316"/>
      <c r="I771" s="1316"/>
      <c r="J771" s="1316"/>
      <c r="K771" s="1316"/>
      <c r="L771" s="1316"/>
      <c r="M771" s="1316"/>
      <c r="N771" s="1316"/>
      <c r="O771" s="1316"/>
      <c r="P771" s="1316"/>
      <c r="Q771" s="1316"/>
      <c r="R771" s="1316"/>
      <c r="S771" s="1316"/>
      <c r="T771" s="1316"/>
      <c r="U771" s="1316"/>
      <c r="V771" s="1316"/>
      <c r="W771" s="1316"/>
      <c r="X771" s="1316"/>
      <c r="Y771" s="1316"/>
      <c r="Z771" s="1316"/>
      <c r="AA771" s="1316"/>
      <c r="AB771" s="1316"/>
      <c r="AC771" s="1316"/>
      <c r="AD771" s="1316"/>
      <c r="AE771" s="1316"/>
      <c r="AF771" s="1316"/>
      <c r="AG771" s="1316"/>
      <c r="AH771" s="1316"/>
      <c r="AI771" s="1316"/>
    </row>
    <row r="772" ht="24.0" customHeight="1">
      <c r="A772" s="1318"/>
      <c r="B772" s="1316"/>
      <c r="C772" s="1953"/>
      <c r="D772" s="1316"/>
      <c r="E772" s="1316"/>
      <c r="F772" s="1316"/>
      <c r="G772" s="1316"/>
      <c r="H772" s="1316"/>
      <c r="I772" s="1316"/>
      <c r="J772" s="1316"/>
      <c r="K772" s="1316"/>
      <c r="L772" s="1316"/>
      <c r="M772" s="1316"/>
      <c r="N772" s="1316"/>
      <c r="O772" s="1316"/>
      <c r="P772" s="1316"/>
      <c r="Q772" s="1316"/>
      <c r="R772" s="1316"/>
      <c r="S772" s="1316"/>
      <c r="T772" s="1316"/>
      <c r="U772" s="1316"/>
      <c r="V772" s="1316"/>
      <c r="W772" s="1316"/>
      <c r="X772" s="1316"/>
      <c r="Y772" s="1316"/>
      <c r="Z772" s="1316"/>
      <c r="AA772" s="1316"/>
      <c r="AB772" s="1316"/>
      <c r="AC772" s="1316"/>
      <c r="AD772" s="1316"/>
      <c r="AE772" s="1316"/>
      <c r="AF772" s="1316"/>
      <c r="AG772" s="1316"/>
      <c r="AH772" s="1316"/>
      <c r="AI772" s="1316"/>
    </row>
    <row r="773" ht="24.0" customHeight="1">
      <c r="A773" s="1318"/>
      <c r="B773" s="1316"/>
      <c r="C773" s="1953"/>
      <c r="D773" s="1316"/>
      <c r="E773" s="1316"/>
      <c r="F773" s="1316"/>
      <c r="G773" s="1316"/>
      <c r="H773" s="1316"/>
      <c r="I773" s="1316"/>
      <c r="J773" s="1316"/>
      <c r="K773" s="1316"/>
      <c r="L773" s="1316"/>
      <c r="M773" s="1316"/>
      <c r="N773" s="1316"/>
      <c r="O773" s="1316"/>
      <c r="P773" s="1316"/>
      <c r="Q773" s="1316"/>
      <c r="R773" s="1316"/>
      <c r="S773" s="1316"/>
      <c r="T773" s="1316"/>
      <c r="U773" s="1316"/>
      <c r="V773" s="1316"/>
      <c r="W773" s="1316"/>
      <c r="X773" s="1316"/>
      <c r="Y773" s="1316"/>
      <c r="Z773" s="1316"/>
      <c r="AA773" s="1316"/>
      <c r="AB773" s="1316"/>
      <c r="AC773" s="1316"/>
      <c r="AD773" s="1316"/>
      <c r="AE773" s="1316"/>
      <c r="AF773" s="1316"/>
      <c r="AG773" s="1316"/>
      <c r="AH773" s="1316"/>
      <c r="AI773" s="1316"/>
    </row>
    <row r="774" ht="24.0" customHeight="1">
      <c r="A774" s="1318"/>
      <c r="B774" s="1316"/>
      <c r="C774" s="1953"/>
      <c r="D774" s="1316"/>
      <c r="E774" s="1316"/>
      <c r="F774" s="1316"/>
      <c r="G774" s="1316"/>
      <c r="H774" s="1316"/>
      <c r="I774" s="1316"/>
      <c r="J774" s="1316"/>
      <c r="K774" s="1316"/>
      <c r="L774" s="1316"/>
      <c r="M774" s="1316"/>
      <c r="N774" s="1316"/>
      <c r="O774" s="1316"/>
      <c r="P774" s="1316"/>
      <c r="Q774" s="1316"/>
      <c r="R774" s="1316"/>
      <c r="S774" s="1316"/>
      <c r="T774" s="1316"/>
      <c r="U774" s="1316"/>
      <c r="V774" s="1316"/>
      <c r="W774" s="1316"/>
      <c r="X774" s="1316"/>
      <c r="Y774" s="1316"/>
      <c r="Z774" s="1316"/>
      <c r="AA774" s="1316"/>
      <c r="AB774" s="1316"/>
      <c r="AC774" s="1316"/>
      <c r="AD774" s="1316"/>
      <c r="AE774" s="1316"/>
      <c r="AF774" s="1316"/>
      <c r="AG774" s="1316"/>
      <c r="AH774" s="1316"/>
      <c r="AI774" s="1316"/>
    </row>
    <row r="775" ht="24.0" customHeight="1">
      <c r="A775" s="1318"/>
      <c r="B775" s="1316"/>
      <c r="C775" s="1953"/>
      <c r="D775" s="1316"/>
      <c r="E775" s="1316"/>
      <c r="F775" s="1316"/>
      <c r="G775" s="1316"/>
      <c r="H775" s="1316"/>
      <c r="I775" s="1316"/>
      <c r="J775" s="1316"/>
      <c r="K775" s="1316"/>
      <c r="L775" s="1316"/>
      <c r="M775" s="1316"/>
      <c r="N775" s="1316"/>
      <c r="O775" s="1316"/>
      <c r="P775" s="1316"/>
      <c r="Q775" s="1316"/>
      <c r="R775" s="1316"/>
      <c r="S775" s="1316"/>
      <c r="T775" s="1316"/>
      <c r="U775" s="1316"/>
      <c r="V775" s="1316"/>
      <c r="W775" s="1316"/>
      <c r="X775" s="1316"/>
      <c r="Y775" s="1316"/>
      <c r="Z775" s="1316"/>
      <c r="AA775" s="1316"/>
      <c r="AB775" s="1316"/>
      <c r="AC775" s="1316"/>
      <c r="AD775" s="1316"/>
      <c r="AE775" s="1316"/>
      <c r="AF775" s="1316"/>
      <c r="AG775" s="1316"/>
      <c r="AH775" s="1316"/>
      <c r="AI775" s="1316"/>
    </row>
    <row r="776" ht="24.0" customHeight="1">
      <c r="A776" s="1318"/>
      <c r="B776" s="1316"/>
      <c r="C776" s="1953"/>
      <c r="D776" s="1316"/>
      <c r="E776" s="1316"/>
      <c r="F776" s="1316"/>
      <c r="G776" s="1316"/>
      <c r="H776" s="1316"/>
      <c r="I776" s="1316"/>
      <c r="J776" s="1316"/>
      <c r="K776" s="1316"/>
      <c r="L776" s="1316"/>
      <c r="M776" s="1316"/>
      <c r="N776" s="1316"/>
      <c r="O776" s="1316"/>
      <c r="P776" s="1316"/>
      <c r="Q776" s="1316"/>
      <c r="R776" s="1316"/>
      <c r="S776" s="1316"/>
      <c r="T776" s="1316"/>
      <c r="U776" s="1316"/>
      <c r="V776" s="1316"/>
      <c r="W776" s="1316"/>
      <c r="X776" s="1316"/>
      <c r="Y776" s="1316"/>
      <c r="Z776" s="1316"/>
      <c r="AA776" s="1316"/>
      <c r="AB776" s="1316"/>
      <c r="AC776" s="1316"/>
      <c r="AD776" s="1316"/>
      <c r="AE776" s="1316"/>
      <c r="AF776" s="1316"/>
      <c r="AG776" s="1316"/>
      <c r="AH776" s="1316"/>
      <c r="AI776" s="1316"/>
    </row>
    <row r="777" ht="24.0" customHeight="1">
      <c r="A777" s="1318"/>
      <c r="B777" s="1316"/>
      <c r="C777" s="1953"/>
      <c r="D777" s="1316"/>
      <c r="E777" s="1316"/>
      <c r="F777" s="1316"/>
      <c r="G777" s="1316"/>
      <c r="H777" s="1316"/>
      <c r="I777" s="1316"/>
      <c r="J777" s="1316"/>
      <c r="K777" s="1316"/>
      <c r="L777" s="1316"/>
      <c r="M777" s="1316"/>
      <c r="N777" s="1316"/>
      <c r="O777" s="1316"/>
      <c r="P777" s="1316"/>
      <c r="Q777" s="1316"/>
      <c r="R777" s="1316"/>
      <c r="S777" s="1316"/>
      <c r="T777" s="1316"/>
      <c r="U777" s="1316"/>
      <c r="V777" s="1316"/>
      <c r="W777" s="1316"/>
      <c r="X777" s="1316"/>
      <c r="Y777" s="1316"/>
      <c r="Z777" s="1316"/>
      <c r="AA777" s="1316"/>
      <c r="AB777" s="1316"/>
      <c r="AC777" s="1316"/>
      <c r="AD777" s="1316"/>
      <c r="AE777" s="1316"/>
      <c r="AF777" s="1316"/>
      <c r="AG777" s="1316"/>
      <c r="AH777" s="1316"/>
      <c r="AI777" s="1316"/>
    </row>
    <row r="778" ht="24.0" customHeight="1">
      <c r="A778" s="1318"/>
      <c r="B778" s="1316"/>
      <c r="C778" s="1953"/>
      <c r="D778" s="1316"/>
      <c r="E778" s="1316"/>
      <c r="F778" s="1316"/>
      <c r="G778" s="1316"/>
      <c r="H778" s="1316"/>
      <c r="I778" s="1316"/>
      <c r="J778" s="1316"/>
      <c r="K778" s="1316"/>
      <c r="L778" s="1316"/>
      <c r="M778" s="1316"/>
      <c r="N778" s="1316"/>
      <c r="O778" s="1316"/>
      <c r="P778" s="1316"/>
      <c r="Q778" s="1316"/>
      <c r="R778" s="1316"/>
      <c r="S778" s="1316"/>
      <c r="T778" s="1316"/>
      <c r="U778" s="1316"/>
      <c r="V778" s="1316"/>
      <c r="W778" s="1316"/>
      <c r="X778" s="1316"/>
      <c r="Y778" s="1316"/>
      <c r="Z778" s="1316"/>
      <c r="AA778" s="1316"/>
      <c r="AB778" s="1316"/>
      <c r="AC778" s="1316"/>
      <c r="AD778" s="1316"/>
      <c r="AE778" s="1316"/>
      <c r="AF778" s="1316"/>
      <c r="AG778" s="1316"/>
      <c r="AH778" s="1316"/>
      <c r="AI778" s="1316"/>
    </row>
    <row r="779" ht="24.0" customHeight="1">
      <c r="A779" s="1318"/>
      <c r="B779" s="1316"/>
      <c r="C779" s="1953"/>
      <c r="D779" s="1316"/>
      <c r="E779" s="1316"/>
      <c r="F779" s="1316"/>
      <c r="G779" s="1316"/>
      <c r="H779" s="1316"/>
      <c r="I779" s="1316"/>
      <c r="J779" s="1316"/>
      <c r="K779" s="1316"/>
      <c r="L779" s="1316"/>
      <c r="M779" s="1316"/>
      <c r="N779" s="1316"/>
      <c r="O779" s="1316"/>
      <c r="P779" s="1316"/>
      <c r="Q779" s="1316"/>
      <c r="R779" s="1316"/>
      <c r="S779" s="1316"/>
      <c r="T779" s="1316"/>
      <c r="U779" s="1316"/>
      <c r="V779" s="1316"/>
      <c r="W779" s="1316"/>
      <c r="X779" s="1316"/>
      <c r="Y779" s="1316"/>
      <c r="Z779" s="1316"/>
      <c r="AA779" s="1316"/>
      <c r="AB779" s="1316"/>
      <c r="AC779" s="1316"/>
      <c r="AD779" s="1316"/>
      <c r="AE779" s="1316"/>
      <c r="AF779" s="1316"/>
      <c r="AG779" s="1316"/>
      <c r="AH779" s="1316"/>
      <c r="AI779" s="1316"/>
    </row>
    <row r="780" ht="24.0" customHeight="1">
      <c r="A780" s="1318"/>
      <c r="B780" s="1316"/>
      <c r="C780" s="1953"/>
      <c r="D780" s="1316"/>
      <c r="E780" s="1316"/>
      <c r="F780" s="1316"/>
      <c r="G780" s="1316"/>
      <c r="H780" s="1316"/>
      <c r="I780" s="1316"/>
      <c r="J780" s="1316"/>
      <c r="K780" s="1316"/>
      <c r="L780" s="1316"/>
      <c r="M780" s="1316"/>
      <c r="N780" s="1316"/>
      <c r="O780" s="1316"/>
      <c r="P780" s="1316"/>
      <c r="Q780" s="1316"/>
      <c r="R780" s="1316"/>
      <c r="S780" s="1316"/>
      <c r="T780" s="1316"/>
      <c r="U780" s="1316"/>
      <c r="V780" s="1316"/>
      <c r="W780" s="1316"/>
      <c r="X780" s="1316"/>
      <c r="Y780" s="1316"/>
      <c r="Z780" s="1316"/>
      <c r="AA780" s="1316"/>
      <c r="AB780" s="1316"/>
      <c r="AC780" s="1316"/>
      <c r="AD780" s="1316"/>
      <c r="AE780" s="1316"/>
      <c r="AF780" s="1316"/>
      <c r="AG780" s="1316"/>
      <c r="AH780" s="1316"/>
      <c r="AI780" s="1316"/>
    </row>
    <row r="781" ht="24.0" customHeight="1">
      <c r="A781" s="1318"/>
      <c r="B781" s="1316"/>
      <c r="C781" s="1953"/>
      <c r="D781" s="1316"/>
      <c r="E781" s="1316"/>
      <c r="F781" s="1316"/>
      <c r="G781" s="1316"/>
      <c r="H781" s="1316"/>
      <c r="I781" s="1316"/>
      <c r="J781" s="1316"/>
      <c r="K781" s="1316"/>
      <c r="L781" s="1316"/>
      <c r="M781" s="1316"/>
      <c r="N781" s="1316"/>
      <c r="O781" s="1316"/>
      <c r="P781" s="1316"/>
      <c r="Q781" s="1316"/>
      <c r="R781" s="1316"/>
      <c r="S781" s="1316"/>
      <c r="T781" s="1316"/>
      <c r="U781" s="1316"/>
      <c r="V781" s="1316"/>
      <c r="W781" s="1316"/>
      <c r="X781" s="1316"/>
      <c r="Y781" s="1316"/>
      <c r="Z781" s="1316"/>
      <c r="AA781" s="1316"/>
      <c r="AB781" s="1316"/>
      <c r="AC781" s="1316"/>
      <c r="AD781" s="1316"/>
      <c r="AE781" s="1316"/>
      <c r="AF781" s="1316"/>
      <c r="AG781" s="1316"/>
      <c r="AH781" s="1316"/>
      <c r="AI781" s="1316"/>
    </row>
    <row r="782" ht="24.0" customHeight="1">
      <c r="A782" s="1318"/>
      <c r="B782" s="1316"/>
      <c r="C782" s="1953"/>
      <c r="D782" s="1316"/>
      <c r="E782" s="1316"/>
      <c r="F782" s="1316"/>
      <c r="G782" s="1316"/>
      <c r="H782" s="1316"/>
      <c r="I782" s="1316"/>
      <c r="J782" s="1316"/>
      <c r="K782" s="1316"/>
      <c r="L782" s="1316"/>
      <c r="M782" s="1316"/>
      <c r="N782" s="1316"/>
      <c r="O782" s="1316"/>
      <c r="P782" s="1316"/>
      <c r="Q782" s="1316"/>
      <c r="R782" s="1316"/>
      <c r="S782" s="1316"/>
      <c r="T782" s="1316"/>
      <c r="U782" s="1316"/>
      <c r="V782" s="1316"/>
      <c r="W782" s="1316"/>
      <c r="X782" s="1316"/>
      <c r="Y782" s="1316"/>
      <c r="Z782" s="1316"/>
      <c r="AA782" s="1316"/>
      <c r="AB782" s="1316"/>
      <c r="AC782" s="1316"/>
      <c r="AD782" s="1316"/>
      <c r="AE782" s="1316"/>
      <c r="AF782" s="1316"/>
      <c r="AG782" s="1316"/>
      <c r="AH782" s="1316"/>
      <c r="AI782" s="1316"/>
    </row>
    <row r="783" ht="24.0" customHeight="1">
      <c r="A783" s="1318"/>
      <c r="B783" s="1316"/>
      <c r="C783" s="1953"/>
      <c r="D783" s="1316"/>
      <c r="E783" s="1316"/>
      <c r="F783" s="1316"/>
      <c r="G783" s="1316"/>
      <c r="H783" s="1316"/>
      <c r="I783" s="1316"/>
      <c r="J783" s="1316"/>
      <c r="K783" s="1316"/>
      <c r="L783" s="1316"/>
      <c r="M783" s="1316"/>
      <c r="N783" s="1316"/>
      <c r="O783" s="1316"/>
      <c r="P783" s="1316"/>
      <c r="Q783" s="1316"/>
      <c r="R783" s="1316"/>
      <c r="S783" s="1316"/>
      <c r="T783" s="1316"/>
      <c r="U783" s="1316"/>
      <c r="V783" s="1316"/>
      <c r="W783" s="1316"/>
      <c r="X783" s="1316"/>
      <c r="Y783" s="1316"/>
      <c r="Z783" s="1316"/>
      <c r="AA783" s="1316"/>
      <c r="AB783" s="1316"/>
      <c r="AC783" s="1316"/>
      <c r="AD783" s="1316"/>
      <c r="AE783" s="1316"/>
      <c r="AF783" s="1316"/>
      <c r="AG783" s="1316"/>
      <c r="AH783" s="1316"/>
      <c r="AI783" s="1316"/>
    </row>
    <row r="784" ht="24.0" customHeight="1">
      <c r="A784" s="1318"/>
      <c r="B784" s="1316"/>
      <c r="C784" s="1953"/>
      <c r="D784" s="1316"/>
      <c r="E784" s="1316"/>
      <c r="F784" s="1316"/>
      <c r="G784" s="1316"/>
      <c r="H784" s="1316"/>
      <c r="I784" s="1316"/>
      <c r="J784" s="1316"/>
      <c r="K784" s="1316"/>
      <c r="L784" s="1316"/>
      <c r="M784" s="1316"/>
      <c r="N784" s="1316"/>
      <c r="O784" s="1316"/>
      <c r="P784" s="1316"/>
      <c r="Q784" s="1316"/>
      <c r="R784" s="1316"/>
      <c r="S784" s="1316"/>
      <c r="T784" s="1316"/>
      <c r="U784" s="1316"/>
      <c r="V784" s="1316"/>
      <c r="W784" s="1316"/>
      <c r="X784" s="1316"/>
      <c r="Y784" s="1316"/>
      <c r="Z784" s="1316"/>
      <c r="AA784" s="1316"/>
      <c r="AB784" s="1316"/>
      <c r="AC784" s="1316"/>
      <c r="AD784" s="1316"/>
      <c r="AE784" s="1316"/>
      <c r="AF784" s="1316"/>
      <c r="AG784" s="1316"/>
      <c r="AH784" s="1316"/>
      <c r="AI784" s="1316"/>
    </row>
    <row r="785" ht="24.0" customHeight="1">
      <c r="A785" s="1318"/>
      <c r="B785" s="1316"/>
      <c r="C785" s="1953"/>
      <c r="D785" s="1316"/>
      <c r="E785" s="1316"/>
      <c r="F785" s="1316"/>
      <c r="G785" s="1316"/>
      <c r="H785" s="1316"/>
      <c r="I785" s="1316"/>
      <c r="J785" s="1316"/>
      <c r="K785" s="1316"/>
      <c r="L785" s="1316"/>
      <c r="M785" s="1316"/>
      <c r="N785" s="1316"/>
      <c r="O785" s="1316"/>
      <c r="P785" s="1316"/>
      <c r="Q785" s="1316"/>
      <c r="R785" s="1316"/>
      <c r="S785" s="1316"/>
      <c r="T785" s="1316"/>
      <c r="U785" s="1316"/>
      <c r="V785" s="1316"/>
      <c r="W785" s="1316"/>
      <c r="X785" s="1316"/>
      <c r="Y785" s="1316"/>
      <c r="Z785" s="1316"/>
      <c r="AA785" s="1316"/>
      <c r="AB785" s="1316"/>
      <c r="AC785" s="1316"/>
      <c r="AD785" s="1316"/>
      <c r="AE785" s="1316"/>
      <c r="AF785" s="1316"/>
      <c r="AG785" s="1316"/>
      <c r="AH785" s="1316"/>
      <c r="AI785" s="1316"/>
    </row>
    <row r="786" ht="24.0" customHeight="1">
      <c r="A786" s="1318"/>
      <c r="B786" s="1316"/>
      <c r="C786" s="1953"/>
      <c r="D786" s="1316"/>
      <c r="E786" s="1316"/>
      <c r="F786" s="1316"/>
      <c r="G786" s="1316"/>
      <c r="H786" s="1316"/>
      <c r="I786" s="1316"/>
      <c r="J786" s="1316"/>
      <c r="K786" s="1316"/>
      <c r="L786" s="1316"/>
      <c r="M786" s="1316"/>
      <c r="N786" s="1316"/>
      <c r="O786" s="1316"/>
      <c r="P786" s="1316"/>
      <c r="Q786" s="1316"/>
      <c r="R786" s="1316"/>
      <c r="S786" s="1316"/>
      <c r="T786" s="1316"/>
      <c r="U786" s="1316"/>
      <c r="V786" s="1316"/>
      <c r="W786" s="1316"/>
      <c r="X786" s="1316"/>
      <c r="Y786" s="1316"/>
      <c r="Z786" s="1316"/>
      <c r="AA786" s="1316"/>
      <c r="AB786" s="1316"/>
      <c r="AC786" s="1316"/>
      <c r="AD786" s="1316"/>
      <c r="AE786" s="1316"/>
      <c r="AF786" s="1316"/>
      <c r="AG786" s="1316"/>
      <c r="AH786" s="1316"/>
      <c r="AI786" s="1316"/>
    </row>
    <row r="787" ht="24.0" customHeight="1">
      <c r="A787" s="1318"/>
      <c r="B787" s="1316"/>
      <c r="C787" s="1953"/>
      <c r="D787" s="1316"/>
      <c r="E787" s="1316"/>
      <c r="F787" s="1316"/>
      <c r="G787" s="1316"/>
      <c r="H787" s="1316"/>
      <c r="I787" s="1316"/>
      <c r="J787" s="1316"/>
      <c r="K787" s="1316"/>
      <c r="L787" s="1316"/>
      <c r="M787" s="1316"/>
      <c r="N787" s="1316"/>
      <c r="O787" s="1316"/>
      <c r="P787" s="1316"/>
      <c r="Q787" s="1316"/>
      <c r="R787" s="1316"/>
      <c r="S787" s="1316"/>
      <c r="T787" s="1316"/>
      <c r="U787" s="1316"/>
      <c r="V787" s="1316"/>
      <c r="W787" s="1316"/>
      <c r="X787" s="1316"/>
      <c r="Y787" s="1316"/>
      <c r="Z787" s="1316"/>
      <c r="AA787" s="1316"/>
      <c r="AB787" s="1316"/>
      <c r="AC787" s="1316"/>
      <c r="AD787" s="1316"/>
      <c r="AE787" s="1316"/>
      <c r="AF787" s="1316"/>
      <c r="AG787" s="1316"/>
      <c r="AH787" s="1316"/>
      <c r="AI787" s="1316"/>
    </row>
    <row r="788" ht="24.0" customHeight="1">
      <c r="A788" s="1318"/>
      <c r="B788" s="1316"/>
      <c r="C788" s="1953"/>
      <c r="D788" s="1316"/>
      <c r="E788" s="1316"/>
      <c r="F788" s="1316"/>
      <c r="G788" s="1316"/>
      <c r="H788" s="1316"/>
      <c r="I788" s="1316"/>
      <c r="J788" s="1316"/>
      <c r="K788" s="1316"/>
      <c r="L788" s="1316"/>
      <c r="M788" s="1316"/>
      <c r="N788" s="1316"/>
      <c r="O788" s="1316"/>
      <c r="P788" s="1316"/>
      <c r="Q788" s="1316"/>
      <c r="R788" s="1316"/>
      <c r="S788" s="1316"/>
      <c r="T788" s="1316"/>
      <c r="U788" s="1316"/>
      <c r="V788" s="1316"/>
      <c r="W788" s="1316"/>
      <c r="X788" s="1316"/>
      <c r="Y788" s="1316"/>
      <c r="Z788" s="1316"/>
      <c r="AA788" s="1316"/>
      <c r="AB788" s="1316"/>
      <c r="AC788" s="1316"/>
      <c r="AD788" s="1316"/>
      <c r="AE788" s="1316"/>
      <c r="AF788" s="1316"/>
      <c r="AG788" s="1316"/>
      <c r="AH788" s="1316"/>
      <c r="AI788" s="1316"/>
    </row>
    <row r="789" ht="24.0" customHeight="1">
      <c r="A789" s="1318"/>
      <c r="B789" s="1316"/>
      <c r="C789" s="1953"/>
      <c r="D789" s="1316"/>
      <c r="E789" s="1316"/>
      <c r="F789" s="1316"/>
      <c r="G789" s="1316"/>
      <c r="H789" s="1316"/>
      <c r="I789" s="1316"/>
      <c r="J789" s="1316"/>
      <c r="K789" s="1316"/>
      <c r="L789" s="1316"/>
      <c r="M789" s="1316"/>
      <c r="N789" s="1316"/>
      <c r="O789" s="1316"/>
      <c r="P789" s="1316"/>
      <c r="Q789" s="1316"/>
      <c r="R789" s="1316"/>
      <c r="S789" s="1316"/>
      <c r="T789" s="1316"/>
      <c r="U789" s="1316"/>
      <c r="V789" s="1316"/>
      <c r="W789" s="1316"/>
      <c r="X789" s="1316"/>
      <c r="Y789" s="1316"/>
      <c r="Z789" s="1316"/>
      <c r="AA789" s="1316"/>
      <c r="AB789" s="1316"/>
      <c r="AC789" s="1316"/>
      <c r="AD789" s="1316"/>
      <c r="AE789" s="1316"/>
      <c r="AF789" s="1316"/>
      <c r="AG789" s="1316"/>
      <c r="AH789" s="1316"/>
      <c r="AI789" s="1316"/>
    </row>
    <row r="790" ht="24.0" customHeight="1">
      <c r="A790" s="1318"/>
      <c r="B790" s="1316"/>
      <c r="C790" s="1953"/>
      <c r="D790" s="1316"/>
      <c r="E790" s="1316"/>
      <c r="F790" s="1316"/>
      <c r="G790" s="1316"/>
      <c r="H790" s="1316"/>
      <c r="I790" s="1316"/>
      <c r="J790" s="1316"/>
      <c r="K790" s="1316"/>
      <c r="L790" s="1316"/>
      <c r="M790" s="1316"/>
      <c r="N790" s="1316"/>
      <c r="O790" s="1316"/>
      <c r="P790" s="1316"/>
      <c r="Q790" s="1316"/>
      <c r="R790" s="1316"/>
      <c r="S790" s="1316"/>
      <c r="T790" s="1316"/>
      <c r="U790" s="1316"/>
      <c r="V790" s="1316"/>
      <c r="W790" s="1316"/>
      <c r="X790" s="1316"/>
      <c r="Y790" s="1316"/>
      <c r="Z790" s="1316"/>
      <c r="AA790" s="1316"/>
      <c r="AB790" s="1316"/>
      <c r="AC790" s="1316"/>
      <c r="AD790" s="1316"/>
      <c r="AE790" s="1316"/>
      <c r="AF790" s="1316"/>
      <c r="AG790" s="1316"/>
      <c r="AH790" s="1316"/>
      <c r="AI790" s="1316"/>
    </row>
    <row r="791" ht="24.0" customHeight="1">
      <c r="A791" s="1318"/>
      <c r="B791" s="1316"/>
      <c r="C791" s="1953"/>
      <c r="D791" s="1316"/>
      <c r="E791" s="1316"/>
      <c r="F791" s="1316"/>
      <c r="G791" s="1316"/>
      <c r="H791" s="1316"/>
      <c r="I791" s="1316"/>
      <c r="J791" s="1316"/>
      <c r="K791" s="1316"/>
      <c r="L791" s="1316"/>
      <c r="M791" s="1316"/>
      <c r="N791" s="1316"/>
      <c r="O791" s="1316"/>
      <c r="P791" s="1316"/>
      <c r="Q791" s="1316"/>
      <c r="R791" s="1316"/>
      <c r="S791" s="1316"/>
      <c r="T791" s="1316"/>
      <c r="U791" s="1316"/>
      <c r="V791" s="1316"/>
      <c r="W791" s="1316"/>
      <c r="X791" s="1316"/>
      <c r="Y791" s="1316"/>
      <c r="Z791" s="1316"/>
      <c r="AA791" s="1316"/>
      <c r="AB791" s="1316"/>
      <c r="AC791" s="1316"/>
      <c r="AD791" s="1316"/>
      <c r="AE791" s="1316"/>
      <c r="AF791" s="1316"/>
      <c r="AG791" s="1316"/>
      <c r="AH791" s="1316"/>
      <c r="AI791" s="1316"/>
    </row>
    <row r="792" ht="24.0" customHeight="1">
      <c r="A792" s="1318"/>
      <c r="B792" s="1316"/>
      <c r="C792" s="1953"/>
      <c r="D792" s="1316"/>
      <c r="E792" s="1316"/>
      <c r="F792" s="1316"/>
      <c r="G792" s="1316"/>
      <c r="H792" s="1316"/>
      <c r="I792" s="1316"/>
      <c r="J792" s="1316"/>
      <c r="K792" s="1316"/>
      <c r="L792" s="1316"/>
      <c r="M792" s="1316"/>
      <c r="N792" s="1316"/>
      <c r="O792" s="1316"/>
      <c r="P792" s="1316"/>
      <c r="Q792" s="1316"/>
      <c r="R792" s="1316"/>
      <c r="S792" s="1316"/>
      <c r="T792" s="1316"/>
      <c r="U792" s="1316"/>
      <c r="V792" s="1316"/>
      <c r="W792" s="1316"/>
      <c r="X792" s="1316"/>
      <c r="Y792" s="1316"/>
      <c r="Z792" s="1316"/>
      <c r="AA792" s="1316"/>
      <c r="AB792" s="1316"/>
      <c r="AC792" s="1316"/>
      <c r="AD792" s="1316"/>
      <c r="AE792" s="1316"/>
      <c r="AF792" s="1316"/>
      <c r="AG792" s="1316"/>
      <c r="AH792" s="1316"/>
      <c r="AI792" s="1316"/>
    </row>
    <row r="793" ht="24.0" customHeight="1">
      <c r="A793" s="1318"/>
      <c r="B793" s="1316"/>
      <c r="C793" s="1953"/>
      <c r="D793" s="1316"/>
      <c r="E793" s="1316"/>
      <c r="F793" s="1316"/>
      <c r="G793" s="1316"/>
      <c r="H793" s="1316"/>
      <c r="I793" s="1316"/>
      <c r="J793" s="1316"/>
      <c r="K793" s="1316"/>
      <c r="L793" s="1316"/>
      <c r="M793" s="1316"/>
      <c r="N793" s="1316"/>
      <c r="O793" s="1316"/>
      <c r="P793" s="1316"/>
      <c r="Q793" s="1316"/>
      <c r="R793" s="1316"/>
      <c r="S793" s="1316"/>
      <c r="T793" s="1316"/>
      <c r="U793" s="1316"/>
      <c r="V793" s="1316"/>
      <c r="W793" s="1316"/>
      <c r="X793" s="1316"/>
      <c r="Y793" s="1316"/>
      <c r="Z793" s="1316"/>
      <c r="AA793" s="1316"/>
      <c r="AB793" s="1316"/>
      <c r="AC793" s="1316"/>
      <c r="AD793" s="1316"/>
      <c r="AE793" s="1316"/>
      <c r="AF793" s="1316"/>
      <c r="AG793" s="1316"/>
      <c r="AH793" s="1316"/>
      <c r="AI793" s="1316"/>
    </row>
    <row r="794" ht="24.0" customHeight="1">
      <c r="A794" s="1318"/>
      <c r="B794" s="1316"/>
      <c r="C794" s="1953"/>
      <c r="D794" s="1316"/>
      <c r="E794" s="1316"/>
      <c r="F794" s="1316"/>
      <c r="G794" s="1316"/>
      <c r="H794" s="1316"/>
      <c r="I794" s="1316"/>
      <c r="J794" s="1316"/>
      <c r="K794" s="1316"/>
      <c r="L794" s="1316"/>
      <c r="M794" s="1316"/>
      <c r="N794" s="1316"/>
      <c r="O794" s="1316"/>
      <c r="P794" s="1316"/>
      <c r="Q794" s="1316"/>
      <c r="R794" s="1316"/>
      <c r="S794" s="1316"/>
      <c r="T794" s="1316"/>
      <c r="U794" s="1316"/>
      <c r="V794" s="1316"/>
      <c r="W794" s="1316"/>
      <c r="X794" s="1316"/>
      <c r="Y794" s="1316"/>
      <c r="Z794" s="1316"/>
      <c r="AA794" s="1316"/>
      <c r="AB794" s="1316"/>
      <c r="AC794" s="1316"/>
      <c r="AD794" s="1316"/>
      <c r="AE794" s="1316"/>
      <c r="AF794" s="1316"/>
      <c r="AG794" s="1316"/>
      <c r="AH794" s="1316"/>
      <c r="AI794" s="1316"/>
    </row>
    <row r="795" ht="24.0" customHeight="1">
      <c r="A795" s="1318"/>
      <c r="B795" s="1316"/>
      <c r="C795" s="1953"/>
      <c r="D795" s="1316"/>
      <c r="E795" s="1316"/>
      <c r="F795" s="1316"/>
      <c r="G795" s="1316"/>
      <c r="H795" s="1316"/>
      <c r="I795" s="1316"/>
      <c r="J795" s="1316"/>
      <c r="K795" s="1316"/>
      <c r="L795" s="1316"/>
      <c r="M795" s="1316"/>
      <c r="N795" s="1316"/>
      <c r="O795" s="1316"/>
      <c r="P795" s="1316"/>
      <c r="Q795" s="1316"/>
      <c r="R795" s="1316"/>
      <c r="S795" s="1316"/>
      <c r="T795" s="1316"/>
      <c r="U795" s="1316"/>
      <c r="V795" s="1316"/>
      <c r="W795" s="1316"/>
      <c r="X795" s="1316"/>
      <c r="Y795" s="1316"/>
      <c r="Z795" s="1316"/>
      <c r="AA795" s="1316"/>
      <c r="AB795" s="1316"/>
      <c r="AC795" s="1316"/>
      <c r="AD795" s="1316"/>
      <c r="AE795" s="1316"/>
      <c r="AF795" s="1316"/>
      <c r="AG795" s="1316"/>
      <c r="AH795" s="1316"/>
      <c r="AI795" s="1316"/>
    </row>
    <row r="796" ht="24.0" customHeight="1">
      <c r="A796" s="1318"/>
      <c r="B796" s="1316"/>
      <c r="C796" s="1953"/>
      <c r="D796" s="1316"/>
      <c r="E796" s="1316"/>
      <c r="F796" s="1316"/>
      <c r="G796" s="1316"/>
      <c r="H796" s="1316"/>
      <c r="I796" s="1316"/>
      <c r="J796" s="1316"/>
      <c r="K796" s="1316"/>
      <c r="L796" s="1316"/>
      <c r="M796" s="1316"/>
      <c r="N796" s="1316"/>
      <c r="O796" s="1316"/>
      <c r="P796" s="1316"/>
      <c r="Q796" s="1316"/>
      <c r="R796" s="1316"/>
      <c r="S796" s="1316"/>
      <c r="T796" s="1316"/>
      <c r="U796" s="1316"/>
      <c r="V796" s="1316"/>
      <c r="W796" s="1316"/>
      <c r="X796" s="1316"/>
      <c r="Y796" s="1316"/>
      <c r="Z796" s="1316"/>
      <c r="AA796" s="1316"/>
      <c r="AB796" s="1316"/>
      <c r="AC796" s="1316"/>
      <c r="AD796" s="1316"/>
      <c r="AE796" s="1316"/>
      <c r="AF796" s="1316"/>
      <c r="AG796" s="1316"/>
      <c r="AH796" s="1316"/>
      <c r="AI796" s="1316"/>
    </row>
    <row r="797" ht="24.0" customHeight="1">
      <c r="A797" s="1318"/>
      <c r="B797" s="1316"/>
      <c r="C797" s="1953"/>
      <c r="D797" s="1316"/>
      <c r="E797" s="1316"/>
      <c r="F797" s="1316"/>
      <c r="G797" s="1316"/>
      <c r="H797" s="1316"/>
      <c r="I797" s="1316"/>
      <c r="J797" s="1316"/>
      <c r="K797" s="1316"/>
      <c r="L797" s="1316"/>
      <c r="M797" s="1316"/>
      <c r="N797" s="1316"/>
      <c r="O797" s="1316"/>
      <c r="P797" s="1316"/>
      <c r="Q797" s="1316"/>
      <c r="R797" s="1316"/>
      <c r="S797" s="1316"/>
      <c r="T797" s="1316"/>
      <c r="U797" s="1316"/>
      <c r="V797" s="1316"/>
      <c r="W797" s="1316"/>
      <c r="X797" s="1316"/>
      <c r="Y797" s="1316"/>
      <c r="Z797" s="1316"/>
      <c r="AA797" s="1316"/>
      <c r="AB797" s="1316"/>
      <c r="AC797" s="1316"/>
      <c r="AD797" s="1316"/>
      <c r="AE797" s="1316"/>
      <c r="AF797" s="1316"/>
      <c r="AG797" s="1316"/>
      <c r="AH797" s="1316"/>
      <c r="AI797" s="1316"/>
    </row>
    <row r="798" ht="24.0" customHeight="1">
      <c r="A798" s="1318"/>
      <c r="B798" s="1316"/>
      <c r="C798" s="1953"/>
      <c r="D798" s="1316"/>
      <c r="E798" s="1316"/>
      <c r="F798" s="1316"/>
      <c r="G798" s="1316"/>
      <c r="H798" s="1316"/>
      <c r="I798" s="1316"/>
      <c r="J798" s="1316"/>
      <c r="K798" s="1316"/>
      <c r="L798" s="1316"/>
      <c r="M798" s="1316"/>
      <c r="N798" s="1316"/>
      <c r="O798" s="1316"/>
      <c r="P798" s="1316"/>
      <c r="Q798" s="1316"/>
      <c r="R798" s="1316"/>
      <c r="S798" s="1316"/>
      <c r="T798" s="1316"/>
      <c r="U798" s="1316"/>
      <c r="V798" s="1316"/>
      <c r="W798" s="1316"/>
      <c r="X798" s="1316"/>
      <c r="Y798" s="1316"/>
      <c r="Z798" s="1316"/>
      <c r="AA798" s="1316"/>
      <c r="AB798" s="1316"/>
      <c r="AC798" s="1316"/>
      <c r="AD798" s="1316"/>
      <c r="AE798" s="1316"/>
      <c r="AF798" s="1316"/>
      <c r="AG798" s="1316"/>
      <c r="AH798" s="1316"/>
      <c r="AI798" s="1316"/>
    </row>
    <row r="799" ht="24.0" customHeight="1">
      <c r="A799" s="1318"/>
      <c r="B799" s="1316"/>
      <c r="C799" s="1953"/>
      <c r="D799" s="1316"/>
      <c r="E799" s="1316"/>
      <c r="F799" s="1316"/>
      <c r="G799" s="1316"/>
      <c r="H799" s="1316"/>
      <c r="I799" s="1316"/>
      <c r="J799" s="1316"/>
      <c r="K799" s="1316"/>
      <c r="L799" s="1316"/>
      <c r="M799" s="1316"/>
      <c r="N799" s="1316"/>
      <c r="O799" s="1316"/>
      <c r="P799" s="1316"/>
      <c r="Q799" s="1316"/>
      <c r="R799" s="1316"/>
      <c r="S799" s="1316"/>
      <c r="T799" s="1316"/>
      <c r="U799" s="1316"/>
      <c r="V799" s="1316"/>
      <c r="W799" s="1316"/>
      <c r="X799" s="1316"/>
      <c r="Y799" s="1316"/>
      <c r="Z799" s="1316"/>
      <c r="AA799" s="1316"/>
      <c r="AB799" s="1316"/>
      <c r="AC799" s="1316"/>
      <c r="AD799" s="1316"/>
      <c r="AE799" s="1316"/>
      <c r="AF799" s="1316"/>
      <c r="AG799" s="1316"/>
      <c r="AH799" s="1316"/>
      <c r="AI799" s="1316"/>
    </row>
    <row r="800" ht="24.0" customHeight="1">
      <c r="A800" s="1318"/>
      <c r="B800" s="1316"/>
      <c r="C800" s="1953"/>
      <c r="D800" s="1316"/>
      <c r="E800" s="1316"/>
      <c r="F800" s="1316"/>
      <c r="G800" s="1316"/>
      <c r="H800" s="1316"/>
      <c r="I800" s="1316"/>
      <c r="J800" s="1316"/>
      <c r="K800" s="1316"/>
      <c r="L800" s="1316"/>
      <c r="M800" s="1316"/>
      <c r="N800" s="1316"/>
      <c r="O800" s="1316"/>
      <c r="P800" s="1316"/>
      <c r="Q800" s="1316"/>
      <c r="R800" s="1316"/>
      <c r="S800" s="1316"/>
      <c r="T800" s="1316"/>
      <c r="U800" s="1316"/>
      <c r="V800" s="1316"/>
      <c r="W800" s="1316"/>
      <c r="X800" s="1316"/>
      <c r="Y800" s="1316"/>
      <c r="Z800" s="1316"/>
      <c r="AA800" s="1316"/>
      <c r="AB800" s="1316"/>
      <c r="AC800" s="1316"/>
      <c r="AD800" s="1316"/>
      <c r="AE800" s="1316"/>
      <c r="AF800" s="1316"/>
      <c r="AG800" s="1316"/>
      <c r="AH800" s="1316"/>
      <c r="AI800" s="1316"/>
    </row>
    <row r="801" ht="24.0" customHeight="1">
      <c r="A801" s="1318"/>
      <c r="B801" s="1316"/>
      <c r="C801" s="1953"/>
      <c r="D801" s="1316"/>
      <c r="E801" s="1316"/>
      <c r="F801" s="1316"/>
      <c r="G801" s="1316"/>
      <c r="H801" s="1316"/>
      <c r="I801" s="1316"/>
      <c r="J801" s="1316"/>
      <c r="K801" s="1316"/>
      <c r="L801" s="1316"/>
      <c r="M801" s="1316"/>
      <c r="N801" s="1316"/>
      <c r="O801" s="1316"/>
      <c r="P801" s="1316"/>
      <c r="Q801" s="1316"/>
      <c r="R801" s="1316"/>
      <c r="S801" s="1316"/>
      <c r="T801" s="1316"/>
      <c r="U801" s="1316"/>
      <c r="V801" s="1316"/>
      <c r="W801" s="1316"/>
      <c r="X801" s="1316"/>
      <c r="Y801" s="1316"/>
      <c r="Z801" s="1316"/>
      <c r="AA801" s="1316"/>
      <c r="AB801" s="1316"/>
      <c r="AC801" s="1316"/>
      <c r="AD801" s="1316"/>
      <c r="AE801" s="1316"/>
      <c r="AF801" s="1316"/>
      <c r="AG801" s="1316"/>
      <c r="AH801" s="1316"/>
      <c r="AI801" s="1316"/>
    </row>
    <row r="802" ht="24.0" customHeight="1">
      <c r="A802" s="1318"/>
      <c r="B802" s="1316"/>
      <c r="C802" s="1953"/>
      <c r="D802" s="1316"/>
      <c r="E802" s="1316"/>
      <c r="F802" s="1316"/>
      <c r="G802" s="1316"/>
      <c r="H802" s="1316"/>
      <c r="I802" s="1316"/>
      <c r="J802" s="1316"/>
      <c r="K802" s="1316"/>
      <c r="L802" s="1316"/>
      <c r="M802" s="1316"/>
      <c r="N802" s="1316"/>
      <c r="O802" s="1316"/>
      <c r="P802" s="1316"/>
      <c r="Q802" s="1316"/>
      <c r="R802" s="1316"/>
      <c r="S802" s="1316"/>
      <c r="T802" s="1316"/>
      <c r="U802" s="1316"/>
      <c r="V802" s="1316"/>
      <c r="W802" s="1316"/>
      <c r="X802" s="1316"/>
      <c r="Y802" s="1316"/>
      <c r="Z802" s="1316"/>
      <c r="AA802" s="1316"/>
      <c r="AB802" s="1316"/>
      <c r="AC802" s="1316"/>
      <c r="AD802" s="1316"/>
      <c r="AE802" s="1316"/>
      <c r="AF802" s="1316"/>
      <c r="AG802" s="1316"/>
      <c r="AH802" s="1316"/>
      <c r="AI802" s="1316"/>
    </row>
    <row r="803" ht="24.0" customHeight="1">
      <c r="A803" s="1318"/>
      <c r="B803" s="1316"/>
      <c r="C803" s="1953"/>
      <c r="D803" s="1316"/>
      <c r="E803" s="1316"/>
      <c r="F803" s="1316"/>
      <c r="G803" s="1316"/>
      <c r="H803" s="1316"/>
      <c r="I803" s="1316"/>
      <c r="J803" s="1316"/>
      <c r="K803" s="1316"/>
      <c r="L803" s="1316"/>
      <c r="M803" s="1316"/>
      <c r="N803" s="1316"/>
      <c r="O803" s="1316"/>
      <c r="P803" s="1316"/>
      <c r="Q803" s="1316"/>
      <c r="R803" s="1316"/>
      <c r="S803" s="1316"/>
      <c r="T803" s="1316"/>
      <c r="U803" s="1316"/>
      <c r="V803" s="1316"/>
      <c r="W803" s="1316"/>
      <c r="X803" s="1316"/>
      <c r="Y803" s="1316"/>
      <c r="Z803" s="1316"/>
      <c r="AA803" s="1316"/>
      <c r="AB803" s="1316"/>
      <c r="AC803" s="1316"/>
      <c r="AD803" s="1316"/>
      <c r="AE803" s="1316"/>
      <c r="AF803" s="1316"/>
      <c r="AG803" s="1316"/>
      <c r="AH803" s="1316"/>
      <c r="AI803" s="1316"/>
    </row>
    <row r="804" ht="24.0" customHeight="1">
      <c r="A804" s="1318"/>
      <c r="B804" s="1316"/>
      <c r="C804" s="1953"/>
      <c r="D804" s="1316"/>
      <c r="E804" s="1316"/>
      <c r="F804" s="1316"/>
      <c r="G804" s="1316"/>
      <c r="H804" s="1316"/>
      <c r="I804" s="1316"/>
      <c r="J804" s="1316"/>
      <c r="K804" s="1316"/>
      <c r="L804" s="1316"/>
      <c r="M804" s="1316"/>
      <c r="N804" s="1316"/>
      <c r="O804" s="1316"/>
      <c r="P804" s="1316"/>
      <c r="Q804" s="1316"/>
      <c r="R804" s="1316"/>
      <c r="S804" s="1316"/>
      <c r="T804" s="1316"/>
      <c r="U804" s="1316"/>
      <c r="V804" s="1316"/>
      <c r="W804" s="1316"/>
      <c r="X804" s="1316"/>
      <c r="Y804" s="1316"/>
      <c r="Z804" s="1316"/>
      <c r="AA804" s="1316"/>
      <c r="AB804" s="1316"/>
      <c r="AC804" s="1316"/>
      <c r="AD804" s="1316"/>
      <c r="AE804" s="1316"/>
      <c r="AF804" s="1316"/>
      <c r="AG804" s="1316"/>
      <c r="AH804" s="1316"/>
      <c r="AI804" s="1316"/>
    </row>
    <row r="805" ht="24.0" customHeight="1">
      <c r="A805" s="1318"/>
      <c r="B805" s="1316"/>
      <c r="C805" s="1953"/>
      <c r="D805" s="1316"/>
      <c r="E805" s="1316"/>
      <c r="F805" s="1316"/>
      <c r="G805" s="1316"/>
      <c r="H805" s="1316"/>
      <c r="I805" s="1316"/>
      <c r="J805" s="1316"/>
      <c r="K805" s="1316"/>
      <c r="L805" s="1316"/>
      <c r="M805" s="1316"/>
      <c r="N805" s="1316"/>
      <c r="O805" s="1316"/>
      <c r="P805" s="1316"/>
      <c r="Q805" s="1316"/>
      <c r="R805" s="1316"/>
      <c r="S805" s="1316"/>
      <c r="T805" s="1316"/>
      <c r="U805" s="1316"/>
      <c r="V805" s="1316"/>
      <c r="W805" s="1316"/>
      <c r="X805" s="1316"/>
      <c r="Y805" s="1316"/>
      <c r="Z805" s="1316"/>
      <c r="AA805" s="1316"/>
      <c r="AB805" s="1316"/>
      <c r="AC805" s="1316"/>
      <c r="AD805" s="1316"/>
      <c r="AE805" s="1316"/>
      <c r="AF805" s="1316"/>
      <c r="AG805" s="1316"/>
      <c r="AH805" s="1316"/>
      <c r="AI805" s="1316"/>
    </row>
    <row r="806" ht="24.0" customHeight="1">
      <c r="A806" s="1318"/>
      <c r="B806" s="1316"/>
      <c r="C806" s="1953"/>
      <c r="D806" s="1316"/>
      <c r="E806" s="1316"/>
      <c r="F806" s="1316"/>
      <c r="G806" s="1316"/>
      <c r="H806" s="1316"/>
      <c r="I806" s="1316"/>
      <c r="J806" s="1316"/>
      <c r="K806" s="1316"/>
      <c r="L806" s="1316"/>
      <c r="M806" s="1316"/>
      <c r="N806" s="1316"/>
      <c r="O806" s="1316"/>
      <c r="P806" s="1316"/>
      <c r="Q806" s="1316"/>
      <c r="R806" s="1316"/>
      <c r="S806" s="1316"/>
      <c r="T806" s="1316"/>
      <c r="U806" s="1316"/>
      <c r="V806" s="1316"/>
      <c r="W806" s="1316"/>
      <c r="X806" s="1316"/>
      <c r="Y806" s="1316"/>
      <c r="Z806" s="1316"/>
      <c r="AA806" s="1316"/>
      <c r="AB806" s="1316"/>
      <c r="AC806" s="1316"/>
      <c r="AD806" s="1316"/>
      <c r="AE806" s="1316"/>
      <c r="AF806" s="1316"/>
      <c r="AG806" s="1316"/>
      <c r="AH806" s="1316"/>
      <c r="AI806" s="1316"/>
    </row>
    <row r="807" ht="24.0" customHeight="1">
      <c r="A807" s="1318"/>
      <c r="B807" s="1316"/>
      <c r="C807" s="1953"/>
      <c r="D807" s="1316"/>
      <c r="E807" s="1316"/>
      <c r="F807" s="1316"/>
      <c r="G807" s="1316"/>
      <c r="H807" s="1316"/>
      <c r="I807" s="1316"/>
      <c r="J807" s="1316"/>
      <c r="K807" s="1316"/>
      <c r="L807" s="1316"/>
      <c r="M807" s="1316"/>
      <c r="N807" s="1316"/>
      <c r="O807" s="1316"/>
      <c r="P807" s="1316"/>
      <c r="Q807" s="1316"/>
      <c r="R807" s="1316"/>
      <c r="S807" s="1316"/>
      <c r="T807" s="1316"/>
      <c r="U807" s="1316"/>
      <c r="V807" s="1316"/>
      <c r="W807" s="1316"/>
      <c r="X807" s="1316"/>
      <c r="Y807" s="1316"/>
      <c r="Z807" s="1316"/>
      <c r="AA807" s="1316"/>
      <c r="AB807" s="1316"/>
      <c r="AC807" s="1316"/>
      <c r="AD807" s="1316"/>
      <c r="AE807" s="1316"/>
      <c r="AF807" s="1316"/>
      <c r="AG807" s="1316"/>
      <c r="AH807" s="1316"/>
      <c r="AI807" s="1316"/>
    </row>
    <row r="808" ht="24.0" customHeight="1">
      <c r="A808" s="1318"/>
      <c r="B808" s="1316"/>
      <c r="C808" s="1953"/>
      <c r="D808" s="1316"/>
      <c r="E808" s="1316"/>
      <c r="F808" s="1316"/>
      <c r="G808" s="1316"/>
      <c r="H808" s="1316"/>
      <c r="I808" s="1316"/>
      <c r="J808" s="1316"/>
      <c r="K808" s="1316"/>
      <c r="L808" s="1316"/>
      <c r="M808" s="1316"/>
      <c r="N808" s="1316"/>
      <c r="O808" s="1316"/>
      <c r="P808" s="1316"/>
      <c r="Q808" s="1316"/>
      <c r="R808" s="1316"/>
      <c r="S808" s="1316"/>
      <c r="T808" s="1316"/>
      <c r="U808" s="1316"/>
      <c r="V808" s="1316"/>
      <c r="W808" s="1316"/>
      <c r="X808" s="1316"/>
      <c r="Y808" s="1316"/>
      <c r="Z808" s="1316"/>
      <c r="AA808" s="1316"/>
      <c r="AB808" s="1316"/>
      <c r="AC808" s="1316"/>
      <c r="AD808" s="1316"/>
      <c r="AE808" s="1316"/>
      <c r="AF808" s="1316"/>
      <c r="AG808" s="1316"/>
      <c r="AH808" s="1316"/>
      <c r="AI808" s="1316"/>
    </row>
    <row r="809" ht="24.0" customHeight="1">
      <c r="A809" s="1318"/>
      <c r="B809" s="1316"/>
      <c r="C809" s="1953"/>
      <c r="D809" s="1316"/>
      <c r="E809" s="1316"/>
      <c r="F809" s="1316"/>
      <c r="G809" s="1316"/>
      <c r="H809" s="1316"/>
      <c r="I809" s="1316"/>
      <c r="J809" s="1316"/>
      <c r="K809" s="1316"/>
      <c r="L809" s="1316"/>
      <c r="M809" s="1316"/>
      <c r="N809" s="1316"/>
      <c r="O809" s="1316"/>
      <c r="P809" s="1316"/>
      <c r="Q809" s="1316"/>
      <c r="R809" s="1316"/>
      <c r="S809" s="1316"/>
      <c r="T809" s="1316"/>
      <c r="U809" s="1316"/>
      <c r="V809" s="1316"/>
      <c r="W809" s="1316"/>
      <c r="X809" s="1316"/>
      <c r="Y809" s="1316"/>
      <c r="Z809" s="1316"/>
      <c r="AA809" s="1316"/>
      <c r="AB809" s="1316"/>
      <c r="AC809" s="1316"/>
      <c r="AD809" s="1316"/>
      <c r="AE809" s="1316"/>
      <c r="AF809" s="1316"/>
      <c r="AG809" s="1316"/>
      <c r="AH809" s="1316"/>
      <c r="AI809" s="1316"/>
    </row>
    <row r="810" ht="24.0" customHeight="1">
      <c r="A810" s="1318"/>
      <c r="B810" s="1316"/>
      <c r="C810" s="1953"/>
      <c r="D810" s="1316"/>
      <c r="E810" s="1316"/>
      <c r="F810" s="1316"/>
      <c r="G810" s="1316"/>
      <c r="H810" s="1316"/>
      <c r="I810" s="1316"/>
      <c r="J810" s="1316"/>
      <c r="K810" s="1316"/>
      <c r="L810" s="1316"/>
      <c r="M810" s="1316"/>
      <c r="N810" s="1316"/>
      <c r="O810" s="1316"/>
      <c r="P810" s="1316"/>
      <c r="Q810" s="1316"/>
      <c r="R810" s="1316"/>
      <c r="S810" s="1316"/>
      <c r="T810" s="1316"/>
      <c r="U810" s="1316"/>
      <c r="V810" s="1316"/>
      <c r="W810" s="1316"/>
      <c r="X810" s="1316"/>
      <c r="Y810" s="1316"/>
      <c r="Z810" s="1316"/>
      <c r="AA810" s="1316"/>
      <c r="AB810" s="1316"/>
      <c r="AC810" s="1316"/>
      <c r="AD810" s="1316"/>
      <c r="AE810" s="1316"/>
      <c r="AF810" s="1316"/>
      <c r="AG810" s="1316"/>
      <c r="AH810" s="1316"/>
      <c r="AI810" s="1316"/>
    </row>
    <row r="811" ht="24.0" customHeight="1">
      <c r="A811" s="1318"/>
      <c r="B811" s="1316"/>
      <c r="C811" s="1953"/>
      <c r="D811" s="1316"/>
      <c r="E811" s="1316"/>
      <c r="F811" s="1316"/>
      <c r="G811" s="1316"/>
      <c r="H811" s="1316"/>
      <c r="I811" s="1316"/>
      <c r="J811" s="1316"/>
      <c r="K811" s="1316"/>
      <c r="L811" s="1316"/>
      <c r="M811" s="1316"/>
      <c r="N811" s="1316"/>
      <c r="O811" s="1316"/>
      <c r="P811" s="1316"/>
      <c r="Q811" s="1316"/>
      <c r="R811" s="1316"/>
      <c r="S811" s="1316"/>
      <c r="T811" s="1316"/>
      <c r="U811" s="1316"/>
      <c r="V811" s="1316"/>
      <c r="W811" s="1316"/>
      <c r="X811" s="1316"/>
      <c r="Y811" s="1316"/>
      <c r="Z811" s="1316"/>
      <c r="AA811" s="1316"/>
      <c r="AB811" s="1316"/>
      <c r="AC811" s="1316"/>
      <c r="AD811" s="1316"/>
      <c r="AE811" s="1316"/>
      <c r="AF811" s="1316"/>
      <c r="AG811" s="1316"/>
      <c r="AH811" s="1316"/>
      <c r="AI811" s="1316"/>
    </row>
    <row r="812" ht="24.0" customHeight="1">
      <c r="A812" s="1318"/>
      <c r="B812" s="1316"/>
      <c r="C812" s="1953"/>
      <c r="D812" s="1316"/>
      <c r="E812" s="1316"/>
      <c r="F812" s="1316"/>
      <c r="G812" s="1316"/>
      <c r="H812" s="1316"/>
      <c r="I812" s="1316"/>
      <c r="J812" s="1316"/>
      <c r="K812" s="1316"/>
      <c r="L812" s="1316"/>
      <c r="M812" s="1316"/>
      <c r="N812" s="1316"/>
      <c r="O812" s="1316"/>
      <c r="P812" s="1316"/>
      <c r="Q812" s="1316"/>
      <c r="R812" s="1316"/>
      <c r="S812" s="1316"/>
      <c r="T812" s="1316"/>
      <c r="U812" s="1316"/>
      <c r="V812" s="1316"/>
      <c r="W812" s="1316"/>
      <c r="X812" s="1316"/>
      <c r="Y812" s="1316"/>
      <c r="Z812" s="1316"/>
      <c r="AA812" s="1316"/>
      <c r="AB812" s="1316"/>
      <c r="AC812" s="1316"/>
      <c r="AD812" s="1316"/>
      <c r="AE812" s="1316"/>
      <c r="AF812" s="1316"/>
      <c r="AG812" s="1316"/>
      <c r="AH812" s="1316"/>
      <c r="AI812" s="1316"/>
    </row>
    <row r="813" ht="24.0" customHeight="1">
      <c r="A813" s="1318"/>
      <c r="B813" s="1316"/>
      <c r="C813" s="1953"/>
      <c r="D813" s="1316"/>
      <c r="E813" s="1316"/>
      <c r="F813" s="1316"/>
      <c r="G813" s="1316"/>
      <c r="H813" s="1316"/>
      <c r="I813" s="1316"/>
      <c r="J813" s="1316"/>
      <c r="K813" s="1316"/>
      <c r="L813" s="1316"/>
      <c r="M813" s="1316"/>
      <c r="N813" s="1316"/>
      <c r="O813" s="1316"/>
      <c r="P813" s="1316"/>
      <c r="Q813" s="1316"/>
      <c r="R813" s="1316"/>
      <c r="S813" s="1316"/>
      <c r="T813" s="1316"/>
      <c r="U813" s="1316"/>
      <c r="V813" s="1316"/>
      <c r="W813" s="1316"/>
      <c r="X813" s="1316"/>
      <c r="Y813" s="1316"/>
      <c r="Z813" s="1316"/>
      <c r="AA813" s="1316"/>
      <c r="AB813" s="1316"/>
      <c r="AC813" s="1316"/>
      <c r="AD813" s="1316"/>
      <c r="AE813" s="1316"/>
      <c r="AF813" s="1316"/>
      <c r="AG813" s="1316"/>
      <c r="AH813" s="1316"/>
      <c r="AI813" s="1316"/>
    </row>
    <row r="814" ht="24.0" customHeight="1">
      <c r="A814" s="1318"/>
      <c r="B814" s="1316"/>
      <c r="C814" s="1953"/>
      <c r="D814" s="1316"/>
      <c r="E814" s="1316"/>
      <c r="F814" s="1316"/>
      <c r="G814" s="1316"/>
      <c r="H814" s="1316"/>
      <c r="I814" s="1316"/>
      <c r="J814" s="1316"/>
      <c r="K814" s="1316"/>
      <c r="L814" s="1316"/>
      <c r="M814" s="1316"/>
      <c r="N814" s="1316"/>
      <c r="O814" s="1316"/>
      <c r="P814" s="1316"/>
      <c r="Q814" s="1316"/>
      <c r="R814" s="1316"/>
      <c r="S814" s="1316"/>
      <c r="T814" s="1316"/>
      <c r="U814" s="1316"/>
      <c r="V814" s="1316"/>
      <c r="W814" s="1316"/>
      <c r="X814" s="1316"/>
      <c r="Y814" s="1316"/>
      <c r="Z814" s="1316"/>
      <c r="AA814" s="1316"/>
      <c r="AB814" s="1316"/>
      <c r="AC814" s="1316"/>
      <c r="AD814" s="1316"/>
      <c r="AE814" s="1316"/>
      <c r="AF814" s="1316"/>
      <c r="AG814" s="1316"/>
      <c r="AH814" s="1316"/>
      <c r="AI814" s="1316"/>
    </row>
    <row r="815" ht="24.0" customHeight="1">
      <c r="A815" s="1318"/>
      <c r="B815" s="1316"/>
      <c r="C815" s="1953"/>
      <c r="D815" s="1316"/>
      <c r="E815" s="1316"/>
      <c r="F815" s="1316"/>
      <c r="G815" s="1316"/>
      <c r="H815" s="1316"/>
      <c r="I815" s="1316"/>
      <c r="J815" s="1316"/>
      <c r="K815" s="1316"/>
      <c r="L815" s="1316"/>
      <c r="M815" s="1316"/>
      <c r="N815" s="1316"/>
      <c r="O815" s="1316"/>
      <c r="P815" s="1316"/>
      <c r="Q815" s="1316"/>
      <c r="R815" s="1316"/>
      <c r="S815" s="1316"/>
      <c r="T815" s="1316"/>
      <c r="U815" s="1316"/>
      <c r="V815" s="1316"/>
      <c r="W815" s="1316"/>
      <c r="X815" s="1316"/>
      <c r="Y815" s="1316"/>
      <c r="Z815" s="1316"/>
      <c r="AA815" s="1316"/>
      <c r="AB815" s="1316"/>
      <c r="AC815" s="1316"/>
      <c r="AD815" s="1316"/>
      <c r="AE815" s="1316"/>
      <c r="AF815" s="1316"/>
      <c r="AG815" s="1316"/>
      <c r="AH815" s="1316"/>
      <c r="AI815" s="1316"/>
    </row>
    <row r="816" ht="24.0" customHeight="1">
      <c r="A816" s="1318"/>
      <c r="B816" s="1316"/>
      <c r="C816" s="1953"/>
      <c r="D816" s="1316"/>
      <c r="E816" s="1316"/>
      <c r="F816" s="1316"/>
      <c r="G816" s="1316"/>
      <c r="H816" s="1316"/>
      <c r="I816" s="1316"/>
      <c r="J816" s="1316"/>
      <c r="K816" s="1316"/>
      <c r="L816" s="1316"/>
      <c r="M816" s="1316"/>
      <c r="N816" s="1316"/>
      <c r="O816" s="1316"/>
      <c r="P816" s="1316"/>
      <c r="Q816" s="1316"/>
      <c r="R816" s="1316"/>
      <c r="S816" s="1316"/>
      <c r="T816" s="1316"/>
      <c r="U816" s="1316"/>
      <c r="V816" s="1316"/>
      <c r="W816" s="1316"/>
      <c r="X816" s="1316"/>
      <c r="Y816" s="1316"/>
      <c r="Z816" s="1316"/>
      <c r="AA816" s="1316"/>
      <c r="AB816" s="1316"/>
      <c r="AC816" s="1316"/>
      <c r="AD816" s="1316"/>
      <c r="AE816" s="1316"/>
      <c r="AF816" s="1316"/>
      <c r="AG816" s="1316"/>
      <c r="AH816" s="1316"/>
      <c r="AI816" s="1316"/>
    </row>
    <row r="817" ht="24.0" customHeight="1">
      <c r="A817" s="1318"/>
      <c r="B817" s="1316"/>
      <c r="C817" s="1953"/>
      <c r="D817" s="1316"/>
      <c r="E817" s="1316"/>
      <c r="F817" s="1316"/>
      <c r="G817" s="1316"/>
      <c r="H817" s="1316"/>
      <c r="I817" s="1316"/>
      <c r="J817" s="1316"/>
      <c r="K817" s="1316"/>
      <c r="L817" s="1316"/>
      <c r="M817" s="1316"/>
      <c r="N817" s="1316"/>
      <c r="O817" s="1316"/>
      <c r="P817" s="1316"/>
      <c r="Q817" s="1316"/>
      <c r="R817" s="1316"/>
      <c r="S817" s="1316"/>
      <c r="T817" s="1316"/>
      <c r="U817" s="1316"/>
      <c r="V817" s="1316"/>
      <c r="W817" s="1316"/>
      <c r="X817" s="1316"/>
      <c r="Y817" s="1316"/>
      <c r="Z817" s="1316"/>
      <c r="AA817" s="1316"/>
      <c r="AB817" s="1316"/>
      <c r="AC817" s="1316"/>
      <c r="AD817" s="1316"/>
      <c r="AE817" s="1316"/>
      <c r="AF817" s="1316"/>
      <c r="AG817" s="1316"/>
      <c r="AH817" s="1316"/>
      <c r="AI817" s="1316"/>
    </row>
    <row r="818" ht="24.0" customHeight="1">
      <c r="A818" s="1318"/>
      <c r="B818" s="1316"/>
      <c r="C818" s="1953"/>
      <c r="D818" s="1316"/>
      <c r="E818" s="1316"/>
      <c r="F818" s="1316"/>
      <c r="G818" s="1316"/>
      <c r="H818" s="1316"/>
      <c r="I818" s="1316"/>
      <c r="J818" s="1316"/>
      <c r="K818" s="1316"/>
      <c r="L818" s="1316"/>
      <c r="M818" s="1316"/>
      <c r="N818" s="1316"/>
      <c r="O818" s="1316"/>
      <c r="P818" s="1316"/>
      <c r="Q818" s="1316"/>
      <c r="R818" s="1316"/>
      <c r="S818" s="1316"/>
      <c r="T818" s="1316"/>
      <c r="U818" s="1316"/>
      <c r="V818" s="1316"/>
      <c r="W818" s="1316"/>
      <c r="X818" s="1316"/>
      <c r="Y818" s="1316"/>
      <c r="Z818" s="1316"/>
      <c r="AA818" s="1316"/>
      <c r="AB818" s="1316"/>
      <c r="AC818" s="1316"/>
      <c r="AD818" s="1316"/>
      <c r="AE818" s="1316"/>
      <c r="AF818" s="1316"/>
      <c r="AG818" s="1316"/>
      <c r="AH818" s="1316"/>
      <c r="AI818" s="1316"/>
    </row>
    <row r="819" ht="24.0" customHeight="1">
      <c r="A819" s="1318"/>
      <c r="B819" s="1316"/>
      <c r="C819" s="1953"/>
      <c r="D819" s="1316"/>
      <c r="E819" s="1316"/>
      <c r="F819" s="1316"/>
      <c r="G819" s="1316"/>
      <c r="H819" s="1316"/>
      <c r="I819" s="1316"/>
      <c r="J819" s="1316"/>
      <c r="K819" s="1316"/>
      <c r="L819" s="1316"/>
      <c r="M819" s="1316"/>
      <c r="N819" s="1316"/>
      <c r="O819" s="1316"/>
      <c r="P819" s="1316"/>
      <c r="Q819" s="1316"/>
      <c r="R819" s="1316"/>
      <c r="S819" s="1316"/>
      <c r="T819" s="1316"/>
      <c r="U819" s="1316"/>
      <c r="V819" s="1316"/>
      <c r="W819" s="1316"/>
      <c r="X819" s="1316"/>
      <c r="Y819" s="1316"/>
      <c r="Z819" s="1316"/>
      <c r="AA819" s="1316"/>
      <c r="AB819" s="1316"/>
      <c r="AC819" s="1316"/>
      <c r="AD819" s="1316"/>
      <c r="AE819" s="1316"/>
      <c r="AF819" s="1316"/>
      <c r="AG819" s="1316"/>
      <c r="AH819" s="1316"/>
      <c r="AI819" s="1316"/>
    </row>
    <row r="820" ht="24.0" customHeight="1">
      <c r="A820" s="1318"/>
      <c r="B820" s="1316"/>
      <c r="C820" s="1953"/>
      <c r="D820" s="1316"/>
      <c r="E820" s="1316"/>
      <c r="F820" s="1316"/>
      <c r="G820" s="1316"/>
      <c r="H820" s="1316"/>
      <c r="I820" s="1316"/>
      <c r="J820" s="1316"/>
      <c r="K820" s="1316"/>
      <c r="L820" s="1316"/>
      <c r="M820" s="1316"/>
      <c r="N820" s="1316"/>
      <c r="O820" s="1316"/>
      <c r="P820" s="1316"/>
      <c r="Q820" s="1316"/>
      <c r="R820" s="1316"/>
      <c r="S820" s="1316"/>
      <c r="T820" s="1316"/>
      <c r="U820" s="1316"/>
      <c r="V820" s="1316"/>
      <c r="W820" s="1316"/>
      <c r="X820" s="1316"/>
      <c r="Y820" s="1316"/>
      <c r="Z820" s="1316"/>
      <c r="AA820" s="1316"/>
      <c r="AB820" s="1316"/>
      <c r="AC820" s="1316"/>
      <c r="AD820" s="1316"/>
      <c r="AE820" s="1316"/>
      <c r="AF820" s="1316"/>
      <c r="AG820" s="1316"/>
      <c r="AH820" s="1316"/>
      <c r="AI820" s="1316"/>
    </row>
    <row r="821" ht="24.0" customHeight="1">
      <c r="A821" s="1318"/>
      <c r="B821" s="1316"/>
      <c r="C821" s="1953"/>
      <c r="D821" s="1316"/>
      <c r="E821" s="1316"/>
      <c r="F821" s="1316"/>
      <c r="G821" s="1316"/>
      <c r="H821" s="1316"/>
      <c r="I821" s="1316"/>
      <c r="J821" s="1316"/>
      <c r="K821" s="1316"/>
      <c r="L821" s="1316"/>
      <c r="M821" s="1316"/>
      <c r="N821" s="1316"/>
      <c r="O821" s="1316"/>
      <c r="P821" s="1316"/>
      <c r="Q821" s="1316"/>
      <c r="R821" s="1316"/>
      <c r="S821" s="1316"/>
      <c r="T821" s="1316"/>
      <c r="U821" s="1316"/>
      <c r="V821" s="1316"/>
      <c r="W821" s="1316"/>
      <c r="X821" s="1316"/>
      <c r="Y821" s="1316"/>
      <c r="Z821" s="1316"/>
      <c r="AA821" s="1316"/>
      <c r="AB821" s="1316"/>
      <c r="AC821" s="1316"/>
      <c r="AD821" s="1316"/>
      <c r="AE821" s="1316"/>
      <c r="AF821" s="1316"/>
      <c r="AG821" s="1316"/>
      <c r="AH821" s="1316"/>
      <c r="AI821" s="1316"/>
    </row>
    <row r="822" ht="24.0" customHeight="1">
      <c r="A822" s="1318"/>
      <c r="B822" s="1316"/>
      <c r="C822" s="1953"/>
      <c r="D822" s="1316"/>
      <c r="E822" s="1316"/>
      <c r="F822" s="1316"/>
      <c r="G822" s="1316"/>
      <c r="H822" s="1316"/>
      <c r="I822" s="1316"/>
      <c r="J822" s="1316"/>
      <c r="K822" s="1316"/>
      <c r="L822" s="1316"/>
      <c r="M822" s="1316"/>
      <c r="N822" s="1316"/>
      <c r="O822" s="1316"/>
      <c r="P822" s="1316"/>
      <c r="Q822" s="1316"/>
      <c r="R822" s="1316"/>
      <c r="S822" s="1316"/>
      <c r="T822" s="1316"/>
      <c r="U822" s="1316"/>
      <c r="V822" s="1316"/>
      <c r="W822" s="1316"/>
      <c r="X822" s="1316"/>
      <c r="Y822" s="1316"/>
      <c r="Z822" s="1316"/>
      <c r="AA822" s="1316"/>
      <c r="AB822" s="1316"/>
      <c r="AC822" s="1316"/>
      <c r="AD822" s="1316"/>
      <c r="AE822" s="1316"/>
      <c r="AF822" s="1316"/>
      <c r="AG822" s="1316"/>
      <c r="AH822" s="1316"/>
      <c r="AI822" s="1316"/>
    </row>
    <row r="823" ht="24.0" customHeight="1">
      <c r="A823" s="1318"/>
      <c r="B823" s="1316"/>
      <c r="C823" s="1953"/>
      <c r="D823" s="1316"/>
      <c r="E823" s="1316"/>
      <c r="F823" s="1316"/>
      <c r="G823" s="1316"/>
      <c r="H823" s="1316"/>
      <c r="I823" s="1316"/>
      <c r="J823" s="1316"/>
      <c r="K823" s="1316"/>
      <c r="L823" s="1316"/>
      <c r="M823" s="1316"/>
      <c r="N823" s="1316"/>
      <c r="O823" s="1316"/>
      <c r="P823" s="1316"/>
      <c r="Q823" s="1316"/>
      <c r="R823" s="1316"/>
      <c r="S823" s="1316"/>
      <c r="T823" s="1316"/>
      <c r="U823" s="1316"/>
      <c r="V823" s="1316"/>
      <c r="W823" s="1316"/>
      <c r="X823" s="1316"/>
      <c r="Y823" s="1316"/>
      <c r="Z823" s="1316"/>
      <c r="AA823" s="1316"/>
      <c r="AB823" s="1316"/>
      <c r="AC823" s="1316"/>
      <c r="AD823" s="1316"/>
      <c r="AE823" s="1316"/>
      <c r="AF823" s="1316"/>
      <c r="AG823" s="1316"/>
      <c r="AH823" s="1316"/>
      <c r="AI823" s="1316"/>
    </row>
    <row r="824" ht="24.0" customHeight="1">
      <c r="A824" s="1318"/>
      <c r="B824" s="1316"/>
      <c r="C824" s="1953"/>
      <c r="D824" s="1316"/>
      <c r="E824" s="1316"/>
      <c r="F824" s="1316"/>
      <c r="G824" s="1316"/>
      <c r="H824" s="1316"/>
      <c r="I824" s="1316"/>
      <c r="J824" s="1316"/>
      <c r="K824" s="1316"/>
      <c r="L824" s="1316"/>
      <c r="M824" s="1316"/>
      <c r="N824" s="1316"/>
      <c r="O824" s="1316"/>
      <c r="P824" s="1316"/>
      <c r="Q824" s="1316"/>
      <c r="R824" s="1316"/>
      <c r="S824" s="1316"/>
      <c r="T824" s="1316"/>
      <c r="U824" s="1316"/>
      <c r="V824" s="1316"/>
      <c r="W824" s="1316"/>
      <c r="X824" s="1316"/>
      <c r="Y824" s="1316"/>
      <c r="Z824" s="1316"/>
      <c r="AA824" s="1316"/>
      <c r="AB824" s="1316"/>
      <c r="AC824" s="1316"/>
      <c r="AD824" s="1316"/>
      <c r="AE824" s="1316"/>
      <c r="AF824" s="1316"/>
      <c r="AG824" s="1316"/>
      <c r="AH824" s="1316"/>
      <c r="AI824" s="1316"/>
    </row>
    <row r="825" ht="24.0" customHeight="1">
      <c r="A825" s="1318"/>
      <c r="B825" s="1316"/>
      <c r="C825" s="1953"/>
      <c r="D825" s="1316"/>
      <c r="E825" s="1316"/>
      <c r="F825" s="1316"/>
      <c r="G825" s="1316"/>
      <c r="H825" s="1316"/>
      <c r="I825" s="1316"/>
      <c r="J825" s="1316"/>
      <c r="K825" s="1316"/>
      <c r="L825" s="1316"/>
      <c r="M825" s="1316"/>
      <c r="N825" s="1316"/>
      <c r="O825" s="1316"/>
      <c r="P825" s="1316"/>
      <c r="Q825" s="1316"/>
      <c r="R825" s="1316"/>
      <c r="S825" s="1316"/>
      <c r="T825" s="1316"/>
      <c r="U825" s="1316"/>
      <c r="V825" s="1316"/>
      <c r="W825" s="1316"/>
      <c r="X825" s="1316"/>
      <c r="Y825" s="1316"/>
      <c r="Z825" s="1316"/>
      <c r="AA825" s="1316"/>
      <c r="AB825" s="1316"/>
      <c r="AC825" s="1316"/>
      <c r="AD825" s="1316"/>
      <c r="AE825" s="1316"/>
      <c r="AF825" s="1316"/>
      <c r="AG825" s="1316"/>
      <c r="AH825" s="1316"/>
      <c r="AI825" s="1316"/>
    </row>
    <row r="826" ht="24.0" customHeight="1">
      <c r="A826" s="1318"/>
      <c r="B826" s="1316"/>
      <c r="C826" s="1953"/>
      <c r="D826" s="1316"/>
      <c r="E826" s="1316"/>
      <c r="F826" s="1316"/>
      <c r="G826" s="1316"/>
      <c r="H826" s="1316"/>
      <c r="I826" s="1316"/>
      <c r="J826" s="1316"/>
      <c r="K826" s="1316"/>
      <c r="L826" s="1316"/>
      <c r="M826" s="1316"/>
      <c r="N826" s="1316"/>
      <c r="O826" s="1316"/>
      <c r="P826" s="1316"/>
      <c r="Q826" s="1316"/>
      <c r="R826" s="1316"/>
      <c r="S826" s="1316"/>
      <c r="T826" s="1316"/>
      <c r="U826" s="1316"/>
      <c r="V826" s="1316"/>
      <c r="W826" s="1316"/>
      <c r="X826" s="1316"/>
      <c r="Y826" s="1316"/>
      <c r="Z826" s="1316"/>
      <c r="AA826" s="1316"/>
      <c r="AB826" s="1316"/>
      <c r="AC826" s="1316"/>
      <c r="AD826" s="1316"/>
      <c r="AE826" s="1316"/>
      <c r="AF826" s="1316"/>
      <c r="AG826" s="1316"/>
      <c r="AH826" s="1316"/>
      <c r="AI826" s="1316"/>
    </row>
    <row r="827" ht="24.0" customHeight="1">
      <c r="A827" s="1318"/>
      <c r="B827" s="1316"/>
      <c r="C827" s="1953"/>
      <c r="D827" s="1316"/>
      <c r="E827" s="1316"/>
      <c r="F827" s="1316"/>
      <c r="G827" s="1316"/>
      <c r="H827" s="1316"/>
      <c r="I827" s="1316"/>
      <c r="J827" s="1316"/>
      <c r="K827" s="1316"/>
      <c r="L827" s="1316"/>
      <c r="M827" s="1316"/>
      <c r="N827" s="1316"/>
      <c r="O827" s="1316"/>
      <c r="P827" s="1316"/>
      <c r="Q827" s="1316"/>
      <c r="R827" s="1316"/>
      <c r="S827" s="1316"/>
      <c r="T827" s="1316"/>
      <c r="U827" s="1316"/>
      <c r="V827" s="1316"/>
      <c r="W827" s="1316"/>
      <c r="X827" s="1316"/>
      <c r="Y827" s="1316"/>
      <c r="Z827" s="1316"/>
      <c r="AA827" s="1316"/>
      <c r="AB827" s="1316"/>
      <c r="AC827" s="1316"/>
      <c r="AD827" s="1316"/>
      <c r="AE827" s="1316"/>
      <c r="AF827" s="1316"/>
      <c r="AG827" s="1316"/>
      <c r="AH827" s="1316"/>
      <c r="AI827" s="1316"/>
    </row>
    <row r="828" ht="24.0" customHeight="1">
      <c r="A828" s="1318"/>
      <c r="B828" s="1316"/>
      <c r="C828" s="1953"/>
      <c r="D828" s="1316"/>
      <c r="E828" s="1316"/>
      <c r="F828" s="1316"/>
      <c r="G828" s="1316"/>
      <c r="H828" s="1316"/>
      <c r="I828" s="1316"/>
      <c r="J828" s="1316"/>
      <c r="K828" s="1316"/>
      <c r="L828" s="1316"/>
      <c r="M828" s="1316"/>
      <c r="N828" s="1316"/>
      <c r="O828" s="1316"/>
      <c r="P828" s="1316"/>
      <c r="Q828" s="1316"/>
      <c r="R828" s="1316"/>
      <c r="S828" s="1316"/>
      <c r="T828" s="1316"/>
      <c r="U828" s="1316"/>
      <c r="V828" s="1316"/>
      <c r="W828" s="1316"/>
      <c r="X828" s="1316"/>
      <c r="Y828" s="1316"/>
      <c r="Z828" s="1316"/>
      <c r="AA828" s="1316"/>
      <c r="AB828" s="1316"/>
      <c r="AC828" s="1316"/>
      <c r="AD828" s="1316"/>
      <c r="AE828" s="1316"/>
      <c r="AF828" s="1316"/>
      <c r="AG828" s="1316"/>
      <c r="AH828" s="1316"/>
      <c r="AI828" s="1316"/>
    </row>
    <row r="829" ht="24.0" customHeight="1">
      <c r="A829" s="1318"/>
      <c r="B829" s="1316"/>
      <c r="C829" s="1953"/>
      <c r="D829" s="1316"/>
      <c r="E829" s="1316"/>
      <c r="F829" s="1316"/>
      <c r="G829" s="1316"/>
      <c r="H829" s="1316"/>
      <c r="I829" s="1316"/>
      <c r="J829" s="1316"/>
      <c r="K829" s="1316"/>
      <c r="L829" s="1316"/>
      <c r="M829" s="1316"/>
      <c r="N829" s="1316"/>
      <c r="O829" s="1316"/>
      <c r="P829" s="1316"/>
      <c r="Q829" s="1316"/>
      <c r="R829" s="1316"/>
      <c r="S829" s="1316"/>
      <c r="T829" s="1316"/>
      <c r="U829" s="1316"/>
      <c r="V829" s="1316"/>
      <c r="W829" s="1316"/>
      <c r="X829" s="1316"/>
      <c r="Y829" s="1316"/>
      <c r="Z829" s="1316"/>
      <c r="AA829" s="1316"/>
      <c r="AB829" s="1316"/>
      <c r="AC829" s="1316"/>
      <c r="AD829" s="1316"/>
      <c r="AE829" s="1316"/>
      <c r="AF829" s="1316"/>
      <c r="AG829" s="1316"/>
      <c r="AH829" s="1316"/>
      <c r="AI829" s="1316"/>
    </row>
    <row r="830" ht="24.0" customHeight="1">
      <c r="A830" s="1318"/>
      <c r="B830" s="1316"/>
      <c r="C830" s="1953"/>
      <c r="D830" s="1316"/>
      <c r="E830" s="1316"/>
      <c r="F830" s="1316"/>
      <c r="G830" s="1316"/>
      <c r="H830" s="1316"/>
      <c r="I830" s="1316"/>
      <c r="J830" s="1316"/>
      <c r="K830" s="1316"/>
      <c r="L830" s="1316"/>
      <c r="M830" s="1316"/>
      <c r="N830" s="1316"/>
      <c r="O830" s="1316"/>
      <c r="P830" s="1316"/>
      <c r="Q830" s="1316"/>
      <c r="R830" s="1316"/>
      <c r="S830" s="1316"/>
      <c r="T830" s="1316"/>
      <c r="U830" s="1316"/>
      <c r="V830" s="1316"/>
      <c r="W830" s="1316"/>
      <c r="X830" s="1316"/>
      <c r="Y830" s="1316"/>
      <c r="Z830" s="1316"/>
      <c r="AA830" s="1316"/>
      <c r="AB830" s="1316"/>
      <c r="AC830" s="1316"/>
      <c r="AD830" s="1316"/>
      <c r="AE830" s="1316"/>
      <c r="AF830" s="1316"/>
      <c r="AG830" s="1316"/>
      <c r="AH830" s="1316"/>
      <c r="AI830" s="1316"/>
    </row>
    <row r="831" ht="24.0" customHeight="1">
      <c r="A831" s="1318"/>
      <c r="B831" s="1316"/>
      <c r="C831" s="1953"/>
      <c r="D831" s="1316"/>
      <c r="E831" s="1316"/>
      <c r="F831" s="1316"/>
      <c r="G831" s="1316"/>
      <c r="H831" s="1316"/>
      <c r="I831" s="1316"/>
      <c r="J831" s="1316"/>
      <c r="K831" s="1316"/>
      <c r="L831" s="1316"/>
      <c r="M831" s="1316"/>
      <c r="N831" s="1316"/>
      <c r="O831" s="1316"/>
      <c r="P831" s="1316"/>
      <c r="Q831" s="1316"/>
      <c r="R831" s="1316"/>
      <c r="S831" s="1316"/>
      <c r="T831" s="1316"/>
      <c r="U831" s="1316"/>
      <c r="V831" s="1316"/>
      <c r="W831" s="1316"/>
      <c r="X831" s="1316"/>
      <c r="Y831" s="1316"/>
      <c r="Z831" s="1316"/>
      <c r="AA831" s="1316"/>
      <c r="AB831" s="1316"/>
      <c r="AC831" s="1316"/>
      <c r="AD831" s="1316"/>
      <c r="AE831" s="1316"/>
      <c r="AF831" s="1316"/>
      <c r="AG831" s="1316"/>
      <c r="AH831" s="1316"/>
      <c r="AI831" s="1316"/>
    </row>
    <row r="832" ht="24.0" customHeight="1">
      <c r="A832" s="1318"/>
      <c r="B832" s="1316"/>
      <c r="C832" s="1953"/>
      <c r="D832" s="1316"/>
      <c r="E832" s="1316"/>
      <c r="F832" s="1316"/>
      <c r="G832" s="1316"/>
      <c r="H832" s="1316"/>
      <c r="I832" s="1316"/>
      <c r="J832" s="1316"/>
      <c r="K832" s="1316"/>
      <c r="L832" s="1316"/>
      <c r="M832" s="1316"/>
      <c r="N832" s="1316"/>
      <c r="O832" s="1316"/>
      <c r="P832" s="1316"/>
      <c r="Q832" s="1316"/>
      <c r="R832" s="1316"/>
      <c r="S832" s="1316"/>
      <c r="T832" s="1316"/>
      <c r="U832" s="1316"/>
      <c r="V832" s="1316"/>
      <c r="W832" s="1316"/>
      <c r="X832" s="1316"/>
      <c r="Y832" s="1316"/>
      <c r="Z832" s="1316"/>
      <c r="AA832" s="1316"/>
      <c r="AB832" s="1316"/>
      <c r="AC832" s="1316"/>
      <c r="AD832" s="1316"/>
      <c r="AE832" s="1316"/>
      <c r="AF832" s="1316"/>
      <c r="AG832" s="1316"/>
      <c r="AH832" s="1316"/>
      <c r="AI832" s="1316"/>
    </row>
    <row r="833" ht="24.0" customHeight="1">
      <c r="A833" s="1318"/>
      <c r="B833" s="1316"/>
      <c r="C833" s="1953"/>
      <c r="D833" s="1316"/>
      <c r="E833" s="1316"/>
      <c r="F833" s="1316"/>
      <c r="G833" s="1316"/>
      <c r="H833" s="1316"/>
      <c r="I833" s="1316"/>
      <c r="J833" s="1316"/>
      <c r="K833" s="1316"/>
      <c r="L833" s="1316"/>
      <c r="M833" s="1316"/>
      <c r="N833" s="1316"/>
      <c r="O833" s="1316"/>
      <c r="P833" s="1316"/>
      <c r="Q833" s="1316"/>
      <c r="R833" s="1316"/>
      <c r="S833" s="1316"/>
      <c r="T833" s="1316"/>
      <c r="U833" s="1316"/>
      <c r="V833" s="1316"/>
      <c r="W833" s="1316"/>
      <c r="X833" s="1316"/>
      <c r="Y833" s="1316"/>
      <c r="Z833" s="1316"/>
      <c r="AA833" s="1316"/>
      <c r="AB833" s="1316"/>
      <c r="AC833" s="1316"/>
      <c r="AD833" s="1316"/>
      <c r="AE833" s="1316"/>
      <c r="AF833" s="1316"/>
      <c r="AG833" s="1316"/>
      <c r="AH833" s="1316"/>
      <c r="AI833" s="1316"/>
    </row>
    <row r="834" ht="24.0" customHeight="1">
      <c r="A834" s="1318"/>
      <c r="B834" s="1316"/>
      <c r="C834" s="1953"/>
      <c r="D834" s="1316"/>
      <c r="E834" s="1316"/>
      <c r="F834" s="1316"/>
      <c r="G834" s="1316"/>
      <c r="H834" s="1316"/>
      <c r="I834" s="1316"/>
      <c r="J834" s="1316"/>
      <c r="K834" s="1316"/>
      <c r="L834" s="1316"/>
      <c r="M834" s="1316"/>
      <c r="N834" s="1316"/>
      <c r="O834" s="1316"/>
      <c r="P834" s="1316"/>
      <c r="Q834" s="1316"/>
      <c r="R834" s="1316"/>
      <c r="S834" s="1316"/>
      <c r="T834" s="1316"/>
      <c r="U834" s="1316"/>
      <c r="V834" s="1316"/>
      <c r="W834" s="1316"/>
      <c r="X834" s="1316"/>
      <c r="Y834" s="1316"/>
      <c r="Z834" s="1316"/>
      <c r="AA834" s="1316"/>
      <c r="AB834" s="1316"/>
      <c r="AC834" s="1316"/>
      <c r="AD834" s="1316"/>
      <c r="AE834" s="1316"/>
      <c r="AF834" s="1316"/>
      <c r="AG834" s="1316"/>
      <c r="AH834" s="1316"/>
      <c r="AI834" s="1316"/>
    </row>
    <row r="835" ht="24.0" customHeight="1">
      <c r="A835" s="1318"/>
      <c r="B835" s="1316"/>
      <c r="C835" s="1953"/>
      <c r="D835" s="1316"/>
      <c r="E835" s="1316"/>
      <c r="F835" s="1316"/>
      <c r="G835" s="1316"/>
      <c r="H835" s="1316"/>
      <c r="I835" s="1316"/>
      <c r="J835" s="1316"/>
      <c r="K835" s="1316"/>
      <c r="L835" s="1316"/>
      <c r="M835" s="1316"/>
      <c r="N835" s="1316"/>
      <c r="O835" s="1316"/>
      <c r="P835" s="1316"/>
      <c r="Q835" s="1316"/>
      <c r="R835" s="1316"/>
      <c r="S835" s="1316"/>
      <c r="T835" s="1316"/>
      <c r="U835" s="1316"/>
      <c r="V835" s="1316"/>
      <c r="W835" s="1316"/>
      <c r="X835" s="1316"/>
      <c r="Y835" s="1316"/>
      <c r="Z835" s="1316"/>
      <c r="AA835" s="1316"/>
      <c r="AB835" s="1316"/>
      <c r="AC835" s="1316"/>
      <c r="AD835" s="1316"/>
      <c r="AE835" s="1316"/>
      <c r="AF835" s="1316"/>
      <c r="AG835" s="1316"/>
      <c r="AH835" s="1316"/>
      <c r="AI835" s="1316"/>
    </row>
    <row r="836" ht="24.0" customHeight="1">
      <c r="A836" s="1318"/>
      <c r="B836" s="1316"/>
      <c r="C836" s="1953"/>
      <c r="D836" s="1316"/>
      <c r="E836" s="1316"/>
      <c r="F836" s="1316"/>
      <c r="G836" s="1316"/>
      <c r="H836" s="1316"/>
      <c r="I836" s="1316"/>
      <c r="J836" s="1316"/>
      <c r="K836" s="1316"/>
      <c r="L836" s="1316"/>
      <c r="M836" s="1316"/>
      <c r="N836" s="1316"/>
      <c r="O836" s="1316"/>
      <c r="P836" s="1316"/>
      <c r="Q836" s="1316"/>
      <c r="R836" s="1316"/>
      <c r="S836" s="1316"/>
      <c r="T836" s="1316"/>
      <c r="U836" s="1316"/>
      <c r="V836" s="1316"/>
      <c r="W836" s="1316"/>
      <c r="X836" s="1316"/>
      <c r="Y836" s="1316"/>
      <c r="Z836" s="1316"/>
      <c r="AA836" s="1316"/>
      <c r="AB836" s="1316"/>
      <c r="AC836" s="1316"/>
      <c r="AD836" s="1316"/>
      <c r="AE836" s="1316"/>
      <c r="AF836" s="1316"/>
      <c r="AG836" s="1316"/>
      <c r="AH836" s="1316"/>
      <c r="AI836" s="1316"/>
    </row>
    <row r="837" ht="24.0" customHeight="1">
      <c r="A837" s="1318"/>
      <c r="B837" s="1316"/>
      <c r="C837" s="1953"/>
      <c r="D837" s="1316"/>
      <c r="E837" s="1316"/>
      <c r="F837" s="1316"/>
      <c r="G837" s="1316"/>
      <c r="H837" s="1316"/>
      <c r="I837" s="1316"/>
      <c r="J837" s="1316"/>
      <c r="K837" s="1316"/>
      <c r="L837" s="1316"/>
      <c r="M837" s="1316"/>
      <c r="N837" s="1316"/>
      <c r="O837" s="1316"/>
      <c r="P837" s="1316"/>
      <c r="Q837" s="1316"/>
      <c r="R837" s="1316"/>
      <c r="S837" s="1316"/>
      <c r="T837" s="1316"/>
      <c r="U837" s="1316"/>
      <c r="V837" s="1316"/>
      <c r="W837" s="1316"/>
      <c r="X837" s="1316"/>
      <c r="Y837" s="1316"/>
      <c r="Z837" s="1316"/>
      <c r="AA837" s="1316"/>
      <c r="AB837" s="1316"/>
      <c r="AC837" s="1316"/>
      <c r="AD837" s="1316"/>
      <c r="AE837" s="1316"/>
      <c r="AF837" s="1316"/>
      <c r="AG837" s="1316"/>
      <c r="AH837" s="1316"/>
      <c r="AI837" s="1316"/>
    </row>
    <row r="838" ht="24.0" customHeight="1">
      <c r="A838" s="1318"/>
      <c r="B838" s="1316"/>
      <c r="C838" s="1953"/>
      <c r="D838" s="1316"/>
      <c r="E838" s="1316"/>
      <c r="F838" s="1316"/>
      <c r="G838" s="1316"/>
      <c r="H838" s="1316"/>
      <c r="I838" s="1316"/>
      <c r="J838" s="1316"/>
      <c r="K838" s="1316"/>
      <c r="L838" s="1316"/>
      <c r="M838" s="1316"/>
      <c r="N838" s="1316"/>
      <c r="O838" s="1316"/>
      <c r="P838" s="1316"/>
      <c r="Q838" s="1316"/>
      <c r="R838" s="1316"/>
      <c r="S838" s="1316"/>
      <c r="T838" s="1316"/>
      <c r="U838" s="1316"/>
      <c r="V838" s="1316"/>
      <c r="W838" s="1316"/>
      <c r="X838" s="1316"/>
      <c r="Y838" s="1316"/>
      <c r="Z838" s="1316"/>
      <c r="AA838" s="1316"/>
      <c r="AB838" s="1316"/>
      <c r="AC838" s="1316"/>
      <c r="AD838" s="1316"/>
      <c r="AE838" s="1316"/>
      <c r="AF838" s="1316"/>
      <c r="AG838" s="1316"/>
      <c r="AH838" s="1316"/>
      <c r="AI838" s="1316"/>
    </row>
    <row r="839" ht="24.0" customHeight="1">
      <c r="A839" s="1318"/>
      <c r="B839" s="1316"/>
      <c r="C839" s="1953"/>
      <c r="D839" s="1316"/>
      <c r="E839" s="1316"/>
      <c r="F839" s="1316"/>
      <c r="G839" s="1316"/>
      <c r="H839" s="1316"/>
      <c r="I839" s="1316"/>
      <c r="J839" s="1316"/>
      <c r="K839" s="1316"/>
      <c r="L839" s="1316"/>
      <c r="M839" s="1316"/>
      <c r="N839" s="1316"/>
      <c r="O839" s="1316"/>
      <c r="P839" s="1316"/>
      <c r="Q839" s="1316"/>
      <c r="R839" s="1316"/>
      <c r="S839" s="1316"/>
      <c r="T839" s="1316"/>
      <c r="U839" s="1316"/>
      <c r="V839" s="1316"/>
      <c r="W839" s="1316"/>
      <c r="X839" s="1316"/>
      <c r="Y839" s="1316"/>
      <c r="Z839" s="1316"/>
      <c r="AA839" s="1316"/>
      <c r="AB839" s="1316"/>
      <c r="AC839" s="1316"/>
      <c r="AD839" s="1316"/>
      <c r="AE839" s="1316"/>
      <c r="AF839" s="1316"/>
      <c r="AG839" s="1316"/>
      <c r="AH839" s="1316"/>
      <c r="AI839" s="1316"/>
    </row>
    <row r="840" ht="24.0" customHeight="1">
      <c r="A840" s="1318"/>
      <c r="B840" s="1316"/>
      <c r="C840" s="1953"/>
      <c r="D840" s="1316"/>
      <c r="E840" s="1316"/>
      <c r="F840" s="1316"/>
      <c r="G840" s="1316"/>
      <c r="H840" s="1316"/>
      <c r="I840" s="1316"/>
      <c r="J840" s="1316"/>
      <c r="K840" s="1316"/>
      <c r="L840" s="1316"/>
      <c r="M840" s="1316"/>
      <c r="N840" s="1316"/>
      <c r="O840" s="1316"/>
      <c r="P840" s="1316"/>
      <c r="Q840" s="1316"/>
      <c r="R840" s="1316"/>
      <c r="S840" s="1316"/>
      <c r="T840" s="1316"/>
      <c r="U840" s="1316"/>
      <c r="V840" s="1316"/>
      <c r="W840" s="1316"/>
      <c r="X840" s="1316"/>
      <c r="Y840" s="1316"/>
      <c r="Z840" s="1316"/>
      <c r="AA840" s="1316"/>
      <c r="AB840" s="1316"/>
      <c r="AC840" s="1316"/>
      <c r="AD840" s="1316"/>
      <c r="AE840" s="1316"/>
      <c r="AF840" s="1316"/>
      <c r="AG840" s="1316"/>
      <c r="AH840" s="1316"/>
      <c r="AI840" s="1316"/>
    </row>
    <row r="841" ht="24.0" customHeight="1">
      <c r="A841" s="1318"/>
      <c r="B841" s="1316"/>
      <c r="C841" s="1953"/>
      <c r="D841" s="1316"/>
      <c r="E841" s="1316"/>
      <c r="F841" s="1316"/>
      <c r="G841" s="1316"/>
      <c r="H841" s="1316"/>
      <c r="I841" s="1316"/>
      <c r="J841" s="1316"/>
      <c r="K841" s="1316"/>
      <c r="L841" s="1316"/>
      <c r="M841" s="1316"/>
      <c r="N841" s="1316"/>
      <c r="O841" s="1316"/>
      <c r="P841" s="1316"/>
      <c r="Q841" s="1316"/>
      <c r="R841" s="1316"/>
      <c r="S841" s="1316"/>
      <c r="T841" s="1316"/>
      <c r="U841" s="1316"/>
      <c r="V841" s="1316"/>
      <c r="W841" s="1316"/>
      <c r="X841" s="1316"/>
      <c r="Y841" s="1316"/>
      <c r="Z841" s="1316"/>
      <c r="AA841" s="1316"/>
      <c r="AB841" s="1316"/>
      <c r="AC841" s="1316"/>
      <c r="AD841" s="1316"/>
      <c r="AE841" s="1316"/>
      <c r="AF841" s="1316"/>
      <c r="AG841" s="1316"/>
      <c r="AH841" s="1316"/>
      <c r="AI841" s="1316"/>
    </row>
    <row r="842" ht="24.0" customHeight="1">
      <c r="A842" s="1318"/>
      <c r="B842" s="1316"/>
      <c r="C842" s="1953"/>
      <c r="D842" s="1316"/>
      <c r="E842" s="1316"/>
      <c r="F842" s="1316"/>
      <c r="G842" s="1316"/>
      <c r="H842" s="1316"/>
      <c r="I842" s="1316"/>
      <c r="J842" s="1316"/>
      <c r="K842" s="1316"/>
      <c r="L842" s="1316"/>
      <c r="M842" s="1316"/>
      <c r="N842" s="1316"/>
      <c r="O842" s="1316"/>
      <c r="P842" s="1316"/>
      <c r="Q842" s="1316"/>
      <c r="R842" s="1316"/>
      <c r="S842" s="1316"/>
      <c r="T842" s="1316"/>
      <c r="U842" s="1316"/>
      <c r="V842" s="1316"/>
      <c r="W842" s="1316"/>
      <c r="X842" s="1316"/>
      <c r="Y842" s="1316"/>
      <c r="Z842" s="1316"/>
      <c r="AA842" s="1316"/>
      <c r="AB842" s="1316"/>
      <c r="AC842" s="1316"/>
      <c r="AD842" s="1316"/>
      <c r="AE842" s="1316"/>
      <c r="AF842" s="1316"/>
      <c r="AG842" s="1316"/>
      <c r="AH842" s="1316"/>
      <c r="AI842" s="1316"/>
    </row>
    <row r="843" ht="24.0" customHeight="1">
      <c r="A843" s="1318"/>
      <c r="B843" s="1316"/>
      <c r="C843" s="1953"/>
      <c r="D843" s="1316"/>
      <c r="E843" s="1316"/>
      <c r="F843" s="1316"/>
      <c r="G843" s="1316"/>
      <c r="H843" s="1316"/>
      <c r="I843" s="1316"/>
      <c r="J843" s="1316"/>
      <c r="K843" s="1316"/>
      <c r="L843" s="1316"/>
      <c r="M843" s="1316"/>
      <c r="N843" s="1316"/>
      <c r="O843" s="1316"/>
      <c r="P843" s="1316"/>
      <c r="Q843" s="1316"/>
      <c r="R843" s="1316"/>
      <c r="S843" s="1316"/>
      <c r="T843" s="1316"/>
      <c r="U843" s="1316"/>
      <c r="V843" s="1316"/>
      <c r="W843" s="1316"/>
      <c r="X843" s="1316"/>
      <c r="Y843" s="1316"/>
      <c r="Z843" s="1316"/>
      <c r="AA843" s="1316"/>
      <c r="AB843" s="1316"/>
      <c r="AC843" s="1316"/>
      <c r="AD843" s="1316"/>
      <c r="AE843" s="1316"/>
      <c r="AF843" s="1316"/>
      <c r="AG843" s="1316"/>
      <c r="AH843" s="1316"/>
      <c r="AI843" s="1316"/>
    </row>
    <row r="844" ht="24.0" customHeight="1">
      <c r="A844" s="1318"/>
      <c r="B844" s="1316"/>
      <c r="C844" s="1953"/>
      <c r="D844" s="1316"/>
      <c r="E844" s="1316"/>
      <c r="F844" s="1316"/>
      <c r="G844" s="1316"/>
      <c r="H844" s="1316"/>
      <c r="I844" s="1316"/>
      <c r="J844" s="1316"/>
      <c r="K844" s="1316"/>
      <c r="L844" s="1316"/>
      <c r="M844" s="1316"/>
      <c r="N844" s="1316"/>
      <c r="O844" s="1316"/>
      <c r="P844" s="1316"/>
      <c r="Q844" s="1316"/>
      <c r="R844" s="1316"/>
      <c r="S844" s="1316"/>
      <c r="T844" s="1316"/>
      <c r="U844" s="1316"/>
      <c r="V844" s="1316"/>
      <c r="W844" s="1316"/>
      <c r="X844" s="1316"/>
      <c r="Y844" s="1316"/>
      <c r="Z844" s="1316"/>
      <c r="AA844" s="1316"/>
      <c r="AB844" s="1316"/>
      <c r="AC844" s="1316"/>
      <c r="AD844" s="1316"/>
      <c r="AE844" s="1316"/>
      <c r="AF844" s="1316"/>
      <c r="AG844" s="1316"/>
      <c r="AH844" s="1316"/>
      <c r="AI844" s="1316"/>
    </row>
    <row r="845" ht="24.0" customHeight="1">
      <c r="A845" s="1318"/>
      <c r="B845" s="1316"/>
      <c r="C845" s="1953"/>
      <c r="D845" s="1316"/>
      <c r="E845" s="1316"/>
      <c r="F845" s="1316"/>
      <c r="G845" s="1316"/>
      <c r="H845" s="1316"/>
      <c r="I845" s="1316"/>
      <c r="J845" s="1316"/>
      <c r="K845" s="1316"/>
      <c r="L845" s="1316"/>
      <c r="M845" s="1316"/>
      <c r="N845" s="1316"/>
      <c r="O845" s="1316"/>
      <c r="P845" s="1316"/>
      <c r="Q845" s="1316"/>
      <c r="R845" s="1316"/>
      <c r="S845" s="1316"/>
      <c r="T845" s="1316"/>
      <c r="U845" s="1316"/>
      <c r="V845" s="1316"/>
      <c r="W845" s="1316"/>
      <c r="X845" s="1316"/>
      <c r="Y845" s="1316"/>
      <c r="Z845" s="1316"/>
      <c r="AA845" s="1316"/>
      <c r="AB845" s="1316"/>
      <c r="AC845" s="1316"/>
      <c r="AD845" s="1316"/>
      <c r="AE845" s="1316"/>
      <c r="AF845" s="1316"/>
      <c r="AG845" s="1316"/>
      <c r="AH845" s="1316"/>
      <c r="AI845" s="1316"/>
    </row>
    <row r="846" ht="24.0" customHeight="1">
      <c r="A846" s="1318"/>
      <c r="B846" s="1316"/>
      <c r="C846" s="1953"/>
      <c r="D846" s="1316"/>
      <c r="E846" s="1316"/>
      <c r="F846" s="1316"/>
      <c r="G846" s="1316"/>
      <c r="H846" s="1316"/>
      <c r="I846" s="1316"/>
      <c r="J846" s="1316"/>
      <c r="K846" s="1316"/>
      <c r="L846" s="1316"/>
      <c r="M846" s="1316"/>
      <c r="N846" s="1316"/>
      <c r="O846" s="1316"/>
      <c r="P846" s="1316"/>
      <c r="Q846" s="1316"/>
      <c r="R846" s="1316"/>
      <c r="S846" s="1316"/>
      <c r="T846" s="1316"/>
      <c r="U846" s="1316"/>
      <c r="V846" s="1316"/>
      <c r="W846" s="1316"/>
      <c r="X846" s="1316"/>
      <c r="Y846" s="1316"/>
      <c r="Z846" s="1316"/>
      <c r="AA846" s="1316"/>
      <c r="AB846" s="1316"/>
      <c r="AC846" s="1316"/>
      <c r="AD846" s="1316"/>
      <c r="AE846" s="1316"/>
      <c r="AF846" s="1316"/>
      <c r="AG846" s="1316"/>
      <c r="AH846" s="1316"/>
      <c r="AI846" s="1316"/>
    </row>
    <row r="847" ht="24.0" customHeight="1">
      <c r="A847" s="1318"/>
      <c r="B847" s="1316"/>
      <c r="C847" s="1953"/>
      <c r="D847" s="1316"/>
      <c r="E847" s="1316"/>
      <c r="F847" s="1316"/>
      <c r="G847" s="1316"/>
      <c r="H847" s="1316"/>
      <c r="I847" s="1316"/>
      <c r="J847" s="1316"/>
      <c r="K847" s="1316"/>
      <c r="L847" s="1316"/>
      <c r="M847" s="1316"/>
      <c r="N847" s="1316"/>
      <c r="O847" s="1316"/>
      <c r="P847" s="1316"/>
      <c r="Q847" s="1316"/>
      <c r="R847" s="1316"/>
      <c r="S847" s="1316"/>
      <c r="T847" s="1316"/>
      <c r="U847" s="1316"/>
      <c r="V847" s="1316"/>
      <c r="W847" s="1316"/>
      <c r="X847" s="1316"/>
      <c r="Y847" s="1316"/>
      <c r="Z847" s="1316"/>
      <c r="AA847" s="1316"/>
      <c r="AB847" s="1316"/>
      <c r="AC847" s="1316"/>
      <c r="AD847" s="1316"/>
      <c r="AE847" s="1316"/>
      <c r="AF847" s="1316"/>
      <c r="AG847" s="1316"/>
      <c r="AH847" s="1316"/>
      <c r="AI847" s="1316"/>
    </row>
    <row r="848" ht="24.0" customHeight="1">
      <c r="A848" s="1318"/>
      <c r="B848" s="1316"/>
      <c r="C848" s="1953"/>
      <c r="D848" s="1316"/>
      <c r="E848" s="1316"/>
      <c r="F848" s="1316"/>
      <c r="G848" s="1316"/>
      <c r="H848" s="1316"/>
      <c r="I848" s="1316"/>
      <c r="J848" s="1316"/>
      <c r="K848" s="1316"/>
      <c r="L848" s="1316"/>
      <c r="M848" s="1316"/>
      <c r="N848" s="1316"/>
      <c r="O848" s="1316"/>
      <c r="P848" s="1316"/>
      <c r="Q848" s="1316"/>
      <c r="R848" s="1316"/>
      <c r="S848" s="1316"/>
      <c r="T848" s="1316"/>
      <c r="U848" s="1316"/>
      <c r="V848" s="1316"/>
      <c r="W848" s="1316"/>
      <c r="X848" s="1316"/>
      <c r="Y848" s="1316"/>
      <c r="Z848" s="1316"/>
      <c r="AA848" s="1316"/>
      <c r="AB848" s="1316"/>
      <c r="AC848" s="1316"/>
      <c r="AD848" s="1316"/>
      <c r="AE848" s="1316"/>
      <c r="AF848" s="1316"/>
      <c r="AG848" s="1316"/>
      <c r="AH848" s="1316"/>
      <c r="AI848" s="1316"/>
    </row>
    <row r="849" ht="24.0" customHeight="1">
      <c r="A849" s="1318"/>
      <c r="B849" s="1316"/>
      <c r="C849" s="1953"/>
      <c r="D849" s="1316"/>
      <c r="E849" s="1316"/>
      <c r="F849" s="1316"/>
      <c r="G849" s="1316"/>
      <c r="H849" s="1316"/>
      <c r="I849" s="1316"/>
      <c r="J849" s="1316"/>
      <c r="K849" s="1316"/>
      <c r="L849" s="1316"/>
      <c r="M849" s="1316"/>
      <c r="N849" s="1316"/>
      <c r="O849" s="1316"/>
      <c r="P849" s="1316"/>
      <c r="Q849" s="1316"/>
      <c r="R849" s="1316"/>
      <c r="S849" s="1316"/>
      <c r="T849" s="1316"/>
      <c r="U849" s="1316"/>
      <c r="V849" s="1316"/>
      <c r="W849" s="1316"/>
      <c r="X849" s="1316"/>
      <c r="Y849" s="1316"/>
      <c r="Z849" s="1316"/>
      <c r="AA849" s="1316"/>
      <c r="AB849" s="1316"/>
      <c r="AC849" s="1316"/>
      <c r="AD849" s="1316"/>
      <c r="AE849" s="1316"/>
      <c r="AF849" s="1316"/>
      <c r="AG849" s="1316"/>
      <c r="AH849" s="1316"/>
      <c r="AI849" s="1316"/>
    </row>
    <row r="850" ht="24.0" customHeight="1">
      <c r="A850" s="1318"/>
      <c r="B850" s="1316"/>
      <c r="C850" s="1953"/>
      <c r="D850" s="1316"/>
      <c r="E850" s="1316"/>
      <c r="F850" s="1316"/>
      <c r="G850" s="1316"/>
      <c r="H850" s="1316"/>
      <c r="I850" s="1316"/>
      <c r="J850" s="1316"/>
      <c r="K850" s="1316"/>
      <c r="L850" s="1316"/>
      <c r="M850" s="1316"/>
      <c r="N850" s="1316"/>
      <c r="O850" s="1316"/>
      <c r="P850" s="1316"/>
      <c r="Q850" s="1316"/>
      <c r="R850" s="1316"/>
      <c r="S850" s="1316"/>
      <c r="T850" s="1316"/>
      <c r="U850" s="1316"/>
      <c r="V850" s="1316"/>
      <c r="W850" s="1316"/>
      <c r="X850" s="1316"/>
      <c r="Y850" s="1316"/>
      <c r="Z850" s="1316"/>
      <c r="AA850" s="1316"/>
      <c r="AB850" s="1316"/>
      <c r="AC850" s="1316"/>
      <c r="AD850" s="1316"/>
      <c r="AE850" s="1316"/>
      <c r="AF850" s="1316"/>
      <c r="AG850" s="1316"/>
      <c r="AH850" s="1316"/>
      <c r="AI850" s="1316"/>
    </row>
    <row r="851" ht="24.0" customHeight="1">
      <c r="A851" s="1318"/>
      <c r="B851" s="1316"/>
      <c r="C851" s="1953"/>
      <c r="D851" s="1316"/>
      <c r="E851" s="1316"/>
      <c r="F851" s="1316"/>
      <c r="G851" s="1316"/>
      <c r="H851" s="1316"/>
      <c r="I851" s="1316"/>
      <c r="J851" s="1316"/>
      <c r="K851" s="1316"/>
      <c r="L851" s="1316"/>
      <c r="M851" s="1316"/>
      <c r="N851" s="1316"/>
      <c r="O851" s="1316"/>
      <c r="P851" s="1316"/>
      <c r="Q851" s="1316"/>
      <c r="R851" s="1316"/>
      <c r="S851" s="1316"/>
      <c r="T851" s="1316"/>
      <c r="U851" s="1316"/>
      <c r="V851" s="1316"/>
      <c r="W851" s="1316"/>
      <c r="X851" s="1316"/>
      <c r="Y851" s="1316"/>
      <c r="Z851" s="1316"/>
      <c r="AA851" s="1316"/>
      <c r="AB851" s="1316"/>
      <c r="AC851" s="1316"/>
      <c r="AD851" s="1316"/>
      <c r="AE851" s="1316"/>
      <c r="AF851" s="1316"/>
      <c r="AG851" s="1316"/>
      <c r="AH851" s="1316"/>
      <c r="AI851" s="1316"/>
    </row>
    <row r="852" ht="24.0" customHeight="1">
      <c r="A852" s="1318"/>
      <c r="B852" s="1316"/>
      <c r="C852" s="1953"/>
      <c r="D852" s="1316"/>
      <c r="E852" s="1316"/>
      <c r="F852" s="1316"/>
      <c r="G852" s="1316"/>
      <c r="H852" s="1316"/>
      <c r="I852" s="1316"/>
      <c r="J852" s="1316"/>
      <c r="K852" s="1316"/>
      <c r="L852" s="1316"/>
      <c r="M852" s="1316"/>
      <c r="N852" s="1316"/>
      <c r="O852" s="1316"/>
      <c r="P852" s="1316"/>
      <c r="Q852" s="1316"/>
      <c r="R852" s="1316"/>
      <c r="S852" s="1316"/>
      <c r="T852" s="1316"/>
      <c r="U852" s="1316"/>
      <c r="V852" s="1316"/>
      <c r="W852" s="1316"/>
      <c r="X852" s="1316"/>
      <c r="Y852" s="1316"/>
      <c r="Z852" s="1316"/>
      <c r="AA852" s="1316"/>
      <c r="AB852" s="1316"/>
      <c r="AC852" s="1316"/>
      <c r="AD852" s="1316"/>
      <c r="AE852" s="1316"/>
      <c r="AF852" s="1316"/>
      <c r="AG852" s="1316"/>
      <c r="AH852" s="1316"/>
      <c r="AI852" s="1316"/>
    </row>
    <row r="853" ht="24.0" customHeight="1">
      <c r="A853" s="1318"/>
      <c r="B853" s="1316"/>
      <c r="C853" s="1953"/>
      <c r="D853" s="1316"/>
      <c r="E853" s="1316"/>
      <c r="F853" s="1316"/>
      <c r="G853" s="1316"/>
      <c r="H853" s="1316"/>
      <c r="I853" s="1316"/>
      <c r="J853" s="1316"/>
      <c r="K853" s="1316"/>
      <c r="L853" s="1316"/>
      <c r="M853" s="1316"/>
      <c r="N853" s="1316"/>
      <c r="O853" s="1316"/>
      <c r="P853" s="1316"/>
      <c r="Q853" s="1316"/>
      <c r="R853" s="1316"/>
      <c r="S853" s="1316"/>
      <c r="T853" s="1316"/>
      <c r="U853" s="1316"/>
      <c r="V853" s="1316"/>
      <c r="W853" s="1316"/>
      <c r="X853" s="1316"/>
      <c r="Y853" s="1316"/>
      <c r="Z853" s="1316"/>
      <c r="AA853" s="1316"/>
      <c r="AB853" s="1316"/>
      <c r="AC853" s="1316"/>
      <c r="AD853" s="1316"/>
      <c r="AE853" s="1316"/>
      <c r="AF853" s="1316"/>
      <c r="AG853" s="1316"/>
      <c r="AH853" s="1316"/>
      <c r="AI853" s="1316"/>
    </row>
    <row r="854" ht="24.0" customHeight="1">
      <c r="A854" s="1318"/>
      <c r="B854" s="1316"/>
      <c r="C854" s="1953"/>
      <c r="D854" s="1316"/>
      <c r="E854" s="1316"/>
      <c r="F854" s="1316"/>
      <c r="G854" s="1316"/>
      <c r="H854" s="1316"/>
      <c r="I854" s="1316"/>
      <c r="J854" s="1316"/>
      <c r="K854" s="1316"/>
      <c r="L854" s="1316"/>
      <c r="M854" s="1316"/>
      <c r="N854" s="1316"/>
      <c r="O854" s="1316"/>
      <c r="P854" s="1316"/>
      <c r="Q854" s="1316"/>
      <c r="R854" s="1316"/>
      <c r="S854" s="1316"/>
      <c r="T854" s="1316"/>
      <c r="U854" s="1316"/>
      <c r="V854" s="1316"/>
      <c r="W854" s="1316"/>
      <c r="X854" s="1316"/>
      <c r="Y854" s="1316"/>
      <c r="Z854" s="1316"/>
      <c r="AA854" s="1316"/>
      <c r="AB854" s="1316"/>
      <c r="AC854" s="1316"/>
      <c r="AD854" s="1316"/>
      <c r="AE854" s="1316"/>
      <c r="AF854" s="1316"/>
      <c r="AG854" s="1316"/>
      <c r="AH854" s="1316"/>
      <c r="AI854" s="1316"/>
    </row>
    <row r="855" ht="24.0" customHeight="1">
      <c r="A855" s="1318"/>
      <c r="B855" s="1316"/>
      <c r="C855" s="1953"/>
      <c r="D855" s="1316"/>
      <c r="E855" s="1316"/>
      <c r="F855" s="1316"/>
      <c r="G855" s="1316"/>
      <c r="H855" s="1316"/>
      <c r="I855" s="1316"/>
      <c r="J855" s="1316"/>
      <c r="K855" s="1316"/>
      <c r="L855" s="1316"/>
      <c r="M855" s="1316"/>
      <c r="N855" s="1316"/>
      <c r="O855" s="1316"/>
      <c r="P855" s="1316"/>
      <c r="Q855" s="1316"/>
      <c r="R855" s="1316"/>
      <c r="S855" s="1316"/>
      <c r="T855" s="1316"/>
      <c r="U855" s="1316"/>
      <c r="V855" s="1316"/>
      <c r="W855" s="1316"/>
      <c r="X855" s="1316"/>
      <c r="Y855" s="1316"/>
      <c r="Z855" s="1316"/>
      <c r="AA855" s="1316"/>
      <c r="AB855" s="1316"/>
      <c r="AC855" s="1316"/>
      <c r="AD855" s="1316"/>
      <c r="AE855" s="1316"/>
      <c r="AF855" s="1316"/>
      <c r="AG855" s="1316"/>
      <c r="AH855" s="1316"/>
      <c r="AI855" s="1316"/>
    </row>
    <row r="856" ht="24.0" customHeight="1">
      <c r="A856" s="1318"/>
      <c r="B856" s="1316"/>
      <c r="C856" s="1953"/>
      <c r="D856" s="1316"/>
      <c r="E856" s="1316"/>
      <c r="F856" s="1316"/>
      <c r="G856" s="1316"/>
      <c r="H856" s="1316"/>
      <c r="I856" s="1316"/>
      <c r="J856" s="1316"/>
      <c r="K856" s="1316"/>
      <c r="L856" s="1316"/>
      <c r="M856" s="1316"/>
      <c r="N856" s="1316"/>
      <c r="O856" s="1316"/>
      <c r="P856" s="1316"/>
      <c r="Q856" s="1316"/>
      <c r="R856" s="1316"/>
      <c r="S856" s="1316"/>
      <c r="T856" s="1316"/>
      <c r="U856" s="1316"/>
      <c r="V856" s="1316"/>
      <c r="W856" s="1316"/>
      <c r="X856" s="1316"/>
      <c r="Y856" s="1316"/>
      <c r="Z856" s="1316"/>
      <c r="AA856" s="1316"/>
      <c r="AB856" s="1316"/>
      <c r="AC856" s="1316"/>
      <c r="AD856" s="1316"/>
      <c r="AE856" s="1316"/>
      <c r="AF856" s="1316"/>
      <c r="AG856" s="1316"/>
      <c r="AH856" s="1316"/>
      <c r="AI856" s="1316"/>
    </row>
    <row r="857" ht="24.0" customHeight="1">
      <c r="A857" s="1318"/>
      <c r="B857" s="1316"/>
      <c r="C857" s="1953"/>
      <c r="D857" s="1316"/>
      <c r="E857" s="1316"/>
      <c r="F857" s="1316"/>
      <c r="G857" s="1316"/>
      <c r="H857" s="1316"/>
      <c r="I857" s="1316"/>
      <c r="J857" s="1316"/>
      <c r="K857" s="1316"/>
      <c r="L857" s="1316"/>
      <c r="M857" s="1316"/>
      <c r="N857" s="1316"/>
      <c r="O857" s="1316"/>
      <c r="P857" s="1316"/>
      <c r="Q857" s="1316"/>
      <c r="R857" s="1316"/>
      <c r="S857" s="1316"/>
      <c r="T857" s="1316"/>
      <c r="U857" s="1316"/>
      <c r="V857" s="1316"/>
      <c r="W857" s="1316"/>
      <c r="X857" s="1316"/>
      <c r="Y857" s="1316"/>
      <c r="Z857" s="1316"/>
      <c r="AA857" s="1316"/>
      <c r="AB857" s="1316"/>
      <c r="AC857" s="1316"/>
      <c r="AD857" s="1316"/>
      <c r="AE857" s="1316"/>
      <c r="AF857" s="1316"/>
      <c r="AG857" s="1316"/>
      <c r="AH857" s="1316"/>
      <c r="AI857" s="1316"/>
    </row>
    <row r="858" ht="24.0" customHeight="1">
      <c r="A858" s="1318"/>
      <c r="B858" s="1316"/>
      <c r="C858" s="1953"/>
      <c r="D858" s="1316"/>
      <c r="E858" s="1316"/>
      <c r="F858" s="1316"/>
      <c r="G858" s="1316"/>
      <c r="H858" s="1316"/>
      <c r="I858" s="1316"/>
      <c r="J858" s="1316"/>
      <c r="K858" s="1316"/>
      <c r="L858" s="1316"/>
      <c r="M858" s="1316"/>
      <c r="N858" s="1316"/>
      <c r="O858" s="1316"/>
      <c r="P858" s="1316"/>
      <c r="Q858" s="1316"/>
      <c r="R858" s="1316"/>
      <c r="S858" s="1316"/>
      <c r="T858" s="1316"/>
      <c r="U858" s="1316"/>
      <c r="V858" s="1316"/>
      <c r="W858" s="1316"/>
      <c r="X858" s="1316"/>
      <c r="Y858" s="1316"/>
      <c r="Z858" s="1316"/>
      <c r="AA858" s="1316"/>
      <c r="AB858" s="1316"/>
      <c r="AC858" s="1316"/>
      <c r="AD858" s="1316"/>
      <c r="AE858" s="1316"/>
      <c r="AF858" s="1316"/>
      <c r="AG858" s="1316"/>
      <c r="AH858" s="1316"/>
      <c r="AI858" s="1316"/>
    </row>
    <row r="859" ht="24.0" customHeight="1">
      <c r="A859" s="1318"/>
      <c r="B859" s="1316"/>
      <c r="C859" s="1953"/>
      <c r="D859" s="1316"/>
      <c r="E859" s="1316"/>
      <c r="F859" s="1316"/>
      <c r="G859" s="1316"/>
      <c r="H859" s="1316"/>
      <c r="I859" s="1316"/>
      <c r="J859" s="1316"/>
      <c r="K859" s="1316"/>
      <c r="L859" s="1316"/>
      <c r="M859" s="1316"/>
      <c r="N859" s="1316"/>
      <c r="O859" s="1316"/>
      <c r="P859" s="1316"/>
      <c r="Q859" s="1316"/>
      <c r="R859" s="1316"/>
      <c r="S859" s="1316"/>
      <c r="T859" s="1316"/>
      <c r="U859" s="1316"/>
      <c r="V859" s="1316"/>
      <c r="W859" s="1316"/>
      <c r="X859" s="1316"/>
      <c r="Y859" s="1316"/>
      <c r="Z859" s="1316"/>
      <c r="AA859" s="1316"/>
      <c r="AB859" s="1316"/>
      <c r="AC859" s="1316"/>
      <c r="AD859" s="1316"/>
      <c r="AE859" s="1316"/>
      <c r="AF859" s="1316"/>
      <c r="AG859" s="1316"/>
      <c r="AH859" s="1316"/>
      <c r="AI859" s="1316"/>
    </row>
    <row r="860" ht="24.0" customHeight="1">
      <c r="A860" s="1318"/>
      <c r="B860" s="1316"/>
      <c r="C860" s="1953"/>
      <c r="D860" s="1316"/>
      <c r="E860" s="1316"/>
      <c r="F860" s="1316"/>
      <c r="G860" s="1316"/>
      <c r="H860" s="1316"/>
      <c r="I860" s="1316"/>
      <c r="J860" s="1316"/>
      <c r="K860" s="1316"/>
      <c r="L860" s="1316"/>
      <c r="M860" s="1316"/>
      <c r="N860" s="1316"/>
      <c r="O860" s="1316"/>
      <c r="P860" s="1316"/>
      <c r="Q860" s="1316"/>
      <c r="R860" s="1316"/>
      <c r="S860" s="1316"/>
      <c r="T860" s="1316"/>
      <c r="U860" s="1316"/>
      <c r="V860" s="1316"/>
      <c r="W860" s="1316"/>
      <c r="X860" s="1316"/>
      <c r="Y860" s="1316"/>
      <c r="Z860" s="1316"/>
      <c r="AA860" s="1316"/>
      <c r="AB860" s="1316"/>
      <c r="AC860" s="1316"/>
      <c r="AD860" s="1316"/>
      <c r="AE860" s="1316"/>
      <c r="AF860" s="1316"/>
      <c r="AG860" s="1316"/>
      <c r="AH860" s="1316"/>
      <c r="AI860" s="1316"/>
    </row>
    <row r="861" ht="24.0" customHeight="1">
      <c r="A861" s="1318"/>
      <c r="B861" s="1316"/>
      <c r="C861" s="1953"/>
      <c r="D861" s="1316"/>
      <c r="E861" s="1316"/>
      <c r="F861" s="1316"/>
      <c r="G861" s="1316"/>
      <c r="H861" s="1316"/>
      <c r="I861" s="1316"/>
      <c r="J861" s="1316"/>
      <c r="K861" s="1316"/>
      <c r="L861" s="1316"/>
      <c r="M861" s="1316"/>
      <c r="N861" s="1316"/>
      <c r="O861" s="1316"/>
      <c r="P861" s="1316"/>
      <c r="Q861" s="1316"/>
      <c r="R861" s="1316"/>
      <c r="S861" s="1316"/>
      <c r="T861" s="1316"/>
      <c r="U861" s="1316"/>
      <c r="V861" s="1316"/>
      <c r="W861" s="1316"/>
      <c r="X861" s="1316"/>
      <c r="Y861" s="1316"/>
      <c r="Z861" s="1316"/>
      <c r="AA861" s="1316"/>
      <c r="AB861" s="1316"/>
      <c r="AC861" s="1316"/>
      <c r="AD861" s="1316"/>
      <c r="AE861" s="1316"/>
      <c r="AF861" s="1316"/>
      <c r="AG861" s="1316"/>
      <c r="AH861" s="1316"/>
      <c r="AI861" s="1316"/>
    </row>
    <row r="862" ht="24.0" customHeight="1">
      <c r="A862" s="1318"/>
      <c r="B862" s="1316"/>
      <c r="C862" s="1953"/>
      <c r="D862" s="1316"/>
      <c r="E862" s="1316"/>
      <c r="F862" s="1316"/>
      <c r="G862" s="1316"/>
      <c r="H862" s="1316"/>
      <c r="I862" s="1316"/>
      <c r="J862" s="1316"/>
      <c r="K862" s="1316"/>
      <c r="L862" s="1316"/>
      <c r="M862" s="1316"/>
      <c r="N862" s="1316"/>
      <c r="O862" s="1316"/>
      <c r="P862" s="1316"/>
      <c r="Q862" s="1316"/>
      <c r="R862" s="1316"/>
      <c r="S862" s="1316"/>
      <c r="T862" s="1316"/>
      <c r="U862" s="1316"/>
      <c r="V862" s="1316"/>
      <c r="W862" s="1316"/>
      <c r="X862" s="1316"/>
      <c r="Y862" s="1316"/>
      <c r="Z862" s="1316"/>
      <c r="AA862" s="1316"/>
      <c r="AB862" s="1316"/>
      <c r="AC862" s="1316"/>
      <c r="AD862" s="1316"/>
      <c r="AE862" s="1316"/>
      <c r="AF862" s="1316"/>
      <c r="AG862" s="1316"/>
      <c r="AH862" s="1316"/>
      <c r="AI862" s="1316"/>
    </row>
    <row r="863" ht="24.0" customHeight="1">
      <c r="A863" s="1318"/>
      <c r="B863" s="1316"/>
      <c r="C863" s="1953"/>
      <c r="D863" s="1316"/>
      <c r="E863" s="1316"/>
      <c r="F863" s="1316"/>
      <c r="G863" s="1316"/>
      <c r="H863" s="1316"/>
      <c r="I863" s="1316"/>
      <c r="J863" s="1316"/>
      <c r="K863" s="1316"/>
      <c r="L863" s="1316"/>
      <c r="M863" s="1316"/>
      <c r="N863" s="1316"/>
      <c r="O863" s="1316"/>
      <c r="P863" s="1316"/>
      <c r="Q863" s="1316"/>
      <c r="R863" s="1316"/>
      <c r="S863" s="1316"/>
      <c r="T863" s="1316"/>
      <c r="U863" s="1316"/>
      <c r="V863" s="1316"/>
      <c r="W863" s="1316"/>
      <c r="X863" s="1316"/>
      <c r="Y863" s="1316"/>
      <c r="Z863" s="1316"/>
      <c r="AA863" s="1316"/>
      <c r="AB863" s="1316"/>
      <c r="AC863" s="1316"/>
      <c r="AD863" s="1316"/>
      <c r="AE863" s="1316"/>
      <c r="AF863" s="1316"/>
      <c r="AG863" s="1316"/>
      <c r="AH863" s="1316"/>
      <c r="AI863" s="1316"/>
    </row>
    <row r="864" ht="24.0" customHeight="1">
      <c r="A864" s="1318"/>
      <c r="B864" s="1316"/>
      <c r="C864" s="1953"/>
      <c r="D864" s="1316"/>
      <c r="E864" s="1316"/>
      <c r="F864" s="1316"/>
      <c r="G864" s="1316"/>
      <c r="H864" s="1316"/>
      <c r="I864" s="1316"/>
      <c r="J864" s="1316"/>
      <c r="K864" s="1316"/>
      <c r="L864" s="1316"/>
      <c r="M864" s="1316"/>
      <c r="N864" s="1316"/>
      <c r="O864" s="1316"/>
      <c r="P864" s="1316"/>
      <c r="Q864" s="1316"/>
      <c r="R864" s="1316"/>
      <c r="S864" s="1316"/>
      <c r="T864" s="1316"/>
      <c r="U864" s="1316"/>
      <c r="V864" s="1316"/>
      <c r="W864" s="1316"/>
      <c r="X864" s="1316"/>
      <c r="Y864" s="1316"/>
      <c r="Z864" s="1316"/>
      <c r="AA864" s="1316"/>
      <c r="AB864" s="1316"/>
      <c r="AC864" s="1316"/>
      <c r="AD864" s="1316"/>
      <c r="AE864" s="1316"/>
      <c r="AF864" s="1316"/>
      <c r="AG864" s="1316"/>
      <c r="AH864" s="1316"/>
      <c r="AI864" s="1316"/>
    </row>
    <row r="865" ht="24.0" customHeight="1">
      <c r="A865" s="1318"/>
      <c r="B865" s="1316"/>
      <c r="C865" s="1953"/>
      <c r="D865" s="1316"/>
      <c r="E865" s="1316"/>
      <c r="F865" s="1316"/>
      <c r="G865" s="1316"/>
      <c r="H865" s="1316"/>
      <c r="I865" s="1316"/>
      <c r="J865" s="1316"/>
      <c r="K865" s="1316"/>
      <c r="L865" s="1316"/>
      <c r="M865" s="1316"/>
      <c r="N865" s="1316"/>
      <c r="O865" s="1316"/>
      <c r="P865" s="1316"/>
      <c r="Q865" s="1316"/>
      <c r="R865" s="1316"/>
      <c r="S865" s="1316"/>
      <c r="T865" s="1316"/>
      <c r="U865" s="1316"/>
      <c r="V865" s="1316"/>
      <c r="W865" s="1316"/>
      <c r="X865" s="1316"/>
      <c r="Y865" s="1316"/>
      <c r="Z865" s="1316"/>
      <c r="AA865" s="1316"/>
      <c r="AB865" s="1316"/>
      <c r="AC865" s="1316"/>
      <c r="AD865" s="1316"/>
      <c r="AE865" s="1316"/>
      <c r="AF865" s="1316"/>
      <c r="AG865" s="1316"/>
      <c r="AH865" s="1316"/>
      <c r="AI865" s="1316"/>
    </row>
    <row r="866" ht="24.0" customHeight="1">
      <c r="A866" s="1318"/>
      <c r="B866" s="1316"/>
      <c r="C866" s="1953"/>
      <c r="D866" s="1316"/>
      <c r="E866" s="1316"/>
      <c r="F866" s="1316"/>
      <c r="G866" s="1316"/>
      <c r="H866" s="1316"/>
      <c r="I866" s="1316"/>
      <c r="J866" s="1316"/>
      <c r="K866" s="1316"/>
      <c r="L866" s="1316"/>
      <c r="M866" s="1316"/>
      <c r="N866" s="1316"/>
      <c r="O866" s="1316"/>
      <c r="P866" s="1316"/>
      <c r="Q866" s="1316"/>
      <c r="R866" s="1316"/>
      <c r="S866" s="1316"/>
      <c r="T866" s="1316"/>
      <c r="U866" s="1316"/>
      <c r="V866" s="1316"/>
      <c r="W866" s="1316"/>
      <c r="X866" s="1316"/>
      <c r="Y866" s="1316"/>
      <c r="Z866" s="1316"/>
      <c r="AA866" s="1316"/>
      <c r="AB866" s="1316"/>
      <c r="AC866" s="1316"/>
      <c r="AD866" s="1316"/>
      <c r="AE866" s="1316"/>
      <c r="AF866" s="1316"/>
      <c r="AG866" s="1316"/>
      <c r="AH866" s="1316"/>
      <c r="AI866" s="1316"/>
    </row>
    <row r="867" ht="24.0" customHeight="1">
      <c r="A867" s="1318"/>
      <c r="B867" s="1316"/>
      <c r="C867" s="1953"/>
      <c r="D867" s="1316"/>
      <c r="E867" s="1316"/>
      <c r="F867" s="1316"/>
      <c r="G867" s="1316"/>
      <c r="H867" s="1316"/>
      <c r="I867" s="1316"/>
      <c r="J867" s="1316"/>
      <c r="K867" s="1316"/>
      <c r="L867" s="1316"/>
      <c r="M867" s="1316"/>
      <c r="N867" s="1316"/>
      <c r="O867" s="1316"/>
      <c r="P867" s="1316"/>
      <c r="Q867" s="1316"/>
      <c r="R867" s="1316"/>
      <c r="S867" s="1316"/>
      <c r="T867" s="1316"/>
      <c r="U867" s="1316"/>
      <c r="V867" s="1316"/>
      <c r="W867" s="1316"/>
      <c r="X867" s="1316"/>
      <c r="Y867" s="1316"/>
      <c r="Z867" s="1316"/>
      <c r="AA867" s="1316"/>
      <c r="AB867" s="1316"/>
      <c r="AC867" s="1316"/>
      <c r="AD867" s="1316"/>
      <c r="AE867" s="1316"/>
      <c r="AF867" s="1316"/>
      <c r="AG867" s="1316"/>
      <c r="AH867" s="1316"/>
      <c r="AI867" s="1316"/>
    </row>
    <row r="868" ht="24.0" customHeight="1">
      <c r="A868" s="1318"/>
      <c r="B868" s="1316"/>
      <c r="C868" s="1953"/>
      <c r="D868" s="1316"/>
      <c r="E868" s="1316"/>
      <c r="F868" s="1316"/>
      <c r="G868" s="1316"/>
      <c r="H868" s="1316"/>
      <c r="I868" s="1316"/>
      <c r="J868" s="1316"/>
      <c r="K868" s="1316"/>
      <c r="L868" s="1316"/>
      <c r="M868" s="1316"/>
      <c r="N868" s="1316"/>
      <c r="O868" s="1316"/>
      <c r="P868" s="1316"/>
      <c r="Q868" s="1316"/>
      <c r="R868" s="1316"/>
      <c r="S868" s="1316"/>
      <c r="T868" s="1316"/>
      <c r="U868" s="1316"/>
      <c r="V868" s="1316"/>
      <c r="W868" s="1316"/>
      <c r="X868" s="1316"/>
      <c r="Y868" s="1316"/>
      <c r="Z868" s="1316"/>
      <c r="AA868" s="1316"/>
      <c r="AB868" s="1316"/>
      <c r="AC868" s="1316"/>
      <c r="AD868" s="1316"/>
      <c r="AE868" s="1316"/>
      <c r="AF868" s="1316"/>
      <c r="AG868" s="1316"/>
      <c r="AH868" s="1316"/>
      <c r="AI868" s="1316"/>
    </row>
    <row r="869" ht="24.0" customHeight="1">
      <c r="A869" s="1318"/>
      <c r="B869" s="1316"/>
      <c r="C869" s="1953"/>
      <c r="D869" s="1316"/>
      <c r="E869" s="1316"/>
      <c r="F869" s="1316"/>
      <c r="G869" s="1316"/>
      <c r="H869" s="1316"/>
      <c r="I869" s="1316"/>
      <c r="J869" s="1316"/>
      <c r="K869" s="1316"/>
      <c r="L869" s="1316"/>
      <c r="M869" s="1316"/>
      <c r="N869" s="1316"/>
      <c r="O869" s="1316"/>
      <c r="P869" s="1316"/>
      <c r="Q869" s="1316"/>
      <c r="R869" s="1316"/>
      <c r="S869" s="1316"/>
      <c r="T869" s="1316"/>
      <c r="U869" s="1316"/>
      <c r="V869" s="1316"/>
      <c r="W869" s="1316"/>
      <c r="X869" s="1316"/>
      <c r="Y869" s="1316"/>
      <c r="Z869" s="1316"/>
      <c r="AA869" s="1316"/>
      <c r="AB869" s="1316"/>
      <c r="AC869" s="1316"/>
      <c r="AD869" s="1316"/>
      <c r="AE869" s="1316"/>
      <c r="AF869" s="1316"/>
      <c r="AG869" s="1316"/>
      <c r="AH869" s="1316"/>
      <c r="AI869" s="1316"/>
    </row>
    <row r="870" ht="24.0" customHeight="1">
      <c r="A870" s="1318"/>
      <c r="B870" s="1316"/>
      <c r="C870" s="1953"/>
      <c r="D870" s="1316"/>
      <c r="E870" s="1316"/>
      <c r="F870" s="1316"/>
      <c r="G870" s="1316"/>
      <c r="H870" s="1316"/>
      <c r="I870" s="1316"/>
      <c r="J870" s="1316"/>
      <c r="K870" s="1316"/>
      <c r="L870" s="1316"/>
      <c r="M870" s="1316"/>
      <c r="N870" s="1316"/>
      <c r="O870" s="1316"/>
      <c r="P870" s="1316"/>
      <c r="Q870" s="1316"/>
      <c r="R870" s="1316"/>
      <c r="S870" s="1316"/>
      <c r="T870" s="1316"/>
      <c r="U870" s="1316"/>
      <c r="V870" s="1316"/>
      <c r="W870" s="1316"/>
      <c r="X870" s="1316"/>
      <c r="Y870" s="1316"/>
      <c r="Z870" s="1316"/>
      <c r="AA870" s="1316"/>
      <c r="AB870" s="1316"/>
      <c r="AC870" s="1316"/>
      <c r="AD870" s="1316"/>
      <c r="AE870" s="1316"/>
      <c r="AF870" s="1316"/>
      <c r="AG870" s="1316"/>
      <c r="AH870" s="1316"/>
      <c r="AI870" s="1316"/>
    </row>
    <row r="871" ht="24.0" customHeight="1">
      <c r="A871" s="1318"/>
      <c r="B871" s="1316"/>
      <c r="C871" s="1953"/>
      <c r="D871" s="1316"/>
      <c r="E871" s="1316"/>
      <c r="F871" s="1316"/>
      <c r="G871" s="1316"/>
      <c r="H871" s="1316"/>
      <c r="I871" s="1316"/>
      <c r="J871" s="1316"/>
      <c r="K871" s="1316"/>
      <c r="L871" s="1316"/>
      <c r="M871" s="1316"/>
      <c r="N871" s="1316"/>
      <c r="O871" s="1316"/>
      <c r="P871" s="1316"/>
      <c r="Q871" s="1316"/>
      <c r="R871" s="1316"/>
      <c r="S871" s="1316"/>
      <c r="T871" s="1316"/>
      <c r="U871" s="1316"/>
      <c r="V871" s="1316"/>
      <c r="W871" s="1316"/>
      <c r="X871" s="1316"/>
      <c r="Y871" s="1316"/>
      <c r="Z871" s="1316"/>
      <c r="AA871" s="1316"/>
      <c r="AB871" s="1316"/>
      <c r="AC871" s="1316"/>
      <c r="AD871" s="1316"/>
      <c r="AE871" s="1316"/>
      <c r="AF871" s="1316"/>
      <c r="AG871" s="1316"/>
      <c r="AH871" s="1316"/>
      <c r="AI871" s="1316"/>
    </row>
    <row r="872" ht="24.0" customHeight="1">
      <c r="A872" s="1318"/>
      <c r="B872" s="1316"/>
      <c r="C872" s="1953"/>
      <c r="D872" s="1316"/>
      <c r="E872" s="1316"/>
      <c r="F872" s="1316"/>
      <c r="G872" s="1316"/>
      <c r="H872" s="1316"/>
      <c r="I872" s="1316"/>
      <c r="J872" s="1316"/>
      <c r="K872" s="1316"/>
      <c r="L872" s="1316"/>
      <c r="M872" s="1316"/>
      <c r="N872" s="1316"/>
      <c r="O872" s="1316"/>
      <c r="P872" s="1316"/>
      <c r="Q872" s="1316"/>
      <c r="R872" s="1316"/>
      <c r="S872" s="1316"/>
      <c r="T872" s="1316"/>
      <c r="U872" s="1316"/>
      <c r="V872" s="1316"/>
      <c r="W872" s="1316"/>
      <c r="X872" s="1316"/>
      <c r="Y872" s="1316"/>
      <c r="Z872" s="1316"/>
      <c r="AA872" s="1316"/>
      <c r="AB872" s="1316"/>
      <c r="AC872" s="1316"/>
      <c r="AD872" s="1316"/>
      <c r="AE872" s="1316"/>
      <c r="AF872" s="1316"/>
      <c r="AG872" s="1316"/>
      <c r="AH872" s="1316"/>
      <c r="AI872" s="1316"/>
    </row>
    <row r="873" ht="24.0" customHeight="1">
      <c r="A873" s="1318"/>
      <c r="B873" s="1316"/>
      <c r="C873" s="1953"/>
      <c r="D873" s="1316"/>
      <c r="E873" s="1316"/>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6"/>
      <c r="AC873" s="1316"/>
      <c r="AD873" s="1316"/>
      <c r="AE873" s="1316"/>
      <c r="AF873" s="1316"/>
      <c r="AG873" s="1316"/>
      <c r="AH873" s="1316"/>
      <c r="AI873" s="1316"/>
    </row>
    <row r="874" ht="24.0" customHeight="1">
      <c r="A874" s="1318"/>
      <c r="B874" s="1316"/>
      <c r="C874" s="1953"/>
      <c r="D874" s="1316"/>
      <c r="E874" s="1316"/>
      <c r="F874" s="1316"/>
      <c r="G874" s="1316"/>
      <c r="H874" s="1316"/>
      <c r="I874" s="1316"/>
      <c r="J874" s="1316"/>
      <c r="K874" s="1316"/>
      <c r="L874" s="1316"/>
      <c r="M874" s="1316"/>
      <c r="N874" s="1316"/>
      <c r="O874" s="1316"/>
      <c r="P874" s="1316"/>
      <c r="Q874" s="1316"/>
      <c r="R874" s="1316"/>
      <c r="S874" s="1316"/>
      <c r="T874" s="1316"/>
      <c r="U874" s="1316"/>
      <c r="V874" s="1316"/>
      <c r="W874" s="1316"/>
      <c r="X874" s="1316"/>
      <c r="Y874" s="1316"/>
      <c r="Z874" s="1316"/>
      <c r="AA874" s="1316"/>
      <c r="AB874" s="1316"/>
      <c r="AC874" s="1316"/>
      <c r="AD874" s="1316"/>
      <c r="AE874" s="1316"/>
      <c r="AF874" s="1316"/>
      <c r="AG874" s="1316"/>
      <c r="AH874" s="1316"/>
      <c r="AI874" s="1316"/>
    </row>
    <row r="875" ht="24.0" customHeight="1">
      <c r="A875" s="1318"/>
      <c r="B875" s="1316"/>
      <c r="C875" s="1953"/>
      <c r="D875" s="1316"/>
      <c r="E875" s="1316"/>
      <c r="F875" s="1316"/>
      <c r="G875" s="1316"/>
      <c r="H875" s="1316"/>
      <c r="I875" s="1316"/>
      <c r="J875" s="1316"/>
      <c r="K875" s="1316"/>
      <c r="L875" s="1316"/>
      <c r="M875" s="1316"/>
      <c r="N875" s="1316"/>
      <c r="O875" s="1316"/>
      <c r="P875" s="1316"/>
      <c r="Q875" s="1316"/>
      <c r="R875" s="1316"/>
      <c r="S875" s="1316"/>
      <c r="T875" s="1316"/>
      <c r="U875" s="1316"/>
      <c r="V875" s="1316"/>
      <c r="W875" s="1316"/>
      <c r="X875" s="1316"/>
      <c r="Y875" s="1316"/>
      <c r="Z875" s="1316"/>
      <c r="AA875" s="1316"/>
      <c r="AB875" s="1316"/>
      <c r="AC875" s="1316"/>
      <c r="AD875" s="1316"/>
      <c r="AE875" s="1316"/>
      <c r="AF875" s="1316"/>
      <c r="AG875" s="1316"/>
      <c r="AH875" s="1316"/>
      <c r="AI875" s="1316"/>
    </row>
    <row r="876" ht="24.0" customHeight="1">
      <c r="A876" s="1318"/>
      <c r="B876" s="1316"/>
      <c r="C876" s="1953"/>
      <c r="D876" s="1316"/>
      <c r="E876" s="1316"/>
      <c r="F876" s="1316"/>
      <c r="G876" s="1316"/>
      <c r="H876" s="1316"/>
      <c r="I876" s="1316"/>
      <c r="J876" s="1316"/>
      <c r="K876" s="1316"/>
      <c r="L876" s="1316"/>
      <c r="M876" s="1316"/>
      <c r="N876" s="1316"/>
      <c r="O876" s="1316"/>
      <c r="P876" s="1316"/>
      <c r="Q876" s="1316"/>
      <c r="R876" s="1316"/>
      <c r="S876" s="1316"/>
      <c r="T876" s="1316"/>
      <c r="U876" s="1316"/>
      <c r="V876" s="1316"/>
      <c r="W876" s="1316"/>
      <c r="X876" s="1316"/>
      <c r="Y876" s="1316"/>
      <c r="Z876" s="1316"/>
      <c r="AA876" s="1316"/>
      <c r="AB876" s="1316"/>
      <c r="AC876" s="1316"/>
      <c r="AD876" s="1316"/>
      <c r="AE876" s="1316"/>
      <c r="AF876" s="1316"/>
      <c r="AG876" s="1316"/>
      <c r="AH876" s="1316"/>
      <c r="AI876" s="1316"/>
    </row>
    <row r="877" ht="24.0" customHeight="1">
      <c r="A877" s="1318"/>
      <c r="B877" s="1316"/>
      <c r="C877" s="1953"/>
      <c r="D877" s="1316"/>
      <c r="E877" s="1316"/>
      <c r="F877" s="1316"/>
      <c r="G877" s="1316"/>
      <c r="H877" s="1316"/>
      <c r="I877" s="1316"/>
      <c r="J877" s="1316"/>
      <c r="K877" s="1316"/>
      <c r="L877" s="1316"/>
      <c r="M877" s="1316"/>
      <c r="N877" s="1316"/>
      <c r="O877" s="1316"/>
      <c r="P877" s="1316"/>
      <c r="Q877" s="1316"/>
      <c r="R877" s="1316"/>
      <c r="S877" s="1316"/>
      <c r="T877" s="1316"/>
      <c r="U877" s="1316"/>
      <c r="V877" s="1316"/>
      <c r="W877" s="1316"/>
      <c r="X877" s="1316"/>
      <c r="Y877" s="1316"/>
      <c r="Z877" s="1316"/>
      <c r="AA877" s="1316"/>
      <c r="AB877" s="1316"/>
      <c r="AC877" s="1316"/>
      <c r="AD877" s="1316"/>
      <c r="AE877" s="1316"/>
      <c r="AF877" s="1316"/>
      <c r="AG877" s="1316"/>
      <c r="AH877" s="1316"/>
      <c r="AI877" s="1316"/>
    </row>
    <row r="878" ht="24.0" customHeight="1">
      <c r="A878" s="1318"/>
      <c r="B878" s="1316"/>
      <c r="C878" s="1953"/>
      <c r="D878" s="1316"/>
      <c r="E878" s="1316"/>
      <c r="F878" s="1316"/>
      <c r="G878" s="1316"/>
      <c r="H878" s="1316"/>
      <c r="I878" s="1316"/>
      <c r="J878" s="1316"/>
      <c r="K878" s="1316"/>
      <c r="L878" s="1316"/>
      <c r="M878" s="1316"/>
      <c r="N878" s="1316"/>
      <c r="O878" s="1316"/>
      <c r="P878" s="1316"/>
      <c r="Q878" s="1316"/>
      <c r="R878" s="1316"/>
      <c r="S878" s="1316"/>
      <c r="T878" s="1316"/>
      <c r="U878" s="1316"/>
      <c r="V878" s="1316"/>
      <c r="W878" s="1316"/>
      <c r="X878" s="1316"/>
      <c r="Y878" s="1316"/>
      <c r="Z878" s="1316"/>
      <c r="AA878" s="1316"/>
      <c r="AB878" s="1316"/>
      <c r="AC878" s="1316"/>
      <c r="AD878" s="1316"/>
      <c r="AE878" s="1316"/>
      <c r="AF878" s="1316"/>
      <c r="AG878" s="1316"/>
      <c r="AH878" s="1316"/>
      <c r="AI878" s="1316"/>
    </row>
    <row r="879" ht="24.0" customHeight="1">
      <c r="A879" s="1318"/>
      <c r="B879" s="1316"/>
      <c r="C879" s="1953"/>
      <c r="D879" s="1316"/>
      <c r="E879" s="1316"/>
      <c r="F879" s="1316"/>
      <c r="G879" s="1316"/>
      <c r="H879" s="1316"/>
      <c r="I879" s="1316"/>
      <c r="J879" s="1316"/>
      <c r="K879" s="1316"/>
      <c r="L879" s="1316"/>
      <c r="M879" s="1316"/>
      <c r="N879" s="1316"/>
      <c r="O879" s="1316"/>
      <c r="P879" s="1316"/>
      <c r="Q879" s="1316"/>
      <c r="R879" s="1316"/>
      <c r="S879" s="1316"/>
      <c r="T879" s="1316"/>
      <c r="U879" s="1316"/>
      <c r="V879" s="1316"/>
      <c r="W879" s="1316"/>
      <c r="X879" s="1316"/>
      <c r="Y879" s="1316"/>
      <c r="Z879" s="1316"/>
      <c r="AA879" s="1316"/>
      <c r="AB879" s="1316"/>
      <c r="AC879" s="1316"/>
      <c r="AD879" s="1316"/>
      <c r="AE879" s="1316"/>
      <c r="AF879" s="1316"/>
      <c r="AG879" s="1316"/>
      <c r="AH879" s="1316"/>
      <c r="AI879" s="1316"/>
    </row>
    <row r="880" ht="24.0" customHeight="1">
      <c r="A880" s="1318"/>
      <c r="B880" s="1316"/>
      <c r="C880" s="1953"/>
      <c r="D880" s="1316"/>
      <c r="E880" s="1316"/>
      <c r="F880" s="1316"/>
      <c r="G880" s="1316"/>
      <c r="H880" s="1316"/>
      <c r="I880" s="1316"/>
      <c r="J880" s="1316"/>
      <c r="K880" s="1316"/>
      <c r="L880" s="1316"/>
      <c r="M880" s="1316"/>
      <c r="N880" s="1316"/>
      <c r="O880" s="1316"/>
      <c r="P880" s="1316"/>
      <c r="Q880" s="1316"/>
      <c r="R880" s="1316"/>
      <c r="S880" s="1316"/>
      <c r="T880" s="1316"/>
      <c r="U880" s="1316"/>
      <c r="V880" s="1316"/>
      <c r="W880" s="1316"/>
      <c r="X880" s="1316"/>
      <c r="Y880" s="1316"/>
      <c r="Z880" s="1316"/>
      <c r="AA880" s="1316"/>
      <c r="AB880" s="1316"/>
      <c r="AC880" s="1316"/>
      <c r="AD880" s="1316"/>
      <c r="AE880" s="1316"/>
      <c r="AF880" s="1316"/>
      <c r="AG880" s="1316"/>
      <c r="AH880" s="1316"/>
      <c r="AI880" s="1316"/>
    </row>
    <row r="881" ht="24.0" customHeight="1">
      <c r="A881" s="1318"/>
      <c r="B881" s="1316"/>
      <c r="C881" s="1953"/>
      <c r="D881" s="1316"/>
      <c r="E881" s="1316"/>
      <c r="F881" s="1316"/>
      <c r="G881" s="1316"/>
      <c r="H881" s="1316"/>
      <c r="I881" s="1316"/>
      <c r="J881" s="1316"/>
      <c r="K881" s="1316"/>
      <c r="L881" s="1316"/>
      <c r="M881" s="1316"/>
      <c r="N881" s="1316"/>
      <c r="O881" s="1316"/>
      <c r="P881" s="1316"/>
      <c r="Q881" s="1316"/>
      <c r="R881" s="1316"/>
      <c r="S881" s="1316"/>
      <c r="T881" s="1316"/>
      <c r="U881" s="1316"/>
      <c r="V881" s="1316"/>
      <c r="W881" s="1316"/>
      <c r="X881" s="1316"/>
      <c r="Y881" s="1316"/>
      <c r="Z881" s="1316"/>
      <c r="AA881" s="1316"/>
      <c r="AB881" s="1316"/>
      <c r="AC881" s="1316"/>
      <c r="AD881" s="1316"/>
      <c r="AE881" s="1316"/>
      <c r="AF881" s="1316"/>
      <c r="AG881" s="1316"/>
      <c r="AH881" s="1316"/>
      <c r="AI881" s="1316"/>
    </row>
    <row r="882" ht="24.0" customHeight="1">
      <c r="A882" s="1318"/>
      <c r="B882" s="1316"/>
      <c r="C882" s="1953"/>
      <c r="D882" s="1316"/>
      <c r="E882" s="1316"/>
      <c r="F882" s="1316"/>
      <c r="G882" s="1316"/>
      <c r="H882" s="1316"/>
      <c r="I882" s="1316"/>
      <c r="J882" s="1316"/>
      <c r="K882" s="1316"/>
      <c r="L882" s="1316"/>
      <c r="M882" s="1316"/>
      <c r="N882" s="1316"/>
      <c r="O882" s="1316"/>
      <c r="P882" s="1316"/>
      <c r="Q882" s="1316"/>
      <c r="R882" s="1316"/>
      <c r="S882" s="1316"/>
      <c r="T882" s="1316"/>
      <c r="U882" s="1316"/>
      <c r="V882" s="1316"/>
      <c r="W882" s="1316"/>
      <c r="X882" s="1316"/>
      <c r="Y882" s="1316"/>
      <c r="Z882" s="1316"/>
      <c r="AA882" s="1316"/>
      <c r="AB882" s="1316"/>
      <c r="AC882" s="1316"/>
      <c r="AD882" s="1316"/>
      <c r="AE882" s="1316"/>
      <c r="AF882" s="1316"/>
      <c r="AG882" s="1316"/>
      <c r="AH882" s="1316"/>
      <c r="AI882" s="1316"/>
    </row>
    <row r="883" ht="24.0" customHeight="1">
      <c r="A883" s="1318"/>
      <c r="B883" s="1316"/>
      <c r="C883" s="1953"/>
      <c r="D883" s="1316"/>
      <c r="E883" s="1316"/>
      <c r="F883" s="1316"/>
      <c r="G883" s="1316"/>
      <c r="H883" s="1316"/>
      <c r="I883" s="1316"/>
      <c r="J883" s="1316"/>
      <c r="K883" s="1316"/>
      <c r="L883" s="1316"/>
      <c r="M883" s="1316"/>
      <c r="N883" s="1316"/>
      <c r="O883" s="1316"/>
      <c r="P883" s="1316"/>
      <c r="Q883" s="1316"/>
      <c r="R883" s="1316"/>
      <c r="S883" s="1316"/>
      <c r="T883" s="1316"/>
      <c r="U883" s="1316"/>
      <c r="V883" s="1316"/>
      <c r="W883" s="1316"/>
      <c r="X883" s="1316"/>
      <c r="Y883" s="1316"/>
      <c r="Z883" s="1316"/>
      <c r="AA883" s="1316"/>
      <c r="AB883" s="1316"/>
      <c r="AC883" s="1316"/>
      <c r="AD883" s="1316"/>
      <c r="AE883" s="1316"/>
      <c r="AF883" s="1316"/>
      <c r="AG883" s="1316"/>
      <c r="AH883" s="1316"/>
      <c r="AI883" s="1316"/>
    </row>
    <row r="884" ht="24.0" customHeight="1">
      <c r="A884" s="1318"/>
      <c r="B884" s="1316"/>
      <c r="C884" s="1953"/>
      <c r="D884" s="1316"/>
      <c r="E884" s="1316"/>
      <c r="F884" s="1316"/>
      <c r="G884" s="1316"/>
      <c r="H884" s="1316"/>
      <c r="I884" s="1316"/>
      <c r="J884" s="1316"/>
      <c r="K884" s="1316"/>
      <c r="L884" s="1316"/>
      <c r="M884" s="1316"/>
      <c r="N884" s="1316"/>
      <c r="O884" s="1316"/>
      <c r="P884" s="1316"/>
      <c r="Q884" s="1316"/>
      <c r="R884" s="1316"/>
      <c r="S884" s="1316"/>
      <c r="T884" s="1316"/>
      <c r="U884" s="1316"/>
      <c r="V884" s="1316"/>
      <c r="W884" s="1316"/>
      <c r="X884" s="1316"/>
      <c r="Y884" s="1316"/>
      <c r="Z884" s="1316"/>
      <c r="AA884" s="1316"/>
      <c r="AB884" s="1316"/>
      <c r="AC884" s="1316"/>
      <c r="AD884" s="1316"/>
      <c r="AE884" s="1316"/>
      <c r="AF884" s="1316"/>
      <c r="AG884" s="1316"/>
      <c r="AH884" s="1316"/>
      <c r="AI884" s="1316"/>
    </row>
    <row r="885" ht="24.0" customHeight="1">
      <c r="A885" s="1318"/>
      <c r="B885" s="1316"/>
      <c r="C885" s="1953"/>
      <c r="D885" s="1316"/>
      <c r="E885" s="1316"/>
      <c r="F885" s="1316"/>
      <c r="G885" s="1316"/>
      <c r="H885" s="1316"/>
      <c r="I885" s="1316"/>
      <c r="J885" s="1316"/>
      <c r="K885" s="1316"/>
      <c r="L885" s="1316"/>
      <c r="M885" s="1316"/>
      <c r="N885" s="1316"/>
      <c r="O885" s="1316"/>
      <c r="P885" s="1316"/>
      <c r="Q885" s="1316"/>
      <c r="R885" s="1316"/>
      <c r="S885" s="1316"/>
      <c r="T885" s="1316"/>
      <c r="U885" s="1316"/>
      <c r="V885" s="1316"/>
      <c r="W885" s="1316"/>
      <c r="X885" s="1316"/>
      <c r="Y885" s="1316"/>
      <c r="Z885" s="1316"/>
      <c r="AA885" s="1316"/>
      <c r="AB885" s="1316"/>
      <c r="AC885" s="1316"/>
      <c r="AD885" s="1316"/>
      <c r="AE885" s="1316"/>
      <c r="AF885" s="1316"/>
      <c r="AG885" s="1316"/>
      <c r="AH885" s="1316"/>
      <c r="AI885" s="1316"/>
    </row>
    <row r="886" ht="24.0" customHeight="1">
      <c r="A886" s="1318"/>
      <c r="B886" s="1316"/>
      <c r="C886" s="1953"/>
      <c r="D886" s="1316"/>
      <c r="E886" s="1316"/>
      <c r="F886" s="1316"/>
      <c r="G886" s="1316"/>
      <c r="H886" s="1316"/>
      <c r="I886" s="1316"/>
      <c r="J886" s="1316"/>
      <c r="K886" s="1316"/>
      <c r="L886" s="1316"/>
      <c r="M886" s="1316"/>
      <c r="N886" s="1316"/>
      <c r="O886" s="1316"/>
      <c r="P886" s="1316"/>
      <c r="Q886" s="1316"/>
      <c r="R886" s="1316"/>
      <c r="S886" s="1316"/>
      <c r="T886" s="1316"/>
      <c r="U886" s="1316"/>
      <c r="V886" s="1316"/>
      <c r="W886" s="1316"/>
      <c r="X886" s="1316"/>
      <c r="Y886" s="1316"/>
      <c r="Z886" s="1316"/>
      <c r="AA886" s="1316"/>
      <c r="AB886" s="1316"/>
      <c r="AC886" s="1316"/>
      <c r="AD886" s="1316"/>
      <c r="AE886" s="1316"/>
      <c r="AF886" s="1316"/>
      <c r="AG886" s="1316"/>
      <c r="AH886" s="1316"/>
      <c r="AI886" s="1316"/>
    </row>
    <row r="887" ht="24.0" customHeight="1">
      <c r="A887" s="1318"/>
      <c r="B887" s="1316"/>
      <c r="C887" s="1953"/>
      <c r="D887" s="1316"/>
      <c r="E887" s="1316"/>
      <c r="F887" s="1316"/>
      <c r="G887" s="1316"/>
      <c r="H887" s="1316"/>
      <c r="I887" s="1316"/>
      <c r="J887" s="1316"/>
      <c r="K887" s="1316"/>
      <c r="L887" s="1316"/>
      <c r="M887" s="1316"/>
      <c r="N887" s="1316"/>
      <c r="O887" s="1316"/>
      <c r="P887" s="1316"/>
      <c r="Q887" s="1316"/>
      <c r="R887" s="1316"/>
      <c r="S887" s="1316"/>
      <c r="T887" s="1316"/>
      <c r="U887" s="1316"/>
      <c r="V887" s="1316"/>
      <c r="W887" s="1316"/>
      <c r="X887" s="1316"/>
      <c r="Y887" s="1316"/>
      <c r="Z887" s="1316"/>
      <c r="AA887" s="1316"/>
      <c r="AB887" s="1316"/>
      <c r="AC887" s="1316"/>
      <c r="AD887" s="1316"/>
      <c r="AE887" s="1316"/>
      <c r="AF887" s="1316"/>
      <c r="AG887" s="1316"/>
      <c r="AH887" s="1316"/>
      <c r="AI887" s="1316"/>
    </row>
    <row r="888" ht="24.0" customHeight="1">
      <c r="A888" s="1318"/>
      <c r="B888" s="1316"/>
      <c r="C888" s="1953"/>
      <c r="D888" s="1316"/>
      <c r="E888" s="1316"/>
      <c r="F888" s="1316"/>
      <c r="G888" s="1316"/>
      <c r="H888" s="1316"/>
      <c r="I888" s="1316"/>
      <c r="J888" s="1316"/>
      <c r="K888" s="1316"/>
      <c r="L888" s="1316"/>
      <c r="M888" s="1316"/>
      <c r="N888" s="1316"/>
      <c r="O888" s="1316"/>
      <c r="P888" s="1316"/>
      <c r="Q888" s="1316"/>
      <c r="R888" s="1316"/>
      <c r="S888" s="1316"/>
      <c r="T888" s="1316"/>
      <c r="U888" s="1316"/>
      <c r="V888" s="1316"/>
      <c r="W888" s="1316"/>
      <c r="X888" s="1316"/>
      <c r="Y888" s="1316"/>
      <c r="Z888" s="1316"/>
      <c r="AA888" s="1316"/>
      <c r="AB888" s="1316"/>
      <c r="AC888" s="1316"/>
      <c r="AD888" s="1316"/>
      <c r="AE888" s="1316"/>
      <c r="AF888" s="1316"/>
      <c r="AG888" s="1316"/>
      <c r="AH888" s="1316"/>
      <c r="AI888" s="1316"/>
    </row>
    <row r="889" ht="24.0" customHeight="1">
      <c r="A889" s="1318"/>
      <c r="B889" s="1316"/>
      <c r="C889" s="1953"/>
      <c r="D889" s="1316"/>
      <c r="E889" s="1316"/>
      <c r="F889" s="1316"/>
      <c r="G889" s="1316"/>
      <c r="H889" s="1316"/>
      <c r="I889" s="1316"/>
      <c r="J889" s="1316"/>
      <c r="K889" s="1316"/>
      <c r="L889" s="1316"/>
      <c r="M889" s="1316"/>
      <c r="N889" s="1316"/>
      <c r="O889" s="1316"/>
      <c r="P889" s="1316"/>
      <c r="Q889" s="1316"/>
      <c r="R889" s="1316"/>
      <c r="S889" s="1316"/>
      <c r="T889" s="1316"/>
      <c r="U889" s="1316"/>
      <c r="V889" s="1316"/>
      <c r="W889" s="1316"/>
      <c r="X889" s="1316"/>
      <c r="Y889" s="1316"/>
      <c r="Z889" s="1316"/>
      <c r="AA889" s="1316"/>
      <c r="AB889" s="1316"/>
      <c r="AC889" s="1316"/>
      <c r="AD889" s="1316"/>
      <c r="AE889" s="1316"/>
      <c r="AF889" s="1316"/>
      <c r="AG889" s="1316"/>
      <c r="AH889" s="1316"/>
      <c r="AI889" s="1316"/>
    </row>
    <row r="890" ht="24.0" customHeight="1">
      <c r="A890" s="1318"/>
      <c r="B890" s="1316"/>
      <c r="C890" s="1953"/>
      <c r="D890" s="1316"/>
      <c r="E890" s="1316"/>
      <c r="F890" s="1316"/>
      <c r="G890" s="1316"/>
      <c r="H890" s="1316"/>
      <c r="I890" s="1316"/>
      <c r="J890" s="1316"/>
      <c r="K890" s="1316"/>
      <c r="L890" s="1316"/>
      <c r="M890" s="1316"/>
      <c r="N890" s="1316"/>
      <c r="O890" s="1316"/>
      <c r="P890" s="1316"/>
      <c r="Q890" s="1316"/>
      <c r="R890" s="1316"/>
      <c r="S890" s="1316"/>
      <c r="T890" s="1316"/>
      <c r="U890" s="1316"/>
      <c r="V890" s="1316"/>
      <c r="W890" s="1316"/>
      <c r="X890" s="1316"/>
      <c r="Y890" s="1316"/>
      <c r="Z890" s="1316"/>
      <c r="AA890" s="1316"/>
      <c r="AB890" s="1316"/>
      <c r="AC890" s="1316"/>
      <c r="AD890" s="1316"/>
      <c r="AE890" s="1316"/>
      <c r="AF890" s="1316"/>
      <c r="AG890" s="1316"/>
      <c r="AH890" s="1316"/>
      <c r="AI890" s="1316"/>
    </row>
    <row r="891" ht="24.0" customHeight="1">
      <c r="A891" s="1318"/>
      <c r="B891" s="1316"/>
      <c r="C891" s="1953"/>
      <c r="D891" s="1316"/>
      <c r="E891" s="1316"/>
      <c r="F891" s="1316"/>
      <c r="G891" s="1316"/>
      <c r="H891" s="1316"/>
      <c r="I891" s="1316"/>
      <c r="J891" s="1316"/>
      <c r="K891" s="1316"/>
      <c r="L891" s="1316"/>
      <c r="M891" s="1316"/>
      <c r="N891" s="1316"/>
      <c r="O891" s="1316"/>
      <c r="P891" s="1316"/>
      <c r="Q891" s="1316"/>
      <c r="R891" s="1316"/>
      <c r="S891" s="1316"/>
      <c r="T891" s="1316"/>
      <c r="U891" s="1316"/>
      <c r="V891" s="1316"/>
      <c r="W891" s="1316"/>
      <c r="X891" s="1316"/>
      <c r="Y891" s="1316"/>
      <c r="Z891" s="1316"/>
      <c r="AA891" s="1316"/>
      <c r="AB891" s="1316"/>
      <c r="AC891" s="1316"/>
      <c r="AD891" s="1316"/>
      <c r="AE891" s="1316"/>
      <c r="AF891" s="1316"/>
      <c r="AG891" s="1316"/>
      <c r="AH891" s="1316"/>
      <c r="AI891" s="1316"/>
    </row>
    <row r="892" ht="24.0" customHeight="1">
      <c r="A892" s="1318"/>
      <c r="B892" s="1316"/>
      <c r="C892" s="1953"/>
      <c r="D892" s="1316"/>
      <c r="E892" s="1316"/>
      <c r="F892" s="1316"/>
      <c r="G892" s="1316"/>
      <c r="H892" s="1316"/>
      <c r="I892" s="1316"/>
      <c r="J892" s="1316"/>
      <c r="K892" s="1316"/>
      <c r="L892" s="1316"/>
      <c r="M892" s="1316"/>
      <c r="N892" s="1316"/>
      <c r="O892" s="1316"/>
      <c r="P892" s="1316"/>
      <c r="Q892" s="1316"/>
      <c r="R892" s="1316"/>
      <c r="S892" s="1316"/>
      <c r="T892" s="1316"/>
      <c r="U892" s="1316"/>
      <c r="V892" s="1316"/>
      <c r="W892" s="1316"/>
      <c r="X892" s="1316"/>
      <c r="Y892" s="1316"/>
      <c r="Z892" s="1316"/>
      <c r="AA892" s="1316"/>
      <c r="AB892" s="1316"/>
      <c r="AC892" s="1316"/>
      <c r="AD892" s="1316"/>
      <c r="AE892" s="1316"/>
      <c r="AF892" s="1316"/>
      <c r="AG892" s="1316"/>
      <c r="AH892" s="1316"/>
      <c r="AI892" s="1316"/>
    </row>
    <row r="893" ht="24.0" customHeight="1">
      <c r="A893" s="1318"/>
      <c r="B893" s="1316"/>
      <c r="C893" s="1953"/>
      <c r="D893" s="1316"/>
      <c r="E893" s="1316"/>
      <c r="F893" s="1316"/>
      <c r="G893" s="1316"/>
      <c r="H893" s="1316"/>
      <c r="I893" s="1316"/>
      <c r="J893" s="1316"/>
      <c r="K893" s="1316"/>
      <c r="L893" s="1316"/>
      <c r="M893" s="1316"/>
      <c r="N893" s="1316"/>
      <c r="O893" s="1316"/>
      <c r="P893" s="1316"/>
      <c r="Q893" s="1316"/>
      <c r="R893" s="1316"/>
      <c r="S893" s="1316"/>
      <c r="T893" s="1316"/>
      <c r="U893" s="1316"/>
      <c r="V893" s="1316"/>
      <c r="W893" s="1316"/>
      <c r="X893" s="1316"/>
      <c r="Y893" s="1316"/>
      <c r="Z893" s="1316"/>
      <c r="AA893" s="1316"/>
      <c r="AB893" s="1316"/>
      <c r="AC893" s="1316"/>
      <c r="AD893" s="1316"/>
      <c r="AE893" s="1316"/>
      <c r="AF893" s="1316"/>
      <c r="AG893" s="1316"/>
      <c r="AH893" s="1316"/>
      <c r="AI893" s="1316"/>
    </row>
    <row r="894" ht="24.0" customHeight="1">
      <c r="A894" s="1318"/>
      <c r="B894" s="1316"/>
      <c r="C894" s="1953"/>
      <c r="D894" s="1316"/>
      <c r="E894" s="1316"/>
      <c r="F894" s="1316"/>
      <c r="G894" s="1316"/>
      <c r="H894" s="1316"/>
      <c r="I894" s="1316"/>
      <c r="J894" s="1316"/>
      <c r="K894" s="1316"/>
      <c r="L894" s="1316"/>
      <c r="M894" s="1316"/>
      <c r="N894" s="1316"/>
      <c r="O894" s="1316"/>
      <c r="P894" s="1316"/>
      <c r="Q894" s="1316"/>
      <c r="R894" s="1316"/>
      <c r="S894" s="1316"/>
      <c r="T894" s="1316"/>
      <c r="U894" s="1316"/>
      <c r="V894" s="1316"/>
      <c r="W894" s="1316"/>
      <c r="X894" s="1316"/>
      <c r="Y894" s="1316"/>
      <c r="Z894" s="1316"/>
      <c r="AA894" s="1316"/>
      <c r="AB894" s="1316"/>
      <c r="AC894" s="1316"/>
      <c r="AD894" s="1316"/>
      <c r="AE894" s="1316"/>
      <c r="AF894" s="1316"/>
      <c r="AG894" s="1316"/>
      <c r="AH894" s="1316"/>
      <c r="AI894" s="1316"/>
    </row>
    <row r="895" ht="24.0" customHeight="1">
      <c r="A895" s="1318"/>
      <c r="B895" s="1316"/>
      <c r="C895" s="1953"/>
      <c r="D895" s="1316"/>
      <c r="E895" s="1316"/>
      <c r="F895" s="1316"/>
      <c r="G895" s="1316"/>
      <c r="H895" s="1316"/>
      <c r="I895" s="1316"/>
      <c r="J895" s="1316"/>
      <c r="K895" s="1316"/>
      <c r="L895" s="1316"/>
      <c r="M895" s="1316"/>
      <c r="N895" s="1316"/>
      <c r="O895" s="1316"/>
      <c r="P895" s="1316"/>
      <c r="Q895" s="1316"/>
      <c r="R895" s="1316"/>
      <c r="S895" s="1316"/>
      <c r="T895" s="1316"/>
      <c r="U895" s="1316"/>
      <c r="V895" s="1316"/>
      <c r="W895" s="1316"/>
      <c r="X895" s="1316"/>
      <c r="Y895" s="1316"/>
      <c r="Z895" s="1316"/>
      <c r="AA895" s="1316"/>
      <c r="AB895" s="1316"/>
      <c r="AC895" s="1316"/>
      <c r="AD895" s="1316"/>
      <c r="AE895" s="1316"/>
      <c r="AF895" s="1316"/>
      <c r="AG895" s="1316"/>
      <c r="AH895" s="1316"/>
      <c r="AI895" s="1316"/>
    </row>
    <row r="896" ht="24.0" customHeight="1">
      <c r="A896" s="1318"/>
      <c r="B896" s="1316"/>
      <c r="C896" s="1953"/>
      <c r="D896" s="1316"/>
      <c r="E896" s="1316"/>
      <c r="F896" s="1316"/>
      <c r="G896" s="1316"/>
      <c r="H896" s="1316"/>
      <c r="I896" s="1316"/>
      <c r="J896" s="1316"/>
      <c r="K896" s="1316"/>
      <c r="L896" s="1316"/>
      <c r="M896" s="1316"/>
      <c r="N896" s="1316"/>
      <c r="O896" s="1316"/>
      <c r="P896" s="1316"/>
      <c r="Q896" s="1316"/>
      <c r="R896" s="1316"/>
      <c r="S896" s="1316"/>
      <c r="T896" s="1316"/>
      <c r="U896" s="1316"/>
      <c r="V896" s="1316"/>
      <c r="W896" s="1316"/>
      <c r="X896" s="1316"/>
      <c r="Y896" s="1316"/>
      <c r="Z896" s="1316"/>
      <c r="AA896" s="1316"/>
      <c r="AB896" s="1316"/>
      <c r="AC896" s="1316"/>
      <c r="AD896" s="1316"/>
      <c r="AE896" s="1316"/>
      <c r="AF896" s="1316"/>
      <c r="AG896" s="1316"/>
      <c r="AH896" s="1316"/>
      <c r="AI896" s="1316"/>
    </row>
    <row r="897" ht="24.0" customHeight="1">
      <c r="A897" s="1318"/>
      <c r="B897" s="1316"/>
      <c r="C897" s="1953"/>
      <c r="D897" s="1316"/>
      <c r="E897" s="1316"/>
      <c r="F897" s="1316"/>
      <c r="G897" s="1316"/>
      <c r="H897" s="1316"/>
      <c r="I897" s="1316"/>
      <c r="J897" s="1316"/>
      <c r="K897" s="1316"/>
      <c r="L897" s="1316"/>
      <c r="M897" s="1316"/>
      <c r="N897" s="1316"/>
      <c r="O897" s="1316"/>
      <c r="P897" s="1316"/>
      <c r="Q897" s="1316"/>
      <c r="R897" s="1316"/>
      <c r="S897" s="1316"/>
      <c r="T897" s="1316"/>
      <c r="U897" s="1316"/>
      <c r="V897" s="1316"/>
      <c r="W897" s="1316"/>
      <c r="X897" s="1316"/>
      <c r="Y897" s="1316"/>
      <c r="Z897" s="1316"/>
      <c r="AA897" s="1316"/>
      <c r="AB897" s="1316"/>
      <c r="AC897" s="1316"/>
      <c r="AD897" s="1316"/>
      <c r="AE897" s="1316"/>
      <c r="AF897" s="1316"/>
      <c r="AG897" s="1316"/>
      <c r="AH897" s="1316"/>
      <c r="AI897" s="1316"/>
    </row>
    <row r="898" ht="24.0" customHeight="1">
      <c r="A898" s="1318"/>
      <c r="B898" s="1316"/>
      <c r="C898" s="1953"/>
      <c r="D898" s="1316"/>
      <c r="E898" s="1316"/>
      <c r="F898" s="1316"/>
      <c r="G898" s="1316"/>
      <c r="H898" s="1316"/>
      <c r="I898" s="1316"/>
      <c r="J898" s="1316"/>
      <c r="K898" s="1316"/>
      <c r="L898" s="1316"/>
      <c r="M898" s="1316"/>
      <c r="N898" s="1316"/>
      <c r="O898" s="1316"/>
      <c r="P898" s="1316"/>
      <c r="Q898" s="1316"/>
      <c r="R898" s="1316"/>
      <c r="S898" s="1316"/>
      <c r="T898" s="1316"/>
      <c r="U898" s="1316"/>
      <c r="V898" s="1316"/>
      <c r="W898" s="1316"/>
      <c r="X898" s="1316"/>
      <c r="Y898" s="1316"/>
      <c r="Z898" s="1316"/>
      <c r="AA898" s="1316"/>
      <c r="AB898" s="1316"/>
      <c r="AC898" s="1316"/>
      <c r="AD898" s="1316"/>
      <c r="AE898" s="1316"/>
      <c r="AF898" s="1316"/>
      <c r="AG898" s="1316"/>
      <c r="AH898" s="1316"/>
      <c r="AI898" s="1316"/>
    </row>
    <row r="899" ht="24.0" customHeight="1">
      <c r="A899" s="1318"/>
      <c r="B899" s="1316"/>
      <c r="C899" s="1953"/>
      <c r="D899" s="1316"/>
      <c r="E899" s="1316"/>
      <c r="F899" s="1316"/>
      <c r="G899" s="1316"/>
      <c r="H899" s="1316"/>
      <c r="I899" s="1316"/>
      <c r="J899" s="1316"/>
      <c r="K899" s="1316"/>
      <c r="L899" s="1316"/>
      <c r="M899" s="1316"/>
      <c r="N899" s="1316"/>
      <c r="O899" s="1316"/>
      <c r="P899" s="1316"/>
      <c r="Q899" s="1316"/>
      <c r="R899" s="1316"/>
      <c r="S899" s="1316"/>
      <c r="T899" s="1316"/>
      <c r="U899" s="1316"/>
      <c r="V899" s="1316"/>
      <c r="W899" s="1316"/>
      <c r="X899" s="1316"/>
      <c r="Y899" s="1316"/>
      <c r="Z899" s="1316"/>
      <c r="AA899" s="1316"/>
      <c r="AB899" s="1316"/>
      <c r="AC899" s="1316"/>
      <c r="AD899" s="1316"/>
      <c r="AE899" s="1316"/>
      <c r="AF899" s="1316"/>
      <c r="AG899" s="1316"/>
      <c r="AH899" s="1316"/>
      <c r="AI899" s="1316"/>
    </row>
    <row r="900" ht="24.0" customHeight="1">
      <c r="A900" s="1318"/>
      <c r="B900" s="1316"/>
      <c r="C900" s="1953"/>
      <c r="D900" s="1316"/>
      <c r="E900" s="1316"/>
      <c r="F900" s="1316"/>
      <c r="G900" s="1316"/>
      <c r="H900" s="1316"/>
      <c r="I900" s="1316"/>
      <c r="J900" s="1316"/>
      <c r="K900" s="1316"/>
      <c r="L900" s="1316"/>
      <c r="M900" s="1316"/>
      <c r="N900" s="1316"/>
      <c r="O900" s="1316"/>
      <c r="P900" s="1316"/>
      <c r="Q900" s="1316"/>
      <c r="R900" s="1316"/>
      <c r="S900" s="1316"/>
      <c r="T900" s="1316"/>
      <c r="U900" s="1316"/>
      <c r="V900" s="1316"/>
      <c r="W900" s="1316"/>
      <c r="X900" s="1316"/>
      <c r="Y900" s="1316"/>
      <c r="Z900" s="1316"/>
      <c r="AA900" s="1316"/>
      <c r="AB900" s="1316"/>
      <c r="AC900" s="1316"/>
      <c r="AD900" s="1316"/>
      <c r="AE900" s="1316"/>
      <c r="AF900" s="1316"/>
      <c r="AG900" s="1316"/>
      <c r="AH900" s="1316"/>
      <c r="AI900" s="1316"/>
    </row>
    <row r="901" ht="24.0" customHeight="1">
      <c r="A901" s="1318"/>
      <c r="B901" s="1316"/>
      <c r="C901" s="1953"/>
      <c r="D901" s="1316"/>
      <c r="E901" s="1316"/>
      <c r="F901" s="1316"/>
      <c r="G901" s="1316"/>
      <c r="H901" s="1316"/>
      <c r="I901" s="1316"/>
      <c r="J901" s="1316"/>
      <c r="K901" s="1316"/>
      <c r="L901" s="1316"/>
      <c r="M901" s="1316"/>
      <c r="N901" s="1316"/>
      <c r="O901" s="1316"/>
      <c r="P901" s="1316"/>
      <c r="Q901" s="1316"/>
      <c r="R901" s="1316"/>
      <c r="S901" s="1316"/>
      <c r="T901" s="1316"/>
      <c r="U901" s="1316"/>
      <c r="V901" s="1316"/>
      <c r="W901" s="1316"/>
      <c r="X901" s="1316"/>
      <c r="Y901" s="1316"/>
      <c r="Z901" s="1316"/>
      <c r="AA901" s="1316"/>
      <c r="AB901" s="1316"/>
      <c r="AC901" s="1316"/>
      <c r="AD901" s="1316"/>
      <c r="AE901" s="1316"/>
      <c r="AF901" s="1316"/>
      <c r="AG901" s="1316"/>
      <c r="AH901" s="1316"/>
      <c r="AI901" s="1316"/>
    </row>
    <row r="902" ht="24.0" customHeight="1">
      <c r="A902" s="1318"/>
      <c r="B902" s="1316"/>
      <c r="C902" s="1953"/>
      <c r="D902" s="1316"/>
      <c r="E902" s="1316"/>
      <c r="F902" s="1316"/>
      <c r="G902" s="1316"/>
      <c r="H902" s="1316"/>
      <c r="I902" s="1316"/>
      <c r="J902" s="1316"/>
      <c r="K902" s="1316"/>
      <c r="L902" s="1316"/>
      <c r="M902" s="1316"/>
      <c r="N902" s="1316"/>
      <c r="O902" s="1316"/>
      <c r="P902" s="1316"/>
      <c r="Q902" s="1316"/>
      <c r="R902" s="1316"/>
      <c r="S902" s="1316"/>
      <c r="T902" s="1316"/>
      <c r="U902" s="1316"/>
      <c r="V902" s="1316"/>
      <c r="W902" s="1316"/>
      <c r="X902" s="1316"/>
      <c r="Y902" s="1316"/>
      <c r="Z902" s="1316"/>
      <c r="AA902" s="1316"/>
      <c r="AB902" s="1316"/>
      <c r="AC902" s="1316"/>
      <c r="AD902" s="1316"/>
      <c r="AE902" s="1316"/>
      <c r="AF902" s="1316"/>
      <c r="AG902" s="1316"/>
      <c r="AH902" s="1316"/>
      <c r="AI902" s="1316"/>
    </row>
    <row r="903" ht="24.0" customHeight="1">
      <c r="A903" s="1318"/>
      <c r="B903" s="1316"/>
      <c r="C903" s="1953"/>
      <c r="D903" s="1316"/>
      <c r="E903" s="1316"/>
      <c r="F903" s="1316"/>
      <c r="G903" s="1316"/>
      <c r="H903" s="1316"/>
      <c r="I903" s="1316"/>
      <c r="J903" s="1316"/>
      <c r="K903" s="1316"/>
      <c r="L903" s="1316"/>
      <c r="M903" s="1316"/>
      <c r="N903" s="1316"/>
      <c r="O903" s="1316"/>
      <c r="P903" s="1316"/>
      <c r="Q903" s="1316"/>
      <c r="R903" s="1316"/>
      <c r="S903" s="1316"/>
      <c r="T903" s="1316"/>
      <c r="U903" s="1316"/>
      <c r="V903" s="1316"/>
      <c r="W903" s="1316"/>
      <c r="X903" s="1316"/>
      <c r="Y903" s="1316"/>
      <c r="Z903" s="1316"/>
      <c r="AA903" s="1316"/>
      <c r="AB903" s="1316"/>
      <c r="AC903" s="1316"/>
      <c r="AD903" s="1316"/>
      <c r="AE903" s="1316"/>
      <c r="AF903" s="1316"/>
      <c r="AG903" s="1316"/>
      <c r="AH903" s="1316"/>
      <c r="AI903" s="1316"/>
    </row>
    <row r="904" ht="24.0" customHeight="1">
      <c r="A904" s="1318"/>
      <c r="B904" s="1316"/>
      <c r="C904" s="1953"/>
      <c r="D904" s="1316"/>
      <c r="E904" s="1316"/>
      <c r="F904" s="1316"/>
      <c r="G904" s="1316"/>
      <c r="H904" s="1316"/>
      <c r="I904" s="1316"/>
      <c r="J904" s="1316"/>
      <c r="K904" s="1316"/>
      <c r="L904" s="1316"/>
      <c r="M904" s="1316"/>
      <c r="N904" s="1316"/>
      <c r="O904" s="1316"/>
      <c r="P904" s="1316"/>
      <c r="Q904" s="1316"/>
      <c r="R904" s="1316"/>
      <c r="S904" s="1316"/>
      <c r="T904" s="1316"/>
      <c r="U904" s="1316"/>
      <c r="V904" s="1316"/>
      <c r="W904" s="1316"/>
      <c r="X904" s="1316"/>
      <c r="Y904" s="1316"/>
      <c r="Z904" s="1316"/>
      <c r="AA904" s="1316"/>
      <c r="AB904" s="1316"/>
      <c r="AC904" s="1316"/>
      <c r="AD904" s="1316"/>
      <c r="AE904" s="1316"/>
      <c r="AF904" s="1316"/>
      <c r="AG904" s="1316"/>
      <c r="AH904" s="1316"/>
      <c r="AI904" s="1316"/>
    </row>
    <row r="905" ht="24.0" customHeight="1">
      <c r="A905" s="1318"/>
      <c r="B905" s="1316"/>
      <c r="C905" s="1953"/>
      <c r="D905" s="1316"/>
      <c r="E905" s="1316"/>
      <c r="F905" s="1316"/>
      <c r="G905" s="1316"/>
      <c r="H905" s="1316"/>
      <c r="I905" s="1316"/>
      <c r="J905" s="1316"/>
      <c r="K905" s="1316"/>
      <c r="L905" s="1316"/>
      <c r="M905" s="1316"/>
      <c r="N905" s="1316"/>
      <c r="O905" s="1316"/>
      <c r="P905" s="1316"/>
      <c r="Q905" s="1316"/>
      <c r="R905" s="1316"/>
      <c r="S905" s="1316"/>
      <c r="T905" s="1316"/>
      <c r="U905" s="1316"/>
      <c r="V905" s="1316"/>
      <c r="W905" s="1316"/>
      <c r="X905" s="1316"/>
      <c r="Y905" s="1316"/>
      <c r="Z905" s="1316"/>
      <c r="AA905" s="1316"/>
      <c r="AB905" s="1316"/>
      <c r="AC905" s="1316"/>
      <c r="AD905" s="1316"/>
      <c r="AE905" s="1316"/>
      <c r="AF905" s="1316"/>
      <c r="AG905" s="1316"/>
      <c r="AH905" s="1316"/>
      <c r="AI905" s="1316"/>
    </row>
    <row r="906" ht="24.0" customHeight="1">
      <c r="A906" s="1318"/>
      <c r="B906" s="1316"/>
      <c r="C906" s="1953"/>
      <c r="D906" s="1316"/>
      <c r="E906" s="1316"/>
      <c r="F906" s="1316"/>
      <c r="G906" s="1316"/>
      <c r="H906" s="1316"/>
      <c r="I906" s="1316"/>
      <c r="J906" s="1316"/>
      <c r="K906" s="1316"/>
      <c r="L906" s="1316"/>
      <c r="M906" s="1316"/>
      <c r="N906" s="1316"/>
      <c r="O906" s="1316"/>
      <c r="P906" s="1316"/>
      <c r="Q906" s="1316"/>
      <c r="R906" s="1316"/>
      <c r="S906" s="1316"/>
      <c r="T906" s="1316"/>
      <c r="U906" s="1316"/>
      <c r="V906" s="1316"/>
      <c r="W906" s="1316"/>
      <c r="X906" s="1316"/>
      <c r="Y906" s="1316"/>
      <c r="Z906" s="1316"/>
      <c r="AA906" s="1316"/>
      <c r="AB906" s="1316"/>
      <c r="AC906" s="1316"/>
      <c r="AD906" s="1316"/>
      <c r="AE906" s="1316"/>
      <c r="AF906" s="1316"/>
      <c r="AG906" s="1316"/>
      <c r="AH906" s="1316"/>
      <c r="AI906" s="1316"/>
    </row>
    <row r="907" ht="24.0" customHeight="1">
      <c r="A907" s="1318"/>
      <c r="B907" s="1316"/>
      <c r="C907" s="1953"/>
      <c r="D907" s="1316"/>
      <c r="E907" s="1316"/>
      <c r="F907" s="1316"/>
      <c r="G907" s="1316"/>
      <c r="H907" s="1316"/>
      <c r="I907" s="1316"/>
      <c r="J907" s="1316"/>
      <c r="K907" s="1316"/>
      <c r="L907" s="1316"/>
      <c r="M907" s="1316"/>
      <c r="N907" s="1316"/>
      <c r="O907" s="1316"/>
      <c r="P907" s="1316"/>
      <c r="Q907" s="1316"/>
      <c r="R907" s="1316"/>
      <c r="S907" s="1316"/>
      <c r="T907" s="1316"/>
      <c r="U907" s="1316"/>
      <c r="V907" s="1316"/>
      <c r="W907" s="1316"/>
      <c r="X907" s="1316"/>
      <c r="Y907" s="1316"/>
      <c r="Z907" s="1316"/>
      <c r="AA907" s="1316"/>
      <c r="AB907" s="1316"/>
      <c r="AC907" s="1316"/>
      <c r="AD907" s="1316"/>
      <c r="AE907" s="1316"/>
      <c r="AF907" s="1316"/>
      <c r="AG907" s="1316"/>
      <c r="AH907" s="1316"/>
      <c r="AI907" s="1316"/>
    </row>
    <row r="908" ht="24.0" customHeight="1">
      <c r="A908" s="1318"/>
      <c r="B908" s="1316"/>
      <c r="C908" s="1953"/>
      <c r="D908" s="1316"/>
      <c r="E908" s="1316"/>
      <c r="F908" s="1316"/>
      <c r="G908" s="1316"/>
      <c r="H908" s="1316"/>
      <c r="I908" s="1316"/>
      <c r="J908" s="1316"/>
      <c r="K908" s="1316"/>
      <c r="L908" s="1316"/>
      <c r="M908" s="1316"/>
      <c r="N908" s="1316"/>
      <c r="O908" s="1316"/>
      <c r="P908" s="1316"/>
      <c r="Q908" s="1316"/>
      <c r="R908" s="1316"/>
      <c r="S908" s="1316"/>
      <c r="T908" s="1316"/>
      <c r="U908" s="1316"/>
      <c r="V908" s="1316"/>
      <c r="W908" s="1316"/>
      <c r="X908" s="1316"/>
      <c r="Y908" s="1316"/>
      <c r="Z908" s="1316"/>
      <c r="AA908" s="1316"/>
      <c r="AB908" s="1316"/>
      <c r="AC908" s="1316"/>
      <c r="AD908" s="1316"/>
      <c r="AE908" s="1316"/>
      <c r="AF908" s="1316"/>
      <c r="AG908" s="1316"/>
      <c r="AH908" s="1316"/>
      <c r="AI908" s="1316"/>
    </row>
    <row r="909" ht="24.0" customHeight="1">
      <c r="A909" s="1318"/>
      <c r="B909" s="1316"/>
      <c r="C909" s="1953"/>
      <c r="D909" s="1316"/>
      <c r="E909" s="1316"/>
      <c r="F909" s="1316"/>
      <c r="G909" s="1316"/>
      <c r="H909" s="1316"/>
      <c r="I909" s="1316"/>
      <c r="J909" s="1316"/>
      <c r="K909" s="1316"/>
      <c r="L909" s="1316"/>
      <c r="M909" s="1316"/>
      <c r="N909" s="1316"/>
      <c r="O909" s="1316"/>
      <c r="P909" s="1316"/>
      <c r="Q909" s="1316"/>
      <c r="R909" s="1316"/>
      <c r="S909" s="1316"/>
      <c r="T909" s="1316"/>
      <c r="U909" s="1316"/>
      <c r="V909" s="1316"/>
      <c r="W909" s="1316"/>
      <c r="X909" s="1316"/>
      <c r="Y909" s="1316"/>
      <c r="Z909" s="1316"/>
      <c r="AA909" s="1316"/>
      <c r="AB909" s="1316"/>
      <c r="AC909" s="1316"/>
      <c r="AD909" s="1316"/>
      <c r="AE909" s="1316"/>
      <c r="AF909" s="1316"/>
      <c r="AG909" s="1316"/>
      <c r="AH909" s="1316"/>
      <c r="AI909" s="1316"/>
    </row>
    <row r="910" ht="24.0" customHeight="1">
      <c r="A910" s="1318"/>
      <c r="B910" s="1316"/>
      <c r="C910" s="1953"/>
      <c r="D910" s="1316"/>
      <c r="E910" s="1316"/>
      <c r="F910" s="1316"/>
      <c r="G910" s="1316"/>
      <c r="H910" s="1316"/>
      <c r="I910" s="1316"/>
      <c r="J910" s="1316"/>
      <c r="K910" s="1316"/>
      <c r="L910" s="1316"/>
      <c r="M910" s="1316"/>
      <c r="N910" s="1316"/>
      <c r="O910" s="1316"/>
      <c r="P910" s="1316"/>
      <c r="Q910" s="1316"/>
      <c r="R910" s="1316"/>
      <c r="S910" s="1316"/>
      <c r="T910" s="1316"/>
      <c r="U910" s="1316"/>
      <c r="V910" s="1316"/>
      <c r="W910" s="1316"/>
      <c r="X910" s="1316"/>
      <c r="Y910" s="1316"/>
      <c r="Z910" s="1316"/>
      <c r="AA910" s="1316"/>
      <c r="AB910" s="1316"/>
      <c r="AC910" s="1316"/>
      <c r="AD910" s="1316"/>
      <c r="AE910" s="1316"/>
      <c r="AF910" s="1316"/>
      <c r="AG910" s="1316"/>
      <c r="AH910" s="1316"/>
      <c r="AI910" s="1316"/>
    </row>
    <row r="911" ht="24.0" customHeight="1">
      <c r="A911" s="1318"/>
      <c r="B911" s="1316"/>
      <c r="C911" s="1953"/>
      <c r="D911" s="1316"/>
      <c r="E911" s="1316"/>
      <c r="F911" s="1316"/>
      <c r="G911" s="1316"/>
      <c r="H911" s="1316"/>
      <c r="I911" s="1316"/>
      <c r="J911" s="1316"/>
      <c r="K911" s="1316"/>
      <c r="L911" s="1316"/>
      <c r="M911" s="1316"/>
      <c r="N911" s="1316"/>
      <c r="O911" s="1316"/>
      <c r="P911" s="1316"/>
      <c r="Q911" s="1316"/>
      <c r="R911" s="1316"/>
      <c r="S911" s="1316"/>
      <c r="T911" s="1316"/>
      <c r="U911" s="1316"/>
      <c r="V911" s="1316"/>
      <c r="W911" s="1316"/>
      <c r="X911" s="1316"/>
      <c r="Y911" s="1316"/>
      <c r="Z911" s="1316"/>
      <c r="AA911" s="1316"/>
      <c r="AB911" s="1316"/>
      <c r="AC911" s="1316"/>
      <c r="AD911" s="1316"/>
      <c r="AE911" s="1316"/>
      <c r="AF911" s="1316"/>
      <c r="AG911" s="1316"/>
      <c r="AH911" s="1316"/>
      <c r="AI911" s="1316"/>
    </row>
    <row r="912" ht="24.0" customHeight="1">
      <c r="A912" s="1318"/>
      <c r="B912" s="1316"/>
      <c r="C912" s="1953"/>
      <c r="D912" s="1316"/>
      <c r="E912" s="1316"/>
      <c r="F912" s="1316"/>
      <c r="G912" s="1316"/>
      <c r="H912" s="1316"/>
      <c r="I912" s="1316"/>
      <c r="J912" s="1316"/>
      <c r="K912" s="1316"/>
      <c r="L912" s="1316"/>
      <c r="M912" s="1316"/>
      <c r="N912" s="1316"/>
      <c r="O912" s="1316"/>
      <c r="P912" s="1316"/>
      <c r="Q912" s="1316"/>
      <c r="R912" s="1316"/>
      <c r="S912" s="1316"/>
      <c r="T912" s="1316"/>
      <c r="U912" s="1316"/>
      <c r="V912" s="1316"/>
      <c r="W912" s="1316"/>
      <c r="X912" s="1316"/>
      <c r="Y912" s="1316"/>
      <c r="Z912" s="1316"/>
      <c r="AA912" s="1316"/>
      <c r="AB912" s="1316"/>
      <c r="AC912" s="1316"/>
      <c r="AD912" s="1316"/>
      <c r="AE912" s="1316"/>
      <c r="AF912" s="1316"/>
      <c r="AG912" s="1316"/>
      <c r="AH912" s="1316"/>
      <c r="AI912" s="1316"/>
    </row>
    <row r="913" ht="24.0" customHeight="1">
      <c r="A913" s="1318"/>
      <c r="B913" s="1316"/>
      <c r="C913" s="1953"/>
      <c r="D913" s="1316"/>
      <c r="E913" s="1316"/>
      <c r="F913" s="1316"/>
      <c r="G913" s="1316"/>
      <c r="H913" s="1316"/>
      <c r="I913" s="1316"/>
      <c r="J913" s="1316"/>
      <c r="K913" s="1316"/>
      <c r="L913" s="1316"/>
      <c r="M913" s="1316"/>
      <c r="N913" s="1316"/>
      <c r="O913" s="1316"/>
      <c r="P913" s="1316"/>
      <c r="Q913" s="1316"/>
      <c r="R913" s="1316"/>
      <c r="S913" s="1316"/>
      <c r="T913" s="1316"/>
      <c r="U913" s="1316"/>
      <c r="V913" s="1316"/>
      <c r="W913" s="1316"/>
      <c r="X913" s="1316"/>
      <c r="Y913" s="1316"/>
      <c r="Z913" s="1316"/>
      <c r="AA913" s="1316"/>
      <c r="AB913" s="1316"/>
      <c r="AC913" s="1316"/>
      <c r="AD913" s="1316"/>
      <c r="AE913" s="1316"/>
      <c r="AF913" s="1316"/>
      <c r="AG913" s="1316"/>
      <c r="AH913" s="1316"/>
      <c r="AI913" s="1316"/>
    </row>
    <row r="914" ht="24.0" customHeight="1">
      <c r="A914" s="1318"/>
      <c r="B914" s="1316"/>
      <c r="C914" s="1953"/>
      <c r="D914" s="1316"/>
      <c r="E914" s="1316"/>
      <c r="F914" s="1316"/>
      <c r="G914" s="1316"/>
      <c r="H914" s="1316"/>
      <c r="I914" s="1316"/>
      <c r="J914" s="1316"/>
      <c r="K914" s="1316"/>
      <c r="L914" s="1316"/>
      <c r="M914" s="1316"/>
      <c r="N914" s="1316"/>
      <c r="O914" s="1316"/>
      <c r="P914" s="1316"/>
      <c r="Q914" s="1316"/>
      <c r="R914" s="1316"/>
      <c r="S914" s="1316"/>
      <c r="T914" s="1316"/>
      <c r="U914" s="1316"/>
      <c r="V914" s="1316"/>
      <c r="W914" s="1316"/>
      <c r="X914" s="1316"/>
      <c r="Y914" s="1316"/>
      <c r="Z914" s="1316"/>
      <c r="AA914" s="1316"/>
      <c r="AB914" s="1316"/>
      <c r="AC914" s="1316"/>
      <c r="AD914" s="1316"/>
      <c r="AE914" s="1316"/>
      <c r="AF914" s="1316"/>
      <c r="AG914" s="1316"/>
      <c r="AH914" s="1316"/>
      <c r="AI914" s="1316"/>
    </row>
    <row r="915" ht="24.0" customHeight="1">
      <c r="A915" s="1318"/>
      <c r="B915" s="1316"/>
      <c r="C915" s="1953"/>
      <c r="D915" s="1316"/>
      <c r="E915" s="1316"/>
      <c r="F915" s="1316"/>
      <c r="G915" s="1316"/>
      <c r="H915" s="1316"/>
      <c r="I915" s="1316"/>
      <c r="J915" s="1316"/>
      <c r="K915" s="1316"/>
      <c r="L915" s="1316"/>
      <c r="M915" s="1316"/>
      <c r="N915" s="1316"/>
      <c r="O915" s="1316"/>
      <c r="P915" s="1316"/>
      <c r="Q915" s="1316"/>
      <c r="R915" s="1316"/>
      <c r="S915" s="1316"/>
      <c r="T915" s="1316"/>
      <c r="U915" s="1316"/>
      <c r="V915" s="1316"/>
      <c r="W915" s="1316"/>
      <c r="X915" s="1316"/>
      <c r="Y915" s="1316"/>
      <c r="Z915" s="1316"/>
      <c r="AA915" s="1316"/>
      <c r="AB915" s="1316"/>
      <c r="AC915" s="1316"/>
      <c r="AD915" s="1316"/>
      <c r="AE915" s="1316"/>
      <c r="AF915" s="1316"/>
      <c r="AG915" s="1316"/>
      <c r="AH915" s="1316"/>
      <c r="AI915" s="1316"/>
    </row>
    <row r="916" ht="24.0" customHeight="1">
      <c r="A916" s="1318"/>
      <c r="B916" s="1316"/>
      <c r="C916" s="1953"/>
      <c r="D916" s="1316"/>
      <c r="E916" s="1316"/>
      <c r="F916" s="1316"/>
      <c r="G916" s="1316"/>
      <c r="H916" s="1316"/>
      <c r="I916" s="1316"/>
      <c r="J916" s="1316"/>
      <c r="K916" s="1316"/>
      <c r="L916" s="1316"/>
      <c r="M916" s="1316"/>
      <c r="N916" s="1316"/>
      <c r="O916" s="1316"/>
      <c r="P916" s="1316"/>
      <c r="Q916" s="1316"/>
      <c r="R916" s="1316"/>
      <c r="S916" s="1316"/>
      <c r="T916" s="1316"/>
      <c r="U916" s="1316"/>
      <c r="V916" s="1316"/>
      <c r="W916" s="1316"/>
      <c r="X916" s="1316"/>
      <c r="Y916" s="1316"/>
      <c r="Z916" s="1316"/>
      <c r="AA916" s="1316"/>
      <c r="AB916" s="1316"/>
      <c r="AC916" s="1316"/>
      <c r="AD916" s="1316"/>
      <c r="AE916" s="1316"/>
      <c r="AF916" s="1316"/>
      <c r="AG916" s="1316"/>
      <c r="AH916" s="1316"/>
      <c r="AI916" s="1316"/>
    </row>
    <row r="917" ht="24.0" customHeight="1">
      <c r="A917" s="1318"/>
      <c r="B917" s="1316"/>
      <c r="C917" s="1953"/>
      <c r="D917" s="1316"/>
      <c r="E917" s="1316"/>
      <c r="F917" s="1316"/>
      <c r="G917" s="1316"/>
      <c r="H917" s="1316"/>
      <c r="I917" s="1316"/>
      <c r="J917" s="1316"/>
      <c r="K917" s="1316"/>
      <c r="L917" s="1316"/>
      <c r="M917" s="1316"/>
      <c r="N917" s="1316"/>
      <c r="O917" s="1316"/>
      <c r="P917" s="1316"/>
      <c r="Q917" s="1316"/>
      <c r="R917" s="1316"/>
      <c r="S917" s="1316"/>
      <c r="T917" s="1316"/>
      <c r="U917" s="1316"/>
      <c r="V917" s="1316"/>
      <c r="W917" s="1316"/>
      <c r="X917" s="1316"/>
      <c r="Y917" s="1316"/>
      <c r="Z917" s="1316"/>
      <c r="AA917" s="1316"/>
      <c r="AB917" s="1316"/>
      <c r="AC917" s="1316"/>
      <c r="AD917" s="1316"/>
      <c r="AE917" s="1316"/>
      <c r="AF917" s="1316"/>
      <c r="AG917" s="1316"/>
      <c r="AH917" s="1316"/>
      <c r="AI917" s="1316"/>
    </row>
    <row r="918" ht="24.0" customHeight="1">
      <c r="A918" s="1318"/>
      <c r="B918" s="1316"/>
      <c r="C918" s="1953"/>
      <c r="D918" s="1316"/>
      <c r="E918" s="1316"/>
      <c r="F918" s="1316"/>
      <c r="G918" s="1316"/>
      <c r="H918" s="1316"/>
      <c r="I918" s="1316"/>
      <c r="J918" s="1316"/>
      <c r="K918" s="1316"/>
      <c r="L918" s="1316"/>
      <c r="M918" s="1316"/>
      <c r="N918" s="1316"/>
      <c r="O918" s="1316"/>
      <c r="P918" s="1316"/>
      <c r="Q918" s="1316"/>
      <c r="R918" s="1316"/>
      <c r="S918" s="1316"/>
      <c r="T918" s="1316"/>
      <c r="U918" s="1316"/>
      <c r="V918" s="1316"/>
      <c r="W918" s="1316"/>
      <c r="X918" s="1316"/>
      <c r="Y918" s="1316"/>
      <c r="Z918" s="1316"/>
      <c r="AA918" s="1316"/>
      <c r="AB918" s="1316"/>
      <c r="AC918" s="1316"/>
      <c r="AD918" s="1316"/>
      <c r="AE918" s="1316"/>
      <c r="AF918" s="1316"/>
      <c r="AG918" s="1316"/>
      <c r="AH918" s="1316"/>
      <c r="AI918" s="1316"/>
    </row>
    <row r="919" ht="24.0" customHeight="1">
      <c r="A919" s="1318"/>
      <c r="B919" s="1316"/>
      <c r="C919" s="1953"/>
      <c r="D919" s="1316"/>
      <c r="E919" s="1316"/>
      <c r="F919" s="1316"/>
      <c r="G919" s="1316"/>
      <c r="H919" s="1316"/>
      <c r="I919" s="1316"/>
      <c r="J919" s="1316"/>
      <c r="K919" s="1316"/>
      <c r="L919" s="1316"/>
      <c r="M919" s="1316"/>
      <c r="N919" s="1316"/>
      <c r="O919" s="1316"/>
      <c r="P919" s="1316"/>
      <c r="Q919" s="1316"/>
      <c r="R919" s="1316"/>
      <c r="S919" s="1316"/>
      <c r="T919" s="1316"/>
      <c r="U919" s="1316"/>
      <c r="V919" s="1316"/>
      <c r="W919" s="1316"/>
      <c r="X919" s="1316"/>
      <c r="Y919" s="1316"/>
      <c r="Z919" s="1316"/>
      <c r="AA919" s="1316"/>
      <c r="AB919" s="1316"/>
      <c r="AC919" s="1316"/>
      <c r="AD919" s="1316"/>
      <c r="AE919" s="1316"/>
      <c r="AF919" s="1316"/>
      <c r="AG919" s="1316"/>
      <c r="AH919" s="1316"/>
      <c r="AI919" s="1316"/>
    </row>
    <row r="920" ht="24.0" customHeight="1">
      <c r="A920" s="1318"/>
      <c r="B920" s="1316"/>
      <c r="C920" s="1953"/>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row>
    <row r="921" ht="24.0" customHeight="1">
      <c r="A921" s="1318"/>
      <c r="B921" s="1316"/>
      <c r="C921" s="1953"/>
      <c r="D921" s="1316"/>
      <c r="E921" s="1316"/>
      <c r="F921" s="1316"/>
      <c r="G921" s="1316"/>
      <c r="H921" s="1316"/>
      <c r="I921" s="1316"/>
      <c r="J921" s="1316"/>
      <c r="K921" s="1316"/>
      <c r="L921" s="1316"/>
      <c r="M921" s="1316"/>
      <c r="N921" s="1316"/>
      <c r="O921" s="1316"/>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row>
    <row r="922" ht="24.0" customHeight="1">
      <c r="A922" s="1318"/>
      <c r="B922" s="1316"/>
      <c r="C922" s="1953"/>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row>
    <row r="923" ht="24.0" customHeight="1">
      <c r="A923" s="1318"/>
      <c r="B923" s="1316"/>
      <c r="C923" s="1953"/>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row>
    <row r="924" ht="24.0" customHeight="1">
      <c r="A924" s="1318"/>
      <c r="B924" s="1316"/>
      <c r="C924" s="1953"/>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row>
    <row r="925" ht="24.0" customHeight="1">
      <c r="A925" s="1318"/>
      <c r="B925" s="1316"/>
      <c r="C925" s="1953"/>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row>
    <row r="926" ht="24.0" customHeight="1">
      <c r="A926" s="1318"/>
      <c r="B926" s="1316"/>
      <c r="C926" s="1953"/>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row>
    <row r="927" ht="24.0" customHeight="1">
      <c r="A927" s="1318"/>
      <c r="B927" s="1316"/>
      <c r="C927" s="1953"/>
      <c r="D927" s="1316"/>
      <c r="E927" s="1316"/>
      <c r="F927" s="1316"/>
      <c r="G927" s="1316"/>
      <c r="H927" s="1316"/>
      <c r="I927" s="1316"/>
      <c r="J927" s="1316"/>
      <c r="K927" s="1316"/>
      <c r="L927" s="1316"/>
      <c r="M927" s="1316"/>
      <c r="N927" s="1316"/>
      <c r="O927" s="1316"/>
      <c r="P927" s="1316"/>
      <c r="Q927" s="1316"/>
      <c r="R927" s="1316"/>
      <c r="S927" s="1316"/>
      <c r="T927" s="1316"/>
      <c r="U927" s="1316"/>
      <c r="V927" s="1316"/>
      <c r="W927" s="1316"/>
      <c r="X927" s="1316"/>
      <c r="Y927" s="1316"/>
      <c r="Z927" s="1316"/>
      <c r="AA927" s="1316"/>
      <c r="AB927" s="1316"/>
      <c r="AC927" s="1316"/>
      <c r="AD927" s="1316"/>
      <c r="AE927" s="1316"/>
      <c r="AF927" s="1316"/>
      <c r="AG927" s="1316"/>
      <c r="AH927" s="1316"/>
      <c r="AI927" s="1316"/>
    </row>
    <row r="928" ht="24.0" customHeight="1">
      <c r="A928" s="1318"/>
      <c r="B928" s="1316"/>
      <c r="C928" s="1953"/>
      <c r="D928" s="1316"/>
      <c r="E928" s="1316"/>
      <c r="F928" s="1316"/>
      <c r="G928" s="1316"/>
      <c r="H928" s="1316"/>
      <c r="I928" s="1316"/>
      <c r="J928" s="1316"/>
      <c r="K928" s="1316"/>
      <c r="L928" s="1316"/>
      <c r="M928" s="1316"/>
      <c r="N928" s="1316"/>
      <c r="O928" s="1316"/>
      <c r="P928" s="1316"/>
      <c r="Q928" s="1316"/>
      <c r="R928" s="1316"/>
      <c r="S928" s="1316"/>
      <c r="T928" s="1316"/>
      <c r="U928" s="1316"/>
      <c r="V928" s="1316"/>
      <c r="W928" s="1316"/>
      <c r="X928" s="1316"/>
      <c r="Y928" s="1316"/>
      <c r="Z928" s="1316"/>
      <c r="AA928" s="1316"/>
      <c r="AB928" s="1316"/>
      <c r="AC928" s="1316"/>
      <c r="AD928" s="1316"/>
      <c r="AE928" s="1316"/>
      <c r="AF928" s="1316"/>
      <c r="AG928" s="1316"/>
      <c r="AH928" s="1316"/>
      <c r="AI928" s="1316"/>
    </row>
    <row r="929" ht="24.0" customHeight="1">
      <c r="A929" s="1318"/>
      <c r="B929" s="1316"/>
      <c r="C929" s="1953"/>
      <c r="D929" s="1316"/>
      <c r="E929" s="1316"/>
      <c r="F929" s="1316"/>
      <c r="G929" s="1316"/>
      <c r="H929" s="1316"/>
      <c r="I929" s="1316"/>
      <c r="J929" s="1316"/>
      <c r="K929" s="1316"/>
      <c r="L929" s="1316"/>
      <c r="M929" s="1316"/>
      <c r="N929" s="1316"/>
      <c r="O929" s="1316"/>
      <c r="P929" s="1316"/>
      <c r="Q929" s="1316"/>
      <c r="R929" s="1316"/>
      <c r="S929" s="1316"/>
      <c r="T929" s="1316"/>
      <c r="U929" s="1316"/>
      <c r="V929" s="1316"/>
      <c r="W929" s="1316"/>
      <c r="X929" s="1316"/>
      <c r="Y929" s="1316"/>
      <c r="Z929" s="1316"/>
      <c r="AA929" s="1316"/>
      <c r="AB929" s="1316"/>
      <c r="AC929" s="1316"/>
      <c r="AD929" s="1316"/>
      <c r="AE929" s="1316"/>
      <c r="AF929" s="1316"/>
      <c r="AG929" s="1316"/>
      <c r="AH929" s="1316"/>
      <c r="AI929" s="1316"/>
    </row>
    <row r="930" ht="24.0" customHeight="1">
      <c r="A930" s="1318"/>
      <c r="B930" s="1316"/>
      <c r="C930" s="1953"/>
      <c r="D930" s="1316"/>
      <c r="E930" s="1316"/>
      <c r="F930" s="1316"/>
      <c r="G930" s="1316"/>
      <c r="H930" s="1316"/>
      <c r="I930" s="1316"/>
      <c r="J930" s="1316"/>
      <c r="K930" s="1316"/>
      <c r="L930" s="1316"/>
      <c r="M930" s="1316"/>
      <c r="N930" s="1316"/>
      <c r="O930" s="1316"/>
      <c r="P930" s="1316"/>
      <c r="Q930" s="1316"/>
      <c r="R930" s="1316"/>
      <c r="S930" s="1316"/>
      <c r="T930" s="1316"/>
      <c r="U930" s="1316"/>
      <c r="V930" s="1316"/>
      <c r="W930" s="1316"/>
      <c r="X930" s="1316"/>
      <c r="Y930" s="1316"/>
      <c r="Z930" s="1316"/>
      <c r="AA930" s="1316"/>
      <c r="AB930" s="1316"/>
      <c r="AC930" s="1316"/>
      <c r="AD930" s="1316"/>
      <c r="AE930" s="1316"/>
      <c r="AF930" s="1316"/>
      <c r="AG930" s="1316"/>
      <c r="AH930" s="1316"/>
      <c r="AI930" s="1316"/>
    </row>
    <row r="931" ht="24.0" customHeight="1">
      <c r="A931" s="1318"/>
      <c r="B931" s="1316"/>
      <c r="C931" s="1953"/>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row>
    <row r="932" ht="24.0" customHeight="1">
      <c r="A932" s="1318"/>
      <c r="B932" s="1316"/>
      <c r="C932" s="1953"/>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row>
    <row r="933" ht="24.0" customHeight="1">
      <c r="A933" s="1318"/>
      <c r="B933" s="1316"/>
      <c r="C933" s="1953"/>
      <c r="D933" s="1316"/>
      <c r="E933" s="1316"/>
      <c r="F933" s="1316"/>
      <c r="G933" s="1316"/>
      <c r="H933" s="1316"/>
      <c r="I933" s="1316"/>
      <c r="J933" s="1316"/>
      <c r="K933" s="1316"/>
      <c r="L933" s="1316"/>
      <c r="M933" s="1316"/>
      <c r="N933" s="1316"/>
      <c r="O933" s="1316"/>
      <c r="P933" s="1316"/>
      <c r="Q933" s="1316"/>
      <c r="R933" s="1316"/>
      <c r="S933" s="1316"/>
      <c r="T933" s="1316"/>
      <c r="U933" s="1316"/>
      <c r="V933" s="1316"/>
      <c r="W933" s="1316"/>
      <c r="X933" s="1316"/>
      <c r="Y933" s="1316"/>
      <c r="Z933" s="1316"/>
      <c r="AA933" s="1316"/>
      <c r="AB933" s="1316"/>
      <c r="AC933" s="1316"/>
      <c r="AD933" s="1316"/>
      <c r="AE933" s="1316"/>
      <c r="AF933" s="1316"/>
      <c r="AG933" s="1316"/>
      <c r="AH933" s="1316"/>
      <c r="AI933" s="1316"/>
    </row>
    <row r="934" ht="24.0" customHeight="1">
      <c r="A934" s="1318"/>
      <c r="B934" s="1316"/>
      <c r="C934" s="1953"/>
      <c r="D934" s="1316"/>
      <c r="E934" s="1316"/>
      <c r="F934" s="1316"/>
      <c r="G934" s="1316"/>
      <c r="H934" s="1316"/>
      <c r="I934" s="1316"/>
      <c r="J934" s="1316"/>
      <c r="K934" s="1316"/>
      <c r="L934" s="1316"/>
      <c r="M934" s="1316"/>
      <c r="N934" s="1316"/>
      <c r="O934" s="1316"/>
      <c r="P934" s="1316"/>
      <c r="Q934" s="1316"/>
      <c r="R934" s="1316"/>
      <c r="S934" s="1316"/>
      <c r="T934" s="1316"/>
      <c r="U934" s="1316"/>
      <c r="V934" s="1316"/>
      <c r="W934" s="1316"/>
      <c r="X934" s="1316"/>
      <c r="Y934" s="1316"/>
      <c r="Z934" s="1316"/>
      <c r="AA934" s="1316"/>
      <c r="AB934" s="1316"/>
      <c r="AC934" s="1316"/>
      <c r="AD934" s="1316"/>
      <c r="AE934" s="1316"/>
      <c r="AF934" s="1316"/>
      <c r="AG934" s="1316"/>
      <c r="AH934" s="1316"/>
      <c r="AI934" s="1316"/>
    </row>
    <row r="935" ht="24.0" customHeight="1">
      <c r="A935" s="1318"/>
      <c r="B935" s="1316"/>
      <c r="C935" s="1953"/>
      <c r="D935" s="1316"/>
      <c r="E935" s="1316"/>
      <c r="F935" s="1316"/>
      <c r="G935" s="1316"/>
      <c r="H935" s="1316"/>
      <c r="I935" s="1316"/>
      <c r="J935" s="1316"/>
      <c r="K935" s="1316"/>
      <c r="L935" s="1316"/>
      <c r="M935" s="1316"/>
      <c r="N935" s="1316"/>
      <c r="O935" s="1316"/>
      <c r="P935" s="1316"/>
      <c r="Q935" s="1316"/>
      <c r="R935" s="1316"/>
      <c r="S935" s="1316"/>
      <c r="T935" s="1316"/>
      <c r="U935" s="1316"/>
      <c r="V935" s="1316"/>
      <c r="W935" s="1316"/>
      <c r="X935" s="1316"/>
      <c r="Y935" s="1316"/>
      <c r="Z935" s="1316"/>
      <c r="AA935" s="1316"/>
      <c r="AB935" s="1316"/>
      <c r="AC935" s="1316"/>
      <c r="AD935" s="1316"/>
      <c r="AE935" s="1316"/>
      <c r="AF935" s="1316"/>
      <c r="AG935" s="1316"/>
      <c r="AH935" s="1316"/>
      <c r="AI935" s="1316"/>
    </row>
    <row r="936" ht="24.0" customHeight="1">
      <c r="A936" s="1318"/>
      <c r="B936" s="1316"/>
      <c r="C936" s="1953"/>
      <c r="D936" s="1316"/>
      <c r="E936" s="1316"/>
      <c r="F936" s="1316"/>
      <c r="G936" s="1316"/>
      <c r="H936" s="1316"/>
      <c r="I936" s="1316"/>
      <c r="J936" s="1316"/>
      <c r="K936" s="1316"/>
      <c r="L936" s="1316"/>
      <c r="M936" s="1316"/>
      <c r="N936" s="1316"/>
      <c r="O936" s="1316"/>
      <c r="P936" s="1316"/>
      <c r="Q936" s="1316"/>
      <c r="R936" s="1316"/>
      <c r="S936" s="1316"/>
      <c r="T936" s="1316"/>
      <c r="U936" s="1316"/>
      <c r="V936" s="1316"/>
      <c r="W936" s="1316"/>
      <c r="X936" s="1316"/>
      <c r="Y936" s="1316"/>
      <c r="Z936" s="1316"/>
      <c r="AA936" s="1316"/>
      <c r="AB936" s="1316"/>
      <c r="AC936" s="1316"/>
      <c r="AD936" s="1316"/>
      <c r="AE936" s="1316"/>
      <c r="AF936" s="1316"/>
      <c r="AG936" s="1316"/>
      <c r="AH936" s="1316"/>
      <c r="AI936" s="1316"/>
    </row>
    <row r="937" ht="24.0" customHeight="1">
      <c r="A937" s="1318"/>
      <c r="B937" s="1316"/>
      <c r="C937" s="1953"/>
      <c r="D937" s="1316"/>
      <c r="E937" s="1316"/>
      <c r="F937" s="1316"/>
      <c r="G937" s="1316"/>
      <c r="H937" s="1316"/>
      <c r="I937" s="1316"/>
      <c r="J937" s="1316"/>
      <c r="K937" s="1316"/>
      <c r="L937" s="1316"/>
      <c r="M937" s="1316"/>
      <c r="N937" s="1316"/>
      <c r="O937" s="1316"/>
      <c r="P937" s="1316"/>
      <c r="Q937" s="1316"/>
      <c r="R937" s="1316"/>
      <c r="S937" s="1316"/>
      <c r="T937" s="1316"/>
      <c r="U937" s="1316"/>
      <c r="V937" s="1316"/>
      <c r="W937" s="1316"/>
      <c r="X937" s="1316"/>
      <c r="Y937" s="1316"/>
      <c r="Z937" s="1316"/>
      <c r="AA937" s="1316"/>
      <c r="AB937" s="1316"/>
      <c r="AC937" s="1316"/>
      <c r="AD937" s="1316"/>
      <c r="AE937" s="1316"/>
      <c r="AF937" s="1316"/>
      <c r="AG937" s="1316"/>
      <c r="AH937" s="1316"/>
      <c r="AI937" s="1316"/>
    </row>
    <row r="938" ht="24.0" customHeight="1">
      <c r="A938" s="1318"/>
      <c r="B938" s="1316"/>
      <c r="C938" s="1953"/>
      <c r="D938" s="1316"/>
      <c r="E938" s="1316"/>
      <c r="F938" s="1316"/>
      <c r="G938" s="1316"/>
      <c r="H938" s="1316"/>
      <c r="I938" s="1316"/>
      <c r="J938" s="1316"/>
      <c r="K938" s="1316"/>
      <c r="L938" s="1316"/>
      <c r="M938" s="1316"/>
      <c r="N938" s="1316"/>
      <c r="O938" s="1316"/>
      <c r="P938" s="1316"/>
      <c r="Q938" s="1316"/>
      <c r="R938" s="1316"/>
      <c r="S938" s="1316"/>
      <c r="T938" s="1316"/>
      <c r="U938" s="1316"/>
      <c r="V938" s="1316"/>
      <c r="W938" s="1316"/>
      <c r="X938" s="1316"/>
      <c r="Y938" s="1316"/>
      <c r="Z938" s="1316"/>
      <c r="AA938" s="1316"/>
      <c r="AB938" s="1316"/>
      <c r="AC938" s="1316"/>
      <c r="AD938" s="1316"/>
      <c r="AE938" s="1316"/>
      <c r="AF938" s="1316"/>
      <c r="AG938" s="1316"/>
      <c r="AH938" s="1316"/>
      <c r="AI938" s="1316"/>
    </row>
    <row r="939" ht="24.0" customHeight="1">
      <c r="A939" s="1318"/>
      <c r="B939" s="1316"/>
      <c r="C939" s="1953"/>
      <c r="D939" s="1316"/>
      <c r="E939" s="1316"/>
      <c r="F939" s="1316"/>
      <c r="G939" s="1316"/>
      <c r="H939" s="1316"/>
      <c r="I939" s="1316"/>
      <c r="J939" s="1316"/>
      <c r="K939" s="1316"/>
      <c r="L939" s="1316"/>
      <c r="M939" s="1316"/>
      <c r="N939" s="1316"/>
      <c r="O939" s="1316"/>
      <c r="P939" s="1316"/>
      <c r="Q939" s="1316"/>
      <c r="R939" s="1316"/>
      <c r="S939" s="1316"/>
      <c r="T939" s="1316"/>
      <c r="U939" s="1316"/>
      <c r="V939" s="1316"/>
      <c r="W939" s="1316"/>
      <c r="X939" s="1316"/>
      <c r="Y939" s="1316"/>
      <c r="Z939" s="1316"/>
      <c r="AA939" s="1316"/>
      <c r="AB939" s="1316"/>
      <c r="AC939" s="1316"/>
      <c r="AD939" s="1316"/>
      <c r="AE939" s="1316"/>
      <c r="AF939" s="1316"/>
      <c r="AG939" s="1316"/>
      <c r="AH939" s="1316"/>
      <c r="AI939" s="1316"/>
    </row>
    <row r="940" ht="24.0" customHeight="1">
      <c r="A940" s="1318"/>
      <c r="B940" s="1316"/>
      <c r="C940" s="1953"/>
      <c r="D940" s="1316"/>
      <c r="E940" s="1316"/>
      <c r="F940" s="1316"/>
      <c r="G940" s="1316"/>
      <c r="H940" s="1316"/>
      <c r="I940" s="1316"/>
      <c r="J940" s="1316"/>
      <c r="K940" s="1316"/>
      <c r="L940" s="1316"/>
      <c r="M940" s="1316"/>
      <c r="N940" s="1316"/>
      <c r="O940" s="1316"/>
      <c r="P940" s="1316"/>
      <c r="Q940" s="1316"/>
      <c r="R940" s="1316"/>
      <c r="S940" s="1316"/>
      <c r="T940" s="1316"/>
      <c r="U940" s="1316"/>
      <c r="V940" s="1316"/>
      <c r="W940" s="1316"/>
      <c r="X940" s="1316"/>
      <c r="Y940" s="1316"/>
      <c r="Z940" s="1316"/>
      <c r="AA940" s="1316"/>
      <c r="AB940" s="1316"/>
      <c r="AC940" s="1316"/>
      <c r="AD940" s="1316"/>
      <c r="AE940" s="1316"/>
      <c r="AF940" s="1316"/>
      <c r="AG940" s="1316"/>
      <c r="AH940" s="1316"/>
      <c r="AI940" s="1316"/>
    </row>
    <row r="941" ht="24.0" customHeight="1">
      <c r="A941" s="1318"/>
      <c r="B941" s="1316"/>
      <c r="C941" s="1953"/>
      <c r="D941" s="1316"/>
      <c r="E941" s="1316"/>
      <c r="F941" s="1316"/>
      <c r="G941" s="1316"/>
      <c r="H941" s="1316"/>
      <c r="I941" s="1316"/>
      <c r="J941" s="1316"/>
      <c r="K941" s="1316"/>
      <c r="L941" s="1316"/>
      <c r="M941" s="1316"/>
      <c r="N941" s="1316"/>
      <c r="O941" s="1316"/>
      <c r="P941" s="1316"/>
      <c r="Q941" s="1316"/>
      <c r="R941" s="1316"/>
      <c r="S941" s="1316"/>
      <c r="T941" s="1316"/>
      <c r="U941" s="1316"/>
      <c r="V941" s="1316"/>
      <c r="W941" s="1316"/>
      <c r="X941" s="1316"/>
      <c r="Y941" s="1316"/>
      <c r="Z941" s="1316"/>
      <c r="AA941" s="1316"/>
      <c r="AB941" s="1316"/>
      <c r="AC941" s="1316"/>
      <c r="AD941" s="1316"/>
      <c r="AE941" s="1316"/>
      <c r="AF941" s="1316"/>
      <c r="AG941" s="1316"/>
      <c r="AH941" s="1316"/>
      <c r="AI941" s="1316"/>
    </row>
    <row r="942" ht="24.0" customHeight="1">
      <c r="A942" s="1318"/>
      <c r="B942" s="1316"/>
      <c r="C942" s="1953"/>
      <c r="D942" s="1316"/>
      <c r="E942" s="1316"/>
      <c r="F942" s="1316"/>
      <c r="G942" s="1316"/>
      <c r="H942" s="1316"/>
      <c r="I942" s="1316"/>
      <c r="J942" s="1316"/>
      <c r="K942" s="1316"/>
      <c r="L942" s="1316"/>
      <c r="M942" s="1316"/>
      <c r="N942" s="1316"/>
      <c r="O942" s="1316"/>
      <c r="P942" s="1316"/>
      <c r="Q942" s="1316"/>
      <c r="R942" s="1316"/>
      <c r="S942" s="1316"/>
      <c r="T942" s="1316"/>
      <c r="U942" s="1316"/>
      <c r="V942" s="1316"/>
      <c r="W942" s="1316"/>
      <c r="X942" s="1316"/>
      <c r="Y942" s="1316"/>
      <c r="Z942" s="1316"/>
      <c r="AA942" s="1316"/>
      <c r="AB942" s="1316"/>
      <c r="AC942" s="1316"/>
      <c r="AD942" s="1316"/>
      <c r="AE942" s="1316"/>
      <c r="AF942" s="1316"/>
      <c r="AG942" s="1316"/>
      <c r="AH942" s="1316"/>
      <c r="AI942" s="1316"/>
    </row>
    <row r="943" ht="24.0" customHeight="1">
      <c r="A943" s="1318"/>
      <c r="B943" s="1316"/>
      <c r="C943" s="1953"/>
      <c r="D943" s="1316"/>
      <c r="E943" s="1316"/>
      <c r="F943" s="1316"/>
      <c r="G943" s="1316"/>
      <c r="H943" s="1316"/>
      <c r="I943" s="1316"/>
      <c r="J943" s="1316"/>
      <c r="K943" s="1316"/>
      <c r="L943" s="1316"/>
      <c r="M943" s="1316"/>
      <c r="N943" s="1316"/>
      <c r="O943" s="1316"/>
      <c r="P943" s="1316"/>
      <c r="Q943" s="1316"/>
      <c r="R943" s="1316"/>
      <c r="S943" s="1316"/>
      <c r="T943" s="1316"/>
      <c r="U943" s="1316"/>
      <c r="V943" s="1316"/>
      <c r="W943" s="1316"/>
      <c r="X943" s="1316"/>
      <c r="Y943" s="1316"/>
      <c r="Z943" s="1316"/>
      <c r="AA943" s="1316"/>
      <c r="AB943" s="1316"/>
      <c r="AC943" s="1316"/>
      <c r="AD943" s="1316"/>
      <c r="AE943" s="1316"/>
      <c r="AF943" s="1316"/>
      <c r="AG943" s="1316"/>
      <c r="AH943" s="1316"/>
      <c r="AI943" s="1316"/>
    </row>
    <row r="944" ht="24.0" customHeight="1">
      <c r="A944" s="1318"/>
      <c r="B944" s="1316"/>
      <c r="C944" s="1953"/>
      <c r="D944" s="1316"/>
      <c r="E944" s="1316"/>
      <c r="F944" s="1316"/>
      <c r="G944" s="1316"/>
      <c r="H944" s="1316"/>
      <c r="I944" s="1316"/>
      <c r="J944" s="1316"/>
      <c r="K944" s="1316"/>
      <c r="L944" s="1316"/>
      <c r="M944" s="1316"/>
      <c r="N944" s="1316"/>
      <c r="O944" s="1316"/>
      <c r="P944" s="1316"/>
      <c r="Q944" s="1316"/>
      <c r="R944" s="1316"/>
      <c r="S944" s="1316"/>
      <c r="T944" s="1316"/>
      <c r="U944" s="1316"/>
      <c r="V944" s="1316"/>
      <c r="W944" s="1316"/>
      <c r="X944" s="1316"/>
      <c r="Y944" s="1316"/>
      <c r="Z944" s="1316"/>
      <c r="AA944" s="1316"/>
      <c r="AB944" s="1316"/>
      <c r="AC944" s="1316"/>
      <c r="AD944" s="1316"/>
      <c r="AE944" s="1316"/>
      <c r="AF944" s="1316"/>
      <c r="AG944" s="1316"/>
      <c r="AH944" s="1316"/>
      <c r="AI944" s="1316"/>
    </row>
    <row r="945" ht="24.0" customHeight="1">
      <c r="A945" s="1318"/>
      <c r="B945" s="1316"/>
      <c r="C945" s="1953"/>
      <c r="D945" s="1316"/>
      <c r="E945" s="1316"/>
      <c r="F945" s="1316"/>
      <c r="G945" s="1316"/>
      <c r="H945" s="1316"/>
      <c r="I945" s="1316"/>
      <c r="J945" s="1316"/>
      <c r="K945" s="1316"/>
      <c r="L945" s="1316"/>
      <c r="M945" s="1316"/>
      <c r="N945" s="1316"/>
      <c r="O945" s="1316"/>
      <c r="P945" s="1316"/>
      <c r="Q945" s="1316"/>
      <c r="R945" s="1316"/>
      <c r="S945" s="1316"/>
      <c r="T945" s="1316"/>
      <c r="U945" s="1316"/>
      <c r="V945" s="1316"/>
      <c r="W945" s="1316"/>
      <c r="X945" s="1316"/>
      <c r="Y945" s="1316"/>
      <c r="Z945" s="1316"/>
      <c r="AA945" s="1316"/>
      <c r="AB945" s="1316"/>
      <c r="AC945" s="1316"/>
      <c r="AD945" s="1316"/>
      <c r="AE945" s="1316"/>
      <c r="AF945" s="1316"/>
      <c r="AG945" s="1316"/>
      <c r="AH945" s="1316"/>
      <c r="AI945" s="1316"/>
    </row>
    <row r="946" ht="24.0" customHeight="1">
      <c r="A946" s="1318"/>
      <c r="B946" s="1316"/>
      <c r="C946" s="1953"/>
      <c r="D946" s="1316"/>
      <c r="E946" s="1316"/>
      <c r="F946" s="1316"/>
      <c r="G946" s="1316"/>
      <c r="H946" s="1316"/>
      <c r="I946" s="1316"/>
      <c r="J946" s="1316"/>
      <c r="K946" s="1316"/>
      <c r="L946" s="1316"/>
      <c r="M946" s="1316"/>
      <c r="N946" s="1316"/>
      <c r="O946" s="1316"/>
      <c r="P946" s="1316"/>
      <c r="Q946" s="1316"/>
      <c r="R946" s="1316"/>
      <c r="S946" s="1316"/>
      <c r="T946" s="1316"/>
      <c r="U946" s="1316"/>
      <c r="V946" s="1316"/>
      <c r="W946" s="1316"/>
      <c r="X946" s="1316"/>
      <c r="Y946" s="1316"/>
      <c r="Z946" s="1316"/>
      <c r="AA946" s="1316"/>
      <c r="AB946" s="1316"/>
      <c r="AC946" s="1316"/>
      <c r="AD946" s="1316"/>
      <c r="AE946" s="1316"/>
      <c r="AF946" s="1316"/>
      <c r="AG946" s="1316"/>
      <c r="AH946" s="1316"/>
      <c r="AI946" s="1316"/>
    </row>
    <row r="947" ht="24.0" customHeight="1">
      <c r="A947" s="1318"/>
      <c r="B947" s="1316"/>
      <c r="C947" s="1953"/>
      <c r="D947" s="1316"/>
      <c r="E947" s="1316"/>
      <c r="F947" s="1316"/>
      <c r="G947" s="1316"/>
      <c r="H947" s="1316"/>
      <c r="I947" s="1316"/>
      <c r="J947" s="1316"/>
      <c r="K947" s="1316"/>
      <c r="L947" s="1316"/>
      <c r="M947" s="1316"/>
      <c r="N947" s="1316"/>
      <c r="O947" s="1316"/>
      <c r="P947" s="1316"/>
      <c r="Q947" s="1316"/>
      <c r="R947" s="1316"/>
      <c r="S947" s="1316"/>
      <c r="T947" s="1316"/>
      <c r="U947" s="1316"/>
      <c r="V947" s="1316"/>
      <c r="W947" s="1316"/>
      <c r="X947" s="1316"/>
      <c r="Y947" s="1316"/>
      <c r="Z947" s="1316"/>
      <c r="AA947" s="1316"/>
      <c r="AB947" s="1316"/>
      <c r="AC947" s="1316"/>
      <c r="AD947" s="1316"/>
      <c r="AE947" s="1316"/>
      <c r="AF947" s="1316"/>
      <c r="AG947" s="1316"/>
      <c r="AH947" s="1316"/>
      <c r="AI947" s="1316"/>
    </row>
    <row r="948" ht="24.0" customHeight="1">
      <c r="A948" s="1318"/>
      <c r="B948" s="1316"/>
      <c r="C948" s="1953"/>
      <c r="D948" s="1316"/>
      <c r="E948" s="1316"/>
      <c r="F948" s="1316"/>
      <c r="G948" s="1316"/>
      <c r="H948" s="1316"/>
      <c r="I948" s="1316"/>
      <c r="J948" s="1316"/>
      <c r="K948" s="1316"/>
      <c r="L948" s="1316"/>
      <c r="M948" s="1316"/>
      <c r="N948" s="1316"/>
      <c r="O948" s="1316"/>
      <c r="P948" s="1316"/>
      <c r="Q948" s="1316"/>
      <c r="R948" s="1316"/>
      <c r="S948" s="1316"/>
      <c r="T948" s="1316"/>
      <c r="U948" s="1316"/>
      <c r="V948" s="1316"/>
      <c r="W948" s="1316"/>
      <c r="X948" s="1316"/>
      <c r="Y948" s="1316"/>
      <c r="Z948" s="1316"/>
      <c r="AA948" s="1316"/>
      <c r="AB948" s="1316"/>
      <c r="AC948" s="1316"/>
      <c r="AD948" s="1316"/>
      <c r="AE948" s="1316"/>
      <c r="AF948" s="1316"/>
      <c r="AG948" s="1316"/>
      <c r="AH948" s="1316"/>
      <c r="AI948" s="1316"/>
    </row>
    <row r="949" ht="24.0" customHeight="1">
      <c r="A949" s="1318"/>
      <c r="B949" s="1316"/>
      <c r="C949" s="1953"/>
      <c r="D949" s="1316"/>
      <c r="E949" s="1316"/>
      <c r="F949" s="1316"/>
      <c r="G949" s="1316"/>
      <c r="H949" s="1316"/>
      <c r="I949" s="1316"/>
      <c r="J949" s="1316"/>
      <c r="K949" s="1316"/>
      <c r="L949" s="1316"/>
      <c r="M949" s="1316"/>
      <c r="N949" s="1316"/>
      <c r="O949" s="1316"/>
      <c r="P949" s="1316"/>
      <c r="Q949" s="1316"/>
      <c r="R949" s="1316"/>
      <c r="S949" s="1316"/>
      <c r="T949" s="1316"/>
      <c r="U949" s="1316"/>
      <c r="V949" s="1316"/>
      <c r="W949" s="1316"/>
      <c r="X949" s="1316"/>
      <c r="Y949" s="1316"/>
      <c r="Z949" s="1316"/>
      <c r="AA949" s="1316"/>
      <c r="AB949" s="1316"/>
      <c r="AC949" s="1316"/>
      <c r="AD949" s="1316"/>
      <c r="AE949" s="1316"/>
      <c r="AF949" s="1316"/>
      <c r="AG949" s="1316"/>
      <c r="AH949" s="1316"/>
      <c r="AI949" s="1316"/>
    </row>
    <row r="950" ht="24.0" customHeight="1">
      <c r="A950" s="1318"/>
      <c r="B950" s="1316"/>
      <c r="C950" s="1953"/>
      <c r="D950" s="1316"/>
      <c r="E950" s="1316"/>
      <c r="F950" s="1316"/>
      <c r="G950" s="1316"/>
      <c r="H950" s="1316"/>
      <c r="I950" s="1316"/>
      <c r="J950" s="1316"/>
      <c r="K950" s="1316"/>
      <c r="L950" s="1316"/>
      <c r="M950" s="1316"/>
      <c r="N950" s="1316"/>
      <c r="O950" s="1316"/>
      <c r="P950" s="1316"/>
      <c r="Q950" s="1316"/>
      <c r="R950" s="1316"/>
      <c r="S950" s="1316"/>
      <c r="T950" s="1316"/>
      <c r="U950" s="1316"/>
      <c r="V950" s="1316"/>
      <c r="W950" s="1316"/>
      <c r="X950" s="1316"/>
      <c r="Y950" s="1316"/>
      <c r="Z950" s="1316"/>
      <c r="AA950" s="1316"/>
      <c r="AB950" s="1316"/>
      <c r="AC950" s="1316"/>
      <c r="AD950" s="1316"/>
      <c r="AE950" s="1316"/>
      <c r="AF950" s="1316"/>
      <c r="AG950" s="1316"/>
      <c r="AH950" s="1316"/>
      <c r="AI950" s="1316"/>
    </row>
    <row r="951" ht="24.0" customHeight="1">
      <c r="A951" s="1318"/>
      <c r="B951" s="1316"/>
      <c r="C951" s="1953"/>
      <c r="D951" s="1316"/>
      <c r="E951" s="1316"/>
      <c r="F951" s="1316"/>
      <c r="G951" s="1316"/>
      <c r="H951" s="1316"/>
      <c r="I951" s="1316"/>
      <c r="J951" s="1316"/>
      <c r="K951" s="1316"/>
      <c r="L951" s="1316"/>
      <c r="M951" s="1316"/>
      <c r="N951" s="1316"/>
      <c r="O951" s="1316"/>
      <c r="P951" s="1316"/>
      <c r="Q951" s="1316"/>
      <c r="R951" s="1316"/>
      <c r="S951" s="1316"/>
      <c r="T951" s="1316"/>
      <c r="U951" s="1316"/>
      <c r="V951" s="1316"/>
      <c r="W951" s="1316"/>
      <c r="X951" s="1316"/>
      <c r="Y951" s="1316"/>
      <c r="Z951" s="1316"/>
      <c r="AA951" s="1316"/>
      <c r="AB951" s="1316"/>
      <c r="AC951" s="1316"/>
      <c r="AD951" s="1316"/>
      <c r="AE951" s="1316"/>
      <c r="AF951" s="1316"/>
      <c r="AG951" s="1316"/>
      <c r="AH951" s="1316"/>
      <c r="AI951" s="1316"/>
    </row>
    <row r="952" ht="24.0" customHeight="1">
      <c r="A952" s="1318"/>
      <c r="B952" s="1316"/>
      <c r="C952" s="1953"/>
      <c r="D952" s="1316"/>
      <c r="E952" s="1316"/>
      <c r="F952" s="1316"/>
      <c r="G952" s="1316"/>
      <c r="H952" s="1316"/>
      <c r="I952" s="1316"/>
      <c r="J952" s="1316"/>
      <c r="K952" s="1316"/>
      <c r="L952" s="1316"/>
      <c r="M952" s="1316"/>
      <c r="N952" s="1316"/>
      <c r="O952" s="1316"/>
      <c r="P952" s="1316"/>
      <c r="Q952" s="1316"/>
      <c r="R952" s="1316"/>
      <c r="S952" s="1316"/>
      <c r="T952" s="1316"/>
      <c r="U952" s="1316"/>
      <c r="V952" s="1316"/>
      <c r="W952" s="1316"/>
      <c r="X952" s="1316"/>
      <c r="Y952" s="1316"/>
      <c r="Z952" s="1316"/>
      <c r="AA952" s="1316"/>
      <c r="AB952" s="1316"/>
      <c r="AC952" s="1316"/>
      <c r="AD952" s="1316"/>
      <c r="AE952" s="1316"/>
      <c r="AF952" s="1316"/>
      <c r="AG952" s="1316"/>
      <c r="AH952" s="1316"/>
      <c r="AI952" s="1316"/>
    </row>
    <row r="953" ht="24.0" customHeight="1">
      <c r="A953" s="1318"/>
      <c r="B953" s="1316"/>
      <c r="C953" s="1953"/>
      <c r="D953" s="1316"/>
      <c r="E953" s="1316"/>
      <c r="F953" s="1316"/>
      <c r="G953" s="1316"/>
      <c r="H953" s="1316"/>
      <c r="I953" s="1316"/>
      <c r="J953" s="1316"/>
      <c r="K953" s="1316"/>
      <c r="L953" s="1316"/>
      <c r="M953" s="1316"/>
      <c r="N953" s="1316"/>
      <c r="O953" s="1316"/>
      <c r="P953" s="1316"/>
      <c r="Q953" s="1316"/>
      <c r="R953" s="1316"/>
      <c r="S953" s="1316"/>
      <c r="T953" s="1316"/>
      <c r="U953" s="1316"/>
      <c r="V953" s="1316"/>
      <c r="W953" s="1316"/>
      <c r="X953" s="1316"/>
      <c r="Y953" s="1316"/>
      <c r="Z953" s="1316"/>
      <c r="AA953" s="1316"/>
      <c r="AB953" s="1316"/>
      <c r="AC953" s="1316"/>
      <c r="AD953" s="1316"/>
      <c r="AE953" s="1316"/>
      <c r="AF953" s="1316"/>
      <c r="AG953" s="1316"/>
      <c r="AH953" s="1316"/>
      <c r="AI953" s="1316"/>
    </row>
    <row r="954" ht="24.0" customHeight="1">
      <c r="A954" s="1318"/>
      <c r="B954" s="1316"/>
      <c r="C954" s="1953"/>
      <c r="D954" s="1316"/>
      <c r="E954" s="1316"/>
      <c r="F954" s="1316"/>
      <c r="G954" s="1316"/>
      <c r="H954" s="1316"/>
      <c r="I954" s="1316"/>
      <c r="J954" s="1316"/>
      <c r="K954" s="1316"/>
      <c r="L954" s="1316"/>
      <c r="M954" s="1316"/>
      <c r="N954" s="1316"/>
      <c r="O954" s="1316"/>
      <c r="P954" s="1316"/>
      <c r="Q954" s="1316"/>
      <c r="R954" s="1316"/>
      <c r="S954" s="1316"/>
      <c r="T954" s="1316"/>
      <c r="U954" s="1316"/>
      <c r="V954" s="1316"/>
      <c r="W954" s="1316"/>
      <c r="X954" s="1316"/>
      <c r="Y954" s="1316"/>
      <c r="Z954" s="1316"/>
      <c r="AA954" s="1316"/>
      <c r="AB954" s="1316"/>
      <c r="AC954" s="1316"/>
      <c r="AD954" s="1316"/>
      <c r="AE954" s="1316"/>
      <c r="AF954" s="1316"/>
      <c r="AG954" s="1316"/>
      <c r="AH954" s="1316"/>
      <c r="AI954" s="1316"/>
    </row>
    <row r="955" ht="24.0" customHeight="1">
      <c r="A955" s="1318"/>
      <c r="B955" s="1316"/>
      <c r="C955" s="1953"/>
      <c r="D955" s="1316"/>
      <c r="E955" s="1316"/>
      <c r="F955" s="1316"/>
      <c r="G955" s="1316"/>
      <c r="H955" s="1316"/>
      <c r="I955" s="1316"/>
      <c r="J955" s="1316"/>
      <c r="K955" s="1316"/>
      <c r="L955" s="1316"/>
      <c r="M955" s="1316"/>
      <c r="N955" s="1316"/>
      <c r="O955" s="1316"/>
      <c r="P955" s="1316"/>
      <c r="Q955" s="1316"/>
      <c r="R955" s="1316"/>
      <c r="S955" s="1316"/>
      <c r="T955" s="1316"/>
      <c r="U955" s="1316"/>
      <c r="V955" s="1316"/>
      <c r="W955" s="1316"/>
      <c r="X955" s="1316"/>
      <c r="Y955" s="1316"/>
      <c r="Z955" s="1316"/>
      <c r="AA955" s="1316"/>
      <c r="AB955" s="1316"/>
      <c r="AC955" s="1316"/>
      <c r="AD955" s="1316"/>
      <c r="AE955" s="1316"/>
      <c r="AF955" s="1316"/>
      <c r="AG955" s="1316"/>
      <c r="AH955" s="1316"/>
      <c r="AI955" s="1316"/>
    </row>
    <row r="956" ht="24.0" customHeight="1">
      <c r="A956" s="1318"/>
      <c r="B956" s="1316"/>
      <c r="C956" s="1953"/>
      <c r="D956" s="1316"/>
      <c r="E956" s="1316"/>
      <c r="F956" s="1316"/>
      <c r="G956" s="1316"/>
      <c r="H956" s="1316"/>
      <c r="I956" s="1316"/>
      <c r="J956" s="1316"/>
      <c r="K956" s="1316"/>
      <c r="L956" s="1316"/>
      <c r="M956" s="1316"/>
      <c r="N956" s="1316"/>
      <c r="O956" s="1316"/>
      <c r="P956" s="1316"/>
      <c r="Q956" s="1316"/>
      <c r="R956" s="1316"/>
      <c r="S956" s="1316"/>
      <c r="T956" s="1316"/>
      <c r="U956" s="1316"/>
      <c r="V956" s="1316"/>
      <c r="W956" s="1316"/>
      <c r="X956" s="1316"/>
      <c r="Y956" s="1316"/>
      <c r="Z956" s="1316"/>
      <c r="AA956" s="1316"/>
      <c r="AB956" s="1316"/>
      <c r="AC956" s="1316"/>
      <c r="AD956" s="1316"/>
      <c r="AE956" s="1316"/>
      <c r="AF956" s="1316"/>
      <c r="AG956" s="1316"/>
      <c r="AH956" s="1316"/>
      <c r="AI956" s="1316"/>
    </row>
    <row r="957" ht="24.0" customHeight="1">
      <c r="A957" s="1318"/>
      <c r="B957" s="1316"/>
      <c r="C957" s="1953"/>
      <c r="D957" s="1316"/>
      <c r="E957" s="1316"/>
      <c r="F957" s="1316"/>
      <c r="G957" s="1316"/>
      <c r="H957" s="1316"/>
      <c r="I957" s="1316"/>
      <c r="J957" s="1316"/>
      <c r="K957" s="1316"/>
      <c r="L957" s="1316"/>
      <c r="M957" s="1316"/>
      <c r="N957" s="1316"/>
      <c r="O957" s="1316"/>
      <c r="P957" s="1316"/>
      <c r="Q957" s="1316"/>
      <c r="R957" s="1316"/>
      <c r="S957" s="1316"/>
      <c r="T957" s="1316"/>
      <c r="U957" s="1316"/>
      <c r="V957" s="1316"/>
      <c r="W957" s="1316"/>
      <c r="X957" s="1316"/>
      <c r="Y957" s="1316"/>
      <c r="Z957" s="1316"/>
      <c r="AA957" s="1316"/>
      <c r="AB957" s="1316"/>
      <c r="AC957" s="1316"/>
      <c r="AD957" s="1316"/>
      <c r="AE957" s="1316"/>
      <c r="AF957" s="1316"/>
      <c r="AG957" s="1316"/>
      <c r="AH957" s="1316"/>
      <c r="AI957" s="1316"/>
    </row>
    <row r="958" ht="24.0" customHeight="1">
      <c r="A958" s="1318"/>
      <c r="B958" s="1316"/>
      <c r="C958" s="1953"/>
      <c r="D958" s="1316"/>
      <c r="E958" s="1316"/>
      <c r="F958" s="1316"/>
      <c r="G958" s="1316"/>
      <c r="H958" s="1316"/>
      <c r="I958" s="1316"/>
      <c r="J958" s="1316"/>
      <c r="K958" s="1316"/>
      <c r="L958" s="1316"/>
      <c r="M958" s="1316"/>
      <c r="N958" s="1316"/>
      <c r="O958" s="1316"/>
      <c r="P958" s="1316"/>
      <c r="Q958" s="1316"/>
      <c r="R958" s="1316"/>
      <c r="S958" s="1316"/>
      <c r="T958" s="1316"/>
      <c r="U958" s="1316"/>
      <c r="V958" s="1316"/>
      <c r="W958" s="1316"/>
      <c r="X958" s="1316"/>
      <c r="Y958" s="1316"/>
      <c r="Z958" s="1316"/>
      <c r="AA958" s="1316"/>
      <c r="AB958" s="1316"/>
      <c r="AC958" s="1316"/>
      <c r="AD958" s="1316"/>
      <c r="AE958" s="1316"/>
      <c r="AF958" s="1316"/>
      <c r="AG958" s="1316"/>
      <c r="AH958" s="1316"/>
      <c r="AI958" s="1316"/>
    </row>
    <row r="959" ht="24.0" customHeight="1">
      <c r="A959" s="1318"/>
      <c r="B959" s="1316"/>
      <c r="C959" s="1953"/>
      <c r="D959" s="1316"/>
      <c r="E959" s="1316"/>
      <c r="F959" s="1316"/>
      <c r="G959" s="1316"/>
      <c r="H959" s="1316"/>
      <c r="I959" s="1316"/>
      <c r="J959" s="1316"/>
      <c r="K959" s="1316"/>
      <c r="L959" s="1316"/>
      <c r="M959" s="1316"/>
      <c r="N959" s="1316"/>
      <c r="O959" s="1316"/>
      <c r="P959" s="1316"/>
      <c r="Q959" s="1316"/>
      <c r="R959" s="1316"/>
      <c r="S959" s="1316"/>
      <c r="T959" s="1316"/>
      <c r="U959" s="1316"/>
      <c r="V959" s="1316"/>
      <c r="W959" s="1316"/>
      <c r="X959" s="1316"/>
      <c r="Y959" s="1316"/>
      <c r="Z959" s="1316"/>
      <c r="AA959" s="1316"/>
      <c r="AB959" s="1316"/>
      <c r="AC959" s="1316"/>
      <c r="AD959" s="1316"/>
      <c r="AE959" s="1316"/>
      <c r="AF959" s="1316"/>
      <c r="AG959" s="1316"/>
      <c r="AH959" s="1316"/>
      <c r="AI959" s="1316"/>
    </row>
    <row r="960" ht="24.0" customHeight="1">
      <c r="A960" s="1318"/>
      <c r="B960" s="1316"/>
      <c r="C960" s="1953"/>
      <c r="D960" s="1316"/>
      <c r="E960" s="1316"/>
      <c r="F960" s="1316"/>
      <c r="G960" s="1316"/>
      <c r="H960" s="1316"/>
      <c r="I960" s="1316"/>
      <c r="J960" s="1316"/>
      <c r="K960" s="1316"/>
      <c r="L960" s="1316"/>
      <c r="M960" s="1316"/>
      <c r="N960" s="1316"/>
      <c r="O960" s="1316"/>
      <c r="P960" s="1316"/>
      <c r="Q960" s="1316"/>
      <c r="R960" s="1316"/>
      <c r="S960" s="1316"/>
      <c r="T960" s="1316"/>
      <c r="U960" s="1316"/>
      <c r="V960" s="1316"/>
      <c r="W960" s="1316"/>
      <c r="X960" s="1316"/>
      <c r="Y960" s="1316"/>
      <c r="Z960" s="1316"/>
      <c r="AA960" s="1316"/>
      <c r="AB960" s="1316"/>
      <c r="AC960" s="1316"/>
      <c r="AD960" s="1316"/>
      <c r="AE960" s="1316"/>
      <c r="AF960" s="1316"/>
      <c r="AG960" s="1316"/>
      <c r="AH960" s="1316"/>
      <c r="AI960" s="1316"/>
    </row>
    <row r="961" ht="24.0" customHeight="1">
      <c r="A961" s="1318"/>
      <c r="B961" s="1316"/>
      <c r="C961" s="1953"/>
      <c r="D961" s="1316"/>
      <c r="E961" s="1316"/>
      <c r="F961" s="1316"/>
      <c r="G961" s="1316"/>
      <c r="H961" s="1316"/>
      <c r="I961" s="1316"/>
      <c r="J961" s="1316"/>
      <c r="K961" s="1316"/>
      <c r="L961" s="1316"/>
      <c r="M961" s="1316"/>
      <c r="N961" s="1316"/>
      <c r="O961" s="1316"/>
      <c r="P961" s="1316"/>
      <c r="Q961" s="1316"/>
      <c r="R961" s="1316"/>
      <c r="S961" s="1316"/>
      <c r="T961" s="1316"/>
      <c r="U961" s="1316"/>
      <c r="V961" s="1316"/>
      <c r="W961" s="1316"/>
      <c r="X961" s="1316"/>
      <c r="Y961" s="1316"/>
      <c r="Z961" s="1316"/>
      <c r="AA961" s="1316"/>
      <c r="AB961" s="1316"/>
      <c r="AC961" s="1316"/>
      <c r="AD961" s="1316"/>
      <c r="AE961" s="1316"/>
      <c r="AF961" s="1316"/>
      <c r="AG961" s="1316"/>
      <c r="AH961" s="1316"/>
      <c r="AI961" s="1316"/>
    </row>
    <row r="962" ht="24.0" customHeight="1">
      <c r="A962" s="1318"/>
      <c r="B962" s="1316"/>
      <c r="C962" s="1953"/>
      <c r="D962" s="1316"/>
      <c r="E962" s="1316"/>
      <c r="F962" s="1316"/>
      <c r="G962" s="1316"/>
      <c r="H962" s="1316"/>
      <c r="I962" s="1316"/>
      <c r="J962" s="1316"/>
      <c r="K962" s="1316"/>
      <c r="L962" s="1316"/>
      <c r="M962" s="1316"/>
      <c r="N962" s="1316"/>
      <c r="O962" s="1316"/>
      <c r="P962" s="1316"/>
      <c r="Q962" s="1316"/>
      <c r="R962" s="1316"/>
      <c r="S962" s="1316"/>
      <c r="T962" s="1316"/>
      <c r="U962" s="1316"/>
      <c r="V962" s="1316"/>
      <c r="W962" s="1316"/>
      <c r="X962" s="1316"/>
      <c r="Y962" s="1316"/>
      <c r="Z962" s="1316"/>
      <c r="AA962" s="1316"/>
      <c r="AB962" s="1316"/>
      <c r="AC962" s="1316"/>
      <c r="AD962" s="1316"/>
      <c r="AE962" s="1316"/>
      <c r="AF962" s="1316"/>
      <c r="AG962" s="1316"/>
      <c r="AH962" s="1316"/>
      <c r="AI962" s="1316"/>
    </row>
    <row r="963" ht="24.0" customHeight="1">
      <c r="A963" s="1318"/>
      <c r="B963" s="1316"/>
      <c r="C963" s="1953"/>
      <c r="D963" s="1316"/>
      <c r="E963" s="1316"/>
      <c r="F963" s="1316"/>
      <c r="G963" s="1316"/>
      <c r="H963" s="1316"/>
      <c r="I963" s="1316"/>
      <c r="J963" s="1316"/>
      <c r="K963" s="1316"/>
      <c r="L963" s="1316"/>
      <c r="M963" s="1316"/>
      <c r="N963" s="1316"/>
      <c r="O963" s="1316"/>
      <c r="P963" s="1316"/>
      <c r="Q963" s="1316"/>
      <c r="R963" s="1316"/>
      <c r="S963" s="1316"/>
      <c r="T963" s="1316"/>
      <c r="U963" s="1316"/>
      <c r="V963" s="1316"/>
      <c r="W963" s="1316"/>
      <c r="X963" s="1316"/>
      <c r="Y963" s="1316"/>
      <c r="Z963" s="1316"/>
      <c r="AA963" s="1316"/>
      <c r="AB963" s="1316"/>
      <c r="AC963" s="1316"/>
      <c r="AD963" s="1316"/>
      <c r="AE963" s="1316"/>
      <c r="AF963" s="1316"/>
      <c r="AG963" s="1316"/>
      <c r="AH963" s="1316"/>
      <c r="AI963" s="1316"/>
    </row>
    <row r="964" ht="24.0" customHeight="1">
      <c r="A964" s="1318"/>
      <c r="B964" s="1316"/>
      <c r="C964" s="1953"/>
      <c r="D964" s="1316"/>
      <c r="E964" s="1316"/>
      <c r="F964" s="1316"/>
      <c r="G964" s="1316"/>
      <c r="H964" s="1316"/>
      <c r="I964" s="1316"/>
      <c r="J964" s="1316"/>
      <c r="K964" s="1316"/>
      <c r="L964" s="1316"/>
      <c r="M964" s="1316"/>
      <c r="N964" s="1316"/>
      <c r="O964" s="1316"/>
      <c r="P964" s="1316"/>
      <c r="Q964" s="1316"/>
      <c r="R964" s="1316"/>
      <c r="S964" s="1316"/>
      <c r="T964" s="1316"/>
      <c r="U964" s="1316"/>
      <c r="V964" s="1316"/>
      <c r="W964" s="1316"/>
      <c r="X964" s="1316"/>
      <c r="Y964" s="1316"/>
      <c r="Z964" s="1316"/>
      <c r="AA964" s="1316"/>
      <c r="AB964" s="1316"/>
      <c r="AC964" s="1316"/>
      <c r="AD964" s="1316"/>
      <c r="AE964" s="1316"/>
      <c r="AF964" s="1316"/>
      <c r="AG964" s="1316"/>
      <c r="AH964" s="1316"/>
      <c r="AI964" s="1316"/>
    </row>
    <row r="965" ht="24.0" customHeight="1">
      <c r="A965" s="1318"/>
      <c r="B965" s="1316"/>
      <c r="C965" s="1953"/>
      <c r="D965" s="1316"/>
      <c r="E965" s="1316"/>
      <c r="F965" s="1316"/>
      <c r="G965" s="1316"/>
      <c r="H965" s="1316"/>
      <c r="I965" s="1316"/>
      <c r="J965" s="1316"/>
      <c r="K965" s="1316"/>
      <c r="L965" s="1316"/>
      <c r="M965" s="1316"/>
      <c r="N965" s="1316"/>
      <c r="O965" s="1316"/>
      <c r="P965" s="1316"/>
      <c r="Q965" s="1316"/>
      <c r="R965" s="1316"/>
      <c r="S965" s="1316"/>
      <c r="T965" s="1316"/>
      <c r="U965" s="1316"/>
      <c r="V965" s="1316"/>
      <c r="W965" s="1316"/>
      <c r="X965" s="1316"/>
      <c r="Y965" s="1316"/>
      <c r="Z965" s="1316"/>
      <c r="AA965" s="1316"/>
      <c r="AB965" s="1316"/>
      <c r="AC965" s="1316"/>
      <c r="AD965" s="1316"/>
      <c r="AE965" s="1316"/>
      <c r="AF965" s="1316"/>
      <c r="AG965" s="1316"/>
      <c r="AH965" s="1316"/>
      <c r="AI965" s="1316"/>
    </row>
    <row r="966" ht="24.0" customHeight="1">
      <c r="A966" s="1318"/>
      <c r="B966" s="1316"/>
      <c r="C966" s="1953"/>
      <c r="D966" s="1316"/>
      <c r="E966" s="1316"/>
      <c r="F966" s="1316"/>
      <c r="G966" s="1316"/>
      <c r="H966" s="1316"/>
      <c r="I966" s="1316"/>
      <c r="J966" s="1316"/>
      <c r="K966" s="1316"/>
      <c r="L966" s="1316"/>
      <c r="M966" s="1316"/>
      <c r="N966" s="1316"/>
      <c r="O966" s="1316"/>
      <c r="P966" s="1316"/>
      <c r="Q966" s="1316"/>
      <c r="R966" s="1316"/>
      <c r="S966" s="1316"/>
      <c r="T966" s="1316"/>
      <c r="U966" s="1316"/>
      <c r="V966" s="1316"/>
      <c r="W966" s="1316"/>
      <c r="X966" s="1316"/>
      <c r="Y966" s="1316"/>
      <c r="Z966" s="1316"/>
      <c r="AA966" s="1316"/>
      <c r="AB966" s="1316"/>
      <c r="AC966" s="1316"/>
      <c r="AD966" s="1316"/>
      <c r="AE966" s="1316"/>
      <c r="AF966" s="1316"/>
      <c r="AG966" s="1316"/>
      <c r="AH966" s="1316"/>
      <c r="AI966" s="1316"/>
    </row>
    <row r="967" ht="24.0" customHeight="1">
      <c r="A967" s="1318"/>
      <c r="B967" s="1316"/>
      <c r="C967" s="1953"/>
      <c r="D967" s="1316"/>
      <c r="E967" s="1316"/>
      <c r="F967" s="1316"/>
      <c r="G967" s="1316"/>
      <c r="H967" s="1316"/>
      <c r="I967" s="1316"/>
      <c r="J967" s="1316"/>
      <c r="K967" s="1316"/>
      <c r="L967" s="1316"/>
      <c r="M967" s="1316"/>
      <c r="N967" s="1316"/>
      <c r="O967" s="1316"/>
      <c r="P967" s="1316"/>
      <c r="Q967" s="1316"/>
      <c r="R967" s="1316"/>
      <c r="S967" s="1316"/>
      <c r="T967" s="1316"/>
      <c r="U967" s="1316"/>
      <c r="V967" s="1316"/>
      <c r="W967" s="1316"/>
      <c r="X967" s="1316"/>
      <c r="Y967" s="1316"/>
      <c r="Z967" s="1316"/>
      <c r="AA967" s="1316"/>
      <c r="AB967" s="1316"/>
      <c r="AC967" s="1316"/>
      <c r="AD967" s="1316"/>
      <c r="AE967" s="1316"/>
      <c r="AF967" s="1316"/>
      <c r="AG967" s="1316"/>
      <c r="AH967" s="1316"/>
      <c r="AI967" s="1316"/>
    </row>
    <row r="968" ht="24.0" customHeight="1">
      <c r="A968" s="1318"/>
      <c r="B968" s="1316"/>
      <c r="C968" s="1953"/>
      <c r="D968" s="1316"/>
      <c r="E968" s="1316"/>
      <c r="F968" s="1316"/>
      <c r="G968" s="1316"/>
      <c r="H968" s="1316"/>
      <c r="I968" s="1316"/>
      <c r="J968" s="1316"/>
      <c r="K968" s="1316"/>
      <c r="L968" s="1316"/>
      <c r="M968" s="1316"/>
      <c r="N968" s="1316"/>
      <c r="O968" s="1316"/>
      <c r="P968" s="1316"/>
      <c r="Q968" s="1316"/>
      <c r="R968" s="1316"/>
      <c r="S968" s="1316"/>
      <c r="T968" s="1316"/>
      <c r="U968" s="1316"/>
      <c r="V968" s="1316"/>
      <c r="W968" s="1316"/>
      <c r="X968" s="1316"/>
      <c r="Y968" s="1316"/>
      <c r="Z968" s="1316"/>
      <c r="AA968" s="1316"/>
      <c r="AB968" s="1316"/>
      <c r="AC968" s="1316"/>
      <c r="AD968" s="1316"/>
      <c r="AE968" s="1316"/>
      <c r="AF968" s="1316"/>
      <c r="AG968" s="1316"/>
      <c r="AH968" s="1316"/>
      <c r="AI968" s="1316"/>
    </row>
    <row r="969" ht="24.0" customHeight="1">
      <c r="A969" s="1318"/>
      <c r="B969" s="1316"/>
      <c r="C969" s="1953"/>
      <c r="D969" s="1316"/>
      <c r="E969" s="1316"/>
      <c r="F969" s="1316"/>
      <c r="G969" s="1316"/>
      <c r="H969" s="1316"/>
      <c r="I969" s="1316"/>
      <c r="J969" s="1316"/>
      <c r="K969" s="1316"/>
      <c r="L969" s="1316"/>
      <c r="M969" s="1316"/>
      <c r="N969" s="1316"/>
      <c r="O969" s="1316"/>
      <c r="P969" s="1316"/>
      <c r="Q969" s="1316"/>
      <c r="R969" s="1316"/>
      <c r="S969" s="1316"/>
      <c r="T969" s="1316"/>
      <c r="U969" s="1316"/>
      <c r="V969" s="1316"/>
      <c r="W969" s="1316"/>
      <c r="X969" s="1316"/>
      <c r="Y969" s="1316"/>
      <c r="Z969" s="1316"/>
      <c r="AA969" s="1316"/>
      <c r="AB969" s="1316"/>
      <c r="AC969" s="1316"/>
      <c r="AD969" s="1316"/>
      <c r="AE969" s="1316"/>
      <c r="AF969" s="1316"/>
      <c r="AG969" s="1316"/>
      <c r="AH969" s="1316"/>
      <c r="AI969" s="1316"/>
    </row>
    <row r="970" ht="24.0" customHeight="1">
      <c r="A970" s="1318"/>
      <c r="B970" s="1316"/>
      <c r="C970" s="1953"/>
      <c r="D970" s="1316"/>
      <c r="E970" s="1316"/>
      <c r="F970" s="1316"/>
      <c r="G970" s="1316"/>
      <c r="H970" s="1316"/>
      <c r="I970" s="1316"/>
      <c r="J970" s="1316"/>
      <c r="K970" s="1316"/>
      <c r="L970" s="1316"/>
      <c r="M970" s="1316"/>
      <c r="N970" s="1316"/>
      <c r="O970" s="1316"/>
      <c r="P970" s="1316"/>
      <c r="Q970" s="1316"/>
      <c r="R970" s="1316"/>
      <c r="S970" s="1316"/>
      <c r="T970" s="1316"/>
      <c r="U970" s="1316"/>
      <c r="V970" s="1316"/>
      <c r="W970" s="1316"/>
      <c r="X970" s="1316"/>
      <c r="Y970" s="1316"/>
      <c r="Z970" s="1316"/>
      <c r="AA970" s="1316"/>
      <c r="AB970" s="1316"/>
      <c r="AC970" s="1316"/>
      <c r="AD970" s="1316"/>
      <c r="AE970" s="1316"/>
      <c r="AF970" s="1316"/>
      <c r="AG970" s="1316"/>
      <c r="AH970" s="1316"/>
      <c r="AI970" s="1316"/>
    </row>
    <row r="971" ht="24.0" customHeight="1">
      <c r="A971" s="1318"/>
      <c r="B971" s="1316"/>
      <c r="C971" s="1953"/>
      <c r="D971" s="1316"/>
      <c r="E971" s="1316"/>
      <c r="F971" s="1316"/>
      <c r="G971" s="1316"/>
      <c r="H971" s="1316"/>
      <c r="I971" s="1316"/>
      <c r="J971" s="1316"/>
      <c r="K971" s="1316"/>
      <c r="L971" s="1316"/>
      <c r="M971" s="1316"/>
      <c r="N971" s="1316"/>
      <c r="O971" s="1316"/>
      <c r="P971" s="1316"/>
      <c r="Q971" s="1316"/>
      <c r="R971" s="1316"/>
      <c r="S971" s="1316"/>
      <c r="T971" s="1316"/>
      <c r="U971" s="1316"/>
      <c r="V971" s="1316"/>
      <c r="W971" s="1316"/>
      <c r="X971" s="1316"/>
      <c r="Y971" s="1316"/>
      <c r="Z971" s="1316"/>
      <c r="AA971" s="1316"/>
      <c r="AB971" s="1316"/>
      <c r="AC971" s="1316"/>
      <c r="AD971" s="1316"/>
      <c r="AE971" s="1316"/>
      <c r="AF971" s="1316"/>
      <c r="AG971" s="1316"/>
      <c r="AH971" s="1316"/>
      <c r="AI971" s="1316"/>
    </row>
    <row r="972" ht="24.0" customHeight="1">
      <c r="A972" s="1318"/>
      <c r="B972" s="1316"/>
      <c r="C972" s="1953"/>
      <c r="D972" s="1316"/>
      <c r="E972" s="1316"/>
      <c r="F972" s="1316"/>
      <c r="G972" s="1316"/>
      <c r="H972" s="1316"/>
      <c r="I972" s="1316"/>
      <c r="J972" s="1316"/>
      <c r="K972" s="1316"/>
      <c r="L972" s="1316"/>
      <c r="M972" s="1316"/>
      <c r="N972" s="1316"/>
      <c r="O972" s="1316"/>
      <c r="P972" s="1316"/>
      <c r="Q972" s="1316"/>
      <c r="R972" s="1316"/>
      <c r="S972" s="1316"/>
      <c r="T972" s="1316"/>
      <c r="U972" s="1316"/>
      <c r="V972" s="1316"/>
      <c r="W972" s="1316"/>
      <c r="X972" s="1316"/>
      <c r="Y972" s="1316"/>
      <c r="Z972" s="1316"/>
      <c r="AA972" s="1316"/>
      <c r="AB972" s="1316"/>
      <c r="AC972" s="1316"/>
      <c r="AD972" s="1316"/>
      <c r="AE972" s="1316"/>
      <c r="AF972" s="1316"/>
      <c r="AG972" s="1316"/>
      <c r="AH972" s="1316"/>
      <c r="AI972" s="1316"/>
    </row>
    <row r="973" ht="24.0" customHeight="1">
      <c r="A973" s="1318"/>
      <c r="B973" s="1316"/>
      <c r="C973" s="1953"/>
      <c r="D973" s="1316"/>
      <c r="E973" s="1316"/>
      <c r="F973" s="1316"/>
      <c r="G973" s="1316"/>
      <c r="H973" s="1316"/>
      <c r="I973" s="1316"/>
      <c r="J973" s="1316"/>
      <c r="K973" s="1316"/>
      <c r="L973" s="1316"/>
      <c r="M973" s="1316"/>
      <c r="N973" s="1316"/>
      <c r="O973" s="1316"/>
      <c r="P973" s="1316"/>
      <c r="Q973" s="1316"/>
      <c r="R973" s="1316"/>
      <c r="S973" s="1316"/>
      <c r="T973" s="1316"/>
      <c r="U973" s="1316"/>
      <c r="V973" s="1316"/>
      <c r="W973" s="1316"/>
      <c r="X973" s="1316"/>
      <c r="Y973" s="1316"/>
      <c r="Z973" s="1316"/>
      <c r="AA973" s="1316"/>
      <c r="AB973" s="1316"/>
      <c r="AC973" s="1316"/>
      <c r="AD973" s="1316"/>
      <c r="AE973" s="1316"/>
      <c r="AF973" s="1316"/>
      <c r="AG973" s="1316"/>
      <c r="AH973" s="1316"/>
      <c r="AI973" s="1316"/>
    </row>
    <row r="974" ht="24.0" customHeight="1">
      <c r="A974" s="1318"/>
      <c r="B974" s="1316"/>
      <c r="C974" s="1953"/>
      <c r="D974" s="1316"/>
      <c r="E974" s="1316"/>
      <c r="F974" s="1316"/>
      <c r="G974" s="1316"/>
      <c r="H974" s="1316"/>
      <c r="I974" s="1316"/>
      <c r="J974" s="1316"/>
      <c r="K974" s="1316"/>
      <c r="L974" s="1316"/>
      <c r="M974" s="1316"/>
      <c r="N974" s="1316"/>
      <c r="O974" s="1316"/>
      <c r="P974" s="1316"/>
      <c r="Q974" s="1316"/>
      <c r="R974" s="1316"/>
      <c r="S974" s="1316"/>
      <c r="T974" s="1316"/>
      <c r="U974" s="1316"/>
      <c r="V974" s="1316"/>
      <c r="W974" s="1316"/>
      <c r="X974" s="1316"/>
      <c r="Y974" s="1316"/>
      <c r="Z974" s="1316"/>
      <c r="AA974" s="1316"/>
      <c r="AB974" s="1316"/>
      <c r="AC974" s="1316"/>
      <c r="AD974" s="1316"/>
      <c r="AE974" s="1316"/>
      <c r="AF974" s="1316"/>
      <c r="AG974" s="1316"/>
      <c r="AH974" s="1316"/>
      <c r="AI974" s="1316"/>
    </row>
    <row r="975" ht="24.0" customHeight="1">
      <c r="A975" s="1318"/>
      <c r="B975" s="1316"/>
      <c r="C975" s="1953"/>
      <c r="D975" s="1316"/>
      <c r="E975" s="1316"/>
      <c r="F975" s="1316"/>
      <c r="G975" s="1316"/>
      <c r="H975" s="1316"/>
      <c r="I975" s="1316"/>
      <c r="J975" s="1316"/>
      <c r="K975" s="1316"/>
      <c r="L975" s="1316"/>
      <c r="M975" s="1316"/>
      <c r="N975" s="1316"/>
      <c r="O975" s="1316"/>
      <c r="P975" s="1316"/>
      <c r="Q975" s="1316"/>
      <c r="R975" s="1316"/>
      <c r="S975" s="1316"/>
      <c r="T975" s="1316"/>
      <c r="U975" s="1316"/>
      <c r="V975" s="1316"/>
      <c r="W975" s="1316"/>
      <c r="X975" s="1316"/>
      <c r="Y975" s="1316"/>
      <c r="Z975" s="1316"/>
      <c r="AA975" s="1316"/>
      <c r="AB975" s="1316"/>
      <c r="AC975" s="1316"/>
      <c r="AD975" s="1316"/>
      <c r="AE975" s="1316"/>
      <c r="AF975" s="1316"/>
      <c r="AG975" s="1316"/>
      <c r="AH975" s="1316"/>
      <c r="AI975" s="1316"/>
    </row>
    <row r="976" ht="24.0" customHeight="1">
      <c r="A976" s="1318"/>
      <c r="B976" s="1316"/>
      <c r="C976" s="1953"/>
      <c r="D976" s="1316"/>
      <c r="E976" s="1316"/>
      <c r="F976" s="1316"/>
      <c r="G976" s="1316"/>
      <c r="H976" s="1316"/>
      <c r="I976" s="1316"/>
      <c r="J976" s="1316"/>
      <c r="K976" s="1316"/>
      <c r="L976" s="1316"/>
      <c r="M976" s="1316"/>
      <c r="N976" s="1316"/>
      <c r="O976" s="1316"/>
      <c r="P976" s="1316"/>
      <c r="Q976" s="1316"/>
      <c r="R976" s="1316"/>
      <c r="S976" s="1316"/>
      <c r="T976" s="1316"/>
      <c r="U976" s="1316"/>
      <c r="V976" s="1316"/>
      <c r="W976" s="1316"/>
      <c r="X976" s="1316"/>
      <c r="Y976" s="1316"/>
      <c r="Z976" s="1316"/>
      <c r="AA976" s="1316"/>
      <c r="AB976" s="1316"/>
      <c r="AC976" s="1316"/>
      <c r="AD976" s="1316"/>
      <c r="AE976" s="1316"/>
      <c r="AF976" s="1316"/>
      <c r="AG976" s="1316"/>
      <c r="AH976" s="1316"/>
      <c r="AI976" s="1316"/>
    </row>
    <row r="977" ht="24.0" customHeight="1">
      <c r="A977" s="1318"/>
      <c r="B977" s="1316"/>
      <c r="C977" s="1953"/>
      <c r="D977" s="1316"/>
      <c r="E977" s="1316"/>
      <c r="F977" s="1316"/>
      <c r="G977" s="1316"/>
      <c r="H977" s="1316"/>
      <c r="I977" s="1316"/>
      <c r="J977" s="1316"/>
      <c r="K977" s="1316"/>
      <c r="L977" s="1316"/>
      <c r="M977" s="1316"/>
      <c r="N977" s="1316"/>
      <c r="O977" s="1316"/>
      <c r="P977" s="1316"/>
      <c r="Q977" s="1316"/>
      <c r="R977" s="1316"/>
      <c r="S977" s="1316"/>
      <c r="T977" s="1316"/>
      <c r="U977" s="1316"/>
      <c r="V977" s="1316"/>
      <c r="W977" s="1316"/>
      <c r="X977" s="1316"/>
      <c r="Y977" s="1316"/>
      <c r="Z977" s="1316"/>
      <c r="AA977" s="1316"/>
      <c r="AB977" s="1316"/>
      <c r="AC977" s="1316"/>
      <c r="AD977" s="1316"/>
      <c r="AE977" s="1316"/>
      <c r="AF977" s="1316"/>
      <c r="AG977" s="1316"/>
      <c r="AH977" s="1316"/>
      <c r="AI977" s="1316"/>
    </row>
    <row r="978" ht="24.0" customHeight="1">
      <c r="A978" s="1318"/>
      <c r="B978" s="1316"/>
      <c r="C978" s="1953"/>
      <c r="D978" s="1316"/>
      <c r="E978" s="1316"/>
      <c r="F978" s="1316"/>
      <c r="G978" s="1316"/>
      <c r="H978" s="1316"/>
      <c r="I978" s="1316"/>
      <c r="J978" s="1316"/>
      <c r="K978" s="1316"/>
      <c r="L978" s="1316"/>
      <c r="M978" s="1316"/>
      <c r="N978" s="1316"/>
      <c r="O978" s="1316"/>
      <c r="P978" s="1316"/>
      <c r="Q978" s="1316"/>
      <c r="R978" s="1316"/>
      <c r="S978" s="1316"/>
      <c r="T978" s="1316"/>
      <c r="U978" s="1316"/>
      <c r="V978" s="1316"/>
      <c r="W978" s="1316"/>
      <c r="X978" s="1316"/>
      <c r="Y978" s="1316"/>
      <c r="Z978" s="1316"/>
      <c r="AA978" s="1316"/>
      <c r="AB978" s="1316"/>
      <c r="AC978" s="1316"/>
      <c r="AD978" s="1316"/>
      <c r="AE978" s="1316"/>
      <c r="AF978" s="1316"/>
      <c r="AG978" s="1316"/>
      <c r="AH978" s="1316"/>
      <c r="AI978" s="1316"/>
    </row>
    <row r="979" ht="24.0" customHeight="1">
      <c r="A979" s="1318"/>
      <c r="B979" s="1316"/>
      <c r="C979" s="1953"/>
      <c r="D979" s="1316"/>
      <c r="E979" s="1316"/>
      <c r="F979" s="1316"/>
      <c r="G979" s="1316"/>
      <c r="H979" s="1316"/>
      <c r="I979" s="1316"/>
      <c r="J979" s="1316"/>
      <c r="K979" s="1316"/>
      <c r="L979" s="1316"/>
      <c r="M979" s="1316"/>
      <c r="N979" s="1316"/>
      <c r="O979" s="1316"/>
      <c r="P979" s="1316"/>
      <c r="Q979" s="1316"/>
      <c r="R979" s="1316"/>
      <c r="S979" s="1316"/>
      <c r="T979" s="1316"/>
      <c r="U979" s="1316"/>
      <c r="V979" s="1316"/>
      <c r="W979" s="1316"/>
      <c r="X979" s="1316"/>
      <c r="Y979" s="1316"/>
      <c r="Z979" s="1316"/>
      <c r="AA979" s="1316"/>
      <c r="AB979" s="1316"/>
      <c r="AC979" s="1316"/>
      <c r="AD979" s="1316"/>
      <c r="AE979" s="1316"/>
      <c r="AF979" s="1316"/>
      <c r="AG979" s="1316"/>
      <c r="AH979" s="1316"/>
      <c r="AI979" s="1316"/>
    </row>
    <row r="980" ht="24.0" customHeight="1">
      <c r="A980" s="1318"/>
      <c r="B980" s="1316"/>
      <c r="C980" s="1953"/>
      <c r="D980" s="1316"/>
      <c r="E980" s="1316"/>
      <c r="F980" s="1316"/>
      <c r="G980" s="1316"/>
      <c r="H980" s="1316"/>
      <c r="I980" s="1316"/>
      <c r="J980" s="1316"/>
      <c r="K980" s="1316"/>
      <c r="L980" s="1316"/>
      <c r="M980" s="1316"/>
      <c r="N980" s="1316"/>
      <c r="O980" s="1316"/>
      <c r="P980" s="1316"/>
      <c r="Q980" s="1316"/>
      <c r="R980" s="1316"/>
      <c r="S980" s="1316"/>
      <c r="T980" s="1316"/>
      <c r="U980" s="1316"/>
      <c r="V980" s="1316"/>
      <c r="W980" s="1316"/>
      <c r="X980" s="1316"/>
      <c r="Y980" s="1316"/>
      <c r="Z980" s="1316"/>
      <c r="AA980" s="1316"/>
      <c r="AB980" s="1316"/>
      <c r="AC980" s="1316"/>
      <c r="AD980" s="1316"/>
      <c r="AE980" s="1316"/>
      <c r="AF980" s="1316"/>
      <c r="AG980" s="1316"/>
      <c r="AH980" s="1316"/>
      <c r="AI980" s="1316"/>
    </row>
    <row r="981" ht="24.0" customHeight="1">
      <c r="A981" s="1318"/>
      <c r="B981" s="1316"/>
      <c r="C981" s="1953"/>
      <c r="D981" s="1316"/>
      <c r="E981" s="1316"/>
      <c r="F981" s="1316"/>
      <c r="G981" s="1316"/>
      <c r="H981" s="1316"/>
      <c r="I981" s="1316"/>
      <c r="J981" s="1316"/>
      <c r="K981" s="1316"/>
      <c r="L981" s="1316"/>
      <c r="M981" s="1316"/>
      <c r="N981" s="1316"/>
      <c r="O981" s="1316"/>
      <c r="P981" s="1316"/>
      <c r="Q981" s="1316"/>
      <c r="R981" s="1316"/>
      <c r="S981" s="1316"/>
      <c r="T981" s="1316"/>
      <c r="U981" s="1316"/>
      <c r="V981" s="1316"/>
      <c r="W981" s="1316"/>
      <c r="X981" s="1316"/>
      <c r="Y981" s="1316"/>
      <c r="Z981" s="1316"/>
      <c r="AA981" s="1316"/>
      <c r="AB981" s="1316"/>
      <c r="AC981" s="1316"/>
      <c r="AD981" s="1316"/>
      <c r="AE981" s="1316"/>
      <c r="AF981" s="1316"/>
      <c r="AG981" s="1316"/>
      <c r="AH981" s="1316"/>
      <c r="AI981" s="1316"/>
    </row>
    <row r="982" ht="24.0" customHeight="1">
      <c r="A982" s="1318"/>
      <c r="B982" s="1316"/>
      <c r="C982" s="1953"/>
      <c r="D982" s="1316"/>
      <c r="E982" s="1316"/>
      <c r="F982" s="1316"/>
      <c r="G982" s="1316"/>
      <c r="H982" s="1316"/>
      <c r="I982" s="1316"/>
      <c r="J982" s="1316"/>
      <c r="K982" s="1316"/>
      <c r="L982" s="1316"/>
      <c r="M982" s="1316"/>
      <c r="N982" s="1316"/>
      <c r="O982" s="1316"/>
      <c r="P982" s="1316"/>
      <c r="Q982" s="1316"/>
      <c r="R982" s="1316"/>
      <c r="S982" s="1316"/>
      <c r="T982" s="1316"/>
      <c r="U982" s="1316"/>
      <c r="V982" s="1316"/>
      <c r="W982" s="1316"/>
      <c r="X982" s="1316"/>
      <c r="Y982" s="1316"/>
      <c r="Z982" s="1316"/>
      <c r="AA982" s="1316"/>
      <c r="AB982" s="1316"/>
      <c r="AC982" s="1316"/>
      <c r="AD982" s="1316"/>
      <c r="AE982" s="1316"/>
      <c r="AF982" s="1316"/>
      <c r="AG982" s="1316"/>
      <c r="AH982" s="1316"/>
      <c r="AI982" s="1316"/>
    </row>
    <row r="983" ht="24.0" customHeight="1">
      <c r="A983" s="1318"/>
      <c r="B983" s="1316"/>
      <c r="C983" s="1953"/>
      <c r="D983" s="1316"/>
      <c r="E983" s="1316"/>
      <c r="F983" s="1316"/>
      <c r="G983" s="1316"/>
      <c r="H983" s="1316"/>
      <c r="I983" s="1316"/>
      <c r="J983" s="1316"/>
      <c r="K983" s="1316"/>
      <c r="L983" s="1316"/>
      <c r="M983" s="1316"/>
      <c r="N983" s="1316"/>
      <c r="O983" s="1316"/>
      <c r="P983" s="1316"/>
      <c r="Q983" s="1316"/>
      <c r="R983" s="1316"/>
      <c r="S983" s="1316"/>
      <c r="T983" s="1316"/>
      <c r="U983" s="1316"/>
      <c r="V983" s="1316"/>
      <c r="W983" s="1316"/>
      <c r="X983" s="1316"/>
      <c r="Y983" s="1316"/>
      <c r="Z983" s="1316"/>
      <c r="AA983" s="1316"/>
      <c r="AB983" s="1316"/>
      <c r="AC983" s="1316"/>
      <c r="AD983" s="1316"/>
      <c r="AE983" s="1316"/>
      <c r="AF983" s="1316"/>
      <c r="AG983" s="1316"/>
      <c r="AH983" s="1316"/>
      <c r="AI983" s="1316"/>
    </row>
    <row r="984" ht="24.0" customHeight="1">
      <c r="A984" s="1318"/>
      <c r="B984" s="1316"/>
      <c r="C984" s="1953"/>
      <c r="D984" s="1316"/>
      <c r="E984" s="1316"/>
      <c r="F984" s="1316"/>
      <c r="G984" s="1316"/>
      <c r="H984" s="1316"/>
      <c r="I984" s="1316"/>
      <c r="J984" s="1316"/>
      <c r="K984" s="1316"/>
      <c r="L984" s="1316"/>
      <c r="M984" s="1316"/>
      <c r="N984" s="1316"/>
      <c r="O984" s="1316"/>
      <c r="P984" s="1316"/>
      <c r="Q984" s="1316"/>
      <c r="R984" s="1316"/>
      <c r="S984" s="1316"/>
      <c r="T984" s="1316"/>
      <c r="U984" s="1316"/>
      <c r="V984" s="1316"/>
      <c r="W984" s="1316"/>
      <c r="X984" s="1316"/>
      <c r="Y984" s="1316"/>
      <c r="Z984" s="1316"/>
      <c r="AA984" s="1316"/>
      <c r="AB984" s="1316"/>
      <c r="AC984" s="1316"/>
      <c r="AD984" s="1316"/>
      <c r="AE984" s="1316"/>
      <c r="AF984" s="1316"/>
      <c r="AG984" s="1316"/>
      <c r="AH984" s="1316"/>
      <c r="AI984" s="1316"/>
    </row>
    <row r="985" ht="24.0" customHeight="1">
      <c r="A985" s="1318"/>
      <c r="B985" s="1316"/>
      <c r="C985" s="1953"/>
      <c r="D985" s="1316"/>
      <c r="E985" s="1316"/>
      <c r="F985" s="1316"/>
      <c r="G985" s="1316"/>
      <c r="H985" s="1316"/>
      <c r="I985" s="1316"/>
      <c r="J985" s="1316"/>
      <c r="K985" s="1316"/>
      <c r="L985" s="1316"/>
      <c r="M985" s="1316"/>
      <c r="N985" s="1316"/>
      <c r="O985" s="1316"/>
      <c r="P985" s="1316"/>
      <c r="Q985" s="1316"/>
      <c r="R985" s="1316"/>
      <c r="S985" s="1316"/>
      <c r="T985" s="1316"/>
      <c r="U985" s="1316"/>
      <c r="V985" s="1316"/>
      <c r="W985" s="1316"/>
      <c r="X985" s="1316"/>
      <c r="Y985" s="1316"/>
      <c r="Z985" s="1316"/>
      <c r="AA985" s="1316"/>
      <c r="AB985" s="1316"/>
      <c r="AC985" s="1316"/>
      <c r="AD985" s="1316"/>
      <c r="AE985" s="1316"/>
      <c r="AF985" s="1316"/>
      <c r="AG985" s="1316"/>
      <c r="AH985" s="1316"/>
      <c r="AI985" s="1316"/>
    </row>
    <row r="986" ht="24.0" customHeight="1">
      <c r="A986" s="1318"/>
      <c r="B986" s="1316"/>
      <c r="C986" s="1953"/>
      <c r="D986" s="1316"/>
      <c r="E986" s="1316"/>
      <c r="F986" s="1316"/>
      <c r="G986" s="1316"/>
      <c r="H986" s="1316"/>
      <c r="I986" s="1316"/>
      <c r="J986" s="1316"/>
      <c r="K986" s="1316"/>
      <c r="L986" s="1316"/>
      <c r="M986" s="1316"/>
      <c r="N986" s="1316"/>
      <c r="O986" s="1316"/>
      <c r="P986" s="1316"/>
      <c r="Q986" s="1316"/>
      <c r="R986" s="1316"/>
      <c r="S986" s="1316"/>
      <c r="T986" s="1316"/>
      <c r="U986" s="1316"/>
      <c r="V986" s="1316"/>
      <c r="W986" s="1316"/>
      <c r="X986" s="1316"/>
      <c r="Y986" s="1316"/>
      <c r="Z986" s="1316"/>
      <c r="AA986" s="1316"/>
      <c r="AB986" s="1316"/>
      <c r="AC986" s="1316"/>
      <c r="AD986" s="1316"/>
      <c r="AE986" s="1316"/>
      <c r="AF986" s="1316"/>
      <c r="AG986" s="1316"/>
      <c r="AH986" s="1316"/>
      <c r="AI986" s="1316"/>
    </row>
    <row r="987" ht="24.0" customHeight="1">
      <c r="A987" s="1318"/>
      <c r="B987" s="1316"/>
      <c r="C987" s="1953"/>
      <c r="D987" s="1316"/>
      <c r="E987" s="1316"/>
      <c r="F987" s="1316"/>
      <c r="G987" s="1316"/>
      <c r="H987" s="1316"/>
      <c r="I987" s="1316"/>
      <c r="J987" s="1316"/>
      <c r="K987" s="1316"/>
      <c r="L987" s="1316"/>
      <c r="M987" s="1316"/>
      <c r="N987" s="1316"/>
      <c r="O987" s="1316"/>
      <c r="P987" s="1316"/>
      <c r="Q987" s="1316"/>
      <c r="R987" s="1316"/>
      <c r="S987" s="1316"/>
      <c r="T987" s="1316"/>
      <c r="U987" s="1316"/>
      <c r="V987" s="1316"/>
      <c r="W987" s="1316"/>
      <c r="X987" s="1316"/>
      <c r="Y987" s="1316"/>
      <c r="Z987" s="1316"/>
      <c r="AA987" s="1316"/>
      <c r="AB987" s="1316"/>
      <c r="AC987" s="1316"/>
      <c r="AD987" s="1316"/>
      <c r="AE987" s="1316"/>
      <c r="AF987" s="1316"/>
      <c r="AG987" s="1316"/>
      <c r="AH987" s="1316"/>
      <c r="AI987" s="1316"/>
    </row>
    <row r="988" ht="24.0" customHeight="1">
      <c r="A988" s="1318"/>
      <c r="B988" s="1316"/>
      <c r="C988" s="1953"/>
      <c r="D988" s="1316"/>
      <c r="E988" s="1316"/>
      <c r="F988" s="1316"/>
      <c r="G988" s="1316"/>
      <c r="H988" s="1316"/>
      <c r="I988" s="1316"/>
      <c r="J988" s="1316"/>
      <c r="K988" s="1316"/>
      <c r="L988" s="1316"/>
      <c r="M988" s="1316"/>
      <c r="N988" s="1316"/>
      <c r="O988" s="1316"/>
      <c r="P988" s="1316"/>
      <c r="Q988" s="1316"/>
      <c r="R988" s="1316"/>
      <c r="S988" s="1316"/>
      <c r="T988" s="1316"/>
      <c r="U988" s="1316"/>
      <c r="V988" s="1316"/>
      <c r="W988" s="1316"/>
      <c r="X988" s="1316"/>
      <c r="Y988" s="1316"/>
      <c r="Z988" s="1316"/>
      <c r="AA988" s="1316"/>
      <c r="AB988" s="1316"/>
      <c r="AC988" s="1316"/>
      <c r="AD988" s="1316"/>
      <c r="AE988" s="1316"/>
      <c r="AF988" s="1316"/>
      <c r="AG988" s="1316"/>
      <c r="AH988" s="1316"/>
      <c r="AI988" s="1316"/>
    </row>
    <row r="989" ht="24.0" customHeight="1">
      <c r="A989" s="1318"/>
      <c r="B989" s="1316"/>
      <c r="C989" s="1953"/>
      <c r="D989" s="1316"/>
      <c r="E989" s="1316"/>
      <c r="F989" s="1316"/>
      <c r="G989" s="1316"/>
      <c r="H989" s="1316"/>
      <c r="I989" s="1316"/>
      <c r="J989" s="1316"/>
      <c r="K989" s="1316"/>
      <c r="L989" s="1316"/>
      <c r="M989" s="1316"/>
      <c r="N989" s="1316"/>
      <c r="O989" s="1316"/>
      <c r="P989" s="1316"/>
      <c r="Q989" s="1316"/>
      <c r="R989" s="1316"/>
      <c r="S989" s="1316"/>
      <c r="T989" s="1316"/>
      <c r="U989" s="1316"/>
      <c r="V989" s="1316"/>
      <c r="W989" s="1316"/>
      <c r="X989" s="1316"/>
      <c r="Y989" s="1316"/>
      <c r="Z989" s="1316"/>
      <c r="AA989" s="1316"/>
      <c r="AB989" s="1316"/>
      <c r="AC989" s="1316"/>
      <c r="AD989" s="1316"/>
      <c r="AE989" s="1316"/>
      <c r="AF989" s="1316"/>
      <c r="AG989" s="1316"/>
      <c r="AH989" s="1316"/>
      <c r="AI989" s="1316"/>
    </row>
    <row r="990" ht="24.0" customHeight="1">
      <c r="A990" s="1318"/>
      <c r="B990" s="1316"/>
      <c r="C990" s="1953"/>
      <c r="D990" s="1316"/>
      <c r="E990" s="1316"/>
      <c r="F990" s="1316"/>
      <c r="G990" s="1316"/>
      <c r="H990" s="1316"/>
      <c r="I990" s="1316"/>
      <c r="J990" s="1316"/>
      <c r="K990" s="1316"/>
      <c r="L990" s="1316"/>
      <c r="M990" s="1316"/>
      <c r="N990" s="1316"/>
      <c r="O990" s="1316"/>
      <c r="P990" s="1316"/>
      <c r="Q990" s="1316"/>
      <c r="R990" s="1316"/>
      <c r="S990" s="1316"/>
      <c r="T990" s="1316"/>
      <c r="U990" s="1316"/>
      <c r="V990" s="1316"/>
      <c r="W990" s="1316"/>
      <c r="X990" s="1316"/>
      <c r="Y990" s="1316"/>
      <c r="Z990" s="1316"/>
      <c r="AA990" s="1316"/>
      <c r="AB990" s="1316"/>
      <c r="AC990" s="1316"/>
      <c r="AD990" s="1316"/>
      <c r="AE990" s="1316"/>
      <c r="AF990" s="1316"/>
      <c r="AG990" s="1316"/>
      <c r="AH990" s="1316"/>
      <c r="AI990" s="1316"/>
    </row>
    <row r="991" ht="24.0" customHeight="1">
      <c r="A991" s="1318"/>
      <c r="B991" s="1316"/>
      <c r="C991" s="1953"/>
      <c r="D991" s="1316"/>
      <c r="E991" s="1316"/>
      <c r="F991" s="1316"/>
      <c r="G991" s="1316"/>
      <c r="H991" s="1316"/>
      <c r="I991" s="1316"/>
      <c r="J991" s="1316"/>
      <c r="K991" s="1316"/>
      <c r="L991" s="1316"/>
      <c r="M991" s="1316"/>
      <c r="N991" s="1316"/>
      <c r="O991" s="1316"/>
      <c r="P991" s="1316"/>
      <c r="Q991" s="1316"/>
      <c r="R991" s="1316"/>
      <c r="S991" s="1316"/>
      <c r="T991" s="1316"/>
      <c r="U991" s="1316"/>
      <c r="V991" s="1316"/>
      <c r="W991" s="1316"/>
      <c r="X991" s="1316"/>
      <c r="Y991" s="1316"/>
      <c r="Z991" s="1316"/>
      <c r="AA991" s="1316"/>
      <c r="AB991" s="1316"/>
      <c r="AC991" s="1316"/>
      <c r="AD991" s="1316"/>
      <c r="AE991" s="1316"/>
      <c r="AF991" s="1316"/>
      <c r="AG991" s="1316"/>
      <c r="AH991" s="1316"/>
      <c r="AI991" s="1316"/>
    </row>
    <row r="992" ht="24.0" customHeight="1">
      <c r="A992" s="1318"/>
      <c r="B992" s="1316"/>
      <c r="C992" s="1953"/>
      <c r="D992" s="1316"/>
      <c r="E992" s="1316"/>
      <c r="F992" s="1316"/>
      <c r="G992" s="1316"/>
      <c r="H992" s="1316"/>
      <c r="I992" s="1316"/>
      <c r="J992" s="1316"/>
      <c r="K992" s="1316"/>
      <c r="L992" s="1316"/>
      <c r="M992" s="1316"/>
      <c r="N992" s="1316"/>
      <c r="O992" s="1316"/>
      <c r="P992" s="1316"/>
      <c r="Q992" s="1316"/>
      <c r="R992" s="1316"/>
      <c r="S992" s="1316"/>
      <c r="T992" s="1316"/>
      <c r="U992" s="1316"/>
      <c r="V992" s="1316"/>
      <c r="W992" s="1316"/>
      <c r="X992" s="1316"/>
      <c r="Y992" s="1316"/>
      <c r="Z992" s="1316"/>
      <c r="AA992" s="1316"/>
      <c r="AB992" s="1316"/>
      <c r="AC992" s="1316"/>
      <c r="AD992" s="1316"/>
      <c r="AE992" s="1316"/>
      <c r="AF992" s="1316"/>
      <c r="AG992" s="1316"/>
      <c r="AH992" s="1316"/>
      <c r="AI992" s="1316"/>
    </row>
    <row r="993" ht="24.0" customHeight="1">
      <c r="A993" s="1318"/>
      <c r="B993" s="1316"/>
      <c r="C993" s="1953"/>
      <c r="D993" s="1316"/>
      <c r="E993" s="1316"/>
      <c r="F993" s="1316"/>
      <c r="G993" s="1316"/>
      <c r="H993" s="1316"/>
      <c r="I993" s="1316"/>
      <c r="J993" s="1316"/>
      <c r="K993" s="1316"/>
      <c r="L993" s="1316"/>
      <c r="M993" s="1316"/>
      <c r="N993" s="1316"/>
      <c r="O993" s="1316"/>
      <c r="P993" s="1316"/>
      <c r="Q993" s="1316"/>
      <c r="R993" s="1316"/>
      <c r="S993" s="1316"/>
      <c r="T993" s="1316"/>
      <c r="U993" s="1316"/>
      <c r="V993" s="1316"/>
      <c r="W993" s="1316"/>
      <c r="X993" s="1316"/>
      <c r="Y993" s="1316"/>
      <c r="Z993" s="1316"/>
      <c r="AA993" s="1316"/>
      <c r="AB993" s="1316"/>
      <c r="AC993" s="1316"/>
      <c r="AD993" s="1316"/>
      <c r="AE993" s="1316"/>
      <c r="AF993" s="1316"/>
      <c r="AG993" s="1316"/>
      <c r="AH993" s="1316"/>
      <c r="AI993" s="1316"/>
    </row>
    <row r="994" ht="24.0" customHeight="1">
      <c r="A994" s="1318"/>
      <c r="B994" s="1316"/>
      <c r="C994" s="1953"/>
      <c r="D994" s="1316"/>
      <c r="E994" s="1316"/>
      <c r="F994" s="1316"/>
      <c r="G994" s="1316"/>
      <c r="H994" s="1316"/>
      <c r="I994" s="1316"/>
      <c r="J994" s="1316"/>
      <c r="K994" s="1316"/>
      <c r="L994" s="1316"/>
      <c r="M994" s="1316"/>
      <c r="N994" s="1316"/>
      <c r="O994" s="1316"/>
      <c r="P994" s="1316"/>
      <c r="Q994" s="1316"/>
      <c r="R994" s="1316"/>
      <c r="S994" s="1316"/>
      <c r="T994" s="1316"/>
      <c r="U994" s="1316"/>
      <c r="V994" s="1316"/>
      <c r="W994" s="1316"/>
      <c r="X994" s="1316"/>
      <c r="Y994" s="1316"/>
      <c r="Z994" s="1316"/>
      <c r="AA994" s="1316"/>
      <c r="AB994" s="1316"/>
      <c r="AC994" s="1316"/>
      <c r="AD994" s="1316"/>
      <c r="AE994" s="1316"/>
      <c r="AF994" s="1316"/>
      <c r="AG994" s="1316"/>
      <c r="AH994" s="1316"/>
      <c r="AI994" s="1316"/>
    </row>
    <row r="995" ht="24.0" customHeight="1">
      <c r="A995" s="1318"/>
      <c r="B995" s="1316"/>
      <c r="C995" s="1953"/>
      <c r="D995" s="1316"/>
      <c r="E995" s="1316"/>
      <c r="F995" s="1316"/>
      <c r="G995" s="1316"/>
      <c r="H995" s="1316"/>
      <c r="I995" s="1316"/>
      <c r="J995" s="1316"/>
      <c r="K995" s="1316"/>
      <c r="L995" s="1316"/>
      <c r="M995" s="1316"/>
      <c r="N995" s="1316"/>
      <c r="O995" s="1316"/>
      <c r="P995" s="1316"/>
      <c r="Q995" s="1316"/>
      <c r="R995" s="1316"/>
      <c r="S995" s="1316"/>
      <c r="T995" s="1316"/>
      <c r="U995" s="1316"/>
      <c r="V995" s="1316"/>
      <c r="W995" s="1316"/>
      <c r="X995" s="1316"/>
      <c r="Y995" s="1316"/>
      <c r="Z995" s="1316"/>
      <c r="AA995" s="1316"/>
      <c r="AB995" s="1316"/>
      <c r="AC995" s="1316"/>
      <c r="AD995" s="1316"/>
      <c r="AE995" s="1316"/>
      <c r="AF995" s="1316"/>
      <c r="AG995" s="1316"/>
      <c r="AH995" s="1316"/>
      <c r="AI995" s="1316"/>
    </row>
    <row r="996" ht="24.0" customHeight="1">
      <c r="A996" s="1318"/>
      <c r="B996" s="1316"/>
      <c r="C996" s="1953"/>
      <c r="D996" s="1316"/>
      <c r="E996" s="1316"/>
      <c r="F996" s="1316"/>
      <c r="G996" s="1316"/>
      <c r="H996" s="1316"/>
      <c r="I996" s="1316"/>
      <c r="J996" s="1316"/>
      <c r="K996" s="1316"/>
      <c r="L996" s="1316"/>
      <c r="M996" s="1316"/>
      <c r="N996" s="1316"/>
      <c r="O996" s="1316"/>
      <c r="P996" s="1316"/>
      <c r="Q996" s="1316"/>
      <c r="R996" s="1316"/>
      <c r="S996" s="1316"/>
      <c r="T996" s="1316"/>
      <c r="U996" s="1316"/>
      <c r="V996" s="1316"/>
      <c r="W996" s="1316"/>
      <c r="X996" s="1316"/>
      <c r="Y996" s="1316"/>
      <c r="Z996" s="1316"/>
      <c r="AA996" s="1316"/>
      <c r="AB996" s="1316"/>
      <c r="AC996" s="1316"/>
      <c r="AD996" s="1316"/>
      <c r="AE996" s="1316"/>
      <c r="AF996" s="1316"/>
      <c r="AG996" s="1316"/>
      <c r="AH996" s="1316"/>
      <c r="AI996" s="1316"/>
    </row>
    <row r="997" ht="24.0" customHeight="1">
      <c r="A997" s="1318"/>
      <c r="B997" s="1316"/>
      <c r="C997" s="1953"/>
      <c r="D997" s="1316"/>
      <c r="E997" s="1316"/>
      <c r="F997" s="1316"/>
      <c r="G997" s="1316"/>
      <c r="H997" s="1316"/>
      <c r="I997" s="1316"/>
      <c r="J997" s="1316"/>
      <c r="K997" s="1316"/>
      <c r="L997" s="1316"/>
      <c r="M997" s="1316"/>
      <c r="N997" s="1316"/>
      <c r="O997" s="1316"/>
      <c r="P997" s="1316"/>
      <c r="Q997" s="1316"/>
      <c r="R997" s="1316"/>
      <c r="S997" s="1316"/>
      <c r="T997" s="1316"/>
      <c r="U997" s="1316"/>
      <c r="V997" s="1316"/>
      <c r="W997" s="1316"/>
      <c r="X997" s="1316"/>
      <c r="Y997" s="1316"/>
      <c r="Z997" s="1316"/>
      <c r="AA997" s="1316"/>
      <c r="AB997" s="1316"/>
      <c r="AC997" s="1316"/>
      <c r="AD997" s="1316"/>
      <c r="AE997" s="1316"/>
      <c r="AF997" s="1316"/>
      <c r="AG997" s="1316"/>
      <c r="AH997" s="1316"/>
      <c r="AI997" s="1316"/>
    </row>
    <row r="998" ht="24.0" customHeight="1">
      <c r="A998" s="1318"/>
      <c r="B998" s="1316"/>
      <c r="C998" s="1953"/>
      <c r="D998" s="1316"/>
      <c r="E998" s="1316"/>
      <c r="F998" s="1316"/>
      <c r="G998" s="1316"/>
      <c r="H998" s="1316"/>
      <c r="I998" s="1316"/>
      <c r="J998" s="1316"/>
      <c r="K998" s="1316"/>
      <c r="L998" s="1316"/>
      <c r="M998" s="1316"/>
      <c r="N998" s="1316"/>
      <c r="O998" s="1316"/>
      <c r="P998" s="1316"/>
      <c r="Q998" s="1316"/>
      <c r="R998" s="1316"/>
      <c r="S998" s="1316"/>
      <c r="T998" s="1316"/>
      <c r="U998" s="1316"/>
      <c r="V998" s="1316"/>
      <c r="W998" s="1316"/>
      <c r="X998" s="1316"/>
      <c r="Y998" s="1316"/>
      <c r="Z998" s="1316"/>
      <c r="AA998" s="1316"/>
      <c r="AB998" s="1316"/>
      <c r="AC998" s="1316"/>
      <c r="AD998" s="1316"/>
      <c r="AE998" s="1316"/>
      <c r="AF998" s="1316"/>
      <c r="AG998" s="1316"/>
      <c r="AH998" s="1316"/>
      <c r="AI998" s="1316"/>
    </row>
    <row r="999" ht="24.0" customHeight="1">
      <c r="A999" s="1318"/>
      <c r="B999" s="1316"/>
      <c r="C999" s="1953"/>
      <c r="D999" s="1316"/>
      <c r="E999" s="1316"/>
      <c r="F999" s="1316"/>
      <c r="G999" s="1316"/>
      <c r="H999" s="1316"/>
      <c r="I999" s="1316"/>
      <c r="J999" s="1316"/>
      <c r="K999" s="1316"/>
      <c r="L999" s="1316"/>
      <c r="M999" s="1316"/>
      <c r="N999" s="1316"/>
      <c r="O999" s="1316"/>
      <c r="P999" s="1316"/>
      <c r="Q999" s="1316"/>
      <c r="R999" s="1316"/>
      <c r="S999" s="1316"/>
      <c r="T999" s="1316"/>
      <c r="U999" s="1316"/>
      <c r="V999" s="1316"/>
      <c r="W999" s="1316"/>
      <c r="X999" s="1316"/>
      <c r="Y999" s="1316"/>
      <c r="Z999" s="1316"/>
      <c r="AA999" s="1316"/>
      <c r="AB999" s="1316"/>
      <c r="AC999" s="1316"/>
      <c r="AD999" s="1316"/>
      <c r="AE999" s="1316"/>
      <c r="AF999" s="1316"/>
      <c r="AG999" s="1316"/>
      <c r="AH999" s="1316"/>
      <c r="AI999" s="1316"/>
    </row>
    <row r="1000" ht="24.0" customHeight="1">
      <c r="A1000" s="1318"/>
      <c r="B1000" s="1316"/>
      <c r="C1000" s="1953"/>
      <c r="D1000" s="1316"/>
      <c r="E1000" s="1316"/>
      <c r="F1000" s="1316"/>
      <c r="G1000" s="1316"/>
      <c r="H1000" s="1316"/>
      <c r="I1000" s="1316"/>
      <c r="J1000" s="1316"/>
      <c r="K1000" s="1316"/>
      <c r="L1000" s="1316"/>
      <c r="M1000" s="1316"/>
      <c r="N1000" s="1316"/>
      <c r="O1000" s="1316"/>
      <c r="P1000" s="1316"/>
      <c r="Q1000" s="1316"/>
      <c r="R1000" s="1316"/>
      <c r="S1000" s="1316"/>
      <c r="T1000" s="1316"/>
      <c r="U1000" s="1316"/>
      <c r="V1000" s="1316"/>
      <c r="W1000" s="1316"/>
      <c r="X1000" s="1316"/>
      <c r="Y1000" s="1316"/>
      <c r="Z1000" s="1316"/>
      <c r="AA1000" s="1316"/>
      <c r="AB1000" s="1316"/>
      <c r="AC1000" s="1316"/>
      <c r="AD1000" s="1316"/>
      <c r="AE1000" s="1316"/>
      <c r="AF1000" s="1316"/>
      <c r="AG1000" s="1316"/>
      <c r="AH1000" s="1316"/>
      <c r="AI1000" s="1316"/>
    </row>
    <row r="1001" ht="24.0" customHeight="1">
      <c r="A1001" s="1318"/>
      <c r="B1001" s="1316"/>
      <c r="C1001" s="1953"/>
      <c r="D1001" s="1316"/>
      <c r="E1001" s="1316"/>
      <c r="F1001" s="1316"/>
      <c r="G1001" s="1316"/>
      <c r="H1001" s="1316"/>
      <c r="I1001" s="1316"/>
      <c r="J1001" s="1316"/>
      <c r="K1001" s="1316"/>
      <c r="L1001" s="1316"/>
      <c r="M1001" s="1316"/>
      <c r="N1001" s="1316"/>
      <c r="O1001" s="1316"/>
      <c r="P1001" s="1316"/>
      <c r="Q1001" s="1316"/>
      <c r="R1001" s="1316"/>
      <c r="S1001" s="1316"/>
      <c r="T1001" s="1316"/>
      <c r="U1001" s="1316"/>
      <c r="V1001" s="1316"/>
      <c r="W1001" s="1316"/>
      <c r="X1001" s="1316"/>
      <c r="Y1001" s="1316"/>
      <c r="Z1001" s="1316"/>
      <c r="AA1001" s="1316"/>
      <c r="AB1001" s="1316"/>
      <c r="AC1001" s="1316"/>
      <c r="AD1001" s="1316"/>
      <c r="AE1001" s="1316"/>
      <c r="AF1001" s="1316"/>
      <c r="AG1001" s="1316"/>
      <c r="AH1001" s="1316"/>
      <c r="AI1001" s="1316"/>
    </row>
    <row r="1002" ht="24.0" customHeight="1">
      <c r="A1002" s="1318"/>
      <c r="B1002" s="1316"/>
      <c r="C1002" s="1953"/>
      <c r="D1002" s="1316"/>
      <c r="E1002" s="1316"/>
      <c r="F1002" s="1316"/>
      <c r="G1002" s="1316"/>
      <c r="H1002" s="1316"/>
      <c r="I1002" s="1316"/>
      <c r="J1002" s="1316"/>
      <c r="K1002" s="1316"/>
      <c r="L1002" s="1316"/>
      <c r="M1002" s="1316"/>
      <c r="N1002" s="1316"/>
      <c r="O1002" s="1316"/>
      <c r="P1002" s="1316"/>
      <c r="Q1002" s="1316"/>
      <c r="R1002" s="1316"/>
      <c r="S1002" s="1316"/>
      <c r="T1002" s="1316"/>
      <c r="U1002" s="1316"/>
      <c r="V1002" s="1316"/>
      <c r="W1002" s="1316"/>
      <c r="X1002" s="1316"/>
      <c r="Y1002" s="1316"/>
      <c r="Z1002" s="1316"/>
      <c r="AA1002" s="1316"/>
      <c r="AB1002" s="1316"/>
      <c r="AC1002" s="1316"/>
      <c r="AD1002" s="1316"/>
      <c r="AE1002" s="1316"/>
      <c r="AF1002" s="1316"/>
      <c r="AG1002" s="1316"/>
      <c r="AH1002" s="1316"/>
      <c r="AI1002" s="1316"/>
    </row>
    <row r="1003" ht="24.0" customHeight="1">
      <c r="A1003" s="1318"/>
      <c r="B1003" s="1316"/>
      <c r="C1003" s="1953"/>
      <c r="D1003" s="1316"/>
      <c r="E1003" s="1316"/>
      <c r="F1003" s="1316"/>
      <c r="G1003" s="1316"/>
      <c r="H1003" s="1316"/>
      <c r="I1003" s="1316"/>
      <c r="J1003" s="1316"/>
      <c r="K1003" s="1316"/>
      <c r="L1003" s="1316"/>
      <c r="M1003" s="1316"/>
      <c r="N1003" s="1316"/>
      <c r="O1003" s="1316"/>
      <c r="P1003" s="1316"/>
      <c r="Q1003" s="1316"/>
      <c r="R1003" s="1316"/>
      <c r="S1003" s="1316"/>
      <c r="T1003" s="1316"/>
      <c r="U1003" s="1316"/>
      <c r="V1003" s="1316"/>
      <c r="W1003" s="1316"/>
      <c r="X1003" s="1316"/>
      <c r="Y1003" s="1316"/>
      <c r="Z1003" s="1316"/>
      <c r="AA1003" s="1316"/>
      <c r="AB1003" s="1316"/>
      <c r="AC1003" s="1316"/>
      <c r="AD1003" s="1316"/>
      <c r="AE1003" s="1316"/>
      <c r="AF1003" s="1316"/>
      <c r="AG1003" s="1316"/>
      <c r="AH1003" s="1316"/>
      <c r="AI1003" s="1316"/>
    </row>
    <row r="1004" ht="24.0" customHeight="1">
      <c r="A1004" s="1318"/>
      <c r="B1004" s="1316"/>
      <c r="C1004" s="1953"/>
      <c r="D1004" s="1316"/>
      <c r="E1004" s="1316"/>
      <c r="F1004" s="1316"/>
      <c r="G1004" s="1316"/>
      <c r="H1004" s="1316"/>
      <c r="I1004" s="1316"/>
      <c r="J1004" s="1316"/>
      <c r="K1004" s="1316"/>
      <c r="L1004" s="1316"/>
      <c r="M1004" s="1316"/>
      <c r="N1004" s="1316"/>
      <c r="O1004" s="1316"/>
      <c r="P1004" s="1316"/>
      <c r="Q1004" s="1316"/>
      <c r="R1004" s="1316"/>
      <c r="S1004" s="1316"/>
      <c r="T1004" s="1316"/>
      <c r="U1004" s="1316"/>
      <c r="V1004" s="1316"/>
      <c r="W1004" s="1316"/>
      <c r="X1004" s="1316"/>
      <c r="Y1004" s="1316"/>
      <c r="Z1004" s="1316"/>
      <c r="AA1004" s="1316"/>
      <c r="AB1004" s="1316"/>
      <c r="AC1004" s="1316"/>
      <c r="AD1004" s="1316"/>
      <c r="AE1004" s="1316"/>
      <c r="AF1004" s="1316"/>
      <c r="AG1004" s="1316"/>
      <c r="AH1004" s="1316"/>
      <c r="AI1004" s="1316"/>
    </row>
    <row r="1005" ht="24.0" customHeight="1">
      <c r="A1005" s="1318"/>
      <c r="B1005" s="1316"/>
      <c r="C1005" s="1953"/>
      <c r="D1005" s="1316"/>
      <c r="E1005" s="1316"/>
      <c r="F1005" s="1316"/>
      <c r="G1005" s="1316"/>
      <c r="H1005" s="1316"/>
      <c r="I1005" s="1316"/>
      <c r="J1005" s="1316"/>
      <c r="K1005" s="1316"/>
      <c r="L1005" s="1316"/>
      <c r="M1005" s="1316"/>
      <c r="N1005" s="1316"/>
      <c r="O1005" s="1316"/>
      <c r="P1005" s="1316"/>
      <c r="Q1005" s="1316"/>
      <c r="R1005" s="1316"/>
      <c r="S1005" s="1316"/>
      <c r="T1005" s="1316"/>
      <c r="U1005" s="1316"/>
      <c r="V1005" s="1316"/>
      <c r="W1005" s="1316"/>
      <c r="X1005" s="1316"/>
      <c r="Y1005" s="1316"/>
      <c r="Z1005" s="1316"/>
      <c r="AA1005" s="1316"/>
      <c r="AB1005" s="1316"/>
      <c r="AC1005" s="1316"/>
      <c r="AD1005" s="1316"/>
      <c r="AE1005" s="1316"/>
      <c r="AF1005" s="1316"/>
      <c r="AG1005" s="1316"/>
      <c r="AH1005" s="1316"/>
      <c r="AI1005" s="1316"/>
    </row>
    <row r="1006" ht="24.0" customHeight="1">
      <c r="A1006" s="1318"/>
      <c r="B1006" s="1316"/>
      <c r="C1006" s="1953"/>
      <c r="D1006" s="1316"/>
      <c r="E1006" s="1316"/>
      <c r="F1006" s="1316"/>
      <c r="G1006" s="1316"/>
      <c r="H1006" s="1316"/>
      <c r="I1006" s="1316"/>
      <c r="J1006" s="1316"/>
      <c r="K1006" s="1316"/>
      <c r="L1006" s="1316"/>
      <c r="M1006" s="1316"/>
      <c r="N1006" s="1316"/>
      <c r="O1006" s="1316"/>
      <c r="P1006" s="1316"/>
      <c r="Q1006" s="1316"/>
      <c r="R1006" s="1316"/>
      <c r="S1006" s="1316"/>
      <c r="T1006" s="1316"/>
      <c r="U1006" s="1316"/>
      <c r="V1006" s="1316"/>
      <c r="W1006" s="1316"/>
      <c r="X1006" s="1316"/>
      <c r="Y1006" s="1316"/>
      <c r="Z1006" s="1316"/>
      <c r="AA1006" s="1316"/>
      <c r="AB1006" s="1316"/>
      <c r="AC1006" s="1316"/>
      <c r="AD1006" s="1316"/>
      <c r="AE1006" s="1316"/>
      <c r="AF1006" s="1316"/>
      <c r="AG1006" s="1316"/>
      <c r="AH1006" s="1316"/>
      <c r="AI1006" s="1316"/>
    </row>
    <row r="1007" ht="24.0" customHeight="1">
      <c r="A1007" s="1318"/>
      <c r="B1007" s="1316"/>
      <c r="C1007" s="1953"/>
      <c r="D1007" s="1316"/>
      <c r="E1007" s="1316"/>
      <c r="F1007" s="1316"/>
      <c r="G1007" s="1316"/>
      <c r="H1007" s="1316"/>
      <c r="I1007" s="1316"/>
      <c r="J1007" s="1316"/>
      <c r="K1007" s="1316"/>
      <c r="L1007" s="1316"/>
      <c r="M1007" s="1316"/>
      <c r="N1007" s="1316"/>
      <c r="O1007" s="1316"/>
      <c r="P1007" s="1316"/>
      <c r="Q1007" s="1316"/>
      <c r="R1007" s="1316"/>
      <c r="S1007" s="1316"/>
      <c r="T1007" s="1316"/>
      <c r="U1007" s="1316"/>
      <c r="V1007" s="1316"/>
      <c r="W1007" s="1316"/>
      <c r="X1007" s="1316"/>
      <c r="Y1007" s="1316"/>
      <c r="Z1007" s="1316"/>
      <c r="AA1007" s="1316"/>
      <c r="AB1007" s="1316"/>
      <c r="AC1007" s="1316"/>
      <c r="AD1007" s="1316"/>
      <c r="AE1007" s="1316"/>
      <c r="AF1007" s="1316"/>
      <c r="AG1007" s="1316"/>
      <c r="AH1007" s="1316"/>
      <c r="AI1007" s="1316"/>
    </row>
    <row r="1008" ht="24.0" customHeight="1">
      <c r="A1008" s="1318"/>
      <c r="B1008" s="1316"/>
      <c r="C1008" s="1953"/>
      <c r="D1008" s="1316"/>
      <c r="E1008" s="1316"/>
      <c r="F1008" s="1316"/>
      <c r="G1008" s="1316"/>
      <c r="H1008" s="1316"/>
      <c r="I1008" s="1316"/>
      <c r="J1008" s="1316"/>
      <c r="K1008" s="1316"/>
      <c r="L1008" s="1316"/>
      <c r="M1008" s="1316"/>
      <c r="N1008" s="1316"/>
      <c r="O1008" s="1316"/>
      <c r="P1008" s="1316"/>
      <c r="Q1008" s="1316"/>
      <c r="R1008" s="1316"/>
      <c r="S1008" s="1316"/>
      <c r="T1008" s="1316"/>
      <c r="U1008" s="1316"/>
      <c r="V1008" s="1316"/>
      <c r="W1008" s="1316"/>
      <c r="X1008" s="1316"/>
      <c r="Y1008" s="1316"/>
      <c r="Z1008" s="1316"/>
      <c r="AA1008" s="1316"/>
      <c r="AB1008" s="1316"/>
      <c r="AC1008" s="1316"/>
      <c r="AD1008" s="1316"/>
      <c r="AE1008" s="1316"/>
      <c r="AF1008" s="1316"/>
      <c r="AG1008" s="1316"/>
      <c r="AH1008" s="1316"/>
      <c r="AI1008" s="1316"/>
    </row>
    <row r="1009" ht="24.0" customHeight="1">
      <c r="A1009" s="1318"/>
      <c r="B1009" s="1316"/>
      <c r="C1009" s="1953"/>
      <c r="D1009" s="1316"/>
      <c r="E1009" s="1316"/>
      <c r="F1009" s="1316"/>
      <c r="G1009" s="1316"/>
      <c r="H1009" s="1316"/>
      <c r="I1009" s="1316"/>
      <c r="J1009" s="1316"/>
      <c r="K1009" s="1316"/>
      <c r="L1009" s="1316"/>
      <c r="M1009" s="1316"/>
      <c r="N1009" s="1316"/>
      <c r="O1009" s="1316"/>
      <c r="P1009" s="1316"/>
      <c r="Q1009" s="1316"/>
      <c r="R1009" s="1316"/>
      <c r="S1009" s="1316"/>
      <c r="T1009" s="1316"/>
      <c r="U1009" s="1316"/>
      <c r="V1009" s="1316"/>
      <c r="W1009" s="1316"/>
      <c r="X1009" s="1316"/>
      <c r="Y1009" s="1316"/>
      <c r="Z1009" s="1316"/>
      <c r="AA1009" s="1316"/>
      <c r="AB1009" s="1316"/>
      <c r="AC1009" s="1316"/>
      <c r="AD1009" s="1316"/>
      <c r="AE1009" s="1316"/>
      <c r="AF1009" s="1316"/>
      <c r="AG1009" s="1316"/>
      <c r="AH1009" s="1316"/>
      <c r="AI1009" s="1316"/>
    </row>
    <row r="1010" ht="24.0" customHeight="1">
      <c r="A1010" s="1318"/>
      <c r="B1010" s="1316"/>
      <c r="C1010" s="1953"/>
      <c r="D1010" s="1316"/>
      <c r="E1010" s="1316"/>
      <c r="F1010" s="1316"/>
      <c r="G1010" s="1316"/>
      <c r="H1010" s="1316"/>
      <c r="I1010" s="1316"/>
      <c r="J1010" s="1316"/>
      <c r="K1010" s="1316"/>
      <c r="L1010" s="1316"/>
      <c r="M1010" s="1316"/>
      <c r="N1010" s="1316"/>
      <c r="O1010" s="1316"/>
      <c r="P1010" s="1316"/>
      <c r="Q1010" s="1316"/>
      <c r="R1010" s="1316"/>
      <c r="S1010" s="1316"/>
      <c r="T1010" s="1316"/>
      <c r="U1010" s="1316"/>
      <c r="V1010" s="1316"/>
      <c r="W1010" s="1316"/>
      <c r="X1010" s="1316"/>
      <c r="Y1010" s="1316"/>
      <c r="Z1010" s="1316"/>
      <c r="AA1010" s="1316"/>
      <c r="AB1010" s="1316"/>
      <c r="AC1010" s="1316"/>
      <c r="AD1010" s="1316"/>
      <c r="AE1010" s="1316"/>
      <c r="AF1010" s="1316"/>
      <c r="AG1010" s="1316"/>
      <c r="AH1010" s="1316"/>
      <c r="AI1010" s="1316"/>
    </row>
    <row r="1011" ht="24.0" customHeight="1">
      <c r="A1011" s="1318"/>
      <c r="B1011" s="1316"/>
      <c r="C1011" s="1953"/>
      <c r="D1011" s="1316"/>
      <c r="E1011" s="1316"/>
      <c r="F1011" s="1316"/>
      <c r="G1011" s="1316"/>
      <c r="H1011" s="1316"/>
      <c r="I1011" s="1316"/>
      <c r="J1011" s="1316"/>
      <c r="K1011" s="1316"/>
      <c r="L1011" s="1316"/>
      <c r="M1011" s="1316"/>
      <c r="N1011" s="1316"/>
      <c r="O1011" s="1316"/>
      <c r="P1011" s="1316"/>
      <c r="Q1011" s="1316"/>
      <c r="R1011" s="1316"/>
      <c r="S1011" s="1316"/>
      <c r="T1011" s="1316"/>
      <c r="U1011" s="1316"/>
      <c r="V1011" s="1316"/>
      <c r="W1011" s="1316"/>
      <c r="X1011" s="1316"/>
      <c r="Y1011" s="1316"/>
      <c r="Z1011" s="1316"/>
      <c r="AA1011" s="1316"/>
      <c r="AB1011" s="1316"/>
      <c r="AC1011" s="1316"/>
      <c r="AD1011" s="1316"/>
      <c r="AE1011" s="1316"/>
      <c r="AF1011" s="1316"/>
      <c r="AG1011" s="1316"/>
      <c r="AH1011" s="1316"/>
      <c r="AI1011" s="1316"/>
    </row>
    <row r="1012" ht="24.0" customHeight="1">
      <c r="A1012" s="1318"/>
      <c r="B1012" s="1316"/>
      <c r="C1012" s="1953"/>
      <c r="D1012" s="1316"/>
      <c r="E1012" s="1316"/>
      <c r="F1012" s="1316"/>
      <c r="G1012" s="1316"/>
      <c r="H1012" s="1316"/>
      <c r="I1012" s="1316"/>
      <c r="J1012" s="1316"/>
      <c r="K1012" s="1316"/>
      <c r="L1012" s="1316"/>
      <c r="M1012" s="1316"/>
      <c r="N1012" s="1316"/>
      <c r="O1012" s="1316"/>
      <c r="P1012" s="1316"/>
      <c r="Q1012" s="1316"/>
      <c r="R1012" s="1316"/>
      <c r="S1012" s="1316"/>
      <c r="T1012" s="1316"/>
      <c r="U1012" s="1316"/>
      <c r="V1012" s="1316"/>
      <c r="W1012" s="1316"/>
      <c r="X1012" s="1316"/>
      <c r="Y1012" s="1316"/>
      <c r="Z1012" s="1316"/>
      <c r="AA1012" s="1316"/>
      <c r="AB1012" s="1316"/>
      <c r="AC1012" s="1316"/>
      <c r="AD1012" s="1316"/>
      <c r="AE1012" s="1316"/>
      <c r="AF1012" s="1316"/>
      <c r="AG1012" s="1316"/>
      <c r="AH1012" s="1316"/>
      <c r="AI1012" s="1316"/>
    </row>
    <row r="1013" ht="24.0" customHeight="1">
      <c r="A1013" s="1318"/>
      <c r="B1013" s="1316"/>
      <c r="C1013" s="1953"/>
      <c r="D1013" s="1316"/>
      <c r="E1013" s="1316"/>
      <c r="F1013" s="1316"/>
      <c r="G1013" s="1316"/>
      <c r="H1013" s="1316"/>
      <c r="I1013" s="1316"/>
      <c r="J1013" s="1316"/>
      <c r="K1013" s="1316"/>
      <c r="L1013" s="1316"/>
      <c r="M1013" s="1316"/>
      <c r="N1013" s="1316"/>
      <c r="O1013" s="1316"/>
      <c r="P1013" s="1316"/>
      <c r="Q1013" s="1316"/>
      <c r="R1013" s="1316"/>
      <c r="S1013" s="1316"/>
      <c r="T1013" s="1316"/>
      <c r="U1013" s="1316"/>
      <c r="V1013" s="1316"/>
      <c r="W1013" s="1316"/>
      <c r="X1013" s="1316"/>
      <c r="Y1013" s="1316"/>
      <c r="Z1013" s="1316"/>
      <c r="AA1013" s="1316"/>
      <c r="AB1013" s="1316"/>
      <c r="AC1013" s="1316"/>
      <c r="AD1013" s="1316"/>
      <c r="AE1013" s="1316"/>
      <c r="AF1013" s="1316"/>
      <c r="AG1013" s="1316"/>
      <c r="AH1013" s="1316"/>
      <c r="AI1013" s="1316"/>
    </row>
    <row r="1014" ht="24.0" customHeight="1">
      <c r="A1014" s="1318"/>
      <c r="B1014" s="1316"/>
      <c r="C1014" s="1953"/>
      <c r="D1014" s="1316"/>
      <c r="E1014" s="1316"/>
      <c r="F1014" s="1316"/>
      <c r="G1014" s="1316"/>
      <c r="H1014" s="1316"/>
      <c r="I1014" s="1316"/>
      <c r="J1014" s="1316"/>
      <c r="K1014" s="1316"/>
      <c r="L1014" s="1316"/>
      <c r="M1014" s="1316"/>
      <c r="N1014" s="1316"/>
      <c r="O1014" s="1316"/>
      <c r="P1014" s="1316"/>
      <c r="Q1014" s="1316"/>
      <c r="R1014" s="1316"/>
      <c r="S1014" s="1316"/>
      <c r="T1014" s="1316"/>
      <c r="U1014" s="1316"/>
      <c r="V1014" s="1316"/>
      <c r="W1014" s="1316"/>
      <c r="X1014" s="1316"/>
      <c r="Y1014" s="1316"/>
      <c r="Z1014" s="1316"/>
      <c r="AA1014" s="1316"/>
      <c r="AB1014" s="1316"/>
      <c r="AC1014" s="1316"/>
      <c r="AD1014" s="1316"/>
      <c r="AE1014" s="1316"/>
      <c r="AF1014" s="1316"/>
      <c r="AG1014" s="1316"/>
      <c r="AH1014" s="1316"/>
      <c r="AI1014" s="1316"/>
    </row>
    <row r="1015" ht="24.0" customHeight="1">
      <c r="A1015" s="1318"/>
      <c r="B1015" s="1316"/>
      <c r="C1015" s="1953"/>
      <c r="D1015" s="1316"/>
      <c r="E1015" s="1316"/>
      <c r="F1015" s="1316"/>
      <c r="G1015" s="1316"/>
      <c r="H1015" s="1316"/>
      <c r="I1015" s="1316"/>
      <c r="J1015" s="1316"/>
      <c r="K1015" s="1316"/>
      <c r="L1015" s="1316"/>
      <c r="M1015" s="1316"/>
      <c r="N1015" s="1316"/>
      <c r="O1015" s="1316"/>
      <c r="P1015" s="1316"/>
      <c r="Q1015" s="1316"/>
      <c r="R1015" s="1316"/>
      <c r="S1015" s="1316"/>
      <c r="T1015" s="1316"/>
      <c r="U1015" s="1316"/>
      <c r="V1015" s="1316"/>
      <c r="W1015" s="1316"/>
      <c r="X1015" s="1316"/>
      <c r="Y1015" s="1316"/>
      <c r="Z1015" s="1316"/>
      <c r="AA1015" s="1316"/>
      <c r="AB1015" s="1316"/>
      <c r="AC1015" s="1316"/>
      <c r="AD1015" s="1316"/>
      <c r="AE1015" s="1316"/>
      <c r="AF1015" s="1316"/>
      <c r="AG1015" s="1316"/>
      <c r="AH1015" s="1316"/>
      <c r="AI1015" s="1316"/>
    </row>
    <row r="1016" ht="24.0" customHeight="1">
      <c r="A1016" s="1318"/>
      <c r="B1016" s="1316"/>
      <c r="C1016" s="1953"/>
      <c r="D1016" s="1316"/>
      <c r="E1016" s="1316"/>
      <c r="F1016" s="1316"/>
      <c r="G1016" s="1316"/>
      <c r="H1016" s="1316"/>
      <c r="I1016" s="1316"/>
      <c r="J1016" s="1316"/>
      <c r="K1016" s="1316"/>
      <c r="L1016" s="1316"/>
      <c r="M1016" s="1316"/>
      <c r="N1016" s="1316"/>
      <c r="O1016" s="1316"/>
      <c r="P1016" s="1316"/>
      <c r="Q1016" s="1316"/>
      <c r="R1016" s="1316"/>
      <c r="S1016" s="1316"/>
      <c r="T1016" s="1316"/>
      <c r="U1016" s="1316"/>
      <c r="V1016" s="1316"/>
      <c r="W1016" s="1316"/>
      <c r="X1016" s="1316"/>
      <c r="Y1016" s="1316"/>
      <c r="Z1016" s="1316"/>
      <c r="AA1016" s="1316"/>
      <c r="AB1016" s="1316"/>
      <c r="AC1016" s="1316"/>
      <c r="AD1016" s="1316"/>
      <c r="AE1016" s="1316"/>
      <c r="AF1016" s="1316"/>
      <c r="AG1016" s="1316"/>
      <c r="AH1016" s="1316"/>
      <c r="AI1016" s="1316"/>
    </row>
    <row r="1017" ht="24.0" customHeight="1">
      <c r="A1017" s="1318"/>
      <c r="B1017" s="1316"/>
      <c r="C1017" s="1953"/>
      <c r="D1017" s="1316"/>
      <c r="E1017" s="1316"/>
      <c r="F1017" s="1316"/>
      <c r="G1017" s="1316"/>
      <c r="H1017" s="1316"/>
      <c r="I1017" s="1316"/>
      <c r="J1017" s="1316"/>
      <c r="K1017" s="1316"/>
      <c r="L1017" s="1316"/>
      <c r="M1017" s="1316"/>
      <c r="N1017" s="1316"/>
      <c r="O1017" s="1316"/>
      <c r="P1017" s="1316"/>
      <c r="Q1017" s="1316"/>
      <c r="R1017" s="1316"/>
      <c r="S1017" s="1316"/>
      <c r="T1017" s="1316"/>
      <c r="U1017" s="1316"/>
      <c r="V1017" s="1316"/>
      <c r="W1017" s="1316"/>
      <c r="X1017" s="1316"/>
      <c r="Y1017" s="1316"/>
      <c r="Z1017" s="1316"/>
      <c r="AA1017" s="1316"/>
      <c r="AB1017" s="1316"/>
      <c r="AC1017" s="1316"/>
      <c r="AD1017" s="1316"/>
      <c r="AE1017" s="1316"/>
      <c r="AF1017" s="1316"/>
      <c r="AG1017" s="1316"/>
      <c r="AH1017" s="1316"/>
      <c r="AI1017" s="1316"/>
    </row>
    <row r="1018" ht="24.0" customHeight="1">
      <c r="A1018" s="1318"/>
      <c r="B1018" s="1316"/>
      <c r="C1018" s="1953"/>
      <c r="D1018" s="1316"/>
      <c r="E1018" s="1316"/>
      <c r="F1018" s="1316"/>
      <c r="G1018" s="1316"/>
      <c r="H1018" s="1316"/>
      <c r="I1018" s="1316"/>
      <c r="J1018" s="1316"/>
      <c r="K1018" s="1316"/>
      <c r="L1018" s="1316"/>
      <c r="M1018" s="1316"/>
      <c r="N1018" s="1316"/>
      <c r="O1018" s="1316"/>
      <c r="P1018" s="1316"/>
      <c r="Q1018" s="1316"/>
      <c r="R1018" s="1316"/>
      <c r="S1018" s="1316"/>
      <c r="T1018" s="1316"/>
      <c r="U1018" s="1316"/>
      <c r="V1018" s="1316"/>
      <c r="W1018" s="1316"/>
      <c r="X1018" s="1316"/>
      <c r="Y1018" s="1316"/>
      <c r="Z1018" s="1316"/>
      <c r="AA1018" s="1316"/>
      <c r="AB1018" s="1316"/>
      <c r="AC1018" s="1316"/>
      <c r="AD1018" s="1316"/>
      <c r="AE1018" s="1316"/>
      <c r="AF1018" s="1316"/>
      <c r="AG1018" s="1316"/>
      <c r="AH1018" s="1316"/>
      <c r="AI1018" s="1316"/>
    </row>
    <row r="1019" ht="24.0" customHeight="1">
      <c r="A1019" s="1318"/>
      <c r="B1019" s="1316"/>
      <c r="C1019" s="1953"/>
      <c r="D1019" s="1316"/>
      <c r="E1019" s="1316"/>
      <c r="F1019" s="1316"/>
      <c r="G1019" s="1316"/>
      <c r="H1019" s="1316"/>
      <c r="I1019" s="1316"/>
      <c r="J1019" s="1316"/>
      <c r="K1019" s="1316"/>
      <c r="L1019" s="1316"/>
      <c r="M1019" s="1316"/>
      <c r="N1019" s="1316"/>
      <c r="O1019" s="1316"/>
      <c r="P1019" s="1316"/>
      <c r="Q1019" s="1316"/>
      <c r="R1019" s="1316"/>
      <c r="S1019" s="1316"/>
      <c r="T1019" s="1316"/>
      <c r="U1019" s="1316"/>
      <c r="V1019" s="1316"/>
      <c r="W1019" s="1316"/>
      <c r="X1019" s="1316"/>
      <c r="Y1019" s="1316"/>
      <c r="Z1019" s="1316"/>
      <c r="AA1019" s="1316"/>
      <c r="AB1019" s="1316"/>
      <c r="AC1019" s="1316"/>
      <c r="AD1019" s="1316"/>
      <c r="AE1019" s="1316"/>
      <c r="AF1019" s="1316"/>
      <c r="AG1019" s="1316"/>
      <c r="AH1019" s="1316"/>
      <c r="AI1019" s="1316"/>
    </row>
    <row r="1020" ht="24.0" customHeight="1">
      <c r="A1020" s="1318"/>
      <c r="B1020" s="1316"/>
      <c r="C1020" s="1953"/>
      <c r="D1020" s="1316"/>
      <c r="E1020" s="1316"/>
      <c r="F1020" s="1316"/>
      <c r="G1020" s="1316"/>
      <c r="H1020" s="1316"/>
      <c r="I1020" s="1316"/>
      <c r="J1020" s="1316"/>
      <c r="K1020" s="1316"/>
      <c r="L1020" s="1316"/>
      <c r="M1020" s="1316"/>
      <c r="N1020" s="1316"/>
      <c r="O1020" s="1316"/>
      <c r="P1020" s="1316"/>
      <c r="Q1020" s="1316"/>
      <c r="R1020" s="1316"/>
      <c r="S1020" s="1316"/>
      <c r="T1020" s="1316"/>
      <c r="U1020" s="1316"/>
      <c r="V1020" s="1316"/>
      <c r="W1020" s="1316"/>
      <c r="X1020" s="1316"/>
      <c r="Y1020" s="1316"/>
      <c r="Z1020" s="1316"/>
      <c r="AA1020" s="1316"/>
      <c r="AB1020" s="1316"/>
      <c r="AC1020" s="1316"/>
      <c r="AD1020" s="1316"/>
      <c r="AE1020" s="1316"/>
      <c r="AF1020" s="1316"/>
      <c r="AG1020" s="1316"/>
      <c r="AH1020" s="1316"/>
      <c r="AI1020" s="1316"/>
    </row>
    <row r="1021" ht="24.0" customHeight="1">
      <c r="A1021" s="1318"/>
      <c r="B1021" s="1316"/>
      <c r="C1021" s="1953"/>
      <c r="D1021" s="1316"/>
      <c r="E1021" s="1316"/>
      <c r="F1021" s="1316"/>
      <c r="G1021" s="1316"/>
      <c r="H1021" s="1316"/>
      <c r="I1021" s="1316"/>
      <c r="J1021" s="1316"/>
      <c r="K1021" s="1316"/>
      <c r="L1021" s="1316"/>
      <c r="M1021" s="1316"/>
      <c r="N1021" s="1316"/>
      <c r="O1021" s="1316"/>
      <c r="P1021" s="1316"/>
      <c r="Q1021" s="1316"/>
      <c r="R1021" s="1316"/>
      <c r="S1021" s="1316"/>
      <c r="T1021" s="1316"/>
      <c r="U1021" s="1316"/>
      <c r="V1021" s="1316"/>
      <c r="W1021" s="1316"/>
      <c r="X1021" s="1316"/>
      <c r="Y1021" s="1316"/>
      <c r="Z1021" s="1316"/>
      <c r="AA1021" s="1316"/>
      <c r="AB1021" s="1316"/>
      <c r="AC1021" s="1316"/>
      <c r="AD1021" s="1316"/>
      <c r="AE1021" s="1316"/>
      <c r="AF1021" s="1316"/>
      <c r="AG1021" s="1316"/>
      <c r="AH1021" s="1316"/>
      <c r="AI1021" s="1316"/>
    </row>
    <row r="1022" ht="24.0" customHeight="1">
      <c r="A1022" s="1318"/>
      <c r="B1022" s="1316"/>
      <c r="C1022" s="1953"/>
      <c r="D1022" s="1316"/>
      <c r="E1022" s="1316"/>
      <c r="F1022" s="1316"/>
      <c r="G1022" s="1316"/>
      <c r="H1022" s="1316"/>
      <c r="I1022" s="1316"/>
      <c r="J1022" s="1316"/>
      <c r="K1022" s="1316"/>
      <c r="L1022" s="1316"/>
      <c r="M1022" s="1316"/>
      <c r="N1022" s="1316"/>
      <c r="O1022" s="1316"/>
      <c r="P1022" s="1316"/>
      <c r="Q1022" s="1316"/>
      <c r="R1022" s="1316"/>
      <c r="S1022" s="1316"/>
      <c r="T1022" s="1316"/>
      <c r="U1022" s="1316"/>
      <c r="V1022" s="1316"/>
      <c r="W1022" s="1316"/>
      <c r="X1022" s="1316"/>
      <c r="Y1022" s="1316"/>
      <c r="Z1022" s="1316"/>
      <c r="AA1022" s="1316"/>
      <c r="AB1022" s="1316"/>
      <c r="AC1022" s="1316"/>
      <c r="AD1022" s="1316"/>
      <c r="AE1022" s="1316"/>
      <c r="AF1022" s="1316"/>
      <c r="AG1022" s="1316"/>
      <c r="AH1022" s="1316"/>
      <c r="AI1022" s="1316"/>
    </row>
    <row r="1023" ht="24.0" customHeight="1">
      <c r="A1023" s="1318"/>
      <c r="B1023" s="1316"/>
      <c r="C1023" s="1953"/>
      <c r="D1023" s="1316"/>
      <c r="E1023" s="1316"/>
      <c r="F1023" s="1316"/>
      <c r="G1023" s="1316"/>
      <c r="H1023" s="1316"/>
      <c r="I1023" s="1316"/>
      <c r="J1023" s="1316"/>
      <c r="K1023" s="1316"/>
      <c r="L1023" s="1316"/>
      <c r="M1023" s="1316"/>
      <c r="N1023" s="1316"/>
      <c r="O1023" s="1316"/>
      <c r="P1023" s="1316"/>
      <c r="Q1023" s="1316"/>
      <c r="R1023" s="1316"/>
      <c r="S1023" s="1316"/>
      <c r="T1023" s="1316"/>
      <c r="U1023" s="1316"/>
      <c r="V1023" s="1316"/>
      <c r="W1023" s="1316"/>
      <c r="X1023" s="1316"/>
      <c r="Y1023" s="1316"/>
      <c r="Z1023" s="1316"/>
      <c r="AA1023" s="1316"/>
      <c r="AB1023" s="1316"/>
      <c r="AC1023" s="1316"/>
      <c r="AD1023" s="1316"/>
      <c r="AE1023" s="1316"/>
      <c r="AF1023" s="1316"/>
      <c r="AG1023" s="1316"/>
      <c r="AH1023" s="1316"/>
      <c r="AI1023" s="1316"/>
    </row>
    <row r="1024" ht="24.0" customHeight="1">
      <c r="A1024" s="1318"/>
      <c r="B1024" s="1316"/>
      <c r="C1024" s="1953"/>
      <c r="D1024" s="1316"/>
      <c r="E1024" s="1316"/>
      <c r="F1024" s="1316"/>
      <c r="G1024" s="1316"/>
      <c r="H1024" s="1316"/>
      <c r="I1024" s="1316"/>
      <c r="J1024" s="1316"/>
      <c r="K1024" s="1316"/>
      <c r="L1024" s="1316"/>
      <c r="M1024" s="1316"/>
      <c r="N1024" s="1316"/>
      <c r="O1024" s="1316"/>
      <c r="P1024" s="1316"/>
      <c r="Q1024" s="1316"/>
      <c r="R1024" s="1316"/>
      <c r="S1024" s="1316"/>
      <c r="T1024" s="1316"/>
      <c r="U1024" s="1316"/>
      <c r="V1024" s="1316"/>
      <c r="W1024" s="1316"/>
      <c r="X1024" s="1316"/>
      <c r="Y1024" s="1316"/>
      <c r="Z1024" s="1316"/>
      <c r="AA1024" s="1316"/>
      <c r="AB1024" s="1316"/>
      <c r="AC1024" s="1316"/>
      <c r="AD1024" s="1316"/>
      <c r="AE1024" s="1316"/>
      <c r="AF1024" s="1316"/>
      <c r="AG1024" s="1316"/>
      <c r="AH1024" s="1316"/>
      <c r="AI1024" s="1316"/>
    </row>
    <row r="1025" ht="24.0" customHeight="1">
      <c r="A1025" s="1318"/>
      <c r="B1025" s="1316"/>
      <c r="C1025" s="1953"/>
      <c r="D1025" s="1316"/>
      <c r="E1025" s="1316"/>
      <c r="F1025" s="1316"/>
      <c r="G1025" s="1316"/>
      <c r="H1025" s="1316"/>
      <c r="I1025" s="1316"/>
      <c r="J1025" s="1316"/>
      <c r="K1025" s="1316"/>
      <c r="L1025" s="1316"/>
      <c r="M1025" s="1316"/>
      <c r="N1025" s="1316"/>
      <c r="O1025" s="1316"/>
      <c r="P1025" s="1316"/>
      <c r="Q1025" s="1316"/>
      <c r="R1025" s="1316"/>
      <c r="S1025" s="1316"/>
      <c r="T1025" s="1316"/>
      <c r="U1025" s="1316"/>
      <c r="V1025" s="1316"/>
      <c r="W1025" s="1316"/>
      <c r="X1025" s="1316"/>
      <c r="Y1025" s="1316"/>
      <c r="Z1025" s="1316"/>
      <c r="AA1025" s="1316"/>
      <c r="AB1025" s="1316"/>
      <c r="AC1025" s="1316"/>
      <c r="AD1025" s="1316"/>
      <c r="AE1025" s="1316"/>
      <c r="AF1025" s="1316"/>
      <c r="AG1025" s="1316"/>
      <c r="AH1025" s="1316"/>
      <c r="AI1025" s="1316"/>
    </row>
    <row r="1026" ht="24.0" customHeight="1">
      <c r="A1026" s="1318"/>
      <c r="B1026" s="1316"/>
      <c r="C1026" s="1953"/>
      <c r="D1026" s="1316"/>
      <c r="E1026" s="1316"/>
      <c r="F1026" s="1316"/>
      <c r="G1026" s="1316"/>
      <c r="H1026" s="1316"/>
      <c r="I1026" s="1316"/>
      <c r="J1026" s="1316"/>
      <c r="K1026" s="1316"/>
      <c r="L1026" s="1316"/>
      <c r="M1026" s="1316"/>
      <c r="N1026" s="1316"/>
      <c r="O1026" s="1316"/>
      <c r="P1026" s="1316"/>
      <c r="Q1026" s="1316"/>
      <c r="R1026" s="1316"/>
      <c r="S1026" s="1316"/>
      <c r="T1026" s="1316"/>
      <c r="U1026" s="1316"/>
      <c r="V1026" s="1316"/>
      <c r="W1026" s="1316"/>
      <c r="X1026" s="1316"/>
      <c r="Y1026" s="1316"/>
      <c r="Z1026" s="1316"/>
      <c r="AA1026" s="1316"/>
      <c r="AB1026" s="1316"/>
      <c r="AC1026" s="1316"/>
      <c r="AD1026" s="1316"/>
      <c r="AE1026" s="1316"/>
      <c r="AF1026" s="1316"/>
      <c r="AG1026" s="1316"/>
      <c r="AH1026" s="1316"/>
      <c r="AI1026" s="1316"/>
    </row>
    <row r="1027" ht="24.0" customHeight="1">
      <c r="A1027" s="1318"/>
      <c r="B1027" s="1316"/>
      <c r="C1027" s="1953"/>
      <c r="D1027" s="1316"/>
      <c r="E1027" s="1316"/>
      <c r="F1027" s="1316"/>
      <c r="G1027" s="1316"/>
      <c r="H1027" s="1316"/>
      <c r="I1027" s="1316"/>
      <c r="J1027" s="1316"/>
      <c r="K1027" s="1316"/>
      <c r="L1027" s="1316"/>
      <c r="M1027" s="1316"/>
      <c r="N1027" s="1316"/>
      <c r="O1027" s="1316"/>
      <c r="P1027" s="1316"/>
      <c r="Q1027" s="1316"/>
      <c r="R1027" s="1316"/>
      <c r="S1027" s="1316"/>
      <c r="T1027" s="1316"/>
      <c r="U1027" s="1316"/>
      <c r="V1027" s="1316"/>
      <c r="W1027" s="1316"/>
      <c r="X1027" s="1316"/>
      <c r="Y1027" s="1316"/>
      <c r="Z1027" s="1316"/>
      <c r="AA1027" s="1316"/>
      <c r="AB1027" s="1316"/>
      <c r="AC1027" s="1316"/>
      <c r="AD1027" s="1316"/>
      <c r="AE1027" s="1316"/>
      <c r="AF1027" s="1316"/>
      <c r="AG1027" s="1316"/>
      <c r="AH1027" s="1316"/>
      <c r="AI1027" s="1316"/>
    </row>
    <row r="1028" ht="24.0" customHeight="1">
      <c r="A1028" s="1318"/>
      <c r="B1028" s="1316"/>
      <c r="C1028" s="1953"/>
      <c r="D1028" s="1316"/>
      <c r="E1028" s="1316"/>
      <c r="F1028" s="1316"/>
      <c r="G1028" s="1316"/>
      <c r="H1028" s="1316"/>
      <c r="I1028" s="1316"/>
      <c r="J1028" s="1316"/>
      <c r="K1028" s="1316"/>
      <c r="L1028" s="1316"/>
      <c r="M1028" s="1316"/>
      <c r="N1028" s="1316"/>
      <c r="O1028" s="1316"/>
      <c r="P1028" s="1316"/>
      <c r="Q1028" s="1316"/>
      <c r="R1028" s="1316"/>
      <c r="S1028" s="1316"/>
      <c r="T1028" s="1316"/>
      <c r="U1028" s="1316"/>
      <c r="V1028" s="1316"/>
      <c r="W1028" s="1316"/>
      <c r="X1028" s="1316"/>
      <c r="Y1028" s="1316"/>
      <c r="Z1028" s="1316"/>
      <c r="AA1028" s="1316"/>
      <c r="AB1028" s="1316"/>
      <c r="AC1028" s="1316"/>
      <c r="AD1028" s="1316"/>
      <c r="AE1028" s="1316"/>
      <c r="AF1028" s="1316"/>
      <c r="AG1028" s="1316"/>
      <c r="AH1028" s="1316"/>
      <c r="AI1028" s="1316"/>
    </row>
    <row r="1029" ht="24.0" customHeight="1">
      <c r="A1029" s="1318"/>
      <c r="B1029" s="1316"/>
      <c r="C1029" s="1953"/>
      <c r="D1029" s="1316"/>
      <c r="E1029" s="1316"/>
      <c r="F1029" s="1316"/>
      <c r="G1029" s="1316"/>
      <c r="H1029" s="1316"/>
      <c r="I1029" s="1316"/>
      <c r="J1029" s="1316"/>
      <c r="K1029" s="1316"/>
      <c r="L1029" s="1316"/>
      <c r="M1029" s="1316"/>
      <c r="N1029" s="1316"/>
      <c r="O1029" s="1316"/>
      <c r="P1029" s="1316"/>
      <c r="Q1029" s="1316"/>
      <c r="R1029" s="1316"/>
      <c r="S1029" s="1316"/>
      <c r="T1029" s="1316"/>
      <c r="U1029" s="1316"/>
      <c r="V1029" s="1316"/>
      <c r="W1029" s="1316"/>
      <c r="X1029" s="1316"/>
      <c r="Y1029" s="1316"/>
      <c r="Z1029" s="1316"/>
      <c r="AA1029" s="1316"/>
      <c r="AB1029" s="1316"/>
      <c r="AC1029" s="1316"/>
      <c r="AD1029" s="1316"/>
      <c r="AE1029" s="1316"/>
      <c r="AF1029" s="1316"/>
      <c r="AG1029" s="1316"/>
      <c r="AH1029" s="1316"/>
      <c r="AI1029" s="1316"/>
    </row>
    <row r="1030" ht="24.0" customHeight="1">
      <c r="A1030" s="1318"/>
      <c r="B1030" s="1316"/>
      <c r="C1030" s="1953"/>
      <c r="D1030" s="1316"/>
      <c r="E1030" s="1316"/>
      <c r="F1030" s="1316"/>
      <c r="G1030" s="1316"/>
      <c r="H1030" s="1316"/>
      <c r="I1030" s="1316"/>
      <c r="J1030" s="1316"/>
      <c r="K1030" s="1316"/>
      <c r="L1030" s="1316"/>
      <c r="M1030" s="1316"/>
      <c r="N1030" s="1316"/>
      <c r="O1030" s="1316"/>
      <c r="P1030" s="1316"/>
      <c r="Q1030" s="1316"/>
      <c r="R1030" s="1316"/>
      <c r="S1030" s="1316"/>
      <c r="T1030" s="1316"/>
      <c r="U1030" s="1316"/>
      <c r="V1030" s="1316"/>
      <c r="W1030" s="1316"/>
      <c r="X1030" s="1316"/>
      <c r="Y1030" s="1316"/>
      <c r="Z1030" s="1316"/>
      <c r="AA1030" s="1316"/>
      <c r="AB1030" s="1316"/>
      <c r="AC1030" s="1316"/>
      <c r="AD1030" s="1316"/>
      <c r="AE1030" s="1316"/>
      <c r="AF1030" s="1316"/>
      <c r="AG1030" s="1316"/>
      <c r="AH1030" s="1316"/>
      <c r="AI1030" s="1316"/>
    </row>
    <row r="1031" ht="24.0" customHeight="1">
      <c r="A1031" s="1318"/>
      <c r="B1031" s="1316"/>
      <c r="C1031" s="1953"/>
      <c r="D1031" s="1316"/>
      <c r="E1031" s="1316"/>
      <c r="F1031" s="1316"/>
      <c r="G1031" s="1316"/>
      <c r="H1031" s="1316"/>
      <c r="I1031" s="1316"/>
      <c r="J1031" s="1316"/>
      <c r="K1031" s="1316"/>
      <c r="L1031" s="1316"/>
      <c r="M1031" s="1316"/>
      <c r="N1031" s="1316"/>
      <c r="O1031" s="1316"/>
      <c r="P1031" s="1316"/>
      <c r="Q1031" s="1316"/>
      <c r="R1031" s="1316"/>
      <c r="S1031" s="1316"/>
      <c r="T1031" s="1316"/>
      <c r="U1031" s="1316"/>
      <c r="V1031" s="1316"/>
      <c r="W1031" s="1316"/>
      <c r="X1031" s="1316"/>
      <c r="Y1031" s="1316"/>
      <c r="Z1031" s="1316"/>
      <c r="AA1031" s="1316"/>
      <c r="AB1031" s="1316"/>
      <c r="AC1031" s="1316"/>
      <c r="AD1031" s="1316"/>
      <c r="AE1031" s="1316"/>
      <c r="AF1031" s="1316"/>
      <c r="AG1031" s="1316"/>
      <c r="AH1031" s="1316"/>
      <c r="AI1031" s="1316"/>
    </row>
    <row r="1032" ht="24.0" customHeight="1">
      <c r="A1032" s="1318"/>
      <c r="B1032" s="1316"/>
      <c r="C1032" s="1953"/>
      <c r="D1032" s="1316"/>
      <c r="E1032" s="1316"/>
      <c r="F1032" s="1316"/>
      <c r="G1032" s="1316"/>
      <c r="H1032" s="1316"/>
      <c r="I1032" s="1316"/>
      <c r="J1032" s="1316"/>
      <c r="K1032" s="1316"/>
      <c r="L1032" s="1316"/>
      <c r="M1032" s="1316"/>
      <c r="N1032" s="1316"/>
      <c r="O1032" s="1316"/>
      <c r="P1032" s="1316"/>
      <c r="Q1032" s="1316"/>
      <c r="R1032" s="1316"/>
      <c r="S1032" s="1316"/>
      <c r="T1032" s="1316"/>
      <c r="U1032" s="1316"/>
      <c r="V1032" s="1316"/>
      <c r="W1032" s="1316"/>
      <c r="X1032" s="1316"/>
      <c r="Y1032" s="1316"/>
      <c r="Z1032" s="1316"/>
      <c r="AA1032" s="1316"/>
      <c r="AB1032" s="1316"/>
      <c r="AC1032" s="1316"/>
      <c r="AD1032" s="1316"/>
      <c r="AE1032" s="1316"/>
      <c r="AF1032" s="1316"/>
      <c r="AG1032" s="1316"/>
      <c r="AH1032" s="1316"/>
      <c r="AI1032" s="1316"/>
    </row>
    <row r="1033" ht="24.0" customHeight="1">
      <c r="A1033" s="1318"/>
      <c r="B1033" s="1316"/>
      <c r="C1033" s="1953"/>
      <c r="D1033" s="1316"/>
      <c r="E1033" s="1316"/>
      <c r="F1033" s="1316"/>
      <c r="G1033" s="1316"/>
      <c r="H1033" s="1316"/>
      <c r="I1033" s="1316"/>
      <c r="J1033" s="1316"/>
      <c r="K1033" s="1316"/>
      <c r="L1033" s="1316"/>
      <c r="M1033" s="1316"/>
      <c r="N1033" s="1316"/>
      <c r="O1033" s="1316"/>
      <c r="P1033" s="1316"/>
      <c r="Q1033" s="1316"/>
      <c r="R1033" s="1316"/>
      <c r="S1033" s="1316"/>
      <c r="T1033" s="1316"/>
      <c r="U1033" s="1316"/>
      <c r="V1033" s="1316"/>
      <c r="W1033" s="1316"/>
      <c r="X1033" s="1316"/>
      <c r="Y1033" s="1316"/>
      <c r="Z1033" s="1316"/>
      <c r="AA1033" s="1316"/>
      <c r="AB1033" s="1316"/>
      <c r="AC1033" s="1316"/>
      <c r="AD1033" s="1316"/>
      <c r="AE1033" s="1316"/>
      <c r="AF1033" s="1316"/>
      <c r="AG1033" s="1316"/>
      <c r="AH1033" s="1316"/>
      <c r="AI1033" s="1316"/>
    </row>
    <row r="1034" ht="24.0" customHeight="1">
      <c r="A1034" s="1318"/>
      <c r="B1034" s="1316"/>
      <c r="C1034" s="1953"/>
      <c r="D1034" s="1316"/>
      <c r="E1034" s="1316"/>
      <c r="F1034" s="1316"/>
      <c r="G1034" s="1316"/>
      <c r="H1034" s="1316"/>
      <c r="I1034" s="1316"/>
      <c r="J1034" s="1316"/>
      <c r="K1034" s="1316"/>
      <c r="L1034" s="1316"/>
      <c r="M1034" s="1316"/>
      <c r="N1034" s="1316"/>
      <c r="O1034" s="1316"/>
      <c r="P1034" s="1316"/>
      <c r="Q1034" s="1316"/>
      <c r="R1034" s="1316"/>
      <c r="S1034" s="1316"/>
      <c r="T1034" s="1316"/>
      <c r="U1034" s="1316"/>
      <c r="V1034" s="1316"/>
      <c r="W1034" s="1316"/>
      <c r="X1034" s="1316"/>
      <c r="Y1034" s="1316"/>
      <c r="Z1034" s="1316"/>
      <c r="AA1034" s="1316"/>
      <c r="AB1034" s="1316"/>
      <c r="AC1034" s="1316"/>
      <c r="AD1034" s="1316"/>
      <c r="AE1034" s="1316"/>
      <c r="AF1034" s="1316"/>
      <c r="AG1034" s="1316"/>
      <c r="AH1034" s="1316"/>
      <c r="AI1034" s="1316"/>
    </row>
    <row r="1035" ht="24.0" customHeight="1">
      <c r="A1035" s="1318"/>
      <c r="B1035" s="1316"/>
      <c r="C1035" s="1953"/>
      <c r="D1035" s="1316"/>
      <c r="E1035" s="1316"/>
      <c r="F1035" s="1316"/>
      <c r="G1035" s="1316"/>
      <c r="H1035" s="1316"/>
      <c r="I1035" s="1316"/>
      <c r="J1035" s="1316"/>
      <c r="K1035" s="1316"/>
      <c r="L1035" s="1316"/>
      <c r="M1035" s="1316"/>
      <c r="N1035" s="1316"/>
      <c r="O1035" s="1316"/>
      <c r="P1035" s="1316"/>
      <c r="Q1035" s="1316"/>
      <c r="R1035" s="1316"/>
      <c r="S1035" s="1316"/>
      <c r="T1035" s="1316"/>
      <c r="U1035" s="1316"/>
      <c r="V1035" s="1316"/>
      <c r="W1035" s="1316"/>
      <c r="X1035" s="1316"/>
      <c r="Y1035" s="1316"/>
      <c r="Z1035" s="1316"/>
      <c r="AA1035" s="1316"/>
      <c r="AB1035" s="1316"/>
      <c r="AC1035" s="1316"/>
      <c r="AD1035" s="1316"/>
      <c r="AE1035" s="1316"/>
      <c r="AF1035" s="1316"/>
      <c r="AG1035" s="1316"/>
      <c r="AH1035" s="1316"/>
      <c r="AI1035" s="1316"/>
    </row>
    <row r="1036" ht="24.0" customHeight="1">
      <c r="A1036" s="1318"/>
      <c r="B1036" s="1316"/>
      <c r="C1036" s="1953"/>
      <c r="D1036" s="1316"/>
      <c r="E1036" s="1316"/>
      <c r="F1036" s="1316"/>
      <c r="G1036" s="1316"/>
      <c r="H1036" s="1316"/>
      <c r="I1036" s="1316"/>
      <c r="J1036" s="1316"/>
      <c r="K1036" s="1316"/>
      <c r="L1036" s="1316"/>
      <c r="M1036" s="1316"/>
      <c r="N1036" s="1316"/>
      <c r="O1036" s="1316"/>
      <c r="P1036" s="1316"/>
      <c r="Q1036" s="1316"/>
      <c r="R1036" s="1316"/>
      <c r="S1036" s="1316"/>
      <c r="T1036" s="1316"/>
      <c r="U1036" s="1316"/>
      <c r="V1036" s="1316"/>
      <c r="W1036" s="1316"/>
      <c r="X1036" s="1316"/>
      <c r="Y1036" s="1316"/>
      <c r="Z1036" s="1316"/>
      <c r="AA1036" s="1316"/>
      <c r="AB1036" s="1316"/>
      <c r="AC1036" s="1316"/>
      <c r="AD1036" s="1316"/>
      <c r="AE1036" s="1316"/>
      <c r="AF1036" s="1316"/>
      <c r="AG1036" s="1316"/>
      <c r="AH1036" s="1316"/>
      <c r="AI1036" s="1316"/>
    </row>
    <row r="1037" ht="24.0" customHeight="1">
      <c r="A1037" s="1318"/>
      <c r="B1037" s="1316"/>
      <c r="C1037" s="1953"/>
      <c r="D1037" s="1316"/>
      <c r="E1037" s="1316"/>
      <c r="F1037" s="1316"/>
      <c r="G1037" s="1316"/>
      <c r="H1037" s="1316"/>
      <c r="I1037" s="1316"/>
      <c r="J1037" s="1316"/>
      <c r="K1037" s="1316"/>
      <c r="L1037" s="1316"/>
      <c r="M1037" s="1316"/>
      <c r="N1037" s="1316"/>
      <c r="O1037" s="1316"/>
      <c r="P1037" s="1316"/>
      <c r="Q1037" s="1316"/>
      <c r="R1037" s="1316"/>
      <c r="S1037" s="1316"/>
      <c r="T1037" s="1316"/>
      <c r="U1037" s="1316"/>
      <c r="V1037" s="1316"/>
      <c r="W1037" s="1316"/>
      <c r="X1037" s="1316"/>
      <c r="Y1037" s="1316"/>
      <c r="Z1037" s="1316"/>
      <c r="AA1037" s="1316"/>
      <c r="AB1037" s="1316"/>
      <c r="AC1037" s="1316"/>
      <c r="AD1037" s="1316"/>
      <c r="AE1037" s="1316"/>
      <c r="AF1037" s="1316"/>
      <c r="AG1037" s="1316"/>
      <c r="AH1037" s="1316"/>
      <c r="AI1037" s="1316"/>
    </row>
    <row r="1038" ht="24.0" customHeight="1">
      <c r="A1038" s="1318"/>
      <c r="B1038" s="1316"/>
      <c r="C1038" s="1953"/>
      <c r="D1038" s="1316"/>
      <c r="E1038" s="1316"/>
      <c r="F1038" s="1316"/>
      <c r="G1038" s="1316"/>
      <c r="H1038" s="1316"/>
      <c r="I1038" s="1316"/>
      <c r="J1038" s="1316"/>
      <c r="K1038" s="1316"/>
      <c r="L1038" s="1316"/>
      <c r="M1038" s="1316"/>
      <c r="N1038" s="1316"/>
      <c r="O1038" s="1316"/>
      <c r="P1038" s="1316"/>
      <c r="Q1038" s="1316"/>
      <c r="R1038" s="1316"/>
      <c r="S1038" s="1316"/>
      <c r="T1038" s="1316"/>
      <c r="U1038" s="1316"/>
      <c r="V1038" s="1316"/>
      <c r="W1038" s="1316"/>
      <c r="X1038" s="1316"/>
      <c r="Y1038" s="1316"/>
      <c r="Z1038" s="1316"/>
      <c r="AA1038" s="1316"/>
      <c r="AB1038" s="1316"/>
      <c r="AC1038" s="1316"/>
      <c r="AD1038" s="1316"/>
      <c r="AE1038" s="1316"/>
      <c r="AF1038" s="1316"/>
      <c r="AG1038" s="1316"/>
      <c r="AH1038" s="1316"/>
      <c r="AI1038" s="1316"/>
    </row>
    <row r="1039" ht="24.0" customHeight="1">
      <c r="A1039" s="1318"/>
      <c r="B1039" s="1316"/>
      <c r="C1039" s="1953"/>
      <c r="D1039" s="1316"/>
      <c r="E1039" s="1316"/>
      <c r="F1039" s="1316"/>
      <c r="G1039" s="1316"/>
      <c r="H1039" s="1316"/>
      <c r="I1039" s="1316"/>
      <c r="J1039" s="1316"/>
      <c r="K1039" s="1316"/>
      <c r="L1039" s="1316"/>
      <c r="M1039" s="1316"/>
      <c r="N1039" s="1316"/>
      <c r="O1039" s="1316"/>
      <c r="P1039" s="1316"/>
      <c r="Q1039" s="1316"/>
      <c r="R1039" s="1316"/>
      <c r="S1039" s="1316"/>
      <c r="T1039" s="1316"/>
      <c r="U1039" s="1316"/>
      <c r="V1039" s="1316"/>
      <c r="W1039" s="1316"/>
      <c r="X1039" s="1316"/>
      <c r="Y1039" s="1316"/>
      <c r="Z1039" s="1316"/>
      <c r="AA1039" s="1316"/>
      <c r="AB1039" s="1316"/>
      <c r="AC1039" s="1316"/>
      <c r="AD1039" s="1316"/>
      <c r="AE1039" s="1316"/>
      <c r="AF1039" s="1316"/>
      <c r="AG1039" s="1316"/>
      <c r="AH1039" s="1316"/>
      <c r="AI1039" s="1316"/>
    </row>
    <row r="1040" ht="24.0" customHeight="1">
      <c r="A1040" s="1318"/>
      <c r="B1040" s="1316"/>
      <c r="C1040" s="1953"/>
      <c r="D1040" s="1316"/>
      <c r="E1040" s="1316"/>
      <c r="F1040" s="1316"/>
      <c r="G1040" s="1316"/>
      <c r="H1040" s="1316"/>
      <c r="I1040" s="1316"/>
      <c r="J1040" s="1316"/>
      <c r="K1040" s="1316"/>
      <c r="L1040" s="1316"/>
      <c r="M1040" s="1316"/>
      <c r="N1040" s="1316"/>
      <c r="O1040" s="1316"/>
      <c r="P1040" s="1316"/>
      <c r="Q1040" s="1316"/>
      <c r="R1040" s="1316"/>
      <c r="S1040" s="1316"/>
      <c r="T1040" s="1316"/>
      <c r="U1040" s="1316"/>
      <c r="V1040" s="1316"/>
      <c r="W1040" s="1316"/>
      <c r="X1040" s="1316"/>
      <c r="Y1040" s="1316"/>
      <c r="Z1040" s="1316"/>
      <c r="AA1040" s="1316"/>
      <c r="AB1040" s="1316"/>
      <c r="AC1040" s="1316"/>
      <c r="AD1040" s="1316"/>
      <c r="AE1040" s="1316"/>
      <c r="AF1040" s="1316"/>
      <c r="AG1040" s="1316"/>
      <c r="AH1040" s="1316"/>
      <c r="AI1040" s="1316"/>
    </row>
    <row r="1041" ht="24.0" customHeight="1">
      <c r="A1041" s="1318"/>
      <c r="B1041" s="1316"/>
      <c r="C1041" s="1953"/>
      <c r="D1041" s="1316"/>
      <c r="E1041" s="1316"/>
      <c r="F1041" s="1316"/>
      <c r="G1041" s="1316"/>
      <c r="H1041" s="1316"/>
      <c r="I1041" s="1316"/>
      <c r="J1041" s="1316"/>
      <c r="K1041" s="1316"/>
      <c r="L1041" s="1316"/>
      <c r="M1041" s="1316"/>
      <c r="N1041" s="1316"/>
      <c r="O1041" s="1316"/>
      <c r="P1041" s="1316"/>
      <c r="Q1041" s="1316"/>
      <c r="R1041" s="1316"/>
      <c r="S1041" s="1316"/>
      <c r="T1041" s="1316"/>
      <c r="U1041" s="1316"/>
      <c r="V1041" s="1316"/>
      <c r="W1041" s="1316"/>
      <c r="X1041" s="1316"/>
      <c r="Y1041" s="1316"/>
      <c r="Z1041" s="1316"/>
      <c r="AA1041" s="1316"/>
      <c r="AB1041" s="1316"/>
      <c r="AC1041" s="1316"/>
      <c r="AD1041" s="1316"/>
      <c r="AE1041" s="1316"/>
      <c r="AF1041" s="1316"/>
      <c r="AG1041" s="1316"/>
      <c r="AH1041" s="1316"/>
      <c r="AI1041" s="1316"/>
    </row>
    <row r="1042" ht="24.0" customHeight="1">
      <c r="A1042" s="1318"/>
      <c r="B1042" s="1316"/>
      <c r="C1042" s="1953"/>
      <c r="D1042" s="1316"/>
      <c r="E1042" s="1316"/>
      <c r="F1042" s="1316"/>
      <c r="G1042" s="1316"/>
      <c r="H1042" s="1316"/>
      <c r="I1042" s="1316"/>
      <c r="J1042" s="1316"/>
      <c r="K1042" s="1316"/>
      <c r="L1042" s="1316"/>
      <c r="M1042" s="1316"/>
      <c r="N1042" s="1316"/>
      <c r="O1042" s="1316"/>
      <c r="P1042" s="1316"/>
      <c r="Q1042" s="1316"/>
      <c r="R1042" s="1316"/>
      <c r="S1042" s="1316"/>
      <c r="T1042" s="1316"/>
      <c r="U1042" s="1316"/>
      <c r="V1042" s="1316"/>
      <c r="W1042" s="1316"/>
      <c r="X1042" s="1316"/>
      <c r="Y1042" s="1316"/>
      <c r="Z1042" s="1316"/>
      <c r="AA1042" s="1316"/>
      <c r="AB1042" s="1316"/>
      <c r="AC1042" s="1316"/>
      <c r="AD1042" s="1316"/>
      <c r="AE1042" s="1316"/>
      <c r="AF1042" s="1316"/>
      <c r="AG1042" s="1316"/>
      <c r="AH1042" s="1316"/>
      <c r="AI1042" s="1316"/>
    </row>
    <row r="1043" ht="24.0" customHeight="1">
      <c r="A1043" s="1318"/>
      <c r="B1043" s="1316"/>
      <c r="C1043" s="1953"/>
      <c r="D1043" s="1316"/>
      <c r="E1043" s="1316"/>
      <c r="F1043" s="1316"/>
      <c r="G1043" s="1316"/>
      <c r="H1043" s="1316"/>
      <c r="I1043" s="1316"/>
      <c r="J1043" s="1316"/>
      <c r="K1043" s="1316"/>
      <c r="L1043" s="1316"/>
      <c r="M1043" s="1316"/>
      <c r="N1043" s="1316"/>
      <c r="O1043" s="1316"/>
      <c r="P1043" s="1316"/>
      <c r="Q1043" s="1316"/>
      <c r="R1043" s="1316"/>
      <c r="S1043" s="1316"/>
      <c r="T1043" s="1316"/>
      <c r="U1043" s="1316"/>
      <c r="V1043" s="1316"/>
      <c r="W1043" s="1316"/>
      <c r="X1043" s="1316"/>
      <c r="Y1043" s="1316"/>
      <c r="Z1043" s="1316"/>
      <c r="AA1043" s="1316"/>
      <c r="AB1043" s="1316"/>
      <c r="AC1043" s="1316"/>
      <c r="AD1043" s="1316"/>
      <c r="AE1043" s="1316"/>
      <c r="AF1043" s="1316"/>
      <c r="AG1043" s="1316"/>
      <c r="AH1043" s="1316"/>
      <c r="AI1043" s="1316"/>
    </row>
    <row r="1044" ht="24.0" customHeight="1">
      <c r="A1044" s="1318"/>
      <c r="B1044" s="1316"/>
      <c r="C1044" s="1953"/>
      <c r="D1044" s="1316"/>
      <c r="E1044" s="1316"/>
      <c r="F1044" s="1316"/>
      <c r="G1044" s="1316"/>
      <c r="H1044" s="1316"/>
      <c r="I1044" s="1316"/>
      <c r="J1044" s="1316"/>
      <c r="K1044" s="1316"/>
      <c r="L1044" s="1316"/>
      <c r="M1044" s="1316"/>
      <c r="N1044" s="1316"/>
      <c r="O1044" s="1316"/>
      <c r="P1044" s="1316"/>
      <c r="Q1044" s="1316"/>
      <c r="R1044" s="1316"/>
      <c r="S1044" s="1316"/>
      <c r="T1044" s="1316"/>
      <c r="U1044" s="1316"/>
      <c r="V1044" s="1316"/>
      <c r="W1044" s="1316"/>
      <c r="X1044" s="1316"/>
      <c r="Y1044" s="1316"/>
      <c r="Z1044" s="1316"/>
      <c r="AA1044" s="1316"/>
      <c r="AB1044" s="1316"/>
      <c r="AC1044" s="1316"/>
      <c r="AD1044" s="1316"/>
      <c r="AE1044" s="1316"/>
      <c r="AF1044" s="1316"/>
      <c r="AG1044" s="1316"/>
      <c r="AH1044" s="1316"/>
      <c r="AI1044" s="1316"/>
    </row>
    <row r="1045" ht="24.0" customHeight="1">
      <c r="A1045" s="1318"/>
      <c r="B1045" s="1316"/>
      <c r="C1045" s="1953"/>
      <c r="D1045" s="1316"/>
      <c r="E1045" s="1316"/>
      <c r="F1045" s="1316"/>
      <c r="G1045" s="1316"/>
      <c r="H1045" s="1316"/>
      <c r="I1045" s="1316"/>
      <c r="J1045" s="1316"/>
      <c r="K1045" s="1316"/>
      <c r="L1045" s="1316"/>
      <c r="M1045" s="1316"/>
      <c r="N1045" s="1316"/>
      <c r="O1045" s="1316"/>
      <c r="P1045" s="1316"/>
      <c r="Q1045" s="1316"/>
      <c r="R1045" s="1316"/>
      <c r="S1045" s="1316"/>
      <c r="T1045" s="1316"/>
      <c r="U1045" s="1316"/>
      <c r="V1045" s="1316"/>
      <c r="W1045" s="1316"/>
      <c r="X1045" s="1316"/>
      <c r="Y1045" s="1316"/>
      <c r="Z1045" s="1316"/>
      <c r="AA1045" s="1316"/>
      <c r="AB1045" s="1316"/>
      <c r="AC1045" s="1316"/>
      <c r="AD1045" s="1316"/>
      <c r="AE1045" s="1316"/>
      <c r="AF1045" s="1316"/>
      <c r="AG1045" s="1316"/>
      <c r="AH1045" s="1316"/>
      <c r="AI1045" s="1316"/>
    </row>
    <row r="1046" ht="24.0" customHeight="1">
      <c r="A1046" s="1318"/>
      <c r="B1046" s="1316"/>
      <c r="C1046" s="1953"/>
      <c r="D1046" s="1316"/>
      <c r="E1046" s="1316"/>
      <c r="F1046" s="1316"/>
      <c r="G1046" s="1316"/>
      <c r="H1046" s="1316"/>
      <c r="I1046" s="1316"/>
      <c r="J1046" s="1316"/>
      <c r="K1046" s="1316"/>
      <c r="L1046" s="1316"/>
      <c r="M1046" s="1316"/>
      <c r="N1046" s="1316"/>
      <c r="O1046" s="1316"/>
      <c r="P1046" s="1316"/>
      <c r="Q1046" s="1316"/>
      <c r="R1046" s="1316"/>
      <c r="S1046" s="1316"/>
      <c r="T1046" s="1316"/>
      <c r="U1046" s="1316"/>
      <c r="V1046" s="1316"/>
      <c r="W1046" s="1316"/>
      <c r="X1046" s="1316"/>
      <c r="Y1046" s="1316"/>
      <c r="Z1046" s="1316"/>
      <c r="AA1046" s="1316"/>
      <c r="AB1046" s="1316"/>
      <c r="AC1046" s="1316"/>
      <c r="AD1046" s="1316"/>
      <c r="AE1046" s="1316"/>
      <c r="AF1046" s="1316"/>
      <c r="AG1046" s="1316"/>
      <c r="AH1046" s="1316"/>
      <c r="AI1046" s="1316"/>
    </row>
    <row r="1047" ht="24.0" customHeight="1">
      <c r="A1047" s="1318"/>
      <c r="B1047" s="1316"/>
      <c r="C1047" s="1953"/>
      <c r="D1047" s="1316"/>
      <c r="E1047" s="1316"/>
      <c r="F1047" s="1316"/>
      <c r="G1047" s="1316"/>
      <c r="H1047" s="1316"/>
      <c r="I1047" s="1316"/>
      <c r="J1047" s="1316"/>
      <c r="K1047" s="1316"/>
      <c r="L1047" s="1316"/>
      <c r="M1047" s="1316"/>
      <c r="N1047" s="1316"/>
      <c r="O1047" s="1316"/>
      <c r="P1047" s="1316"/>
      <c r="Q1047" s="1316"/>
      <c r="R1047" s="1316"/>
      <c r="S1047" s="1316"/>
      <c r="T1047" s="1316"/>
      <c r="U1047" s="1316"/>
      <c r="V1047" s="1316"/>
      <c r="W1047" s="1316"/>
      <c r="X1047" s="1316"/>
      <c r="Y1047" s="1316"/>
      <c r="Z1047" s="1316"/>
      <c r="AA1047" s="1316"/>
      <c r="AB1047" s="1316"/>
      <c r="AC1047" s="1316"/>
      <c r="AD1047" s="1316"/>
      <c r="AE1047" s="1316"/>
      <c r="AF1047" s="1316"/>
      <c r="AG1047" s="1316"/>
      <c r="AH1047" s="1316"/>
      <c r="AI1047" s="1316"/>
    </row>
    <row r="1048" ht="24.0" customHeight="1">
      <c r="A1048" s="1318"/>
      <c r="B1048" s="1316"/>
      <c r="C1048" s="1953"/>
      <c r="D1048" s="1316"/>
      <c r="E1048" s="1316"/>
      <c r="F1048" s="1316"/>
      <c r="G1048" s="1316"/>
      <c r="H1048" s="1316"/>
      <c r="I1048" s="1316"/>
      <c r="J1048" s="1316"/>
      <c r="K1048" s="1316"/>
      <c r="L1048" s="1316"/>
      <c r="M1048" s="1316"/>
      <c r="N1048" s="1316"/>
      <c r="O1048" s="1316"/>
      <c r="P1048" s="1316"/>
      <c r="Q1048" s="1316"/>
      <c r="R1048" s="1316"/>
      <c r="S1048" s="1316"/>
      <c r="T1048" s="1316"/>
      <c r="U1048" s="1316"/>
      <c r="V1048" s="1316"/>
      <c r="W1048" s="1316"/>
      <c r="X1048" s="1316"/>
      <c r="Y1048" s="1316"/>
      <c r="Z1048" s="1316"/>
      <c r="AA1048" s="1316"/>
      <c r="AB1048" s="1316"/>
      <c r="AC1048" s="1316"/>
      <c r="AD1048" s="1316"/>
      <c r="AE1048" s="1316"/>
      <c r="AF1048" s="1316"/>
      <c r="AG1048" s="1316"/>
      <c r="AH1048" s="1316"/>
      <c r="AI1048" s="1316"/>
    </row>
    <row r="1049" ht="24.0" customHeight="1">
      <c r="A1049" s="1318"/>
      <c r="B1049" s="1316"/>
      <c r="C1049" s="1953"/>
      <c r="D1049" s="1316"/>
      <c r="E1049" s="1316"/>
      <c r="F1049" s="1316"/>
      <c r="G1049" s="1316"/>
      <c r="H1049" s="1316"/>
      <c r="I1049" s="1316"/>
      <c r="J1049" s="1316"/>
      <c r="K1049" s="1316"/>
      <c r="L1049" s="1316"/>
      <c r="M1049" s="1316"/>
      <c r="N1049" s="1316"/>
      <c r="O1049" s="1316"/>
      <c r="P1049" s="1316"/>
      <c r="Q1049" s="1316"/>
      <c r="R1049" s="1316"/>
      <c r="S1049" s="1316"/>
      <c r="T1049" s="1316"/>
      <c r="U1049" s="1316"/>
      <c r="V1049" s="1316"/>
      <c r="W1049" s="1316"/>
      <c r="X1049" s="1316"/>
      <c r="Y1049" s="1316"/>
      <c r="Z1049" s="1316"/>
      <c r="AA1049" s="1316"/>
      <c r="AB1049" s="1316"/>
      <c r="AC1049" s="1316"/>
      <c r="AD1049" s="1316"/>
      <c r="AE1049" s="1316"/>
      <c r="AF1049" s="1316"/>
      <c r="AG1049" s="1316"/>
      <c r="AH1049" s="1316"/>
      <c r="AI1049" s="1316"/>
    </row>
    <row r="1050" ht="24.0" customHeight="1">
      <c r="A1050" s="1318"/>
      <c r="B1050" s="1316"/>
      <c r="C1050" s="1953"/>
      <c r="D1050" s="1316"/>
      <c r="E1050" s="1316"/>
      <c r="F1050" s="1316"/>
      <c r="G1050" s="1316"/>
      <c r="H1050" s="1316"/>
      <c r="I1050" s="1316"/>
      <c r="J1050" s="1316"/>
      <c r="K1050" s="1316"/>
      <c r="L1050" s="1316"/>
      <c r="M1050" s="1316"/>
      <c r="N1050" s="1316"/>
      <c r="O1050" s="1316"/>
      <c r="P1050" s="1316"/>
      <c r="Q1050" s="1316"/>
      <c r="R1050" s="1316"/>
      <c r="S1050" s="1316"/>
      <c r="T1050" s="1316"/>
      <c r="U1050" s="1316"/>
      <c r="V1050" s="1316"/>
      <c r="W1050" s="1316"/>
      <c r="X1050" s="1316"/>
      <c r="Y1050" s="1316"/>
      <c r="Z1050" s="1316"/>
      <c r="AA1050" s="1316"/>
      <c r="AB1050" s="1316"/>
      <c r="AC1050" s="1316"/>
      <c r="AD1050" s="1316"/>
      <c r="AE1050" s="1316"/>
      <c r="AF1050" s="1316"/>
      <c r="AG1050" s="1316"/>
      <c r="AH1050" s="1316"/>
      <c r="AI1050" s="1316"/>
    </row>
    <row r="1051" ht="24.0" customHeight="1">
      <c r="A1051" s="1318"/>
      <c r="B1051" s="1316"/>
      <c r="C1051" s="1953"/>
      <c r="D1051" s="1316"/>
      <c r="E1051" s="1316"/>
      <c r="F1051" s="1316"/>
      <c r="G1051" s="1316"/>
      <c r="H1051" s="1316"/>
      <c r="I1051" s="1316"/>
      <c r="J1051" s="1316"/>
      <c r="K1051" s="1316"/>
      <c r="L1051" s="1316"/>
      <c r="M1051" s="1316"/>
      <c r="N1051" s="1316"/>
      <c r="O1051" s="1316"/>
      <c r="P1051" s="1316"/>
      <c r="Q1051" s="1316"/>
      <c r="R1051" s="1316"/>
      <c r="S1051" s="1316"/>
      <c r="T1051" s="1316"/>
      <c r="U1051" s="1316"/>
      <c r="V1051" s="1316"/>
      <c r="W1051" s="1316"/>
      <c r="X1051" s="1316"/>
      <c r="Y1051" s="1316"/>
      <c r="Z1051" s="1316"/>
      <c r="AA1051" s="1316"/>
      <c r="AB1051" s="1316"/>
      <c r="AC1051" s="1316"/>
      <c r="AD1051" s="1316"/>
      <c r="AE1051" s="1316"/>
      <c r="AF1051" s="1316"/>
      <c r="AG1051" s="1316"/>
      <c r="AH1051" s="1316"/>
      <c r="AI1051" s="1316"/>
    </row>
    <row r="1052" ht="24.0" customHeight="1">
      <c r="A1052" s="1318"/>
      <c r="B1052" s="1316"/>
      <c r="C1052" s="1953"/>
      <c r="D1052" s="1316"/>
      <c r="E1052" s="1316"/>
      <c r="F1052" s="1316"/>
      <c r="G1052" s="1316"/>
      <c r="H1052" s="1316"/>
      <c r="I1052" s="1316"/>
      <c r="J1052" s="1316"/>
      <c r="K1052" s="1316"/>
      <c r="L1052" s="1316"/>
      <c r="M1052" s="1316"/>
      <c r="N1052" s="1316"/>
      <c r="O1052" s="1316"/>
      <c r="P1052" s="1316"/>
      <c r="Q1052" s="1316"/>
      <c r="R1052" s="1316"/>
      <c r="S1052" s="1316"/>
      <c r="T1052" s="1316"/>
      <c r="U1052" s="1316"/>
      <c r="V1052" s="1316"/>
      <c r="W1052" s="1316"/>
      <c r="X1052" s="1316"/>
      <c r="Y1052" s="1316"/>
      <c r="Z1052" s="1316"/>
      <c r="AA1052" s="1316"/>
      <c r="AB1052" s="1316"/>
      <c r="AC1052" s="1316"/>
      <c r="AD1052" s="1316"/>
      <c r="AE1052" s="1316"/>
      <c r="AF1052" s="1316"/>
      <c r="AG1052" s="1316"/>
      <c r="AH1052" s="1316"/>
      <c r="AI1052" s="1316"/>
    </row>
    <row r="1053" ht="24.0" customHeight="1">
      <c r="A1053" s="1318"/>
      <c r="B1053" s="1316"/>
      <c r="C1053" s="1953"/>
      <c r="D1053" s="1316"/>
      <c r="E1053" s="1316"/>
      <c r="F1053" s="1316"/>
      <c r="G1053" s="1316"/>
      <c r="H1053" s="1316"/>
      <c r="I1053" s="1316"/>
      <c r="J1053" s="1316"/>
      <c r="K1053" s="1316"/>
      <c r="L1053" s="1316"/>
      <c r="M1053" s="1316"/>
      <c r="N1053" s="1316"/>
      <c r="O1053" s="1316"/>
      <c r="P1053" s="1316"/>
      <c r="Q1053" s="1316"/>
      <c r="R1053" s="1316"/>
      <c r="S1053" s="1316"/>
      <c r="T1053" s="1316"/>
      <c r="U1053" s="1316"/>
      <c r="V1053" s="1316"/>
      <c r="W1053" s="1316"/>
      <c r="X1053" s="1316"/>
      <c r="Y1053" s="1316"/>
      <c r="Z1053" s="1316"/>
      <c r="AA1053" s="1316"/>
      <c r="AB1053" s="1316"/>
      <c r="AC1053" s="1316"/>
      <c r="AD1053" s="1316"/>
      <c r="AE1053" s="1316"/>
      <c r="AF1053" s="1316"/>
      <c r="AG1053" s="1316"/>
      <c r="AH1053" s="1316"/>
      <c r="AI1053" s="1316"/>
    </row>
    <row r="1054" ht="24.0" customHeight="1">
      <c r="A1054" s="1318"/>
      <c r="B1054" s="1316"/>
      <c r="C1054" s="1953"/>
      <c r="D1054" s="1316"/>
      <c r="E1054" s="1316"/>
      <c r="F1054" s="1316"/>
      <c r="G1054" s="1316"/>
      <c r="H1054" s="1316"/>
      <c r="I1054" s="1316"/>
      <c r="J1054" s="1316"/>
      <c r="K1054" s="1316"/>
      <c r="L1054" s="1316"/>
      <c r="M1054" s="1316"/>
      <c r="N1054" s="1316"/>
      <c r="O1054" s="1316"/>
      <c r="P1054" s="1316"/>
      <c r="Q1054" s="1316"/>
      <c r="R1054" s="1316"/>
      <c r="S1054" s="1316"/>
      <c r="T1054" s="1316"/>
      <c r="U1054" s="1316"/>
      <c r="V1054" s="1316"/>
      <c r="W1054" s="1316"/>
      <c r="X1054" s="1316"/>
      <c r="Y1054" s="1316"/>
      <c r="Z1054" s="1316"/>
      <c r="AA1054" s="1316"/>
      <c r="AB1054" s="1316"/>
      <c r="AC1054" s="1316"/>
      <c r="AD1054" s="1316"/>
      <c r="AE1054" s="1316"/>
      <c r="AF1054" s="1316"/>
      <c r="AG1054" s="1316"/>
      <c r="AH1054" s="1316"/>
      <c r="AI1054" s="1316"/>
    </row>
    <row r="1055" ht="24.0" customHeight="1">
      <c r="A1055" s="1318"/>
      <c r="B1055" s="1316"/>
      <c r="C1055" s="1953"/>
      <c r="D1055" s="1316"/>
      <c r="E1055" s="1316"/>
      <c r="F1055" s="1316"/>
      <c r="G1055" s="1316"/>
      <c r="H1055" s="1316"/>
      <c r="I1055" s="1316"/>
      <c r="J1055" s="1316"/>
      <c r="K1055" s="1316"/>
      <c r="L1055" s="1316"/>
      <c r="M1055" s="1316"/>
      <c r="N1055" s="1316"/>
      <c r="O1055" s="1316"/>
      <c r="P1055" s="1316"/>
      <c r="Q1055" s="1316"/>
      <c r="R1055" s="1316"/>
      <c r="S1055" s="1316"/>
      <c r="T1055" s="1316"/>
      <c r="U1055" s="1316"/>
      <c r="V1055" s="1316"/>
      <c r="W1055" s="1316"/>
      <c r="X1055" s="1316"/>
      <c r="Y1055" s="1316"/>
      <c r="Z1055" s="1316"/>
      <c r="AA1055" s="1316"/>
      <c r="AB1055" s="1316"/>
      <c r="AC1055" s="1316"/>
      <c r="AD1055" s="1316"/>
      <c r="AE1055" s="1316"/>
      <c r="AF1055" s="1316"/>
      <c r="AG1055" s="1316"/>
      <c r="AH1055" s="1316"/>
      <c r="AI1055" s="1316"/>
    </row>
  </sheetData>
  <mergeCells count="15">
    <mergeCell ref="L2:Q2"/>
    <mergeCell ref="R2:W2"/>
    <mergeCell ref="X2:AC2"/>
    <mergeCell ref="AD2:AD3"/>
    <mergeCell ref="AE2:AE3"/>
    <mergeCell ref="AF2:AF3"/>
    <mergeCell ref="AG2:AG3"/>
    <mergeCell ref="AH2:AH3"/>
    <mergeCell ref="A1:AI1"/>
    <mergeCell ref="A2:A3"/>
    <mergeCell ref="B2:B3"/>
    <mergeCell ref="C2:C3"/>
    <mergeCell ref="D2:D3"/>
    <mergeCell ref="E2:E3"/>
    <mergeCell ref="F2:K2"/>
  </mergeCells>
  <printOptions horizontalCentered="1"/>
  <pageMargins bottom="0.35433070866141736" footer="0.0" header="0.0" left="0.31496062992125984" right="0.31496062992125984" top="0.35433070866141736"/>
  <pageSetup paperSize="9" scale="90"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14"/>
    <col customWidth="1" min="2" max="2" width="18.0"/>
    <col customWidth="1" min="3" max="3" width="39.43"/>
    <col customWidth="1" min="4" max="4" width="23.57"/>
    <col customWidth="1" min="5" max="5" width="11.14"/>
    <col customWidth="1" min="6" max="6" width="17.0"/>
    <col customWidth="1" min="7" max="7" width="19.71"/>
    <col customWidth="1" min="8" max="8" width="17.71"/>
    <col customWidth="1" min="9" max="9" width="19.0"/>
    <col customWidth="1" min="10" max="10" width="15.86"/>
    <col customWidth="1" min="11" max="11" width="15.29"/>
    <col customWidth="1" min="12" max="12" width="16.86"/>
    <col customWidth="1" min="13" max="13" width="15.71"/>
    <col customWidth="1" min="14" max="14" width="16.57"/>
    <col customWidth="1" min="15" max="15" width="16.14"/>
    <col customWidth="1" min="16" max="16" width="17.0"/>
    <col customWidth="1" min="17" max="17" width="16.0"/>
    <col customWidth="1" min="18" max="18" width="17.57"/>
    <col customWidth="1" min="19" max="19" width="14.71"/>
    <col customWidth="1" min="20" max="20" width="16.86"/>
    <col customWidth="1" min="21" max="21" width="18.43"/>
    <col customWidth="1" min="22" max="22" width="16.43"/>
    <col customWidth="1" min="23" max="23" width="15.14"/>
    <col customWidth="1" min="24" max="24" width="14.0"/>
    <col customWidth="1" min="25" max="25" width="13.71"/>
    <col customWidth="1" min="26" max="26" width="14.86"/>
    <col customWidth="1" min="27" max="27" width="16.71"/>
    <col customWidth="1" min="28" max="28" width="16.29"/>
    <col customWidth="1" min="29" max="29" width="15.0"/>
    <col customWidth="1" min="30" max="30" width="28.71"/>
    <col customWidth="1" min="31" max="31" width="26.0"/>
    <col customWidth="1" min="32" max="32" width="23.29"/>
    <col customWidth="1" min="33" max="33" width="25.0"/>
    <col customWidth="1" min="34" max="34" width="24.0"/>
    <col customWidth="1" min="35" max="35" width="10.86"/>
  </cols>
  <sheetData>
    <row r="1" ht="24.0" customHeight="1">
      <c r="A1" s="1956" t="s">
        <v>1111</v>
      </c>
    </row>
    <row r="2" ht="24.0" customHeight="1">
      <c r="A2" s="1957" t="s">
        <v>1</v>
      </c>
      <c r="B2" s="1958" t="s">
        <v>2</v>
      </c>
      <c r="C2" s="1957" t="s">
        <v>3</v>
      </c>
      <c r="D2" s="526" t="s">
        <v>4</v>
      </c>
      <c r="E2" s="1958" t="s">
        <v>5</v>
      </c>
      <c r="F2" s="1959" t="s">
        <v>6</v>
      </c>
      <c r="G2" s="4"/>
      <c r="H2" s="4"/>
      <c r="I2" s="4"/>
      <c r="J2" s="4"/>
      <c r="K2" s="4"/>
      <c r="L2" s="1960" t="s">
        <v>7</v>
      </c>
      <c r="M2" s="4"/>
      <c r="N2" s="4"/>
      <c r="O2" s="4"/>
      <c r="P2" s="4"/>
      <c r="Q2" s="4"/>
      <c r="R2" s="1960" t="s">
        <v>8</v>
      </c>
      <c r="S2" s="4"/>
      <c r="T2" s="4"/>
      <c r="U2" s="4"/>
      <c r="V2" s="4"/>
      <c r="W2" s="4"/>
      <c r="X2" s="1960" t="s">
        <v>9</v>
      </c>
      <c r="Y2" s="4"/>
      <c r="Z2" s="4"/>
      <c r="AA2" s="4"/>
      <c r="AB2" s="4"/>
      <c r="AC2" s="6"/>
      <c r="AD2" s="526" t="s">
        <v>148</v>
      </c>
      <c r="AE2" s="526" t="s">
        <v>11</v>
      </c>
      <c r="AF2" s="526" t="s">
        <v>12</v>
      </c>
      <c r="AG2" s="527" t="s">
        <v>13</v>
      </c>
      <c r="AH2" s="1958" t="s">
        <v>14</v>
      </c>
      <c r="AI2" s="1647"/>
    </row>
    <row r="3" ht="33.0" customHeight="1">
      <c r="A3" s="9"/>
      <c r="B3" s="9"/>
      <c r="C3" s="9"/>
      <c r="D3" s="9"/>
      <c r="E3" s="9"/>
      <c r="F3" s="1961" t="s">
        <v>15</v>
      </c>
      <c r="G3" s="1961" t="s">
        <v>16</v>
      </c>
      <c r="H3" s="1961" t="s">
        <v>17</v>
      </c>
      <c r="I3" s="1961" t="s">
        <v>18</v>
      </c>
      <c r="J3" s="1961" t="s">
        <v>19</v>
      </c>
      <c r="K3" s="1961" t="s">
        <v>30</v>
      </c>
      <c r="L3" s="1961" t="s">
        <v>21</v>
      </c>
      <c r="M3" s="1961" t="s">
        <v>22</v>
      </c>
      <c r="N3" s="1961" t="s">
        <v>23</v>
      </c>
      <c r="O3" s="1961" t="s">
        <v>18</v>
      </c>
      <c r="P3" s="1961" t="s">
        <v>19</v>
      </c>
      <c r="Q3" s="1962" t="s">
        <v>30</v>
      </c>
      <c r="R3" s="1961" t="s">
        <v>24</v>
      </c>
      <c r="S3" s="1961" t="s">
        <v>25</v>
      </c>
      <c r="T3" s="1961" t="s">
        <v>26</v>
      </c>
      <c r="U3" s="1961" t="s">
        <v>18</v>
      </c>
      <c r="V3" s="1961" t="s">
        <v>19</v>
      </c>
      <c r="W3" s="1961" t="s">
        <v>30</v>
      </c>
      <c r="X3" s="1961" t="s">
        <v>27</v>
      </c>
      <c r="Y3" s="1961" t="s">
        <v>28</v>
      </c>
      <c r="Z3" s="1961" t="s">
        <v>29</v>
      </c>
      <c r="AA3" s="1961" t="s">
        <v>18</v>
      </c>
      <c r="AB3" s="1961" t="s">
        <v>19</v>
      </c>
      <c r="AC3" s="1961" t="s">
        <v>30</v>
      </c>
      <c r="AD3" s="11"/>
      <c r="AE3" s="11"/>
      <c r="AF3" s="11"/>
      <c r="AG3" s="12"/>
      <c r="AH3" s="11"/>
      <c r="AI3" s="1649"/>
    </row>
    <row r="4" ht="327.75" customHeight="1">
      <c r="A4" s="1963">
        <v>1.0</v>
      </c>
      <c r="B4" s="1964" t="s">
        <v>1112</v>
      </c>
      <c r="C4" s="1965" t="s">
        <v>1113</v>
      </c>
      <c r="D4" s="1966">
        <v>80876.0</v>
      </c>
      <c r="E4" s="1966" t="s">
        <v>33</v>
      </c>
      <c r="F4" s="1967"/>
      <c r="G4" s="1968"/>
      <c r="H4" s="1968"/>
      <c r="I4" s="1969"/>
      <c r="J4" s="1970"/>
      <c r="K4" s="1970"/>
      <c r="L4" s="1968"/>
      <c r="M4" s="1968"/>
      <c r="N4" s="1971">
        <v>53444.0</v>
      </c>
      <c r="O4" s="1971">
        <v>53444.0</v>
      </c>
      <c r="P4" s="1972">
        <v>24924.0</v>
      </c>
      <c r="Q4" s="1972">
        <v>24925.0</v>
      </c>
      <c r="R4" s="1973"/>
      <c r="S4" s="1973"/>
      <c r="T4" s="1973"/>
      <c r="U4" s="1974"/>
      <c r="V4" s="1973"/>
      <c r="W4" s="1973"/>
      <c r="X4" s="1973"/>
      <c r="Y4" s="1973"/>
      <c r="Z4" s="1973"/>
      <c r="AA4" s="1974"/>
      <c r="AB4" s="1973"/>
      <c r="AC4" s="1973"/>
      <c r="AD4" s="1975" t="s">
        <v>38</v>
      </c>
      <c r="AE4" s="1976" t="s">
        <v>1114</v>
      </c>
      <c r="AF4" s="1976" t="s">
        <v>1115</v>
      </c>
      <c r="AG4" s="1976" t="s">
        <v>1116</v>
      </c>
      <c r="AH4" s="1976" t="s">
        <v>1117</v>
      </c>
      <c r="AI4" s="1340"/>
    </row>
    <row r="5" ht="24.0" customHeight="1">
      <c r="A5" s="1977"/>
      <c r="B5" s="1978"/>
      <c r="C5" s="1978"/>
      <c r="D5" s="1979">
        <v>35892.0</v>
      </c>
      <c r="E5" s="1980" t="s">
        <v>42</v>
      </c>
      <c r="F5" s="1981"/>
      <c r="G5" s="1981"/>
      <c r="H5" s="1981"/>
      <c r="I5" s="1982"/>
      <c r="J5" s="1983"/>
      <c r="K5" s="1983"/>
      <c r="L5" s="1981"/>
      <c r="M5" s="1981"/>
      <c r="N5" s="1979">
        <v>35892.0</v>
      </c>
      <c r="O5" s="1979">
        <v>35892.0</v>
      </c>
      <c r="P5" s="1984">
        <v>24924.0</v>
      </c>
      <c r="Q5" s="1984">
        <v>24925.0</v>
      </c>
      <c r="R5" s="1981"/>
      <c r="S5" s="1981"/>
      <c r="T5" s="1981"/>
      <c r="U5" s="1982"/>
      <c r="V5" s="1981"/>
      <c r="W5" s="1981"/>
      <c r="X5" s="1981"/>
      <c r="Y5" s="1981"/>
      <c r="Z5" s="1981"/>
      <c r="AA5" s="1982"/>
      <c r="AB5" s="1981"/>
      <c r="AC5" s="1981"/>
      <c r="AD5" s="1985"/>
      <c r="AE5" s="1986"/>
      <c r="AF5" s="1986"/>
      <c r="AG5" s="1986"/>
      <c r="AH5" s="1986"/>
      <c r="AI5" s="1340"/>
    </row>
    <row r="6" ht="56.25" customHeight="1">
      <c r="A6" s="1987">
        <v>2.0</v>
      </c>
      <c r="B6" s="1988" t="s">
        <v>1118</v>
      </c>
      <c r="C6" s="1989" t="s">
        <v>1119</v>
      </c>
      <c r="D6" s="1990">
        <v>227300.0</v>
      </c>
      <c r="E6" s="1990" t="s">
        <v>33</v>
      </c>
      <c r="F6" s="1991"/>
      <c r="G6" s="1992"/>
      <c r="H6" s="1993"/>
      <c r="I6" s="1994"/>
      <c r="J6" s="1995"/>
      <c r="K6" s="1996"/>
      <c r="L6" s="1993"/>
      <c r="M6" s="1993"/>
      <c r="N6" s="1993"/>
      <c r="O6" s="1994"/>
      <c r="P6" s="1993"/>
      <c r="Q6" s="1993"/>
      <c r="R6" s="1993"/>
      <c r="S6" s="1997"/>
      <c r="T6" s="1993"/>
      <c r="U6" s="1994"/>
      <c r="V6" s="1998"/>
      <c r="W6" s="1998"/>
      <c r="X6" s="1999">
        <v>217768.0</v>
      </c>
      <c r="Y6" s="1993"/>
      <c r="Z6" s="1993"/>
      <c r="AA6" s="2000">
        <v>217768.0</v>
      </c>
      <c r="AB6" s="2001">
        <v>25043.0</v>
      </c>
      <c r="AC6" s="2002">
        <v>25044.0</v>
      </c>
      <c r="AD6" s="1989" t="s">
        <v>443</v>
      </c>
      <c r="AE6" s="2003"/>
      <c r="AF6" s="2004"/>
      <c r="AG6" s="2003"/>
      <c r="AH6" s="2005" t="s">
        <v>1120</v>
      </c>
      <c r="AI6" s="1340"/>
    </row>
    <row r="7" ht="24.0" customHeight="1">
      <c r="A7" s="2006"/>
      <c r="B7" s="2007"/>
      <c r="C7" s="2007"/>
      <c r="D7" s="2008">
        <v>164794.0</v>
      </c>
      <c r="E7" s="1990" t="s">
        <v>42</v>
      </c>
      <c r="F7" s="1991"/>
      <c r="G7" s="1992"/>
      <c r="H7" s="1993"/>
      <c r="I7" s="1994"/>
      <c r="J7" s="1996"/>
      <c r="K7" s="1996"/>
      <c r="L7" s="1993"/>
      <c r="M7" s="1993"/>
      <c r="N7" s="1993"/>
      <c r="O7" s="1994"/>
      <c r="P7" s="1993"/>
      <c r="Q7" s="1993"/>
      <c r="R7" s="1993"/>
      <c r="S7" s="1993"/>
      <c r="T7" s="1993"/>
      <c r="U7" s="1994"/>
      <c r="V7" s="1993"/>
      <c r="W7" s="1993"/>
      <c r="X7" s="2008">
        <v>164794.0</v>
      </c>
      <c r="Y7" s="1993"/>
      <c r="Z7" s="1993"/>
      <c r="AA7" s="2008">
        <v>164794.0</v>
      </c>
      <c r="AB7" s="1993"/>
      <c r="AC7" s="1993"/>
      <c r="AD7" s="2007"/>
      <c r="AE7" s="2003"/>
      <c r="AF7" s="2004"/>
      <c r="AG7" s="2003"/>
      <c r="AH7" s="2003"/>
      <c r="AI7" s="1340"/>
    </row>
    <row r="8" ht="59.25" customHeight="1">
      <c r="A8" s="1963">
        <v>3.0</v>
      </c>
      <c r="B8" s="1964" t="s">
        <v>1121</v>
      </c>
      <c r="C8" s="1965" t="s">
        <v>1122</v>
      </c>
      <c r="D8" s="1966" t="s">
        <v>1123</v>
      </c>
      <c r="E8" s="1966" t="s">
        <v>33</v>
      </c>
      <c r="F8" s="2009"/>
      <c r="G8" s="2009"/>
      <c r="H8" s="2009"/>
      <c r="I8" s="2010"/>
      <c r="J8" s="2011"/>
      <c r="K8" s="2011"/>
      <c r="L8" s="2009"/>
      <c r="M8" s="2009"/>
      <c r="N8" s="2009"/>
      <c r="O8" s="2012"/>
      <c r="P8" s="2013">
        <v>24746.0</v>
      </c>
      <c r="Q8" s="2013">
        <v>24928.0</v>
      </c>
      <c r="R8" s="2009"/>
      <c r="S8" s="2009"/>
      <c r="T8" s="2009"/>
      <c r="U8" s="2012"/>
      <c r="V8" s="2013"/>
      <c r="W8" s="2013"/>
      <c r="X8" s="2009"/>
      <c r="Y8" s="2009"/>
      <c r="Z8" s="2009"/>
      <c r="AA8" s="2012"/>
      <c r="AB8" s="2014">
        <v>24929.0</v>
      </c>
      <c r="AC8" s="2015">
        <v>25111.0</v>
      </c>
      <c r="AD8" s="1965" t="s">
        <v>443</v>
      </c>
      <c r="AE8" s="2016" t="s">
        <v>1124</v>
      </c>
      <c r="AF8" s="1965" t="s">
        <v>1125</v>
      </c>
      <c r="AG8" s="1965" t="s">
        <v>1126</v>
      </c>
      <c r="AH8" s="1965" t="s">
        <v>1127</v>
      </c>
      <c r="AI8" s="1340"/>
    </row>
    <row r="9" ht="24.0" customHeight="1">
      <c r="A9" s="2017"/>
      <c r="B9" s="2009"/>
      <c r="C9" s="2009"/>
      <c r="D9" s="1964" t="s">
        <v>1123</v>
      </c>
      <c r="E9" s="1966" t="s">
        <v>42</v>
      </c>
      <c r="F9" s="2018"/>
      <c r="G9" s="2018"/>
      <c r="H9" s="2018"/>
      <c r="I9" s="2010"/>
      <c r="J9" s="2011"/>
      <c r="K9" s="2011"/>
      <c r="L9" s="2009"/>
      <c r="M9" s="2009"/>
      <c r="N9" s="2009"/>
      <c r="O9" s="2012"/>
      <c r="P9" s="2009"/>
      <c r="Q9" s="2009"/>
      <c r="R9" s="2009"/>
      <c r="S9" s="2009"/>
      <c r="T9" s="2009"/>
      <c r="U9" s="2012"/>
      <c r="V9" s="2009"/>
      <c r="W9" s="2009"/>
      <c r="X9" s="2009"/>
      <c r="Y9" s="2009"/>
      <c r="Z9" s="2009"/>
      <c r="AA9" s="2012"/>
      <c r="AB9" s="2009"/>
      <c r="AC9" s="2009"/>
      <c r="AD9" s="2019"/>
      <c r="AE9" s="2019"/>
      <c r="AF9" s="2020"/>
      <c r="AG9" s="2019"/>
      <c r="AH9" s="2019"/>
      <c r="AI9" s="1340"/>
    </row>
    <row r="10" ht="70.5" customHeight="1">
      <c r="A10" s="1987">
        <v>4.0</v>
      </c>
      <c r="B10" s="1988" t="s">
        <v>1128</v>
      </c>
      <c r="C10" s="1989" t="s">
        <v>1129</v>
      </c>
      <c r="D10" s="2021">
        <v>247378.0</v>
      </c>
      <c r="E10" s="1990" t="s">
        <v>33</v>
      </c>
      <c r="F10" s="2007"/>
      <c r="G10" s="2007"/>
      <c r="H10" s="2022"/>
      <c r="I10" s="1994"/>
      <c r="J10" s="1996"/>
      <c r="K10" s="1996"/>
      <c r="L10" s="2022"/>
      <c r="M10" s="2007"/>
      <c r="N10" s="2007"/>
      <c r="O10" s="2023"/>
      <c r="P10" s="2024"/>
      <c r="Q10" s="2024"/>
      <c r="R10" s="1989"/>
      <c r="S10" s="2021">
        <v>41400.0</v>
      </c>
      <c r="T10" s="2025">
        <v>84044.0</v>
      </c>
      <c r="U10" s="2026">
        <v>125444.0</v>
      </c>
      <c r="V10" s="1998">
        <v>24929.0</v>
      </c>
      <c r="W10" s="1998">
        <v>25019.0</v>
      </c>
      <c r="X10" s="2021">
        <v>37504.0</v>
      </c>
      <c r="Y10" s="2007"/>
      <c r="Z10" s="2007"/>
      <c r="AA10" s="2027">
        <v>37504.0</v>
      </c>
      <c r="AB10" s="2002">
        <v>25048.0</v>
      </c>
      <c r="AC10" s="2002">
        <v>25053.0</v>
      </c>
      <c r="AD10" s="1989" t="s">
        <v>443</v>
      </c>
      <c r="AE10" s="2028" t="s">
        <v>1130</v>
      </c>
      <c r="AF10" s="2029" t="s">
        <v>1131</v>
      </c>
      <c r="AG10" s="2030" t="s">
        <v>1132</v>
      </c>
      <c r="AH10" s="1989" t="s">
        <v>1133</v>
      </c>
      <c r="AI10" s="1340"/>
    </row>
    <row r="11" ht="23.25" customHeight="1">
      <c r="A11" s="2006"/>
      <c r="B11" s="2007"/>
      <c r="C11" s="2003"/>
      <c r="D11" s="2031">
        <v>159400.22</v>
      </c>
      <c r="E11" s="1990" t="s">
        <v>42</v>
      </c>
      <c r="F11" s="2007"/>
      <c r="G11" s="1994"/>
      <c r="H11" s="2022"/>
      <c r="I11" s="1994"/>
      <c r="J11" s="2032"/>
      <c r="K11" s="2032"/>
      <c r="L11" s="2022"/>
      <c r="M11" s="2007"/>
      <c r="N11" s="2007"/>
      <c r="O11" s="2023"/>
      <c r="P11" s="2024"/>
      <c r="Q11" s="2024"/>
      <c r="R11" s="2007"/>
      <c r="S11" s="2027">
        <v>41400.0</v>
      </c>
      <c r="T11" s="2027">
        <v>82006.22</v>
      </c>
      <c r="U11" s="2031">
        <v>123406.22</v>
      </c>
      <c r="V11" s="2007"/>
      <c r="W11" s="2007"/>
      <c r="X11" s="2031">
        <v>35994.0</v>
      </c>
      <c r="Y11" s="2007"/>
      <c r="Z11" s="2007"/>
      <c r="AA11" s="2031">
        <v>35994.0</v>
      </c>
      <c r="AB11" s="2007"/>
      <c r="AC11" s="2007"/>
      <c r="AD11" s="2007"/>
      <c r="AE11" s="2003"/>
      <c r="AF11" s="2003"/>
      <c r="AG11" s="2003"/>
      <c r="AH11" s="2003"/>
      <c r="AI11" s="1340"/>
    </row>
    <row r="12" ht="77.25" customHeight="1">
      <c r="A12" s="2033">
        <v>5.0</v>
      </c>
      <c r="B12" s="2034" t="s">
        <v>1134</v>
      </c>
      <c r="C12" s="2035" t="s">
        <v>1135</v>
      </c>
      <c r="D12" s="2036">
        <v>30000.0</v>
      </c>
      <c r="E12" s="1980" t="s">
        <v>33</v>
      </c>
      <c r="F12" s="1978"/>
      <c r="G12" s="2037">
        <v>22804.0</v>
      </c>
      <c r="H12" s="1978"/>
      <c r="I12" s="2038">
        <v>22804.0</v>
      </c>
      <c r="J12" s="2039"/>
      <c r="K12" s="2039"/>
      <c r="L12" s="1978"/>
      <c r="M12" s="1978"/>
      <c r="N12" s="1978"/>
      <c r="O12" s="2040"/>
      <c r="P12" s="1978"/>
      <c r="Q12" s="1978"/>
      <c r="R12" s="1978"/>
      <c r="S12" s="1978"/>
      <c r="T12" s="1978"/>
      <c r="U12" s="2040"/>
      <c r="V12" s="1978"/>
      <c r="W12" s="1978"/>
      <c r="X12" s="1978"/>
      <c r="Y12" s="1978"/>
      <c r="Z12" s="1978"/>
      <c r="AA12" s="2040"/>
      <c r="AB12" s="1978"/>
      <c r="AC12" s="1978"/>
      <c r="AD12" s="2041" t="s">
        <v>38</v>
      </c>
      <c r="AE12" s="2035" t="s">
        <v>1136</v>
      </c>
      <c r="AF12" s="2042" t="s">
        <v>1137</v>
      </c>
      <c r="AG12" s="2035" t="s">
        <v>1138</v>
      </c>
      <c r="AH12" s="2035" t="s">
        <v>1139</v>
      </c>
      <c r="AI12" s="1340"/>
    </row>
    <row r="13" ht="24.0" customHeight="1">
      <c r="A13" s="1977"/>
      <c r="B13" s="1978"/>
      <c r="C13" s="1978"/>
      <c r="D13" s="2043">
        <v>16044.0</v>
      </c>
      <c r="E13" s="1980" t="s">
        <v>42</v>
      </c>
      <c r="F13" s="1978"/>
      <c r="G13" s="2044">
        <v>16044.0</v>
      </c>
      <c r="H13" s="1978"/>
      <c r="I13" s="2045">
        <v>16044.0</v>
      </c>
      <c r="J13" s="2039"/>
      <c r="K13" s="2039"/>
      <c r="L13" s="1978"/>
      <c r="M13" s="1978"/>
      <c r="N13" s="1978"/>
      <c r="O13" s="2040"/>
      <c r="P13" s="1978"/>
      <c r="Q13" s="1978"/>
      <c r="R13" s="1978"/>
      <c r="S13" s="1978"/>
      <c r="T13" s="1978"/>
      <c r="U13" s="2040"/>
      <c r="V13" s="1978"/>
      <c r="W13" s="1978"/>
      <c r="X13" s="1978"/>
      <c r="Y13" s="1978"/>
      <c r="Z13" s="1978"/>
      <c r="AA13" s="2040"/>
      <c r="AB13" s="1978"/>
      <c r="AC13" s="1978"/>
      <c r="AD13" s="1978"/>
      <c r="AE13" s="1986"/>
      <c r="AF13" s="1986"/>
      <c r="AG13" s="1986"/>
      <c r="AH13" s="1986"/>
      <c r="AI13" s="1340"/>
    </row>
    <row r="14" ht="66.75" customHeight="1">
      <c r="A14" s="1963">
        <v>6.0</v>
      </c>
      <c r="B14" s="1964" t="s">
        <v>1140</v>
      </c>
      <c r="C14" s="1965" t="s">
        <v>1141</v>
      </c>
      <c r="D14" s="1964" t="s">
        <v>1123</v>
      </c>
      <c r="E14" s="1966" t="s">
        <v>33</v>
      </c>
      <c r="F14" s="2009"/>
      <c r="G14" s="2009"/>
      <c r="H14" s="2009"/>
      <c r="I14" s="2046" t="s">
        <v>1123</v>
      </c>
      <c r="J14" s="2009"/>
      <c r="K14" s="2009"/>
      <c r="L14" s="2009"/>
      <c r="M14" s="2009"/>
      <c r="N14" s="2009"/>
      <c r="O14" s="2016" t="s">
        <v>1123</v>
      </c>
      <c r="P14" s="2047">
        <v>24746.0</v>
      </c>
      <c r="Q14" s="2047">
        <v>24928.0</v>
      </c>
      <c r="R14" s="2009"/>
      <c r="S14" s="2009"/>
      <c r="T14" s="2009"/>
      <c r="U14" s="2016" t="s">
        <v>1123</v>
      </c>
      <c r="V14" s="2015">
        <v>24929.0</v>
      </c>
      <c r="W14" s="2015">
        <v>25019.0</v>
      </c>
      <c r="X14" s="2009"/>
      <c r="Y14" s="2009"/>
      <c r="Z14" s="2009"/>
      <c r="AA14" s="1965" t="s">
        <v>1123</v>
      </c>
      <c r="AB14" s="2047">
        <v>25020.0</v>
      </c>
      <c r="AC14" s="2013">
        <v>25111.0</v>
      </c>
      <c r="AD14" s="1965" t="s">
        <v>443</v>
      </c>
      <c r="AE14" s="2016" t="s">
        <v>1142</v>
      </c>
      <c r="AF14" s="2016" t="s">
        <v>1143</v>
      </c>
      <c r="AG14" s="2048" t="s">
        <v>1070</v>
      </c>
      <c r="AH14" s="2048" t="s">
        <v>1070</v>
      </c>
      <c r="AI14" s="1340"/>
    </row>
    <row r="15" ht="24.0" customHeight="1">
      <c r="A15" s="2017"/>
      <c r="B15" s="2009"/>
      <c r="C15" s="2009"/>
      <c r="D15" s="1964" t="s">
        <v>1123</v>
      </c>
      <c r="E15" s="1966" t="s">
        <v>42</v>
      </c>
      <c r="F15" s="2009"/>
      <c r="G15" s="2009"/>
      <c r="H15" s="2009"/>
      <c r="I15" s="2010"/>
      <c r="J15" s="2049"/>
      <c r="K15" s="2049"/>
      <c r="L15" s="2009"/>
      <c r="M15" s="2009"/>
      <c r="N15" s="2009"/>
      <c r="O15" s="2012"/>
      <c r="P15" s="2009"/>
      <c r="Q15" s="2009"/>
      <c r="R15" s="2009"/>
      <c r="S15" s="2009"/>
      <c r="T15" s="2009"/>
      <c r="U15" s="2012"/>
      <c r="V15" s="2009"/>
      <c r="W15" s="2009"/>
      <c r="X15" s="2009"/>
      <c r="Y15" s="2009"/>
      <c r="Z15" s="2009"/>
      <c r="AA15" s="2012"/>
      <c r="AB15" s="2009"/>
      <c r="AC15" s="2009"/>
      <c r="AD15" s="2009"/>
      <c r="AE15" s="2019"/>
      <c r="AF15" s="2019"/>
      <c r="AG15" s="2019"/>
      <c r="AH15" s="2019"/>
      <c r="AI15" s="1340"/>
    </row>
    <row r="16" ht="84.75" customHeight="1">
      <c r="A16" s="1963">
        <v>7.0</v>
      </c>
      <c r="B16" s="1964" t="s">
        <v>1144</v>
      </c>
      <c r="C16" s="1965" t="s">
        <v>1145</v>
      </c>
      <c r="D16" s="2050">
        <v>416800.0</v>
      </c>
      <c r="E16" s="1966" t="s">
        <v>33</v>
      </c>
      <c r="F16" s="2050">
        <v>28040.0</v>
      </c>
      <c r="G16" s="2050">
        <v>14445.0</v>
      </c>
      <c r="H16" s="2050">
        <v>28040.0</v>
      </c>
      <c r="I16" s="1966">
        <v>70525.0</v>
      </c>
      <c r="J16" s="2051">
        <v>24746.0</v>
      </c>
      <c r="K16" s="2051">
        <v>25203.0</v>
      </c>
      <c r="L16" s="2050">
        <v>28005.0</v>
      </c>
      <c r="M16" s="2050">
        <v>38895.0</v>
      </c>
      <c r="N16" s="2050">
        <v>29205.0</v>
      </c>
      <c r="O16" s="2050">
        <v>96105.0</v>
      </c>
      <c r="P16" s="2047">
        <v>24838.0</v>
      </c>
      <c r="Q16" s="2047">
        <v>24928.0</v>
      </c>
      <c r="R16" s="2050">
        <v>43930.0</v>
      </c>
      <c r="S16" s="2050">
        <v>24785.0</v>
      </c>
      <c r="T16" s="2052">
        <v>8845.0</v>
      </c>
      <c r="U16" s="2053">
        <v>77560.0</v>
      </c>
      <c r="V16" s="2013">
        <v>24929.0</v>
      </c>
      <c r="W16" s="2047">
        <v>25019.0</v>
      </c>
      <c r="X16" s="2052">
        <v>10515.0</v>
      </c>
      <c r="Y16" s="2054">
        <v>11918.0</v>
      </c>
      <c r="Z16" s="2055">
        <v>11778.0</v>
      </c>
      <c r="AA16" s="2052">
        <v>34211.0</v>
      </c>
      <c r="AB16" s="2015">
        <v>25020.0</v>
      </c>
      <c r="AC16" s="2015">
        <v>25111.0</v>
      </c>
      <c r="AD16" s="1965" t="s">
        <v>443</v>
      </c>
      <c r="AE16" s="2056" t="s">
        <v>1146</v>
      </c>
      <c r="AF16" s="2057" t="s">
        <v>1147</v>
      </c>
      <c r="AG16" s="2048" t="s">
        <v>50</v>
      </c>
      <c r="AH16" s="2048" t="s">
        <v>50</v>
      </c>
      <c r="AI16" s="1340"/>
    </row>
    <row r="17" ht="24.0" customHeight="1">
      <c r="A17" s="2017"/>
      <c r="B17" s="2009"/>
      <c r="C17" s="2009"/>
      <c r="D17" s="2053">
        <v>251826.0</v>
      </c>
      <c r="E17" s="1966" t="s">
        <v>42</v>
      </c>
      <c r="F17" s="2050">
        <v>25935.0</v>
      </c>
      <c r="G17" s="2050">
        <v>14445.0</v>
      </c>
      <c r="H17" s="2050">
        <v>25700.0</v>
      </c>
      <c r="I17" s="2058">
        <v>66080.0</v>
      </c>
      <c r="J17" s="2049"/>
      <c r="K17" s="2049"/>
      <c r="L17" s="2050">
        <v>21855.0</v>
      </c>
      <c r="M17" s="2050">
        <v>36125.0</v>
      </c>
      <c r="N17" s="2050">
        <v>28890.0</v>
      </c>
      <c r="O17" s="2059">
        <v>86870.0</v>
      </c>
      <c r="P17" s="2009"/>
      <c r="Q17" s="2009"/>
      <c r="R17" s="2050">
        <v>35405.0</v>
      </c>
      <c r="S17" s="2052">
        <v>20715.0</v>
      </c>
      <c r="T17" s="2052">
        <v>8845.0</v>
      </c>
      <c r="U17" s="2053">
        <v>64965.0</v>
      </c>
      <c r="V17" s="2009"/>
      <c r="W17" s="2009"/>
      <c r="X17" s="2052">
        <v>10515.0</v>
      </c>
      <c r="Y17" s="2060">
        <v>11618.0</v>
      </c>
      <c r="Z17" s="2052">
        <v>11778.0</v>
      </c>
      <c r="AA17" s="2053">
        <v>33911.0</v>
      </c>
      <c r="AB17" s="2009"/>
      <c r="AC17" s="2009"/>
      <c r="AD17" s="2009"/>
      <c r="AE17" s="2019"/>
      <c r="AF17" s="2019"/>
      <c r="AG17" s="2019"/>
      <c r="AH17" s="2019"/>
      <c r="AI17" s="1340"/>
    </row>
    <row r="18" ht="60.75" customHeight="1">
      <c r="A18" s="1963">
        <v>8.0</v>
      </c>
      <c r="B18" s="1964" t="s">
        <v>1148</v>
      </c>
      <c r="C18" s="1965" t="s">
        <v>1149</v>
      </c>
      <c r="D18" s="2050">
        <v>200000.0</v>
      </c>
      <c r="E18" s="1966" t="s">
        <v>33</v>
      </c>
      <c r="F18" s="2009"/>
      <c r="G18" s="2009"/>
      <c r="H18" s="2009"/>
      <c r="I18" s="2010"/>
      <c r="J18" s="2049"/>
      <c r="K18" s="2049"/>
      <c r="L18" s="2061">
        <v>66534.0</v>
      </c>
      <c r="M18" s="2050">
        <v>22072.0</v>
      </c>
      <c r="N18" s="2050">
        <v>76148.0</v>
      </c>
      <c r="O18" s="2050">
        <v>164754.0</v>
      </c>
      <c r="P18" s="2013">
        <v>24838.0</v>
      </c>
      <c r="Q18" s="2013">
        <v>24928.0</v>
      </c>
      <c r="R18" s="2009"/>
      <c r="S18" s="2009"/>
      <c r="T18" s="2009"/>
      <c r="U18" s="2016"/>
      <c r="V18" s="2015">
        <v>24929.0</v>
      </c>
      <c r="W18" s="2015">
        <v>25019.0</v>
      </c>
      <c r="X18" s="2009"/>
      <c r="Y18" s="2062">
        <v>21622.0</v>
      </c>
      <c r="Z18" s="2052">
        <v>29622.0</v>
      </c>
      <c r="AA18" s="2063">
        <v>51244.0</v>
      </c>
      <c r="AB18" s="2015">
        <v>25020.0</v>
      </c>
      <c r="AC18" s="2015">
        <v>25111.0</v>
      </c>
      <c r="AD18" s="2064" t="s">
        <v>38</v>
      </c>
      <c r="AE18" s="2016" t="s">
        <v>1150</v>
      </c>
      <c r="AF18" s="2016" t="s">
        <v>1151</v>
      </c>
      <c r="AG18" s="2016" t="s">
        <v>1152</v>
      </c>
      <c r="AH18" s="1965" t="s">
        <v>1153</v>
      </c>
      <c r="AI18" s="1340"/>
    </row>
    <row r="19" ht="24.0" customHeight="1">
      <c r="A19" s="2017"/>
      <c r="B19" s="2009"/>
      <c r="C19" s="2009"/>
      <c r="D19" s="2065">
        <v>180238.0</v>
      </c>
      <c r="E19" s="1966" t="s">
        <v>42</v>
      </c>
      <c r="F19" s="2009"/>
      <c r="G19" s="2009"/>
      <c r="H19" s="2009"/>
      <c r="I19" s="2010"/>
      <c r="J19" s="2049"/>
      <c r="K19" s="2049"/>
      <c r="L19" s="2061">
        <v>51816.0</v>
      </c>
      <c r="M19" s="2050">
        <v>14652.0</v>
      </c>
      <c r="N19" s="2050">
        <v>66894.0</v>
      </c>
      <c r="O19" s="2059">
        <v>133362.0</v>
      </c>
      <c r="P19" s="2009"/>
      <c r="Q19" s="2009"/>
      <c r="R19" s="2009"/>
      <c r="S19" s="2009"/>
      <c r="T19" s="2009"/>
      <c r="U19" s="2012"/>
      <c r="V19" s="2009"/>
      <c r="W19" s="2009"/>
      <c r="X19" s="2066" t="s">
        <v>1070</v>
      </c>
      <c r="Y19" s="2062">
        <v>21622.0</v>
      </c>
      <c r="Z19" s="2052">
        <v>25254.0</v>
      </c>
      <c r="AA19" s="2053">
        <v>46876.0</v>
      </c>
      <c r="AB19" s="2015">
        <v>25020.0</v>
      </c>
      <c r="AC19" s="2015">
        <v>25111.0</v>
      </c>
      <c r="AD19" s="2009"/>
      <c r="AE19" s="2019"/>
      <c r="AF19" s="2019"/>
      <c r="AG19" s="2019"/>
      <c r="AH19" s="2019"/>
      <c r="AI19" s="1340"/>
    </row>
    <row r="20" ht="56.25" customHeight="1">
      <c r="A20" s="1963">
        <v>9.0</v>
      </c>
      <c r="B20" s="1964" t="s">
        <v>1154</v>
      </c>
      <c r="C20" s="1965" t="s">
        <v>1155</v>
      </c>
      <c r="D20" s="2050">
        <v>20000.0</v>
      </c>
      <c r="E20" s="1966" t="s">
        <v>33</v>
      </c>
      <c r="F20" s="2009"/>
      <c r="G20" s="2009"/>
      <c r="H20" s="2009"/>
      <c r="I20" s="2010"/>
      <c r="J20" s="2049"/>
      <c r="K20" s="2049"/>
      <c r="L20" s="2050">
        <v>20000.0</v>
      </c>
      <c r="M20" s="2009"/>
      <c r="N20" s="2009"/>
      <c r="O20" s="2052">
        <v>20000.0</v>
      </c>
      <c r="P20" s="2009"/>
      <c r="Q20" s="2009"/>
      <c r="R20" s="2009"/>
      <c r="S20" s="2009"/>
      <c r="T20" s="2009"/>
      <c r="U20" s="2012"/>
      <c r="V20" s="2009"/>
      <c r="W20" s="2009"/>
      <c r="X20" s="2009"/>
      <c r="Y20" s="2067"/>
      <c r="Z20" s="2009"/>
      <c r="AA20" s="2012"/>
      <c r="AB20" s="2009"/>
      <c r="AC20" s="2009"/>
      <c r="AD20" s="2009"/>
      <c r="AE20" s="2019"/>
      <c r="AF20" s="2019"/>
      <c r="AG20" s="2019"/>
      <c r="AH20" s="2019"/>
      <c r="AI20" s="1340"/>
    </row>
    <row r="21" ht="45.75" customHeight="1">
      <c r="A21" s="2017"/>
      <c r="B21" s="2009"/>
      <c r="C21" s="2009"/>
      <c r="D21" s="2059">
        <v>19698.0</v>
      </c>
      <c r="E21" s="1966" t="s">
        <v>42</v>
      </c>
      <c r="F21" s="2009"/>
      <c r="G21" s="2009"/>
      <c r="H21" s="2009"/>
      <c r="I21" s="2010"/>
      <c r="J21" s="2049"/>
      <c r="K21" s="2049"/>
      <c r="L21" s="2059">
        <v>19698.0</v>
      </c>
      <c r="M21" s="2009"/>
      <c r="N21" s="2009"/>
      <c r="O21" s="2068">
        <v>19698.0</v>
      </c>
      <c r="P21" s="2047">
        <v>24838.0</v>
      </c>
      <c r="Q21" s="2047">
        <v>24868.0</v>
      </c>
      <c r="R21" s="2009"/>
      <c r="S21" s="2009"/>
      <c r="T21" s="2009"/>
      <c r="U21" s="2012"/>
      <c r="V21" s="2009"/>
      <c r="W21" s="2009"/>
      <c r="X21" s="2009"/>
      <c r="Y21" s="2067"/>
      <c r="Z21" s="2009"/>
      <c r="AA21" s="2012"/>
      <c r="AB21" s="2009"/>
      <c r="AC21" s="2009"/>
      <c r="AD21" s="2064" t="s">
        <v>38</v>
      </c>
      <c r="AE21" s="1965" t="s">
        <v>1156</v>
      </c>
      <c r="AF21" s="1965" t="s">
        <v>1157</v>
      </c>
      <c r="AG21" s="2069" t="s">
        <v>50</v>
      </c>
      <c r="AH21" s="2069" t="s">
        <v>50</v>
      </c>
      <c r="AI21" s="1340"/>
    </row>
    <row r="22" ht="49.5" customHeight="1">
      <c r="A22" s="2033">
        <v>10.0</v>
      </c>
      <c r="B22" s="2034" t="s">
        <v>1158</v>
      </c>
      <c r="C22" s="2035" t="s">
        <v>1159</v>
      </c>
      <c r="D22" s="2044">
        <v>18000.0</v>
      </c>
      <c r="E22" s="1980" t="s">
        <v>33</v>
      </c>
      <c r="F22" s="1978"/>
      <c r="G22" s="2044">
        <v>18000.0</v>
      </c>
      <c r="H22" s="1978"/>
      <c r="I22" s="2044">
        <v>18000.0</v>
      </c>
      <c r="J22" s="2039"/>
      <c r="K22" s="2039"/>
      <c r="L22" s="1978"/>
      <c r="M22" s="1978"/>
      <c r="N22" s="1978"/>
      <c r="O22" s="2040"/>
      <c r="P22" s="1978"/>
      <c r="Q22" s="1978"/>
      <c r="R22" s="1978"/>
      <c r="S22" s="1978"/>
      <c r="T22" s="1978"/>
      <c r="U22" s="2040"/>
      <c r="V22" s="1978"/>
      <c r="W22" s="1978"/>
      <c r="X22" s="1978"/>
      <c r="Y22" s="2070"/>
      <c r="Z22" s="1978"/>
      <c r="AA22" s="2040"/>
      <c r="AB22" s="1978"/>
      <c r="AC22" s="1978"/>
      <c r="AD22" s="1978"/>
      <c r="AE22" s="1986"/>
      <c r="AF22" s="1986"/>
      <c r="AG22" s="2019"/>
      <c r="AH22" s="2019"/>
      <c r="AI22" s="1340"/>
    </row>
    <row r="23" ht="33.75" customHeight="1">
      <c r="A23" s="1977"/>
      <c r="B23" s="1978"/>
      <c r="C23" s="1978"/>
      <c r="D23" s="2043">
        <v>18000.0</v>
      </c>
      <c r="E23" s="1980" t="s">
        <v>42</v>
      </c>
      <c r="F23" s="1978"/>
      <c r="G23" s="2044">
        <v>18000.0</v>
      </c>
      <c r="H23" s="1978"/>
      <c r="I23" s="1979">
        <v>18000.0</v>
      </c>
      <c r="J23" s="2071">
        <v>24777.0</v>
      </c>
      <c r="K23" s="2071">
        <v>24806.0</v>
      </c>
      <c r="L23" s="1978"/>
      <c r="M23" s="1978"/>
      <c r="N23" s="1978"/>
      <c r="O23" s="2040"/>
      <c r="P23" s="1978"/>
      <c r="Q23" s="1978"/>
      <c r="R23" s="1978"/>
      <c r="S23" s="1978"/>
      <c r="T23" s="1978"/>
      <c r="U23" s="2040"/>
      <c r="V23" s="1978"/>
      <c r="W23" s="1978"/>
      <c r="X23" s="1978"/>
      <c r="Y23" s="2070"/>
      <c r="Z23" s="1978"/>
      <c r="AA23" s="2072"/>
      <c r="AB23" s="1978"/>
      <c r="AC23" s="1978"/>
      <c r="AD23" s="2041" t="s">
        <v>38</v>
      </c>
      <c r="AE23" s="2035" t="s">
        <v>1160</v>
      </c>
      <c r="AF23" s="2035" t="s">
        <v>1161</v>
      </c>
      <c r="AG23" s="2073" t="s">
        <v>50</v>
      </c>
      <c r="AH23" s="2073" t="s">
        <v>50</v>
      </c>
      <c r="AI23" s="1340"/>
    </row>
    <row r="24" ht="24.0" customHeight="1">
      <c r="A24" s="1941"/>
      <c r="B24" s="1385"/>
      <c r="C24" s="2074" t="s">
        <v>18</v>
      </c>
      <c r="D24" s="2075">
        <v>1240354.0</v>
      </c>
      <c r="E24" s="1841" t="s">
        <v>33</v>
      </c>
      <c r="F24" s="1841">
        <v>28040.0</v>
      </c>
      <c r="G24" s="1841">
        <v>55249.0</v>
      </c>
      <c r="H24" s="1841">
        <v>28040.0</v>
      </c>
      <c r="I24" s="1841">
        <v>111329.0</v>
      </c>
      <c r="J24" s="2076"/>
      <c r="K24" s="2076"/>
      <c r="L24" s="2077">
        <v>114539.0</v>
      </c>
      <c r="M24" s="2077">
        <v>60967.0</v>
      </c>
      <c r="N24" s="2077">
        <v>158797.0</v>
      </c>
      <c r="O24" s="2077">
        <v>334303.0</v>
      </c>
      <c r="P24" s="1893"/>
      <c r="Q24" s="1893"/>
      <c r="R24" s="2077">
        <v>43930.0</v>
      </c>
      <c r="S24" s="2077">
        <v>66185.0</v>
      </c>
      <c r="T24" s="2077">
        <v>92889.0</v>
      </c>
      <c r="U24" s="2077">
        <v>203004.0</v>
      </c>
      <c r="V24" s="1893"/>
      <c r="W24" s="1893"/>
      <c r="X24" s="2075">
        <v>265787.0</v>
      </c>
      <c r="Y24" s="2078">
        <v>62872.0</v>
      </c>
      <c r="Z24" s="2078">
        <v>53878.0</v>
      </c>
      <c r="AA24" s="2077">
        <v>340727.0</v>
      </c>
      <c r="AB24" s="1893"/>
      <c r="AC24" s="1893"/>
      <c r="AD24" s="1385"/>
      <c r="AE24" s="1844"/>
      <c r="AF24" s="1844"/>
      <c r="AG24" s="1844"/>
      <c r="AH24" s="1844"/>
      <c r="AI24" s="1340"/>
    </row>
    <row r="25" ht="24.0" customHeight="1">
      <c r="A25" s="1340"/>
      <c r="B25" s="1340"/>
      <c r="C25" s="2079"/>
      <c r="D25" s="2080">
        <v>845892.22</v>
      </c>
      <c r="E25" s="2081" t="s">
        <v>1162</v>
      </c>
      <c r="F25" s="2082">
        <v>25935.0</v>
      </c>
      <c r="G25" s="1841">
        <v>48489.0</v>
      </c>
      <c r="H25" s="1841">
        <v>25700.0</v>
      </c>
      <c r="I25" s="2083">
        <v>100124.0</v>
      </c>
      <c r="J25" s="2076"/>
      <c r="K25" s="2076"/>
      <c r="L25" s="2077">
        <v>93369.0</v>
      </c>
      <c r="M25" s="2077">
        <v>50777.0</v>
      </c>
      <c r="N25" s="2077">
        <v>131676.0</v>
      </c>
      <c r="O25" s="2084">
        <v>275822.0</v>
      </c>
      <c r="P25" s="1893"/>
      <c r="Q25" s="1893"/>
      <c r="R25" s="2077">
        <v>35405.0</v>
      </c>
      <c r="S25" s="2077">
        <v>62115.0</v>
      </c>
      <c r="T25" s="2077">
        <v>90851.22</v>
      </c>
      <c r="U25" s="2084">
        <v>188371.22</v>
      </c>
      <c r="V25" s="1893"/>
      <c r="W25" s="1893"/>
      <c r="X25" s="2085">
        <v>211303.0</v>
      </c>
      <c r="Y25" s="2086">
        <v>33240.0</v>
      </c>
      <c r="Z25" s="2077">
        <v>25254.0</v>
      </c>
      <c r="AA25" s="2087">
        <v>281575.0</v>
      </c>
      <c r="AB25" s="1893"/>
      <c r="AC25" s="1893"/>
      <c r="AD25" s="1385"/>
      <c r="AE25" s="1844"/>
      <c r="AF25" s="1844"/>
      <c r="AG25" s="1844"/>
      <c r="AH25" s="1844"/>
      <c r="AI25" s="1340"/>
    </row>
    <row r="26" ht="24.0" customHeight="1">
      <c r="A26" s="1647"/>
      <c r="B26" s="2088"/>
      <c r="C26" s="1647"/>
      <c r="D26" s="1647"/>
      <c r="E26" s="1647"/>
      <c r="F26" s="1647"/>
      <c r="G26" s="1647"/>
      <c r="H26" s="1647"/>
      <c r="I26" s="1769"/>
      <c r="J26" s="1649"/>
      <c r="K26" s="1649"/>
      <c r="L26" s="1647"/>
      <c r="M26" s="1647"/>
      <c r="N26" s="1647"/>
      <c r="O26" s="1769"/>
      <c r="P26" s="1647"/>
      <c r="Q26" s="1647"/>
      <c r="R26" s="1647"/>
      <c r="S26" s="1647"/>
      <c r="T26" s="1647"/>
      <c r="U26" s="1769"/>
      <c r="V26" s="1647"/>
      <c r="W26" s="1647"/>
      <c r="X26" s="1647"/>
      <c r="Y26" s="1647"/>
      <c r="Z26" s="1647"/>
      <c r="AA26" s="1769"/>
      <c r="AB26" s="1647"/>
      <c r="AC26" s="1647"/>
      <c r="AD26" s="1647"/>
      <c r="AE26" s="2089"/>
      <c r="AF26" s="2089"/>
      <c r="AG26" s="2089"/>
      <c r="AH26" s="2089"/>
      <c r="AI26" s="1647"/>
    </row>
    <row r="27" ht="24.0" customHeight="1">
      <c r="A27" s="1318"/>
      <c r="B27" s="1316"/>
      <c r="C27" s="1316"/>
      <c r="D27" s="2090" t="s">
        <v>1018</v>
      </c>
      <c r="E27" s="1316"/>
      <c r="F27" s="1316"/>
      <c r="G27" s="1316"/>
      <c r="H27" s="1316"/>
      <c r="I27" s="1316"/>
      <c r="J27" s="1316"/>
      <c r="K27" s="1316"/>
      <c r="L27" s="1316"/>
      <c r="M27" s="1316"/>
      <c r="N27" s="1316"/>
      <c r="O27" s="1316"/>
      <c r="P27" s="1316"/>
      <c r="Q27" s="1316"/>
      <c r="R27" s="1316"/>
      <c r="S27" s="1316"/>
      <c r="T27" s="1316"/>
      <c r="U27" s="1316"/>
      <c r="V27" s="1316"/>
      <c r="W27" s="1316"/>
      <c r="X27" s="1316"/>
      <c r="Y27" s="1316"/>
      <c r="Z27" s="1316"/>
      <c r="AA27" s="1316"/>
      <c r="AB27" s="1316"/>
      <c r="AC27" s="1316"/>
      <c r="AD27" s="1316"/>
      <c r="AE27" s="1953"/>
      <c r="AF27" s="1953"/>
      <c r="AG27" s="1953"/>
      <c r="AH27" s="1953"/>
      <c r="AI27" s="1316"/>
    </row>
    <row r="28" ht="24.0" customHeight="1">
      <c r="A28" s="1318"/>
      <c r="B28" s="1316"/>
      <c r="C28" s="1316"/>
      <c r="D28" s="2091">
        <v>845892.22</v>
      </c>
      <c r="E28" s="1316"/>
      <c r="F28" s="1316"/>
      <c r="G28" s="1316"/>
      <c r="H28" s="1316"/>
      <c r="I28" s="1316"/>
      <c r="J28" s="1316"/>
      <c r="K28" s="1316"/>
      <c r="L28" s="1316"/>
      <c r="M28" s="1316"/>
      <c r="N28" s="1316"/>
      <c r="O28" s="1316"/>
      <c r="P28" s="1316"/>
      <c r="Q28" s="1316"/>
      <c r="R28" s="1316"/>
      <c r="S28" s="1316"/>
      <c r="T28" s="1316"/>
      <c r="U28" s="1316"/>
      <c r="V28" s="1316"/>
      <c r="W28" s="1316"/>
      <c r="X28" s="1316"/>
      <c r="Y28" s="1316"/>
      <c r="Z28" s="1316"/>
      <c r="AA28" s="1316"/>
      <c r="AB28" s="1316"/>
      <c r="AC28" s="1316"/>
      <c r="AD28" s="1316"/>
      <c r="AE28" s="1953"/>
      <c r="AF28" s="1953"/>
      <c r="AG28" s="1953"/>
      <c r="AH28" s="1953"/>
      <c r="AI28" s="1316"/>
    </row>
    <row r="29" ht="24.0" customHeight="1">
      <c r="A29" s="1318"/>
      <c r="B29" s="1316"/>
      <c r="C29" s="1316"/>
      <c r="D29" s="2090" t="s">
        <v>146</v>
      </c>
      <c r="E29" s="1316"/>
      <c r="F29" s="1316"/>
      <c r="G29" s="1316"/>
      <c r="H29" s="1316"/>
      <c r="I29" s="1316"/>
      <c r="J29" s="1316"/>
      <c r="K29" s="1316"/>
      <c r="L29" s="1316"/>
      <c r="M29" s="1316"/>
      <c r="N29" s="1316"/>
      <c r="O29" s="1316"/>
      <c r="P29" s="1316"/>
      <c r="Q29" s="1316"/>
      <c r="R29" s="1316"/>
      <c r="S29" s="1316"/>
      <c r="T29" s="1316"/>
      <c r="U29" s="1316"/>
      <c r="V29" s="1316"/>
      <c r="W29" s="1316"/>
      <c r="X29" s="1316"/>
      <c r="Y29" s="1316"/>
      <c r="Z29" s="1316"/>
      <c r="AA29" s="1316"/>
      <c r="AB29" s="1316"/>
      <c r="AC29" s="1316"/>
      <c r="AD29" s="1316"/>
      <c r="AE29" s="1953"/>
      <c r="AF29" s="1953"/>
      <c r="AG29" s="1953"/>
      <c r="AH29" s="1953"/>
      <c r="AI29" s="1316"/>
    </row>
    <row r="30" ht="24.0" customHeight="1">
      <c r="A30" s="1318"/>
      <c r="B30" s="1316"/>
      <c r="C30" s="1316"/>
      <c r="D30" s="2092">
        <v>68.2</v>
      </c>
      <c r="E30" s="1316"/>
      <c r="F30" s="1316"/>
      <c r="G30" s="1316"/>
      <c r="H30" s="1316"/>
      <c r="I30" s="1316"/>
      <c r="J30" s="1316"/>
      <c r="K30" s="1316"/>
      <c r="L30" s="1316"/>
      <c r="M30" s="1316"/>
      <c r="N30" s="1316"/>
      <c r="O30" s="1316"/>
      <c r="P30" s="1316"/>
      <c r="Q30" s="1316"/>
      <c r="R30" s="1316"/>
      <c r="S30" s="1316"/>
      <c r="T30" s="1316"/>
      <c r="U30" s="1316"/>
      <c r="V30" s="1316"/>
      <c r="W30" s="1316"/>
      <c r="X30" s="1316"/>
      <c r="Y30" s="1316"/>
      <c r="Z30" s="1316"/>
      <c r="AA30" s="1316"/>
      <c r="AB30" s="1316"/>
      <c r="AC30" s="1316"/>
      <c r="AD30" s="1316"/>
      <c r="AE30" s="1953"/>
      <c r="AF30" s="1953"/>
      <c r="AG30" s="1953"/>
      <c r="AH30" s="1953"/>
      <c r="AI30" s="1316"/>
    </row>
    <row r="31" ht="24.0" customHeight="1">
      <c r="A31" s="1318"/>
      <c r="B31" s="1316"/>
      <c r="C31" s="1316"/>
      <c r="D31" s="1316"/>
      <c r="E31" s="1316"/>
      <c r="F31" s="1316"/>
      <c r="G31" s="1316"/>
      <c r="H31" s="1316"/>
      <c r="I31" s="1316"/>
      <c r="J31" s="1316"/>
      <c r="K31" s="1316"/>
      <c r="L31" s="1316"/>
      <c r="M31" s="1316"/>
      <c r="N31" s="1316"/>
      <c r="O31" s="1316"/>
      <c r="P31" s="1316"/>
      <c r="Q31" s="1316"/>
      <c r="R31" s="1316"/>
      <c r="S31" s="1316"/>
      <c r="T31" s="1316"/>
      <c r="U31" s="1316"/>
      <c r="V31" s="1316"/>
      <c r="W31" s="1316"/>
      <c r="X31" s="1316"/>
      <c r="Y31" s="1316"/>
      <c r="Z31" s="1316"/>
      <c r="AA31" s="1316"/>
      <c r="AB31" s="1316"/>
      <c r="AC31" s="1316"/>
      <c r="AD31" s="1316"/>
      <c r="AE31" s="1953"/>
      <c r="AF31" s="1953"/>
      <c r="AG31" s="1953"/>
      <c r="AH31" s="1953"/>
      <c r="AI31" s="1316"/>
    </row>
    <row r="32" ht="24.0" customHeight="1">
      <c r="A32" s="1318"/>
      <c r="B32" s="1316"/>
      <c r="C32" s="1316"/>
      <c r="D32" s="1316"/>
      <c r="E32" s="1316"/>
      <c r="F32" s="1316"/>
      <c r="G32" s="1316"/>
      <c r="H32" s="1316"/>
      <c r="I32" s="1316"/>
      <c r="J32" s="1316"/>
      <c r="K32" s="1316"/>
      <c r="L32" s="1316"/>
      <c r="M32" s="1316"/>
      <c r="N32" s="1316"/>
      <c r="O32" s="1316"/>
      <c r="P32" s="1316"/>
      <c r="Q32" s="1316"/>
      <c r="R32" s="1316"/>
      <c r="S32" s="1316"/>
      <c r="T32" s="1316"/>
      <c r="U32" s="1316"/>
      <c r="V32" s="1316"/>
      <c r="W32" s="1316"/>
      <c r="X32" s="1316"/>
      <c r="Y32" s="1316"/>
      <c r="Z32" s="1316"/>
      <c r="AA32" s="1316"/>
      <c r="AB32" s="1316"/>
      <c r="AC32" s="1316"/>
      <c r="AD32" s="1316"/>
      <c r="AE32" s="1953"/>
      <c r="AF32" s="1953"/>
      <c r="AG32" s="1953"/>
      <c r="AH32" s="1953"/>
      <c r="AI32" s="1316"/>
    </row>
    <row r="33" ht="24.0" customHeight="1">
      <c r="A33" s="1318"/>
      <c r="B33" s="1316"/>
      <c r="C33" s="1316"/>
      <c r="D33" s="1316"/>
      <c r="E33" s="1316"/>
      <c r="F33" s="1316"/>
      <c r="G33" s="1316"/>
      <c r="H33" s="1316"/>
      <c r="I33" s="1316"/>
      <c r="J33" s="1316"/>
      <c r="K33" s="1316"/>
      <c r="L33" s="1316"/>
      <c r="M33" s="1316"/>
      <c r="N33" s="1316"/>
      <c r="O33" s="1316"/>
      <c r="P33" s="1316"/>
      <c r="Q33" s="1316"/>
      <c r="R33" s="1316"/>
      <c r="S33" s="1316"/>
      <c r="T33" s="1316"/>
      <c r="U33" s="1316"/>
      <c r="V33" s="1316"/>
      <c r="W33" s="1316"/>
      <c r="X33" s="1316"/>
      <c r="Y33" s="1316"/>
      <c r="Z33" s="1316"/>
      <c r="AA33" s="1316"/>
      <c r="AB33" s="1316"/>
      <c r="AC33" s="1316"/>
      <c r="AD33" s="1316"/>
      <c r="AE33" s="1953"/>
      <c r="AF33" s="1953"/>
      <c r="AG33" s="1953"/>
      <c r="AH33" s="1953"/>
      <c r="AI33" s="1316"/>
    </row>
    <row r="34" ht="24.0" customHeight="1">
      <c r="A34" s="1318"/>
      <c r="B34" s="1316"/>
      <c r="C34" s="1316"/>
      <c r="D34" s="2093" t="s">
        <v>1163</v>
      </c>
      <c r="E34" s="1316"/>
      <c r="F34" s="1316"/>
      <c r="G34" s="1316"/>
      <c r="H34" s="1316"/>
      <c r="I34" s="1316"/>
      <c r="J34" s="1316"/>
      <c r="K34" s="1316"/>
      <c r="L34" s="1316"/>
      <c r="M34" s="1316"/>
      <c r="N34" s="1316"/>
      <c r="O34" s="1316"/>
      <c r="P34" s="1316"/>
      <c r="Q34" s="1316"/>
      <c r="R34" s="1316"/>
      <c r="S34" s="1316"/>
      <c r="T34" s="1316"/>
      <c r="U34" s="1316"/>
      <c r="V34" s="1316"/>
      <c r="W34" s="1316"/>
      <c r="X34" s="1316"/>
      <c r="Y34" s="1316"/>
      <c r="Z34" s="1316"/>
      <c r="AA34" s="1316"/>
      <c r="AB34" s="1316"/>
      <c r="AC34" s="1316"/>
      <c r="AD34" s="1316"/>
      <c r="AE34" s="1953"/>
      <c r="AF34" s="1953"/>
      <c r="AG34" s="1953"/>
      <c r="AH34" s="1953"/>
      <c r="AI34" s="1316"/>
    </row>
    <row r="35" ht="24.0" customHeight="1">
      <c r="A35" s="1318"/>
      <c r="B35" s="1316"/>
      <c r="C35" s="1316"/>
      <c r="D35" s="1316"/>
      <c r="E35" s="1316"/>
      <c r="F35" s="1316"/>
      <c r="G35" s="1316"/>
      <c r="H35" s="1316"/>
      <c r="I35" s="1316"/>
      <c r="J35" s="1316"/>
      <c r="K35" s="1316"/>
      <c r="L35" s="1316"/>
      <c r="M35" s="1316"/>
      <c r="N35" s="1316"/>
      <c r="O35" s="1316"/>
      <c r="P35" s="1316"/>
      <c r="Q35" s="1316"/>
      <c r="R35" s="1316"/>
      <c r="S35" s="1316"/>
      <c r="T35" s="1316"/>
      <c r="U35" s="1316"/>
      <c r="V35" s="1316"/>
      <c r="W35" s="1316"/>
      <c r="X35" s="1316"/>
      <c r="Y35" s="1316"/>
      <c r="Z35" s="1316"/>
      <c r="AA35" s="1316"/>
      <c r="AB35" s="1316"/>
      <c r="AC35" s="1316"/>
      <c r="AD35" s="1316"/>
      <c r="AE35" s="1953"/>
      <c r="AF35" s="1953"/>
      <c r="AG35" s="1953"/>
      <c r="AH35" s="1953"/>
      <c r="AI35" s="1316"/>
    </row>
    <row r="36" ht="24.0" customHeight="1">
      <c r="A36" s="505"/>
      <c r="B36" s="485"/>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485"/>
      <c r="AB36" s="485"/>
      <c r="AC36" s="485"/>
      <c r="AD36" s="485"/>
      <c r="AE36" s="506"/>
      <c r="AF36" s="506"/>
      <c r="AG36" s="506"/>
      <c r="AH36" s="506"/>
      <c r="AI36" s="485"/>
    </row>
    <row r="37" ht="24.0" customHeight="1">
      <c r="A37" s="505"/>
      <c r="B37" s="485"/>
      <c r="C37" s="485"/>
      <c r="D37" s="485"/>
      <c r="E37" s="485"/>
      <c r="F37" s="485"/>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506"/>
      <c r="AF37" s="506"/>
      <c r="AG37" s="506"/>
      <c r="AH37" s="506"/>
      <c r="AI37" s="485"/>
    </row>
    <row r="38" ht="24.0" customHeight="1">
      <c r="A38" s="505"/>
      <c r="B38" s="485"/>
      <c r="C38" s="485"/>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C38" s="485"/>
      <c r="AD38" s="485"/>
      <c r="AE38" s="506"/>
      <c r="AF38" s="506"/>
      <c r="AG38" s="506"/>
      <c r="AH38" s="506"/>
      <c r="AI38" s="485"/>
    </row>
    <row r="39" ht="24.0" customHeight="1">
      <c r="A39" s="505"/>
      <c r="B39" s="485"/>
      <c r="C39" s="485"/>
      <c r="D39" s="485"/>
      <c r="E39" s="485"/>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506"/>
      <c r="AF39" s="506"/>
      <c r="AG39" s="506"/>
      <c r="AH39" s="506"/>
      <c r="AI39" s="485"/>
    </row>
    <row r="40" ht="24.0" customHeight="1">
      <c r="A40" s="505"/>
      <c r="B40" s="485"/>
      <c r="C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5"/>
      <c r="AD40" s="485"/>
      <c r="AE40" s="506"/>
      <c r="AF40" s="506"/>
      <c r="AG40" s="506"/>
      <c r="AH40" s="506"/>
      <c r="AI40" s="485"/>
    </row>
    <row r="41" ht="24.0" customHeight="1">
      <c r="A41" s="505"/>
      <c r="B41" s="485"/>
      <c r="C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506"/>
      <c r="AF41" s="506"/>
      <c r="AG41" s="506"/>
      <c r="AH41" s="506"/>
      <c r="AI41" s="485"/>
    </row>
    <row r="42" ht="24.0" customHeight="1">
      <c r="A42" s="505"/>
      <c r="B42" s="485"/>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506"/>
      <c r="AF42" s="506"/>
      <c r="AG42" s="506"/>
      <c r="AH42" s="506"/>
      <c r="AI42" s="485"/>
    </row>
    <row r="43" ht="24.0" customHeight="1">
      <c r="A43" s="505"/>
      <c r="B43" s="485"/>
      <c r="C43" s="485"/>
      <c r="D43" s="485"/>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B43" s="485"/>
      <c r="AC43" s="485"/>
      <c r="AD43" s="485"/>
      <c r="AE43" s="506"/>
      <c r="AF43" s="506"/>
      <c r="AG43" s="506"/>
      <c r="AH43" s="506"/>
      <c r="AI43" s="485"/>
    </row>
    <row r="44" ht="24.0" customHeight="1">
      <c r="A44" s="505"/>
      <c r="B44" s="485"/>
      <c r="C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506"/>
      <c r="AF44" s="506"/>
      <c r="AG44" s="506"/>
      <c r="AH44" s="506"/>
      <c r="AI44" s="485"/>
    </row>
    <row r="45" ht="24.0" customHeight="1">
      <c r="A45" s="505"/>
      <c r="B45" s="485"/>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506"/>
      <c r="AF45" s="506"/>
      <c r="AG45" s="506"/>
      <c r="AH45" s="506"/>
      <c r="AI45" s="485"/>
    </row>
    <row r="46" ht="24.0" customHeight="1">
      <c r="A46" s="505"/>
      <c r="B46" s="485"/>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506"/>
      <c r="AF46" s="506"/>
      <c r="AG46" s="506"/>
      <c r="AH46" s="506"/>
      <c r="AI46" s="485"/>
    </row>
    <row r="47" ht="24.0" customHeight="1">
      <c r="A47" s="505"/>
      <c r="B47" s="485"/>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506"/>
      <c r="AF47" s="506"/>
      <c r="AG47" s="506"/>
      <c r="AH47" s="506"/>
      <c r="AI47" s="485"/>
    </row>
    <row r="48" ht="24.0" customHeight="1">
      <c r="A48" s="505"/>
      <c r="B48" s="485"/>
      <c r="C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506"/>
      <c r="AF48" s="506"/>
      <c r="AG48" s="506"/>
      <c r="AH48" s="506"/>
      <c r="AI48" s="485"/>
    </row>
    <row r="49" ht="24.0" customHeight="1">
      <c r="A49" s="505"/>
      <c r="B49" s="485"/>
      <c r="C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506"/>
      <c r="AF49" s="506"/>
      <c r="AG49" s="506"/>
      <c r="AH49" s="506"/>
      <c r="AI49" s="485"/>
    </row>
    <row r="50" ht="24.0" customHeight="1">
      <c r="A50" s="50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506"/>
      <c r="AF50" s="506"/>
      <c r="AG50" s="506"/>
      <c r="AH50" s="506"/>
      <c r="AI50" s="485"/>
    </row>
    <row r="51" ht="24.0" customHeight="1">
      <c r="A51" s="50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506"/>
      <c r="AF51" s="506"/>
      <c r="AG51" s="506"/>
      <c r="AH51" s="506"/>
      <c r="AI51" s="485"/>
    </row>
    <row r="52" ht="24.0" customHeight="1">
      <c r="A52" s="505"/>
      <c r="B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506"/>
      <c r="AF52" s="506"/>
      <c r="AG52" s="506"/>
      <c r="AH52" s="506"/>
      <c r="AI52" s="485"/>
    </row>
    <row r="53" ht="24.0" customHeight="1">
      <c r="A53" s="505"/>
      <c r="B53" s="485"/>
      <c r="C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B53" s="485"/>
      <c r="AC53" s="485"/>
      <c r="AD53" s="485"/>
      <c r="AE53" s="506"/>
      <c r="AF53" s="506"/>
      <c r="AG53" s="506"/>
      <c r="AH53" s="506"/>
      <c r="AI53" s="485"/>
    </row>
    <row r="54" ht="24.0" customHeight="1">
      <c r="A54" s="505"/>
      <c r="B54" s="485"/>
      <c r="C54" s="485"/>
      <c r="D54" s="485"/>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B54" s="485"/>
      <c r="AC54" s="485"/>
      <c r="AD54" s="485"/>
      <c r="AE54" s="506"/>
      <c r="AF54" s="506"/>
      <c r="AG54" s="506"/>
      <c r="AH54" s="506"/>
      <c r="AI54" s="485"/>
    </row>
    <row r="55" ht="24.0" customHeight="1">
      <c r="A55" s="505"/>
      <c r="B55" s="485"/>
      <c r="C55" s="485"/>
      <c r="D55" s="485"/>
      <c r="E55" s="485"/>
      <c r="F55" s="485"/>
      <c r="G55" s="485"/>
      <c r="H55" s="485"/>
      <c r="I55" s="485"/>
      <c r="J55" s="485"/>
      <c r="K55" s="485"/>
      <c r="L55" s="485"/>
      <c r="M55" s="485"/>
      <c r="N55" s="485"/>
      <c r="O55" s="485"/>
      <c r="P55" s="485"/>
      <c r="Q55" s="485"/>
      <c r="R55" s="485"/>
      <c r="S55" s="485"/>
      <c r="T55" s="485"/>
      <c r="U55" s="485"/>
      <c r="V55" s="485"/>
      <c r="W55" s="485"/>
      <c r="X55" s="485"/>
      <c r="Y55" s="485"/>
      <c r="Z55" s="485"/>
      <c r="AA55" s="485"/>
      <c r="AB55" s="485"/>
      <c r="AC55" s="485"/>
      <c r="AD55" s="485"/>
      <c r="AE55" s="506"/>
      <c r="AF55" s="506"/>
      <c r="AG55" s="506"/>
      <c r="AH55" s="506"/>
      <c r="AI55" s="485"/>
    </row>
    <row r="56" ht="24.0" customHeight="1">
      <c r="A56" s="505"/>
      <c r="B56" s="485"/>
      <c r="C56" s="485"/>
      <c r="D56" s="485"/>
      <c r="E56" s="485"/>
      <c r="F56" s="485"/>
      <c r="G56" s="485"/>
      <c r="H56" s="485"/>
      <c r="I56" s="485"/>
      <c r="J56" s="485"/>
      <c r="K56" s="485"/>
      <c r="L56" s="485"/>
      <c r="M56" s="485"/>
      <c r="N56" s="485"/>
      <c r="O56" s="485"/>
      <c r="P56" s="485"/>
      <c r="Q56" s="485"/>
      <c r="R56" s="485"/>
      <c r="S56" s="485"/>
      <c r="T56" s="485"/>
      <c r="U56" s="485"/>
      <c r="V56" s="485"/>
      <c r="W56" s="485"/>
      <c r="X56" s="485"/>
      <c r="Y56" s="485"/>
      <c r="Z56" s="485"/>
      <c r="AA56" s="485"/>
      <c r="AB56" s="485"/>
      <c r="AC56" s="485"/>
      <c r="AD56" s="485"/>
      <c r="AE56" s="506"/>
      <c r="AF56" s="506"/>
      <c r="AG56" s="506"/>
      <c r="AH56" s="506"/>
      <c r="AI56" s="485"/>
    </row>
    <row r="57" ht="24.0" customHeight="1">
      <c r="A57" s="505"/>
      <c r="B57" s="485"/>
      <c r="C57" s="485"/>
      <c r="D57" s="485"/>
      <c r="E57" s="485"/>
      <c r="F57" s="485"/>
      <c r="G57" s="485"/>
      <c r="H57" s="485"/>
      <c r="I57" s="485"/>
      <c r="J57" s="485"/>
      <c r="K57" s="485"/>
      <c r="L57" s="485"/>
      <c r="M57" s="485"/>
      <c r="N57" s="485"/>
      <c r="O57" s="485"/>
      <c r="P57" s="485"/>
      <c r="Q57" s="485"/>
      <c r="R57" s="485"/>
      <c r="S57" s="485"/>
      <c r="T57" s="485"/>
      <c r="U57" s="485"/>
      <c r="V57" s="485"/>
      <c r="W57" s="485"/>
      <c r="X57" s="485"/>
      <c r="Y57" s="485"/>
      <c r="Z57" s="485"/>
      <c r="AA57" s="485"/>
      <c r="AB57" s="485"/>
      <c r="AC57" s="485"/>
      <c r="AD57" s="485"/>
      <c r="AE57" s="506"/>
      <c r="AF57" s="506"/>
      <c r="AG57" s="506"/>
      <c r="AH57" s="506"/>
      <c r="AI57" s="485"/>
    </row>
    <row r="58" ht="24.0" customHeight="1">
      <c r="A58" s="505"/>
      <c r="B58" s="485"/>
      <c r="C58" s="485"/>
      <c r="D58" s="485"/>
      <c r="E58" s="485"/>
      <c r="F58" s="485"/>
      <c r="G58" s="485"/>
      <c r="H58" s="485"/>
      <c r="I58" s="485"/>
      <c r="J58" s="485"/>
      <c r="K58" s="485"/>
      <c r="L58" s="485"/>
      <c r="M58" s="485"/>
      <c r="N58" s="485"/>
      <c r="O58" s="485"/>
      <c r="P58" s="485"/>
      <c r="Q58" s="485"/>
      <c r="R58" s="485"/>
      <c r="S58" s="485"/>
      <c r="T58" s="485"/>
      <c r="U58" s="485"/>
      <c r="V58" s="485"/>
      <c r="W58" s="485"/>
      <c r="X58" s="485"/>
      <c r="Y58" s="485"/>
      <c r="Z58" s="485"/>
      <c r="AA58" s="485"/>
      <c r="AB58" s="485"/>
      <c r="AC58" s="485"/>
      <c r="AD58" s="485"/>
      <c r="AE58" s="506"/>
      <c r="AF58" s="506"/>
      <c r="AG58" s="506"/>
      <c r="AH58" s="506"/>
      <c r="AI58" s="485"/>
    </row>
    <row r="59" ht="24.0" customHeight="1">
      <c r="A59" s="505"/>
      <c r="B59" s="485"/>
      <c r="C59" s="485"/>
      <c r="D59" s="485"/>
      <c r="E59" s="485"/>
      <c r="F59" s="485"/>
      <c r="G59" s="485"/>
      <c r="H59" s="485"/>
      <c r="I59" s="485"/>
      <c r="J59" s="485"/>
      <c r="K59" s="485"/>
      <c r="L59" s="485"/>
      <c r="M59" s="485"/>
      <c r="N59" s="485"/>
      <c r="O59" s="485"/>
      <c r="P59" s="485"/>
      <c r="Q59" s="485"/>
      <c r="R59" s="485"/>
      <c r="S59" s="485"/>
      <c r="T59" s="485"/>
      <c r="U59" s="485"/>
      <c r="V59" s="485"/>
      <c r="W59" s="485"/>
      <c r="X59" s="485"/>
      <c r="Y59" s="485"/>
      <c r="Z59" s="485"/>
      <c r="AA59" s="485"/>
      <c r="AB59" s="485"/>
      <c r="AC59" s="485"/>
      <c r="AD59" s="485"/>
      <c r="AE59" s="506"/>
      <c r="AF59" s="506"/>
      <c r="AG59" s="506"/>
      <c r="AH59" s="506"/>
      <c r="AI59" s="485"/>
    </row>
    <row r="60" ht="24.0" customHeight="1">
      <c r="A60" s="505"/>
      <c r="B60" s="485"/>
      <c r="C60" s="485"/>
      <c r="D60" s="485"/>
      <c r="E60" s="485"/>
      <c r="F60" s="485"/>
      <c r="G60" s="485"/>
      <c r="H60" s="485"/>
      <c r="I60" s="485"/>
      <c r="J60" s="485"/>
      <c r="K60" s="485"/>
      <c r="L60" s="485"/>
      <c r="M60" s="485"/>
      <c r="N60" s="485"/>
      <c r="O60" s="485"/>
      <c r="P60" s="485"/>
      <c r="Q60" s="485"/>
      <c r="R60" s="485"/>
      <c r="S60" s="485"/>
      <c r="T60" s="485"/>
      <c r="U60" s="485"/>
      <c r="V60" s="485"/>
      <c r="W60" s="485"/>
      <c r="X60" s="485"/>
      <c r="Y60" s="485"/>
      <c r="Z60" s="485"/>
      <c r="AA60" s="485"/>
      <c r="AB60" s="485"/>
      <c r="AC60" s="485"/>
      <c r="AD60" s="485"/>
      <c r="AE60" s="506"/>
      <c r="AF60" s="506"/>
      <c r="AG60" s="506"/>
      <c r="AH60" s="506"/>
      <c r="AI60" s="485"/>
    </row>
    <row r="61" ht="24.0" customHeight="1">
      <c r="A61" s="505"/>
      <c r="B61" s="485"/>
      <c r="C61" s="485"/>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506"/>
      <c r="AF61" s="506"/>
      <c r="AG61" s="506"/>
      <c r="AH61" s="506"/>
      <c r="AI61" s="485"/>
    </row>
    <row r="62" ht="24.0" customHeight="1">
      <c r="A62" s="505"/>
      <c r="B62" s="485"/>
      <c r="C62" s="485"/>
      <c r="D62" s="485"/>
      <c r="E62" s="485"/>
      <c r="F62" s="485"/>
      <c r="G62" s="485"/>
      <c r="H62" s="485"/>
      <c r="I62" s="485"/>
      <c r="J62" s="485"/>
      <c r="K62" s="485"/>
      <c r="L62" s="485"/>
      <c r="M62" s="485"/>
      <c r="N62" s="485"/>
      <c r="O62" s="485"/>
      <c r="P62" s="485"/>
      <c r="Q62" s="485"/>
      <c r="R62" s="485"/>
      <c r="S62" s="485"/>
      <c r="T62" s="485"/>
      <c r="U62" s="485"/>
      <c r="V62" s="485"/>
      <c r="W62" s="485"/>
      <c r="X62" s="485"/>
      <c r="Y62" s="485"/>
      <c r="Z62" s="485"/>
      <c r="AA62" s="485"/>
      <c r="AB62" s="485"/>
      <c r="AC62" s="485"/>
      <c r="AD62" s="485"/>
      <c r="AE62" s="506"/>
      <c r="AF62" s="506"/>
      <c r="AG62" s="506"/>
      <c r="AH62" s="506"/>
      <c r="AI62" s="485"/>
    </row>
    <row r="63" ht="24.0" customHeight="1">
      <c r="A63" s="505"/>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5"/>
      <c r="AD63" s="485"/>
      <c r="AE63" s="506"/>
      <c r="AF63" s="506"/>
      <c r="AG63" s="506"/>
      <c r="AH63" s="506"/>
      <c r="AI63" s="485"/>
    </row>
    <row r="64" ht="24.0" customHeight="1">
      <c r="A64" s="505"/>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5"/>
      <c r="AD64" s="485"/>
      <c r="AE64" s="506"/>
      <c r="AF64" s="506"/>
      <c r="AG64" s="506"/>
      <c r="AH64" s="506"/>
      <c r="AI64" s="485"/>
    </row>
    <row r="65" ht="24.0" customHeight="1">
      <c r="A65" s="505"/>
      <c r="B65" s="485"/>
      <c r="C65" s="485"/>
      <c r="D65" s="485"/>
      <c r="E65" s="485"/>
      <c r="F65" s="485"/>
      <c r="G65" s="485"/>
      <c r="H65" s="485"/>
      <c r="I65" s="485"/>
      <c r="J65" s="485"/>
      <c r="K65" s="485"/>
      <c r="L65" s="485"/>
      <c r="M65" s="485"/>
      <c r="N65" s="485"/>
      <c r="O65" s="485"/>
      <c r="P65" s="485"/>
      <c r="Q65" s="485"/>
      <c r="R65" s="485"/>
      <c r="S65" s="485"/>
      <c r="T65" s="485"/>
      <c r="U65" s="485"/>
      <c r="V65" s="485"/>
      <c r="W65" s="485"/>
      <c r="X65" s="485"/>
      <c r="Y65" s="485"/>
      <c r="Z65" s="485"/>
      <c r="AA65" s="485"/>
      <c r="AB65" s="485"/>
      <c r="AC65" s="485"/>
      <c r="AD65" s="485"/>
      <c r="AE65" s="506"/>
      <c r="AF65" s="506"/>
      <c r="AG65" s="506"/>
      <c r="AH65" s="506"/>
      <c r="AI65" s="485"/>
    </row>
    <row r="66" ht="24.0" customHeight="1">
      <c r="A66" s="505"/>
      <c r="B66" s="485"/>
      <c r="C66" s="485"/>
      <c r="D66" s="485"/>
      <c r="E66" s="485"/>
      <c r="F66" s="485"/>
      <c r="G66" s="485"/>
      <c r="H66" s="485"/>
      <c r="I66" s="485"/>
      <c r="J66" s="485"/>
      <c r="K66" s="485"/>
      <c r="L66" s="485"/>
      <c r="M66" s="485"/>
      <c r="N66" s="485"/>
      <c r="O66" s="485"/>
      <c r="P66" s="485"/>
      <c r="Q66" s="485"/>
      <c r="R66" s="485"/>
      <c r="S66" s="485"/>
      <c r="T66" s="485"/>
      <c r="U66" s="485"/>
      <c r="V66" s="485"/>
      <c r="W66" s="485"/>
      <c r="X66" s="485"/>
      <c r="Y66" s="485"/>
      <c r="Z66" s="485"/>
      <c r="AA66" s="485"/>
      <c r="AB66" s="485"/>
      <c r="AC66" s="485"/>
      <c r="AD66" s="485"/>
      <c r="AE66" s="506"/>
      <c r="AF66" s="506"/>
      <c r="AG66" s="506"/>
      <c r="AH66" s="506"/>
      <c r="AI66" s="485"/>
    </row>
    <row r="67" ht="24.0" customHeight="1">
      <c r="A67" s="505"/>
      <c r="B67" s="485"/>
      <c r="C67" s="485"/>
      <c r="D67" s="485"/>
      <c r="E67" s="485"/>
      <c r="F67" s="485"/>
      <c r="G67" s="485"/>
      <c r="H67" s="485"/>
      <c r="I67" s="485"/>
      <c r="J67" s="485"/>
      <c r="K67" s="485"/>
      <c r="L67" s="485"/>
      <c r="M67" s="485"/>
      <c r="N67" s="485"/>
      <c r="O67" s="485"/>
      <c r="P67" s="485"/>
      <c r="Q67" s="485"/>
      <c r="R67" s="485"/>
      <c r="S67" s="485"/>
      <c r="T67" s="485"/>
      <c r="U67" s="485"/>
      <c r="V67" s="485"/>
      <c r="W67" s="485"/>
      <c r="X67" s="485"/>
      <c r="Y67" s="485"/>
      <c r="Z67" s="485"/>
      <c r="AA67" s="485"/>
      <c r="AB67" s="485"/>
      <c r="AC67" s="485"/>
      <c r="AD67" s="485"/>
      <c r="AE67" s="506"/>
      <c r="AF67" s="506"/>
      <c r="AG67" s="506"/>
      <c r="AH67" s="506"/>
      <c r="AI67" s="485"/>
    </row>
    <row r="68" ht="24.0" customHeight="1">
      <c r="A68" s="505"/>
      <c r="B68" s="485"/>
      <c r="C68" s="485"/>
      <c r="D68" s="485"/>
      <c r="E68" s="485"/>
      <c r="F68" s="485"/>
      <c r="G68" s="485"/>
      <c r="H68" s="485"/>
      <c r="I68" s="485"/>
      <c r="J68" s="485"/>
      <c r="K68" s="485"/>
      <c r="L68" s="485"/>
      <c r="M68" s="485"/>
      <c r="N68" s="485"/>
      <c r="O68" s="485"/>
      <c r="P68" s="485"/>
      <c r="Q68" s="485"/>
      <c r="R68" s="485"/>
      <c r="S68" s="485"/>
      <c r="T68" s="485"/>
      <c r="U68" s="485"/>
      <c r="V68" s="485"/>
      <c r="W68" s="485"/>
      <c r="X68" s="485"/>
      <c r="Y68" s="485"/>
      <c r="Z68" s="485"/>
      <c r="AA68" s="485"/>
      <c r="AB68" s="485"/>
      <c r="AC68" s="485"/>
      <c r="AD68" s="485"/>
      <c r="AE68" s="506"/>
      <c r="AF68" s="506"/>
      <c r="AG68" s="506"/>
      <c r="AH68" s="506"/>
      <c r="AI68" s="485"/>
    </row>
    <row r="69" ht="24.0" customHeight="1">
      <c r="A69" s="505"/>
      <c r="B69" s="485"/>
      <c r="C69" s="485"/>
      <c r="D69" s="485"/>
      <c r="E69" s="485"/>
      <c r="F69" s="485"/>
      <c r="G69" s="485"/>
      <c r="H69" s="485"/>
      <c r="I69" s="485"/>
      <c r="J69" s="485"/>
      <c r="K69" s="485"/>
      <c r="L69" s="485"/>
      <c r="M69" s="485"/>
      <c r="N69" s="485"/>
      <c r="O69" s="485"/>
      <c r="P69" s="485"/>
      <c r="Q69" s="485"/>
      <c r="R69" s="485"/>
      <c r="S69" s="485"/>
      <c r="T69" s="485"/>
      <c r="U69" s="485"/>
      <c r="V69" s="485"/>
      <c r="W69" s="485"/>
      <c r="X69" s="485"/>
      <c r="Y69" s="485"/>
      <c r="Z69" s="485"/>
      <c r="AA69" s="485"/>
      <c r="AB69" s="485"/>
      <c r="AC69" s="485"/>
      <c r="AD69" s="485"/>
      <c r="AE69" s="506"/>
      <c r="AF69" s="506"/>
      <c r="AG69" s="506"/>
      <c r="AH69" s="506"/>
      <c r="AI69" s="485"/>
    </row>
    <row r="70" ht="24.0" customHeight="1">
      <c r="A70" s="505"/>
      <c r="B70" s="485"/>
      <c r="C70" s="485"/>
      <c r="D70" s="485"/>
      <c r="E70" s="485"/>
      <c r="F70" s="485"/>
      <c r="G70" s="485"/>
      <c r="H70" s="485"/>
      <c r="I70" s="485"/>
      <c r="J70" s="485"/>
      <c r="K70" s="485"/>
      <c r="L70" s="485"/>
      <c r="M70" s="485"/>
      <c r="N70" s="485"/>
      <c r="O70" s="485"/>
      <c r="P70" s="485"/>
      <c r="Q70" s="485"/>
      <c r="R70" s="485"/>
      <c r="S70" s="485"/>
      <c r="T70" s="485"/>
      <c r="U70" s="485"/>
      <c r="V70" s="485"/>
      <c r="W70" s="485"/>
      <c r="X70" s="485"/>
      <c r="Y70" s="485"/>
      <c r="Z70" s="485"/>
      <c r="AA70" s="485"/>
      <c r="AB70" s="485"/>
      <c r="AC70" s="485"/>
      <c r="AD70" s="485"/>
      <c r="AE70" s="506"/>
      <c r="AF70" s="506"/>
      <c r="AG70" s="506"/>
      <c r="AH70" s="506"/>
      <c r="AI70" s="485"/>
    </row>
    <row r="71" ht="24.0" customHeight="1">
      <c r="A71" s="505"/>
      <c r="B71" s="485"/>
      <c r="C71" s="485"/>
      <c r="D71" s="485"/>
      <c r="E71" s="485"/>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c r="AE71" s="506"/>
      <c r="AF71" s="506"/>
      <c r="AG71" s="506"/>
      <c r="AH71" s="506"/>
      <c r="AI71" s="485"/>
    </row>
    <row r="72" ht="24.0" customHeight="1">
      <c r="A72" s="505"/>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85"/>
      <c r="AD72" s="485"/>
      <c r="AE72" s="506"/>
      <c r="AF72" s="506"/>
      <c r="AG72" s="506"/>
      <c r="AH72" s="506"/>
      <c r="AI72" s="485"/>
    </row>
    <row r="73" ht="24.0" customHeight="1">
      <c r="A73" s="505"/>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85"/>
      <c r="AD73" s="485"/>
      <c r="AE73" s="506"/>
      <c r="AF73" s="506"/>
      <c r="AG73" s="506"/>
      <c r="AH73" s="506"/>
      <c r="AI73" s="485"/>
    </row>
    <row r="74" ht="24.0" customHeight="1">
      <c r="A74" s="505"/>
      <c r="B74" s="485"/>
      <c r="C74" s="485"/>
      <c r="D74" s="485"/>
      <c r="E74" s="485"/>
      <c r="F74" s="485"/>
      <c r="G74" s="485"/>
      <c r="H74" s="485"/>
      <c r="I74" s="485"/>
      <c r="J74" s="485"/>
      <c r="K74" s="485"/>
      <c r="L74" s="485"/>
      <c r="M74" s="485"/>
      <c r="N74" s="485"/>
      <c r="O74" s="485"/>
      <c r="P74" s="485"/>
      <c r="Q74" s="485"/>
      <c r="R74" s="485"/>
      <c r="S74" s="485"/>
      <c r="T74" s="485"/>
      <c r="U74" s="485"/>
      <c r="V74" s="485"/>
      <c r="W74" s="485"/>
      <c r="X74" s="485"/>
      <c r="Y74" s="485"/>
      <c r="Z74" s="485"/>
      <c r="AA74" s="485"/>
      <c r="AB74" s="485"/>
      <c r="AC74" s="485"/>
      <c r="AD74" s="485"/>
      <c r="AE74" s="506"/>
      <c r="AF74" s="506"/>
      <c r="AG74" s="506"/>
      <c r="AH74" s="506"/>
      <c r="AI74" s="485"/>
    </row>
    <row r="75" ht="24.0" customHeight="1">
      <c r="A75" s="505"/>
      <c r="B75" s="485"/>
      <c r="C75" s="485"/>
      <c r="D75" s="485"/>
      <c r="E75" s="485"/>
      <c r="F75" s="485"/>
      <c r="G75" s="485"/>
      <c r="H75" s="485"/>
      <c r="I75" s="485"/>
      <c r="J75" s="485"/>
      <c r="K75" s="485"/>
      <c r="L75" s="485"/>
      <c r="M75" s="485"/>
      <c r="N75" s="485"/>
      <c r="O75" s="485"/>
      <c r="P75" s="485"/>
      <c r="Q75" s="485"/>
      <c r="R75" s="485"/>
      <c r="S75" s="485"/>
      <c r="T75" s="485"/>
      <c r="U75" s="485"/>
      <c r="V75" s="485"/>
      <c r="W75" s="485"/>
      <c r="X75" s="485"/>
      <c r="Y75" s="485"/>
      <c r="Z75" s="485"/>
      <c r="AA75" s="485"/>
      <c r="AB75" s="485"/>
      <c r="AC75" s="485"/>
      <c r="AD75" s="485"/>
      <c r="AE75" s="506"/>
      <c r="AF75" s="506"/>
      <c r="AG75" s="506"/>
      <c r="AH75" s="506"/>
      <c r="AI75" s="485"/>
    </row>
    <row r="76" ht="24.0" customHeight="1">
      <c r="A76" s="505"/>
      <c r="B76" s="485"/>
      <c r="C76" s="485"/>
      <c r="D76" s="485"/>
      <c r="E76" s="485"/>
      <c r="F76" s="485"/>
      <c r="G76" s="485"/>
      <c r="H76" s="485"/>
      <c r="I76" s="485"/>
      <c r="J76" s="485"/>
      <c r="K76" s="485"/>
      <c r="L76" s="485"/>
      <c r="M76" s="485"/>
      <c r="N76" s="485"/>
      <c r="O76" s="485"/>
      <c r="P76" s="485"/>
      <c r="Q76" s="485"/>
      <c r="R76" s="485"/>
      <c r="S76" s="485"/>
      <c r="T76" s="485"/>
      <c r="U76" s="485"/>
      <c r="V76" s="485"/>
      <c r="W76" s="485"/>
      <c r="X76" s="485"/>
      <c r="Y76" s="485"/>
      <c r="Z76" s="485"/>
      <c r="AA76" s="485"/>
      <c r="AB76" s="485"/>
      <c r="AC76" s="485"/>
      <c r="AD76" s="485"/>
      <c r="AE76" s="506"/>
      <c r="AF76" s="506"/>
      <c r="AG76" s="506"/>
      <c r="AH76" s="506"/>
      <c r="AI76" s="485"/>
    </row>
    <row r="77" ht="24.0" customHeight="1">
      <c r="A77" s="505"/>
      <c r="B77" s="485"/>
      <c r="C77" s="485"/>
      <c r="D77" s="485"/>
      <c r="E77" s="485"/>
      <c r="F77" s="485"/>
      <c r="G77" s="485"/>
      <c r="H77" s="485"/>
      <c r="I77" s="485"/>
      <c r="J77" s="485"/>
      <c r="K77" s="485"/>
      <c r="L77" s="485"/>
      <c r="M77" s="485"/>
      <c r="N77" s="485"/>
      <c r="O77" s="485"/>
      <c r="P77" s="485"/>
      <c r="Q77" s="485"/>
      <c r="R77" s="485"/>
      <c r="S77" s="485"/>
      <c r="T77" s="485"/>
      <c r="U77" s="485"/>
      <c r="V77" s="485"/>
      <c r="W77" s="485"/>
      <c r="X77" s="485"/>
      <c r="Y77" s="485"/>
      <c r="Z77" s="485"/>
      <c r="AA77" s="485"/>
      <c r="AB77" s="485"/>
      <c r="AC77" s="485"/>
      <c r="AD77" s="485"/>
      <c r="AE77" s="506"/>
      <c r="AF77" s="506"/>
      <c r="AG77" s="506"/>
      <c r="AH77" s="506"/>
      <c r="AI77" s="485"/>
    </row>
    <row r="78" ht="24.0" customHeight="1">
      <c r="A78" s="505"/>
      <c r="B78" s="485"/>
      <c r="C78" s="485"/>
      <c r="D78" s="485"/>
      <c r="E78" s="485"/>
      <c r="F78" s="485"/>
      <c r="G78" s="485"/>
      <c r="H78" s="485"/>
      <c r="I78" s="485"/>
      <c r="J78" s="485"/>
      <c r="K78" s="485"/>
      <c r="L78" s="485"/>
      <c r="M78" s="485"/>
      <c r="N78" s="485"/>
      <c r="O78" s="485"/>
      <c r="P78" s="485"/>
      <c r="Q78" s="485"/>
      <c r="R78" s="485"/>
      <c r="S78" s="485"/>
      <c r="T78" s="485"/>
      <c r="U78" s="485"/>
      <c r="V78" s="485"/>
      <c r="W78" s="485"/>
      <c r="X78" s="485"/>
      <c r="Y78" s="485"/>
      <c r="Z78" s="485"/>
      <c r="AA78" s="485"/>
      <c r="AB78" s="485"/>
      <c r="AC78" s="485"/>
      <c r="AD78" s="485"/>
      <c r="AE78" s="506"/>
      <c r="AF78" s="506"/>
      <c r="AG78" s="506"/>
      <c r="AH78" s="506"/>
      <c r="AI78" s="485"/>
    </row>
    <row r="79" ht="24.0" customHeight="1">
      <c r="A79" s="505"/>
      <c r="B79" s="485"/>
      <c r="C79" s="485"/>
      <c r="D79" s="485"/>
      <c r="E79" s="485"/>
      <c r="F79" s="485"/>
      <c r="G79" s="485"/>
      <c r="H79" s="485"/>
      <c r="I79" s="485"/>
      <c r="J79" s="485"/>
      <c r="K79" s="485"/>
      <c r="L79" s="485"/>
      <c r="M79" s="485"/>
      <c r="N79" s="485"/>
      <c r="O79" s="485"/>
      <c r="P79" s="485"/>
      <c r="Q79" s="485"/>
      <c r="R79" s="485"/>
      <c r="S79" s="485"/>
      <c r="T79" s="485"/>
      <c r="U79" s="485"/>
      <c r="V79" s="485"/>
      <c r="W79" s="485"/>
      <c r="X79" s="485"/>
      <c r="Y79" s="485"/>
      <c r="Z79" s="485"/>
      <c r="AA79" s="485"/>
      <c r="AB79" s="485"/>
      <c r="AC79" s="485"/>
      <c r="AD79" s="485"/>
      <c r="AE79" s="506"/>
      <c r="AF79" s="506"/>
      <c r="AG79" s="506"/>
      <c r="AH79" s="506"/>
      <c r="AI79" s="485"/>
    </row>
    <row r="80" ht="24.0" customHeight="1">
      <c r="A80" s="505"/>
      <c r="B80" s="485"/>
      <c r="C80" s="485"/>
      <c r="D80" s="485"/>
      <c r="E80" s="485"/>
      <c r="F80" s="485"/>
      <c r="G80" s="485"/>
      <c r="H80" s="485"/>
      <c r="I80" s="485"/>
      <c r="J80" s="485"/>
      <c r="K80" s="485"/>
      <c r="L80" s="485"/>
      <c r="M80" s="485"/>
      <c r="N80" s="485"/>
      <c r="O80" s="485"/>
      <c r="P80" s="485"/>
      <c r="Q80" s="485"/>
      <c r="R80" s="485"/>
      <c r="S80" s="485"/>
      <c r="T80" s="485"/>
      <c r="U80" s="485"/>
      <c r="V80" s="485"/>
      <c r="W80" s="485"/>
      <c r="X80" s="485"/>
      <c r="Y80" s="485"/>
      <c r="Z80" s="485"/>
      <c r="AA80" s="485"/>
      <c r="AB80" s="485"/>
      <c r="AC80" s="485"/>
      <c r="AD80" s="485"/>
      <c r="AE80" s="506"/>
      <c r="AF80" s="506"/>
      <c r="AG80" s="506"/>
      <c r="AH80" s="506"/>
      <c r="AI80" s="485"/>
    </row>
    <row r="81" ht="24.0" customHeight="1">
      <c r="A81" s="505"/>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85"/>
      <c r="AD81" s="485"/>
      <c r="AE81" s="506"/>
      <c r="AF81" s="506"/>
      <c r="AG81" s="506"/>
      <c r="AH81" s="506"/>
      <c r="AI81" s="485"/>
    </row>
    <row r="82" ht="24.0" customHeight="1">
      <c r="A82" s="505"/>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85"/>
      <c r="AD82" s="485"/>
      <c r="AE82" s="506"/>
      <c r="AF82" s="506"/>
      <c r="AG82" s="506"/>
      <c r="AH82" s="506"/>
      <c r="AI82" s="485"/>
    </row>
    <row r="83" ht="24.0" customHeight="1">
      <c r="A83" s="505"/>
      <c r="B83" s="485"/>
      <c r="C83" s="485"/>
      <c r="D83" s="485"/>
      <c r="E83" s="485"/>
      <c r="F83" s="485"/>
      <c r="G83" s="485"/>
      <c r="H83" s="485"/>
      <c r="I83" s="485"/>
      <c r="J83" s="485"/>
      <c r="K83" s="485"/>
      <c r="L83" s="485"/>
      <c r="M83" s="485"/>
      <c r="N83" s="485"/>
      <c r="O83" s="485"/>
      <c r="P83" s="485"/>
      <c r="Q83" s="485"/>
      <c r="R83" s="485"/>
      <c r="S83" s="485"/>
      <c r="T83" s="485"/>
      <c r="U83" s="485"/>
      <c r="V83" s="485"/>
      <c r="W83" s="485"/>
      <c r="X83" s="485"/>
      <c r="Y83" s="485"/>
      <c r="Z83" s="485"/>
      <c r="AA83" s="485"/>
      <c r="AB83" s="485"/>
      <c r="AC83" s="485"/>
      <c r="AD83" s="485"/>
      <c r="AE83" s="506"/>
      <c r="AF83" s="506"/>
      <c r="AG83" s="506"/>
      <c r="AH83" s="506"/>
      <c r="AI83" s="485"/>
    </row>
    <row r="84" ht="24.0" customHeight="1">
      <c r="A84" s="505"/>
      <c r="B84" s="485"/>
      <c r="C84" s="485"/>
      <c r="D84" s="485"/>
      <c r="E84" s="485"/>
      <c r="F84" s="485"/>
      <c r="G84" s="485"/>
      <c r="H84" s="485"/>
      <c r="I84" s="485"/>
      <c r="J84" s="485"/>
      <c r="K84" s="485"/>
      <c r="L84" s="485"/>
      <c r="M84" s="485"/>
      <c r="N84" s="485"/>
      <c r="O84" s="485"/>
      <c r="P84" s="485"/>
      <c r="Q84" s="485"/>
      <c r="R84" s="485"/>
      <c r="S84" s="485"/>
      <c r="T84" s="485"/>
      <c r="U84" s="485"/>
      <c r="V84" s="485"/>
      <c r="W84" s="485"/>
      <c r="X84" s="485"/>
      <c r="Y84" s="485"/>
      <c r="Z84" s="485"/>
      <c r="AA84" s="485"/>
      <c r="AB84" s="485"/>
      <c r="AC84" s="485"/>
      <c r="AD84" s="485"/>
      <c r="AE84" s="506"/>
      <c r="AF84" s="506"/>
      <c r="AG84" s="506"/>
      <c r="AH84" s="506"/>
      <c r="AI84" s="485"/>
    </row>
    <row r="85" ht="24.0" customHeight="1">
      <c r="A85" s="505"/>
      <c r="B85" s="485"/>
      <c r="C85" s="485"/>
      <c r="D85" s="485"/>
      <c r="E85" s="485"/>
      <c r="F85" s="485"/>
      <c r="G85" s="485"/>
      <c r="H85" s="485"/>
      <c r="I85" s="485"/>
      <c r="J85" s="485"/>
      <c r="K85" s="485"/>
      <c r="L85" s="485"/>
      <c r="M85" s="485"/>
      <c r="N85" s="485"/>
      <c r="O85" s="485"/>
      <c r="P85" s="485"/>
      <c r="Q85" s="485"/>
      <c r="R85" s="485"/>
      <c r="S85" s="485"/>
      <c r="T85" s="485"/>
      <c r="U85" s="485"/>
      <c r="V85" s="485"/>
      <c r="W85" s="485"/>
      <c r="X85" s="485"/>
      <c r="Y85" s="485"/>
      <c r="Z85" s="485"/>
      <c r="AA85" s="485"/>
      <c r="AB85" s="485"/>
      <c r="AC85" s="485"/>
      <c r="AD85" s="485"/>
      <c r="AE85" s="506"/>
      <c r="AF85" s="506"/>
      <c r="AG85" s="506"/>
      <c r="AH85" s="506"/>
      <c r="AI85" s="485"/>
    </row>
    <row r="86" ht="24.0" customHeight="1">
      <c r="A86" s="505"/>
      <c r="B86" s="485"/>
      <c r="C86" s="485"/>
      <c r="D86" s="485"/>
      <c r="E86" s="485"/>
      <c r="F86" s="485"/>
      <c r="G86" s="485"/>
      <c r="H86" s="485"/>
      <c r="I86" s="485"/>
      <c r="J86" s="485"/>
      <c r="K86" s="485"/>
      <c r="L86" s="485"/>
      <c r="M86" s="485"/>
      <c r="N86" s="485"/>
      <c r="O86" s="485"/>
      <c r="P86" s="485"/>
      <c r="Q86" s="485"/>
      <c r="R86" s="485"/>
      <c r="S86" s="485"/>
      <c r="T86" s="485"/>
      <c r="U86" s="485"/>
      <c r="V86" s="485"/>
      <c r="W86" s="485"/>
      <c r="X86" s="485"/>
      <c r="Y86" s="485"/>
      <c r="Z86" s="485"/>
      <c r="AA86" s="485"/>
      <c r="AB86" s="485"/>
      <c r="AC86" s="485"/>
      <c r="AD86" s="485"/>
      <c r="AE86" s="506"/>
      <c r="AF86" s="506"/>
      <c r="AG86" s="506"/>
      <c r="AH86" s="506"/>
      <c r="AI86" s="485"/>
    </row>
    <row r="87" ht="24.0" customHeight="1">
      <c r="A87" s="505"/>
      <c r="B87" s="485"/>
      <c r="C87" s="485"/>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c r="AD87" s="485"/>
      <c r="AE87" s="506"/>
      <c r="AF87" s="506"/>
      <c r="AG87" s="506"/>
      <c r="AH87" s="506"/>
      <c r="AI87" s="485"/>
    </row>
    <row r="88" ht="24.0" customHeight="1">
      <c r="A88" s="505"/>
      <c r="B88" s="485"/>
      <c r="C88" s="485"/>
      <c r="D88" s="485"/>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B88" s="485"/>
      <c r="AC88" s="485"/>
      <c r="AD88" s="485"/>
      <c r="AE88" s="506"/>
      <c r="AF88" s="506"/>
      <c r="AG88" s="506"/>
      <c r="AH88" s="506"/>
      <c r="AI88" s="485"/>
    </row>
    <row r="89" ht="24.0" customHeight="1">
      <c r="A89" s="505"/>
      <c r="B89" s="485"/>
      <c r="C89" s="485"/>
      <c r="D89" s="485"/>
      <c r="E89" s="485"/>
      <c r="F89" s="485"/>
      <c r="G89" s="485"/>
      <c r="H89" s="485"/>
      <c r="I89" s="485"/>
      <c r="J89" s="485"/>
      <c r="K89" s="485"/>
      <c r="L89" s="485"/>
      <c r="M89" s="485"/>
      <c r="N89" s="485"/>
      <c r="O89" s="485"/>
      <c r="P89" s="485"/>
      <c r="Q89" s="485"/>
      <c r="R89" s="485"/>
      <c r="S89" s="485"/>
      <c r="T89" s="485"/>
      <c r="U89" s="485"/>
      <c r="V89" s="485"/>
      <c r="W89" s="485"/>
      <c r="X89" s="485"/>
      <c r="Y89" s="485"/>
      <c r="Z89" s="485"/>
      <c r="AA89" s="485"/>
      <c r="AB89" s="485"/>
      <c r="AC89" s="485"/>
      <c r="AD89" s="485"/>
      <c r="AE89" s="506"/>
      <c r="AF89" s="506"/>
      <c r="AG89" s="506"/>
      <c r="AH89" s="506"/>
      <c r="AI89" s="485"/>
    </row>
    <row r="90" ht="24.0" customHeight="1">
      <c r="A90" s="505"/>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c r="AD90" s="485"/>
      <c r="AE90" s="506"/>
      <c r="AF90" s="506"/>
      <c r="AG90" s="506"/>
      <c r="AH90" s="506"/>
      <c r="AI90" s="485"/>
    </row>
    <row r="91" ht="24.0" customHeight="1">
      <c r="A91" s="505"/>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85"/>
      <c r="AD91" s="485"/>
      <c r="AE91" s="506"/>
      <c r="AF91" s="506"/>
      <c r="AG91" s="506"/>
      <c r="AH91" s="506"/>
      <c r="AI91" s="485"/>
    </row>
    <row r="92" ht="24.0" customHeight="1">
      <c r="A92" s="505"/>
      <c r="B92" s="485"/>
      <c r="C92" s="485"/>
      <c r="D92" s="485"/>
      <c r="E92" s="485"/>
      <c r="F92" s="485"/>
      <c r="G92" s="485"/>
      <c r="H92" s="485"/>
      <c r="I92" s="485"/>
      <c r="J92" s="485"/>
      <c r="K92" s="485"/>
      <c r="L92" s="485"/>
      <c r="M92" s="485"/>
      <c r="N92" s="485"/>
      <c r="O92" s="485"/>
      <c r="P92" s="485"/>
      <c r="Q92" s="485"/>
      <c r="R92" s="485"/>
      <c r="S92" s="485"/>
      <c r="T92" s="485"/>
      <c r="U92" s="485"/>
      <c r="V92" s="485"/>
      <c r="W92" s="485"/>
      <c r="X92" s="485"/>
      <c r="Y92" s="485"/>
      <c r="Z92" s="485"/>
      <c r="AA92" s="485"/>
      <c r="AB92" s="485"/>
      <c r="AC92" s="485"/>
      <c r="AD92" s="485"/>
      <c r="AE92" s="506"/>
      <c r="AF92" s="506"/>
      <c r="AG92" s="506"/>
      <c r="AH92" s="506"/>
      <c r="AI92" s="485"/>
    </row>
    <row r="93" ht="24.0" customHeight="1">
      <c r="A93" s="505"/>
      <c r="B93" s="485"/>
      <c r="C93" s="485"/>
      <c r="D93" s="485"/>
      <c r="E93" s="485"/>
      <c r="F93" s="485"/>
      <c r="G93" s="485"/>
      <c r="H93" s="485"/>
      <c r="I93" s="485"/>
      <c r="J93" s="485"/>
      <c r="K93" s="485"/>
      <c r="L93" s="485"/>
      <c r="M93" s="485"/>
      <c r="N93" s="485"/>
      <c r="O93" s="485"/>
      <c r="P93" s="485"/>
      <c r="Q93" s="485"/>
      <c r="R93" s="485"/>
      <c r="S93" s="485"/>
      <c r="T93" s="485"/>
      <c r="U93" s="485"/>
      <c r="V93" s="485"/>
      <c r="W93" s="485"/>
      <c r="X93" s="485"/>
      <c r="Y93" s="485"/>
      <c r="Z93" s="485"/>
      <c r="AA93" s="485"/>
      <c r="AB93" s="485"/>
      <c r="AC93" s="485"/>
      <c r="AD93" s="485"/>
      <c r="AE93" s="506"/>
      <c r="AF93" s="506"/>
      <c r="AG93" s="506"/>
      <c r="AH93" s="506"/>
      <c r="AI93" s="485"/>
    </row>
    <row r="94" ht="24.0" customHeight="1">
      <c r="A94" s="505"/>
      <c r="B94" s="485"/>
      <c r="C94" s="485"/>
      <c r="D94" s="485"/>
      <c r="E94" s="485"/>
      <c r="F94" s="485"/>
      <c r="G94" s="485"/>
      <c r="H94" s="485"/>
      <c r="I94" s="485"/>
      <c r="J94" s="485"/>
      <c r="K94" s="485"/>
      <c r="L94" s="485"/>
      <c r="M94" s="485"/>
      <c r="N94" s="485"/>
      <c r="O94" s="485"/>
      <c r="P94" s="485"/>
      <c r="Q94" s="485"/>
      <c r="R94" s="485"/>
      <c r="S94" s="485"/>
      <c r="T94" s="485"/>
      <c r="U94" s="485"/>
      <c r="V94" s="485"/>
      <c r="W94" s="485"/>
      <c r="X94" s="485"/>
      <c r="Y94" s="485"/>
      <c r="Z94" s="485"/>
      <c r="AA94" s="485"/>
      <c r="AB94" s="485"/>
      <c r="AC94" s="485"/>
      <c r="AD94" s="485"/>
      <c r="AE94" s="506"/>
      <c r="AF94" s="506"/>
      <c r="AG94" s="506"/>
      <c r="AH94" s="506"/>
      <c r="AI94" s="485"/>
    </row>
    <row r="95" ht="24.0" customHeight="1">
      <c r="A95" s="505"/>
      <c r="B95" s="485"/>
      <c r="C95" s="485"/>
      <c r="D95" s="485"/>
      <c r="E95" s="485"/>
      <c r="F95" s="485"/>
      <c r="G95" s="485"/>
      <c r="H95" s="485"/>
      <c r="I95" s="485"/>
      <c r="J95" s="485"/>
      <c r="K95" s="485"/>
      <c r="L95" s="485"/>
      <c r="M95" s="485"/>
      <c r="N95" s="485"/>
      <c r="O95" s="485"/>
      <c r="P95" s="485"/>
      <c r="Q95" s="485"/>
      <c r="R95" s="485"/>
      <c r="S95" s="485"/>
      <c r="T95" s="485"/>
      <c r="U95" s="485"/>
      <c r="V95" s="485"/>
      <c r="W95" s="485"/>
      <c r="X95" s="485"/>
      <c r="Y95" s="485"/>
      <c r="Z95" s="485"/>
      <c r="AA95" s="485"/>
      <c r="AB95" s="485"/>
      <c r="AC95" s="485"/>
      <c r="AD95" s="485"/>
      <c r="AE95" s="506"/>
      <c r="AF95" s="506"/>
      <c r="AG95" s="506"/>
      <c r="AH95" s="506"/>
      <c r="AI95" s="485"/>
    </row>
    <row r="96" ht="24.0" customHeight="1">
      <c r="A96" s="505"/>
      <c r="B96" s="485"/>
      <c r="C96" s="485"/>
      <c r="D96" s="485"/>
      <c r="E96" s="485"/>
      <c r="F96" s="485"/>
      <c r="G96" s="485"/>
      <c r="H96" s="485"/>
      <c r="I96" s="485"/>
      <c r="J96" s="485"/>
      <c r="K96" s="485"/>
      <c r="L96" s="485"/>
      <c r="M96" s="485"/>
      <c r="N96" s="485"/>
      <c r="O96" s="485"/>
      <c r="P96" s="485"/>
      <c r="Q96" s="485"/>
      <c r="R96" s="485"/>
      <c r="S96" s="485"/>
      <c r="T96" s="485"/>
      <c r="U96" s="485"/>
      <c r="V96" s="485"/>
      <c r="W96" s="485"/>
      <c r="X96" s="485"/>
      <c r="Y96" s="485"/>
      <c r="Z96" s="485"/>
      <c r="AA96" s="485"/>
      <c r="AB96" s="485"/>
      <c r="AC96" s="485"/>
      <c r="AD96" s="485"/>
      <c r="AE96" s="506"/>
      <c r="AF96" s="506"/>
      <c r="AG96" s="506"/>
      <c r="AH96" s="506"/>
      <c r="AI96" s="485"/>
    </row>
    <row r="97" ht="24.0" customHeight="1">
      <c r="A97" s="505"/>
      <c r="B97" s="485"/>
      <c r="C97" s="485"/>
      <c r="D97" s="485"/>
      <c r="E97" s="485"/>
      <c r="F97" s="485"/>
      <c r="G97" s="485"/>
      <c r="H97" s="485"/>
      <c r="I97" s="485"/>
      <c r="J97" s="485"/>
      <c r="K97" s="485"/>
      <c r="L97" s="485"/>
      <c r="M97" s="485"/>
      <c r="N97" s="485"/>
      <c r="O97" s="485"/>
      <c r="P97" s="485"/>
      <c r="Q97" s="485"/>
      <c r="R97" s="485"/>
      <c r="S97" s="485"/>
      <c r="T97" s="485"/>
      <c r="U97" s="485"/>
      <c r="V97" s="485"/>
      <c r="W97" s="485"/>
      <c r="X97" s="485"/>
      <c r="Y97" s="485"/>
      <c r="Z97" s="485"/>
      <c r="AA97" s="485"/>
      <c r="AB97" s="485"/>
      <c r="AC97" s="485"/>
      <c r="AD97" s="485"/>
      <c r="AE97" s="506"/>
      <c r="AF97" s="506"/>
      <c r="AG97" s="506"/>
      <c r="AH97" s="506"/>
      <c r="AI97" s="485"/>
    </row>
    <row r="98" ht="24.0" customHeight="1">
      <c r="A98" s="505"/>
      <c r="B98" s="485"/>
      <c r="C98" s="485"/>
      <c r="D98" s="485"/>
      <c r="E98" s="485"/>
      <c r="F98" s="485"/>
      <c r="G98" s="485"/>
      <c r="H98" s="485"/>
      <c r="I98" s="485"/>
      <c r="J98" s="485"/>
      <c r="K98" s="485"/>
      <c r="L98" s="485"/>
      <c r="M98" s="485"/>
      <c r="N98" s="485"/>
      <c r="O98" s="485"/>
      <c r="P98" s="485"/>
      <c r="Q98" s="485"/>
      <c r="R98" s="485"/>
      <c r="S98" s="485"/>
      <c r="T98" s="485"/>
      <c r="U98" s="485"/>
      <c r="V98" s="485"/>
      <c r="W98" s="485"/>
      <c r="X98" s="485"/>
      <c r="Y98" s="485"/>
      <c r="Z98" s="485"/>
      <c r="AA98" s="485"/>
      <c r="AB98" s="485"/>
      <c r="AC98" s="485"/>
      <c r="AD98" s="485"/>
      <c r="AE98" s="506"/>
      <c r="AF98" s="506"/>
      <c r="AG98" s="506"/>
      <c r="AH98" s="506"/>
      <c r="AI98" s="485"/>
    </row>
    <row r="99" ht="24.0" customHeight="1">
      <c r="A99" s="505"/>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85"/>
      <c r="AD99" s="485"/>
      <c r="AE99" s="506"/>
      <c r="AF99" s="506"/>
      <c r="AG99" s="506"/>
      <c r="AH99" s="506"/>
      <c r="AI99" s="485"/>
    </row>
    <row r="100" ht="24.0" customHeight="1">
      <c r="A100" s="505"/>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85"/>
      <c r="AD100" s="485"/>
      <c r="AE100" s="506"/>
      <c r="AF100" s="506"/>
      <c r="AG100" s="506"/>
      <c r="AH100" s="506"/>
      <c r="AI100" s="485"/>
    </row>
    <row r="101" ht="24.0" customHeight="1">
      <c r="A101" s="505"/>
      <c r="B101" s="485"/>
      <c r="C101" s="485"/>
      <c r="D101" s="485"/>
      <c r="E101" s="485"/>
      <c r="F101" s="485"/>
      <c r="G101" s="485"/>
      <c r="H101" s="485"/>
      <c r="I101" s="485"/>
      <c r="J101" s="485"/>
      <c r="K101" s="485"/>
      <c r="L101" s="485"/>
      <c r="M101" s="485"/>
      <c r="N101" s="485"/>
      <c r="O101" s="485"/>
      <c r="P101" s="485"/>
      <c r="Q101" s="485"/>
      <c r="R101" s="485"/>
      <c r="S101" s="485"/>
      <c r="T101" s="485"/>
      <c r="U101" s="485"/>
      <c r="V101" s="485"/>
      <c r="W101" s="485"/>
      <c r="X101" s="485"/>
      <c r="Y101" s="485"/>
      <c r="Z101" s="485"/>
      <c r="AA101" s="485"/>
      <c r="AB101" s="485"/>
      <c r="AC101" s="485"/>
      <c r="AD101" s="485"/>
      <c r="AE101" s="506"/>
      <c r="AF101" s="506"/>
      <c r="AG101" s="506"/>
      <c r="AH101" s="506"/>
      <c r="AI101" s="485"/>
    </row>
    <row r="102" ht="24.0" customHeight="1">
      <c r="A102" s="505"/>
      <c r="B102" s="485"/>
      <c r="C102" s="485"/>
      <c r="D102" s="485"/>
      <c r="E102" s="485"/>
      <c r="F102" s="485"/>
      <c r="G102" s="485"/>
      <c r="H102" s="485"/>
      <c r="I102" s="485"/>
      <c r="J102" s="485"/>
      <c r="K102" s="485"/>
      <c r="L102" s="485"/>
      <c r="M102" s="485"/>
      <c r="N102" s="485"/>
      <c r="O102" s="485"/>
      <c r="P102" s="485"/>
      <c r="Q102" s="485"/>
      <c r="R102" s="485"/>
      <c r="S102" s="485"/>
      <c r="T102" s="485"/>
      <c r="U102" s="485"/>
      <c r="V102" s="485"/>
      <c r="W102" s="485"/>
      <c r="X102" s="485"/>
      <c r="Y102" s="485"/>
      <c r="Z102" s="485"/>
      <c r="AA102" s="485"/>
      <c r="AB102" s="485"/>
      <c r="AC102" s="485"/>
      <c r="AD102" s="485"/>
      <c r="AE102" s="506"/>
      <c r="AF102" s="506"/>
      <c r="AG102" s="506"/>
      <c r="AH102" s="506"/>
      <c r="AI102" s="485"/>
    </row>
    <row r="103" ht="24.0" customHeight="1">
      <c r="A103" s="505"/>
      <c r="B103" s="485"/>
      <c r="C103" s="485"/>
      <c r="D103" s="485"/>
      <c r="E103" s="485"/>
      <c r="F103" s="485"/>
      <c r="G103" s="485"/>
      <c r="H103" s="485"/>
      <c r="I103" s="485"/>
      <c r="J103" s="485"/>
      <c r="K103" s="485"/>
      <c r="L103" s="485"/>
      <c r="M103" s="485"/>
      <c r="N103" s="485"/>
      <c r="O103" s="485"/>
      <c r="P103" s="485"/>
      <c r="Q103" s="485"/>
      <c r="R103" s="485"/>
      <c r="S103" s="485"/>
      <c r="T103" s="485"/>
      <c r="U103" s="485"/>
      <c r="V103" s="485"/>
      <c r="W103" s="485"/>
      <c r="X103" s="485"/>
      <c r="Y103" s="485"/>
      <c r="Z103" s="485"/>
      <c r="AA103" s="485"/>
      <c r="AB103" s="485"/>
      <c r="AC103" s="485"/>
      <c r="AD103" s="485"/>
      <c r="AE103" s="506"/>
      <c r="AF103" s="506"/>
      <c r="AG103" s="506"/>
      <c r="AH103" s="506"/>
      <c r="AI103" s="485"/>
    </row>
    <row r="104" ht="24.0" customHeight="1">
      <c r="A104" s="505"/>
      <c r="B104" s="485"/>
      <c r="C104" s="485"/>
      <c r="D104" s="485"/>
      <c r="E104" s="485"/>
      <c r="F104" s="485"/>
      <c r="G104" s="485"/>
      <c r="H104" s="485"/>
      <c r="I104" s="485"/>
      <c r="J104" s="485"/>
      <c r="K104" s="485"/>
      <c r="L104" s="485"/>
      <c r="M104" s="485"/>
      <c r="N104" s="485"/>
      <c r="O104" s="485"/>
      <c r="P104" s="485"/>
      <c r="Q104" s="485"/>
      <c r="R104" s="485"/>
      <c r="S104" s="485"/>
      <c r="T104" s="485"/>
      <c r="U104" s="485"/>
      <c r="V104" s="485"/>
      <c r="W104" s="485"/>
      <c r="X104" s="485"/>
      <c r="Y104" s="485"/>
      <c r="Z104" s="485"/>
      <c r="AA104" s="485"/>
      <c r="AB104" s="485"/>
      <c r="AC104" s="485"/>
      <c r="AD104" s="485"/>
      <c r="AE104" s="506"/>
      <c r="AF104" s="506"/>
      <c r="AG104" s="506"/>
      <c r="AH104" s="506"/>
      <c r="AI104" s="485"/>
    </row>
    <row r="105" ht="24.0" customHeight="1">
      <c r="A105" s="505"/>
      <c r="B105" s="485"/>
      <c r="C105" s="485"/>
      <c r="D105" s="485"/>
      <c r="E105" s="485"/>
      <c r="F105" s="485"/>
      <c r="G105" s="485"/>
      <c r="H105" s="485"/>
      <c r="I105" s="485"/>
      <c r="J105" s="485"/>
      <c r="K105" s="485"/>
      <c r="L105" s="485"/>
      <c r="M105" s="485"/>
      <c r="N105" s="485"/>
      <c r="O105" s="485"/>
      <c r="P105" s="485"/>
      <c r="Q105" s="485"/>
      <c r="R105" s="485"/>
      <c r="S105" s="485"/>
      <c r="T105" s="485"/>
      <c r="U105" s="485"/>
      <c r="V105" s="485"/>
      <c r="W105" s="485"/>
      <c r="X105" s="485"/>
      <c r="Y105" s="485"/>
      <c r="Z105" s="485"/>
      <c r="AA105" s="485"/>
      <c r="AB105" s="485"/>
      <c r="AC105" s="485"/>
      <c r="AD105" s="485"/>
      <c r="AE105" s="506"/>
      <c r="AF105" s="506"/>
      <c r="AG105" s="506"/>
      <c r="AH105" s="506"/>
      <c r="AI105" s="485"/>
    </row>
    <row r="106" ht="24.0" customHeight="1">
      <c r="A106" s="505"/>
      <c r="B106" s="485"/>
      <c r="C106" s="485"/>
      <c r="D106" s="485"/>
      <c r="E106" s="485"/>
      <c r="F106" s="485"/>
      <c r="G106" s="485"/>
      <c r="H106" s="485"/>
      <c r="I106" s="485"/>
      <c r="J106" s="485"/>
      <c r="K106" s="485"/>
      <c r="L106" s="485"/>
      <c r="M106" s="485"/>
      <c r="N106" s="485"/>
      <c r="O106" s="485"/>
      <c r="P106" s="485"/>
      <c r="Q106" s="485"/>
      <c r="R106" s="485"/>
      <c r="S106" s="485"/>
      <c r="T106" s="485"/>
      <c r="U106" s="485"/>
      <c r="V106" s="485"/>
      <c r="W106" s="485"/>
      <c r="X106" s="485"/>
      <c r="Y106" s="485"/>
      <c r="Z106" s="485"/>
      <c r="AA106" s="485"/>
      <c r="AB106" s="485"/>
      <c r="AC106" s="485"/>
      <c r="AD106" s="485"/>
      <c r="AE106" s="506"/>
      <c r="AF106" s="506"/>
      <c r="AG106" s="506"/>
      <c r="AH106" s="506"/>
      <c r="AI106" s="485"/>
    </row>
    <row r="107" ht="24.0" customHeight="1">
      <c r="A107" s="505"/>
      <c r="B107" s="485"/>
      <c r="C107" s="485"/>
      <c r="D107" s="485"/>
      <c r="E107" s="485"/>
      <c r="F107" s="485"/>
      <c r="G107" s="485"/>
      <c r="H107" s="485"/>
      <c r="I107" s="485"/>
      <c r="J107" s="485"/>
      <c r="K107" s="485"/>
      <c r="L107" s="485"/>
      <c r="M107" s="485"/>
      <c r="N107" s="485"/>
      <c r="O107" s="485"/>
      <c r="P107" s="485"/>
      <c r="Q107" s="485"/>
      <c r="R107" s="485"/>
      <c r="S107" s="485"/>
      <c r="T107" s="485"/>
      <c r="U107" s="485"/>
      <c r="V107" s="485"/>
      <c r="W107" s="485"/>
      <c r="X107" s="485"/>
      <c r="Y107" s="485"/>
      <c r="Z107" s="485"/>
      <c r="AA107" s="485"/>
      <c r="AB107" s="485"/>
      <c r="AC107" s="485"/>
      <c r="AD107" s="485"/>
      <c r="AE107" s="506"/>
      <c r="AF107" s="506"/>
      <c r="AG107" s="506"/>
      <c r="AH107" s="506"/>
      <c r="AI107" s="485"/>
    </row>
    <row r="108" ht="24.0" customHeight="1">
      <c r="A108" s="505"/>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85"/>
      <c r="AD108" s="485"/>
      <c r="AE108" s="506"/>
      <c r="AF108" s="506"/>
      <c r="AG108" s="506"/>
      <c r="AH108" s="506"/>
      <c r="AI108" s="485"/>
    </row>
    <row r="109" ht="24.0" customHeight="1">
      <c r="A109" s="505"/>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85"/>
      <c r="AD109" s="485"/>
      <c r="AE109" s="506"/>
      <c r="AF109" s="506"/>
      <c r="AG109" s="506"/>
      <c r="AH109" s="506"/>
      <c r="AI109" s="485"/>
    </row>
    <row r="110" ht="24.0" customHeight="1">
      <c r="A110" s="505"/>
      <c r="B110" s="485"/>
      <c r="C110" s="485"/>
      <c r="D110" s="485"/>
      <c r="E110" s="485"/>
      <c r="F110" s="485"/>
      <c r="G110" s="485"/>
      <c r="H110" s="485"/>
      <c r="I110" s="485"/>
      <c r="J110" s="485"/>
      <c r="K110" s="485"/>
      <c r="L110" s="485"/>
      <c r="M110" s="485"/>
      <c r="N110" s="485"/>
      <c r="O110" s="485"/>
      <c r="P110" s="485"/>
      <c r="Q110" s="485"/>
      <c r="R110" s="485"/>
      <c r="S110" s="485"/>
      <c r="T110" s="485"/>
      <c r="U110" s="485"/>
      <c r="V110" s="485"/>
      <c r="W110" s="485"/>
      <c r="X110" s="485"/>
      <c r="Y110" s="485"/>
      <c r="Z110" s="485"/>
      <c r="AA110" s="485"/>
      <c r="AB110" s="485"/>
      <c r="AC110" s="485"/>
      <c r="AD110" s="485"/>
      <c r="AE110" s="506"/>
      <c r="AF110" s="506"/>
      <c r="AG110" s="506"/>
      <c r="AH110" s="506"/>
      <c r="AI110" s="485"/>
    </row>
    <row r="111" ht="24.0" customHeight="1">
      <c r="A111" s="505"/>
      <c r="B111" s="485"/>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506"/>
      <c r="AF111" s="506"/>
      <c r="AG111" s="506"/>
      <c r="AH111" s="506"/>
      <c r="AI111" s="485"/>
    </row>
    <row r="112" ht="24.0" customHeight="1">
      <c r="A112" s="505"/>
      <c r="B112" s="485"/>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c r="AD112" s="485"/>
      <c r="AE112" s="506"/>
      <c r="AF112" s="506"/>
      <c r="AG112" s="506"/>
      <c r="AH112" s="506"/>
      <c r="AI112" s="485"/>
    </row>
    <row r="113" ht="24.0" customHeight="1">
      <c r="A113" s="505"/>
      <c r="B113" s="485"/>
      <c r="C113" s="485"/>
      <c r="D113" s="485"/>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485"/>
      <c r="AB113" s="485"/>
      <c r="AC113" s="485"/>
      <c r="AD113" s="485"/>
      <c r="AE113" s="506"/>
      <c r="AF113" s="506"/>
      <c r="AG113" s="506"/>
      <c r="AH113" s="506"/>
      <c r="AI113" s="485"/>
    </row>
    <row r="114" ht="24.0" customHeight="1">
      <c r="A114" s="505"/>
      <c r="B114" s="485"/>
      <c r="C114" s="485"/>
      <c r="D114" s="485"/>
      <c r="E114" s="485"/>
      <c r="F114" s="485"/>
      <c r="G114" s="485"/>
      <c r="H114" s="485"/>
      <c r="I114" s="485"/>
      <c r="J114" s="485"/>
      <c r="K114" s="485"/>
      <c r="L114" s="485"/>
      <c r="M114" s="485"/>
      <c r="N114" s="485"/>
      <c r="O114" s="485"/>
      <c r="P114" s="485"/>
      <c r="Q114" s="485"/>
      <c r="R114" s="485"/>
      <c r="S114" s="485"/>
      <c r="T114" s="485"/>
      <c r="U114" s="485"/>
      <c r="V114" s="485"/>
      <c r="W114" s="485"/>
      <c r="X114" s="485"/>
      <c r="Y114" s="485"/>
      <c r="Z114" s="485"/>
      <c r="AA114" s="485"/>
      <c r="AB114" s="485"/>
      <c r="AC114" s="485"/>
      <c r="AD114" s="485"/>
      <c r="AE114" s="506"/>
      <c r="AF114" s="506"/>
      <c r="AG114" s="506"/>
      <c r="AH114" s="506"/>
      <c r="AI114" s="485"/>
    </row>
    <row r="115" ht="24.0" customHeight="1">
      <c r="A115" s="505"/>
      <c r="B115" s="485"/>
      <c r="C115" s="485"/>
      <c r="D115" s="485"/>
      <c r="E115" s="485"/>
      <c r="F115" s="485"/>
      <c r="G115" s="485"/>
      <c r="H115" s="485"/>
      <c r="I115" s="485"/>
      <c r="J115" s="485"/>
      <c r="K115" s="485"/>
      <c r="L115" s="485"/>
      <c r="M115" s="485"/>
      <c r="N115" s="485"/>
      <c r="O115" s="485"/>
      <c r="P115" s="485"/>
      <c r="Q115" s="485"/>
      <c r="R115" s="485"/>
      <c r="S115" s="485"/>
      <c r="T115" s="485"/>
      <c r="U115" s="485"/>
      <c r="V115" s="485"/>
      <c r="W115" s="485"/>
      <c r="X115" s="485"/>
      <c r="Y115" s="485"/>
      <c r="Z115" s="485"/>
      <c r="AA115" s="485"/>
      <c r="AB115" s="485"/>
      <c r="AC115" s="485"/>
      <c r="AD115" s="485"/>
      <c r="AE115" s="506"/>
      <c r="AF115" s="506"/>
      <c r="AG115" s="506"/>
      <c r="AH115" s="506"/>
      <c r="AI115" s="485"/>
    </row>
    <row r="116" ht="24.0" customHeight="1">
      <c r="A116" s="505"/>
      <c r="B116" s="485"/>
      <c r="C116" s="485"/>
      <c r="D116" s="485"/>
      <c r="E116" s="485"/>
      <c r="F116" s="485"/>
      <c r="G116" s="485"/>
      <c r="H116" s="485"/>
      <c r="I116" s="485"/>
      <c r="J116" s="485"/>
      <c r="K116" s="485"/>
      <c r="L116" s="485"/>
      <c r="M116" s="485"/>
      <c r="N116" s="485"/>
      <c r="O116" s="485"/>
      <c r="P116" s="485"/>
      <c r="Q116" s="485"/>
      <c r="R116" s="485"/>
      <c r="S116" s="485"/>
      <c r="T116" s="485"/>
      <c r="U116" s="485"/>
      <c r="V116" s="485"/>
      <c r="W116" s="485"/>
      <c r="X116" s="485"/>
      <c r="Y116" s="485"/>
      <c r="Z116" s="485"/>
      <c r="AA116" s="485"/>
      <c r="AB116" s="485"/>
      <c r="AC116" s="485"/>
      <c r="AD116" s="485"/>
      <c r="AE116" s="506"/>
      <c r="AF116" s="506"/>
      <c r="AG116" s="506"/>
      <c r="AH116" s="506"/>
      <c r="AI116" s="485"/>
    </row>
    <row r="117" ht="24.0" customHeight="1">
      <c r="A117" s="505"/>
      <c r="B117" s="485"/>
      <c r="C117" s="485"/>
      <c r="D117" s="485"/>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c r="AD117" s="485"/>
      <c r="AE117" s="506"/>
      <c r="AF117" s="506"/>
      <c r="AG117" s="506"/>
      <c r="AH117" s="506"/>
      <c r="AI117" s="485"/>
    </row>
    <row r="118" ht="24.0" customHeight="1">
      <c r="A118" s="505"/>
      <c r="B118" s="485"/>
      <c r="C118" s="485"/>
      <c r="D118" s="485"/>
      <c r="E118" s="485"/>
      <c r="F118" s="485"/>
      <c r="G118" s="485"/>
      <c r="H118" s="485"/>
      <c r="I118" s="485"/>
      <c r="J118" s="485"/>
      <c r="K118" s="485"/>
      <c r="L118" s="485"/>
      <c r="M118" s="485"/>
      <c r="N118" s="485"/>
      <c r="O118" s="485"/>
      <c r="P118" s="485"/>
      <c r="Q118" s="485"/>
      <c r="R118" s="485"/>
      <c r="S118" s="485"/>
      <c r="T118" s="485"/>
      <c r="U118" s="485"/>
      <c r="V118" s="485"/>
      <c r="W118" s="485"/>
      <c r="X118" s="485"/>
      <c r="Y118" s="485"/>
      <c r="Z118" s="485"/>
      <c r="AA118" s="485"/>
      <c r="AB118" s="485"/>
      <c r="AC118" s="485"/>
      <c r="AD118" s="485"/>
      <c r="AE118" s="506"/>
      <c r="AF118" s="506"/>
      <c r="AG118" s="506"/>
      <c r="AH118" s="506"/>
      <c r="AI118" s="485"/>
    </row>
    <row r="119" ht="24.0" customHeight="1">
      <c r="A119" s="505"/>
      <c r="B119" s="485"/>
      <c r="C119" s="485"/>
      <c r="D119" s="485"/>
      <c r="E119" s="485"/>
      <c r="F119" s="485"/>
      <c r="G119" s="485"/>
      <c r="H119" s="485"/>
      <c r="I119" s="485"/>
      <c r="J119" s="485"/>
      <c r="K119" s="485"/>
      <c r="L119" s="485"/>
      <c r="M119" s="485"/>
      <c r="N119" s="485"/>
      <c r="O119" s="485"/>
      <c r="P119" s="485"/>
      <c r="Q119" s="485"/>
      <c r="R119" s="485"/>
      <c r="S119" s="485"/>
      <c r="T119" s="485"/>
      <c r="U119" s="485"/>
      <c r="V119" s="485"/>
      <c r="W119" s="485"/>
      <c r="X119" s="485"/>
      <c r="Y119" s="485"/>
      <c r="Z119" s="485"/>
      <c r="AA119" s="485"/>
      <c r="AB119" s="485"/>
      <c r="AC119" s="485"/>
      <c r="AD119" s="485"/>
      <c r="AE119" s="506"/>
      <c r="AF119" s="506"/>
      <c r="AG119" s="506"/>
      <c r="AH119" s="506"/>
      <c r="AI119" s="485"/>
    </row>
    <row r="120" ht="24.0" customHeight="1">
      <c r="A120" s="505"/>
      <c r="B120" s="485"/>
      <c r="C120" s="485"/>
      <c r="D120" s="485"/>
      <c r="E120" s="485"/>
      <c r="F120" s="485"/>
      <c r="G120" s="485"/>
      <c r="H120" s="485"/>
      <c r="I120" s="485"/>
      <c r="J120" s="485"/>
      <c r="K120" s="485"/>
      <c r="L120" s="485"/>
      <c r="M120" s="485"/>
      <c r="N120" s="485"/>
      <c r="O120" s="485"/>
      <c r="P120" s="485"/>
      <c r="Q120" s="485"/>
      <c r="R120" s="485"/>
      <c r="S120" s="485"/>
      <c r="T120" s="485"/>
      <c r="U120" s="485"/>
      <c r="V120" s="485"/>
      <c r="W120" s="485"/>
      <c r="X120" s="485"/>
      <c r="Y120" s="485"/>
      <c r="Z120" s="485"/>
      <c r="AA120" s="485"/>
      <c r="AB120" s="485"/>
      <c r="AC120" s="485"/>
      <c r="AD120" s="485"/>
      <c r="AE120" s="506"/>
      <c r="AF120" s="506"/>
      <c r="AG120" s="506"/>
      <c r="AH120" s="506"/>
      <c r="AI120" s="485"/>
    </row>
    <row r="121" ht="24.0" customHeight="1">
      <c r="A121" s="505"/>
      <c r="B121" s="485"/>
      <c r="C121" s="485"/>
      <c r="D121" s="485"/>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485"/>
      <c r="AD121" s="485"/>
      <c r="AE121" s="506"/>
      <c r="AF121" s="506"/>
      <c r="AG121" s="506"/>
      <c r="AH121" s="506"/>
      <c r="AI121" s="485"/>
    </row>
    <row r="122" ht="24.0" customHeight="1">
      <c r="A122" s="505"/>
      <c r="B122" s="485"/>
      <c r="C122" s="485"/>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c r="AD122" s="485"/>
      <c r="AE122" s="506"/>
      <c r="AF122" s="506"/>
      <c r="AG122" s="506"/>
      <c r="AH122" s="506"/>
      <c r="AI122" s="485"/>
    </row>
    <row r="123" ht="24.0" customHeight="1">
      <c r="A123" s="505"/>
      <c r="B123" s="485"/>
      <c r="C123" s="485"/>
      <c r="D123" s="485"/>
      <c r="E123" s="485"/>
      <c r="F123" s="485"/>
      <c r="G123" s="485"/>
      <c r="H123" s="485"/>
      <c r="I123" s="485"/>
      <c r="J123" s="485"/>
      <c r="K123" s="485"/>
      <c r="L123" s="485"/>
      <c r="M123" s="485"/>
      <c r="N123" s="485"/>
      <c r="O123" s="485"/>
      <c r="P123" s="485"/>
      <c r="Q123" s="485"/>
      <c r="R123" s="485"/>
      <c r="S123" s="485"/>
      <c r="T123" s="485"/>
      <c r="U123" s="485"/>
      <c r="V123" s="485"/>
      <c r="W123" s="485"/>
      <c r="X123" s="485"/>
      <c r="Y123" s="485"/>
      <c r="Z123" s="485"/>
      <c r="AA123" s="485"/>
      <c r="AB123" s="485"/>
      <c r="AC123" s="485"/>
      <c r="AD123" s="485"/>
      <c r="AE123" s="506"/>
      <c r="AF123" s="506"/>
      <c r="AG123" s="506"/>
      <c r="AH123" s="506"/>
      <c r="AI123" s="485"/>
    </row>
    <row r="124" ht="24.0" customHeight="1">
      <c r="A124" s="505"/>
      <c r="B124" s="485"/>
      <c r="C124" s="485"/>
      <c r="D124" s="485"/>
      <c r="E124" s="485"/>
      <c r="F124" s="485"/>
      <c r="G124" s="485"/>
      <c r="H124" s="485"/>
      <c r="I124" s="485"/>
      <c r="J124" s="485"/>
      <c r="K124" s="485"/>
      <c r="L124" s="485"/>
      <c r="M124" s="485"/>
      <c r="N124" s="485"/>
      <c r="O124" s="485"/>
      <c r="P124" s="485"/>
      <c r="Q124" s="485"/>
      <c r="R124" s="485"/>
      <c r="S124" s="485"/>
      <c r="T124" s="485"/>
      <c r="U124" s="485"/>
      <c r="V124" s="485"/>
      <c r="W124" s="485"/>
      <c r="X124" s="485"/>
      <c r="Y124" s="485"/>
      <c r="Z124" s="485"/>
      <c r="AA124" s="485"/>
      <c r="AB124" s="485"/>
      <c r="AC124" s="485"/>
      <c r="AD124" s="485"/>
      <c r="AE124" s="506"/>
      <c r="AF124" s="506"/>
      <c r="AG124" s="506"/>
      <c r="AH124" s="506"/>
      <c r="AI124" s="485"/>
    </row>
    <row r="125" ht="24.0" customHeight="1">
      <c r="A125" s="505"/>
      <c r="B125" s="485"/>
      <c r="C125" s="485"/>
      <c r="D125" s="485"/>
      <c r="E125" s="485"/>
      <c r="F125" s="485"/>
      <c r="G125" s="485"/>
      <c r="H125" s="485"/>
      <c r="I125" s="485"/>
      <c r="J125" s="485"/>
      <c r="K125" s="485"/>
      <c r="L125" s="485"/>
      <c r="M125" s="485"/>
      <c r="N125" s="485"/>
      <c r="O125" s="485"/>
      <c r="P125" s="485"/>
      <c r="Q125" s="485"/>
      <c r="R125" s="485"/>
      <c r="S125" s="485"/>
      <c r="T125" s="485"/>
      <c r="U125" s="485"/>
      <c r="V125" s="485"/>
      <c r="W125" s="485"/>
      <c r="X125" s="485"/>
      <c r="Y125" s="485"/>
      <c r="Z125" s="485"/>
      <c r="AA125" s="485"/>
      <c r="AB125" s="485"/>
      <c r="AC125" s="485"/>
      <c r="AD125" s="485"/>
      <c r="AE125" s="506"/>
      <c r="AF125" s="506"/>
      <c r="AG125" s="506"/>
      <c r="AH125" s="506"/>
      <c r="AI125" s="485"/>
    </row>
    <row r="126" ht="24.0" customHeight="1">
      <c r="A126" s="505"/>
      <c r="B126" s="485"/>
      <c r="C126" s="485"/>
      <c r="D126" s="485"/>
      <c r="E126" s="485"/>
      <c r="F126" s="485"/>
      <c r="G126" s="485"/>
      <c r="H126" s="485"/>
      <c r="I126" s="485"/>
      <c r="J126" s="485"/>
      <c r="K126" s="485"/>
      <c r="L126" s="485"/>
      <c r="M126" s="485"/>
      <c r="N126" s="485"/>
      <c r="O126" s="485"/>
      <c r="P126" s="485"/>
      <c r="Q126" s="485"/>
      <c r="R126" s="485"/>
      <c r="S126" s="485"/>
      <c r="T126" s="485"/>
      <c r="U126" s="485"/>
      <c r="V126" s="485"/>
      <c r="W126" s="485"/>
      <c r="X126" s="485"/>
      <c r="Y126" s="485"/>
      <c r="Z126" s="485"/>
      <c r="AA126" s="485"/>
      <c r="AB126" s="485"/>
      <c r="AC126" s="485"/>
      <c r="AD126" s="485"/>
      <c r="AE126" s="506"/>
      <c r="AF126" s="506"/>
      <c r="AG126" s="506"/>
      <c r="AH126" s="506"/>
      <c r="AI126" s="485"/>
    </row>
    <row r="127" ht="24.0" customHeight="1">
      <c r="A127" s="505"/>
      <c r="B127" s="485"/>
      <c r="C127" s="485"/>
      <c r="D127" s="485"/>
      <c r="E127" s="485"/>
      <c r="F127" s="485"/>
      <c r="G127" s="485"/>
      <c r="H127" s="485"/>
      <c r="I127" s="485"/>
      <c r="J127" s="485"/>
      <c r="K127" s="485"/>
      <c r="L127" s="485"/>
      <c r="M127" s="485"/>
      <c r="N127" s="485"/>
      <c r="O127" s="485"/>
      <c r="P127" s="485"/>
      <c r="Q127" s="485"/>
      <c r="R127" s="485"/>
      <c r="S127" s="485"/>
      <c r="T127" s="485"/>
      <c r="U127" s="485"/>
      <c r="V127" s="485"/>
      <c r="W127" s="485"/>
      <c r="X127" s="485"/>
      <c r="Y127" s="485"/>
      <c r="Z127" s="485"/>
      <c r="AA127" s="485"/>
      <c r="AB127" s="485"/>
      <c r="AC127" s="485"/>
      <c r="AD127" s="485"/>
      <c r="AE127" s="506"/>
      <c r="AF127" s="506"/>
      <c r="AG127" s="506"/>
      <c r="AH127" s="506"/>
      <c r="AI127" s="485"/>
    </row>
    <row r="128" ht="24.0" customHeight="1">
      <c r="A128" s="505"/>
      <c r="B128" s="485"/>
      <c r="C128" s="485"/>
      <c r="D128" s="485"/>
      <c r="E128" s="485"/>
      <c r="F128" s="485"/>
      <c r="G128" s="485"/>
      <c r="H128" s="485"/>
      <c r="I128" s="485"/>
      <c r="J128" s="485"/>
      <c r="K128" s="485"/>
      <c r="L128" s="485"/>
      <c r="M128" s="485"/>
      <c r="N128" s="485"/>
      <c r="O128" s="485"/>
      <c r="P128" s="485"/>
      <c r="Q128" s="485"/>
      <c r="R128" s="485"/>
      <c r="S128" s="485"/>
      <c r="T128" s="485"/>
      <c r="U128" s="485"/>
      <c r="V128" s="485"/>
      <c r="W128" s="485"/>
      <c r="X128" s="485"/>
      <c r="Y128" s="485"/>
      <c r="Z128" s="485"/>
      <c r="AA128" s="485"/>
      <c r="AB128" s="485"/>
      <c r="AC128" s="485"/>
      <c r="AD128" s="485"/>
      <c r="AE128" s="506"/>
      <c r="AF128" s="506"/>
      <c r="AG128" s="506"/>
      <c r="AH128" s="506"/>
      <c r="AI128" s="485"/>
    </row>
    <row r="129" ht="24.0" customHeight="1">
      <c r="A129" s="505"/>
      <c r="B129" s="485"/>
      <c r="C129" s="485"/>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485"/>
      <c r="AD129" s="485"/>
      <c r="AE129" s="506"/>
      <c r="AF129" s="506"/>
      <c r="AG129" s="506"/>
      <c r="AH129" s="506"/>
      <c r="AI129" s="485"/>
    </row>
    <row r="130" ht="24.0" customHeight="1">
      <c r="A130" s="505"/>
      <c r="B130" s="485"/>
      <c r="C130" s="485"/>
      <c r="D130" s="485"/>
      <c r="E130" s="485"/>
      <c r="F130" s="485"/>
      <c r="G130" s="485"/>
      <c r="H130" s="485"/>
      <c r="I130" s="485"/>
      <c r="J130" s="485"/>
      <c r="K130" s="485"/>
      <c r="L130" s="485"/>
      <c r="M130" s="485"/>
      <c r="N130" s="485"/>
      <c r="O130" s="485"/>
      <c r="P130" s="485"/>
      <c r="Q130" s="485"/>
      <c r="R130" s="485"/>
      <c r="S130" s="485"/>
      <c r="T130" s="485"/>
      <c r="U130" s="485"/>
      <c r="V130" s="485"/>
      <c r="W130" s="485"/>
      <c r="X130" s="485"/>
      <c r="Y130" s="485"/>
      <c r="Z130" s="485"/>
      <c r="AA130" s="485"/>
      <c r="AB130" s="485"/>
      <c r="AC130" s="485"/>
      <c r="AD130" s="485"/>
      <c r="AE130" s="506"/>
      <c r="AF130" s="506"/>
      <c r="AG130" s="506"/>
      <c r="AH130" s="506"/>
      <c r="AI130" s="485"/>
    </row>
    <row r="131" ht="24.0" customHeight="1">
      <c r="A131" s="505"/>
      <c r="B131" s="485"/>
      <c r="C131" s="485"/>
      <c r="D131" s="485"/>
      <c r="E131" s="485"/>
      <c r="F131" s="485"/>
      <c r="G131" s="485"/>
      <c r="H131" s="485"/>
      <c r="I131" s="485"/>
      <c r="J131" s="485"/>
      <c r="K131" s="485"/>
      <c r="L131" s="485"/>
      <c r="M131" s="485"/>
      <c r="N131" s="485"/>
      <c r="O131" s="485"/>
      <c r="P131" s="485"/>
      <c r="Q131" s="485"/>
      <c r="R131" s="485"/>
      <c r="S131" s="485"/>
      <c r="T131" s="485"/>
      <c r="U131" s="485"/>
      <c r="V131" s="485"/>
      <c r="W131" s="485"/>
      <c r="X131" s="485"/>
      <c r="Y131" s="485"/>
      <c r="Z131" s="485"/>
      <c r="AA131" s="485"/>
      <c r="AB131" s="485"/>
      <c r="AC131" s="485"/>
      <c r="AD131" s="485"/>
      <c r="AE131" s="506"/>
      <c r="AF131" s="506"/>
      <c r="AG131" s="506"/>
      <c r="AH131" s="506"/>
      <c r="AI131" s="485"/>
    </row>
    <row r="132" ht="24.0" customHeight="1">
      <c r="A132" s="505"/>
      <c r="B132" s="485"/>
      <c r="C132" s="485"/>
      <c r="D132" s="485"/>
      <c r="E132" s="485"/>
      <c r="F132" s="485"/>
      <c r="G132" s="485"/>
      <c r="H132" s="485"/>
      <c r="I132" s="485"/>
      <c r="J132" s="485"/>
      <c r="K132" s="485"/>
      <c r="L132" s="485"/>
      <c r="M132" s="485"/>
      <c r="N132" s="485"/>
      <c r="O132" s="485"/>
      <c r="P132" s="485"/>
      <c r="Q132" s="485"/>
      <c r="R132" s="485"/>
      <c r="S132" s="485"/>
      <c r="T132" s="485"/>
      <c r="U132" s="485"/>
      <c r="V132" s="485"/>
      <c r="W132" s="485"/>
      <c r="X132" s="485"/>
      <c r="Y132" s="485"/>
      <c r="Z132" s="485"/>
      <c r="AA132" s="485"/>
      <c r="AB132" s="485"/>
      <c r="AC132" s="485"/>
      <c r="AD132" s="485"/>
      <c r="AE132" s="506"/>
      <c r="AF132" s="506"/>
      <c r="AG132" s="506"/>
      <c r="AH132" s="506"/>
      <c r="AI132" s="485"/>
    </row>
    <row r="133" ht="24.0" customHeight="1">
      <c r="A133" s="505"/>
      <c r="B133" s="485"/>
      <c r="C133" s="485"/>
      <c r="D133" s="485"/>
      <c r="E133" s="485"/>
      <c r="F133" s="485"/>
      <c r="G133" s="485"/>
      <c r="H133" s="485"/>
      <c r="I133" s="485"/>
      <c r="J133" s="485"/>
      <c r="K133" s="485"/>
      <c r="L133" s="485"/>
      <c r="M133" s="485"/>
      <c r="N133" s="485"/>
      <c r="O133" s="485"/>
      <c r="P133" s="485"/>
      <c r="Q133" s="485"/>
      <c r="R133" s="485"/>
      <c r="S133" s="485"/>
      <c r="T133" s="485"/>
      <c r="U133" s="485"/>
      <c r="V133" s="485"/>
      <c r="W133" s="485"/>
      <c r="X133" s="485"/>
      <c r="Y133" s="485"/>
      <c r="Z133" s="485"/>
      <c r="AA133" s="485"/>
      <c r="AB133" s="485"/>
      <c r="AC133" s="485"/>
      <c r="AD133" s="485"/>
      <c r="AE133" s="506"/>
      <c r="AF133" s="506"/>
      <c r="AG133" s="506"/>
      <c r="AH133" s="506"/>
      <c r="AI133" s="485"/>
    </row>
    <row r="134" ht="24.0" customHeight="1">
      <c r="A134" s="505"/>
      <c r="B134" s="485"/>
      <c r="C134" s="485"/>
      <c r="D134" s="485"/>
      <c r="E134" s="485"/>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506"/>
      <c r="AF134" s="506"/>
      <c r="AG134" s="506"/>
      <c r="AH134" s="506"/>
      <c r="AI134" s="485"/>
    </row>
    <row r="135" ht="24.0" customHeight="1">
      <c r="A135" s="505"/>
      <c r="B135" s="485"/>
      <c r="C135" s="485"/>
      <c r="D135" s="485"/>
      <c r="E135" s="485"/>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506"/>
      <c r="AF135" s="506"/>
      <c r="AG135" s="506"/>
      <c r="AH135" s="506"/>
      <c r="AI135" s="485"/>
    </row>
    <row r="136" ht="24.0" customHeight="1">
      <c r="A136" s="505"/>
      <c r="B136" s="485"/>
      <c r="C136" s="485"/>
      <c r="D136" s="485"/>
      <c r="E136" s="485"/>
      <c r="F136" s="485"/>
      <c r="G136" s="485"/>
      <c r="H136" s="485"/>
      <c r="I136" s="485"/>
      <c r="J136" s="485"/>
      <c r="K136" s="485"/>
      <c r="L136" s="485"/>
      <c r="M136" s="485"/>
      <c r="N136" s="485"/>
      <c r="O136" s="485"/>
      <c r="P136" s="485"/>
      <c r="Q136" s="485"/>
      <c r="R136" s="485"/>
      <c r="S136" s="485"/>
      <c r="T136" s="485"/>
      <c r="U136" s="485"/>
      <c r="V136" s="485"/>
      <c r="W136" s="485"/>
      <c r="X136" s="485"/>
      <c r="Y136" s="485"/>
      <c r="Z136" s="485"/>
      <c r="AA136" s="485"/>
      <c r="AB136" s="485"/>
      <c r="AC136" s="485"/>
      <c r="AD136" s="485"/>
      <c r="AE136" s="506"/>
      <c r="AF136" s="506"/>
      <c r="AG136" s="506"/>
      <c r="AH136" s="506"/>
      <c r="AI136" s="485"/>
    </row>
    <row r="137" ht="24.0" customHeight="1">
      <c r="A137" s="505"/>
      <c r="B137" s="485"/>
      <c r="C137" s="485"/>
      <c r="D137" s="485"/>
      <c r="E137" s="485"/>
      <c r="F137" s="485"/>
      <c r="G137" s="485"/>
      <c r="H137" s="485"/>
      <c r="I137" s="485"/>
      <c r="J137" s="485"/>
      <c r="K137" s="485"/>
      <c r="L137" s="485"/>
      <c r="M137" s="485"/>
      <c r="N137" s="485"/>
      <c r="O137" s="485"/>
      <c r="P137" s="485"/>
      <c r="Q137" s="485"/>
      <c r="R137" s="485"/>
      <c r="S137" s="485"/>
      <c r="T137" s="485"/>
      <c r="U137" s="485"/>
      <c r="V137" s="485"/>
      <c r="W137" s="485"/>
      <c r="X137" s="485"/>
      <c r="Y137" s="485"/>
      <c r="Z137" s="485"/>
      <c r="AA137" s="485"/>
      <c r="AB137" s="485"/>
      <c r="AC137" s="485"/>
      <c r="AD137" s="485"/>
      <c r="AE137" s="506"/>
      <c r="AF137" s="506"/>
      <c r="AG137" s="506"/>
      <c r="AH137" s="506"/>
      <c r="AI137" s="485"/>
    </row>
    <row r="138" ht="24.0" customHeight="1">
      <c r="A138" s="505"/>
      <c r="B138" s="485"/>
      <c r="C138" s="485"/>
      <c r="D138" s="485"/>
      <c r="E138" s="485"/>
      <c r="F138" s="485"/>
      <c r="G138" s="485"/>
      <c r="H138" s="485"/>
      <c r="I138" s="485"/>
      <c r="J138" s="485"/>
      <c r="K138" s="485"/>
      <c r="L138" s="485"/>
      <c r="M138" s="485"/>
      <c r="N138" s="485"/>
      <c r="O138" s="485"/>
      <c r="P138" s="485"/>
      <c r="Q138" s="485"/>
      <c r="R138" s="485"/>
      <c r="S138" s="485"/>
      <c r="T138" s="485"/>
      <c r="U138" s="485"/>
      <c r="V138" s="485"/>
      <c r="W138" s="485"/>
      <c r="X138" s="485"/>
      <c r="Y138" s="485"/>
      <c r="Z138" s="485"/>
      <c r="AA138" s="485"/>
      <c r="AB138" s="485"/>
      <c r="AC138" s="485"/>
      <c r="AD138" s="485"/>
      <c r="AE138" s="506"/>
      <c r="AF138" s="506"/>
      <c r="AG138" s="506"/>
      <c r="AH138" s="506"/>
      <c r="AI138" s="485"/>
    </row>
    <row r="139" ht="24.0" customHeight="1">
      <c r="A139" s="505"/>
      <c r="B139" s="485"/>
      <c r="C139" s="485"/>
      <c r="D139" s="485"/>
      <c r="E139" s="485"/>
      <c r="F139" s="485"/>
      <c r="G139" s="485"/>
      <c r="H139" s="485"/>
      <c r="I139" s="485"/>
      <c r="J139" s="485"/>
      <c r="K139" s="485"/>
      <c r="L139" s="485"/>
      <c r="M139" s="485"/>
      <c r="N139" s="485"/>
      <c r="O139" s="485"/>
      <c r="P139" s="485"/>
      <c r="Q139" s="485"/>
      <c r="R139" s="485"/>
      <c r="S139" s="485"/>
      <c r="T139" s="485"/>
      <c r="U139" s="485"/>
      <c r="V139" s="485"/>
      <c r="W139" s="485"/>
      <c r="X139" s="485"/>
      <c r="Y139" s="485"/>
      <c r="Z139" s="485"/>
      <c r="AA139" s="485"/>
      <c r="AB139" s="485"/>
      <c r="AC139" s="485"/>
      <c r="AD139" s="485"/>
      <c r="AE139" s="506"/>
      <c r="AF139" s="506"/>
      <c r="AG139" s="506"/>
      <c r="AH139" s="506"/>
      <c r="AI139" s="485"/>
    </row>
    <row r="140" ht="24.0" customHeight="1">
      <c r="A140" s="505"/>
      <c r="B140" s="485"/>
      <c r="C140" s="485"/>
      <c r="D140" s="485"/>
      <c r="E140" s="485"/>
      <c r="F140" s="485"/>
      <c r="G140" s="485"/>
      <c r="H140" s="485"/>
      <c r="I140" s="485"/>
      <c r="J140" s="485"/>
      <c r="K140" s="485"/>
      <c r="L140" s="485"/>
      <c r="M140" s="485"/>
      <c r="N140" s="485"/>
      <c r="O140" s="485"/>
      <c r="P140" s="485"/>
      <c r="Q140" s="485"/>
      <c r="R140" s="485"/>
      <c r="S140" s="485"/>
      <c r="T140" s="485"/>
      <c r="U140" s="485"/>
      <c r="V140" s="485"/>
      <c r="W140" s="485"/>
      <c r="X140" s="485"/>
      <c r="Y140" s="485"/>
      <c r="Z140" s="485"/>
      <c r="AA140" s="485"/>
      <c r="AB140" s="485"/>
      <c r="AC140" s="485"/>
      <c r="AD140" s="485"/>
      <c r="AE140" s="506"/>
      <c r="AF140" s="506"/>
      <c r="AG140" s="506"/>
      <c r="AH140" s="506"/>
      <c r="AI140" s="485"/>
    </row>
    <row r="141" ht="24.0" customHeight="1">
      <c r="A141" s="505"/>
      <c r="B141" s="485"/>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c r="AD141" s="485"/>
      <c r="AE141" s="506"/>
      <c r="AF141" s="506"/>
      <c r="AG141" s="506"/>
      <c r="AH141" s="506"/>
      <c r="AI141" s="485"/>
    </row>
    <row r="142" ht="24.0" customHeight="1">
      <c r="A142" s="505"/>
      <c r="B142" s="485"/>
      <c r="C142" s="485"/>
      <c r="D142" s="485"/>
      <c r="E142" s="485"/>
      <c r="F142" s="485"/>
      <c r="G142" s="485"/>
      <c r="H142" s="485"/>
      <c r="I142" s="485"/>
      <c r="J142" s="485"/>
      <c r="K142" s="485"/>
      <c r="L142" s="485"/>
      <c r="M142" s="485"/>
      <c r="N142" s="485"/>
      <c r="O142" s="485"/>
      <c r="P142" s="485"/>
      <c r="Q142" s="485"/>
      <c r="R142" s="485"/>
      <c r="S142" s="485"/>
      <c r="T142" s="485"/>
      <c r="U142" s="485"/>
      <c r="V142" s="485"/>
      <c r="W142" s="485"/>
      <c r="X142" s="485"/>
      <c r="Y142" s="485"/>
      <c r="Z142" s="485"/>
      <c r="AA142" s="485"/>
      <c r="AB142" s="485"/>
      <c r="AC142" s="485"/>
      <c r="AD142" s="485"/>
      <c r="AE142" s="506"/>
      <c r="AF142" s="506"/>
      <c r="AG142" s="506"/>
      <c r="AH142" s="506"/>
      <c r="AI142" s="485"/>
    </row>
    <row r="143" ht="24.0" customHeight="1">
      <c r="A143" s="505"/>
      <c r="B143" s="485"/>
      <c r="C143" s="485"/>
      <c r="D143" s="485"/>
      <c r="E143" s="485"/>
      <c r="F143" s="485"/>
      <c r="G143" s="485"/>
      <c r="H143" s="485"/>
      <c r="I143" s="485"/>
      <c r="J143" s="485"/>
      <c r="K143" s="485"/>
      <c r="L143" s="485"/>
      <c r="M143" s="485"/>
      <c r="N143" s="485"/>
      <c r="O143" s="485"/>
      <c r="P143" s="485"/>
      <c r="Q143" s="485"/>
      <c r="R143" s="485"/>
      <c r="S143" s="485"/>
      <c r="T143" s="485"/>
      <c r="U143" s="485"/>
      <c r="V143" s="485"/>
      <c r="W143" s="485"/>
      <c r="X143" s="485"/>
      <c r="Y143" s="485"/>
      <c r="Z143" s="485"/>
      <c r="AA143" s="485"/>
      <c r="AB143" s="485"/>
      <c r="AC143" s="485"/>
      <c r="AD143" s="485"/>
      <c r="AE143" s="506"/>
      <c r="AF143" s="506"/>
      <c r="AG143" s="506"/>
      <c r="AH143" s="506"/>
      <c r="AI143" s="485"/>
    </row>
    <row r="144" ht="24.0" customHeight="1">
      <c r="A144" s="505"/>
      <c r="B144" s="485"/>
      <c r="C144" s="485"/>
      <c r="D144" s="485"/>
      <c r="E144" s="485"/>
      <c r="F144" s="485"/>
      <c r="G144" s="485"/>
      <c r="H144" s="485"/>
      <c r="I144" s="485"/>
      <c r="J144" s="485"/>
      <c r="K144" s="485"/>
      <c r="L144" s="485"/>
      <c r="M144" s="485"/>
      <c r="N144" s="485"/>
      <c r="O144" s="485"/>
      <c r="P144" s="485"/>
      <c r="Q144" s="485"/>
      <c r="R144" s="485"/>
      <c r="S144" s="485"/>
      <c r="T144" s="485"/>
      <c r="U144" s="485"/>
      <c r="V144" s="485"/>
      <c r="W144" s="485"/>
      <c r="X144" s="485"/>
      <c r="Y144" s="485"/>
      <c r="Z144" s="485"/>
      <c r="AA144" s="485"/>
      <c r="AB144" s="485"/>
      <c r="AC144" s="485"/>
      <c r="AD144" s="485"/>
      <c r="AE144" s="506"/>
      <c r="AF144" s="506"/>
      <c r="AG144" s="506"/>
      <c r="AH144" s="506"/>
      <c r="AI144" s="485"/>
    </row>
    <row r="145" ht="24.0" customHeight="1">
      <c r="A145" s="505"/>
      <c r="B145" s="485"/>
      <c r="C145" s="485"/>
      <c r="D145" s="485"/>
      <c r="E145" s="485"/>
      <c r="F145" s="485"/>
      <c r="G145" s="485"/>
      <c r="H145" s="485"/>
      <c r="I145" s="485"/>
      <c r="J145" s="485"/>
      <c r="K145" s="485"/>
      <c r="L145" s="485"/>
      <c r="M145" s="485"/>
      <c r="N145" s="485"/>
      <c r="O145" s="485"/>
      <c r="P145" s="485"/>
      <c r="Q145" s="485"/>
      <c r="R145" s="485"/>
      <c r="S145" s="485"/>
      <c r="T145" s="485"/>
      <c r="U145" s="485"/>
      <c r="V145" s="485"/>
      <c r="W145" s="485"/>
      <c r="X145" s="485"/>
      <c r="Y145" s="485"/>
      <c r="Z145" s="485"/>
      <c r="AA145" s="485"/>
      <c r="AB145" s="485"/>
      <c r="AC145" s="485"/>
      <c r="AD145" s="485"/>
      <c r="AE145" s="506"/>
      <c r="AF145" s="506"/>
      <c r="AG145" s="506"/>
      <c r="AH145" s="506"/>
      <c r="AI145" s="485"/>
    </row>
    <row r="146" ht="24.0" customHeight="1">
      <c r="A146" s="505"/>
      <c r="B146" s="485"/>
      <c r="C146" s="485"/>
      <c r="D146" s="485"/>
      <c r="E146" s="485"/>
      <c r="F146" s="485"/>
      <c r="G146" s="485"/>
      <c r="H146" s="485"/>
      <c r="I146" s="485"/>
      <c r="J146" s="485"/>
      <c r="K146" s="485"/>
      <c r="L146" s="485"/>
      <c r="M146" s="485"/>
      <c r="N146" s="485"/>
      <c r="O146" s="485"/>
      <c r="P146" s="485"/>
      <c r="Q146" s="485"/>
      <c r="R146" s="485"/>
      <c r="S146" s="485"/>
      <c r="T146" s="485"/>
      <c r="U146" s="485"/>
      <c r="V146" s="485"/>
      <c r="W146" s="485"/>
      <c r="X146" s="485"/>
      <c r="Y146" s="485"/>
      <c r="Z146" s="485"/>
      <c r="AA146" s="485"/>
      <c r="AB146" s="485"/>
      <c r="AC146" s="485"/>
      <c r="AD146" s="485"/>
      <c r="AE146" s="506"/>
      <c r="AF146" s="506"/>
      <c r="AG146" s="506"/>
      <c r="AH146" s="506"/>
      <c r="AI146" s="485"/>
    </row>
    <row r="147" ht="24.0" customHeight="1">
      <c r="A147" s="505"/>
      <c r="B147" s="485"/>
      <c r="C147" s="485"/>
      <c r="D147" s="485"/>
      <c r="E147" s="485"/>
      <c r="F147" s="485"/>
      <c r="G147" s="485"/>
      <c r="H147" s="485"/>
      <c r="I147" s="485"/>
      <c r="J147" s="485"/>
      <c r="K147" s="485"/>
      <c r="L147" s="485"/>
      <c r="M147" s="485"/>
      <c r="N147" s="485"/>
      <c r="O147" s="485"/>
      <c r="P147" s="485"/>
      <c r="Q147" s="485"/>
      <c r="R147" s="485"/>
      <c r="S147" s="485"/>
      <c r="T147" s="485"/>
      <c r="U147" s="485"/>
      <c r="V147" s="485"/>
      <c r="W147" s="485"/>
      <c r="X147" s="485"/>
      <c r="Y147" s="485"/>
      <c r="Z147" s="485"/>
      <c r="AA147" s="485"/>
      <c r="AB147" s="485"/>
      <c r="AC147" s="485"/>
      <c r="AD147" s="485"/>
      <c r="AE147" s="506"/>
      <c r="AF147" s="506"/>
      <c r="AG147" s="506"/>
      <c r="AH147" s="506"/>
      <c r="AI147" s="485"/>
    </row>
    <row r="148" ht="24.0" customHeight="1">
      <c r="A148" s="505"/>
      <c r="B148" s="485"/>
      <c r="C148" s="485"/>
      <c r="D148" s="485"/>
      <c r="E148" s="485"/>
      <c r="F148" s="485"/>
      <c r="G148" s="485"/>
      <c r="H148" s="485"/>
      <c r="I148" s="485"/>
      <c r="J148" s="485"/>
      <c r="K148" s="485"/>
      <c r="L148" s="485"/>
      <c r="M148" s="485"/>
      <c r="N148" s="485"/>
      <c r="O148" s="485"/>
      <c r="P148" s="485"/>
      <c r="Q148" s="485"/>
      <c r="R148" s="485"/>
      <c r="S148" s="485"/>
      <c r="T148" s="485"/>
      <c r="U148" s="485"/>
      <c r="V148" s="485"/>
      <c r="W148" s="485"/>
      <c r="X148" s="485"/>
      <c r="Y148" s="485"/>
      <c r="Z148" s="485"/>
      <c r="AA148" s="485"/>
      <c r="AB148" s="485"/>
      <c r="AC148" s="485"/>
      <c r="AD148" s="485"/>
      <c r="AE148" s="506"/>
      <c r="AF148" s="506"/>
      <c r="AG148" s="506"/>
      <c r="AH148" s="506"/>
      <c r="AI148" s="485"/>
    </row>
    <row r="149" ht="24.0" customHeight="1">
      <c r="A149" s="505"/>
      <c r="B149" s="485"/>
      <c r="C149" s="485"/>
      <c r="D149" s="485"/>
      <c r="E149" s="485"/>
      <c r="F149" s="485"/>
      <c r="G149" s="485"/>
      <c r="H149" s="485"/>
      <c r="I149" s="485"/>
      <c r="J149" s="485"/>
      <c r="K149" s="485"/>
      <c r="L149" s="485"/>
      <c r="M149" s="485"/>
      <c r="N149" s="485"/>
      <c r="O149" s="485"/>
      <c r="P149" s="485"/>
      <c r="Q149" s="485"/>
      <c r="R149" s="485"/>
      <c r="S149" s="485"/>
      <c r="T149" s="485"/>
      <c r="U149" s="485"/>
      <c r="V149" s="485"/>
      <c r="W149" s="485"/>
      <c r="X149" s="485"/>
      <c r="Y149" s="485"/>
      <c r="Z149" s="485"/>
      <c r="AA149" s="485"/>
      <c r="AB149" s="485"/>
      <c r="AC149" s="485"/>
      <c r="AD149" s="485"/>
      <c r="AE149" s="506"/>
      <c r="AF149" s="506"/>
      <c r="AG149" s="506"/>
      <c r="AH149" s="506"/>
      <c r="AI149" s="485"/>
    </row>
    <row r="150" ht="24.0" customHeight="1">
      <c r="A150" s="505"/>
      <c r="B150" s="485"/>
      <c r="C150" s="485"/>
      <c r="D150" s="485"/>
      <c r="E150" s="485"/>
      <c r="F150" s="485"/>
      <c r="G150" s="485"/>
      <c r="H150" s="485"/>
      <c r="I150" s="485"/>
      <c r="J150" s="485"/>
      <c r="K150" s="485"/>
      <c r="L150" s="485"/>
      <c r="M150" s="485"/>
      <c r="N150" s="485"/>
      <c r="O150" s="485"/>
      <c r="P150" s="485"/>
      <c r="Q150" s="485"/>
      <c r="R150" s="485"/>
      <c r="S150" s="485"/>
      <c r="T150" s="485"/>
      <c r="U150" s="485"/>
      <c r="V150" s="485"/>
      <c r="W150" s="485"/>
      <c r="X150" s="485"/>
      <c r="Y150" s="485"/>
      <c r="Z150" s="485"/>
      <c r="AA150" s="485"/>
      <c r="AB150" s="485"/>
      <c r="AC150" s="485"/>
      <c r="AD150" s="485"/>
      <c r="AE150" s="506"/>
      <c r="AF150" s="506"/>
      <c r="AG150" s="506"/>
      <c r="AH150" s="506"/>
      <c r="AI150" s="485"/>
    </row>
    <row r="151" ht="24.0" customHeight="1">
      <c r="A151" s="505"/>
      <c r="B151" s="485"/>
      <c r="C151" s="485"/>
      <c r="D151" s="485"/>
      <c r="E151" s="485"/>
      <c r="F151" s="485"/>
      <c r="G151" s="485"/>
      <c r="H151" s="485"/>
      <c r="I151" s="485"/>
      <c r="J151" s="485"/>
      <c r="K151" s="485"/>
      <c r="L151" s="485"/>
      <c r="M151" s="485"/>
      <c r="N151" s="485"/>
      <c r="O151" s="485"/>
      <c r="P151" s="485"/>
      <c r="Q151" s="485"/>
      <c r="R151" s="485"/>
      <c r="S151" s="485"/>
      <c r="T151" s="485"/>
      <c r="U151" s="485"/>
      <c r="V151" s="485"/>
      <c r="W151" s="485"/>
      <c r="X151" s="485"/>
      <c r="Y151" s="485"/>
      <c r="Z151" s="485"/>
      <c r="AA151" s="485"/>
      <c r="AB151" s="485"/>
      <c r="AC151" s="485"/>
      <c r="AD151" s="485"/>
      <c r="AE151" s="506"/>
      <c r="AF151" s="506"/>
      <c r="AG151" s="506"/>
      <c r="AH151" s="506"/>
      <c r="AI151" s="485"/>
    </row>
    <row r="152" ht="24.0" customHeight="1">
      <c r="A152" s="505"/>
      <c r="B152" s="485"/>
      <c r="C152" s="485"/>
      <c r="D152" s="485"/>
      <c r="E152" s="485"/>
      <c r="F152" s="485"/>
      <c r="G152" s="485"/>
      <c r="H152" s="485"/>
      <c r="I152" s="485"/>
      <c r="J152" s="485"/>
      <c r="K152" s="485"/>
      <c r="L152" s="485"/>
      <c r="M152" s="485"/>
      <c r="N152" s="485"/>
      <c r="O152" s="485"/>
      <c r="P152" s="485"/>
      <c r="Q152" s="485"/>
      <c r="R152" s="485"/>
      <c r="S152" s="485"/>
      <c r="T152" s="485"/>
      <c r="U152" s="485"/>
      <c r="V152" s="485"/>
      <c r="W152" s="485"/>
      <c r="X152" s="485"/>
      <c r="Y152" s="485"/>
      <c r="Z152" s="485"/>
      <c r="AA152" s="485"/>
      <c r="AB152" s="485"/>
      <c r="AC152" s="485"/>
      <c r="AD152" s="485"/>
      <c r="AE152" s="506"/>
      <c r="AF152" s="506"/>
      <c r="AG152" s="506"/>
      <c r="AH152" s="506"/>
      <c r="AI152" s="485"/>
    </row>
    <row r="153" ht="24.0" customHeight="1">
      <c r="A153" s="505"/>
      <c r="B153" s="485"/>
      <c r="C153" s="485"/>
      <c r="D153" s="485"/>
      <c r="E153" s="485"/>
      <c r="F153" s="485"/>
      <c r="G153" s="485"/>
      <c r="H153" s="485"/>
      <c r="I153" s="485"/>
      <c r="J153" s="485"/>
      <c r="K153" s="485"/>
      <c r="L153" s="485"/>
      <c r="M153" s="485"/>
      <c r="N153" s="485"/>
      <c r="O153" s="485"/>
      <c r="P153" s="485"/>
      <c r="Q153" s="485"/>
      <c r="R153" s="485"/>
      <c r="S153" s="485"/>
      <c r="T153" s="485"/>
      <c r="U153" s="485"/>
      <c r="V153" s="485"/>
      <c r="W153" s="485"/>
      <c r="X153" s="485"/>
      <c r="Y153" s="485"/>
      <c r="Z153" s="485"/>
      <c r="AA153" s="485"/>
      <c r="AB153" s="485"/>
      <c r="AC153" s="485"/>
      <c r="AD153" s="485"/>
      <c r="AE153" s="506"/>
      <c r="AF153" s="506"/>
      <c r="AG153" s="506"/>
      <c r="AH153" s="506"/>
      <c r="AI153" s="485"/>
    </row>
    <row r="154" ht="24.0" customHeight="1">
      <c r="A154" s="505"/>
      <c r="B154" s="485"/>
      <c r="C154" s="485"/>
      <c r="D154" s="485"/>
      <c r="E154" s="485"/>
      <c r="F154" s="485"/>
      <c r="G154" s="485"/>
      <c r="H154" s="485"/>
      <c r="I154" s="485"/>
      <c r="J154" s="485"/>
      <c r="K154" s="485"/>
      <c r="L154" s="485"/>
      <c r="M154" s="485"/>
      <c r="N154" s="485"/>
      <c r="O154" s="485"/>
      <c r="P154" s="485"/>
      <c r="Q154" s="485"/>
      <c r="R154" s="485"/>
      <c r="S154" s="485"/>
      <c r="T154" s="485"/>
      <c r="U154" s="485"/>
      <c r="V154" s="485"/>
      <c r="W154" s="485"/>
      <c r="X154" s="485"/>
      <c r="Y154" s="485"/>
      <c r="Z154" s="485"/>
      <c r="AA154" s="485"/>
      <c r="AB154" s="485"/>
      <c r="AC154" s="485"/>
      <c r="AD154" s="485"/>
      <c r="AE154" s="506"/>
      <c r="AF154" s="506"/>
      <c r="AG154" s="506"/>
      <c r="AH154" s="506"/>
      <c r="AI154" s="485"/>
    </row>
    <row r="155" ht="24.0" customHeight="1">
      <c r="A155" s="505"/>
      <c r="B155" s="485"/>
      <c r="C155" s="485"/>
      <c r="D155" s="485"/>
      <c r="E155" s="485"/>
      <c r="F155" s="485"/>
      <c r="G155" s="485"/>
      <c r="H155" s="485"/>
      <c r="I155" s="485"/>
      <c r="J155" s="485"/>
      <c r="K155" s="485"/>
      <c r="L155" s="485"/>
      <c r="M155" s="485"/>
      <c r="N155" s="485"/>
      <c r="O155" s="485"/>
      <c r="P155" s="485"/>
      <c r="Q155" s="485"/>
      <c r="R155" s="485"/>
      <c r="S155" s="485"/>
      <c r="T155" s="485"/>
      <c r="U155" s="485"/>
      <c r="V155" s="485"/>
      <c r="W155" s="485"/>
      <c r="X155" s="485"/>
      <c r="Y155" s="485"/>
      <c r="Z155" s="485"/>
      <c r="AA155" s="485"/>
      <c r="AB155" s="485"/>
      <c r="AC155" s="485"/>
      <c r="AD155" s="485"/>
      <c r="AE155" s="506"/>
      <c r="AF155" s="506"/>
      <c r="AG155" s="506"/>
      <c r="AH155" s="506"/>
      <c r="AI155" s="485"/>
    </row>
    <row r="156" ht="24.0" customHeight="1">
      <c r="A156" s="505"/>
      <c r="B156" s="485"/>
      <c r="C156" s="485"/>
      <c r="D156" s="485"/>
      <c r="E156" s="485"/>
      <c r="F156" s="485"/>
      <c r="G156" s="485"/>
      <c r="H156" s="485"/>
      <c r="I156" s="485"/>
      <c r="J156" s="485"/>
      <c r="K156" s="485"/>
      <c r="L156" s="485"/>
      <c r="M156" s="485"/>
      <c r="N156" s="485"/>
      <c r="O156" s="485"/>
      <c r="P156" s="485"/>
      <c r="Q156" s="485"/>
      <c r="R156" s="485"/>
      <c r="S156" s="485"/>
      <c r="T156" s="485"/>
      <c r="U156" s="485"/>
      <c r="V156" s="485"/>
      <c r="W156" s="485"/>
      <c r="X156" s="485"/>
      <c r="Y156" s="485"/>
      <c r="Z156" s="485"/>
      <c r="AA156" s="485"/>
      <c r="AB156" s="485"/>
      <c r="AC156" s="485"/>
      <c r="AD156" s="485"/>
      <c r="AE156" s="506"/>
      <c r="AF156" s="506"/>
      <c r="AG156" s="506"/>
      <c r="AH156" s="506"/>
      <c r="AI156" s="485"/>
    </row>
    <row r="157" ht="24.0" customHeight="1">
      <c r="A157" s="505"/>
      <c r="B157" s="485"/>
      <c r="C157" s="485"/>
      <c r="D157" s="485"/>
      <c r="E157" s="485"/>
      <c r="F157" s="485"/>
      <c r="G157" s="485"/>
      <c r="H157" s="485"/>
      <c r="I157" s="485"/>
      <c r="J157" s="485"/>
      <c r="K157" s="485"/>
      <c r="L157" s="485"/>
      <c r="M157" s="485"/>
      <c r="N157" s="485"/>
      <c r="O157" s="485"/>
      <c r="P157" s="485"/>
      <c r="Q157" s="485"/>
      <c r="R157" s="485"/>
      <c r="S157" s="485"/>
      <c r="T157" s="485"/>
      <c r="U157" s="485"/>
      <c r="V157" s="485"/>
      <c r="W157" s="485"/>
      <c r="X157" s="485"/>
      <c r="Y157" s="485"/>
      <c r="Z157" s="485"/>
      <c r="AA157" s="485"/>
      <c r="AB157" s="485"/>
      <c r="AC157" s="485"/>
      <c r="AD157" s="485"/>
      <c r="AE157" s="506"/>
      <c r="AF157" s="506"/>
      <c r="AG157" s="506"/>
      <c r="AH157" s="506"/>
      <c r="AI157" s="485"/>
    </row>
    <row r="158" ht="24.0" customHeight="1">
      <c r="A158" s="505"/>
      <c r="B158" s="485"/>
      <c r="C158" s="485"/>
      <c r="D158" s="485"/>
      <c r="E158" s="485"/>
      <c r="F158" s="485"/>
      <c r="G158" s="485"/>
      <c r="H158" s="485"/>
      <c r="I158" s="485"/>
      <c r="J158" s="485"/>
      <c r="K158" s="485"/>
      <c r="L158" s="485"/>
      <c r="M158" s="485"/>
      <c r="N158" s="485"/>
      <c r="O158" s="485"/>
      <c r="P158" s="485"/>
      <c r="Q158" s="485"/>
      <c r="R158" s="485"/>
      <c r="S158" s="485"/>
      <c r="T158" s="485"/>
      <c r="U158" s="485"/>
      <c r="V158" s="485"/>
      <c r="W158" s="485"/>
      <c r="X158" s="485"/>
      <c r="Y158" s="485"/>
      <c r="Z158" s="485"/>
      <c r="AA158" s="485"/>
      <c r="AB158" s="485"/>
      <c r="AC158" s="485"/>
      <c r="AD158" s="485"/>
      <c r="AE158" s="506"/>
      <c r="AF158" s="506"/>
      <c r="AG158" s="506"/>
      <c r="AH158" s="506"/>
      <c r="AI158" s="485"/>
    </row>
    <row r="159" ht="24.0" customHeight="1">
      <c r="A159" s="505"/>
      <c r="B159" s="485"/>
      <c r="C159" s="485"/>
      <c r="D159" s="485"/>
      <c r="E159" s="485"/>
      <c r="F159" s="485"/>
      <c r="G159" s="485"/>
      <c r="H159" s="485"/>
      <c r="I159" s="485"/>
      <c r="J159" s="485"/>
      <c r="K159" s="485"/>
      <c r="L159" s="485"/>
      <c r="M159" s="485"/>
      <c r="N159" s="485"/>
      <c r="O159" s="485"/>
      <c r="P159" s="485"/>
      <c r="Q159" s="485"/>
      <c r="R159" s="485"/>
      <c r="S159" s="485"/>
      <c r="T159" s="485"/>
      <c r="U159" s="485"/>
      <c r="V159" s="485"/>
      <c r="W159" s="485"/>
      <c r="X159" s="485"/>
      <c r="Y159" s="485"/>
      <c r="Z159" s="485"/>
      <c r="AA159" s="485"/>
      <c r="AB159" s="485"/>
      <c r="AC159" s="485"/>
      <c r="AD159" s="485"/>
      <c r="AE159" s="506"/>
      <c r="AF159" s="506"/>
      <c r="AG159" s="506"/>
      <c r="AH159" s="506"/>
      <c r="AI159" s="485"/>
    </row>
    <row r="160" ht="24.0" customHeight="1">
      <c r="A160" s="505"/>
      <c r="B160" s="485"/>
      <c r="C160" s="485"/>
      <c r="D160" s="485"/>
      <c r="E160" s="485"/>
      <c r="F160" s="485"/>
      <c r="G160" s="485"/>
      <c r="H160" s="485"/>
      <c r="I160" s="485"/>
      <c r="J160" s="485"/>
      <c r="K160" s="485"/>
      <c r="L160" s="485"/>
      <c r="M160" s="485"/>
      <c r="N160" s="485"/>
      <c r="O160" s="485"/>
      <c r="P160" s="485"/>
      <c r="Q160" s="485"/>
      <c r="R160" s="485"/>
      <c r="S160" s="485"/>
      <c r="T160" s="485"/>
      <c r="U160" s="485"/>
      <c r="V160" s="485"/>
      <c r="W160" s="485"/>
      <c r="X160" s="485"/>
      <c r="Y160" s="485"/>
      <c r="Z160" s="485"/>
      <c r="AA160" s="485"/>
      <c r="AB160" s="485"/>
      <c r="AC160" s="485"/>
      <c r="AD160" s="485"/>
      <c r="AE160" s="506"/>
      <c r="AF160" s="506"/>
      <c r="AG160" s="506"/>
      <c r="AH160" s="506"/>
      <c r="AI160" s="485"/>
    </row>
    <row r="161" ht="24.0" customHeight="1">
      <c r="A161" s="505"/>
      <c r="B161" s="485"/>
      <c r="C161" s="485"/>
      <c r="D161" s="485"/>
      <c r="E161" s="485"/>
      <c r="F161" s="485"/>
      <c r="G161" s="485"/>
      <c r="H161" s="485"/>
      <c r="I161" s="485"/>
      <c r="J161" s="485"/>
      <c r="K161" s="485"/>
      <c r="L161" s="485"/>
      <c r="M161" s="485"/>
      <c r="N161" s="485"/>
      <c r="O161" s="485"/>
      <c r="P161" s="485"/>
      <c r="Q161" s="485"/>
      <c r="R161" s="485"/>
      <c r="S161" s="485"/>
      <c r="T161" s="485"/>
      <c r="U161" s="485"/>
      <c r="V161" s="485"/>
      <c r="W161" s="485"/>
      <c r="X161" s="485"/>
      <c r="Y161" s="485"/>
      <c r="Z161" s="485"/>
      <c r="AA161" s="485"/>
      <c r="AB161" s="485"/>
      <c r="AC161" s="485"/>
      <c r="AD161" s="485"/>
      <c r="AE161" s="506"/>
      <c r="AF161" s="506"/>
      <c r="AG161" s="506"/>
      <c r="AH161" s="506"/>
      <c r="AI161" s="485"/>
    </row>
    <row r="162" ht="24.0" customHeight="1">
      <c r="A162" s="505"/>
      <c r="B162" s="485"/>
      <c r="C162" s="485"/>
      <c r="D162" s="485"/>
      <c r="E162" s="485"/>
      <c r="F162" s="485"/>
      <c r="G162" s="485"/>
      <c r="H162" s="485"/>
      <c r="I162" s="485"/>
      <c r="J162" s="485"/>
      <c r="K162" s="485"/>
      <c r="L162" s="485"/>
      <c r="M162" s="485"/>
      <c r="N162" s="485"/>
      <c r="O162" s="485"/>
      <c r="P162" s="485"/>
      <c r="Q162" s="485"/>
      <c r="R162" s="485"/>
      <c r="S162" s="485"/>
      <c r="T162" s="485"/>
      <c r="U162" s="485"/>
      <c r="V162" s="485"/>
      <c r="W162" s="485"/>
      <c r="X162" s="485"/>
      <c r="Y162" s="485"/>
      <c r="Z162" s="485"/>
      <c r="AA162" s="485"/>
      <c r="AB162" s="485"/>
      <c r="AC162" s="485"/>
      <c r="AD162" s="485"/>
      <c r="AE162" s="506"/>
      <c r="AF162" s="506"/>
      <c r="AG162" s="506"/>
      <c r="AH162" s="506"/>
      <c r="AI162" s="485"/>
    </row>
    <row r="163" ht="24.0" customHeight="1">
      <c r="A163" s="505"/>
      <c r="B163" s="485"/>
      <c r="C163" s="485"/>
      <c r="D163" s="485"/>
      <c r="E163" s="485"/>
      <c r="F163" s="485"/>
      <c r="G163" s="485"/>
      <c r="H163" s="485"/>
      <c r="I163" s="485"/>
      <c r="J163" s="485"/>
      <c r="K163" s="485"/>
      <c r="L163" s="485"/>
      <c r="M163" s="485"/>
      <c r="N163" s="485"/>
      <c r="O163" s="485"/>
      <c r="P163" s="485"/>
      <c r="Q163" s="485"/>
      <c r="R163" s="485"/>
      <c r="S163" s="485"/>
      <c r="T163" s="485"/>
      <c r="U163" s="485"/>
      <c r="V163" s="485"/>
      <c r="W163" s="485"/>
      <c r="X163" s="485"/>
      <c r="Y163" s="485"/>
      <c r="Z163" s="485"/>
      <c r="AA163" s="485"/>
      <c r="AB163" s="485"/>
      <c r="AC163" s="485"/>
      <c r="AD163" s="485"/>
      <c r="AE163" s="506"/>
      <c r="AF163" s="506"/>
      <c r="AG163" s="506"/>
      <c r="AH163" s="506"/>
      <c r="AI163" s="485"/>
    </row>
    <row r="164" ht="24.0" customHeight="1">
      <c r="A164" s="505"/>
      <c r="B164" s="485"/>
      <c r="C164" s="485"/>
      <c r="D164" s="485"/>
      <c r="E164" s="485"/>
      <c r="F164" s="485"/>
      <c r="G164" s="485"/>
      <c r="H164" s="485"/>
      <c r="I164" s="485"/>
      <c r="J164" s="485"/>
      <c r="K164" s="485"/>
      <c r="L164" s="485"/>
      <c r="M164" s="485"/>
      <c r="N164" s="485"/>
      <c r="O164" s="485"/>
      <c r="P164" s="485"/>
      <c r="Q164" s="485"/>
      <c r="R164" s="485"/>
      <c r="S164" s="485"/>
      <c r="T164" s="485"/>
      <c r="U164" s="485"/>
      <c r="V164" s="485"/>
      <c r="W164" s="485"/>
      <c r="X164" s="485"/>
      <c r="Y164" s="485"/>
      <c r="Z164" s="485"/>
      <c r="AA164" s="485"/>
      <c r="AB164" s="485"/>
      <c r="AC164" s="485"/>
      <c r="AD164" s="485"/>
      <c r="AE164" s="506"/>
      <c r="AF164" s="506"/>
      <c r="AG164" s="506"/>
      <c r="AH164" s="506"/>
      <c r="AI164" s="485"/>
    </row>
    <row r="165" ht="24.0" customHeight="1">
      <c r="A165" s="505"/>
      <c r="B165" s="485"/>
      <c r="C165" s="485"/>
      <c r="D165" s="485"/>
      <c r="E165" s="485"/>
      <c r="F165" s="485"/>
      <c r="G165" s="485"/>
      <c r="H165" s="485"/>
      <c r="I165" s="485"/>
      <c r="J165" s="485"/>
      <c r="K165" s="485"/>
      <c r="L165" s="485"/>
      <c r="M165" s="485"/>
      <c r="N165" s="485"/>
      <c r="O165" s="485"/>
      <c r="P165" s="485"/>
      <c r="Q165" s="485"/>
      <c r="R165" s="485"/>
      <c r="S165" s="485"/>
      <c r="T165" s="485"/>
      <c r="U165" s="485"/>
      <c r="V165" s="485"/>
      <c r="W165" s="485"/>
      <c r="X165" s="485"/>
      <c r="Y165" s="485"/>
      <c r="Z165" s="485"/>
      <c r="AA165" s="485"/>
      <c r="AB165" s="485"/>
      <c r="AC165" s="485"/>
      <c r="AD165" s="485"/>
      <c r="AE165" s="506"/>
      <c r="AF165" s="506"/>
      <c r="AG165" s="506"/>
      <c r="AH165" s="506"/>
      <c r="AI165" s="485"/>
    </row>
    <row r="166" ht="24.0" customHeight="1">
      <c r="A166" s="505"/>
      <c r="B166" s="485"/>
      <c r="C166" s="485"/>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c r="AD166" s="485"/>
      <c r="AE166" s="506"/>
      <c r="AF166" s="506"/>
      <c r="AG166" s="506"/>
      <c r="AH166" s="506"/>
      <c r="AI166" s="485"/>
    </row>
    <row r="167" ht="24.0" customHeight="1">
      <c r="A167" s="505"/>
      <c r="B167" s="485"/>
      <c r="C167" s="485"/>
      <c r="D167" s="485"/>
      <c r="E167" s="485"/>
      <c r="F167" s="485"/>
      <c r="G167" s="485"/>
      <c r="H167" s="485"/>
      <c r="I167" s="485"/>
      <c r="J167" s="485"/>
      <c r="K167" s="485"/>
      <c r="L167" s="485"/>
      <c r="M167" s="485"/>
      <c r="N167" s="485"/>
      <c r="O167" s="485"/>
      <c r="P167" s="485"/>
      <c r="Q167" s="485"/>
      <c r="R167" s="485"/>
      <c r="S167" s="485"/>
      <c r="T167" s="485"/>
      <c r="U167" s="485"/>
      <c r="V167" s="485"/>
      <c r="W167" s="485"/>
      <c r="X167" s="485"/>
      <c r="Y167" s="485"/>
      <c r="Z167" s="485"/>
      <c r="AA167" s="485"/>
      <c r="AB167" s="485"/>
      <c r="AC167" s="485"/>
      <c r="AD167" s="485"/>
      <c r="AE167" s="506"/>
      <c r="AF167" s="506"/>
      <c r="AG167" s="506"/>
      <c r="AH167" s="506"/>
      <c r="AI167" s="485"/>
    </row>
    <row r="168" ht="24.0" customHeight="1">
      <c r="A168" s="505"/>
      <c r="B168" s="485"/>
      <c r="C168" s="485"/>
      <c r="D168" s="485"/>
      <c r="E168" s="485"/>
      <c r="F168" s="485"/>
      <c r="G168" s="485"/>
      <c r="H168" s="485"/>
      <c r="I168" s="485"/>
      <c r="J168" s="485"/>
      <c r="K168" s="485"/>
      <c r="L168" s="485"/>
      <c r="M168" s="485"/>
      <c r="N168" s="485"/>
      <c r="O168" s="485"/>
      <c r="P168" s="485"/>
      <c r="Q168" s="485"/>
      <c r="R168" s="485"/>
      <c r="S168" s="485"/>
      <c r="T168" s="485"/>
      <c r="U168" s="485"/>
      <c r="V168" s="485"/>
      <c r="W168" s="485"/>
      <c r="X168" s="485"/>
      <c r="Y168" s="485"/>
      <c r="Z168" s="485"/>
      <c r="AA168" s="485"/>
      <c r="AB168" s="485"/>
      <c r="AC168" s="485"/>
      <c r="AD168" s="485"/>
      <c r="AE168" s="506"/>
      <c r="AF168" s="506"/>
      <c r="AG168" s="506"/>
      <c r="AH168" s="506"/>
      <c r="AI168" s="485"/>
    </row>
    <row r="169" ht="24.0" customHeight="1">
      <c r="A169" s="505"/>
      <c r="B169" s="485"/>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c r="AD169" s="485"/>
      <c r="AE169" s="506"/>
      <c r="AF169" s="506"/>
      <c r="AG169" s="506"/>
      <c r="AH169" s="506"/>
      <c r="AI169" s="485"/>
    </row>
    <row r="170" ht="24.0" customHeight="1">
      <c r="A170" s="505"/>
      <c r="B170" s="485"/>
      <c r="C170" s="485"/>
      <c r="D170" s="485"/>
      <c r="E170" s="485"/>
      <c r="F170" s="485"/>
      <c r="G170" s="485"/>
      <c r="H170" s="485"/>
      <c r="I170" s="485"/>
      <c r="J170" s="485"/>
      <c r="K170" s="485"/>
      <c r="L170" s="485"/>
      <c r="M170" s="485"/>
      <c r="N170" s="485"/>
      <c r="O170" s="485"/>
      <c r="P170" s="485"/>
      <c r="Q170" s="485"/>
      <c r="R170" s="485"/>
      <c r="S170" s="485"/>
      <c r="T170" s="485"/>
      <c r="U170" s="485"/>
      <c r="V170" s="485"/>
      <c r="W170" s="485"/>
      <c r="X170" s="485"/>
      <c r="Y170" s="485"/>
      <c r="Z170" s="485"/>
      <c r="AA170" s="485"/>
      <c r="AB170" s="485"/>
      <c r="AC170" s="485"/>
      <c r="AD170" s="485"/>
      <c r="AE170" s="506"/>
      <c r="AF170" s="506"/>
      <c r="AG170" s="506"/>
      <c r="AH170" s="506"/>
      <c r="AI170" s="485"/>
    </row>
    <row r="171" ht="24.0" customHeight="1">
      <c r="A171" s="505"/>
      <c r="B171" s="485"/>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506"/>
      <c r="AF171" s="506"/>
      <c r="AG171" s="506"/>
      <c r="AH171" s="506"/>
      <c r="AI171" s="485"/>
    </row>
    <row r="172" ht="24.0" customHeight="1">
      <c r="A172" s="505"/>
      <c r="B172" s="485"/>
      <c r="C172" s="485"/>
      <c r="D172" s="485"/>
      <c r="E172" s="485"/>
      <c r="F172" s="485"/>
      <c r="G172" s="485"/>
      <c r="H172" s="485"/>
      <c r="I172" s="485"/>
      <c r="J172" s="485"/>
      <c r="K172" s="485"/>
      <c r="L172" s="485"/>
      <c r="M172" s="485"/>
      <c r="N172" s="485"/>
      <c r="O172" s="485"/>
      <c r="P172" s="485"/>
      <c r="Q172" s="485"/>
      <c r="R172" s="485"/>
      <c r="S172" s="485"/>
      <c r="T172" s="485"/>
      <c r="U172" s="485"/>
      <c r="V172" s="485"/>
      <c r="W172" s="485"/>
      <c r="X172" s="485"/>
      <c r="Y172" s="485"/>
      <c r="Z172" s="485"/>
      <c r="AA172" s="485"/>
      <c r="AB172" s="485"/>
      <c r="AC172" s="485"/>
      <c r="AD172" s="485"/>
      <c r="AE172" s="506"/>
      <c r="AF172" s="506"/>
      <c r="AG172" s="506"/>
      <c r="AH172" s="506"/>
      <c r="AI172" s="485"/>
    </row>
    <row r="173" ht="24.0" customHeight="1">
      <c r="A173" s="505"/>
      <c r="B173" s="485"/>
      <c r="C173" s="485"/>
      <c r="D173" s="485"/>
      <c r="E173" s="485"/>
      <c r="F173" s="485"/>
      <c r="G173" s="485"/>
      <c r="H173" s="485"/>
      <c r="I173" s="485"/>
      <c r="J173" s="485"/>
      <c r="K173" s="485"/>
      <c r="L173" s="485"/>
      <c r="M173" s="485"/>
      <c r="N173" s="485"/>
      <c r="O173" s="485"/>
      <c r="P173" s="485"/>
      <c r="Q173" s="485"/>
      <c r="R173" s="485"/>
      <c r="S173" s="485"/>
      <c r="T173" s="485"/>
      <c r="U173" s="485"/>
      <c r="V173" s="485"/>
      <c r="W173" s="485"/>
      <c r="X173" s="485"/>
      <c r="Y173" s="485"/>
      <c r="Z173" s="485"/>
      <c r="AA173" s="485"/>
      <c r="AB173" s="485"/>
      <c r="AC173" s="485"/>
      <c r="AD173" s="485"/>
      <c r="AE173" s="506"/>
      <c r="AF173" s="506"/>
      <c r="AG173" s="506"/>
      <c r="AH173" s="506"/>
      <c r="AI173" s="485"/>
    </row>
    <row r="174" ht="24.0" customHeight="1">
      <c r="A174" s="505"/>
      <c r="B174" s="485"/>
      <c r="C174" s="485"/>
      <c r="D174" s="485"/>
      <c r="E174" s="485"/>
      <c r="F174" s="485"/>
      <c r="G174" s="485"/>
      <c r="H174" s="485"/>
      <c r="I174" s="485"/>
      <c r="J174" s="485"/>
      <c r="K174" s="485"/>
      <c r="L174" s="485"/>
      <c r="M174" s="485"/>
      <c r="N174" s="485"/>
      <c r="O174" s="485"/>
      <c r="P174" s="485"/>
      <c r="Q174" s="485"/>
      <c r="R174" s="485"/>
      <c r="S174" s="485"/>
      <c r="T174" s="485"/>
      <c r="U174" s="485"/>
      <c r="V174" s="485"/>
      <c r="W174" s="485"/>
      <c r="X174" s="485"/>
      <c r="Y174" s="485"/>
      <c r="Z174" s="485"/>
      <c r="AA174" s="485"/>
      <c r="AB174" s="485"/>
      <c r="AC174" s="485"/>
      <c r="AD174" s="485"/>
      <c r="AE174" s="506"/>
      <c r="AF174" s="506"/>
      <c r="AG174" s="506"/>
      <c r="AH174" s="506"/>
      <c r="AI174" s="485"/>
    </row>
    <row r="175" ht="24.0" customHeight="1">
      <c r="A175" s="505"/>
      <c r="B175" s="485"/>
      <c r="C175" s="485"/>
      <c r="D175" s="485"/>
      <c r="E175" s="485"/>
      <c r="F175" s="485"/>
      <c r="G175" s="485"/>
      <c r="H175" s="485"/>
      <c r="I175" s="485"/>
      <c r="J175" s="485"/>
      <c r="K175" s="485"/>
      <c r="L175" s="485"/>
      <c r="M175" s="485"/>
      <c r="N175" s="485"/>
      <c r="O175" s="485"/>
      <c r="P175" s="485"/>
      <c r="Q175" s="485"/>
      <c r="R175" s="485"/>
      <c r="S175" s="485"/>
      <c r="T175" s="485"/>
      <c r="U175" s="485"/>
      <c r="V175" s="485"/>
      <c r="W175" s="485"/>
      <c r="X175" s="485"/>
      <c r="Y175" s="485"/>
      <c r="Z175" s="485"/>
      <c r="AA175" s="485"/>
      <c r="AB175" s="485"/>
      <c r="AC175" s="485"/>
      <c r="AD175" s="485"/>
      <c r="AE175" s="506"/>
      <c r="AF175" s="506"/>
      <c r="AG175" s="506"/>
      <c r="AH175" s="506"/>
      <c r="AI175" s="485"/>
    </row>
    <row r="176" ht="24.0" customHeight="1">
      <c r="A176" s="505"/>
      <c r="B176" s="485"/>
      <c r="C176" s="485"/>
      <c r="D176" s="485"/>
      <c r="E176" s="485"/>
      <c r="F176" s="485"/>
      <c r="G176" s="485"/>
      <c r="H176" s="485"/>
      <c r="I176" s="485"/>
      <c r="J176" s="485"/>
      <c r="K176" s="485"/>
      <c r="L176" s="485"/>
      <c r="M176" s="485"/>
      <c r="N176" s="485"/>
      <c r="O176" s="485"/>
      <c r="P176" s="485"/>
      <c r="Q176" s="485"/>
      <c r="R176" s="485"/>
      <c r="S176" s="485"/>
      <c r="T176" s="485"/>
      <c r="U176" s="485"/>
      <c r="V176" s="485"/>
      <c r="W176" s="485"/>
      <c r="X176" s="485"/>
      <c r="Y176" s="485"/>
      <c r="Z176" s="485"/>
      <c r="AA176" s="485"/>
      <c r="AB176" s="485"/>
      <c r="AC176" s="485"/>
      <c r="AD176" s="485"/>
      <c r="AE176" s="506"/>
      <c r="AF176" s="506"/>
      <c r="AG176" s="506"/>
      <c r="AH176" s="506"/>
      <c r="AI176" s="485"/>
    </row>
    <row r="177" ht="24.0" customHeight="1">
      <c r="A177" s="505"/>
      <c r="B177" s="485"/>
      <c r="C177" s="485"/>
      <c r="D177" s="485"/>
      <c r="E177" s="485"/>
      <c r="F177" s="485"/>
      <c r="G177" s="485"/>
      <c r="H177" s="485"/>
      <c r="I177" s="485"/>
      <c r="J177" s="485"/>
      <c r="K177" s="485"/>
      <c r="L177" s="485"/>
      <c r="M177" s="485"/>
      <c r="N177" s="485"/>
      <c r="O177" s="485"/>
      <c r="P177" s="485"/>
      <c r="Q177" s="485"/>
      <c r="R177" s="485"/>
      <c r="S177" s="485"/>
      <c r="T177" s="485"/>
      <c r="U177" s="485"/>
      <c r="V177" s="485"/>
      <c r="W177" s="485"/>
      <c r="X177" s="485"/>
      <c r="Y177" s="485"/>
      <c r="Z177" s="485"/>
      <c r="AA177" s="485"/>
      <c r="AB177" s="485"/>
      <c r="AC177" s="485"/>
      <c r="AD177" s="485"/>
      <c r="AE177" s="506"/>
      <c r="AF177" s="506"/>
      <c r="AG177" s="506"/>
      <c r="AH177" s="506"/>
      <c r="AI177" s="485"/>
    </row>
    <row r="178" ht="24.0" customHeight="1">
      <c r="A178" s="505"/>
      <c r="B178" s="485"/>
      <c r="C178" s="485"/>
      <c r="D178" s="485"/>
      <c r="E178" s="485"/>
      <c r="F178" s="485"/>
      <c r="G178" s="485"/>
      <c r="H178" s="485"/>
      <c r="I178" s="485"/>
      <c r="J178" s="485"/>
      <c r="K178" s="485"/>
      <c r="L178" s="485"/>
      <c r="M178" s="485"/>
      <c r="N178" s="485"/>
      <c r="O178" s="485"/>
      <c r="P178" s="485"/>
      <c r="Q178" s="485"/>
      <c r="R178" s="485"/>
      <c r="S178" s="485"/>
      <c r="T178" s="485"/>
      <c r="U178" s="485"/>
      <c r="V178" s="485"/>
      <c r="W178" s="485"/>
      <c r="X178" s="485"/>
      <c r="Y178" s="485"/>
      <c r="Z178" s="485"/>
      <c r="AA178" s="485"/>
      <c r="AB178" s="485"/>
      <c r="AC178" s="485"/>
      <c r="AD178" s="485"/>
      <c r="AE178" s="506"/>
      <c r="AF178" s="506"/>
      <c r="AG178" s="506"/>
      <c r="AH178" s="506"/>
      <c r="AI178" s="485"/>
    </row>
    <row r="179" ht="24.0" customHeight="1">
      <c r="A179" s="505"/>
      <c r="B179" s="485"/>
      <c r="C179" s="485"/>
      <c r="D179" s="485"/>
      <c r="E179" s="485"/>
      <c r="F179" s="485"/>
      <c r="G179" s="485"/>
      <c r="H179" s="485"/>
      <c r="I179" s="485"/>
      <c r="J179" s="485"/>
      <c r="K179" s="485"/>
      <c r="L179" s="485"/>
      <c r="M179" s="485"/>
      <c r="N179" s="485"/>
      <c r="O179" s="485"/>
      <c r="P179" s="485"/>
      <c r="Q179" s="485"/>
      <c r="R179" s="485"/>
      <c r="S179" s="485"/>
      <c r="T179" s="485"/>
      <c r="U179" s="485"/>
      <c r="V179" s="485"/>
      <c r="W179" s="485"/>
      <c r="X179" s="485"/>
      <c r="Y179" s="485"/>
      <c r="Z179" s="485"/>
      <c r="AA179" s="485"/>
      <c r="AB179" s="485"/>
      <c r="AC179" s="485"/>
      <c r="AD179" s="485"/>
      <c r="AE179" s="506"/>
      <c r="AF179" s="506"/>
      <c r="AG179" s="506"/>
      <c r="AH179" s="506"/>
      <c r="AI179" s="485"/>
    </row>
    <row r="180" ht="24.0" customHeight="1">
      <c r="A180" s="505"/>
      <c r="B180" s="485"/>
      <c r="C180" s="485"/>
      <c r="D180" s="485"/>
      <c r="E180" s="485"/>
      <c r="F180" s="485"/>
      <c r="G180" s="485"/>
      <c r="H180" s="485"/>
      <c r="I180" s="485"/>
      <c r="J180" s="485"/>
      <c r="K180" s="485"/>
      <c r="L180" s="485"/>
      <c r="M180" s="485"/>
      <c r="N180" s="485"/>
      <c r="O180" s="485"/>
      <c r="P180" s="485"/>
      <c r="Q180" s="485"/>
      <c r="R180" s="485"/>
      <c r="S180" s="485"/>
      <c r="T180" s="485"/>
      <c r="U180" s="485"/>
      <c r="V180" s="485"/>
      <c r="W180" s="485"/>
      <c r="X180" s="485"/>
      <c r="Y180" s="485"/>
      <c r="Z180" s="485"/>
      <c r="AA180" s="485"/>
      <c r="AB180" s="485"/>
      <c r="AC180" s="485"/>
      <c r="AD180" s="485"/>
      <c r="AE180" s="506"/>
      <c r="AF180" s="506"/>
      <c r="AG180" s="506"/>
      <c r="AH180" s="506"/>
      <c r="AI180" s="485"/>
    </row>
    <row r="181" ht="24.0" customHeight="1">
      <c r="A181" s="505"/>
      <c r="B181" s="485"/>
      <c r="C181" s="485"/>
      <c r="D181" s="485"/>
      <c r="E181" s="485"/>
      <c r="F181" s="485"/>
      <c r="G181" s="485"/>
      <c r="H181" s="485"/>
      <c r="I181" s="485"/>
      <c r="J181" s="485"/>
      <c r="K181" s="485"/>
      <c r="L181" s="485"/>
      <c r="M181" s="485"/>
      <c r="N181" s="485"/>
      <c r="O181" s="485"/>
      <c r="P181" s="485"/>
      <c r="Q181" s="485"/>
      <c r="R181" s="485"/>
      <c r="S181" s="485"/>
      <c r="T181" s="485"/>
      <c r="U181" s="485"/>
      <c r="V181" s="485"/>
      <c r="W181" s="485"/>
      <c r="X181" s="485"/>
      <c r="Y181" s="485"/>
      <c r="Z181" s="485"/>
      <c r="AA181" s="485"/>
      <c r="AB181" s="485"/>
      <c r="AC181" s="485"/>
      <c r="AD181" s="485"/>
      <c r="AE181" s="506"/>
      <c r="AF181" s="506"/>
      <c r="AG181" s="506"/>
      <c r="AH181" s="506"/>
      <c r="AI181" s="485"/>
    </row>
    <row r="182" ht="24.0" customHeight="1">
      <c r="A182" s="505"/>
      <c r="B182" s="485"/>
      <c r="C182" s="485"/>
      <c r="D182" s="485"/>
      <c r="E182" s="485"/>
      <c r="F182" s="485"/>
      <c r="G182" s="485"/>
      <c r="H182" s="485"/>
      <c r="I182" s="485"/>
      <c r="J182" s="485"/>
      <c r="K182" s="485"/>
      <c r="L182" s="485"/>
      <c r="M182" s="485"/>
      <c r="N182" s="485"/>
      <c r="O182" s="485"/>
      <c r="P182" s="485"/>
      <c r="Q182" s="485"/>
      <c r="R182" s="485"/>
      <c r="S182" s="485"/>
      <c r="T182" s="485"/>
      <c r="U182" s="485"/>
      <c r="V182" s="485"/>
      <c r="W182" s="485"/>
      <c r="X182" s="485"/>
      <c r="Y182" s="485"/>
      <c r="Z182" s="485"/>
      <c r="AA182" s="485"/>
      <c r="AB182" s="485"/>
      <c r="AC182" s="485"/>
      <c r="AD182" s="485"/>
      <c r="AE182" s="506"/>
      <c r="AF182" s="506"/>
      <c r="AG182" s="506"/>
      <c r="AH182" s="506"/>
      <c r="AI182" s="485"/>
    </row>
    <row r="183" ht="24.0" customHeight="1">
      <c r="A183" s="505"/>
      <c r="B183" s="485"/>
      <c r="C183" s="485"/>
      <c r="D183" s="485"/>
      <c r="E183" s="485"/>
      <c r="F183" s="485"/>
      <c r="G183" s="485"/>
      <c r="H183" s="485"/>
      <c r="I183" s="485"/>
      <c r="J183" s="485"/>
      <c r="K183" s="485"/>
      <c r="L183" s="485"/>
      <c r="M183" s="485"/>
      <c r="N183" s="485"/>
      <c r="O183" s="485"/>
      <c r="P183" s="485"/>
      <c r="Q183" s="485"/>
      <c r="R183" s="485"/>
      <c r="S183" s="485"/>
      <c r="T183" s="485"/>
      <c r="U183" s="485"/>
      <c r="V183" s="485"/>
      <c r="W183" s="485"/>
      <c r="X183" s="485"/>
      <c r="Y183" s="485"/>
      <c r="Z183" s="485"/>
      <c r="AA183" s="485"/>
      <c r="AB183" s="485"/>
      <c r="AC183" s="485"/>
      <c r="AD183" s="485"/>
      <c r="AE183" s="506"/>
      <c r="AF183" s="506"/>
      <c r="AG183" s="506"/>
      <c r="AH183" s="506"/>
      <c r="AI183" s="485"/>
    </row>
    <row r="184" ht="24.0" customHeight="1">
      <c r="A184" s="505"/>
      <c r="B184" s="485"/>
      <c r="C184" s="485"/>
      <c r="D184" s="485"/>
      <c r="E184" s="485"/>
      <c r="F184" s="485"/>
      <c r="G184" s="485"/>
      <c r="H184" s="485"/>
      <c r="I184" s="485"/>
      <c r="J184" s="485"/>
      <c r="K184" s="485"/>
      <c r="L184" s="485"/>
      <c r="M184" s="485"/>
      <c r="N184" s="485"/>
      <c r="O184" s="485"/>
      <c r="P184" s="485"/>
      <c r="Q184" s="485"/>
      <c r="R184" s="485"/>
      <c r="S184" s="485"/>
      <c r="T184" s="485"/>
      <c r="U184" s="485"/>
      <c r="V184" s="485"/>
      <c r="W184" s="485"/>
      <c r="X184" s="485"/>
      <c r="Y184" s="485"/>
      <c r="Z184" s="485"/>
      <c r="AA184" s="485"/>
      <c r="AB184" s="485"/>
      <c r="AC184" s="485"/>
      <c r="AD184" s="485"/>
      <c r="AE184" s="506"/>
      <c r="AF184" s="506"/>
      <c r="AG184" s="506"/>
      <c r="AH184" s="506"/>
      <c r="AI184" s="485"/>
    </row>
    <row r="185" ht="24.0" customHeight="1">
      <c r="A185" s="505"/>
      <c r="B185" s="485"/>
      <c r="C185" s="485"/>
      <c r="D185" s="485"/>
      <c r="E185" s="485"/>
      <c r="F185" s="485"/>
      <c r="G185" s="485"/>
      <c r="H185" s="485"/>
      <c r="I185" s="485"/>
      <c r="J185" s="485"/>
      <c r="K185" s="485"/>
      <c r="L185" s="485"/>
      <c r="M185" s="485"/>
      <c r="N185" s="485"/>
      <c r="O185" s="485"/>
      <c r="P185" s="485"/>
      <c r="Q185" s="485"/>
      <c r="R185" s="485"/>
      <c r="S185" s="485"/>
      <c r="T185" s="485"/>
      <c r="U185" s="485"/>
      <c r="V185" s="485"/>
      <c r="W185" s="485"/>
      <c r="X185" s="485"/>
      <c r="Y185" s="485"/>
      <c r="Z185" s="485"/>
      <c r="AA185" s="485"/>
      <c r="AB185" s="485"/>
      <c r="AC185" s="485"/>
      <c r="AD185" s="485"/>
      <c r="AE185" s="506"/>
      <c r="AF185" s="506"/>
      <c r="AG185" s="506"/>
      <c r="AH185" s="506"/>
      <c r="AI185" s="485"/>
    </row>
    <row r="186" ht="24.0" customHeight="1">
      <c r="A186" s="505"/>
      <c r="B186" s="485"/>
      <c r="C186" s="485"/>
      <c r="D186" s="485"/>
      <c r="E186" s="485"/>
      <c r="F186" s="485"/>
      <c r="G186" s="485"/>
      <c r="H186" s="485"/>
      <c r="I186" s="485"/>
      <c r="J186" s="485"/>
      <c r="K186" s="485"/>
      <c r="L186" s="485"/>
      <c r="M186" s="485"/>
      <c r="N186" s="485"/>
      <c r="O186" s="485"/>
      <c r="P186" s="485"/>
      <c r="Q186" s="485"/>
      <c r="R186" s="485"/>
      <c r="S186" s="485"/>
      <c r="T186" s="485"/>
      <c r="U186" s="485"/>
      <c r="V186" s="485"/>
      <c r="W186" s="485"/>
      <c r="X186" s="485"/>
      <c r="Y186" s="485"/>
      <c r="Z186" s="485"/>
      <c r="AA186" s="485"/>
      <c r="AB186" s="485"/>
      <c r="AC186" s="485"/>
      <c r="AD186" s="485"/>
      <c r="AE186" s="506"/>
      <c r="AF186" s="506"/>
      <c r="AG186" s="506"/>
      <c r="AH186" s="506"/>
      <c r="AI186" s="485"/>
    </row>
    <row r="187" ht="24.0" customHeight="1">
      <c r="A187" s="505"/>
      <c r="B187" s="485"/>
      <c r="C187" s="485"/>
      <c r="D187" s="485"/>
      <c r="E187" s="485"/>
      <c r="F187" s="485"/>
      <c r="G187" s="485"/>
      <c r="H187" s="485"/>
      <c r="I187" s="485"/>
      <c r="J187" s="485"/>
      <c r="K187" s="485"/>
      <c r="L187" s="485"/>
      <c r="M187" s="485"/>
      <c r="N187" s="485"/>
      <c r="O187" s="485"/>
      <c r="P187" s="485"/>
      <c r="Q187" s="485"/>
      <c r="R187" s="485"/>
      <c r="S187" s="485"/>
      <c r="T187" s="485"/>
      <c r="U187" s="485"/>
      <c r="V187" s="485"/>
      <c r="W187" s="485"/>
      <c r="X187" s="485"/>
      <c r="Y187" s="485"/>
      <c r="Z187" s="485"/>
      <c r="AA187" s="485"/>
      <c r="AB187" s="485"/>
      <c r="AC187" s="485"/>
      <c r="AD187" s="485"/>
      <c r="AE187" s="506"/>
      <c r="AF187" s="506"/>
      <c r="AG187" s="506"/>
      <c r="AH187" s="506"/>
      <c r="AI187" s="485"/>
    </row>
    <row r="188" ht="24.0" customHeight="1">
      <c r="A188" s="505"/>
      <c r="B188" s="485"/>
      <c r="C188" s="485"/>
      <c r="D188" s="485"/>
      <c r="E188" s="485"/>
      <c r="F188" s="485"/>
      <c r="G188" s="485"/>
      <c r="H188" s="485"/>
      <c r="I188" s="485"/>
      <c r="J188" s="485"/>
      <c r="K188" s="485"/>
      <c r="L188" s="485"/>
      <c r="M188" s="485"/>
      <c r="N188" s="485"/>
      <c r="O188" s="485"/>
      <c r="P188" s="485"/>
      <c r="Q188" s="485"/>
      <c r="R188" s="485"/>
      <c r="S188" s="485"/>
      <c r="T188" s="485"/>
      <c r="U188" s="485"/>
      <c r="V188" s="485"/>
      <c r="W188" s="485"/>
      <c r="X188" s="485"/>
      <c r="Y188" s="485"/>
      <c r="Z188" s="485"/>
      <c r="AA188" s="485"/>
      <c r="AB188" s="485"/>
      <c r="AC188" s="485"/>
      <c r="AD188" s="485"/>
      <c r="AE188" s="506"/>
      <c r="AF188" s="506"/>
      <c r="AG188" s="506"/>
      <c r="AH188" s="506"/>
      <c r="AI188" s="485"/>
    </row>
    <row r="189" ht="24.0" customHeight="1">
      <c r="A189" s="505"/>
      <c r="B189" s="485"/>
      <c r="C189" s="485"/>
      <c r="D189" s="485"/>
      <c r="E189" s="485"/>
      <c r="F189" s="485"/>
      <c r="G189" s="485"/>
      <c r="H189" s="485"/>
      <c r="I189" s="485"/>
      <c r="J189" s="485"/>
      <c r="K189" s="485"/>
      <c r="L189" s="485"/>
      <c r="M189" s="485"/>
      <c r="N189" s="485"/>
      <c r="O189" s="485"/>
      <c r="P189" s="485"/>
      <c r="Q189" s="485"/>
      <c r="R189" s="485"/>
      <c r="S189" s="485"/>
      <c r="T189" s="485"/>
      <c r="U189" s="485"/>
      <c r="V189" s="485"/>
      <c r="W189" s="485"/>
      <c r="X189" s="485"/>
      <c r="Y189" s="485"/>
      <c r="Z189" s="485"/>
      <c r="AA189" s="485"/>
      <c r="AB189" s="485"/>
      <c r="AC189" s="485"/>
      <c r="AD189" s="485"/>
      <c r="AE189" s="506"/>
      <c r="AF189" s="506"/>
      <c r="AG189" s="506"/>
      <c r="AH189" s="506"/>
      <c r="AI189" s="485"/>
    </row>
    <row r="190" ht="24.0" customHeight="1">
      <c r="A190" s="505"/>
      <c r="B190" s="485"/>
      <c r="C190" s="485"/>
      <c r="D190" s="485"/>
      <c r="E190" s="485"/>
      <c r="F190" s="485"/>
      <c r="G190" s="485"/>
      <c r="H190" s="485"/>
      <c r="I190" s="485"/>
      <c r="J190" s="485"/>
      <c r="K190" s="485"/>
      <c r="L190" s="485"/>
      <c r="M190" s="485"/>
      <c r="N190" s="485"/>
      <c r="O190" s="485"/>
      <c r="P190" s="485"/>
      <c r="Q190" s="485"/>
      <c r="R190" s="485"/>
      <c r="S190" s="485"/>
      <c r="T190" s="485"/>
      <c r="U190" s="485"/>
      <c r="V190" s="485"/>
      <c r="W190" s="485"/>
      <c r="X190" s="485"/>
      <c r="Y190" s="485"/>
      <c r="Z190" s="485"/>
      <c r="AA190" s="485"/>
      <c r="AB190" s="485"/>
      <c r="AC190" s="485"/>
      <c r="AD190" s="485"/>
      <c r="AE190" s="506"/>
      <c r="AF190" s="506"/>
      <c r="AG190" s="506"/>
      <c r="AH190" s="506"/>
      <c r="AI190" s="485"/>
    </row>
    <row r="191" ht="24.0" customHeight="1">
      <c r="A191" s="505"/>
      <c r="B191" s="485"/>
      <c r="C191" s="485"/>
      <c r="D191" s="485"/>
      <c r="E191" s="485"/>
      <c r="F191" s="485"/>
      <c r="G191" s="485"/>
      <c r="H191" s="485"/>
      <c r="I191" s="485"/>
      <c r="J191" s="485"/>
      <c r="K191" s="485"/>
      <c r="L191" s="485"/>
      <c r="M191" s="485"/>
      <c r="N191" s="485"/>
      <c r="O191" s="485"/>
      <c r="P191" s="485"/>
      <c r="Q191" s="485"/>
      <c r="R191" s="485"/>
      <c r="S191" s="485"/>
      <c r="T191" s="485"/>
      <c r="U191" s="485"/>
      <c r="V191" s="485"/>
      <c r="W191" s="485"/>
      <c r="X191" s="485"/>
      <c r="Y191" s="485"/>
      <c r="Z191" s="485"/>
      <c r="AA191" s="485"/>
      <c r="AB191" s="485"/>
      <c r="AC191" s="485"/>
      <c r="AD191" s="485"/>
      <c r="AE191" s="506"/>
      <c r="AF191" s="506"/>
      <c r="AG191" s="506"/>
      <c r="AH191" s="506"/>
      <c r="AI191" s="485"/>
    </row>
    <row r="192" ht="24.0" customHeight="1">
      <c r="A192" s="505"/>
      <c r="B192" s="485"/>
      <c r="C192" s="485"/>
      <c r="D192" s="485"/>
      <c r="E192" s="485"/>
      <c r="F192" s="485"/>
      <c r="G192" s="485"/>
      <c r="H192" s="485"/>
      <c r="I192" s="485"/>
      <c r="J192" s="485"/>
      <c r="K192" s="485"/>
      <c r="L192" s="485"/>
      <c r="M192" s="485"/>
      <c r="N192" s="485"/>
      <c r="O192" s="485"/>
      <c r="P192" s="485"/>
      <c r="Q192" s="485"/>
      <c r="R192" s="485"/>
      <c r="S192" s="485"/>
      <c r="T192" s="485"/>
      <c r="U192" s="485"/>
      <c r="V192" s="485"/>
      <c r="W192" s="485"/>
      <c r="X192" s="485"/>
      <c r="Y192" s="485"/>
      <c r="Z192" s="485"/>
      <c r="AA192" s="485"/>
      <c r="AB192" s="485"/>
      <c r="AC192" s="485"/>
      <c r="AD192" s="485"/>
      <c r="AE192" s="506"/>
      <c r="AF192" s="506"/>
      <c r="AG192" s="506"/>
      <c r="AH192" s="506"/>
      <c r="AI192" s="485"/>
    </row>
    <row r="193" ht="24.0" customHeight="1">
      <c r="A193" s="505"/>
      <c r="B193" s="485"/>
      <c r="C193" s="485"/>
      <c r="D193" s="485"/>
      <c r="E193" s="485"/>
      <c r="F193" s="485"/>
      <c r="G193" s="485"/>
      <c r="H193" s="485"/>
      <c r="I193" s="485"/>
      <c r="J193" s="485"/>
      <c r="K193" s="485"/>
      <c r="L193" s="485"/>
      <c r="M193" s="485"/>
      <c r="N193" s="485"/>
      <c r="O193" s="485"/>
      <c r="P193" s="485"/>
      <c r="Q193" s="485"/>
      <c r="R193" s="485"/>
      <c r="S193" s="485"/>
      <c r="T193" s="485"/>
      <c r="U193" s="485"/>
      <c r="V193" s="485"/>
      <c r="W193" s="485"/>
      <c r="X193" s="485"/>
      <c r="Y193" s="485"/>
      <c r="Z193" s="485"/>
      <c r="AA193" s="485"/>
      <c r="AB193" s="485"/>
      <c r="AC193" s="485"/>
      <c r="AD193" s="485"/>
      <c r="AE193" s="506"/>
      <c r="AF193" s="506"/>
      <c r="AG193" s="506"/>
      <c r="AH193" s="506"/>
      <c r="AI193" s="485"/>
    </row>
    <row r="194" ht="24.0" customHeight="1">
      <c r="A194" s="505"/>
      <c r="B194" s="485"/>
      <c r="C194" s="485"/>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c r="AD194" s="485"/>
      <c r="AE194" s="506"/>
      <c r="AF194" s="506"/>
      <c r="AG194" s="506"/>
      <c r="AH194" s="506"/>
      <c r="AI194" s="485"/>
    </row>
    <row r="195" ht="24.0" customHeight="1">
      <c r="A195" s="505"/>
      <c r="B195" s="485"/>
      <c r="C195" s="485"/>
      <c r="D195" s="485"/>
      <c r="E195" s="485"/>
      <c r="F195" s="485"/>
      <c r="G195" s="485"/>
      <c r="H195" s="485"/>
      <c r="I195" s="485"/>
      <c r="J195" s="485"/>
      <c r="K195" s="485"/>
      <c r="L195" s="485"/>
      <c r="M195" s="485"/>
      <c r="N195" s="485"/>
      <c r="O195" s="485"/>
      <c r="P195" s="485"/>
      <c r="Q195" s="485"/>
      <c r="R195" s="485"/>
      <c r="S195" s="485"/>
      <c r="T195" s="485"/>
      <c r="U195" s="485"/>
      <c r="V195" s="485"/>
      <c r="W195" s="485"/>
      <c r="X195" s="485"/>
      <c r="Y195" s="485"/>
      <c r="Z195" s="485"/>
      <c r="AA195" s="485"/>
      <c r="AB195" s="485"/>
      <c r="AC195" s="485"/>
      <c r="AD195" s="485"/>
      <c r="AE195" s="506"/>
      <c r="AF195" s="506"/>
      <c r="AG195" s="506"/>
      <c r="AH195" s="506"/>
      <c r="AI195" s="485"/>
    </row>
    <row r="196" ht="24.0" customHeight="1">
      <c r="A196" s="505"/>
      <c r="B196" s="485"/>
      <c r="C196" s="485"/>
      <c r="D196" s="485"/>
      <c r="E196" s="485"/>
      <c r="F196" s="485"/>
      <c r="G196" s="485"/>
      <c r="H196" s="485"/>
      <c r="I196" s="485"/>
      <c r="J196" s="485"/>
      <c r="K196" s="485"/>
      <c r="L196" s="485"/>
      <c r="M196" s="485"/>
      <c r="N196" s="485"/>
      <c r="O196" s="485"/>
      <c r="P196" s="485"/>
      <c r="Q196" s="485"/>
      <c r="R196" s="485"/>
      <c r="S196" s="485"/>
      <c r="T196" s="485"/>
      <c r="U196" s="485"/>
      <c r="V196" s="485"/>
      <c r="W196" s="485"/>
      <c r="X196" s="485"/>
      <c r="Y196" s="485"/>
      <c r="Z196" s="485"/>
      <c r="AA196" s="485"/>
      <c r="AB196" s="485"/>
      <c r="AC196" s="485"/>
      <c r="AD196" s="485"/>
      <c r="AE196" s="506"/>
      <c r="AF196" s="506"/>
      <c r="AG196" s="506"/>
      <c r="AH196" s="506"/>
      <c r="AI196" s="485"/>
    </row>
    <row r="197" ht="24.0" customHeight="1">
      <c r="A197" s="505"/>
      <c r="B197" s="485"/>
      <c r="C197" s="485"/>
      <c r="D197" s="485"/>
      <c r="E197" s="485"/>
      <c r="F197" s="485"/>
      <c r="G197" s="485"/>
      <c r="H197" s="485"/>
      <c r="I197" s="485"/>
      <c r="J197" s="485"/>
      <c r="K197" s="485"/>
      <c r="L197" s="485"/>
      <c r="M197" s="485"/>
      <c r="N197" s="485"/>
      <c r="O197" s="485"/>
      <c r="P197" s="485"/>
      <c r="Q197" s="485"/>
      <c r="R197" s="485"/>
      <c r="S197" s="485"/>
      <c r="T197" s="485"/>
      <c r="U197" s="485"/>
      <c r="V197" s="485"/>
      <c r="W197" s="485"/>
      <c r="X197" s="485"/>
      <c r="Y197" s="485"/>
      <c r="Z197" s="485"/>
      <c r="AA197" s="485"/>
      <c r="AB197" s="485"/>
      <c r="AC197" s="485"/>
      <c r="AD197" s="485"/>
      <c r="AE197" s="506"/>
      <c r="AF197" s="506"/>
      <c r="AG197" s="506"/>
      <c r="AH197" s="506"/>
      <c r="AI197" s="485"/>
    </row>
    <row r="198" ht="24.0" customHeight="1">
      <c r="A198" s="505"/>
      <c r="B198" s="485"/>
      <c r="C198" s="485"/>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c r="AD198" s="485"/>
      <c r="AE198" s="506"/>
      <c r="AF198" s="506"/>
      <c r="AG198" s="506"/>
      <c r="AH198" s="506"/>
      <c r="AI198" s="485"/>
    </row>
    <row r="199" ht="24.0" customHeight="1">
      <c r="A199" s="505"/>
      <c r="B199" s="485"/>
      <c r="C199" s="485"/>
      <c r="D199" s="485"/>
      <c r="E199" s="485"/>
      <c r="F199" s="485"/>
      <c r="G199" s="485"/>
      <c r="H199" s="485"/>
      <c r="I199" s="485"/>
      <c r="J199" s="485"/>
      <c r="K199" s="485"/>
      <c r="L199" s="485"/>
      <c r="M199" s="485"/>
      <c r="N199" s="485"/>
      <c r="O199" s="485"/>
      <c r="P199" s="485"/>
      <c r="Q199" s="485"/>
      <c r="R199" s="485"/>
      <c r="S199" s="485"/>
      <c r="T199" s="485"/>
      <c r="U199" s="485"/>
      <c r="V199" s="485"/>
      <c r="W199" s="485"/>
      <c r="X199" s="485"/>
      <c r="Y199" s="485"/>
      <c r="Z199" s="485"/>
      <c r="AA199" s="485"/>
      <c r="AB199" s="485"/>
      <c r="AC199" s="485"/>
      <c r="AD199" s="485"/>
      <c r="AE199" s="506"/>
      <c r="AF199" s="506"/>
      <c r="AG199" s="506"/>
      <c r="AH199" s="506"/>
      <c r="AI199" s="485"/>
    </row>
    <row r="200" ht="24.0" customHeight="1">
      <c r="A200" s="505"/>
      <c r="B200" s="485"/>
      <c r="C200" s="485"/>
      <c r="D200" s="485"/>
      <c r="E200" s="485"/>
      <c r="F200" s="485"/>
      <c r="G200" s="485"/>
      <c r="H200" s="485"/>
      <c r="I200" s="485"/>
      <c r="J200" s="485"/>
      <c r="K200" s="485"/>
      <c r="L200" s="485"/>
      <c r="M200" s="485"/>
      <c r="N200" s="485"/>
      <c r="O200" s="485"/>
      <c r="P200" s="485"/>
      <c r="Q200" s="485"/>
      <c r="R200" s="485"/>
      <c r="S200" s="485"/>
      <c r="T200" s="485"/>
      <c r="U200" s="485"/>
      <c r="V200" s="485"/>
      <c r="W200" s="485"/>
      <c r="X200" s="485"/>
      <c r="Y200" s="485"/>
      <c r="Z200" s="485"/>
      <c r="AA200" s="485"/>
      <c r="AB200" s="485"/>
      <c r="AC200" s="485"/>
      <c r="AD200" s="485"/>
      <c r="AE200" s="506"/>
      <c r="AF200" s="506"/>
      <c r="AG200" s="506"/>
      <c r="AH200" s="506"/>
      <c r="AI200" s="485"/>
    </row>
    <row r="201" ht="24.0" customHeight="1">
      <c r="A201" s="505"/>
      <c r="B201" s="485"/>
      <c r="C201" s="485"/>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c r="AD201" s="485"/>
      <c r="AE201" s="506"/>
      <c r="AF201" s="506"/>
      <c r="AG201" s="506"/>
      <c r="AH201" s="506"/>
      <c r="AI201" s="485"/>
    </row>
    <row r="202" ht="24.0" customHeight="1">
      <c r="A202" s="505"/>
      <c r="B202" s="485"/>
      <c r="C202" s="485"/>
      <c r="D202" s="485"/>
      <c r="E202" s="485"/>
      <c r="F202" s="485"/>
      <c r="G202" s="485"/>
      <c r="H202" s="485"/>
      <c r="I202" s="485"/>
      <c r="J202" s="485"/>
      <c r="K202" s="485"/>
      <c r="L202" s="485"/>
      <c r="M202" s="485"/>
      <c r="N202" s="485"/>
      <c r="O202" s="485"/>
      <c r="P202" s="485"/>
      <c r="Q202" s="485"/>
      <c r="R202" s="485"/>
      <c r="S202" s="485"/>
      <c r="T202" s="485"/>
      <c r="U202" s="485"/>
      <c r="V202" s="485"/>
      <c r="W202" s="485"/>
      <c r="X202" s="485"/>
      <c r="Y202" s="485"/>
      <c r="Z202" s="485"/>
      <c r="AA202" s="485"/>
      <c r="AB202" s="485"/>
      <c r="AC202" s="485"/>
      <c r="AD202" s="485"/>
      <c r="AE202" s="506"/>
      <c r="AF202" s="506"/>
      <c r="AG202" s="506"/>
      <c r="AH202" s="506"/>
      <c r="AI202" s="485"/>
    </row>
    <row r="203" ht="24.0" customHeight="1">
      <c r="A203" s="505"/>
      <c r="B203" s="485"/>
      <c r="C203" s="485"/>
      <c r="D203" s="485"/>
      <c r="E203" s="485"/>
      <c r="F203" s="485"/>
      <c r="G203" s="485"/>
      <c r="H203" s="485"/>
      <c r="I203" s="485"/>
      <c r="J203" s="485"/>
      <c r="K203" s="485"/>
      <c r="L203" s="485"/>
      <c r="M203" s="485"/>
      <c r="N203" s="485"/>
      <c r="O203" s="485"/>
      <c r="P203" s="485"/>
      <c r="Q203" s="485"/>
      <c r="R203" s="485"/>
      <c r="S203" s="485"/>
      <c r="T203" s="485"/>
      <c r="U203" s="485"/>
      <c r="V203" s="485"/>
      <c r="W203" s="485"/>
      <c r="X203" s="485"/>
      <c r="Y203" s="485"/>
      <c r="Z203" s="485"/>
      <c r="AA203" s="485"/>
      <c r="AB203" s="485"/>
      <c r="AC203" s="485"/>
      <c r="AD203" s="485"/>
      <c r="AE203" s="506"/>
      <c r="AF203" s="506"/>
      <c r="AG203" s="506"/>
      <c r="AH203" s="506"/>
      <c r="AI203" s="485"/>
    </row>
    <row r="204" ht="24.0" customHeight="1">
      <c r="A204" s="505"/>
      <c r="B204" s="485"/>
      <c r="C204" s="485"/>
      <c r="D204" s="485"/>
      <c r="E204" s="485"/>
      <c r="F204" s="485"/>
      <c r="G204" s="485"/>
      <c r="H204" s="485"/>
      <c r="I204" s="485"/>
      <c r="J204" s="485"/>
      <c r="K204" s="485"/>
      <c r="L204" s="485"/>
      <c r="M204" s="485"/>
      <c r="N204" s="485"/>
      <c r="O204" s="485"/>
      <c r="P204" s="485"/>
      <c r="Q204" s="485"/>
      <c r="R204" s="485"/>
      <c r="S204" s="485"/>
      <c r="T204" s="485"/>
      <c r="U204" s="485"/>
      <c r="V204" s="485"/>
      <c r="W204" s="485"/>
      <c r="X204" s="485"/>
      <c r="Y204" s="485"/>
      <c r="Z204" s="485"/>
      <c r="AA204" s="485"/>
      <c r="AB204" s="485"/>
      <c r="AC204" s="485"/>
      <c r="AD204" s="485"/>
      <c r="AE204" s="506"/>
      <c r="AF204" s="506"/>
      <c r="AG204" s="506"/>
      <c r="AH204" s="506"/>
      <c r="AI204" s="485"/>
    </row>
    <row r="205" ht="24.0" customHeight="1">
      <c r="A205" s="505"/>
      <c r="B205" s="485"/>
      <c r="C205" s="485"/>
      <c r="D205" s="485"/>
      <c r="E205" s="485"/>
      <c r="F205" s="485"/>
      <c r="G205" s="485"/>
      <c r="H205" s="485"/>
      <c r="I205" s="485"/>
      <c r="J205" s="485"/>
      <c r="K205" s="485"/>
      <c r="L205" s="485"/>
      <c r="M205" s="485"/>
      <c r="N205" s="485"/>
      <c r="O205" s="485"/>
      <c r="P205" s="485"/>
      <c r="Q205" s="485"/>
      <c r="R205" s="485"/>
      <c r="S205" s="485"/>
      <c r="T205" s="485"/>
      <c r="U205" s="485"/>
      <c r="V205" s="485"/>
      <c r="W205" s="485"/>
      <c r="X205" s="485"/>
      <c r="Y205" s="485"/>
      <c r="Z205" s="485"/>
      <c r="AA205" s="485"/>
      <c r="AB205" s="485"/>
      <c r="AC205" s="485"/>
      <c r="AD205" s="485"/>
      <c r="AE205" s="506"/>
      <c r="AF205" s="506"/>
      <c r="AG205" s="506"/>
      <c r="AH205" s="506"/>
      <c r="AI205" s="485"/>
    </row>
    <row r="206" ht="24.0" customHeight="1">
      <c r="A206" s="505"/>
      <c r="B206" s="485"/>
      <c r="C206" s="485"/>
      <c r="D206" s="485"/>
      <c r="E206" s="485"/>
      <c r="F206" s="485"/>
      <c r="G206" s="485"/>
      <c r="H206" s="485"/>
      <c r="I206" s="485"/>
      <c r="J206" s="485"/>
      <c r="K206" s="485"/>
      <c r="L206" s="485"/>
      <c r="M206" s="485"/>
      <c r="N206" s="485"/>
      <c r="O206" s="485"/>
      <c r="P206" s="485"/>
      <c r="Q206" s="485"/>
      <c r="R206" s="485"/>
      <c r="S206" s="485"/>
      <c r="T206" s="485"/>
      <c r="U206" s="485"/>
      <c r="V206" s="485"/>
      <c r="W206" s="485"/>
      <c r="X206" s="485"/>
      <c r="Y206" s="485"/>
      <c r="Z206" s="485"/>
      <c r="AA206" s="485"/>
      <c r="AB206" s="485"/>
      <c r="AC206" s="485"/>
      <c r="AD206" s="485"/>
      <c r="AE206" s="506"/>
      <c r="AF206" s="506"/>
      <c r="AG206" s="506"/>
      <c r="AH206" s="506"/>
      <c r="AI206" s="485"/>
    </row>
    <row r="207" ht="24.0" customHeight="1">
      <c r="A207" s="505"/>
      <c r="B207" s="485"/>
      <c r="C207" s="485"/>
      <c r="D207" s="485"/>
      <c r="E207" s="485"/>
      <c r="F207" s="485"/>
      <c r="G207" s="485"/>
      <c r="H207" s="485"/>
      <c r="I207" s="485"/>
      <c r="J207" s="485"/>
      <c r="K207" s="485"/>
      <c r="L207" s="485"/>
      <c r="M207" s="485"/>
      <c r="N207" s="485"/>
      <c r="O207" s="485"/>
      <c r="P207" s="485"/>
      <c r="Q207" s="485"/>
      <c r="R207" s="485"/>
      <c r="S207" s="485"/>
      <c r="T207" s="485"/>
      <c r="U207" s="485"/>
      <c r="V207" s="485"/>
      <c r="W207" s="485"/>
      <c r="X207" s="485"/>
      <c r="Y207" s="485"/>
      <c r="Z207" s="485"/>
      <c r="AA207" s="485"/>
      <c r="AB207" s="485"/>
      <c r="AC207" s="485"/>
      <c r="AD207" s="485"/>
      <c r="AE207" s="506"/>
      <c r="AF207" s="506"/>
      <c r="AG207" s="506"/>
      <c r="AH207" s="506"/>
      <c r="AI207" s="485"/>
    </row>
    <row r="208" ht="24.0" customHeight="1">
      <c r="A208" s="505"/>
      <c r="B208" s="485"/>
      <c r="C208" s="485"/>
      <c r="D208" s="485"/>
      <c r="E208" s="485"/>
      <c r="F208" s="485"/>
      <c r="G208" s="485"/>
      <c r="H208" s="485"/>
      <c r="I208" s="485"/>
      <c r="J208" s="485"/>
      <c r="K208" s="485"/>
      <c r="L208" s="485"/>
      <c r="M208" s="485"/>
      <c r="N208" s="485"/>
      <c r="O208" s="485"/>
      <c r="P208" s="485"/>
      <c r="Q208" s="485"/>
      <c r="R208" s="485"/>
      <c r="S208" s="485"/>
      <c r="T208" s="485"/>
      <c r="U208" s="485"/>
      <c r="V208" s="485"/>
      <c r="W208" s="485"/>
      <c r="X208" s="485"/>
      <c r="Y208" s="485"/>
      <c r="Z208" s="485"/>
      <c r="AA208" s="485"/>
      <c r="AB208" s="485"/>
      <c r="AC208" s="485"/>
      <c r="AD208" s="485"/>
      <c r="AE208" s="506"/>
      <c r="AF208" s="506"/>
      <c r="AG208" s="506"/>
      <c r="AH208" s="506"/>
      <c r="AI208" s="485"/>
    </row>
    <row r="209" ht="24.0" customHeight="1">
      <c r="A209" s="505"/>
      <c r="B209" s="485"/>
      <c r="C209" s="485"/>
      <c r="D209" s="485"/>
      <c r="E209" s="485"/>
      <c r="F209" s="485"/>
      <c r="G209" s="485"/>
      <c r="H209" s="485"/>
      <c r="I209" s="485"/>
      <c r="J209" s="485"/>
      <c r="K209" s="485"/>
      <c r="L209" s="485"/>
      <c r="M209" s="485"/>
      <c r="N209" s="485"/>
      <c r="O209" s="485"/>
      <c r="P209" s="485"/>
      <c r="Q209" s="485"/>
      <c r="R209" s="485"/>
      <c r="S209" s="485"/>
      <c r="T209" s="485"/>
      <c r="U209" s="485"/>
      <c r="V209" s="485"/>
      <c r="W209" s="485"/>
      <c r="X209" s="485"/>
      <c r="Y209" s="485"/>
      <c r="Z209" s="485"/>
      <c r="AA209" s="485"/>
      <c r="AB209" s="485"/>
      <c r="AC209" s="485"/>
      <c r="AD209" s="485"/>
      <c r="AE209" s="506"/>
      <c r="AF209" s="506"/>
      <c r="AG209" s="506"/>
      <c r="AH209" s="506"/>
      <c r="AI209" s="485"/>
    </row>
    <row r="210" ht="24.0" customHeight="1">
      <c r="A210" s="505"/>
      <c r="B210" s="485"/>
      <c r="C210" s="485"/>
      <c r="D210" s="485"/>
      <c r="E210" s="485"/>
      <c r="F210" s="485"/>
      <c r="G210" s="485"/>
      <c r="H210" s="485"/>
      <c r="I210" s="485"/>
      <c r="J210" s="485"/>
      <c r="K210" s="485"/>
      <c r="L210" s="485"/>
      <c r="M210" s="485"/>
      <c r="N210" s="485"/>
      <c r="O210" s="485"/>
      <c r="P210" s="485"/>
      <c r="Q210" s="485"/>
      <c r="R210" s="485"/>
      <c r="S210" s="485"/>
      <c r="T210" s="485"/>
      <c r="U210" s="485"/>
      <c r="V210" s="485"/>
      <c r="W210" s="485"/>
      <c r="X210" s="485"/>
      <c r="Y210" s="485"/>
      <c r="Z210" s="485"/>
      <c r="AA210" s="485"/>
      <c r="AB210" s="485"/>
      <c r="AC210" s="485"/>
      <c r="AD210" s="485"/>
      <c r="AE210" s="506"/>
      <c r="AF210" s="506"/>
      <c r="AG210" s="506"/>
      <c r="AH210" s="506"/>
      <c r="AI210" s="485"/>
    </row>
    <row r="211" ht="24.0" customHeight="1">
      <c r="A211" s="505"/>
      <c r="B211" s="485"/>
      <c r="C211" s="485"/>
      <c r="D211" s="485"/>
      <c r="E211" s="485"/>
      <c r="F211" s="485"/>
      <c r="G211" s="485"/>
      <c r="H211" s="485"/>
      <c r="I211" s="485"/>
      <c r="J211" s="485"/>
      <c r="K211" s="485"/>
      <c r="L211" s="485"/>
      <c r="M211" s="485"/>
      <c r="N211" s="485"/>
      <c r="O211" s="485"/>
      <c r="P211" s="485"/>
      <c r="Q211" s="485"/>
      <c r="R211" s="485"/>
      <c r="S211" s="485"/>
      <c r="T211" s="485"/>
      <c r="U211" s="485"/>
      <c r="V211" s="485"/>
      <c r="W211" s="485"/>
      <c r="X211" s="485"/>
      <c r="Y211" s="485"/>
      <c r="Z211" s="485"/>
      <c r="AA211" s="485"/>
      <c r="AB211" s="485"/>
      <c r="AC211" s="485"/>
      <c r="AD211" s="485"/>
      <c r="AE211" s="506"/>
      <c r="AF211" s="506"/>
      <c r="AG211" s="506"/>
      <c r="AH211" s="506"/>
      <c r="AI211" s="485"/>
    </row>
    <row r="212" ht="24.0" customHeight="1">
      <c r="A212" s="505"/>
      <c r="B212" s="485"/>
      <c r="C212" s="485"/>
      <c r="D212" s="485"/>
      <c r="E212" s="485"/>
      <c r="F212" s="485"/>
      <c r="G212" s="485"/>
      <c r="H212" s="485"/>
      <c r="I212" s="485"/>
      <c r="J212" s="485"/>
      <c r="K212" s="485"/>
      <c r="L212" s="485"/>
      <c r="M212" s="485"/>
      <c r="N212" s="485"/>
      <c r="O212" s="485"/>
      <c r="P212" s="485"/>
      <c r="Q212" s="485"/>
      <c r="R212" s="485"/>
      <c r="S212" s="485"/>
      <c r="T212" s="485"/>
      <c r="U212" s="485"/>
      <c r="V212" s="485"/>
      <c r="W212" s="485"/>
      <c r="X212" s="485"/>
      <c r="Y212" s="485"/>
      <c r="Z212" s="485"/>
      <c r="AA212" s="485"/>
      <c r="AB212" s="485"/>
      <c r="AC212" s="485"/>
      <c r="AD212" s="485"/>
      <c r="AE212" s="506"/>
      <c r="AF212" s="506"/>
      <c r="AG212" s="506"/>
      <c r="AH212" s="506"/>
      <c r="AI212" s="485"/>
    </row>
    <row r="213" ht="24.0" customHeight="1">
      <c r="A213" s="505"/>
      <c r="B213" s="485"/>
      <c r="C213" s="485"/>
      <c r="D213" s="485"/>
      <c r="E213" s="485"/>
      <c r="F213" s="485"/>
      <c r="G213" s="485"/>
      <c r="H213" s="485"/>
      <c r="I213" s="485"/>
      <c r="J213" s="485"/>
      <c r="K213" s="485"/>
      <c r="L213" s="485"/>
      <c r="M213" s="485"/>
      <c r="N213" s="485"/>
      <c r="O213" s="485"/>
      <c r="P213" s="485"/>
      <c r="Q213" s="485"/>
      <c r="R213" s="485"/>
      <c r="S213" s="485"/>
      <c r="T213" s="485"/>
      <c r="U213" s="485"/>
      <c r="V213" s="485"/>
      <c r="W213" s="485"/>
      <c r="X213" s="485"/>
      <c r="Y213" s="485"/>
      <c r="Z213" s="485"/>
      <c r="AA213" s="485"/>
      <c r="AB213" s="485"/>
      <c r="AC213" s="485"/>
      <c r="AD213" s="485"/>
      <c r="AE213" s="506"/>
      <c r="AF213" s="506"/>
      <c r="AG213" s="506"/>
      <c r="AH213" s="506"/>
      <c r="AI213" s="485"/>
    </row>
    <row r="214" ht="24.0" customHeight="1">
      <c r="A214" s="505"/>
      <c r="B214" s="485"/>
      <c r="C214" s="485"/>
      <c r="D214" s="485"/>
      <c r="E214" s="485"/>
      <c r="F214" s="485"/>
      <c r="G214" s="485"/>
      <c r="H214" s="485"/>
      <c r="I214" s="485"/>
      <c r="J214" s="485"/>
      <c r="K214" s="485"/>
      <c r="L214" s="485"/>
      <c r="M214" s="485"/>
      <c r="N214" s="485"/>
      <c r="O214" s="485"/>
      <c r="P214" s="485"/>
      <c r="Q214" s="485"/>
      <c r="R214" s="485"/>
      <c r="S214" s="485"/>
      <c r="T214" s="485"/>
      <c r="U214" s="485"/>
      <c r="V214" s="485"/>
      <c r="W214" s="485"/>
      <c r="X214" s="485"/>
      <c r="Y214" s="485"/>
      <c r="Z214" s="485"/>
      <c r="AA214" s="485"/>
      <c r="AB214" s="485"/>
      <c r="AC214" s="485"/>
      <c r="AD214" s="485"/>
      <c r="AE214" s="506"/>
      <c r="AF214" s="506"/>
      <c r="AG214" s="506"/>
      <c r="AH214" s="506"/>
      <c r="AI214" s="485"/>
    </row>
    <row r="215" ht="24.0" customHeight="1">
      <c r="A215" s="505"/>
      <c r="B215" s="485"/>
      <c r="C215" s="485"/>
      <c r="D215" s="485"/>
      <c r="E215" s="485"/>
      <c r="F215" s="485"/>
      <c r="G215" s="485"/>
      <c r="H215" s="485"/>
      <c r="I215" s="485"/>
      <c r="J215" s="485"/>
      <c r="K215" s="485"/>
      <c r="L215" s="485"/>
      <c r="M215" s="485"/>
      <c r="N215" s="485"/>
      <c r="O215" s="485"/>
      <c r="P215" s="485"/>
      <c r="Q215" s="485"/>
      <c r="R215" s="485"/>
      <c r="S215" s="485"/>
      <c r="T215" s="485"/>
      <c r="U215" s="485"/>
      <c r="V215" s="485"/>
      <c r="W215" s="485"/>
      <c r="X215" s="485"/>
      <c r="Y215" s="485"/>
      <c r="Z215" s="485"/>
      <c r="AA215" s="485"/>
      <c r="AB215" s="485"/>
      <c r="AC215" s="485"/>
      <c r="AD215" s="485"/>
      <c r="AE215" s="506"/>
      <c r="AF215" s="506"/>
      <c r="AG215" s="506"/>
      <c r="AH215" s="506"/>
      <c r="AI215" s="485"/>
    </row>
    <row r="216" ht="24.0" customHeight="1">
      <c r="A216" s="505"/>
      <c r="B216" s="485"/>
      <c r="C216" s="485"/>
      <c r="D216" s="485"/>
      <c r="E216" s="485"/>
      <c r="F216" s="485"/>
      <c r="G216" s="485"/>
      <c r="H216" s="485"/>
      <c r="I216" s="485"/>
      <c r="J216" s="485"/>
      <c r="K216" s="485"/>
      <c r="L216" s="485"/>
      <c r="M216" s="485"/>
      <c r="N216" s="485"/>
      <c r="O216" s="485"/>
      <c r="P216" s="485"/>
      <c r="Q216" s="485"/>
      <c r="R216" s="485"/>
      <c r="S216" s="485"/>
      <c r="T216" s="485"/>
      <c r="U216" s="485"/>
      <c r="V216" s="485"/>
      <c r="W216" s="485"/>
      <c r="X216" s="485"/>
      <c r="Y216" s="485"/>
      <c r="Z216" s="485"/>
      <c r="AA216" s="485"/>
      <c r="AB216" s="485"/>
      <c r="AC216" s="485"/>
      <c r="AD216" s="485"/>
      <c r="AE216" s="506"/>
      <c r="AF216" s="506"/>
      <c r="AG216" s="506"/>
      <c r="AH216" s="506"/>
      <c r="AI216" s="485"/>
    </row>
    <row r="217" ht="24.0" customHeight="1">
      <c r="A217" s="505"/>
      <c r="B217" s="485"/>
      <c r="C217" s="485"/>
      <c r="D217" s="485"/>
      <c r="E217" s="485"/>
      <c r="F217" s="485"/>
      <c r="G217" s="485"/>
      <c r="H217" s="485"/>
      <c r="I217" s="485"/>
      <c r="J217" s="485"/>
      <c r="K217" s="485"/>
      <c r="L217" s="485"/>
      <c r="M217" s="485"/>
      <c r="N217" s="485"/>
      <c r="O217" s="485"/>
      <c r="P217" s="485"/>
      <c r="Q217" s="485"/>
      <c r="R217" s="485"/>
      <c r="S217" s="485"/>
      <c r="T217" s="485"/>
      <c r="U217" s="485"/>
      <c r="V217" s="485"/>
      <c r="W217" s="485"/>
      <c r="X217" s="485"/>
      <c r="Y217" s="485"/>
      <c r="Z217" s="485"/>
      <c r="AA217" s="485"/>
      <c r="AB217" s="485"/>
      <c r="AC217" s="485"/>
      <c r="AD217" s="485"/>
      <c r="AE217" s="506"/>
      <c r="AF217" s="506"/>
      <c r="AG217" s="506"/>
      <c r="AH217" s="506"/>
      <c r="AI217" s="485"/>
    </row>
    <row r="218" ht="24.0" customHeight="1">
      <c r="A218" s="505"/>
      <c r="B218" s="485"/>
      <c r="C218" s="485"/>
      <c r="D218" s="485"/>
      <c r="E218" s="485"/>
      <c r="F218" s="485"/>
      <c r="G218" s="485"/>
      <c r="H218" s="485"/>
      <c r="I218" s="485"/>
      <c r="J218" s="485"/>
      <c r="K218" s="485"/>
      <c r="L218" s="485"/>
      <c r="M218" s="485"/>
      <c r="N218" s="485"/>
      <c r="O218" s="485"/>
      <c r="P218" s="485"/>
      <c r="Q218" s="485"/>
      <c r="R218" s="485"/>
      <c r="S218" s="485"/>
      <c r="T218" s="485"/>
      <c r="U218" s="485"/>
      <c r="V218" s="485"/>
      <c r="W218" s="485"/>
      <c r="X218" s="485"/>
      <c r="Y218" s="485"/>
      <c r="Z218" s="485"/>
      <c r="AA218" s="485"/>
      <c r="AB218" s="485"/>
      <c r="AC218" s="485"/>
      <c r="AD218" s="485"/>
      <c r="AE218" s="506"/>
      <c r="AF218" s="506"/>
      <c r="AG218" s="506"/>
      <c r="AH218" s="506"/>
      <c r="AI218" s="485"/>
    </row>
    <row r="219" ht="24.0" customHeight="1">
      <c r="A219" s="505"/>
      <c r="B219" s="485"/>
      <c r="C219" s="485"/>
      <c r="D219" s="485"/>
      <c r="E219" s="485"/>
      <c r="F219" s="485"/>
      <c r="G219" s="485"/>
      <c r="H219" s="485"/>
      <c r="I219" s="485"/>
      <c r="J219" s="485"/>
      <c r="K219" s="485"/>
      <c r="L219" s="485"/>
      <c r="M219" s="485"/>
      <c r="N219" s="485"/>
      <c r="O219" s="485"/>
      <c r="P219" s="485"/>
      <c r="Q219" s="485"/>
      <c r="R219" s="485"/>
      <c r="S219" s="485"/>
      <c r="T219" s="485"/>
      <c r="U219" s="485"/>
      <c r="V219" s="485"/>
      <c r="W219" s="485"/>
      <c r="X219" s="485"/>
      <c r="Y219" s="485"/>
      <c r="Z219" s="485"/>
      <c r="AA219" s="485"/>
      <c r="AB219" s="485"/>
      <c r="AC219" s="485"/>
      <c r="AD219" s="485"/>
      <c r="AE219" s="506"/>
      <c r="AF219" s="506"/>
      <c r="AG219" s="506"/>
      <c r="AH219" s="506"/>
      <c r="AI219" s="485"/>
    </row>
    <row r="220" ht="24.0" customHeight="1">
      <c r="A220" s="505"/>
      <c r="B220" s="485"/>
      <c r="C220" s="485"/>
      <c r="D220" s="485"/>
      <c r="E220" s="485"/>
      <c r="F220" s="485"/>
      <c r="G220" s="485"/>
      <c r="H220" s="485"/>
      <c r="I220" s="485"/>
      <c r="J220" s="485"/>
      <c r="K220" s="485"/>
      <c r="L220" s="485"/>
      <c r="M220" s="485"/>
      <c r="N220" s="485"/>
      <c r="O220" s="485"/>
      <c r="P220" s="485"/>
      <c r="Q220" s="485"/>
      <c r="R220" s="485"/>
      <c r="S220" s="485"/>
      <c r="T220" s="485"/>
      <c r="U220" s="485"/>
      <c r="V220" s="485"/>
      <c r="W220" s="485"/>
      <c r="X220" s="485"/>
      <c r="Y220" s="485"/>
      <c r="Z220" s="485"/>
      <c r="AA220" s="485"/>
      <c r="AB220" s="485"/>
      <c r="AC220" s="485"/>
      <c r="AD220" s="485"/>
      <c r="AE220" s="506"/>
      <c r="AF220" s="506"/>
      <c r="AG220" s="506"/>
      <c r="AH220" s="506"/>
      <c r="AI220" s="485"/>
    </row>
    <row r="221" ht="24.0" customHeight="1">
      <c r="A221" s="505"/>
      <c r="B221" s="485"/>
      <c r="C221" s="485"/>
      <c r="D221" s="485"/>
      <c r="E221" s="485"/>
      <c r="F221" s="485"/>
      <c r="G221" s="485"/>
      <c r="H221" s="485"/>
      <c r="I221" s="485"/>
      <c r="J221" s="485"/>
      <c r="K221" s="485"/>
      <c r="L221" s="485"/>
      <c r="M221" s="485"/>
      <c r="N221" s="485"/>
      <c r="O221" s="485"/>
      <c r="P221" s="485"/>
      <c r="Q221" s="485"/>
      <c r="R221" s="485"/>
      <c r="S221" s="485"/>
      <c r="T221" s="485"/>
      <c r="U221" s="485"/>
      <c r="V221" s="485"/>
      <c r="W221" s="485"/>
      <c r="X221" s="485"/>
      <c r="Y221" s="485"/>
      <c r="Z221" s="485"/>
      <c r="AA221" s="485"/>
      <c r="AB221" s="485"/>
      <c r="AC221" s="485"/>
      <c r="AD221" s="485"/>
      <c r="AE221" s="506"/>
      <c r="AF221" s="506"/>
      <c r="AG221" s="506"/>
      <c r="AH221" s="506"/>
      <c r="AI221" s="485"/>
    </row>
    <row r="222" ht="24.0" customHeight="1">
      <c r="A222" s="505"/>
      <c r="B222" s="485"/>
      <c r="C222" s="485"/>
      <c r="D222" s="485"/>
      <c r="E222" s="485"/>
      <c r="F222" s="485"/>
      <c r="G222" s="485"/>
      <c r="H222" s="485"/>
      <c r="I222" s="485"/>
      <c r="J222" s="485"/>
      <c r="K222" s="485"/>
      <c r="L222" s="485"/>
      <c r="M222" s="485"/>
      <c r="N222" s="485"/>
      <c r="O222" s="485"/>
      <c r="P222" s="485"/>
      <c r="Q222" s="485"/>
      <c r="R222" s="485"/>
      <c r="S222" s="485"/>
      <c r="T222" s="485"/>
      <c r="U222" s="485"/>
      <c r="V222" s="485"/>
      <c r="W222" s="485"/>
      <c r="X222" s="485"/>
      <c r="Y222" s="485"/>
      <c r="Z222" s="485"/>
      <c r="AA222" s="485"/>
      <c r="AB222" s="485"/>
      <c r="AC222" s="485"/>
      <c r="AD222" s="485"/>
      <c r="AE222" s="506"/>
      <c r="AF222" s="506"/>
      <c r="AG222" s="506"/>
      <c r="AH222" s="506"/>
      <c r="AI222" s="485"/>
    </row>
    <row r="223" ht="24.0" customHeight="1">
      <c r="A223" s="505"/>
      <c r="B223" s="485"/>
      <c r="C223" s="485"/>
      <c r="D223" s="485"/>
      <c r="E223" s="485"/>
      <c r="F223" s="485"/>
      <c r="G223" s="485"/>
      <c r="H223" s="485"/>
      <c r="I223" s="485"/>
      <c r="J223" s="485"/>
      <c r="K223" s="485"/>
      <c r="L223" s="485"/>
      <c r="M223" s="485"/>
      <c r="N223" s="485"/>
      <c r="O223" s="485"/>
      <c r="P223" s="485"/>
      <c r="Q223" s="485"/>
      <c r="R223" s="485"/>
      <c r="S223" s="485"/>
      <c r="T223" s="485"/>
      <c r="U223" s="485"/>
      <c r="V223" s="485"/>
      <c r="W223" s="485"/>
      <c r="X223" s="485"/>
      <c r="Y223" s="485"/>
      <c r="Z223" s="485"/>
      <c r="AA223" s="485"/>
      <c r="AB223" s="485"/>
      <c r="AC223" s="485"/>
      <c r="AD223" s="485"/>
      <c r="AE223" s="506"/>
      <c r="AF223" s="506"/>
      <c r="AG223" s="506"/>
      <c r="AH223" s="506"/>
      <c r="AI223" s="485"/>
    </row>
    <row r="224" ht="24.0" customHeight="1">
      <c r="A224" s="505"/>
      <c r="B224" s="485"/>
      <c r="C224" s="485"/>
      <c r="D224" s="485"/>
      <c r="E224" s="485"/>
      <c r="F224" s="485"/>
      <c r="G224" s="485"/>
      <c r="H224" s="485"/>
      <c r="I224" s="485"/>
      <c r="J224" s="485"/>
      <c r="K224" s="485"/>
      <c r="L224" s="485"/>
      <c r="M224" s="485"/>
      <c r="N224" s="485"/>
      <c r="O224" s="485"/>
      <c r="P224" s="485"/>
      <c r="Q224" s="485"/>
      <c r="R224" s="485"/>
      <c r="S224" s="485"/>
      <c r="T224" s="485"/>
      <c r="U224" s="485"/>
      <c r="V224" s="485"/>
      <c r="W224" s="485"/>
      <c r="X224" s="485"/>
      <c r="Y224" s="485"/>
      <c r="Z224" s="485"/>
      <c r="AA224" s="485"/>
      <c r="AB224" s="485"/>
      <c r="AC224" s="485"/>
      <c r="AD224" s="485"/>
      <c r="AE224" s="506"/>
      <c r="AF224" s="506"/>
      <c r="AG224" s="506"/>
      <c r="AH224" s="506"/>
      <c r="AI224" s="485"/>
    </row>
    <row r="225" ht="24.0" customHeight="1">
      <c r="A225" s="505"/>
      <c r="B225" s="485"/>
      <c r="C225" s="485"/>
      <c r="D225" s="485"/>
      <c r="E225" s="485"/>
      <c r="F225" s="485"/>
      <c r="G225" s="485"/>
      <c r="H225" s="485"/>
      <c r="I225" s="485"/>
      <c r="J225" s="485"/>
      <c r="K225" s="485"/>
      <c r="L225" s="485"/>
      <c r="M225" s="485"/>
      <c r="N225" s="485"/>
      <c r="O225" s="485"/>
      <c r="P225" s="485"/>
      <c r="Q225" s="485"/>
      <c r="R225" s="485"/>
      <c r="S225" s="485"/>
      <c r="T225" s="485"/>
      <c r="U225" s="485"/>
      <c r="V225" s="485"/>
      <c r="W225" s="485"/>
      <c r="X225" s="485"/>
      <c r="Y225" s="485"/>
      <c r="Z225" s="485"/>
      <c r="AA225" s="485"/>
      <c r="AB225" s="485"/>
      <c r="AC225" s="485"/>
      <c r="AD225" s="485"/>
      <c r="AE225" s="506"/>
      <c r="AF225" s="506"/>
      <c r="AG225" s="506"/>
      <c r="AH225" s="506"/>
      <c r="AI225" s="485"/>
    </row>
    <row r="226" ht="24.0" customHeight="1">
      <c r="A226" s="505"/>
      <c r="B226" s="485"/>
      <c r="C226" s="485"/>
      <c r="D226" s="485"/>
      <c r="E226" s="485"/>
      <c r="F226" s="485"/>
      <c r="G226" s="485"/>
      <c r="H226" s="485"/>
      <c r="I226" s="485"/>
      <c r="J226" s="485"/>
      <c r="K226" s="485"/>
      <c r="L226" s="485"/>
      <c r="M226" s="485"/>
      <c r="N226" s="485"/>
      <c r="O226" s="485"/>
      <c r="P226" s="485"/>
      <c r="Q226" s="485"/>
      <c r="R226" s="485"/>
      <c r="S226" s="485"/>
      <c r="T226" s="485"/>
      <c r="U226" s="485"/>
      <c r="V226" s="485"/>
      <c r="W226" s="485"/>
      <c r="X226" s="485"/>
      <c r="Y226" s="485"/>
      <c r="Z226" s="485"/>
      <c r="AA226" s="485"/>
      <c r="AB226" s="485"/>
      <c r="AC226" s="485"/>
      <c r="AD226" s="485"/>
      <c r="AE226" s="506"/>
      <c r="AF226" s="506"/>
      <c r="AG226" s="506"/>
      <c r="AH226" s="506"/>
      <c r="AI226" s="485"/>
    </row>
    <row r="227" ht="24.0" customHeight="1">
      <c r="A227" s="505"/>
      <c r="B227" s="485"/>
      <c r="C227" s="485"/>
      <c r="D227" s="485"/>
      <c r="E227" s="485"/>
      <c r="F227" s="485"/>
      <c r="G227" s="485"/>
      <c r="H227" s="485"/>
      <c r="I227" s="485"/>
      <c r="J227" s="485"/>
      <c r="K227" s="485"/>
      <c r="L227" s="485"/>
      <c r="M227" s="485"/>
      <c r="N227" s="485"/>
      <c r="O227" s="485"/>
      <c r="P227" s="485"/>
      <c r="Q227" s="485"/>
      <c r="R227" s="485"/>
      <c r="S227" s="485"/>
      <c r="T227" s="485"/>
      <c r="U227" s="485"/>
      <c r="V227" s="485"/>
      <c r="W227" s="485"/>
      <c r="X227" s="485"/>
      <c r="Y227" s="485"/>
      <c r="Z227" s="485"/>
      <c r="AA227" s="485"/>
      <c r="AB227" s="485"/>
      <c r="AC227" s="485"/>
      <c r="AD227" s="485"/>
      <c r="AE227" s="506"/>
      <c r="AF227" s="506"/>
      <c r="AG227" s="506"/>
      <c r="AH227" s="506"/>
      <c r="AI227" s="485"/>
    </row>
    <row r="228" ht="24.0" customHeight="1">
      <c r="A228" s="505"/>
      <c r="B228" s="485"/>
      <c r="C228" s="485"/>
      <c r="D228" s="485"/>
      <c r="E228" s="485"/>
      <c r="F228" s="485"/>
      <c r="G228" s="485"/>
      <c r="H228" s="485"/>
      <c r="I228" s="485"/>
      <c r="J228" s="485"/>
      <c r="K228" s="485"/>
      <c r="L228" s="485"/>
      <c r="M228" s="485"/>
      <c r="N228" s="485"/>
      <c r="O228" s="485"/>
      <c r="P228" s="485"/>
      <c r="Q228" s="485"/>
      <c r="R228" s="485"/>
      <c r="S228" s="485"/>
      <c r="T228" s="485"/>
      <c r="U228" s="485"/>
      <c r="V228" s="485"/>
      <c r="W228" s="485"/>
      <c r="X228" s="485"/>
      <c r="Y228" s="485"/>
      <c r="Z228" s="485"/>
      <c r="AA228" s="485"/>
      <c r="AB228" s="485"/>
      <c r="AC228" s="485"/>
      <c r="AD228" s="485"/>
      <c r="AE228" s="506"/>
      <c r="AF228" s="506"/>
      <c r="AG228" s="506"/>
      <c r="AH228" s="506"/>
      <c r="AI228" s="485"/>
    </row>
    <row r="229" ht="24.0" customHeight="1">
      <c r="A229" s="505"/>
      <c r="B229" s="485"/>
      <c r="C229" s="485"/>
      <c r="D229" s="485"/>
      <c r="E229" s="485"/>
      <c r="F229" s="485"/>
      <c r="G229" s="485"/>
      <c r="H229" s="485"/>
      <c r="I229" s="485"/>
      <c r="J229" s="485"/>
      <c r="K229" s="485"/>
      <c r="L229" s="485"/>
      <c r="M229" s="485"/>
      <c r="N229" s="485"/>
      <c r="O229" s="485"/>
      <c r="P229" s="485"/>
      <c r="Q229" s="485"/>
      <c r="R229" s="485"/>
      <c r="S229" s="485"/>
      <c r="T229" s="485"/>
      <c r="U229" s="485"/>
      <c r="V229" s="485"/>
      <c r="W229" s="485"/>
      <c r="X229" s="485"/>
      <c r="Y229" s="485"/>
      <c r="Z229" s="485"/>
      <c r="AA229" s="485"/>
      <c r="AB229" s="485"/>
      <c r="AC229" s="485"/>
      <c r="AD229" s="485"/>
      <c r="AE229" s="506"/>
      <c r="AF229" s="506"/>
      <c r="AG229" s="506"/>
      <c r="AH229" s="506"/>
      <c r="AI229" s="485"/>
    </row>
    <row r="230" ht="24.0" customHeight="1">
      <c r="A230" s="505"/>
      <c r="B230" s="485"/>
      <c r="C230" s="485"/>
      <c r="D230" s="485"/>
      <c r="E230" s="485"/>
      <c r="F230" s="485"/>
      <c r="G230" s="485"/>
      <c r="H230" s="485"/>
      <c r="I230" s="485"/>
      <c r="J230" s="485"/>
      <c r="K230" s="485"/>
      <c r="L230" s="485"/>
      <c r="M230" s="485"/>
      <c r="N230" s="485"/>
      <c r="O230" s="485"/>
      <c r="P230" s="485"/>
      <c r="Q230" s="485"/>
      <c r="R230" s="485"/>
      <c r="S230" s="485"/>
      <c r="T230" s="485"/>
      <c r="U230" s="485"/>
      <c r="V230" s="485"/>
      <c r="W230" s="485"/>
      <c r="X230" s="485"/>
      <c r="Y230" s="485"/>
      <c r="Z230" s="485"/>
      <c r="AA230" s="485"/>
      <c r="AB230" s="485"/>
      <c r="AC230" s="485"/>
      <c r="AD230" s="485"/>
      <c r="AE230" s="506"/>
      <c r="AF230" s="506"/>
      <c r="AG230" s="506"/>
      <c r="AH230" s="506"/>
      <c r="AI230" s="485"/>
    </row>
    <row r="231" ht="24.0" customHeight="1">
      <c r="A231" s="505"/>
      <c r="B231" s="485"/>
      <c r="C231" s="485"/>
      <c r="D231" s="485"/>
      <c r="E231" s="485"/>
      <c r="F231" s="485"/>
      <c r="G231" s="485"/>
      <c r="H231" s="485"/>
      <c r="I231" s="485"/>
      <c r="J231" s="485"/>
      <c r="K231" s="485"/>
      <c r="L231" s="485"/>
      <c r="M231" s="485"/>
      <c r="N231" s="485"/>
      <c r="O231" s="485"/>
      <c r="P231" s="485"/>
      <c r="Q231" s="485"/>
      <c r="R231" s="485"/>
      <c r="S231" s="485"/>
      <c r="T231" s="485"/>
      <c r="U231" s="485"/>
      <c r="V231" s="485"/>
      <c r="W231" s="485"/>
      <c r="X231" s="485"/>
      <c r="Y231" s="485"/>
      <c r="Z231" s="485"/>
      <c r="AA231" s="485"/>
      <c r="AB231" s="485"/>
      <c r="AC231" s="485"/>
      <c r="AD231" s="485"/>
      <c r="AE231" s="506"/>
      <c r="AF231" s="506"/>
      <c r="AG231" s="506"/>
      <c r="AH231" s="506"/>
      <c r="AI231" s="485"/>
    </row>
    <row r="232" ht="24.0" customHeight="1">
      <c r="A232" s="505"/>
      <c r="B232" s="485"/>
      <c r="C232" s="485"/>
      <c r="D232" s="485"/>
      <c r="E232" s="485"/>
      <c r="F232" s="485"/>
      <c r="G232" s="485"/>
      <c r="H232" s="485"/>
      <c r="I232" s="485"/>
      <c r="J232" s="485"/>
      <c r="K232" s="485"/>
      <c r="L232" s="485"/>
      <c r="M232" s="485"/>
      <c r="N232" s="485"/>
      <c r="O232" s="485"/>
      <c r="P232" s="485"/>
      <c r="Q232" s="485"/>
      <c r="R232" s="485"/>
      <c r="S232" s="485"/>
      <c r="T232" s="485"/>
      <c r="U232" s="485"/>
      <c r="V232" s="485"/>
      <c r="W232" s="485"/>
      <c r="X232" s="485"/>
      <c r="Y232" s="485"/>
      <c r="Z232" s="485"/>
      <c r="AA232" s="485"/>
      <c r="AB232" s="485"/>
      <c r="AC232" s="485"/>
      <c r="AD232" s="485"/>
      <c r="AE232" s="506"/>
      <c r="AF232" s="506"/>
      <c r="AG232" s="506"/>
      <c r="AH232" s="506"/>
      <c r="AI232" s="485"/>
    </row>
    <row r="233" ht="24.0" customHeight="1">
      <c r="A233" s="505"/>
      <c r="B233" s="485"/>
      <c r="C233" s="485"/>
      <c r="D233" s="485"/>
      <c r="E233" s="485"/>
      <c r="F233" s="485"/>
      <c r="G233" s="485"/>
      <c r="H233" s="485"/>
      <c r="I233" s="485"/>
      <c r="J233" s="485"/>
      <c r="K233" s="485"/>
      <c r="L233" s="485"/>
      <c r="M233" s="485"/>
      <c r="N233" s="485"/>
      <c r="O233" s="485"/>
      <c r="P233" s="485"/>
      <c r="Q233" s="485"/>
      <c r="R233" s="485"/>
      <c r="S233" s="485"/>
      <c r="T233" s="485"/>
      <c r="U233" s="485"/>
      <c r="V233" s="485"/>
      <c r="W233" s="485"/>
      <c r="X233" s="485"/>
      <c r="Y233" s="485"/>
      <c r="Z233" s="485"/>
      <c r="AA233" s="485"/>
      <c r="AB233" s="485"/>
      <c r="AC233" s="485"/>
      <c r="AD233" s="485"/>
      <c r="AE233" s="506"/>
      <c r="AF233" s="506"/>
      <c r="AG233" s="506"/>
      <c r="AH233" s="506"/>
      <c r="AI233" s="485"/>
    </row>
    <row r="234" ht="24.0" customHeight="1">
      <c r="A234" s="505"/>
      <c r="B234" s="485"/>
      <c r="C234" s="485"/>
      <c r="D234" s="485"/>
      <c r="E234" s="485"/>
      <c r="F234" s="485"/>
      <c r="G234" s="485"/>
      <c r="H234" s="485"/>
      <c r="I234" s="485"/>
      <c r="J234" s="485"/>
      <c r="K234" s="485"/>
      <c r="L234" s="485"/>
      <c r="M234" s="485"/>
      <c r="N234" s="485"/>
      <c r="O234" s="485"/>
      <c r="P234" s="485"/>
      <c r="Q234" s="485"/>
      <c r="R234" s="485"/>
      <c r="S234" s="485"/>
      <c r="T234" s="485"/>
      <c r="U234" s="485"/>
      <c r="V234" s="485"/>
      <c r="W234" s="485"/>
      <c r="X234" s="485"/>
      <c r="Y234" s="485"/>
      <c r="Z234" s="485"/>
      <c r="AA234" s="485"/>
      <c r="AB234" s="485"/>
      <c r="AC234" s="485"/>
      <c r="AD234" s="485"/>
      <c r="AE234" s="506"/>
      <c r="AF234" s="506"/>
      <c r="AG234" s="506"/>
      <c r="AH234" s="506"/>
      <c r="AI234" s="485"/>
    </row>
    <row r="235" ht="24.0" customHeight="1">
      <c r="A235" s="505"/>
      <c r="B235" s="485"/>
      <c r="C235" s="485"/>
      <c r="D235" s="485"/>
      <c r="E235" s="485"/>
      <c r="F235" s="485"/>
      <c r="G235" s="485"/>
      <c r="H235" s="485"/>
      <c r="I235" s="485"/>
      <c r="J235" s="485"/>
      <c r="K235" s="485"/>
      <c r="L235" s="485"/>
      <c r="M235" s="485"/>
      <c r="N235" s="485"/>
      <c r="O235" s="485"/>
      <c r="P235" s="485"/>
      <c r="Q235" s="485"/>
      <c r="R235" s="485"/>
      <c r="S235" s="485"/>
      <c r="T235" s="485"/>
      <c r="U235" s="485"/>
      <c r="V235" s="485"/>
      <c r="W235" s="485"/>
      <c r="X235" s="485"/>
      <c r="Y235" s="485"/>
      <c r="Z235" s="485"/>
      <c r="AA235" s="485"/>
      <c r="AB235" s="485"/>
      <c r="AC235" s="485"/>
      <c r="AD235" s="485"/>
      <c r="AE235" s="506"/>
      <c r="AF235" s="506"/>
      <c r="AG235" s="506"/>
      <c r="AH235" s="506"/>
      <c r="AI235" s="485"/>
    </row>
    <row r="236" ht="24.0" customHeight="1">
      <c r="A236" s="505"/>
      <c r="B236" s="485"/>
      <c r="C236" s="485"/>
      <c r="D236" s="485"/>
      <c r="E236" s="485"/>
      <c r="F236" s="485"/>
      <c r="G236" s="485"/>
      <c r="H236" s="485"/>
      <c r="I236" s="485"/>
      <c r="J236" s="485"/>
      <c r="K236" s="485"/>
      <c r="L236" s="485"/>
      <c r="M236" s="485"/>
      <c r="N236" s="485"/>
      <c r="O236" s="485"/>
      <c r="P236" s="485"/>
      <c r="Q236" s="485"/>
      <c r="R236" s="485"/>
      <c r="S236" s="485"/>
      <c r="T236" s="485"/>
      <c r="U236" s="485"/>
      <c r="V236" s="485"/>
      <c r="W236" s="485"/>
      <c r="X236" s="485"/>
      <c r="Y236" s="485"/>
      <c r="Z236" s="485"/>
      <c r="AA236" s="485"/>
      <c r="AB236" s="485"/>
      <c r="AC236" s="485"/>
      <c r="AD236" s="485"/>
      <c r="AE236" s="506"/>
      <c r="AF236" s="506"/>
      <c r="AG236" s="506"/>
      <c r="AH236" s="506"/>
      <c r="AI236" s="485"/>
    </row>
    <row r="237" ht="24.0" customHeight="1">
      <c r="A237" s="505"/>
      <c r="B237" s="485"/>
      <c r="C237" s="485"/>
      <c r="D237" s="485"/>
      <c r="E237" s="485"/>
      <c r="F237" s="485"/>
      <c r="G237" s="485"/>
      <c r="H237" s="485"/>
      <c r="I237" s="485"/>
      <c r="J237" s="485"/>
      <c r="K237" s="485"/>
      <c r="L237" s="485"/>
      <c r="M237" s="485"/>
      <c r="N237" s="485"/>
      <c r="O237" s="485"/>
      <c r="P237" s="485"/>
      <c r="Q237" s="485"/>
      <c r="R237" s="485"/>
      <c r="S237" s="485"/>
      <c r="T237" s="485"/>
      <c r="U237" s="485"/>
      <c r="V237" s="485"/>
      <c r="W237" s="485"/>
      <c r="X237" s="485"/>
      <c r="Y237" s="485"/>
      <c r="Z237" s="485"/>
      <c r="AA237" s="485"/>
      <c r="AB237" s="485"/>
      <c r="AC237" s="485"/>
      <c r="AD237" s="485"/>
      <c r="AE237" s="506"/>
      <c r="AF237" s="506"/>
      <c r="AG237" s="506"/>
      <c r="AH237" s="506"/>
      <c r="AI237" s="485"/>
    </row>
    <row r="238" ht="24.0" customHeight="1">
      <c r="A238" s="505"/>
      <c r="B238" s="485"/>
      <c r="C238" s="485"/>
      <c r="D238" s="485"/>
      <c r="E238" s="485"/>
      <c r="F238" s="485"/>
      <c r="G238" s="485"/>
      <c r="H238" s="485"/>
      <c r="I238" s="485"/>
      <c r="J238" s="485"/>
      <c r="K238" s="485"/>
      <c r="L238" s="485"/>
      <c r="M238" s="485"/>
      <c r="N238" s="485"/>
      <c r="O238" s="485"/>
      <c r="P238" s="485"/>
      <c r="Q238" s="485"/>
      <c r="R238" s="485"/>
      <c r="S238" s="485"/>
      <c r="T238" s="485"/>
      <c r="U238" s="485"/>
      <c r="V238" s="485"/>
      <c r="W238" s="485"/>
      <c r="X238" s="485"/>
      <c r="Y238" s="485"/>
      <c r="Z238" s="485"/>
      <c r="AA238" s="485"/>
      <c r="AB238" s="485"/>
      <c r="AC238" s="485"/>
      <c r="AD238" s="485"/>
      <c r="AE238" s="506"/>
      <c r="AF238" s="506"/>
      <c r="AG238" s="506"/>
      <c r="AH238" s="506"/>
      <c r="AI238" s="485"/>
    </row>
    <row r="239" ht="24.0" customHeight="1">
      <c r="A239" s="505"/>
      <c r="B239" s="485"/>
      <c r="C239" s="485"/>
      <c r="D239" s="485"/>
      <c r="E239" s="485"/>
      <c r="F239" s="485"/>
      <c r="G239" s="485"/>
      <c r="H239" s="485"/>
      <c r="I239" s="485"/>
      <c r="J239" s="485"/>
      <c r="K239" s="485"/>
      <c r="L239" s="485"/>
      <c r="M239" s="485"/>
      <c r="N239" s="485"/>
      <c r="O239" s="485"/>
      <c r="P239" s="485"/>
      <c r="Q239" s="485"/>
      <c r="R239" s="485"/>
      <c r="S239" s="485"/>
      <c r="T239" s="485"/>
      <c r="U239" s="485"/>
      <c r="V239" s="485"/>
      <c r="W239" s="485"/>
      <c r="X239" s="485"/>
      <c r="Y239" s="485"/>
      <c r="Z239" s="485"/>
      <c r="AA239" s="485"/>
      <c r="AB239" s="485"/>
      <c r="AC239" s="485"/>
      <c r="AD239" s="485"/>
      <c r="AE239" s="506"/>
      <c r="AF239" s="506"/>
      <c r="AG239" s="506"/>
      <c r="AH239" s="506"/>
      <c r="AI239" s="485"/>
    </row>
    <row r="240" ht="24.0" customHeight="1">
      <c r="A240" s="505"/>
      <c r="B240" s="485"/>
      <c r="C240" s="485"/>
      <c r="D240" s="485"/>
      <c r="E240" s="485"/>
      <c r="F240" s="485"/>
      <c r="G240" s="485"/>
      <c r="H240" s="485"/>
      <c r="I240" s="485"/>
      <c r="J240" s="485"/>
      <c r="K240" s="485"/>
      <c r="L240" s="485"/>
      <c r="M240" s="485"/>
      <c r="N240" s="485"/>
      <c r="O240" s="485"/>
      <c r="P240" s="485"/>
      <c r="Q240" s="485"/>
      <c r="R240" s="485"/>
      <c r="S240" s="485"/>
      <c r="T240" s="485"/>
      <c r="U240" s="485"/>
      <c r="V240" s="485"/>
      <c r="W240" s="485"/>
      <c r="X240" s="485"/>
      <c r="Y240" s="485"/>
      <c r="Z240" s="485"/>
      <c r="AA240" s="485"/>
      <c r="AB240" s="485"/>
      <c r="AC240" s="485"/>
      <c r="AD240" s="485"/>
      <c r="AE240" s="506"/>
      <c r="AF240" s="506"/>
      <c r="AG240" s="506"/>
      <c r="AH240" s="506"/>
      <c r="AI240" s="485"/>
    </row>
    <row r="241" ht="24.0" customHeight="1">
      <c r="A241" s="505"/>
      <c r="B241" s="485"/>
      <c r="C241" s="485"/>
      <c r="D241" s="485"/>
      <c r="E241" s="485"/>
      <c r="F241" s="485"/>
      <c r="G241" s="485"/>
      <c r="H241" s="485"/>
      <c r="I241" s="485"/>
      <c r="J241" s="485"/>
      <c r="K241" s="485"/>
      <c r="L241" s="485"/>
      <c r="M241" s="485"/>
      <c r="N241" s="485"/>
      <c r="O241" s="485"/>
      <c r="P241" s="485"/>
      <c r="Q241" s="485"/>
      <c r="R241" s="485"/>
      <c r="S241" s="485"/>
      <c r="T241" s="485"/>
      <c r="U241" s="485"/>
      <c r="V241" s="485"/>
      <c r="W241" s="485"/>
      <c r="X241" s="485"/>
      <c r="Y241" s="485"/>
      <c r="Z241" s="485"/>
      <c r="AA241" s="485"/>
      <c r="AB241" s="485"/>
      <c r="AC241" s="485"/>
      <c r="AD241" s="485"/>
      <c r="AE241" s="506"/>
      <c r="AF241" s="506"/>
      <c r="AG241" s="506"/>
      <c r="AH241" s="506"/>
      <c r="AI241" s="485"/>
    </row>
    <row r="242" ht="24.0" customHeight="1">
      <c r="A242" s="505"/>
      <c r="B242" s="485"/>
      <c r="C242" s="485"/>
      <c r="D242" s="485"/>
      <c r="E242" s="485"/>
      <c r="F242" s="485"/>
      <c r="G242" s="485"/>
      <c r="H242" s="485"/>
      <c r="I242" s="485"/>
      <c r="J242" s="485"/>
      <c r="K242" s="485"/>
      <c r="L242" s="485"/>
      <c r="M242" s="485"/>
      <c r="N242" s="485"/>
      <c r="O242" s="485"/>
      <c r="P242" s="485"/>
      <c r="Q242" s="485"/>
      <c r="R242" s="485"/>
      <c r="S242" s="485"/>
      <c r="T242" s="485"/>
      <c r="U242" s="485"/>
      <c r="V242" s="485"/>
      <c r="W242" s="485"/>
      <c r="X242" s="485"/>
      <c r="Y242" s="485"/>
      <c r="Z242" s="485"/>
      <c r="AA242" s="485"/>
      <c r="AB242" s="485"/>
      <c r="AC242" s="485"/>
      <c r="AD242" s="485"/>
      <c r="AE242" s="506"/>
      <c r="AF242" s="506"/>
      <c r="AG242" s="506"/>
      <c r="AH242" s="506"/>
      <c r="AI242" s="485"/>
    </row>
    <row r="243" ht="24.0" customHeight="1">
      <c r="A243" s="505"/>
      <c r="B243" s="485"/>
      <c r="C243" s="485"/>
      <c r="D243" s="485"/>
      <c r="E243" s="485"/>
      <c r="F243" s="485"/>
      <c r="G243" s="485"/>
      <c r="H243" s="485"/>
      <c r="I243" s="485"/>
      <c r="J243" s="485"/>
      <c r="K243" s="485"/>
      <c r="L243" s="485"/>
      <c r="M243" s="485"/>
      <c r="N243" s="485"/>
      <c r="O243" s="485"/>
      <c r="P243" s="485"/>
      <c r="Q243" s="485"/>
      <c r="R243" s="485"/>
      <c r="S243" s="485"/>
      <c r="T243" s="485"/>
      <c r="U243" s="485"/>
      <c r="V243" s="485"/>
      <c r="W243" s="485"/>
      <c r="X243" s="485"/>
      <c r="Y243" s="485"/>
      <c r="Z243" s="485"/>
      <c r="AA243" s="485"/>
      <c r="AB243" s="485"/>
      <c r="AC243" s="485"/>
      <c r="AD243" s="485"/>
      <c r="AE243" s="506"/>
      <c r="AF243" s="506"/>
      <c r="AG243" s="506"/>
      <c r="AH243" s="506"/>
      <c r="AI243" s="485"/>
    </row>
    <row r="244" ht="24.0" customHeight="1">
      <c r="A244" s="505"/>
      <c r="B244" s="485"/>
      <c r="C244" s="485"/>
      <c r="D244" s="485"/>
      <c r="E244" s="485"/>
      <c r="F244" s="485"/>
      <c r="G244" s="485"/>
      <c r="H244" s="485"/>
      <c r="I244" s="485"/>
      <c r="J244" s="485"/>
      <c r="K244" s="485"/>
      <c r="L244" s="485"/>
      <c r="M244" s="485"/>
      <c r="N244" s="485"/>
      <c r="O244" s="485"/>
      <c r="P244" s="485"/>
      <c r="Q244" s="485"/>
      <c r="R244" s="485"/>
      <c r="S244" s="485"/>
      <c r="T244" s="485"/>
      <c r="U244" s="485"/>
      <c r="V244" s="485"/>
      <c r="W244" s="485"/>
      <c r="X244" s="485"/>
      <c r="Y244" s="485"/>
      <c r="Z244" s="485"/>
      <c r="AA244" s="485"/>
      <c r="AB244" s="485"/>
      <c r="AC244" s="485"/>
      <c r="AD244" s="485"/>
      <c r="AE244" s="506"/>
      <c r="AF244" s="506"/>
      <c r="AG244" s="506"/>
      <c r="AH244" s="506"/>
      <c r="AI244" s="485"/>
    </row>
    <row r="245" ht="24.0" customHeight="1">
      <c r="A245" s="505"/>
      <c r="B245" s="485"/>
      <c r="C245" s="485"/>
      <c r="D245" s="485"/>
      <c r="E245" s="485"/>
      <c r="F245" s="485"/>
      <c r="G245" s="485"/>
      <c r="H245" s="485"/>
      <c r="I245" s="485"/>
      <c r="J245" s="485"/>
      <c r="K245" s="485"/>
      <c r="L245" s="485"/>
      <c r="M245" s="485"/>
      <c r="N245" s="485"/>
      <c r="O245" s="485"/>
      <c r="P245" s="485"/>
      <c r="Q245" s="485"/>
      <c r="R245" s="485"/>
      <c r="S245" s="485"/>
      <c r="T245" s="485"/>
      <c r="U245" s="485"/>
      <c r="V245" s="485"/>
      <c r="W245" s="485"/>
      <c r="X245" s="485"/>
      <c r="Y245" s="485"/>
      <c r="Z245" s="485"/>
      <c r="AA245" s="485"/>
      <c r="AB245" s="485"/>
      <c r="AC245" s="485"/>
      <c r="AD245" s="485"/>
      <c r="AE245" s="506"/>
      <c r="AF245" s="506"/>
      <c r="AG245" s="506"/>
      <c r="AH245" s="506"/>
      <c r="AI245" s="485"/>
    </row>
    <row r="246" ht="24.0" customHeight="1">
      <c r="A246" s="505"/>
      <c r="B246" s="485"/>
      <c r="C246" s="485"/>
      <c r="D246" s="485"/>
      <c r="E246" s="485"/>
      <c r="F246" s="485"/>
      <c r="G246" s="485"/>
      <c r="H246" s="485"/>
      <c r="I246" s="485"/>
      <c r="J246" s="485"/>
      <c r="K246" s="485"/>
      <c r="L246" s="485"/>
      <c r="M246" s="485"/>
      <c r="N246" s="485"/>
      <c r="O246" s="485"/>
      <c r="P246" s="485"/>
      <c r="Q246" s="485"/>
      <c r="R246" s="485"/>
      <c r="S246" s="485"/>
      <c r="T246" s="485"/>
      <c r="U246" s="485"/>
      <c r="V246" s="485"/>
      <c r="W246" s="485"/>
      <c r="X246" s="485"/>
      <c r="Y246" s="485"/>
      <c r="Z246" s="485"/>
      <c r="AA246" s="485"/>
      <c r="AB246" s="485"/>
      <c r="AC246" s="485"/>
      <c r="AD246" s="485"/>
      <c r="AE246" s="506"/>
      <c r="AF246" s="506"/>
      <c r="AG246" s="506"/>
      <c r="AH246" s="506"/>
      <c r="AI246" s="485"/>
    </row>
    <row r="247" ht="24.0" customHeight="1">
      <c r="A247" s="505"/>
      <c r="B247" s="485"/>
      <c r="C247" s="485"/>
      <c r="D247" s="485"/>
      <c r="E247" s="485"/>
      <c r="F247" s="485"/>
      <c r="G247" s="485"/>
      <c r="H247" s="485"/>
      <c r="I247" s="485"/>
      <c r="J247" s="485"/>
      <c r="K247" s="485"/>
      <c r="L247" s="485"/>
      <c r="M247" s="485"/>
      <c r="N247" s="485"/>
      <c r="O247" s="485"/>
      <c r="P247" s="485"/>
      <c r="Q247" s="485"/>
      <c r="R247" s="485"/>
      <c r="S247" s="485"/>
      <c r="T247" s="485"/>
      <c r="U247" s="485"/>
      <c r="V247" s="485"/>
      <c r="W247" s="485"/>
      <c r="X247" s="485"/>
      <c r="Y247" s="485"/>
      <c r="Z247" s="485"/>
      <c r="AA247" s="485"/>
      <c r="AB247" s="485"/>
      <c r="AC247" s="485"/>
      <c r="AD247" s="485"/>
      <c r="AE247" s="506"/>
      <c r="AF247" s="506"/>
      <c r="AG247" s="506"/>
      <c r="AH247" s="506"/>
      <c r="AI247" s="485"/>
    </row>
    <row r="248" ht="24.0" customHeight="1">
      <c r="A248" s="505"/>
      <c r="B248" s="485"/>
      <c r="C248" s="485"/>
      <c r="D248" s="485"/>
      <c r="E248" s="485"/>
      <c r="F248" s="485"/>
      <c r="G248" s="485"/>
      <c r="H248" s="485"/>
      <c r="I248" s="485"/>
      <c r="J248" s="485"/>
      <c r="K248" s="485"/>
      <c r="L248" s="485"/>
      <c r="M248" s="485"/>
      <c r="N248" s="485"/>
      <c r="O248" s="485"/>
      <c r="P248" s="485"/>
      <c r="Q248" s="485"/>
      <c r="R248" s="485"/>
      <c r="S248" s="485"/>
      <c r="T248" s="485"/>
      <c r="U248" s="485"/>
      <c r="V248" s="485"/>
      <c r="W248" s="485"/>
      <c r="X248" s="485"/>
      <c r="Y248" s="485"/>
      <c r="Z248" s="485"/>
      <c r="AA248" s="485"/>
      <c r="AB248" s="485"/>
      <c r="AC248" s="485"/>
      <c r="AD248" s="485"/>
      <c r="AE248" s="506"/>
      <c r="AF248" s="506"/>
      <c r="AG248" s="506"/>
      <c r="AH248" s="506"/>
      <c r="AI248" s="485"/>
    </row>
    <row r="249" ht="24.0" customHeight="1">
      <c r="A249" s="505"/>
      <c r="B249" s="485"/>
      <c r="C249" s="485"/>
      <c r="D249" s="485"/>
      <c r="E249" s="485"/>
      <c r="F249" s="485"/>
      <c r="G249" s="485"/>
      <c r="H249" s="485"/>
      <c r="I249" s="485"/>
      <c r="J249" s="485"/>
      <c r="K249" s="485"/>
      <c r="L249" s="485"/>
      <c r="M249" s="485"/>
      <c r="N249" s="485"/>
      <c r="O249" s="485"/>
      <c r="P249" s="485"/>
      <c r="Q249" s="485"/>
      <c r="R249" s="485"/>
      <c r="S249" s="485"/>
      <c r="T249" s="485"/>
      <c r="U249" s="485"/>
      <c r="V249" s="485"/>
      <c r="W249" s="485"/>
      <c r="X249" s="485"/>
      <c r="Y249" s="485"/>
      <c r="Z249" s="485"/>
      <c r="AA249" s="485"/>
      <c r="AB249" s="485"/>
      <c r="AC249" s="485"/>
      <c r="AD249" s="485"/>
      <c r="AE249" s="506"/>
      <c r="AF249" s="506"/>
      <c r="AG249" s="506"/>
      <c r="AH249" s="506"/>
      <c r="AI249" s="485"/>
    </row>
    <row r="250" ht="24.0" customHeight="1">
      <c r="A250" s="505"/>
      <c r="B250" s="485"/>
      <c r="C250" s="485"/>
      <c r="D250" s="485"/>
      <c r="E250" s="485"/>
      <c r="F250" s="485"/>
      <c r="G250" s="485"/>
      <c r="H250" s="485"/>
      <c r="I250" s="485"/>
      <c r="J250" s="485"/>
      <c r="K250" s="485"/>
      <c r="L250" s="485"/>
      <c r="M250" s="485"/>
      <c r="N250" s="485"/>
      <c r="O250" s="485"/>
      <c r="P250" s="485"/>
      <c r="Q250" s="485"/>
      <c r="R250" s="485"/>
      <c r="S250" s="485"/>
      <c r="T250" s="485"/>
      <c r="U250" s="485"/>
      <c r="V250" s="485"/>
      <c r="W250" s="485"/>
      <c r="X250" s="485"/>
      <c r="Y250" s="485"/>
      <c r="Z250" s="485"/>
      <c r="AA250" s="485"/>
      <c r="AB250" s="485"/>
      <c r="AC250" s="485"/>
      <c r="AD250" s="485"/>
      <c r="AE250" s="506"/>
      <c r="AF250" s="506"/>
      <c r="AG250" s="506"/>
      <c r="AH250" s="506"/>
      <c r="AI250" s="485"/>
    </row>
    <row r="251" ht="24.0" customHeight="1">
      <c r="A251" s="505"/>
      <c r="B251" s="485"/>
      <c r="C251" s="485"/>
      <c r="D251" s="485"/>
      <c r="E251" s="485"/>
      <c r="F251" s="485"/>
      <c r="G251" s="485"/>
      <c r="H251" s="485"/>
      <c r="I251" s="485"/>
      <c r="J251" s="485"/>
      <c r="K251" s="485"/>
      <c r="L251" s="485"/>
      <c r="M251" s="485"/>
      <c r="N251" s="485"/>
      <c r="O251" s="485"/>
      <c r="P251" s="485"/>
      <c r="Q251" s="485"/>
      <c r="R251" s="485"/>
      <c r="S251" s="485"/>
      <c r="T251" s="485"/>
      <c r="U251" s="485"/>
      <c r="V251" s="485"/>
      <c r="W251" s="485"/>
      <c r="X251" s="485"/>
      <c r="Y251" s="485"/>
      <c r="Z251" s="485"/>
      <c r="AA251" s="485"/>
      <c r="AB251" s="485"/>
      <c r="AC251" s="485"/>
      <c r="AD251" s="485"/>
      <c r="AE251" s="506"/>
      <c r="AF251" s="506"/>
      <c r="AG251" s="506"/>
      <c r="AH251" s="506"/>
      <c r="AI251" s="485"/>
    </row>
    <row r="252" ht="24.0" customHeight="1">
      <c r="A252" s="505"/>
      <c r="B252" s="485"/>
      <c r="C252" s="485"/>
      <c r="D252" s="485"/>
      <c r="E252" s="485"/>
      <c r="F252" s="485"/>
      <c r="G252" s="485"/>
      <c r="H252" s="485"/>
      <c r="I252" s="485"/>
      <c r="J252" s="485"/>
      <c r="K252" s="485"/>
      <c r="L252" s="485"/>
      <c r="M252" s="485"/>
      <c r="N252" s="485"/>
      <c r="O252" s="485"/>
      <c r="P252" s="485"/>
      <c r="Q252" s="485"/>
      <c r="R252" s="485"/>
      <c r="S252" s="485"/>
      <c r="T252" s="485"/>
      <c r="U252" s="485"/>
      <c r="V252" s="485"/>
      <c r="W252" s="485"/>
      <c r="X252" s="485"/>
      <c r="Y252" s="485"/>
      <c r="Z252" s="485"/>
      <c r="AA252" s="485"/>
      <c r="AB252" s="485"/>
      <c r="AC252" s="485"/>
      <c r="AD252" s="485"/>
      <c r="AE252" s="506"/>
      <c r="AF252" s="506"/>
      <c r="AG252" s="506"/>
      <c r="AH252" s="506"/>
      <c r="AI252" s="485"/>
    </row>
    <row r="253" ht="24.0" customHeight="1">
      <c r="A253" s="505"/>
      <c r="B253" s="485"/>
      <c r="C253" s="485"/>
      <c r="D253" s="485"/>
      <c r="E253" s="485"/>
      <c r="F253" s="485"/>
      <c r="G253" s="485"/>
      <c r="H253" s="485"/>
      <c r="I253" s="485"/>
      <c r="J253" s="485"/>
      <c r="K253" s="485"/>
      <c r="L253" s="485"/>
      <c r="M253" s="485"/>
      <c r="N253" s="485"/>
      <c r="O253" s="485"/>
      <c r="P253" s="485"/>
      <c r="Q253" s="485"/>
      <c r="R253" s="485"/>
      <c r="S253" s="485"/>
      <c r="T253" s="485"/>
      <c r="U253" s="485"/>
      <c r="V253" s="485"/>
      <c r="W253" s="485"/>
      <c r="X253" s="485"/>
      <c r="Y253" s="485"/>
      <c r="Z253" s="485"/>
      <c r="AA253" s="485"/>
      <c r="AB253" s="485"/>
      <c r="AC253" s="485"/>
      <c r="AD253" s="485"/>
      <c r="AE253" s="506"/>
      <c r="AF253" s="506"/>
      <c r="AG253" s="506"/>
      <c r="AH253" s="506"/>
      <c r="AI253" s="485"/>
    </row>
    <row r="254" ht="24.0" customHeight="1">
      <c r="A254" s="505"/>
      <c r="B254" s="485"/>
      <c r="C254" s="485"/>
      <c r="D254" s="485"/>
      <c r="E254" s="485"/>
      <c r="F254" s="485"/>
      <c r="G254" s="485"/>
      <c r="H254" s="485"/>
      <c r="I254" s="485"/>
      <c r="J254" s="485"/>
      <c r="K254" s="485"/>
      <c r="L254" s="485"/>
      <c r="M254" s="485"/>
      <c r="N254" s="485"/>
      <c r="O254" s="485"/>
      <c r="P254" s="485"/>
      <c r="Q254" s="485"/>
      <c r="R254" s="485"/>
      <c r="S254" s="485"/>
      <c r="T254" s="485"/>
      <c r="U254" s="485"/>
      <c r="V254" s="485"/>
      <c r="W254" s="485"/>
      <c r="X254" s="485"/>
      <c r="Y254" s="485"/>
      <c r="Z254" s="485"/>
      <c r="AA254" s="485"/>
      <c r="AB254" s="485"/>
      <c r="AC254" s="485"/>
      <c r="AD254" s="485"/>
      <c r="AE254" s="506"/>
      <c r="AF254" s="506"/>
      <c r="AG254" s="506"/>
      <c r="AH254" s="506"/>
      <c r="AI254" s="485"/>
    </row>
    <row r="255" ht="24.0" customHeight="1">
      <c r="A255" s="505"/>
      <c r="B255" s="485"/>
      <c r="C255" s="485"/>
      <c r="D255" s="485"/>
      <c r="E255" s="485"/>
      <c r="F255" s="485"/>
      <c r="G255" s="485"/>
      <c r="H255" s="485"/>
      <c r="I255" s="485"/>
      <c r="J255" s="485"/>
      <c r="K255" s="485"/>
      <c r="L255" s="485"/>
      <c r="M255" s="485"/>
      <c r="N255" s="485"/>
      <c r="O255" s="485"/>
      <c r="P255" s="485"/>
      <c r="Q255" s="485"/>
      <c r="R255" s="485"/>
      <c r="S255" s="485"/>
      <c r="T255" s="485"/>
      <c r="U255" s="485"/>
      <c r="V255" s="485"/>
      <c r="W255" s="485"/>
      <c r="X255" s="485"/>
      <c r="Y255" s="485"/>
      <c r="Z255" s="485"/>
      <c r="AA255" s="485"/>
      <c r="AB255" s="485"/>
      <c r="AC255" s="485"/>
      <c r="AD255" s="485"/>
      <c r="AE255" s="506"/>
      <c r="AF255" s="506"/>
      <c r="AG255" s="506"/>
      <c r="AH255" s="506"/>
      <c r="AI255" s="485"/>
    </row>
    <row r="256" ht="24.0" customHeight="1">
      <c r="A256" s="505"/>
      <c r="B256" s="485"/>
      <c r="C256" s="485"/>
      <c r="D256" s="485"/>
      <c r="E256" s="485"/>
      <c r="F256" s="485"/>
      <c r="G256" s="485"/>
      <c r="H256" s="485"/>
      <c r="I256" s="485"/>
      <c r="J256" s="485"/>
      <c r="K256" s="485"/>
      <c r="L256" s="485"/>
      <c r="M256" s="485"/>
      <c r="N256" s="485"/>
      <c r="O256" s="485"/>
      <c r="P256" s="485"/>
      <c r="Q256" s="485"/>
      <c r="R256" s="485"/>
      <c r="S256" s="485"/>
      <c r="T256" s="485"/>
      <c r="U256" s="485"/>
      <c r="V256" s="485"/>
      <c r="W256" s="485"/>
      <c r="X256" s="485"/>
      <c r="Y256" s="485"/>
      <c r="Z256" s="485"/>
      <c r="AA256" s="485"/>
      <c r="AB256" s="485"/>
      <c r="AC256" s="485"/>
      <c r="AD256" s="485"/>
      <c r="AE256" s="506"/>
      <c r="AF256" s="506"/>
      <c r="AG256" s="506"/>
      <c r="AH256" s="506"/>
      <c r="AI256" s="485"/>
    </row>
    <row r="257" ht="24.0" customHeight="1">
      <c r="A257" s="505"/>
      <c r="B257" s="485"/>
      <c r="C257" s="485"/>
      <c r="D257" s="485"/>
      <c r="E257" s="485"/>
      <c r="F257" s="485"/>
      <c r="G257" s="485"/>
      <c r="H257" s="485"/>
      <c r="I257" s="485"/>
      <c r="J257" s="485"/>
      <c r="K257" s="485"/>
      <c r="L257" s="485"/>
      <c r="M257" s="485"/>
      <c r="N257" s="485"/>
      <c r="O257" s="485"/>
      <c r="P257" s="485"/>
      <c r="Q257" s="485"/>
      <c r="R257" s="485"/>
      <c r="S257" s="485"/>
      <c r="T257" s="485"/>
      <c r="U257" s="485"/>
      <c r="V257" s="485"/>
      <c r="W257" s="485"/>
      <c r="X257" s="485"/>
      <c r="Y257" s="485"/>
      <c r="Z257" s="485"/>
      <c r="AA257" s="485"/>
      <c r="AB257" s="485"/>
      <c r="AC257" s="485"/>
      <c r="AD257" s="485"/>
      <c r="AE257" s="506"/>
      <c r="AF257" s="506"/>
      <c r="AG257" s="506"/>
      <c r="AH257" s="506"/>
      <c r="AI257" s="485"/>
    </row>
    <row r="258" ht="24.0" customHeight="1">
      <c r="A258" s="505"/>
      <c r="B258" s="485"/>
      <c r="C258" s="485"/>
      <c r="D258" s="485"/>
      <c r="E258" s="485"/>
      <c r="F258" s="485"/>
      <c r="G258" s="485"/>
      <c r="H258" s="485"/>
      <c r="I258" s="485"/>
      <c r="J258" s="485"/>
      <c r="K258" s="485"/>
      <c r="L258" s="485"/>
      <c r="M258" s="485"/>
      <c r="N258" s="485"/>
      <c r="O258" s="485"/>
      <c r="P258" s="485"/>
      <c r="Q258" s="485"/>
      <c r="R258" s="485"/>
      <c r="S258" s="485"/>
      <c r="T258" s="485"/>
      <c r="U258" s="485"/>
      <c r="V258" s="485"/>
      <c r="W258" s="485"/>
      <c r="X258" s="485"/>
      <c r="Y258" s="485"/>
      <c r="Z258" s="485"/>
      <c r="AA258" s="485"/>
      <c r="AB258" s="485"/>
      <c r="AC258" s="485"/>
      <c r="AD258" s="485"/>
      <c r="AE258" s="506"/>
      <c r="AF258" s="506"/>
      <c r="AG258" s="506"/>
      <c r="AH258" s="506"/>
      <c r="AI258" s="485"/>
    </row>
    <row r="259" ht="24.0" customHeight="1">
      <c r="A259" s="505"/>
      <c r="B259" s="485"/>
      <c r="C259" s="485"/>
      <c r="D259" s="485"/>
      <c r="E259" s="485"/>
      <c r="F259" s="485"/>
      <c r="G259" s="485"/>
      <c r="H259" s="485"/>
      <c r="I259" s="485"/>
      <c r="J259" s="485"/>
      <c r="K259" s="485"/>
      <c r="L259" s="485"/>
      <c r="M259" s="485"/>
      <c r="N259" s="485"/>
      <c r="O259" s="485"/>
      <c r="P259" s="485"/>
      <c r="Q259" s="485"/>
      <c r="R259" s="485"/>
      <c r="S259" s="485"/>
      <c r="T259" s="485"/>
      <c r="U259" s="485"/>
      <c r="V259" s="485"/>
      <c r="W259" s="485"/>
      <c r="X259" s="485"/>
      <c r="Y259" s="485"/>
      <c r="Z259" s="485"/>
      <c r="AA259" s="485"/>
      <c r="AB259" s="485"/>
      <c r="AC259" s="485"/>
      <c r="AD259" s="485"/>
      <c r="AE259" s="506"/>
      <c r="AF259" s="506"/>
      <c r="AG259" s="506"/>
      <c r="AH259" s="506"/>
      <c r="AI259" s="485"/>
    </row>
    <row r="260" ht="24.0" customHeight="1">
      <c r="A260" s="505"/>
      <c r="B260" s="485"/>
      <c r="C260" s="485"/>
      <c r="D260" s="485"/>
      <c r="E260" s="485"/>
      <c r="F260" s="485"/>
      <c r="G260" s="485"/>
      <c r="H260" s="485"/>
      <c r="I260" s="485"/>
      <c r="J260" s="485"/>
      <c r="K260" s="485"/>
      <c r="L260" s="485"/>
      <c r="M260" s="485"/>
      <c r="N260" s="485"/>
      <c r="O260" s="485"/>
      <c r="P260" s="485"/>
      <c r="Q260" s="485"/>
      <c r="R260" s="485"/>
      <c r="S260" s="485"/>
      <c r="T260" s="485"/>
      <c r="U260" s="485"/>
      <c r="V260" s="485"/>
      <c r="W260" s="485"/>
      <c r="X260" s="485"/>
      <c r="Y260" s="485"/>
      <c r="Z260" s="485"/>
      <c r="AA260" s="485"/>
      <c r="AB260" s="485"/>
      <c r="AC260" s="485"/>
      <c r="AD260" s="485"/>
      <c r="AE260" s="506"/>
      <c r="AF260" s="506"/>
      <c r="AG260" s="506"/>
      <c r="AH260" s="506"/>
      <c r="AI260" s="485"/>
    </row>
    <row r="261" ht="24.0" customHeight="1">
      <c r="A261" s="505"/>
      <c r="B261" s="485"/>
      <c r="C261" s="485"/>
      <c r="D261" s="485"/>
      <c r="E261" s="485"/>
      <c r="F261" s="485"/>
      <c r="G261" s="485"/>
      <c r="H261" s="485"/>
      <c r="I261" s="485"/>
      <c r="J261" s="485"/>
      <c r="K261" s="485"/>
      <c r="L261" s="485"/>
      <c r="M261" s="485"/>
      <c r="N261" s="485"/>
      <c r="O261" s="485"/>
      <c r="P261" s="485"/>
      <c r="Q261" s="485"/>
      <c r="R261" s="485"/>
      <c r="S261" s="485"/>
      <c r="T261" s="485"/>
      <c r="U261" s="485"/>
      <c r="V261" s="485"/>
      <c r="W261" s="485"/>
      <c r="X261" s="485"/>
      <c r="Y261" s="485"/>
      <c r="Z261" s="485"/>
      <c r="AA261" s="485"/>
      <c r="AB261" s="485"/>
      <c r="AC261" s="485"/>
      <c r="AD261" s="485"/>
      <c r="AE261" s="506"/>
      <c r="AF261" s="506"/>
      <c r="AG261" s="506"/>
      <c r="AH261" s="506"/>
      <c r="AI261" s="485"/>
    </row>
    <row r="262" ht="24.0" customHeight="1">
      <c r="A262" s="505"/>
      <c r="B262" s="485"/>
      <c r="C262" s="485"/>
      <c r="D262" s="485"/>
      <c r="E262" s="485"/>
      <c r="F262" s="485"/>
      <c r="G262" s="485"/>
      <c r="H262" s="485"/>
      <c r="I262" s="485"/>
      <c r="J262" s="485"/>
      <c r="K262" s="485"/>
      <c r="L262" s="485"/>
      <c r="M262" s="485"/>
      <c r="N262" s="485"/>
      <c r="O262" s="485"/>
      <c r="P262" s="485"/>
      <c r="Q262" s="485"/>
      <c r="R262" s="485"/>
      <c r="S262" s="485"/>
      <c r="T262" s="485"/>
      <c r="U262" s="485"/>
      <c r="V262" s="485"/>
      <c r="W262" s="485"/>
      <c r="X262" s="485"/>
      <c r="Y262" s="485"/>
      <c r="Z262" s="485"/>
      <c r="AA262" s="485"/>
      <c r="AB262" s="485"/>
      <c r="AC262" s="485"/>
      <c r="AD262" s="485"/>
      <c r="AE262" s="506"/>
      <c r="AF262" s="506"/>
      <c r="AG262" s="506"/>
      <c r="AH262" s="506"/>
      <c r="AI262" s="485"/>
    </row>
    <row r="263" ht="24.0" customHeight="1">
      <c r="A263" s="505"/>
      <c r="B263" s="485"/>
      <c r="C263" s="485"/>
      <c r="D263" s="485"/>
      <c r="E263" s="485"/>
      <c r="F263" s="485"/>
      <c r="G263" s="485"/>
      <c r="H263" s="485"/>
      <c r="I263" s="485"/>
      <c r="J263" s="485"/>
      <c r="K263" s="485"/>
      <c r="L263" s="485"/>
      <c r="M263" s="485"/>
      <c r="N263" s="485"/>
      <c r="O263" s="485"/>
      <c r="P263" s="485"/>
      <c r="Q263" s="485"/>
      <c r="R263" s="485"/>
      <c r="S263" s="485"/>
      <c r="T263" s="485"/>
      <c r="U263" s="485"/>
      <c r="V263" s="485"/>
      <c r="W263" s="485"/>
      <c r="X263" s="485"/>
      <c r="Y263" s="485"/>
      <c r="Z263" s="485"/>
      <c r="AA263" s="485"/>
      <c r="AB263" s="485"/>
      <c r="AC263" s="485"/>
      <c r="AD263" s="485"/>
      <c r="AE263" s="506"/>
      <c r="AF263" s="506"/>
      <c r="AG263" s="506"/>
      <c r="AH263" s="506"/>
      <c r="AI263" s="485"/>
    </row>
    <row r="264" ht="24.0" customHeight="1">
      <c r="A264" s="505"/>
      <c r="B264" s="485"/>
      <c r="C264" s="485"/>
      <c r="D264" s="485"/>
      <c r="E264" s="485"/>
      <c r="F264" s="485"/>
      <c r="G264" s="485"/>
      <c r="H264" s="485"/>
      <c r="I264" s="485"/>
      <c r="J264" s="485"/>
      <c r="K264" s="485"/>
      <c r="L264" s="485"/>
      <c r="M264" s="485"/>
      <c r="N264" s="485"/>
      <c r="O264" s="485"/>
      <c r="P264" s="485"/>
      <c r="Q264" s="485"/>
      <c r="R264" s="485"/>
      <c r="S264" s="485"/>
      <c r="T264" s="485"/>
      <c r="U264" s="485"/>
      <c r="V264" s="485"/>
      <c r="W264" s="485"/>
      <c r="X264" s="485"/>
      <c r="Y264" s="485"/>
      <c r="Z264" s="485"/>
      <c r="AA264" s="485"/>
      <c r="AB264" s="485"/>
      <c r="AC264" s="485"/>
      <c r="AD264" s="485"/>
      <c r="AE264" s="506"/>
      <c r="AF264" s="506"/>
      <c r="AG264" s="506"/>
      <c r="AH264" s="506"/>
      <c r="AI264" s="485"/>
    </row>
    <row r="265" ht="24.0" customHeight="1">
      <c r="A265" s="505"/>
      <c r="B265" s="485"/>
      <c r="C265" s="485"/>
      <c r="D265" s="485"/>
      <c r="E265" s="485"/>
      <c r="F265" s="485"/>
      <c r="G265" s="485"/>
      <c r="H265" s="485"/>
      <c r="I265" s="485"/>
      <c r="J265" s="485"/>
      <c r="K265" s="485"/>
      <c r="L265" s="485"/>
      <c r="M265" s="485"/>
      <c r="N265" s="485"/>
      <c r="O265" s="485"/>
      <c r="P265" s="485"/>
      <c r="Q265" s="485"/>
      <c r="R265" s="485"/>
      <c r="S265" s="485"/>
      <c r="T265" s="485"/>
      <c r="U265" s="485"/>
      <c r="V265" s="485"/>
      <c r="W265" s="485"/>
      <c r="X265" s="485"/>
      <c r="Y265" s="485"/>
      <c r="Z265" s="485"/>
      <c r="AA265" s="485"/>
      <c r="AB265" s="485"/>
      <c r="AC265" s="485"/>
      <c r="AD265" s="485"/>
      <c r="AE265" s="506"/>
      <c r="AF265" s="506"/>
      <c r="AG265" s="506"/>
      <c r="AH265" s="506"/>
      <c r="AI265" s="485"/>
    </row>
    <row r="266" ht="24.0" customHeight="1">
      <c r="A266" s="505"/>
      <c r="B266" s="485"/>
      <c r="C266" s="485"/>
      <c r="D266" s="485"/>
      <c r="E266" s="485"/>
      <c r="F266" s="485"/>
      <c r="G266" s="485"/>
      <c r="H266" s="485"/>
      <c r="I266" s="485"/>
      <c r="J266" s="485"/>
      <c r="K266" s="485"/>
      <c r="L266" s="485"/>
      <c r="M266" s="485"/>
      <c r="N266" s="485"/>
      <c r="O266" s="485"/>
      <c r="P266" s="485"/>
      <c r="Q266" s="485"/>
      <c r="R266" s="485"/>
      <c r="S266" s="485"/>
      <c r="T266" s="485"/>
      <c r="U266" s="485"/>
      <c r="V266" s="485"/>
      <c r="W266" s="485"/>
      <c r="X266" s="485"/>
      <c r="Y266" s="485"/>
      <c r="Z266" s="485"/>
      <c r="AA266" s="485"/>
      <c r="AB266" s="485"/>
      <c r="AC266" s="485"/>
      <c r="AD266" s="485"/>
      <c r="AE266" s="506"/>
      <c r="AF266" s="506"/>
      <c r="AG266" s="506"/>
      <c r="AH266" s="506"/>
      <c r="AI266" s="485"/>
    </row>
    <row r="267" ht="24.0" customHeight="1">
      <c r="A267" s="505"/>
      <c r="B267" s="485"/>
      <c r="C267" s="485"/>
      <c r="D267" s="485"/>
      <c r="E267" s="485"/>
      <c r="F267" s="485"/>
      <c r="G267" s="485"/>
      <c r="H267" s="485"/>
      <c r="I267" s="485"/>
      <c r="J267" s="485"/>
      <c r="K267" s="485"/>
      <c r="L267" s="485"/>
      <c r="M267" s="485"/>
      <c r="N267" s="485"/>
      <c r="O267" s="485"/>
      <c r="P267" s="485"/>
      <c r="Q267" s="485"/>
      <c r="R267" s="485"/>
      <c r="S267" s="485"/>
      <c r="T267" s="485"/>
      <c r="U267" s="485"/>
      <c r="V267" s="485"/>
      <c r="W267" s="485"/>
      <c r="X267" s="485"/>
      <c r="Y267" s="485"/>
      <c r="Z267" s="485"/>
      <c r="AA267" s="485"/>
      <c r="AB267" s="485"/>
      <c r="AC267" s="485"/>
      <c r="AD267" s="485"/>
      <c r="AE267" s="506"/>
      <c r="AF267" s="506"/>
      <c r="AG267" s="506"/>
      <c r="AH267" s="506"/>
      <c r="AI267" s="485"/>
    </row>
    <row r="268" ht="24.0" customHeight="1">
      <c r="A268" s="505"/>
      <c r="B268" s="485"/>
      <c r="C268" s="485"/>
      <c r="D268" s="485"/>
      <c r="E268" s="485"/>
      <c r="F268" s="485"/>
      <c r="G268" s="485"/>
      <c r="H268" s="485"/>
      <c r="I268" s="485"/>
      <c r="J268" s="485"/>
      <c r="K268" s="485"/>
      <c r="L268" s="485"/>
      <c r="M268" s="485"/>
      <c r="N268" s="485"/>
      <c r="O268" s="485"/>
      <c r="P268" s="485"/>
      <c r="Q268" s="485"/>
      <c r="R268" s="485"/>
      <c r="S268" s="485"/>
      <c r="T268" s="485"/>
      <c r="U268" s="485"/>
      <c r="V268" s="485"/>
      <c r="W268" s="485"/>
      <c r="X268" s="485"/>
      <c r="Y268" s="485"/>
      <c r="Z268" s="485"/>
      <c r="AA268" s="485"/>
      <c r="AB268" s="485"/>
      <c r="AC268" s="485"/>
      <c r="AD268" s="485"/>
      <c r="AE268" s="506"/>
      <c r="AF268" s="506"/>
      <c r="AG268" s="506"/>
      <c r="AH268" s="506"/>
      <c r="AI268" s="485"/>
    </row>
    <row r="269" ht="24.0" customHeight="1">
      <c r="A269" s="505"/>
      <c r="B269" s="485"/>
      <c r="C269" s="485"/>
      <c r="D269" s="485"/>
      <c r="E269" s="485"/>
      <c r="F269" s="485"/>
      <c r="G269" s="485"/>
      <c r="H269" s="485"/>
      <c r="I269" s="485"/>
      <c r="J269" s="485"/>
      <c r="K269" s="485"/>
      <c r="L269" s="485"/>
      <c r="M269" s="485"/>
      <c r="N269" s="485"/>
      <c r="O269" s="485"/>
      <c r="P269" s="485"/>
      <c r="Q269" s="485"/>
      <c r="R269" s="485"/>
      <c r="S269" s="485"/>
      <c r="T269" s="485"/>
      <c r="U269" s="485"/>
      <c r="V269" s="485"/>
      <c r="W269" s="485"/>
      <c r="X269" s="485"/>
      <c r="Y269" s="485"/>
      <c r="Z269" s="485"/>
      <c r="AA269" s="485"/>
      <c r="AB269" s="485"/>
      <c r="AC269" s="485"/>
      <c r="AD269" s="485"/>
      <c r="AE269" s="506"/>
      <c r="AF269" s="506"/>
      <c r="AG269" s="506"/>
      <c r="AH269" s="506"/>
      <c r="AI269" s="485"/>
    </row>
    <row r="270" ht="24.0" customHeight="1">
      <c r="A270" s="505"/>
      <c r="B270" s="485"/>
      <c r="C270" s="485"/>
      <c r="D270" s="485"/>
      <c r="E270" s="485"/>
      <c r="F270" s="485"/>
      <c r="G270" s="485"/>
      <c r="H270" s="485"/>
      <c r="I270" s="485"/>
      <c r="J270" s="485"/>
      <c r="K270" s="485"/>
      <c r="L270" s="485"/>
      <c r="M270" s="485"/>
      <c r="N270" s="485"/>
      <c r="O270" s="485"/>
      <c r="P270" s="485"/>
      <c r="Q270" s="485"/>
      <c r="R270" s="485"/>
      <c r="S270" s="485"/>
      <c r="T270" s="485"/>
      <c r="U270" s="485"/>
      <c r="V270" s="485"/>
      <c r="W270" s="485"/>
      <c r="X270" s="485"/>
      <c r="Y270" s="485"/>
      <c r="Z270" s="485"/>
      <c r="AA270" s="485"/>
      <c r="AB270" s="485"/>
      <c r="AC270" s="485"/>
      <c r="AD270" s="485"/>
      <c r="AE270" s="506"/>
      <c r="AF270" s="506"/>
      <c r="AG270" s="506"/>
      <c r="AH270" s="506"/>
      <c r="AI270" s="485"/>
    </row>
    <row r="271" ht="24.0" customHeight="1">
      <c r="A271" s="505"/>
      <c r="B271" s="485"/>
      <c r="C271" s="485"/>
      <c r="D271" s="485"/>
      <c r="E271" s="485"/>
      <c r="F271" s="485"/>
      <c r="G271" s="485"/>
      <c r="H271" s="485"/>
      <c r="I271" s="485"/>
      <c r="J271" s="485"/>
      <c r="K271" s="485"/>
      <c r="L271" s="485"/>
      <c r="M271" s="485"/>
      <c r="N271" s="485"/>
      <c r="O271" s="485"/>
      <c r="P271" s="485"/>
      <c r="Q271" s="485"/>
      <c r="R271" s="485"/>
      <c r="S271" s="485"/>
      <c r="T271" s="485"/>
      <c r="U271" s="485"/>
      <c r="V271" s="485"/>
      <c r="W271" s="485"/>
      <c r="X271" s="485"/>
      <c r="Y271" s="485"/>
      <c r="Z271" s="485"/>
      <c r="AA271" s="485"/>
      <c r="AB271" s="485"/>
      <c r="AC271" s="485"/>
      <c r="AD271" s="485"/>
      <c r="AE271" s="506"/>
      <c r="AF271" s="506"/>
      <c r="AG271" s="506"/>
      <c r="AH271" s="506"/>
      <c r="AI271" s="485"/>
    </row>
    <row r="272" ht="24.0" customHeight="1">
      <c r="A272" s="505"/>
      <c r="B272" s="485"/>
      <c r="C272" s="485"/>
      <c r="D272" s="485"/>
      <c r="E272" s="485"/>
      <c r="F272" s="485"/>
      <c r="G272" s="485"/>
      <c r="H272" s="485"/>
      <c r="I272" s="485"/>
      <c r="J272" s="485"/>
      <c r="K272" s="485"/>
      <c r="L272" s="485"/>
      <c r="M272" s="485"/>
      <c r="N272" s="485"/>
      <c r="O272" s="485"/>
      <c r="P272" s="485"/>
      <c r="Q272" s="485"/>
      <c r="R272" s="485"/>
      <c r="S272" s="485"/>
      <c r="T272" s="485"/>
      <c r="U272" s="485"/>
      <c r="V272" s="485"/>
      <c r="W272" s="485"/>
      <c r="X272" s="485"/>
      <c r="Y272" s="485"/>
      <c r="Z272" s="485"/>
      <c r="AA272" s="485"/>
      <c r="AB272" s="485"/>
      <c r="AC272" s="485"/>
      <c r="AD272" s="485"/>
      <c r="AE272" s="506"/>
      <c r="AF272" s="506"/>
      <c r="AG272" s="506"/>
      <c r="AH272" s="506"/>
      <c r="AI272" s="485"/>
    </row>
    <row r="273" ht="24.0" customHeight="1">
      <c r="A273" s="505"/>
      <c r="B273" s="485"/>
      <c r="C273" s="485"/>
      <c r="D273" s="485"/>
      <c r="E273" s="485"/>
      <c r="F273" s="485"/>
      <c r="G273" s="485"/>
      <c r="H273" s="485"/>
      <c r="I273" s="485"/>
      <c r="J273" s="485"/>
      <c r="K273" s="485"/>
      <c r="L273" s="485"/>
      <c r="M273" s="485"/>
      <c r="N273" s="485"/>
      <c r="O273" s="485"/>
      <c r="P273" s="485"/>
      <c r="Q273" s="485"/>
      <c r="R273" s="485"/>
      <c r="S273" s="485"/>
      <c r="T273" s="485"/>
      <c r="U273" s="485"/>
      <c r="V273" s="485"/>
      <c r="W273" s="485"/>
      <c r="X273" s="485"/>
      <c r="Y273" s="485"/>
      <c r="Z273" s="485"/>
      <c r="AA273" s="485"/>
      <c r="AB273" s="485"/>
      <c r="AC273" s="485"/>
      <c r="AD273" s="485"/>
      <c r="AE273" s="506"/>
      <c r="AF273" s="506"/>
      <c r="AG273" s="506"/>
      <c r="AH273" s="506"/>
      <c r="AI273" s="485"/>
    </row>
    <row r="274" ht="24.0" customHeight="1">
      <c r="A274" s="505"/>
      <c r="B274" s="485"/>
      <c r="C274" s="485"/>
      <c r="D274" s="485"/>
      <c r="E274" s="485"/>
      <c r="F274" s="485"/>
      <c r="G274" s="485"/>
      <c r="H274" s="485"/>
      <c r="I274" s="485"/>
      <c r="J274" s="485"/>
      <c r="K274" s="485"/>
      <c r="L274" s="485"/>
      <c r="M274" s="485"/>
      <c r="N274" s="485"/>
      <c r="O274" s="485"/>
      <c r="P274" s="485"/>
      <c r="Q274" s="485"/>
      <c r="R274" s="485"/>
      <c r="S274" s="485"/>
      <c r="T274" s="485"/>
      <c r="U274" s="485"/>
      <c r="V274" s="485"/>
      <c r="W274" s="485"/>
      <c r="X274" s="485"/>
      <c r="Y274" s="485"/>
      <c r="Z274" s="485"/>
      <c r="AA274" s="485"/>
      <c r="AB274" s="485"/>
      <c r="AC274" s="485"/>
      <c r="AD274" s="485"/>
      <c r="AE274" s="506"/>
      <c r="AF274" s="506"/>
      <c r="AG274" s="506"/>
      <c r="AH274" s="506"/>
      <c r="AI274" s="485"/>
    </row>
    <row r="275" ht="24.0" customHeight="1">
      <c r="A275" s="505"/>
      <c r="B275" s="485"/>
      <c r="C275" s="485"/>
      <c r="D275" s="485"/>
      <c r="E275" s="485"/>
      <c r="F275" s="485"/>
      <c r="G275" s="485"/>
      <c r="H275" s="485"/>
      <c r="I275" s="485"/>
      <c r="J275" s="485"/>
      <c r="K275" s="485"/>
      <c r="L275" s="485"/>
      <c r="M275" s="485"/>
      <c r="N275" s="485"/>
      <c r="O275" s="485"/>
      <c r="P275" s="485"/>
      <c r="Q275" s="485"/>
      <c r="R275" s="485"/>
      <c r="S275" s="485"/>
      <c r="T275" s="485"/>
      <c r="U275" s="485"/>
      <c r="V275" s="485"/>
      <c r="W275" s="485"/>
      <c r="X275" s="485"/>
      <c r="Y275" s="485"/>
      <c r="Z275" s="485"/>
      <c r="AA275" s="485"/>
      <c r="AB275" s="485"/>
      <c r="AC275" s="485"/>
      <c r="AD275" s="485"/>
      <c r="AE275" s="506"/>
      <c r="AF275" s="506"/>
      <c r="AG275" s="506"/>
      <c r="AH275" s="506"/>
      <c r="AI275" s="485"/>
    </row>
    <row r="276" ht="24.0" customHeight="1">
      <c r="A276" s="505"/>
      <c r="B276" s="485"/>
      <c r="C276" s="485"/>
      <c r="D276" s="485"/>
      <c r="E276" s="485"/>
      <c r="F276" s="485"/>
      <c r="G276" s="485"/>
      <c r="H276" s="485"/>
      <c r="I276" s="485"/>
      <c r="J276" s="485"/>
      <c r="K276" s="485"/>
      <c r="L276" s="485"/>
      <c r="M276" s="485"/>
      <c r="N276" s="485"/>
      <c r="O276" s="485"/>
      <c r="P276" s="485"/>
      <c r="Q276" s="485"/>
      <c r="R276" s="485"/>
      <c r="S276" s="485"/>
      <c r="T276" s="485"/>
      <c r="U276" s="485"/>
      <c r="V276" s="485"/>
      <c r="W276" s="485"/>
      <c r="X276" s="485"/>
      <c r="Y276" s="485"/>
      <c r="Z276" s="485"/>
      <c r="AA276" s="485"/>
      <c r="AB276" s="485"/>
      <c r="AC276" s="485"/>
      <c r="AD276" s="485"/>
      <c r="AE276" s="506"/>
      <c r="AF276" s="506"/>
      <c r="AG276" s="506"/>
      <c r="AH276" s="506"/>
      <c r="AI276" s="485"/>
    </row>
    <row r="277" ht="24.0" customHeight="1">
      <c r="A277" s="505"/>
      <c r="B277" s="485"/>
      <c r="C277" s="485"/>
      <c r="D277" s="485"/>
      <c r="E277" s="485"/>
      <c r="F277" s="485"/>
      <c r="G277" s="485"/>
      <c r="H277" s="485"/>
      <c r="I277" s="485"/>
      <c r="J277" s="485"/>
      <c r="K277" s="485"/>
      <c r="L277" s="485"/>
      <c r="M277" s="485"/>
      <c r="N277" s="485"/>
      <c r="O277" s="485"/>
      <c r="P277" s="485"/>
      <c r="Q277" s="485"/>
      <c r="R277" s="485"/>
      <c r="S277" s="485"/>
      <c r="T277" s="485"/>
      <c r="U277" s="485"/>
      <c r="V277" s="485"/>
      <c r="W277" s="485"/>
      <c r="X277" s="485"/>
      <c r="Y277" s="485"/>
      <c r="Z277" s="485"/>
      <c r="AA277" s="485"/>
      <c r="AB277" s="485"/>
      <c r="AC277" s="485"/>
      <c r="AD277" s="485"/>
      <c r="AE277" s="506"/>
      <c r="AF277" s="506"/>
      <c r="AG277" s="506"/>
      <c r="AH277" s="506"/>
      <c r="AI277" s="485"/>
    </row>
    <row r="278" ht="24.0" customHeight="1">
      <c r="A278" s="505"/>
      <c r="B278" s="485"/>
      <c r="C278" s="485"/>
      <c r="D278" s="485"/>
      <c r="E278" s="485"/>
      <c r="F278" s="485"/>
      <c r="G278" s="485"/>
      <c r="H278" s="485"/>
      <c r="I278" s="485"/>
      <c r="J278" s="485"/>
      <c r="K278" s="485"/>
      <c r="L278" s="485"/>
      <c r="M278" s="485"/>
      <c r="N278" s="485"/>
      <c r="O278" s="485"/>
      <c r="P278" s="485"/>
      <c r="Q278" s="485"/>
      <c r="R278" s="485"/>
      <c r="S278" s="485"/>
      <c r="T278" s="485"/>
      <c r="U278" s="485"/>
      <c r="V278" s="485"/>
      <c r="W278" s="485"/>
      <c r="X278" s="485"/>
      <c r="Y278" s="485"/>
      <c r="Z278" s="485"/>
      <c r="AA278" s="485"/>
      <c r="AB278" s="485"/>
      <c r="AC278" s="485"/>
      <c r="AD278" s="485"/>
      <c r="AE278" s="506"/>
      <c r="AF278" s="506"/>
      <c r="AG278" s="506"/>
      <c r="AH278" s="506"/>
      <c r="AI278" s="485"/>
    </row>
    <row r="279" ht="24.0" customHeight="1">
      <c r="A279" s="505"/>
      <c r="B279" s="485"/>
      <c r="C279" s="485"/>
      <c r="D279" s="485"/>
      <c r="E279" s="485"/>
      <c r="F279" s="485"/>
      <c r="G279" s="485"/>
      <c r="H279" s="485"/>
      <c r="I279" s="485"/>
      <c r="J279" s="485"/>
      <c r="K279" s="485"/>
      <c r="L279" s="485"/>
      <c r="M279" s="485"/>
      <c r="N279" s="485"/>
      <c r="O279" s="485"/>
      <c r="P279" s="485"/>
      <c r="Q279" s="485"/>
      <c r="R279" s="485"/>
      <c r="S279" s="485"/>
      <c r="T279" s="485"/>
      <c r="U279" s="485"/>
      <c r="V279" s="485"/>
      <c r="W279" s="485"/>
      <c r="X279" s="485"/>
      <c r="Y279" s="485"/>
      <c r="Z279" s="485"/>
      <c r="AA279" s="485"/>
      <c r="AB279" s="485"/>
      <c r="AC279" s="485"/>
      <c r="AD279" s="485"/>
      <c r="AE279" s="506"/>
      <c r="AF279" s="506"/>
      <c r="AG279" s="506"/>
      <c r="AH279" s="506"/>
      <c r="AI279" s="485"/>
    </row>
    <row r="280" ht="24.0" customHeight="1">
      <c r="A280" s="505"/>
      <c r="B280" s="485"/>
      <c r="C280" s="485"/>
      <c r="D280" s="485"/>
      <c r="E280" s="485"/>
      <c r="F280" s="485"/>
      <c r="G280" s="485"/>
      <c r="H280" s="485"/>
      <c r="I280" s="485"/>
      <c r="J280" s="485"/>
      <c r="K280" s="485"/>
      <c r="L280" s="485"/>
      <c r="M280" s="485"/>
      <c r="N280" s="485"/>
      <c r="O280" s="485"/>
      <c r="P280" s="485"/>
      <c r="Q280" s="485"/>
      <c r="R280" s="485"/>
      <c r="S280" s="485"/>
      <c r="T280" s="485"/>
      <c r="U280" s="485"/>
      <c r="V280" s="485"/>
      <c r="W280" s="485"/>
      <c r="X280" s="485"/>
      <c r="Y280" s="485"/>
      <c r="Z280" s="485"/>
      <c r="AA280" s="485"/>
      <c r="AB280" s="485"/>
      <c r="AC280" s="485"/>
      <c r="AD280" s="485"/>
      <c r="AE280" s="506"/>
      <c r="AF280" s="506"/>
      <c r="AG280" s="506"/>
      <c r="AH280" s="506"/>
      <c r="AI280" s="485"/>
    </row>
    <row r="281" ht="24.0" customHeight="1">
      <c r="A281" s="505"/>
      <c r="B281" s="485"/>
      <c r="C281" s="485"/>
      <c r="D281" s="485"/>
      <c r="E281" s="485"/>
      <c r="F281" s="485"/>
      <c r="G281" s="485"/>
      <c r="H281" s="485"/>
      <c r="I281" s="485"/>
      <c r="J281" s="485"/>
      <c r="K281" s="485"/>
      <c r="L281" s="485"/>
      <c r="M281" s="485"/>
      <c r="N281" s="485"/>
      <c r="O281" s="485"/>
      <c r="P281" s="485"/>
      <c r="Q281" s="485"/>
      <c r="R281" s="485"/>
      <c r="S281" s="485"/>
      <c r="T281" s="485"/>
      <c r="U281" s="485"/>
      <c r="V281" s="485"/>
      <c r="W281" s="485"/>
      <c r="X281" s="485"/>
      <c r="Y281" s="485"/>
      <c r="Z281" s="485"/>
      <c r="AA281" s="485"/>
      <c r="AB281" s="485"/>
      <c r="AC281" s="485"/>
      <c r="AD281" s="485"/>
      <c r="AE281" s="506"/>
      <c r="AF281" s="506"/>
      <c r="AG281" s="506"/>
      <c r="AH281" s="506"/>
      <c r="AI281" s="485"/>
    </row>
    <row r="282" ht="24.0" customHeight="1">
      <c r="A282" s="505"/>
      <c r="B282" s="485"/>
      <c r="C282" s="485"/>
      <c r="D282" s="485"/>
      <c r="E282" s="485"/>
      <c r="F282" s="485"/>
      <c r="G282" s="485"/>
      <c r="H282" s="485"/>
      <c r="I282" s="485"/>
      <c r="J282" s="485"/>
      <c r="K282" s="485"/>
      <c r="L282" s="485"/>
      <c r="M282" s="485"/>
      <c r="N282" s="485"/>
      <c r="O282" s="485"/>
      <c r="P282" s="485"/>
      <c r="Q282" s="485"/>
      <c r="R282" s="485"/>
      <c r="S282" s="485"/>
      <c r="T282" s="485"/>
      <c r="U282" s="485"/>
      <c r="V282" s="485"/>
      <c r="W282" s="485"/>
      <c r="X282" s="485"/>
      <c r="Y282" s="485"/>
      <c r="Z282" s="485"/>
      <c r="AA282" s="485"/>
      <c r="AB282" s="485"/>
      <c r="AC282" s="485"/>
      <c r="AD282" s="485"/>
      <c r="AE282" s="506"/>
      <c r="AF282" s="506"/>
      <c r="AG282" s="506"/>
      <c r="AH282" s="506"/>
      <c r="AI282" s="485"/>
    </row>
    <row r="283" ht="24.0" customHeight="1">
      <c r="A283" s="505"/>
      <c r="B283" s="485"/>
      <c r="C283" s="485"/>
      <c r="D283" s="485"/>
      <c r="E283" s="485"/>
      <c r="F283" s="485"/>
      <c r="G283" s="485"/>
      <c r="H283" s="485"/>
      <c r="I283" s="485"/>
      <c r="J283" s="485"/>
      <c r="K283" s="485"/>
      <c r="L283" s="485"/>
      <c r="M283" s="485"/>
      <c r="N283" s="485"/>
      <c r="O283" s="485"/>
      <c r="P283" s="485"/>
      <c r="Q283" s="485"/>
      <c r="R283" s="485"/>
      <c r="S283" s="485"/>
      <c r="T283" s="485"/>
      <c r="U283" s="485"/>
      <c r="V283" s="485"/>
      <c r="W283" s="485"/>
      <c r="X283" s="485"/>
      <c r="Y283" s="485"/>
      <c r="Z283" s="485"/>
      <c r="AA283" s="485"/>
      <c r="AB283" s="485"/>
      <c r="AC283" s="485"/>
      <c r="AD283" s="485"/>
      <c r="AE283" s="506"/>
      <c r="AF283" s="506"/>
      <c r="AG283" s="506"/>
      <c r="AH283" s="506"/>
      <c r="AI283" s="485"/>
    </row>
    <row r="284" ht="24.0" customHeight="1">
      <c r="A284" s="505"/>
      <c r="B284" s="485"/>
      <c r="C284" s="485"/>
      <c r="D284" s="485"/>
      <c r="E284" s="485"/>
      <c r="F284" s="485"/>
      <c r="G284" s="485"/>
      <c r="H284" s="485"/>
      <c r="I284" s="485"/>
      <c r="J284" s="485"/>
      <c r="K284" s="485"/>
      <c r="L284" s="485"/>
      <c r="M284" s="485"/>
      <c r="N284" s="485"/>
      <c r="O284" s="485"/>
      <c r="P284" s="485"/>
      <c r="Q284" s="485"/>
      <c r="R284" s="485"/>
      <c r="S284" s="485"/>
      <c r="T284" s="485"/>
      <c r="U284" s="485"/>
      <c r="V284" s="485"/>
      <c r="W284" s="485"/>
      <c r="X284" s="485"/>
      <c r="Y284" s="485"/>
      <c r="Z284" s="485"/>
      <c r="AA284" s="485"/>
      <c r="AB284" s="485"/>
      <c r="AC284" s="485"/>
      <c r="AD284" s="485"/>
      <c r="AE284" s="506"/>
      <c r="AF284" s="506"/>
      <c r="AG284" s="506"/>
      <c r="AH284" s="506"/>
      <c r="AI284" s="485"/>
    </row>
    <row r="285" ht="24.0" customHeight="1">
      <c r="A285" s="505"/>
      <c r="B285" s="485"/>
      <c r="C285" s="485"/>
      <c r="D285" s="485"/>
      <c r="E285" s="485"/>
      <c r="F285" s="485"/>
      <c r="G285" s="485"/>
      <c r="H285" s="485"/>
      <c r="I285" s="485"/>
      <c r="J285" s="485"/>
      <c r="K285" s="485"/>
      <c r="L285" s="485"/>
      <c r="M285" s="485"/>
      <c r="N285" s="485"/>
      <c r="O285" s="485"/>
      <c r="P285" s="485"/>
      <c r="Q285" s="485"/>
      <c r="R285" s="485"/>
      <c r="S285" s="485"/>
      <c r="T285" s="485"/>
      <c r="U285" s="485"/>
      <c r="V285" s="485"/>
      <c r="W285" s="485"/>
      <c r="X285" s="485"/>
      <c r="Y285" s="485"/>
      <c r="Z285" s="485"/>
      <c r="AA285" s="485"/>
      <c r="AB285" s="485"/>
      <c r="AC285" s="485"/>
      <c r="AD285" s="485"/>
      <c r="AE285" s="506"/>
      <c r="AF285" s="506"/>
      <c r="AG285" s="506"/>
      <c r="AH285" s="506"/>
      <c r="AI285" s="485"/>
    </row>
    <row r="286" ht="24.0" customHeight="1">
      <c r="A286" s="505"/>
      <c r="B286" s="485"/>
      <c r="C286" s="485"/>
      <c r="D286" s="485"/>
      <c r="E286" s="485"/>
      <c r="F286" s="485"/>
      <c r="G286" s="485"/>
      <c r="H286" s="485"/>
      <c r="I286" s="485"/>
      <c r="J286" s="485"/>
      <c r="K286" s="485"/>
      <c r="L286" s="485"/>
      <c r="M286" s="485"/>
      <c r="N286" s="485"/>
      <c r="O286" s="485"/>
      <c r="P286" s="485"/>
      <c r="Q286" s="485"/>
      <c r="R286" s="485"/>
      <c r="S286" s="485"/>
      <c r="T286" s="485"/>
      <c r="U286" s="485"/>
      <c r="V286" s="485"/>
      <c r="W286" s="485"/>
      <c r="X286" s="485"/>
      <c r="Y286" s="485"/>
      <c r="Z286" s="485"/>
      <c r="AA286" s="485"/>
      <c r="AB286" s="485"/>
      <c r="AC286" s="485"/>
      <c r="AD286" s="485"/>
      <c r="AE286" s="506"/>
      <c r="AF286" s="506"/>
      <c r="AG286" s="506"/>
      <c r="AH286" s="506"/>
      <c r="AI286" s="485"/>
    </row>
    <row r="287" ht="24.0" customHeight="1">
      <c r="A287" s="505"/>
      <c r="B287" s="485"/>
      <c r="C287" s="485"/>
      <c r="D287" s="485"/>
      <c r="E287" s="485"/>
      <c r="F287" s="485"/>
      <c r="G287" s="485"/>
      <c r="H287" s="485"/>
      <c r="I287" s="485"/>
      <c r="J287" s="485"/>
      <c r="K287" s="485"/>
      <c r="L287" s="485"/>
      <c r="M287" s="485"/>
      <c r="N287" s="485"/>
      <c r="O287" s="485"/>
      <c r="P287" s="485"/>
      <c r="Q287" s="485"/>
      <c r="R287" s="485"/>
      <c r="S287" s="485"/>
      <c r="T287" s="485"/>
      <c r="U287" s="485"/>
      <c r="V287" s="485"/>
      <c r="W287" s="485"/>
      <c r="X287" s="485"/>
      <c r="Y287" s="485"/>
      <c r="Z287" s="485"/>
      <c r="AA287" s="485"/>
      <c r="AB287" s="485"/>
      <c r="AC287" s="485"/>
      <c r="AD287" s="485"/>
      <c r="AE287" s="506"/>
      <c r="AF287" s="506"/>
      <c r="AG287" s="506"/>
      <c r="AH287" s="506"/>
      <c r="AI287" s="485"/>
    </row>
    <row r="288" ht="24.0" customHeight="1">
      <c r="A288" s="505"/>
      <c r="B288" s="485"/>
      <c r="C288" s="485"/>
      <c r="D288" s="485"/>
      <c r="E288" s="485"/>
      <c r="F288" s="485"/>
      <c r="G288" s="485"/>
      <c r="H288" s="485"/>
      <c r="I288" s="485"/>
      <c r="J288" s="485"/>
      <c r="K288" s="485"/>
      <c r="L288" s="485"/>
      <c r="M288" s="485"/>
      <c r="N288" s="485"/>
      <c r="O288" s="485"/>
      <c r="P288" s="485"/>
      <c r="Q288" s="485"/>
      <c r="R288" s="485"/>
      <c r="S288" s="485"/>
      <c r="T288" s="485"/>
      <c r="U288" s="485"/>
      <c r="V288" s="485"/>
      <c r="W288" s="485"/>
      <c r="X288" s="485"/>
      <c r="Y288" s="485"/>
      <c r="Z288" s="485"/>
      <c r="AA288" s="485"/>
      <c r="AB288" s="485"/>
      <c r="AC288" s="485"/>
      <c r="AD288" s="485"/>
      <c r="AE288" s="506"/>
      <c r="AF288" s="506"/>
      <c r="AG288" s="506"/>
      <c r="AH288" s="506"/>
      <c r="AI288" s="485"/>
    </row>
    <row r="289" ht="24.0" customHeight="1">
      <c r="A289" s="505"/>
      <c r="B289" s="485"/>
      <c r="C289" s="485"/>
      <c r="D289" s="485"/>
      <c r="E289" s="485"/>
      <c r="F289" s="485"/>
      <c r="G289" s="485"/>
      <c r="H289" s="485"/>
      <c r="I289" s="485"/>
      <c r="J289" s="485"/>
      <c r="K289" s="485"/>
      <c r="L289" s="485"/>
      <c r="M289" s="485"/>
      <c r="N289" s="485"/>
      <c r="O289" s="485"/>
      <c r="P289" s="485"/>
      <c r="Q289" s="485"/>
      <c r="R289" s="485"/>
      <c r="S289" s="485"/>
      <c r="T289" s="485"/>
      <c r="U289" s="485"/>
      <c r="V289" s="485"/>
      <c r="W289" s="485"/>
      <c r="X289" s="485"/>
      <c r="Y289" s="485"/>
      <c r="Z289" s="485"/>
      <c r="AA289" s="485"/>
      <c r="AB289" s="485"/>
      <c r="AC289" s="485"/>
      <c r="AD289" s="485"/>
      <c r="AE289" s="506"/>
      <c r="AF289" s="506"/>
      <c r="AG289" s="506"/>
      <c r="AH289" s="506"/>
      <c r="AI289" s="485"/>
    </row>
    <row r="290" ht="24.0" customHeight="1">
      <c r="A290" s="505"/>
      <c r="B290" s="485"/>
      <c r="C290" s="485"/>
      <c r="D290" s="485"/>
      <c r="E290" s="485"/>
      <c r="F290" s="485"/>
      <c r="G290" s="485"/>
      <c r="H290" s="485"/>
      <c r="I290" s="485"/>
      <c r="J290" s="485"/>
      <c r="K290" s="485"/>
      <c r="L290" s="485"/>
      <c r="M290" s="485"/>
      <c r="N290" s="485"/>
      <c r="O290" s="485"/>
      <c r="P290" s="485"/>
      <c r="Q290" s="485"/>
      <c r="R290" s="485"/>
      <c r="S290" s="485"/>
      <c r="T290" s="485"/>
      <c r="U290" s="485"/>
      <c r="V290" s="485"/>
      <c r="W290" s="485"/>
      <c r="X290" s="485"/>
      <c r="Y290" s="485"/>
      <c r="Z290" s="485"/>
      <c r="AA290" s="485"/>
      <c r="AB290" s="485"/>
      <c r="AC290" s="485"/>
      <c r="AD290" s="485"/>
      <c r="AE290" s="506"/>
      <c r="AF290" s="506"/>
      <c r="AG290" s="506"/>
      <c r="AH290" s="506"/>
      <c r="AI290" s="485"/>
    </row>
    <row r="291" ht="24.0" customHeight="1">
      <c r="A291" s="505"/>
      <c r="B291" s="485"/>
      <c r="C291" s="485"/>
      <c r="D291" s="485"/>
      <c r="E291" s="485"/>
      <c r="F291" s="485"/>
      <c r="G291" s="485"/>
      <c r="H291" s="485"/>
      <c r="I291" s="485"/>
      <c r="J291" s="485"/>
      <c r="K291" s="485"/>
      <c r="L291" s="485"/>
      <c r="M291" s="485"/>
      <c r="N291" s="485"/>
      <c r="O291" s="485"/>
      <c r="P291" s="485"/>
      <c r="Q291" s="485"/>
      <c r="R291" s="485"/>
      <c r="S291" s="485"/>
      <c r="T291" s="485"/>
      <c r="U291" s="485"/>
      <c r="V291" s="485"/>
      <c r="W291" s="485"/>
      <c r="X291" s="485"/>
      <c r="Y291" s="485"/>
      <c r="Z291" s="485"/>
      <c r="AA291" s="485"/>
      <c r="AB291" s="485"/>
      <c r="AC291" s="485"/>
      <c r="AD291" s="485"/>
      <c r="AE291" s="506"/>
      <c r="AF291" s="506"/>
      <c r="AG291" s="506"/>
      <c r="AH291" s="506"/>
      <c r="AI291" s="485"/>
    </row>
    <row r="292" ht="24.0" customHeight="1">
      <c r="A292" s="505"/>
      <c r="B292" s="485"/>
      <c r="C292" s="485"/>
      <c r="D292" s="485"/>
      <c r="E292" s="485"/>
      <c r="F292" s="485"/>
      <c r="G292" s="485"/>
      <c r="H292" s="485"/>
      <c r="I292" s="485"/>
      <c r="J292" s="485"/>
      <c r="K292" s="485"/>
      <c r="L292" s="485"/>
      <c r="M292" s="485"/>
      <c r="N292" s="485"/>
      <c r="O292" s="485"/>
      <c r="P292" s="485"/>
      <c r="Q292" s="485"/>
      <c r="R292" s="485"/>
      <c r="S292" s="485"/>
      <c r="T292" s="485"/>
      <c r="U292" s="485"/>
      <c r="V292" s="485"/>
      <c r="W292" s="485"/>
      <c r="X292" s="485"/>
      <c r="Y292" s="485"/>
      <c r="Z292" s="485"/>
      <c r="AA292" s="485"/>
      <c r="AB292" s="485"/>
      <c r="AC292" s="485"/>
      <c r="AD292" s="485"/>
      <c r="AE292" s="506"/>
      <c r="AF292" s="506"/>
      <c r="AG292" s="506"/>
      <c r="AH292" s="506"/>
      <c r="AI292" s="485"/>
    </row>
    <row r="293" ht="24.0" customHeight="1">
      <c r="A293" s="505"/>
      <c r="B293" s="485"/>
      <c r="C293" s="485"/>
      <c r="D293" s="485"/>
      <c r="E293" s="485"/>
      <c r="F293" s="485"/>
      <c r="G293" s="485"/>
      <c r="H293" s="485"/>
      <c r="I293" s="485"/>
      <c r="J293" s="485"/>
      <c r="K293" s="485"/>
      <c r="L293" s="485"/>
      <c r="M293" s="485"/>
      <c r="N293" s="485"/>
      <c r="O293" s="485"/>
      <c r="P293" s="485"/>
      <c r="Q293" s="485"/>
      <c r="R293" s="485"/>
      <c r="S293" s="485"/>
      <c r="T293" s="485"/>
      <c r="U293" s="485"/>
      <c r="V293" s="485"/>
      <c r="W293" s="485"/>
      <c r="X293" s="485"/>
      <c r="Y293" s="485"/>
      <c r="Z293" s="485"/>
      <c r="AA293" s="485"/>
      <c r="AB293" s="485"/>
      <c r="AC293" s="485"/>
      <c r="AD293" s="485"/>
      <c r="AE293" s="506"/>
      <c r="AF293" s="506"/>
      <c r="AG293" s="506"/>
      <c r="AH293" s="506"/>
      <c r="AI293" s="485"/>
    </row>
    <row r="294" ht="24.0" customHeight="1">
      <c r="A294" s="505"/>
      <c r="B294" s="485"/>
      <c r="C294" s="485"/>
      <c r="D294" s="485"/>
      <c r="E294" s="485"/>
      <c r="F294" s="485"/>
      <c r="G294" s="485"/>
      <c r="H294" s="485"/>
      <c r="I294" s="485"/>
      <c r="J294" s="485"/>
      <c r="K294" s="485"/>
      <c r="L294" s="485"/>
      <c r="M294" s="485"/>
      <c r="N294" s="485"/>
      <c r="O294" s="485"/>
      <c r="P294" s="485"/>
      <c r="Q294" s="485"/>
      <c r="R294" s="485"/>
      <c r="S294" s="485"/>
      <c r="T294" s="485"/>
      <c r="U294" s="485"/>
      <c r="V294" s="485"/>
      <c r="W294" s="485"/>
      <c r="X294" s="485"/>
      <c r="Y294" s="485"/>
      <c r="Z294" s="485"/>
      <c r="AA294" s="485"/>
      <c r="AB294" s="485"/>
      <c r="AC294" s="485"/>
      <c r="AD294" s="485"/>
      <c r="AE294" s="506"/>
      <c r="AF294" s="506"/>
      <c r="AG294" s="506"/>
      <c r="AH294" s="506"/>
      <c r="AI294" s="485"/>
    </row>
    <row r="295" ht="24.0" customHeight="1">
      <c r="A295" s="505"/>
      <c r="B295" s="485"/>
      <c r="C295" s="485"/>
      <c r="D295" s="485"/>
      <c r="E295" s="485"/>
      <c r="F295" s="485"/>
      <c r="G295" s="485"/>
      <c r="H295" s="485"/>
      <c r="I295" s="485"/>
      <c r="J295" s="485"/>
      <c r="K295" s="485"/>
      <c r="L295" s="485"/>
      <c r="M295" s="485"/>
      <c r="N295" s="485"/>
      <c r="O295" s="485"/>
      <c r="P295" s="485"/>
      <c r="Q295" s="485"/>
      <c r="R295" s="485"/>
      <c r="S295" s="485"/>
      <c r="T295" s="485"/>
      <c r="U295" s="485"/>
      <c r="V295" s="485"/>
      <c r="W295" s="485"/>
      <c r="X295" s="485"/>
      <c r="Y295" s="485"/>
      <c r="Z295" s="485"/>
      <c r="AA295" s="485"/>
      <c r="AB295" s="485"/>
      <c r="AC295" s="485"/>
      <c r="AD295" s="485"/>
      <c r="AE295" s="506"/>
      <c r="AF295" s="506"/>
      <c r="AG295" s="506"/>
      <c r="AH295" s="506"/>
      <c r="AI295" s="485"/>
    </row>
    <row r="296" ht="24.0" customHeight="1">
      <c r="A296" s="505"/>
      <c r="B296" s="485"/>
      <c r="C296" s="485"/>
      <c r="D296" s="485"/>
      <c r="E296" s="485"/>
      <c r="F296" s="485"/>
      <c r="G296" s="485"/>
      <c r="H296" s="485"/>
      <c r="I296" s="485"/>
      <c r="J296" s="485"/>
      <c r="K296" s="485"/>
      <c r="L296" s="485"/>
      <c r="M296" s="485"/>
      <c r="N296" s="485"/>
      <c r="O296" s="485"/>
      <c r="P296" s="485"/>
      <c r="Q296" s="485"/>
      <c r="R296" s="485"/>
      <c r="S296" s="485"/>
      <c r="T296" s="485"/>
      <c r="U296" s="485"/>
      <c r="V296" s="485"/>
      <c r="W296" s="485"/>
      <c r="X296" s="485"/>
      <c r="Y296" s="485"/>
      <c r="Z296" s="485"/>
      <c r="AA296" s="485"/>
      <c r="AB296" s="485"/>
      <c r="AC296" s="485"/>
      <c r="AD296" s="485"/>
      <c r="AE296" s="506"/>
      <c r="AF296" s="506"/>
      <c r="AG296" s="506"/>
      <c r="AH296" s="506"/>
      <c r="AI296" s="485"/>
    </row>
    <row r="297" ht="24.0" customHeight="1">
      <c r="A297" s="505"/>
      <c r="B297" s="485"/>
      <c r="C297" s="485"/>
      <c r="D297" s="485"/>
      <c r="E297" s="485"/>
      <c r="F297" s="485"/>
      <c r="G297" s="485"/>
      <c r="H297" s="485"/>
      <c r="I297" s="485"/>
      <c r="J297" s="485"/>
      <c r="K297" s="485"/>
      <c r="L297" s="485"/>
      <c r="M297" s="485"/>
      <c r="N297" s="485"/>
      <c r="O297" s="485"/>
      <c r="P297" s="485"/>
      <c r="Q297" s="485"/>
      <c r="R297" s="485"/>
      <c r="S297" s="485"/>
      <c r="T297" s="485"/>
      <c r="U297" s="485"/>
      <c r="V297" s="485"/>
      <c r="W297" s="485"/>
      <c r="X297" s="485"/>
      <c r="Y297" s="485"/>
      <c r="Z297" s="485"/>
      <c r="AA297" s="485"/>
      <c r="AB297" s="485"/>
      <c r="AC297" s="485"/>
      <c r="AD297" s="485"/>
      <c r="AE297" s="506"/>
      <c r="AF297" s="506"/>
      <c r="AG297" s="506"/>
      <c r="AH297" s="506"/>
      <c r="AI297" s="485"/>
    </row>
    <row r="298" ht="24.0" customHeight="1">
      <c r="A298" s="505"/>
      <c r="B298" s="485"/>
      <c r="C298" s="485"/>
      <c r="D298" s="485"/>
      <c r="E298" s="485"/>
      <c r="F298" s="485"/>
      <c r="G298" s="485"/>
      <c r="H298" s="485"/>
      <c r="I298" s="485"/>
      <c r="J298" s="485"/>
      <c r="K298" s="485"/>
      <c r="L298" s="485"/>
      <c r="M298" s="485"/>
      <c r="N298" s="485"/>
      <c r="O298" s="485"/>
      <c r="P298" s="485"/>
      <c r="Q298" s="485"/>
      <c r="R298" s="485"/>
      <c r="S298" s="485"/>
      <c r="T298" s="485"/>
      <c r="U298" s="485"/>
      <c r="V298" s="485"/>
      <c r="W298" s="485"/>
      <c r="X298" s="485"/>
      <c r="Y298" s="485"/>
      <c r="Z298" s="485"/>
      <c r="AA298" s="485"/>
      <c r="AB298" s="485"/>
      <c r="AC298" s="485"/>
      <c r="AD298" s="485"/>
      <c r="AE298" s="506"/>
      <c r="AF298" s="506"/>
      <c r="AG298" s="506"/>
      <c r="AH298" s="506"/>
      <c r="AI298" s="485"/>
    </row>
    <row r="299" ht="24.0" customHeight="1">
      <c r="A299" s="505"/>
      <c r="B299" s="485"/>
      <c r="C299" s="485"/>
      <c r="D299" s="485"/>
      <c r="E299" s="485"/>
      <c r="F299" s="485"/>
      <c r="G299" s="485"/>
      <c r="H299" s="485"/>
      <c r="I299" s="485"/>
      <c r="J299" s="485"/>
      <c r="K299" s="485"/>
      <c r="L299" s="485"/>
      <c r="M299" s="485"/>
      <c r="N299" s="485"/>
      <c r="O299" s="485"/>
      <c r="P299" s="485"/>
      <c r="Q299" s="485"/>
      <c r="R299" s="485"/>
      <c r="S299" s="485"/>
      <c r="T299" s="485"/>
      <c r="U299" s="485"/>
      <c r="V299" s="485"/>
      <c r="W299" s="485"/>
      <c r="X299" s="485"/>
      <c r="Y299" s="485"/>
      <c r="Z299" s="485"/>
      <c r="AA299" s="485"/>
      <c r="AB299" s="485"/>
      <c r="AC299" s="485"/>
      <c r="AD299" s="485"/>
      <c r="AE299" s="506"/>
      <c r="AF299" s="506"/>
      <c r="AG299" s="506"/>
      <c r="AH299" s="506"/>
      <c r="AI299" s="485"/>
    </row>
    <row r="300" ht="24.0" customHeight="1">
      <c r="A300" s="505"/>
      <c r="B300" s="485"/>
      <c r="C300" s="485"/>
      <c r="D300" s="485"/>
      <c r="E300" s="485"/>
      <c r="F300" s="485"/>
      <c r="G300" s="485"/>
      <c r="H300" s="485"/>
      <c r="I300" s="485"/>
      <c r="J300" s="485"/>
      <c r="K300" s="485"/>
      <c r="L300" s="485"/>
      <c r="M300" s="485"/>
      <c r="N300" s="485"/>
      <c r="O300" s="485"/>
      <c r="P300" s="485"/>
      <c r="Q300" s="485"/>
      <c r="R300" s="485"/>
      <c r="S300" s="485"/>
      <c r="T300" s="485"/>
      <c r="U300" s="485"/>
      <c r="V300" s="485"/>
      <c r="W300" s="485"/>
      <c r="X300" s="485"/>
      <c r="Y300" s="485"/>
      <c r="Z300" s="485"/>
      <c r="AA300" s="485"/>
      <c r="AB300" s="485"/>
      <c r="AC300" s="485"/>
      <c r="AD300" s="485"/>
      <c r="AE300" s="506"/>
      <c r="AF300" s="506"/>
      <c r="AG300" s="506"/>
      <c r="AH300" s="506"/>
      <c r="AI300" s="485"/>
    </row>
    <row r="301" ht="24.0" customHeight="1">
      <c r="A301" s="505"/>
      <c r="B301" s="485"/>
      <c r="C301" s="485"/>
      <c r="D301" s="485"/>
      <c r="E301" s="485"/>
      <c r="F301" s="485"/>
      <c r="G301" s="485"/>
      <c r="H301" s="485"/>
      <c r="I301" s="485"/>
      <c r="J301" s="485"/>
      <c r="K301" s="485"/>
      <c r="L301" s="485"/>
      <c r="M301" s="485"/>
      <c r="N301" s="485"/>
      <c r="O301" s="485"/>
      <c r="P301" s="485"/>
      <c r="Q301" s="485"/>
      <c r="R301" s="485"/>
      <c r="S301" s="485"/>
      <c r="T301" s="485"/>
      <c r="U301" s="485"/>
      <c r="V301" s="485"/>
      <c r="W301" s="485"/>
      <c r="X301" s="485"/>
      <c r="Y301" s="485"/>
      <c r="Z301" s="485"/>
      <c r="AA301" s="485"/>
      <c r="AB301" s="485"/>
      <c r="AC301" s="485"/>
      <c r="AD301" s="485"/>
      <c r="AE301" s="506"/>
      <c r="AF301" s="506"/>
      <c r="AG301" s="506"/>
      <c r="AH301" s="506"/>
      <c r="AI301" s="485"/>
    </row>
    <row r="302" ht="24.0" customHeight="1">
      <c r="A302" s="505"/>
      <c r="B302" s="485"/>
      <c r="C302" s="485"/>
      <c r="D302" s="485"/>
      <c r="E302" s="485"/>
      <c r="F302" s="485"/>
      <c r="G302" s="485"/>
      <c r="H302" s="485"/>
      <c r="I302" s="485"/>
      <c r="J302" s="485"/>
      <c r="K302" s="485"/>
      <c r="L302" s="485"/>
      <c r="M302" s="485"/>
      <c r="N302" s="485"/>
      <c r="O302" s="485"/>
      <c r="P302" s="485"/>
      <c r="Q302" s="485"/>
      <c r="R302" s="485"/>
      <c r="S302" s="485"/>
      <c r="T302" s="485"/>
      <c r="U302" s="485"/>
      <c r="V302" s="485"/>
      <c r="W302" s="485"/>
      <c r="X302" s="485"/>
      <c r="Y302" s="485"/>
      <c r="Z302" s="485"/>
      <c r="AA302" s="485"/>
      <c r="AB302" s="485"/>
      <c r="AC302" s="485"/>
      <c r="AD302" s="485"/>
      <c r="AE302" s="506"/>
      <c r="AF302" s="506"/>
      <c r="AG302" s="506"/>
      <c r="AH302" s="506"/>
      <c r="AI302" s="485"/>
    </row>
    <row r="303" ht="24.0" customHeight="1">
      <c r="A303" s="505"/>
      <c r="B303" s="485"/>
      <c r="C303" s="485"/>
      <c r="D303" s="485"/>
      <c r="E303" s="485"/>
      <c r="F303" s="485"/>
      <c r="G303" s="485"/>
      <c r="H303" s="485"/>
      <c r="I303" s="485"/>
      <c r="J303" s="485"/>
      <c r="K303" s="485"/>
      <c r="L303" s="485"/>
      <c r="M303" s="485"/>
      <c r="N303" s="485"/>
      <c r="O303" s="485"/>
      <c r="P303" s="485"/>
      <c r="Q303" s="485"/>
      <c r="R303" s="485"/>
      <c r="S303" s="485"/>
      <c r="T303" s="485"/>
      <c r="U303" s="485"/>
      <c r="V303" s="485"/>
      <c r="W303" s="485"/>
      <c r="X303" s="485"/>
      <c r="Y303" s="485"/>
      <c r="Z303" s="485"/>
      <c r="AA303" s="485"/>
      <c r="AB303" s="485"/>
      <c r="AC303" s="485"/>
      <c r="AD303" s="485"/>
      <c r="AE303" s="506"/>
      <c r="AF303" s="506"/>
      <c r="AG303" s="506"/>
      <c r="AH303" s="506"/>
      <c r="AI303" s="485"/>
    </row>
    <row r="304" ht="24.0" customHeight="1">
      <c r="A304" s="505"/>
      <c r="B304" s="485"/>
      <c r="C304" s="485"/>
      <c r="D304" s="485"/>
      <c r="E304" s="485"/>
      <c r="F304" s="485"/>
      <c r="G304" s="485"/>
      <c r="H304" s="485"/>
      <c r="I304" s="485"/>
      <c r="J304" s="485"/>
      <c r="K304" s="485"/>
      <c r="L304" s="485"/>
      <c r="M304" s="485"/>
      <c r="N304" s="485"/>
      <c r="O304" s="485"/>
      <c r="P304" s="485"/>
      <c r="Q304" s="485"/>
      <c r="R304" s="485"/>
      <c r="S304" s="485"/>
      <c r="T304" s="485"/>
      <c r="U304" s="485"/>
      <c r="V304" s="485"/>
      <c r="W304" s="485"/>
      <c r="X304" s="485"/>
      <c r="Y304" s="485"/>
      <c r="Z304" s="485"/>
      <c r="AA304" s="485"/>
      <c r="AB304" s="485"/>
      <c r="AC304" s="485"/>
      <c r="AD304" s="485"/>
      <c r="AE304" s="506"/>
      <c r="AF304" s="506"/>
      <c r="AG304" s="506"/>
      <c r="AH304" s="506"/>
      <c r="AI304" s="485"/>
    </row>
    <row r="305" ht="24.0" customHeight="1">
      <c r="A305" s="505"/>
      <c r="B305" s="485"/>
      <c r="C305" s="485"/>
      <c r="D305" s="485"/>
      <c r="E305" s="485"/>
      <c r="F305" s="485"/>
      <c r="G305" s="485"/>
      <c r="H305" s="485"/>
      <c r="I305" s="485"/>
      <c r="J305" s="485"/>
      <c r="K305" s="485"/>
      <c r="L305" s="485"/>
      <c r="M305" s="485"/>
      <c r="N305" s="485"/>
      <c r="O305" s="485"/>
      <c r="P305" s="485"/>
      <c r="Q305" s="485"/>
      <c r="R305" s="485"/>
      <c r="S305" s="485"/>
      <c r="T305" s="485"/>
      <c r="U305" s="485"/>
      <c r="V305" s="485"/>
      <c r="W305" s="485"/>
      <c r="X305" s="485"/>
      <c r="Y305" s="485"/>
      <c r="Z305" s="485"/>
      <c r="AA305" s="485"/>
      <c r="AB305" s="485"/>
      <c r="AC305" s="485"/>
      <c r="AD305" s="485"/>
      <c r="AE305" s="506"/>
      <c r="AF305" s="506"/>
      <c r="AG305" s="506"/>
      <c r="AH305" s="506"/>
      <c r="AI305" s="485"/>
    </row>
    <row r="306" ht="24.0" customHeight="1">
      <c r="A306" s="505"/>
      <c r="B306" s="485"/>
      <c r="C306" s="485"/>
      <c r="D306" s="485"/>
      <c r="E306" s="485"/>
      <c r="F306" s="485"/>
      <c r="G306" s="485"/>
      <c r="H306" s="485"/>
      <c r="I306" s="485"/>
      <c r="J306" s="485"/>
      <c r="K306" s="485"/>
      <c r="L306" s="485"/>
      <c r="M306" s="485"/>
      <c r="N306" s="485"/>
      <c r="O306" s="485"/>
      <c r="P306" s="485"/>
      <c r="Q306" s="485"/>
      <c r="R306" s="485"/>
      <c r="S306" s="485"/>
      <c r="T306" s="485"/>
      <c r="U306" s="485"/>
      <c r="V306" s="485"/>
      <c r="W306" s="485"/>
      <c r="X306" s="485"/>
      <c r="Y306" s="485"/>
      <c r="Z306" s="485"/>
      <c r="AA306" s="485"/>
      <c r="AB306" s="485"/>
      <c r="AC306" s="485"/>
      <c r="AD306" s="485"/>
      <c r="AE306" s="506"/>
      <c r="AF306" s="506"/>
      <c r="AG306" s="506"/>
      <c r="AH306" s="506"/>
      <c r="AI306" s="485"/>
    </row>
    <row r="307" ht="24.0" customHeight="1">
      <c r="A307" s="505"/>
      <c r="B307" s="485"/>
      <c r="C307" s="485"/>
      <c r="D307" s="485"/>
      <c r="E307" s="485"/>
      <c r="F307" s="485"/>
      <c r="G307" s="485"/>
      <c r="H307" s="485"/>
      <c r="I307" s="485"/>
      <c r="J307" s="485"/>
      <c r="K307" s="485"/>
      <c r="L307" s="485"/>
      <c r="M307" s="485"/>
      <c r="N307" s="485"/>
      <c r="O307" s="485"/>
      <c r="P307" s="485"/>
      <c r="Q307" s="485"/>
      <c r="R307" s="485"/>
      <c r="S307" s="485"/>
      <c r="T307" s="485"/>
      <c r="U307" s="485"/>
      <c r="V307" s="485"/>
      <c r="W307" s="485"/>
      <c r="X307" s="485"/>
      <c r="Y307" s="485"/>
      <c r="Z307" s="485"/>
      <c r="AA307" s="485"/>
      <c r="AB307" s="485"/>
      <c r="AC307" s="485"/>
      <c r="AD307" s="485"/>
      <c r="AE307" s="506"/>
      <c r="AF307" s="506"/>
      <c r="AG307" s="506"/>
      <c r="AH307" s="506"/>
      <c r="AI307" s="485"/>
    </row>
    <row r="308" ht="24.0" customHeight="1">
      <c r="A308" s="505"/>
      <c r="B308" s="485"/>
      <c r="C308" s="485"/>
      <c r="D308" s="485"/>
      <c r="E308" s="485"/>
      <c r="F308" s="485"/>
      <c r="G308" s="485"/>
      <c r="H308" s="485"/>
      <c r="I308" s="485"/>
      <c r="J308" s="485"/>
      <c r="K308" s="485"/>
      <c r="L308" s="485"/>
      <c r="M308" s="485"/>
      <c r="N308" s="485"/>
      <c r="O308" s="485"/>
      <c r="P308" s="485"/>
      <c r="Q308" s="485"/>
      <c r="R308" s="485"/>
      <c r="S308" s="485"/>
      <c r="T308" s="485"/>
      <c r="U308" s="485"/>
      <c r="V308" s="485"/>
      <c r="W308" s="485"/>
      <c r="X308" s="485"/>
      <c r="Y308" s="485"/>
      <c r="Z308" s="485"/>
      <c r="AA308" s="485"/>
      <c r="AB308" s="485"/>
      <c r="AC308" s="485"/>
      <c r="AD308" s="485"/>
      <c r="AE308" s="506"/>
      <c r="AF308" s="506"/>
      <c r="AG308" s="506"/>
      <c r="AH308" s="506"/>
      <c r="AI308" s="485"/>
    </row>
    <row r="309" ht="24.0" customHeight="1">
      <c r="A309" s="505"/>
      <c r="B309" s="485"/>
      <c r="C309" s="485"/>
      <c r="D309" s="485"/>
      <c r="E309" s="485"/>
      <c r="F309" s="485"/>
      <c r="G309" s="485"/>
      <c r="H309" s="485"/>
      <c r="I309" s="485"/>
      <c r="J309" s="485"/>
      <c r="K309" s="485"/>
      <c r="L309" s="485"/>
      <c r="M309" s="485"/>
      <c r="N309" s="485"/>
      <c r="O309" s="485"/>
      <c r="P309" s="485"/>
      <c r="Q309" s="485"/>
      <c r="R309" s="485"/>
      <c r="S309" s="485"/>
      <c r="T309" s="485"/>
      <c r="U309" s="485"/>
      <c r="V309" s="485"/>
      <c r="W309" s="485"/>
      <c r="X309" s="485"/>
      <c r="Y309" s="485"/>
      <c r="Z309" s="485"/>
      <c r="AA309" s="485"/>
      <c r="AB309" s="485"/>
      <c r="AC309" s="485"/>
      <c r="AD309" s="485"/>
      <c r="AE309" s="506"/>
      <c r="AF309" s="506"/>
      <c r="AG309" s="506"/>
      <c r="AH309" s="506"/>
      <c r="AI309" s="485"/>
    </row>
    <row r="310" ht="24.0" customHeight="1">
      <c r="A310" s="505"/>
      <c r="B310" s="485"/>
      <c r="C310" s="485"/>
      <c r="D310" s="485"/>
      <c r="E310" s="485"/>
      <c r="F310" s="485"/>
      <c r="G310" s="485"/>
      <c r="H310" s="485"/>
      <c r="I310" s="485"/>
      <c r="J310" s="485"/>
      <c r="K310" s="485"/>
      <c r="L310" s="485"/>
      <c r="M310" s="485"/>
      <c r="N310" s="485"/>
      <c r="O310" s="485"/>
      <c r="P310" s="485"/>
      <c r="Q310" s="485"/>
      <c r="R310" s="485"/>
      <c r="S310" s="485"/>
      <c r="T310" s="485"/>
      <c r="U310" s="485"/>
      <c r="V310" s="485"/>
      <c r="W310" s="485"/>
      <c r="X310" s="485"/>
      <c r="Y310" s="485"/>
      <c r="Z310" s="485"/>
      <c r="AA310" s="485"/>
      <c r="AB310" s="485"/>
      <c r="AC310" s="485"/>
      <c r="AD310" s="485"/>
      <c r="AE310" s="506"/>
      <c r="AF310" s="506"/>
      <c r="AG310" s="506"/>
      <c r="AH310" s="506"/>
      <c r="AI310" s="485"/>
    </row>
    <row r="311" ht="24.0" customHeight="1">
      <c r="A311" s="505"/>
      <c r="B311" s="485"/>
      <c r="C311" s="485"/>
      <c r="D311" s="485"/>
      <c r="E311" s="485"/>
      <c r="F311" s="485"/>
      <c r="G311" s="485"/>
      <c r="H311" s="485"/>
      <c r="I311" s="485"/>
      <c r="J311" s="485"/>
      <c r="K311" s="485"/>
      <c r="L311" s="485"/>
      <c r="M311" s="485"/>
      <c r="N311" s="485"/>
      <c r="O311" s="485"/>
      <c r="P311" s="485"/>
      <c r="Q311" s="485"/>
      <c r="R311" s="485"/>
      <c r="S311" s="485"/>
      <c r="T311" s="485"/>
      <c r="U311" s="485"/>
      <c r="V311" s="485"/>
      <c r="W311" s="485"/>
      <c r="X311" s="485"/>
      <c r="Y311" s="485"/>
      <c r="Z311" s="485"/>
      <c r="AA311" s="485"/>
      <c r="AB311" s="485"/>
      <c r="AC311" s="485"/>
      <c r="AD311" s="485"/>
      <c r="AE311" s="506"/>
      <c r="AF311" s="506"/>
      <c r="AG311" s="506"/>
      <c r="AH311" s="506"/>
      <c r="AI311" s="485"/>
    </row>
    <row r="312" ht="24.0" customHeight="1">
      <c r="A312" s="505"/>
      <c r="B312" s="485"/>
      <c r="C312" s="485"/>
      <c r="D312" s="485"/>
      <c r="E312" s="485"/>
      <c r="F312" s="485"/>
      <c r="G312" s="485"/>
      <c r="H312" s="485"/>
      <c r="I312" s="485"/>
      <c r="J312" s="485"/>
      <c r="K312" s="485"/>
      <c r="L312" s="485"/>
      <c r="M312" s="485"/>
      <c r="N312" s="485"/>
      <c r="O312" s="485"/>
      <c r="P312" s="485"/>
      <c r="Q312" s="485"/>
      <c r="R312" s="485"/>
      <c r="S312" s="485"/>
      <c r="T312" s="485"/>
      <c r="U312" s="485"/>
      <c r="V312" s="485"/>
      <c r="W312" s="485"/>
      <c r="X312" s="485"/>
      <c r="Y312" s="485"/>
      <c r="Z312" s="485"/>
      <c r="AA312" s="485"/>
      <c r="AB312" s="485"/>
      <c r="AC312" s="485"/>
      <c r="AD312" s="485"/>
      <c r="AE312" s="506"/>
      <c r="AF312" s="506"/>
      <c r="AG312" s="506"/>
      <c r="AH312" s="506"/>
      <c r="AI312" s="485"/>
    </row>
    <row r="313" ht="24.0" customHeight="1">
      <c r="A313" s="505"/>
      <c r="B313" s="485"/>
      <c r="C313" s="485"/>
      <c r="D313" s="485"/>
      <c r="E313" s="485"/>
      <c r="F313" s="485"/>
      <c r="G313" s="485"/>
      <c r="H313" s="485"/>
      <c r="I313" s="485"/>
      <c r="J313" s="485"/>
      <c r="K313" s="485"/>
      <c r="L313" s="485"/>
      <c r="M313" s="485"/>
      <c r="N313" s="485"/>
      <c r="O313" s="485"/>
      <c r="P313" s="485"/>
      <c r="Q313" s="485"/>
      <c r="R313" s="485"/>
      <c r="S313" s="485"/>
      <c r="T313" s="485"/>
      <c r="U313" s="485"/>
      <c r="V313" s="485"/>
      <c r="W313" s="485"/>
      <c r="X313" s="485"/>
      <c r="Y313" s="485"/>
      <c r="Z313" s="485"/>
      <c r="AA313" s="485"/>
      <c r="AB313" s="485"/>
      <c r="AC313" s="485"/>
      <c r="AD313" s="485"/>
      <c r="AE313" s="506"/>
      <c r="AF313" s="506"/>
      <c r="AG313" s="506"/>
      <c r="AH313" s="506"/>
      <c r="AI313" s="485"/>
    </row>
    <row r="314" ht="24.0" customHeight="1">
      <c r="A314" s="505"/>
      <c r="B314" s="485"/>
      <c r="C314" s="485"/>
      <c r="D314" s="485"/>
      <c r="E314" s="485"/>
      <c r="F314" s="485"/>
      <c r="G314" s="485"/>
      <c r="H314" s="485"/>
      <c r="I314" s="485"/>
      <c r="J314" s="485"/>
      <c r="K314" s="485"/>
      <c r="L314" s="485"/>
      <c r="M314" s="485"/>
      <c r="N314" s="485"/>
      <c r="O314" s="485"/>
      <c r="P314" s="485"/>
      <c r="Q314" s="485"/>
      <c r="R314" s="485"/>
      <c r="S314" s="485"/>
      <c r="T314" s="485"/>
      <c r="U314" s="485"/>
      <c r="V314" s="485"/>
      <c r="W314" s="485"/>
      <c r="X314" s="485"/>
      <c r="Y314" s="485"/>
      <c r="Z314" s="485"/>
      <c r="AA314" s="485"/>
      <c r="AB314" s="485"/>
      <c r="AC314" s="485"/>
      <c r="AD314" s="485"/>
      <c r="AE314" s="506"/>
      <c r="AF314" s="506"/>
      <c r="AG314" s="506"/>
      <c r="AH314" s="506"/>
      <c r="AI314" s="485"/>
    </row>
    <row r="315" ht="24.0" customHeight="1">
      <c r="A315" s="505"/>
      <c r="B315" s="485"/>
      <c r="C315" s="485"/>
      <c r="D315" s="485"/>
      <c r="E315" s="485"/>
      <c r="F315" s="485"/>
      <c r="G315" s="485"/>
      <c r="H315" s="485"/>
      <c r="I315" s="485"/>
      <c r="J315" s="485"/>
      <c r="K315" s="485"/>
      <c r="L315" s="485"/>
      <c r="M315" s="485"/>
      <c r="N315" s="485"/>
      <c r="O315" s="485"/>
      <c r="P315" s="485"/>
      <c r="Q315" s="485"/>
      <c r="R315" s="485"/>
      <c r="S315" s="485"/>
      <c r="T315" s="485"/>
      <c r="U315" s="485"/>
      <c r="V315" s="485"/>
      <c r="W315" s="485"/>
      <c r="X315" s="485"/>
      <c r="Y315" s="485"/>
      <c r="Z315" s="485"/>
      <c r="AA315" s="485"/>
      <c r="AB315" s="485"/>
      <c r="AC315" s="485"/>
      <c r="AD315" s="485"/>
      <c r="AE315" s="506"/>
      <c r="AF315" s="506"/>
      <c r="AG315" s="506"/>
      <c r="AH315" s="506"/>
      <c r="AI315" s="485"/>
    </row>
    <row r="316" ht="24.0" customHeight="1">
      <c r="A316" s="505"/>
      <c r="B316" s="485"/>
      <c r="C316" s="485"/>
      <c r="D316" s="485"/>
      <c r="E316" s="485"/>
      <c r="F316" s="485"/>
      <c r="G316" s="485"/>
      <c r="H316" s="485"/>
      <c r="I316" s="485"/>
      <c r="J316" s="485"/>
      <c r="K316" s="485"/>
      <c r="L316" s="485"/>
      <c r="M316" s="485"/>
      <c r="N316" s="485"/>
      <c r="O316" s="485"/>
      <c r="P316" s="485"/>
      <c r="Q316" s="485"/>
      <c r="R316" s="485"/>
      <c r="S316" s="485"/>
      <c r="T316" s="485"/>
      <c r="U316" s="485"/>
      <c r="V316" s="485"/>
      <c r="W316" s="485"/>
      <c r="X316" s="485"/>
      <c r="Y316" s="485"/>
      <c r="Z316" s="485"/>
      <c r="AA316" s="485"/>
      <c r="AB316" s="485"/>
      <c r="AC316" s="485"/>
      <c r="AD316" s="485"/>
      <c r="AE316" s="506"/>
      <c r="AF316" s="506"/>
      <c r="AG316" s="506"/>
      <c r="AH316" s="506"/>
      <c r="AI316" s="485"/>
    </row>
    <row r="317" ht="24.0" customHeight="1">
      <c r="A317" s="505"/>
      <c r="B317" s="485"/>
      <c r="C317" s="485"/>
      <c r="D317" s="485"/>
      <c r="E317" s="485"/>
      <c r="F317" s="485"/>
      <c r="G317" s="485"/>
      <c r="H317" s="485"/>
      <c r="I317" s="485"/>
      <c r="J317" s="485"/>
      <c r="K317" s="485"/>
      <c r="L317" s="485"/>
      <c r="M317" s="485"/>
      <c r="N317" s="485"/>
      <c r="O317" s="485"/>
      <c r="P317" s="485"/>
      <c r="Q317" s="485"/>
      <c r="R317" s="485"/>
      <c r="S317" s="485"/>
      <c r="T317" s="485"/>
      <c r="U317" s="485"/>
      <c r="V317" s="485"/>
      <c r="W317" s="485"/>
      <c r="X317" s="485"/>
      <c r="Y317" s="485"/>
      <c r="Z317" s="485"/>
      <c r="AA317" s="485"/>
      <c r="AB317" s="485"/>
      <c r="AC317" s="485"/>
      <c r="AD317" s="485"/>
      <c r="AE317" s="506"/>
      <c r="AF317" s="506"/>
      <c r="AG317" s="506"/>
      <c r="AH317" s="506"/>
      <c r="AI317" s="485"/>
    </row>
    <row r="318" ht="24.0" customHeight="1">
      <c r="A318" s="505"/>
      <c r="B318" s="485"/>
      <c r="C318" s="485"/>
      <c r="D318" s="485"/>
      <c r="E318" s="485"/>
      <c r="F318" s="485"/>
      <c r="G318" s="485"/>
      <c r="H318" s="485"/>
      <c r="I318" s="485"/>
      <c r="J318" s="485"/>
      <c r="K318" s="485"/>
      <c r="L318" s="485"/>
      <c r="M318" s="485"/>
      <c r="N318" s="485"/>
      <c r="O318" s="485"/>
      <c r="P318" s="485"/>
      <c r="Q318" s="485"/>
      <c r="R318" s="485"/>
      <c r="S318" s="485"/>
      <c r="T318" s="485"/>
      <c r="U318" s="485"/>
      <c r="V318" s="485"/>
      <c r="W318" s="485"/>
      <c r="X318" s="485"/>
      <c r="Y318" s="485"/>
      <c r="Z318" s="485"/>
      <c r="AA318" s="485"/>
      <c r="AB318" s="485"/>
      <c r="AC318" s="485"/>
      <c r="AD318" s="485"/>
      <c r="AE318" s="506"/>
      <c r="AF318" s="506"/>
      <c r="AG318" s="506"/>
      <c r="AH318" s="506"/>
      <c r="AI318" s="485"/>
    </row>
    <row r="319" ht="24.0" customHeight="1">
      <c r="A319" s="505"/>
      <c r="B319" s="485"/>
      <c r="C319" s="485"/>
      <c r="D319" s="485"/>
      <c r="E319" s="485"/>
      <c r="F319" s="485"/>
      <c r="G319" s="485"/>
      <c r="H319" s="485"/>
      <c r="I319" s="485"/>
      <c r="J319" s="485"/>
      <c r="K319" s="485"/>
      <c r="L319" s="485"/>
      <c r="M319" s="485"/>
      <c r="N319" s="485"/>
      <c r="O319" s="485"/>
      <c r="P319" s="485"/>
      <c r="Q319" s="485"/>
      <c r="R319" s="485"/>
      <c r="S319" s="485"/>
      <c r="T319" s="485"/>
      <c r="U319" s="485"/>
      <c r="V319" s="485"/>
      <c r="W319" s="485"/>
      <c r="X319" s="485"/>
      <c r="Y319" s="485"/>
      <c r="Z319" s="485"/>
      <c r="AA319" s="485"/>
      <c r="AB319" s="485"/>
      <c r="AC319" s="485"/>
      <c r="AD319" s="485"/>
      <c r="AE319" s="506"/>
      <c r="AF319" s="506"/>
      <c r="AG319" s="506"/>
      <c r="AH319" s="506"/>
      <c r="AI319" s="485"/>
    </row>
    <row r="320" ht="24.0" customHeight="1">
      <c r="A320" s="505"/>
      <c r="B320" s="485"/>
      <c r="C320" s="485"/>
      <c r="D320" s="485"/>
      <c r="E320" s="485"/>
      <c r="F320" s="485"/>
      <c r="G320" s="485"/>
      <c r="H320" s="485"/>
      <c r="I320" s="485"/>
      <c r="J320" s="485"/>
      <c r="K320" s="485"/>
      <c r="L320" s="485"/>
      <c r="M320" s="485"/>
      <c r="N320" s="485"/>
      <c r="O320" s="485"/>
      <c r="P320" s="485"/>
      <c r="Q320" s="485"/>
      <c r="R320" s="485"/>
      <c r="S320" s="485"/>
      <c r="T320" s="485"/>
      <c r="U320" s="485"/>
      <c r="V320" s="485"/>
      <c r="W320" s="485"/>
      <c r="X320" s="485"/>
      <c r="Y320" s="485"/>
      <c r="Z320" s="485"/>
      <c r="AA320" s="485"/>
      <c r="AB320" s="485"/>
      <c r="AC320" s="485"/>
      <c r="AD320" s="485"/>
      <c r="AE320" s="506"/>
      <c r="AF320" s="506"/>
      <c r="AG320" s="506"/>
      <c r="AH320" s="506"/>
      <c r="AI320" s="485"/>
    </row>
    <row r="321" ht="24.0" customHeight="1">
      <c r="A321" s="505"/>
      <c r="B321" s="485"/>
      <c r="C321" s="485"/>
      <c r="D321" s="485"/>
      <c r="E321" s="485"/>
      <c r="F321" s="485"/>
      <c r="G321" s="485"/>
      <c r="H321" s="485"/>
      <c r="I321" s="485"/>
      <c r="J321" s="485"/>
      <c r="K321" s="485"/>
      <c r="L321" s="485"/>
      <c r="M321" s="485"/>
      <c r="N321" s="485"/>
      <c r="O321" s="485"/>
      <c r="P321" s="485"/>
      <c r="Q321" s="485"/>
      <c r="R321" s="485"/>
      <c r="S321" s="485"/>
      <c r="T321" s="485"/>
      <c r="U321" s="485"/>
      <c r="V321" s="485"/>
      <c r="W321" s="485"/>
      <c r="X321" s="485"/>
      <c r="Y321" s="485"/>
      <c r="Z321" s="485"/>
      <c r="AA321" s="485"/>
      <c r="AB321" s="485"/>
      <c r="AC321" s="485"/>
      <c r="AD321" s="485"/>
      <c r="AE321" s="506"/>
      <c r="AF321" s="506"/>
      <c r="AG321" s="506"/>
      <c r="AH321" s="506"/>
      <c r="AI321" s="485"/>
    </row>
    <row r="322" ht="24.0" customHeight="1">
      <c r="A322" s="505"/>
      <c r="B322" s="485"/>
      <c r="C322" s="485"/>
      <c r="D322" s="485"/>
      <c r="E322" s="485"/>
      <c r="F322" s="485"/>
      <c r="G322" s="485"/>
      <c r="H322" s="485"/>
      <c r="I322" s="485"/>
      <c r="J322" s="485"/>
      <c r="K322" s="485"/>
      <c r="L322" s="485"/>
      <c r="M322" s="485"/>
      <c r="N322" s="485"/>
      <c r="O322" s="485"/>
      <c r="P322" s="485"/>
      <c r="Q322" s="485"/>
      <c r="R322" s="485"/>
      <c r="S322" s="485"/>
      <c r="T322" s="485"/>
      <c r="U322" s="485"/>
      <c r="V322" s="485"/>
      <c r="W322" s="485"/>
      <c r="X322" s="485"/>
      <c r="Y322" s="485"/>
      <c r="Z322" s="485"/>
      <c r="AA322" s="485"/>
      <c r="AB322" s="485"/>
      <c r="AC322" s="485"/>
      <c r="AD322" s="485"/>
      <c r="AE322" s="506"/>
      <c r="AF322" s="506"/>
      <c r="AG322" s="506"/>
      <c r="AH322" s="506"/>
      <c r="AI322" s="485"/>
    </row>
    <row r="323" ht="24.0" customHeight="1">
      <c r="A323" s="505"/>
      <c r="B323" s="485"/>
      <c r="C323" s="485"/>
      <c r="D323" s="485"/>
      <c r="E323" s="485"/>
      <c r="F323" s="485"/>
      <c r="G323" s="485"/>
      <c r="H323" s="485"/>
      <c r="I323" s="485"/>
      <c r="J323" s="485"/>
      <c r="K323" s="485"/>
      <c r="L323" s="485"/>
      <c r="M323" s="485"/>
      <c r="N323" s="485"/>
      <c r="O323" s="485"/>
      <c r="P323" s="485"/>
      <c r="Q323" s="485"/>
      <c r="R323" s="485"/>
      <c r="S323" s="485"/>
      <c r="T323" s="485"/>
      <c r="U323" s="485"/>
      <c r="V323" s="485"/>
      <c r="W323" s="485"/>
      <c r="X323" s="485"/>
      <c r="Y323" s="485"/>
      <c r="Z323" s="485"/>
      <c r="AA323" s="485"/>
      <c r="AB323" s="485"/>
      <c r="AC323" s="485"/>
      <c r="AD323" s="485"/>
      <c r="AE323" s="506"/>
      <c r="AF323" s="506"/>
      <c r="AG323" s="506"/>
      <c r="AH323" s="506"/>
      <c r="AI323" s="485"/>
    </row>
    <row r="324" ht="24.0" customHeight="1">
      <c r="A324" s="505"/>
      <c r="B324" s="485"/>
      <c r="C324" s="485"/>
      <c r="D324" s="485"/>
      <c r="E324" s="485"/>
      <c r="F324" s="485"/>
      <c r="G324" s="485"/>
      <c r="H324" s="485"/>
      <c r="I324" s="485"/>
      <c r="J324" s="485"/>
      <c r="K324" s="485"/>
      <c r="L324" s="485"/>
      <c r="M324" s="485"/>
      <c r="N324" s="485"/>
      <c r="O324" s="485"/>
      <c r="P324" s="485"/>
      <c r="Q324" s="485"/>
      <c r="R324" s="485"/>
      <c r="S324" s="485"/>
      <c r="T324" s="485"/>
      <c r="U324" s="485"/>
      <c r="V324" s="485"/>
      <c r="W324" s="485"/>
      <c r="X324" s="485"/>
      <c r="Y324" s="485"/>
      <c r="Z324" s="485"/>
      <c r="AA324" s="485"/>
      <c r="AB324" s="485"/>
      <c r="AC324" s="485"/>
      <c r="AD324" s="485"/>
      <c r="AE324" s="506"/>
      <c r="AF324" s="506"/>
      <c r="AG324" s="506"/>
      <c r="AH324" s="506"/>
      <c r="AI324" s="485"/>
    </row>
    <row r="325" ht="24.0" customHeight="1">
      <c r="A325" s="505"/>
      <c r="B325" s="485"/>
      <c r="C325" s="485"/>
      <c r="D325" s="485"/>
      <c r="E325" s="485"/>
      <c r="F325" s="485"/>
      <c r="G325" s="485"/>
      <c r="H325" s="485"/>
      <c r="I325" s="485"/>
      <c r="J325" s="485"/>
      <c r="K325" s="485"/>
      <c r="L325" s="485"/>
      <c r="M325" s="485"/>
      <c r="N325" s="485"/>
      <c r="O325" s="485"/>
      <c r="P325" s="485"/>
      <c r="Q325" s="485"/>
      <c r="R325" s="485"/>
      <c r="S325" s="485"/>
      <c r="T325" s="485"/>
      <c r="U325" s="485"/>
      <c r="V325" s="485"/>
      <c r="W325" s="485"/>
      <c r="X325" s="485"/>
      <c r="Y325" s="485"/>
      <c r="Z325" s="485"/>
      <c r="AA325" s="485"/>
      <c r="AB325" s="485"/>
      <c r="AC325" s="485"/>
      <c r="AD325" s="485"/>
      <c r="AE325" s="506"/>
      <c r="AF325" s="506"/>
      <c r="AG325" s="506"/>
      <c r="AH325" s="506"/>
      <c r="AI325" s="485"/>
    </row>
    <row r="326" ht="24.0" customHeight="1">
      <c r="A326" s="505"/>
      <c r="B326" s="485"/>
      <c r="C326" s="485"/>
      <c r="D326" s="485"/>
      <c r="E326" s="485"/>
      <c r="F326" s="485"/>
      <c r="G326" s="485"/>
      <c r="H326" s="485"/>
      <c r="I326" s="485"/>
      <c r="J326" s="485"/>
      <c r="K326" s="485"/>
      <c r="L326" s="485"/>
      <c r="M326" s="485"/>
      <c r="N326" s="485"/>
      <c r="O326" s="485"/>
      <c r="P326" s="485"/>
      <c r="Q326" s="485"/>
      <c r="R326" s="485"/>
      <c r="S326" s="485"/>
      <c r="T326" s="485"/>
      <c r="U326" s="485"/>
      <c r="V326" s="485"/>
      <c r="W326" s="485"/>
      <c r="X326" s="485"/>
      <c r="Y326" s="485"/>
      <c r="Z326" s="485"/>
      <c r="AA326" s="485"/>
      <c r="AB326" s="485"/>
      <c r="AC326" s="485"/>
      <c r="AD326" s="485"/>
      <c r="AE326" s="506"/>
      <c r="AF326" s="506"/>
      <c r="AG326" s="506"/>
      <c r="AH326" s="506"/>
      <c r="AI326" s="485"/>
    </row>
    <row r="327" ht="24.0" customHeight="1">
      <c r="A327" s="505"/>
      <c r="B327" s="485"/>
      <c r="C327" s="485"/>
      <c r="D327" s="485"/>
      <c r="E327" s="485"/>
      <c r="F327" s="485"/>
      <c r="G327" s="485"/>
      <c r="H327" s="485"/>
      <c r="I327" s="485"/>
      <c r="J327" s="485"/>
      <c r="K327" s="485"/>
      <c r="L327" s="485"/>
      <c r="M327" s="485"/>
      <c r="N327" s="485"/>
      <c r="O327" s="485"/>
      <c r="P327" s="485"/>
      <c r="Q327" s="485"/>
      <c r="R327" s="485"/>
      <c r="S327" s="485"/>
      <c r="T327" s="485"/>
      <c r="U327" s="485"/>
      <c r="V327" s="485"/>
      <c r="W327" s="485"/>
      <c r="X327" s="485"/>
      <c r="Y327" s="485"/>
      <c r="Z327" s="485"/>
      <c r="AA327" s="485"/>
      <c r="AB327" s="485"/>
      <c r="AC327" s="485"/>
      <c r="AD327" s="485"/>
      <c r="AE327" s="506"/>
      <c r="AF327" s="506"/>
      <c r="AG327" s="506"/>
      <c r="AH327" s="506"/>
      <c r="AI327" s="485"/>
    </row>
    <row r="328" ht="24.0" customHeight="1">
      <c r="A328" s="505"/>
      <c r="B328" s="485"/>
      <c r="C328" s="485"/>
      <c r="D328" s="485"/>
      <c r="E328" s="485"/>
      <c r="F328" s="485"/>
      <c r="G328" s="485"/>
      <c r="H328" s="485"/>
      <c r="I328" s="485"/>
      <c r="J328" s="485"/>
      <c r="K328" s="485"/>
      <c r="L328" s="485"/>
      <c r="M328" s="485"/>
      <c r="N328" s="485"/>
      <c r="O328" s="485"/>
      <c r="P328" s="485"/>
      <c r="Q328" s="485"/>
      <c r="R328" s="485"/>
      <c r="S328" s="485"/>
      <c r="T328" s="485"/>
      <c r="U328" s="485"/>
      <c r="V328" s="485"/>
      <c r="W328" s="485"/>
      <c r="X328" s="485"/>
      <c r="Y328" s="485"/>
      <c r="Z328" s="485"/>
      <c r="AA328" s="485"/>
      <c r="AB328" s="485"/>
      <c r="AC328" s="485"/>
      <c r="AD328" s="485"/>
      <c r="AE328" s="506"/>
      <c r="AF328" s="506"/>
      <c r="AG328" s="506"/>
      <c r="AH328" s="506"/>
      <c r="AI328" s="485"/>
    </row>
    <row r="329" ht="24.0" customHeight="1">
      <c r="A329" s="505"/>
      <c r="B329" s="485"/>
      <c r="C329" s="485"/>
      <c r="D329" s="485"/>
      <c r="E329" s="485"/>
      <c r="F329" s="485"/>
      <c r="G329" s="485"/>
      <c r="H329" s="485"/>
      <c r="I329" s="485"/>
      <c r="J329" s="485"/>
      <c r="K329" s="485"/>
      <c r="L329" s="485"/>
      <c r="M329" s="485"/>
      <c r="N329" s="485"/>
      <c r="O329" s="485"/>
      <c r="P329" s="485"/>
      <c r="Q329" s="485"/>
      <c r="R329" s="485"/>
      <c r="S329" s="485"/>
      <c r="T329" s="485"/>
      <c r="U329" s="485"/>
      <c r="V329" s="485"/>
      <c r="W329" s="485"/>
      <c r="X329" s="485"/>
      <c r="Y329" s="485"/>
      <c r="Z329" s="485"/>
      <c r="AA329" s="485"/>
      <c r="AB329" s="485"/>
      <c r="AC329" s="485"/>
      <c r="AD329" s="485"/>
      <c r="AE329" s="506"/>
      <c r="AF329" s="506"/>
      <c r="AG329" s="506"/>
      <c r="AH329" s="506"/>
      <c r="AI329" s="485"/>
    </row>
    <row r="330" ht="24.0" customHeight="1">
      <c r="A330" s="505"/>
      <c r="B330" s="485"/>
      <c r="C330" s="485"/>
      <c r="D330" s="485"/>
      <c r="E330" s="485"/>
      <c r="F330" s="485"/>
      <c r="G330" s="485"/>
      <c r="H330" s="485"/>
      <c r="I330" s="485"/>
      <c r="J330" s="485"/>
      <c r="K330" s="485"/>
      <c r="L330" s="485"/>
      <c r="M330" s="485"/>
      <c r="N330" s="485"/>
      <c r="O330" s="485"/>
      <c r="P330" s="485"/>
      <c r="Q330" s="485"/>
      <c r="R330" s="485"/>
      <c r="S330" s="485"/>
      <c r="T330" s="485"/>
      <c r="U330" s="485"/>
      <c r="V330" s="485"/>
      <c r="W330" s="485"/>
      <c r="X330" s="485"/>
      <c r="Y330" s="485"/>
      <c r="Z330" s="485"/>
      <c r="AA330" s="485"/>
      <c r="AB330" s="485"/>
      <c r="AC330" s="485"/>
      <c r="AD330" s="485"/>
      <c r="AE330" s="506"/>
      <c r="AF330" s="506"/>
      <c r="AG330" s="506"/>
      <c r="AH330" s="506"/>
      <c r="AI330" s="485"/>
    </row>
    <row r="331" ht="24.0" customHeight="1">
      <c r="A331" s="505"/>
      <c r="B331" s="485"/>
      <c r="C331" s="485"/>
      <c r="D331" s="485"/>
      <c r="E331" s="485"/>
      <c r="F331" s="485"/>
      <c r="G331" s="485"/>
      <c r="H331" s="485"/>
      <c r="I331" s="485"/>
      <c r="J331" s="485"/>
      <c r="K331" s="485"/>
      <c r="L331" s="485"/>
      <c r="M331" s="485"/>
      <c r="N331" s="485"/>
      <c r="O331" s="485"/>
      <c r="P331" s="485"/>
      <c r="Q331" s="485"/>
      <c r="R331" s="485"/>
      <c r="S331" s="485"/>
      <c r="T331" s="485"/>
      <c r="U331" s="485"/>
      <c r="V331" s="485"/>
      <c r="W331" s="485"/>
      <c r="X331" s="485"/>
      <c r="Y331" s="485"/>
      <c r="Z331" s="485"/>
      <c r="AA331" s="485"/>
      <c r="AB331" s="485"/>
      <c r="AC331" s="485"/>
      <c r="AD331" s="485"/>
      <c r="AE331" s="506"/>
      <c r="AF331" s="506"/>
      <c r="AG331" s="506"/>
      <c r="AH331" s="506"/>
      <c r="AI331" s="485"/>
    </row>
    <row r="332" ht="24.0" customHeight="1">
      <c r="A332" s="505"/>
      <c r="B332" s="485"/>
      <c r="C332" s="485"/>
      <c r="D332" s="485"/>
      <c r="E332" s="485"/>
      <c r="F332" s="485"/>
      <c r="G332" s="485"/>
      <c r="H332" s="485"/>
      <c r="I332" s="485"/>
      <c r="J332" s="485"/>
      <c r="K332" s="485"/>
      <c r="L332" s="485"/>
      <c r="M332" s="485"/>
      <c r="N332" s="485"/>
      <c r="O332" s="485"/>
      <c r="P332" s="485"/>
      <c r="Q332" s="485"/>
      <c r="R332" s="485"/>
      <c r="S332" s="485"/>
      <c r="T332" s="485"/>
      <c r="U332" s="485"/>
      <c r="V332" s="485"/>
      <c r="W332" s="485"/>
      <c r="X332" s="485"/>
      <c r="Y332" s="485"/>
      <c r="Z332" s="485"/>
      <c r="AA332" s="485"/>
      <c r="AB332" s="485"/>
      <c r="AC332" s="485"/>
      <c r="AD332" s="485"/>
      <c r="AE332" s="506"/>
      <c r="AF332" s="506"/>
      <c r="AG332" s="506"/>
      <c r="AH332" s="506"/>
      <c r="AI332" s="485"/>
    </row>
    <row r="333" ht="24.0" customHeight="1">
      <c r="A333" s="505"/>
      <c r="B333" s="485"/>
      <c r="C333" s="485"/>
      <c r="D333" s="485"/>
      <c r="E333" s="485"/>
      <c r="F333" s="485"/>
      <c r="G333" s="485"/>
      <c r="H333" s="485"/>
      <c r="I333" s="485"/>
      <c r="J333" s="485"/>
      <c r="K333" s="485"/>
      <c r="L333" s="485"/>
      <c r="M333" s="485"/>
      <c r="N333" s="485"/>
      <c r="O333" s="485"/>
      <c r="P333" s="485"/>
      <c r="Q333" s="485"/>
      <c r="R333" s="485"/>
      <c r="S333" s="485"/>
      <c r="T333" s="485"/>
      <c r="U333" s="485"/>
      <c r="V333" s="485"/>
      <c r="W333" s="485"/>
      <c r="X333" s="485"/>
      <c r="Y333" s="485"/>
      <c r="Z333" s="485"/>
      <c r="AA333" s="485"/>
      <c r="AB333" s="485"/>
      <c r="AC333" s="485"/>
      <c r="AD333" s="485"/>
      <c r="AE333" s="506"/>
      <c r="AF333" s="506"/>
      <c r="AG333" s="506"/>
      <c r="AH333" s="506"/>
      <c r="AI333" s="485"/>
    </row>
    <row r="334" ht="24.0" customHeight="1">
      <c r="A334" s="505"/>
      <c r="B334" s="485"/>
      <c r="C334" s="485"/>
      <c r="D334" s="485"/>
      <c r="E334" s="485"/>
      <c r="F334" s="485"/>
      <c r="G334" s="485"/>
      <c r="H334" s="485"/>
      <c r="I334" s="485"/>
      <c r="J334" s="485"/>
      <c r="K334" s="485"/>
      <c r="L334" s="485"/>
      <c r="M334" s="485"/>
      <c r="N334" s="485"/>
      <c r="O334" s="485"/>
      <c r="P334" s="485"/>
      <c r="Q334" s="485"/>
      <c r="R334" s="485"/>
      <c r="S334" s="485"/>
      <c r="T334" s="485"/>
      <c r="U334" s="485"/>
      <c r="V334" s="485"/>
      <c r="W334" s="485"/>
      <c r="X334" s="485"/>
      <c r="Y334" s="485"/>
      <c r="Z334" s="485"/>
      <c r="AA334" s="485"/>
      <c r="AB334" s="485"/>
      <c r="AC334" s="485"/>
      <c r="AD334" s="485"/>
      <c r="AE334" s="506"/>
      <c r="AF334" s="506"/>
      <c r="AG334" s="506"/>
      <c r="AH334" s="506"/>
      <c r="AI334" s="485"/>
    </row>
    <row r="335" ht="24.0" customHeight="1">
      <c r="A335" s="505"/>
      <c r="B335" s="485"/>
      <c r="C335" s="485"/>
      <c r="D335" s="485"/>
      <c r="E335" s="485"/>
      <c r="F335" s="485"/>
      <c r="G335" s="485"/>
      <c r="H335" s="485"/>
      <c r="I335" s="485"/>
      <c r="J335" s="485"/>
      <c r="K335" s="485"/>
      <c r="L335" s="485"/>
      <c r="M335" s="485"/>
      <c r="N335" s="485"/>
      <c r="O335" s="485"/>
      <c r="P335" s="485"/>
      <c r="Q335" s="485"/>
      <c r="R335" s="485"/>
      <c r="S335" s="485"/>
      <c r="T335" s="485"/>
      <c r="U335" s="485"/>
      <c r="V335" s="485"/>
      <c r="W335" s="485"/>
      <c r="X335" s="485"/>
      <c r="Y335" s="485"/>
      <c r="Z335" s="485"/>
      <c r="AA335" s="485"/>
      <c r="AB335" s="485"/>
      <c r="AC335" s="485"/>
      <c r="AD335" s="485"/>
      <c r="AE335" s="506"/>
      <c r="AF335" s="506"/>
      <c r="AG335" s="506"/>
      <c r="AH335" s="506"/>
      <c r="AI335" s="485"/>
    </row>
    <row r="336" ht="24.0" customHeight="1">
      <c r="A336" s="505"/>
      <c r="B336" s="485"/>
      <c r="C336" s="485"/>
      <c r="D336" s="485"/>
      <c r="E336" s="485"/>
      <c r="F336" s="485"/>
      <c r="G336" s="485"/>
      <c r="H336" s="485"/>
      <c r="I336" s="485"/>
      <c r="J336" s="485"/>
      <c r="K336" s="485"/>
      <c r="L336" s="485"/>
      <c r="M336" s="485"/>
      <c r="N336" s="485"/>
      <c r="O336" s="485"/>
      <c r="P336" s="485"/>
      <c r="Q336" s="485"/>
      <c r="R336" s="485"/>
      <c r="S336" s="485"/>
      <c r="T336" s="485"/>
      <c r="U336" s="485"/>
      <c r="V336" s="485"/>
      <c r="W336" s="485"/>
      <c r="X336" s="485"/>
      <c r="Y336" s="485"/>
      <c r="Z336" s="485"/>
      <c r="AA336" s="485"/>
      <c r="AB336" s="485"/>
      <c r="AC336" s="485"/>
      <c r="AD336" s="485"/>
      <c r="AE336" s="506"/>
      <c r="AF336" s="506"/>
      <c r="AG336" s="506"/>
      <c r="AH336" s="506"/>
      <c r="AI336" s="485"/>
    </row>
    <row r="337" ht="24.0" customHeight="1">
      <c r="A337" s="505"/>
      <c r="B337" s="485"/>
      <c r="C337" s="485"/>
      <c r="D337" s="485"/>
      <c r="E337" s="485"/>
      <c r="F337" s="485"/>
      <c r="G337" s="485"/>
      <c r="H337" s="485"/>
      <c r="I337" s="485"/>
      <c r="J337" s="485"/>
      <c r="K337" s="485"/>
      <c r="L337" s="485"/>
      <c r="M337" s="485"/>
      <c r="N337" s="485"/>
      <c r="O337" s="485"/>
      <c r="P337" s="485"/>
      <c r="Q337" s="485"/>
      <c r="R337" s="485"/>
      <c r="S337" s="485"/>
      <c r="T337" s="485"/>
      <c r="U337" s="485"/>
      <c r="V337" s="485"/>
      <c r="W337" s="485"/>
      <c r="X337" s="485"/>
      <c r="Y337" s="485"/>
      <c r="Z337" s="485"/>
      <c r="AA337" s="485"/>
      <c r="AB337" s="485"/>
      <c r="AC337" s="485"/>
      <c r="AD337" s="485"/>
      <c r="AE337" s="506"/>
      <c r="AF337" s="506"/>
      <c r="AG337" s="506"/>
      <c r="AH337" s="506"/>
      <c r="AI337" s="485"/>
    </row>
    <row r="338" ht="24.0" customHeight="1">
      <c r="A338" s="505"/>
      <c r="B338" s="485"/>
      <c r="C338" s="485"/>
      <c r="D338" s="485"/>
      <c r="E338" s="485"/>
      <c r="F338" s="485"/>
      <c r="G338" s="485"/>
      <c r="H338" s="485"/>
      <c r="I338" s="485"/>
      <c r="J338" s="485"/>
      <c r="K338" s="485"/>
      <c r="L338" s="485"/>
      <c r="M338" s="485"/>
      <c r="N338" s="485"/>
      <c r="O338" s="485"/>
      <c r="P338" s="485"/>
      <c r="Q338" s="485"/>
      <c r="R338" s="485"/>
      <c r="S338" s="485"/>
      <c r="T338" s="485"/>
      <c r="U338" s="485"/>
      <c r="V338" s="485"/>
      <c r="W338" s="485"/>
      <c r="X338" s="485"/>
      <c r="Y338" s="485"/>
      <c r="Z338" s="485"/>
      <c r="AA338" s="485"/>
      <c r="AB338" s="485"/>
      <c r="AC338" s="485"/>
      <c r="AD338" s="485"/>
      <c r="AE338" s="506"/>
      <c r="AF338" s="506"/>
      <c r="AG338" s="506"/>
      <c r="AH338" s="506"/>
      <c r="AI338" s="485"/>
    </row>
    <row r="339" ht="24.0" customHeight="1">
      <c r="A339" s="505"/>
      <c r="B339" s="485"/>
      <c r="C339" s="485"/>
      <c r="D339" s="485"/>
      <c r="E339" s="485"/>
      <c r="F339" s="485"/>
      <c r="G339" s="485"/>
      <c r="H339" s="485"/>
      <c r="I339" s="485"/>
      <c r="J339" s="485"/>
      <c r="K339" s="485"/>
      <c r="L339" s="485"/>
      <c r="M339" s="485"/>
      <c r="N339" s="485"/>
      <c r="O339" s="485"/>
      <c r="P339" s="485"/>
      <c r="Q339" s="485"/>
      <c r="R339" s="485"/>
      <c r="S339" s="485"/>
      <c r="T339" s="485"/>
      <c r="U339" s="485"/>
      <c r="V339" s="485"/>
      <c r="W339" s="485"/>
      <c r="X339" s="485"/>
      <c r="Y339" s="485"/>
      <c r="Z339" s="485"/>
      <c r="AA339" s="485"/>
      <c r="AB339" s="485"/>
      <c r="AC339" s="485"/>
      <c r="AD339" s="485"/>
      <c r="AE339" s="506"/>
      <c r="AF339" s="506"/>
      <c r="AG339" s="506"/>
      <c r="AH339" s="506"/>
      <c r="AI339" s="485"/>
    </row>
    <row r="340" ht="24.0" customHeight="1">
      <c r="A340" s="505"/>
      <c r="B340" s="485"/>
      <c r="C340" s="485"/>
      <c r="D340" s="485"/>
      <c r="E340" s="485"/>
      <c r="F340" s="485"/>
      <c r="G340" s="485"/>
      <c r="H340" s="485"/>
      <c r="I340" s="485"/>
      <c r="J340" s="485"/>
      <c r="K340" s="485"/>
      <c r="L340" s="485"/>
      <c r="M340" s="485"/>
      <c r="N340" s="485"/>
      <c r="O340" s="485"/>
      <c r="P340" s="485"/>
      <c r="Q340" s="485"/>
      <c r="R340" s="485"/>
      <c r="S340" s="485"/>
      <c r="T340" s="485"/>
      <c r="U340" s="485"/>
      <c r="V340" s="485"/>
      <c r="W340" s="485"/>
      <c r="X340" s="485"/>
      <c r="Y340" s="485"/>
      <c r="Z340" s="485"/>
      <c r="AA340" s="485"/>
      <c r="AB340" s="485"/>
      <c r="AC340" s="485"/>
      <c r="AD340" s="485"/>
      <c r="AE340" s="506"/>
      <c r="AF340" s="506"/>
      <c r="AG340" s="506"/>
      <c r="AH340" s="506"/>
      <c r="AI340" s="485"/>
    </row>
    <row r="341" ht="24.0" customHeight="1">
      <c r="A341" s="505"/>
      <c r="B341" s="485"/>
      <c r="C341" s="485"/>
      <c r="D341" s="485"/>
      <c r="E341" s="485"/>
      <c r="F341" s="485"/>
      <c r="G341" s="485"/>
      <c r="H341" s="485"/>
      <c r="I341" s="485"/>
      <c r="J341" s="485"/>
      <c r="K341" s="485"/>
      <c r="L341" s="485"/>
      <c r="M341" s="485"/>
      <c r="N341" s="485"/>
      <c r="O341" s="485"/>
      <c r="P341" s="485"/>
      <c r="Q341" s="485"/>
      <c r="R341" s="485"/>
      <c r="S341" s="485"/>
      <c r="T341" s="485"/>
      <c r="U341" s="485"/>
      <c r="V341" s="485"/>
      <c r="W341" s="485"/>
      <c r="X341" s="485"/>
      <c r="Y341" s="485"/>
      <c r="Z341" s="485"/>
      <c r="AA341" s="485"/>
      <c r="AB341" s="485"/>
      <c r="AC341" s="485"/>
      <c r="AD341" s="485"/>
      <c r="AE341" s="506"/>
      <c r="AF341" s="506"/>
      <c r="AG341" s="506"/>
      <c r="AH341" s="506"/>
      <c r="AI341" s="485"/>
    </row>
    <row r="342" ht="24.0" customHeight="1">
      <c r="A342" s="505"/>
      <c r="B342" s="485"/>
      <c r="C342" s="485"/>
      <c r="D342" s="485"/>
      <c r="E342" s="485"/>
      <c r="F342" s="485"/>
      <c r="G342" s="485"/>
      <c r="H342" s="485"/>
      <c r="I342" s="485"/>
      <c r="J342" s="485"/>
      <c r="K342" s="485"/>
      <c r="L342" s="485"/>
      <c r="M342" s="485"/>
      <c r="N342" s="485"/>
      <c r="O342" s="485"/>
      <c r="P342" s="485"/>
      <c r="Q342" s="485"/>
      <c r="R342" s="485"/>
      <c r="S342" s="485"/>
      <c r="T342" s="485"/>
      <c r="U342" s="485"/>
      <c r="V342" s="485"/>
      <c r="W342" s="485"/>
      <c r="X342" s="485"/>
      <c r="Y342" s="485"/>
      <c r="Z342" s="485"/>
      <c r="AA342" s="485"/>
      <c r="AB342" s="485"/>
      <c r="AC342" s="485"/>
      <c r="AD342" s="485"/>
      <c r="AE342" s="506"/>
      <c r="AF342" s="506"/>
      <c r="AG342" s="506"/>
      <c r="AH342" s="506"/>
      <c r="AI342" s="485"/>
    </row>
    <row r="343" ht="24.0" customHeight="1">
      <c r="A343" s="505"/>
      <c r="B343" s="485"/>
      <c r="C343" s="485"/>
      <c r="D343" s="485"/>
      <c r="E343" s="485"/>
      <c r="F343" s="485"/>
      <c r="G343" s="485"/>
      <c r="H343" s="485"/>
      <c r="I343" s="485"/>
      <c r="J343" s="485"/>
      <c r="K343" s="485"/>
      <c r="L343" s="485"/>
      <c r="M343" s="485"/>
      <c r="N343" s="485"/>
      <c r="O343" s="485"/>
      <c r="P343" s="485"/>
      <c r="Q343" s="485"/>
      <c r="R343" s="485"/>
      <c r="S343" s="485"/>
      <c r="T343" s="485"/>
      <c r="U343" s="485"/>
      <c r="V343" s="485"/>
      <c r="W343" s="485"/>
      <c r="X343" s="485"/>
      <c r="Y343" s="485"/>
      <c r="Z343" s="485"/>
      <c r="AA343" s="485"/>
      <c r="AB343" s="485"/>
      <c r="AC343" s="485"/>
      <c r="AD343" s="485"/>
      <c r="AE343" s="506"/>
      <c r="AF343" s="506"/>
      <c r="AG343" s="506"/>
      <c r="AH343" s="506"/>
      <c r="AI343" s="485"/>
    </row>
    <row r="344" ht="24.0" customHeight="1">
      <c r="A344" s="505"/>
      <c r="B344" s="485"/>
      <c r="C344" s="485"/>
      <c r="D344" s="485"/>
      <c r="E344" s="485"/>
      <c r="F344" s="485"/>
      <c r="G344" s="485"/>
      <c r="H344" s="485"/>
      <c r="I344" s="485"/>
      <c r="J344" s="485"/>
      <c r="K344" s="485"/>
      <c r="L344" s="485"/>
      <c r="M344" s="485"/>
      <c r="N344" s="485"/>
      <c r="O344" s="485"/>
      <c r="P344" s="485"/>
      <c r="Q344" s="485"/>
      <c r="R344" s="485"/>
      <c r="S344" s="485"/>
      <c r="T344" s="485"/>
      <c r="U344" s="485"/>
      <c r="V344" s="485"/>
      <c r="W344" s="485"/>
      <c r="X344" s="485"/>
      <c r="Y344" s="485"/>
      <c r="Z344" s="485"/>
      <c r="AA344" s="485"/>
      <c r="AB344" s="485"/>
      <c r="AC344" s="485"/>
      <c r="AD344" s="485"/>
      <c r="AE344" s="506"/>
      <c r="AF344" s="506"/>
      <c r="AG344" s="506"/>
      <c r="AH344" s="506"/>
      <c r="AI344" s="485"/>
    </row>
    <row r="345" ht="24.0" customHeight="1">
      <c r="A345" s="505"/>
      <c r="B345" s="485"/>
      <c r="C345" s="485"/>
      <c r="D345" s="485"/>
      <c r="E345" s="485"/>
      <c r="F345" s="485"/>
      <c r="G345" s="485"/>
      <c r="H345" s="485"/>
      <c r="I345" s="485"/>
      <c r="J345" s="485"/>
      <c r="K345" s="485"/>
      <c r="L345" s="485"/>
      <c r="M345" s="485"/>
      <c r="N345" s="485"/>
      <c r="O345" s="485"/>
      <c r="P345" s="485"/>
      <c r="Q345" s="485"/>
      <c r="R345" s="485"/>
      <c r="S345" s="485"/>
      <c r="T345" s="485"/>
      <c r="U345" s="485"/>
      <c r="V345" s="485"/>
      <c r="W345" s="485"/>
      <c r="X345" s="485"/>
      <c r="Y345" s="485"/>
      <c r="Z345" s="485"/>
      <c r="AA345" s="485"/>
      <c r="AB345" s="485"/>
      <c r="AC345" s="485"/>
      <c r="AD345" s="485"/>
      <c r="AE345" s="506"/>
      <c r="AF345" s="506"/>
      <c r="AG345" s="506"/>
      <c r="AH345" s="506"/>
      <c r="AI345" s="485"/>
    </row>
    <row r="346" ht="24.0" customHeight="1">
      <c r="A346" s="505"/>
      <c r="B346" s="485"/>
      <c r="C346" s="485"/>
      <c r="D346" s="485"/>
      <c r="E346" s="485"/>
      <c r="F346" s="485"/>
      <c r="G346" s="485"/>
      <c r="H346" s="485"/>
      <c r="I346" s="485"/>
      <c r="J346" s="485"/>
      <c r="K346" s="485"/>
      <c r="L346" s="485"/>
      <c r="M346" s="485"/>
      <c r="N346" s="485"/>
      <c r="O346" s="485"/>
      <c r="P346" s="485"/>
      <c r="Q346" s="485"/>
      <c r="R346" s="485"/>
      <c r="S346" s="485"/>
      <c r="T346" s="485"/>
      <c r="U346" s="485"/>
      <c r="V346" s="485"/>
      <c r="W346" s="485"/>
      <c r="X346" s="485"/>
      <c r="Y346" s="485"/>
      <c r="Z346" s="485"/>
      <c r="AA346" s="485"/>
      <c r="AB346" s="485"/>
      <c r="AC346" s="485"/>
      <c r="AD346" s="485"/>
      <c r="AE346" s="506"/>
      <c r="AF346" s="506"/>
      <c r="AG346" s="506"/>
      <c r="AH346" s="506"/>
      <c r="AI346" s="485"/>
    </row>
    <row r="347" ht="24.0" customHeight="1">
      <c r="A347" s="505"/>
      <c r="B347" s="485"/>
      <c r="C347" s="485"/>
      <c r="D347" s="485"/>
      <c r="E347" s="485"/>
      <c r="F347" s="485"/>
      <c r="G347" s="485"/>
      <c r="H347" s="485"/>
      <c r="I347" s="485"/>
      <c r="J347" s="485"/>
      <c r="K347" s="485"/>
      <c r="L347" s="485"/>
      <c r="M347" s="485"/>
      <c r="N347" s="485"/>
      <c r="O347" s="485"/>
      <c r="P347" s="485"/>
      <c r="Q347" s="485"/>
      <c r="R347" s="485"/>
      <c r="S347" s="485"/>
      <c r="T347" s="485"/>
      <c r="U347" s="485"/>
      <c r="V347" s="485"/>
      <c r="W347" s="485"/>
      <c r="X347" s="485"/>
      <c r="Y347" s="485"/>
      <c r="Z347" s="485"/>
      <c r="AA347" s="485"/>
      <c r="AB347" s="485"/>
      <c r="AC347" s="485"/>
      <c r="AD347" s="485"/>
      <c r="AE347" s="506"/>
      <c r="AF347" s="506"/>
      <c r="AG347" s="506"/>
      <c r="AH347" s="506"/>
      <c r="AI347" s="485"/>
    </row>
    <row r="348" ht="24.0" customHeight="1">
      <c r="A348" s="505"/>
      <c r="B348" s="485"/>
      <c r="C348" s="485"/>
      <c r="D348" s="485"/>
      <c r="E348" s="485"/>
      <c r="F348" s="485"/>
      <c r="G348" s="485"/>
      <c r="H348" s="485"/>
      <c r="I348" s="485"/>
      <c r="J348" s="485"/>
      <c r="K348" s="485"/>
      <c r="L348" s="485"/>
      <c r="M348" s="485"/>
      <c r="N348" s="485"/>
      <c r="O348" s="485"/>
      <c r="P348" s="485"/>
      <c r="Q348" s="485"/>
      <c r="R348" s="485"/>
      <c r="S348" s="485"/>
      <c r="T348" s="485"/>
      <c r="U348" s="485"/>
      <c r="V348" s="485"/>
      <c r="W348" s="485"/>
      <c r="X348" s="485"/>
      <c r="Y348" s="485"/>
      <c r="Z348" s="485"/>
      <c r="AA348" s="485"/>
      <c r="AB348" s="485"/>
      <c r="AC348" s="485"/>
      <c r="AD348" s="485"/>
      <c r="AE348" s="506"/>
      <c r="AF348" s="506"/>
      <c r="AG348" s="506"/>
      <c r="AH348" s="506"/>
      <c r="AI348" s="485"/>
    </row>
    <row r="349" ht="24.0" customHeight="1">
      <c r="A349" s="505"/>
      <c r="B349" s="485"/>
      <c r="C349" s="485"/>
      <c r="D349" s="485"/>
      <c r="E349" s="485"/>
      <c r="F349" s="485"/>
      <c r="G349" s="485"/>
      <c r="H349" s="485"/>
      <c r="I349" s="485"/>
      <c r="J349" s="485"/>
      <c r="K349" s="485"/>
      <c r="L349" s="485"/>
      <c r="M349" s="485"/>
      <c r="N349" s="485"/>
      <c r="O349" s="485"/>
      <c r="P349" s="485"/>
      <c r="Q349" s="485"/>
      <c r="R349" s="485"/>
      <c r="S349" s="485"/>
      <c r="T349" s="485"/>
      <c r="U349" s="485"/>
      <c r="V349" s="485"/>
      <c r="W349" s="485"/>
      <c r="X349" s="485"/>
      <c r="Y349" s="485"/>
      <c r="Z349" s="485"/>
      <c r="AA349" s="485"/>
      <c r="AB349" s="485"/>
      <c r="AC349" s="485"/>
      <c r="AD349" s="485"/>
      <c r="AE349" s="506"/>
      <c r="AF349" s="506"/>
      <c r="AG349" s="506"/>
      <c r="AH349" s="506"/>
      <c r="AI349" s="485"/>
    </row>
    <row r="350" ht="24.0" customHeight="1">
      <c r="A350" s="505"/>
      <c r="B350" s="485"/>
      <c r="C350" s="485"/>
      <c r="D350" s="485"/>
      <c r="E350" s="485"/>
      <c r="F350" s="485"/>
      <c r="G350" s="485"/>
      <c r="H350" s="485"/>
      <c r="I350" s="485"/>
      <c r="J350" s="485"/>
      <c r="K350" s="485"/>
      <c r="L350" s="485"/>
      <c r="M350" s="485"/>
      <c r="N350" s="485"/>
      <c r="O350" s="485"/>
      <c r="P350" s="485"/>
      <c r="Q350" s="485"/>
      <c r="R350" s="485"/>
      <c r="S350" s="485"/>
      <c r="T350" s="485"/>
      <c r="U350" s="485"/>
      <c r="V350" s="485"/>
      <c r="W350" s="485"/>
      <c r="X350" s="485"/>
      <c r="Y350" s="485"/>
      <c r="Z350" s="485"/>
      <c r="AA350" s="485"/>
      <c r="AB350" s="485"/>
      <c r="AC350" s="485"/>
      <c r="AD350" s="485"/>
      <c r="AE350" s="506"/>
      <c r="AF350" s="506"/>
      <c r="AG350" s="506"/>
      <c r="AH350" s="506"/>
      <c r="AI350" s="485"/>
    </row>
    <row r="351" ht="24.0" customHeight="1">
      <c r="A351" s="505"/>
      <c r="B351" s="485"/>
      <c r="C351" s="485"/>
      <c r="D351" s="485"/>
      <c r="E351" s="485"/>
      <c r="F351" s="485"/>
      <c r="G351" s="485"/>
      <c r="H351" s="485"/>
      <c r="I351" s="485"/>
      <c r="J351" s="485"/>
      <c r="K351" s="485"/>
      <c r="L351" s="485"/>
      <c r="M351" s="485"/>
      <c r="N351" s="485"/>
      <c r="O351" s="485"/>
      <c r="P351" s="485"/>
      <c r="Q351" s="485"/>
      <c r="R351" s="485"/>
      <c r="S351" s="485"/>
      <c r="T351" s="485"/>
      <c r="U351" s="485"/>
      <c r="V351" s="485"/>
      <c r="W351" s="485"/>
      <c r="X351" s="485"/>
      <c r="Y351" s="485"/>
      <c r="Z351" s="485"/>
      <c r="AA351" s="485"/>
      <c r="AB351" s="485"/>
      <c r="AC351" s="485"/>
      <c r="AD351" s="485"/>
      <c r="AE351" s="506"/>
      <c r="AF351" s="506"/>
      <c r="AG351" s="506"/>
      <c r="AH351" s="506"/>
      <c r="AI351" s="485"/>
    </row>
    <row r="352" ht="24.0" customHeight="1">
      <c r="A352" s="505"/>
      <c r="B352" s="485"/>
      <c r="C352" s="485"/>
      <c r="D352" s="485"/>
      <c r="E352" s="485"/>
      <c r="F352" s="485"/>
      <c r="G352" s="485"/>
      <c r="H352" s="485"/>
      <c r="I352" s="485"/>
      <c r="J352" s="485"/>
      <c r="K352" s="485"/>
      <c r="L352" s="485"/>
      <c r="M352" s="485"/>
      <c r="N352" s="485"/>
      <c r="O352" s="485"/>
      <c r="P352" s="485"/>
      <c r="Q352" s="485"/>
      <c r="R352" s="485"/>
      <c r="S352" s="485"/>
      <c r="T352" s="485"/>
      <c r="U352" s="485"/>
      <c r="V352" s="485"/>
      <c r="W352" s="485"/>
      <c r="X352" s="485"/>
      <c r="Y352" s="485"/>
      <c r="Z352" s="485"/>
      <c r="AA352" s="485"/>
      <c r="AB352" s="485"/>
      <c r="AC352" s="485"/>
      <c r="AD352" s="485"/>
      <c r="AE352" s="506"/>
      <c r="AF352" s="506"/>
      <c r="AG352" s="506"/>
      <c r="AH352" s="506"/>
      <c r="AI352" s="485"/>
    </row>
    <row r="353" ht="24.0" customHeight="1">
      <c r="A353" s="505"/>
      <c r="B353" s="485"/>
      <c r="C353" s="485"/>
      <c r="D353" s="485"/>
      <c r="E353" s="485"/>
      <c r="F353" s="485"/>
      <c r="G353" s="485"/>
      <c r="H353" s="485"/>
      <c r="I353" s="485"/>
      <c r="J353" s="485"/>
      <c r="K353" s="485"/>
      <c r="L353" s="485"/>
      <c r="M353" s="485"/>
      <c r="N353" s="485"/>
      <c r="O353" s="485"/>
      <c r="P353" s="485"/>
      <c r="Q353" s="485"/>
      <c r="R353" s="485"/>
      <c r="S353" s="485"/>
      <c r="T353" s="485"/>
      <c r="U353" s="485"/>
      <c r="V353" s="485"/>
      <c r="W353" s="485"/>
      <c r="X353" s="485"/>
      <c r="Y353" s="485"/>
      <c r="Z353" s="485"/>
      <c r="AA353" s="485"/>
      <c r="AB353" s="485"/>
      <c r="AC353" s="485"/>
      <c r="AD353" s="485"/>
      <c r="AE353" s="506"/>
      <c r="AF353" s="506"/>
      <c r="AG353" s="506"/>
      <c r="AH353" s="506"/>
      <c r="AI353" s="485"/>
    </row>
    <row r="354" ht="24.0" customHeight="1">
      <c r="A354" s="505"/>
      <c r="B354" s="485"/>
      <c r="C354" s="485"/>
      <c r="D354" s="485"/>
      <c r="E354" s="485"/>
      <c r="F354" s="485"/>
      <c r="G354" s="485"/>
      <c r="H354" s="485"/>
      <c r="I354" s="485"/>
      <c r="J354" s="485"/>
      <c r="K354" s="485"/>
      <c r="L354" s="485"/>
      <c r="M354" s="485"/>
      <c r="N354" s="485"/>
      <c r="O354" s="485"/>
      <c r="P354" s="485"/>
      <c r="Q354" s="485"/>
      <c r="R354" s="485"/>
      <c r="S354" s="485"/>
      <c r="T354" s="485"/>
      <c r="U354" s="485"/>
      <c r="V354" s="485"/>
      <c r="W354" s="485"/>
      <c r="X354" s="485"/>
      <c r="Y354" s="485"/>
      <c r="Z354" s="485"/>
      <c r="AA354" s="485"/>
      <c r="AB354" s="485"/>
      <c r="AC354" s="485"/>
      <c r="AD354" s="485"/>
      <c r="AE354" s="506"/>
      <c r="AF354" s="506"/>
      <c r="AG354" s="506"/>
      <c r="AH354" s="506"/>
      <c r="AI354" s="485"/>
    </row>
    <row r="355" ht="24.0" customHeight="1">
      <c r="A355" s="505"/>
      <c r="B355" s="485"/>
      <c r="C355" s="485"/>
      <c r="D355" s="485"/>
      <c r="E355" s="485"/>
      <c r="F355" s="485"/>
      <c r="G355" s="485"/>
      <c r="H355" s="485"/>
      <c r="I355" s="485"/>
      <c r="J355" s="485"/>
      <c r="K355" s="485"/>
      <c r="L355" s="485"/>
      <c r="M355" s="485"/>
      <c r="N355" s="485"/>
      <c r="O355" s="485"/>
      <c r="P355" s="485"/>
      <c r="Q355" s="485"/>
      <c r="R355" s="485"/>
      <c r="S355" s="485"/>
      <c r="T355" s="485"/>
      <c r="U355" s="485"/>
      <c r="V355" s="485"/>
      <c r="W355" s="485"/>
      <c r="X355" s="485"/>
      <c r="Y355" s="485"/>
      <c r="Z355" s="485"/>
      <c r="AA355" s="485"/>
      <c r="AB355" s="485"/>
      <c r="AC355" s="485"/>
      <c r="AD355" s="485"/>
      <c r="AE355" s="506"/>
      <c r="AF355" s="506"/>
      <c r="AG355" s="506"/>
      <c r="AH355" s="506"/>
      <c r="AI355" s="485"/>
    </row>
    <row r="356" ht="24.0" customHeight="1">
      <c r="A356" s="505"/>
      <c r="B356" s="485"/>
      <c r="C356" s="485"/>
      <c r="D356" s="485"/>
      <c r="E356" s="485"/>
      <c r="F356" s="485"/>
      <c r="G356" s="485"/>
      <c r="H356" s="485"/>
      <c r="I356" s="485"/>
      <c r="J356" s="485"/>
      <c r="K356" s="485"/>
      <c r="L356" s="485"/>
      <c r="M356" s="485"/>
      <c r="N356" s="485"/>
      <c r="O356" s="485"/>
      <c r="P356" s="485"/>
      <c r="Q356" s="485"/>
      <c r="R356" s="485"/>
      <c r="S356" s="485"/>
      <c r="T356" s="485"/>
      <c r="U356" s="485"/>
      <c r="V356" s="485"/>
      <c r="W356" s="485"/>
      <c r="X356" s="485"/>
      <c r="Y356" s="485"/>
      <c r="Z356" s="485"/>
      <c r="AA356" s="485"/>
      <c r="AB356" s="485"/>
      <c r="AC356" s="485"/>
      <c r="AD356" s="485"/>
      <c r="AE356" s="506"/>
      <c r="AF356" s="506"/>
      <c r="AG356" s="506"/>
      <c r="AH356" s="506"/>
      <c r="AI356" s="485"/>
    </row>
    <row r="357" ht="24.0" customHeight="1">
      <c r="A357" s="505"/>
      <c r="B357" s="485"/>
      <c r="C357" s="485"/>
      <c r="D357" s="485"/>
      <c r="E357" s="485"/>
      <c r="F357" s="485"/>
      <c r="G357" s="485"/>
      <c r="H357" s="485"/>
      <c r="I357" s="485"/>
      <c r="J357" s="485"/>
      <c r="K357" s="485"/>
      <c r="L357" s="485"/>
      <c r="M357" s="485"/>
      <c r="N357" s="485"/>
      <c r="O357" s="485"/>
      <c r="P357" s="485"/>
      <c r="Q357" s="485"/>
      <c r="R357" s="485"/>
      <c r="S357" s="485"/>
      <c r="T357" s="485"/>
      <c r="U357" s="485"/>
      <c r="V357" s="485"/>
      <c r="W357" s="485"/>
      <c r="X357" s="485"/>
      <c r="Y357" s="485"/>
      <c r="Z357" s="485"/>
      <c r="AA357" s="485"/>
      <c r="AB357" s="485"/>
      <c r="AC357" s="485"/>
      <c r="AD357" s="485"/>
      <c r="AE357" s="506"/>
      <c r="AF357" s="506"/>
      <c r="AG357" s="506"/>
      <c r="AH357" s="506"/>
      <c r="AI357" s="485"/>
    </row>
    <row r="358" ht="24.0" customHeight="1">
      <c r="A358" s="505"/>
      <c r="B358" s="485"/>
      <c r="C358" s="485"/>
      <c r="D358" s="485"/>
      <c r="E358" s="485"/>
      <c r="F358" s="485"/>
      <c r="G358" s="485"/>
      <c r="H358" s="48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506"/>
      <c r="AF358" s="506"/>
      <c r="AG358" s="506"/>
      <c r="AH358" s="506"/>
      <c r="AI358" s="485"/>
    </row>
    <row r="359" ht="24.0" customHeight="1">
      <c r="A359" s="505"/>
      <c r="B359" s="485"/>
      <c r="C359" s="485"/>
      <c r="D359" s="485"/>
      <c r="E359" s="485"/>
      <c r="F359" s="485"/>
      <c r="G359" s="485"/>
      <c r="H359" s="485"/>
      <c r="I359" s="485"/>
      <c r="J359" s="485"/>
      <c r="K359" s="485"/>
      <c r="L359" s="485"/>
      <c r="M359" s="485"/>
      <c r="N359" s="485"/>
      <c r="O359" s="485"/>
      <c r="P359" s="485"/>
      <c r="Q359" s="485"/>
      <c r="R359" s="485"/>
      <c r="S359" s="485"/>
      <c r="T359" s="485"/>
      <c r="U359" s="485"/>
      <c r="V359" s="485"/>
      <c r="W359" s="485"/>
      <c r="X359" s="485"/>
      <c r="Y359" s="485"/>
      <c r="Z359" s="485"/>
      <c r="AA359" s="485"/>
      <c r="AB359" s="485"/>
      <c r="AC359" s="485"/>
      <c r="AD359" s="485"/>
      <c r="AE359" s="506"/>
      <c r="AF359" s="506"/>
      <c r="AG359" s="506"/>
      <c r="AH359" s="506"/>
      <c r="AI359" s="485"/>
    </row>
    <row r="360" ht="24.0" customHeight="1">
      <c r="A360" s="505"/>
      <c r="B360" s="485"/>
      <c r="C360" s="485"/>
      <c r="D360" s="485"/>
      <c r="E360" s="485"/>
      <c r="F360" s="485"/>
      <c r="G360" s="485"/>
      <c r="H360" s="485"/>
      <c r="I360" s="485"/>
      <c r="J360" s="485"/>
      <c r="K360" s="485"/>
      <c r="L360" s="485"/>
      <c r="M360" s="485"/>
      <c r="N360" s="485"/>
      <c r="O360" s="485"/>
      <c r="P360" s="485"/>
      <c r="Q360" s="485"/>
      <c r="R360" s="485"/>
      <c r="S360" s="485"/>
      <c r="T360" s="485"/>
      <c r="U360" s="485"/>
      <c r="V360" s="485"/>
      <c r="W360" s="485"/>
      <c r="X360" s="485"/>
      <c r="Y360" s="485"/>
      <c r="Z360" s="485"/>
      <c r="AA360" s="485"/>
      <c r="AB360" s="485"/>
      <c r="AC360" s="485"/>
      <c r="AD360" s="485"/>
      <c r="AE360" s="506"/>
      <c r="AF360" s="506"/>
      <c r="AG360" s="506"/>
      <c r="AH360" s="506"/>
      <c r="AI360" s="485"/>
    </row>
    <row r="361" ht="24.0" customHeight="1">
      <c r="A361" s="505"/>
      <c r="B361" s="485"/>
      <c r="C361" s="485"/>
      <c r="D361" s="485"/>
      <c r="E361" s="485"/>
      <c r="F361" s="485"/>
      <c r="G361" s="485"/>
      <c r="H361" s="485"/>
      <c r="I361" s="485"/>
      <c r="J361" s="485"/>
      <c r="K361" s="485"/>
      <c r="L361" s="485"/>
      <c r="M361" s="485"/>
      <c r="N361" s="485"/>
      <c r="O361" s="485"/>
      <c r="P361" s="485"/>
      <c r="Q361" s="485"/>
      <c r="R361" s="485"/>
      <c r="S361" s="485"/>
      <c r="T361" s="485"/>
      <c r="U361" s="485"/>
      <c r="V361" s="485"/>
      <c r="W361" s="485"/>
      <c r="X361" s="485"/>
      <c r="Y361" s="485"/>
      <c r="Z361" s="485"/>
      <c r="AA361" s="485"/>
      <c r="AB361" s="485"/>
      <c r="AC361" s="485"/>
      <c r="AD361" s="485"/>
      <c r="AE361" s="506"/>
      <c r="AF361" s="506"/>
      <c r="AG361" s="506"/>
      <c r="AH361" s="506"/>
      <c r="AI361" s="485"/>
    </row>
    <row r="362" ht="24.0" customHeight="1">
      <c r="A362" s="505"/>
      <c r="B362" s="485"/>
      <c r="C362" s="485"/>
      <c r="D362" s="485"/>
      <c r="E362" s="485"/>
      <c r="F362" s="485"/>
      <c r="G362" s="485"/>
      <c r="H362" s="485"/>
      <c r="I362" s="485"/>
      <c r="J362" s="485"/>
      <c r="K362" s="485"/>
      <c r="L362" s="485"/>
      <c r="M362" s="485"/>
      <c r="N362" s="485"/>
      <c r="O362" s="485"/>
      <c r="P362" s="485"/>
      <c r="Q362" s="485"/>
      <c r="R362" s="485"/>
      <c r="S362" s="485"/>
      <c r="T362" s="485"/>
      <c r="U362" s="485"/>
      <c r="V362" s="485"/>
      <c r="W362" s="485"/>
      <c r="X362" s="485"/>
      <c r="Y362" s="485"/>
      <c r="Z362" s="485"/>
      <c r="AA362" s="485"/>
      <c r="AB362" s="485"/>
      <c r="AC362" s="485"/>
      <c r="AD362" s="485"/>
      <c r="AE362" s="506"/>
      <c r="AF362" s="506"/>
      <c r="AG362" s="506"/>
      <c r="AH362" s="506"/>
      <c r="AI362" s="485"/>
    </row>
    <row r="363" ht="24.0" customHeight="1">
      <c r="A363" s="505"/>
      <c r="B363" s="485"/>
      <c r="C363" s="485"/>
      <c r="D363" s="485"/>
      <c r="E363" s="485"/>
      <c r="F363" s="485"/>
      <c r="G363" s="485"/>
      <c r="H363" s="485"/>
      <c r="I363" s="485"/>
      <c r="J363" s="485"/>
      <c r="K363" s="485"/>
      <c r="L363" s="485"/>
      <c r="M363" s="485"/>
      <c r="N363" s="485"/>
      <c r="O363" s="485"/>
      <c r="P363" s="485"/>
      <c r="Q363" s="485"/>
      <c r="R363" s="485"/>
      <c r="S363" s="485"/>
      <c r="T363" s="485"/>
      <c r="U363" s="485"/>
      <c r="V363" s="485"/>
      <c r="W363" s="485"/>
      <c r="X363" s="485"/>
      <c r="Y363" s="485"/>
      <c r="Z363" s="485"/>
      <c r="AA363" s="485"/>
      <c r="AB363" s="485"/>
      <c r="AC363" s="485"/>
      <c r="AD363" s="485"/>
      <c r="AE363" s="506"/>
      <c r="AF363" s="506"/>
      <c r="AG363" s="506"/>
      <c r="AH363" s="506"/>
      <c r="AI363" s="485"/>
    </row>
    <row r="364" ht="24.0" customHeight="1">
      <c r="A364" s="505"/>
      <c r="B364" s="485"/>
      <c r="C364" s="485"/>
      <c r="D364" s="485"/>
      <c r="E364" s="485"/>
      <c r="F364" s="485"/>
      <c r="G364" s="485"/>
      <c r="H364" s="485"/>
      <c r="I364" s="485"/>
      <c r="J364" s="485"/>
      <c r="K364" s="485"/>
      <c r="L364" s="485"/>
      <c r="M364" s="485"/>
      <c r="N364" s="485"/>
      <c r="O364" s="485"/>
      <c r="P364" s="485"/>
      <c r="Q364" s="485"/>
      <c r="R364" s="485"/>
      <c r="S364" s="485"/>
      <c r="T364" s="485"/>
      <c r="U364" s="485"/>
      <c r="V364" s="485"/>
      <c r="W364" s="485"/>
      <c r="X364" s="485"/>
      <c r="Y364" s="485"/>
      <c r="Z364" s="485"/>
      <c r="AA364" s="485"/>
      <c r="AB364" s="485"/>
      <c r="AC364" s="485"/>
      <c r="AD364" s="485"/>
      <c r="AE364" s="506"/>
      <c r="AF364" s="506"/>
      <c r="AG364" s="506"/>
      <c r="AH364" s="506"/>
      <c r="AI364" s="485"/>
    </row>
    <row r="365" ht="24.0" customHeight="1">
      <c r="A365" s="505"/>
      <c r="B365" s="485"/>
      <c r="C365" s="485"/>
      <c r="D365" s="485"/>
      <c r="E365" s="485"/>
      <c r="F365" s="485"/>
      <c r="G365" s="485"/>
      <c r="H365" s="485"/>
      <c r="I365" s="485"/>
      <c r="J365" s="485"/>
      <c r="K365" s="485"/>
      <c r="L365" s="485"/>
      <c r="M365" s="485"/>
      <c r="N365" s="485"/>
      <c r="O365" s="485"/>
      <c r="P365" s="485"/>
      <c r="Q365" s="485"/>
      <c r="R365" s="485"/>
      <c r="S365" s="485"/>
      <c r="T365" s="485"/>
      <c r="U365" s="485"/>
      <c r="V365" s="485"/>
      <c r="W365" s="485"/>
      <c r="X365" s="485"/>
      <c r="Y365" s="485"/>
      <c r="Z365" s="485"/>
      <c r="AA365" s="485"/>
      <c r="AB365" s="485"/>
      <c r="AC365" s="485"/>
      <c r="AD365" s="485"/>
      <c r="AE365" s="506"/>
      <c r="AF365" s="506"/>
      <c r="AG365" s="506"/>
      <c r="AH365" s="506"/>
      <c r="AI365" s="485"/>
    </row>
    <row r="366" ht="24.0" customHeight="1">
      <c r="A366" s="505"/>
      <c r="B366" s="485"/>
      <c r="C366" s="485"/>
      <c r="D366" s="485"/>
      <c r="E366" s="485"/>
      <c r="F366" s="485"/>
      <c r="G366" s="485"/>
      <c r="H366" s="485"/>
      <c r="I366" s="485"/>
      <c r="J366" s="485"/>
      <c r="K366" s="485"/>
      <c r="L366" s="485"/>
      <c r="M366" s="485"/>
      <c r="N366" s="485"/>
      <c r="O366" s="485"/>
      <c r="P366" s="485"/>
      <c r="Q366" s="485"/>
      <c r="R366" s="485"/>
      <c r="S366" s="485"/>
      <c r="T366" s="485"/>
      <c r="U366" s="485"/>
      <c r="V366" s="485"/>
      <c r="W366" s="485"/>
      <c r="X366" s="485"/>
      <c r="Y366" s="485"/>
      <c r="Z366" s="485"/>
      <c r="AA366" s="485"/>
      <c r="AB366" s="485"/>
      <c r="AC366" s="485"/>
      <c r="AD366" s="485"/>
      <c r="AE366" s="506"/>
      <c r="AF366" s="506"/>
      <c r="AG366" s="506"/>
      <c r="AH366" s="506"/>
      <c r="AI366" s="485"/>
    </row>
    <row r="367" ht="24.0" customHeight="1">
      <c r="A367" s="505"/>
      <c r="B367" s="485"/>
      <c r="C367" s="485"/>
      <c r="D367" s="485"/>
      <c r="E367" s="485"/>
      <c r="F367" s="485"/>
      <c r="G367" s="485"/>
      <c r="H367" s="485"/>
      <c r="I367" s="485"/>
      <c r="J367" s="485"/>
      <c r="K367" s="485"/>
      <c r="L367" s="485"/>
      <c r="M367" s="485"/>
      <c r="N367" s="485"/>
      <c r="O367" s="485"/>
      <c r="P367" s="485"/>
      <c r="Q367" s="485"/>
      <c r="R367" s="485"/>
      <c r="S367" s="485"/>
      <c r="T367" s="485"/>
      <c r="U367" s="485"/>
      <c r="V367" s="485"/>
      <c r="W367" s="485"/>
      <c r="X367" s="485"/>
      <c r="Y367" s="485"/>
      <c r="Z367" s="485"/>
      <c r="AA367" s="485"/>
      <c r="AB367" s="485"/>
      <c r="AC367" s="485"/>
      <c r="AD367" s="485"/>
      <c r="AE367" s="506"/>
      <c r="AF367" s="506"/>
      <c r="AG367" s="506"/>
      <c r="AH367" s="506"/>
      <c r="AI367" s="485"/>
    </row>
    <row r="368" ht="24.0" customHeight="1">
      <c r="A368" s="505"/>
      <c r="B368" s="485"/>
      <c r="C368" s="485"/>
      <c r="D368" s="485"/>
      <c r="E368" s="485"/>
      <c r="F368" s="485"/>
      <c r="G368" s="485"/>
      <c r="H368" s="485"/>
      <c r="I368" s="485"/>
      <c r="J368" s="485"/>
      <c r="K368" s="485"/>
      <c r="L368" s="485"/>
      <c r="M368" s="485"/>
      <c r="N368" s="485"/>
      <c r="O368" s="485"/>
      <c r="P368" s="485"/>
      <c r="Q368" s="485"/>
      <c r="R368" s="485"/>
      <c r="S368" s="485"/>
      <c r="T368" s="485"/>
      <c r="U368" s="485"/>
      <c r="V368" s="485"/>
      <c r="W368" s="485"/>
      <c r="X368" s="485"/>
      <c r="Y368" s="485"/>
      <c r="Z368" s="485"/>
      <c r="AA368" s="485"/>
      <c r="AB368" s="485"/>
      <c r="AC368" s="485"/>
      <c r="AD368" s="485"/>
      <c r="AE368" s="506"/>
      <c r="AF368" s="506"/>
      <c r="AG368" s="506"/>
      <c r="AH368" s="506"/>
      <c r="AI368" s="485"/>
    </row>
    <row r="369" ht="24.0" customHeight="1">
      <c r="A369" s="505"/>
      <c r="B369" s="485"/>
      <c r="C369" s="485"/>
      <c r="D369" s="485"/>
      <c r="E369" s="485"/>
      <c r="F369" s="485"/>
      <c r="G369" s="485"/>
      <c r="H369" s="485"/>
      <c r="I369" s="485"/>
      <c r="J369" s="485"/>
      <c r="K369" s="485"/>
      <c r="L369" s="485"/>
      <c r="M369" s="485"/>
      <c r="N369" s="485"/>
      <c r="O369" s="485"/>
      <c r="P369" s="485"/>
      <c r="Q369" s="485"/>
      <c r="R369" s="485"/>
      <c r="S369" s="485"/>
      <c r="T369" s="485"/>
      <c r="U369" s="485"/>
      <c r="V369" s="485"/>
      <c r="W369" s="485"/>
      <c r="X369" s="485"/>
      <c r="Y369" s="485"/>
      <c r="Z369" s="485"/>
      <c r="AA369" s="485"/>
      <c r="AB369" s="485"/>
      <c r="AC369" s="485"/>
      <c r="AD369" s="485"/>
      <c r="AE369" s="506"/>
      <c r="AF369" s="506"/>
      <c r="AG369" s="506"/>
      <c r="AH369" s="506"/>
      <c r="AI369" s="485"/>
    </row>
    <row r="370" ht="24.0" customHeight="1">
      <c r="A370" s="505"/>
      <c r="B370" s="485"/>
      <c r="C370" s="485"/>
      <c r="D370" s="485"/>
      <c r="E370" s="485"/>
      <c r="F370" s="485"/>
      <c r="G370" s="485"/>
      <c r="H370" s="485"/>
      <c r="I370" s="485"/>
      <c r="J370" s="485"/>
      <c r="K370" s="485"/>
      <c r="L370" s="485"/>
      <c r="M370" s="485"/>
      <c r="N370" s="485"/>
      <c r="O370" s="485"/>
      <c r="P370" s="485"/>
      <c r="Q370" s="485"/>
      <c r="R370" s="485"/>
      <c r="S370" s="485"/>
      <c r="T370" s="485"/>
      <c r="U370" s="485"/>
      <c r="V370" s="485"/>
      <c r="W370" s="485"/>
      <c r="X370" s="485"/>
      <c r="Y370" s="485"/>
      <c r="Z370" s="485"/>
      <c r="AA370" s="485"/>
      <c r="AB370" s="485"/>
      <c r="AC370" s="485"/>
      <c r="AD370" s="485"/>
      <c r="AE370" s="506"/>
      <c r="AF370" s="506"/>
      <c r="AG370" s="506"/>
      <c r="AH370" s="506"/>
      <c r="AI370" s="485"/>
    </row>
    <row r="371" ht="24.0" customHeight="1">
      <c r="A371" s="505"/>
      <c r="B371" s="485"/>
      <c r="C371" s="485"/>
      <c r="D371" s="485"/>
      <c r="E371" s="485"/>
      <c r="F371" s="485"/>
      <c r="G371" s="485"/>
      <c r="H371" s="485"/>
      <c r="I371" s="485"/>
      <c r="J371" s="485"/>
      <c r="K371" s="485"/>
      <c r="L371" s="485"/>
      <c r="M371" s="485"/>
      <c r="N371" s="485"/>
      <c r="O371" s="485"/>
      <c r="P371" s="485"/>
      <c r="Q371" s="485"/>
      <c r="R371" s="485"/>
      <c r="S371" s="485"/>
      <c r="T371" s="485"/>
      <c r="U371" s="485"/>
      <c r="V371" s="485"/>
      <c r="W371" s="485"/>
      <c r="X371" s="485"/>
      <c r="Y371" s="485"/>
      <c r="Z371" s="485"/>
      <c r="AA371" s="485"/>
      <c r="AB371" s="485"/>
      <c r="AC371" s="485"/>
      <c r="AD371" s="485"/>
      <c r="AE371" s="506"/>
      <c r="AF371" s="506"/>
      <c r="AG371" s="506"/>
      <c r="AH371" s="506"/>
      <c r="AI371" s="485"/>
    </row>
    <row r="372" ht="24.0" customHeight="1">
      <c r="A372" s="505"/>
      <c r="B372" s="485"/>
      <c r="C372" s="485"/>
      <c r="D372" s="485"/>
      <c r="E372" s="485"/>
      <c r="F372" s="485"/>
      <c r="G372" s="485"/>
      <c r="H372" s="485"/>
      <c r="I372" s="485"/>
      <c r="J372" s="485"/>
      <c r="K372" s="485"/>
      <c r="L372" s="485"/>
      <c r="M372" s="485"/>
      <c r="N372" s="485"/>
      <c r="O372" s="485"/>
      <c r="P372" s="485"/>
      <c r="Q372" s="485"/>
      <c r="R372" s="485"/>
      <c r="S372" s="485"/>
      <c r="T372" s="485"/>
      <c r="U372" s="485"/>
      <c r="V372" s="485"/>
      <c r="W372" s="485"/>
      <c r="X372" s="485"/>
      <c r="Y372" s="485"/>
      <c r="Z372" s="485"/>
      <c r="AA372" s="485"/>
      <c r="AB372" s="485"/>
      <c r="AC372" s="485"/>
      <c r="AD372" s="485"/>
      <c r="AE372" s="506"/>
      <c r="AF372" s="506"/>
      <c r="AG372" s="506"/>
      <c r="AH372" s="506"/>
      <c r="AI372" s="485"/>
    </row>
    <row r="373" ht="24.0" customHeight="1">
      <c r="A373" s="505"/>
      <c r="B373" s="485"/>
      <c r="C373" s="485"/>
      <c r="D373" s="485"/>
      <c r="E373" s="485"/>
      <c r="F373" s="485"/>
      <c r="G373" s="485"/>
      <c r="H373" s="485"/>
      <c r="I373" s="485"/>
      <c r="J373" s="485"/>
      <c r="K373" s="485"/>
      <c r="L373" s="485"/>
      <c r="M373" s="485"/>
      <c r="N373" s="485"/>
      <c r="O373" s="485"/>
      <c r="P373" s="485"/>
      <c r="Q373" s="485"/>
      <c r="R373" s="485"/>
      <c r="S373" s="485"/>
      <c r="T373" s="485"/>
      <c r="U373" s="485"/>
      <c r="V373" s="485"/>
      <c r="W373" s="485"/>
      <c r="X373" s="485"/>
      <c r="Y373" s="485"/>
      <c r="Z373" s="485"/>
      <c r="AA373" s="485"/>
      <c r="AB373" s="485"/>
      <c r="AC373" s="485"/>
      <c r="AD373" s="485"/>
      <c r="AE373" s="506"/>
      <c r="AF373" s="506"/>
      <c r="AG373" s="506"/>
      <c r="AH373" s="506"/>
      <c r="AI373" s="485"/>
    </row>
    <row r="374" ht="24.0" customHeight="1">
      <c r="A374" s="505"/>
      <c r="B374" s="485"/>
      <c r="C374" s="485"/>
      <c r="D374" s="485"/>
      <c r="E374" s="485"/>
      <c r="F374" s="485"/>
      <c r="G374" s="485"/>
      <c r="H374" s="485"/>
      <c r="I374" s="485"/>
      <c r="J374" s="485"/>
      <c r="K374" s="485"/>
      <c r="L374" s="485"/>
      <c r="M374" s="485"/>
      <c r="N374" s="485"/>
      <c r="O374" s="485"/>
      <c r="P374" s="485"/>
      <c r="Q374" s="485"/>
      <c r="R374" s="485"/>
      <c r="S374" s="485"/>
      <c r="T374" s="485"/>
      <c r="U374" s="485"/>
      <c r="V374" s="485"/>
      <c r="W374" s="485"/>
      <c r="X374" s="485"/>
      <c r="Y374" s="485"/>
      <c r="Z374" s="485"/>
      <c r="AA374" s="485"/>
      <c r="AB374" s="485"/>
      <c r="AC374" s="485"/>
      <c r="AD374" s="485"/>
      <c r="AE374" s="506"/>
      <c r="AF374" s="506"/>
      <c r="AG374" s="506"/>
      <c r="AH374" s="506"/>
      <c r="AI374" s="485"/>
    </row>
    <row r="375" ht="24.0" customHeight="1">
      <c r="A375" s="505"/>
      <c r="B375" s="485"/>
      <c r="C375" s="485"/>
      <c r="D375" s="485"/>
      <c r="E375" s="485"/>
      <c r="F375" s="485"/>
      <c r="G375" s="485"/>
      <c r="H375" s="485"/>
      <c r="I375" s="485"/>
      <c r="J375" s="485"/>
      <c r="K375" s="485"/>
      <c r="L375" s="485"/>
      <c r="M375" s="485"/>
      <c r="N375" s="485"/>
      <c r="O375" s="485"/>
      <c r="P375" s="485"/>
      <c r="Q375" s="485"/>
      <c r="R375" s="485"/>
      <c r="S375" s="485"/>
      <c r="T375" s="485"/>
      <c r="U375" s="485"/>
      <c r="V375" s="485"/>
      <c r="W375" s="485"/>
      <c r="X375" s="485"/>
      <c r="Y375" s="485"/>
      <c r="Z375" s="485"/>
      <c r="AA375" s="485"/>
      <c r="AB375" s="485"/>
      <c r="AC375" s="485"/>
      <c r="AD375" s="485"/>
      <c r="AE375" s="506"/>
      <c r="AF375" s="506"/>
      <c r="AG375" s="506"/>
      <c r="AH375" s="506"/>
      <c r="AI375" s="485"/>
    </row>
    <row r="376" ht="24.0" customHeight="1">
      <c r="A376" s="505"/>
      <c r="B376" s="485"/>
      <c r="C376" s="485"/>
      <c r="D376" s="485"/>
      <c r="E376" s="485"/>
      <c r="F376" s="485"/>
      <c r="G376" s="485"/>
      <c r="H376" s="485"/>
      <c r="I376" s="485"/>
      <c r="J376" s="485"/>
      <c r="K376" s="485"/>
      <c r="L376" s="485"/>
      <c r="M376" s="485"/>
      <c r="N376" s="485"/>
      <c r="O376" s="485"/>
      <c r="P376" s="485"/>
      <c r="Q376" s="485"/>
      <c r="R376" s="485"/>
      <c r="S376" s="485"/>
      <c r="T376" s="485"/>
      <c r="U376" s="485"/>
      <c r="V376" s="485"/>
      <c r="W376" s="485"/>
      <c r="X376" s="485"/>
      <c r="Y376" s="485"/>
      <c r="Z376" s="485"/>
      <c r="AA376" s="485"/>
      <c r="AB376" s="485"/>
      <c r="AC376" s="485"/>
      <c r="AD376" s="485"/>
      <c r="AE376" s="506"/>
      <c r="AF376" s="506"/>
      <c r="AG376" s="506"/>
      <c r="AH376" s="506"/>
      <c r="AI376" s="485"/>
    </row>
    <row r="377" ht="24.0" customHeight="1">
      <c r="A377" s="505"/>
      <c r="B377" s="485"/>
      <c r="C377" s="485"/>
      <c r="D377" s="485"/>
      <c r="E377" s="485"/>
      <c r="F377" s="485"/>
      <c r="G377" s="485"/>
      <c r="H377" s="485"/>
      <c r="I377" s="485"/>
      <c r="J377" s="485"/>
      <c r="K377" s="485"/>
      <c r="L377" s="485"/>
      <c r="M377" s="485"/>
      <c r="N377" s="485"/>
      <c r="O377" s="485"/>
      <c r="P377" s="485"/>
      <c r="Q377" s="485"/>
      <c r="R377" s="485"/>
      <c r="S377" s="485"/>
      <c r="T377" s="485"/>
      <c r="U377" s="485"/>
      <c r="V377" s="485"/>
      <c r="W377" s="485"/>
      <c r="X377" s="485"/>
      <c r="Y377" s="485"/>
      <c r="Z377" s="485"/>
      <c r="AA377" s="485"/>
      <c r="AB377" s="485"/>
      <c r="AC377" s="485"/>
      <c r="AD377" s="485"/>
      <c r="AE377" s="506"/>
      <c r="AF377" s="506"/>
      <c r="AG377" s="506"/>
      <c r="AH377" s="506"/>
      <c r="AI377" s="485"/>
    </row>
    <row r="378" ht="24.0" customHeight="1">
      <c r="A378" s="505"/>
      <c r="B378" s="485"/>
      <c r="C378" s="485"/>
      <c r="D378" s="485"/>
      <c r="E378" s="485"/>
      <c r="F378" s="485"/>
      <c r="G378" s="485"/>
      <c r="H378" s="485"/>
      <c r="I378" s="485"/>
      <c r="J378" s="485"/>
      <c r="K378" s="485"/>
      <c r="L378" s="485"/>
      <c r="M378" s="485"/>
      <c r="N378" s="485"/>
      <c r="O378" s="485"/>
      <c r="P378" s="485"/>
      <c r="Q378" s="485"/>
      <c r="R378" s="485"/>
      <c r="S378" s="485"/>
      <c r="T378" s="485"/>
      <c r="U378" s="485"/>
      <c r="V378" s="485"/>
      <c r="W378" s="485"/>
      <c r="X378" s="485"/>
      <c r="Y378" s="485"/>
      <c r="Z378" s="485"/>
      <c r="AA378" s="485"/>
      <c r="AB378" s="485"/>
      <c r="AC378" s="485"/>
      <c r="AD378" s="485"/>
      <c r="AE378" s="506"/>
      <c r="AF378" s="506"/>
      <c r="AG378" s="506"/>
      <c r="AH378" s="506"/>
      <c r="AI378" s="485"/>
    </row>
    <row r="379" ht="24.0" customHeight="1">
      <c r="A379" s="505"/>
      <c r="B379" s="485"/>
      <c r="C379" s="485"/>
      <c r="D379" s="485"/>
      <c r="E379" s="485"/>
      <c r="F379" s="485"/>
      <c r="G379" s="485"/>
      <c r="H379" s="485"/>
      <c r="I379" s="485"/>
      <c r="J379" s="485"/>
      <c r="K379" s="485"/>
      <c r="L379" s="485"/>
      <c r="M379" s="485"/>
      <c r="N379" s="485"/>
      <c r="O379" s="485"/>
      <c r="P379" s="485"/>
      <c r="Q379" s="485"/>
      <c r="R379" s="485"/>
      <c r="S379" s="485"/>
      <c r="T379" s="485"/>
      <c r="U379" s="485"/>
      <c r="V379" s="485"/>
      <c r="W379" s="485"/>
      <c r="X379" s="485"/>
      <c r="Y379" s="485"/>
      <c r="Z379" s="485"/>
      <c r="AA379" s="485"/>
      <c r="AB379" s="485"/>
      <c r="AC379" s="485"/>
      <c r="AD379" s="485"/>
      <c r="AE379" s="506"/>
      <c r="AF379" s="506"/>
      <c r="AG379" s="506"/>
      <c r="AH379" s="506"/>
      <c r="AI379" s="485"/>
    </row>
    <row r="380" ht="24.0" customHeight="1">
      <c r="A380" s="505"/>
      <c r="B380" s="485"/>
      <c r="C380" s="485"/>
      <c r="D380" s="485"/>
      <c r="E380" s="485"/>
      <c r="F380" s="485"/>
      <c r="G380" s="485"/>
      <c r="H380" s="485"/>
      <c r="I380" s="485"/>
      <c r="J380" s="485"/>
      <c r="K380" s="485"/>
      <c r="L380" s="485"/>
      <c r="M380" s="485"/>
      <c r="N380" s="485"/>
      <c r="O380" s="485"/>
      <c r="P380" s="485"/>
      <c r="Q380" s="485"/>
      <c r="R380" s="485"/>
      <c r="S380" s="485"/>
      <c r="T380" s="485"/>
      <c r="U380" s="485"/>
      <c r="V380" s="485"/>
      <c r="W380" s="485"/>
      <c r="X380" s="485"/>
      <c r="Y380" s="485"/>
      <c r="Z380" s="485"/>
      <c r="AA380" s="485"/>
      <c r="AB380" s="485"/>
      <c r="AC380" s="485"/>
      <c r="AD380" s="485"/>
      <c r="AE380" s="506"/>
      <c r="AF380" s="506"/>
      <c r="AG380" s="506"/>
      <c r="AH380" s="506"/>
      <c r="AI380" s="485"/>
    </row>
    <row r="381" ht="24.0" customHeight="1">
      <c r="A381" s="505"/>
      <c r="B381" s="485"/>
      <c r="C381" s="485"/>
      <c r="D381" s="485"/>
      <c r="E381" s="485"/>
      <c r="F381" s="485"/>
      <c r="G381" s="485"/>
      <c r="H381" s="485"/>
      <c r="I381" s="485"/>
      <c r="J381" s="485"/>
      <c r="K381" s="485"/>
      <c r="L381" s="485"/>
      <c r="M381" s="485"/>
      <c r="N381" s="485"/>
      <c r="O381" s="485"/>
      <c r="P381" s="485"/>
      <c r="Q381" s="485"/>
      <c r="R381" s="485"/>
      <c r="S381" s="485"/>
      <c r="T381" s="485"/>
      <c r="U381" s="485"/>
      <c r="V381" s="485"/>
      <c r="W381" s="485"/>
      <c r="X381" s="485"/>
      <c r="Y381" s="485"/>
      <c r="Z381" s="485"/>
      <c r="AA381" s="485"/>
      <c r="AB381" s="485"/>
      <c r="AC381" s="485"/>
      <c r="AD381" s="485"/>
      <c r="AE381" s="506"/>
      <c r="AF381" s="506"/>
      <c r="AG381" s="506"/>
      <c r="AH381" s="506"/>
      <c r="AI381" s="485"/>
    </row>
    <row r="382" ht="24.0" customHeight="1">
      <c r="A382" s="505"/>
      <c r="B382" s="485"/>
      <c r="C382" s="485"/>
      <c r="D382" s="485"/>
      <c r="E382" s="485"/>
      <c r="F382" s="485"/>
      <c r="G382" s="485"/>
      <c r="H382" s="485"/>
      <c r="I382" s="485"/>
      <c r="J382" s="485"/>
      <c r="K382" s="485"/>
      <c r="L382" s="485"/>
      <c r="M382" s="485"/>
      <c r="N382" s="485"/>
      <c r="O382" s="485"/>
      <c r="P382" s="485"/>
      <c r="Q382" s="485"/>
      <c r="R382" s="485"/>
      <c r="S382" s="485"/>
      <c r="T382" s="485"/>
      <c r="U382" s="485"/>
      <c r="V382" s="485"/>
      <c r="W382" s="485"/>
      <c r="X382" s="485"/>
      <c r="Y382" s="485"/>
      <c r="Z382" s="485"/>
      <c r="AA382" s="485"/>
      <c r="AB382" s="485"/>
      <c r="AC382" s="485"/>
      <c r="AD382" s="485"/>
      <c r="AE382" s="506"/>
      <c r="AF382" s="506"/>
      <c r="AG382" s="506"/>
      <c r="AH382" s="506"/>
      <c r="AI382" s="485"/>
    </row>
    <row r="383" ht="24.0" customHeight="1">
      <c r="A383" s="505"/>
      <c r="B383" s="485"/>
      <c r="C383" s="485"/>
      <c r="D383" s="485"/>
      <c r="E383" s="485"/>
      <c r="F383" s="485"/>
      <c r="G383" s="485"/>
      <c r="H383" s="485"/>
      <c r="I383" s="485"/>
      <c r="J383" s="485"/>
      <c r="K383" s="485"/>
      <c r="L383" s="485"/>
      <c r="M383" s="485"/>
      <c r="N383" s="485"/>
      <c r="O383" s="485"/>
      <c r="P383" s="485"/>
      <c r="Q383" s="485"/>
      <c r="R383" s="485"/>
      <c r="S383" s="485"/>
      <c r="T383" s="485"/>
      <c r="U383" s="485"/>
      <c r="V383" s="485"/>
      <c r="W383" s="485"/>
      <c r="X383" s="485"/>
      <c r="Y383" s="485"/>
      <c r="Z383" s="485"/>
      <c r="AA383" s="485"/>
      <c r="AB383" s="485"/>
      <c r="AC383" s="485"/>
      <c r="AD383" s="485"/>
      <c r="AE383" s="506"/>
      <c r="AF383" s="506"/>
      <c r="AG383" s="506"/>
      <c r="AH383" s="506"/>
      <c r="AI383" s="485"/>
    </row>
    <row r="384" ht="24.0" customHeight="1">
      <c r="A384" s="505"/>
      <c r="B384" s="485"/>
      <c r="C384" s="485"/>
      <c r="D384" s="485"/>
      <c r="E384" s="485"/>
      <c r="F384" s="485"/>
      <c r="G384" s="485"/>
      <c r="H384" s="485"/>
      <c r="I384" s="485"/>
      <c r="J384" s="485"/>
      <c r="K384" s="485"/>
      <c r="L384" s="485"/>
      <c r="M384" s="485"/>
      <c r="N384" s="485"/>
      <c r="O384" s="485"/>
      <c r="P384" s="485"/>
      <c r="Q384" s="485"/>
      <c r="R384" s="485"/>
      <c r="S384" s="485"/>
      <c r="T384" s="485"/>
      <c r="U384" s="485"/>
      <c r="V384" s="485"/>
      <c r="W384" s="485"/>
      <c r="X384" s="485"/>
      <c r="Y384" s="485"/>
      <c r="Z384" s="485"/>
      <c r="AA384" s="485"/>
      <c r="AB384" s="485"/>
      <c r="AC384" s="485"/>
      <c r="AD384" s="485"/>
      <c r="AE384" s="506"/>
      <c r="AF384" s="506"/>
      <c r="AG384" s="506"/>
      <c r="AH384" s="506"/>
      <c r="AI384" s="485"/>
    </row>
    <row r="385" ht="24.0" customHeight="1">
      <c r="A385" s="505"/>
      <c r="B385" s="485"/>
      <c r="C385" s="485"/>
      <c r="D385" s="485"/>
      <c r="E385" s="485"/>
      <c r="F385" s="485"/>
      <c r="G385" s="485"/>
      <c r="H385" s="485"/>
      <c r="I385" s="485"/>
      <c r="J385" s="485"/>
      <c r="K385" s="485"/>
      <c r="L385" s="485"/>
      <c r="M385" s="485"/>
      <c r="N385" s="485"/>
      <c r="O385" s="485"/>
      <c r="P385" s="485"/>
      <c r="Q385" s="485"/>
      <c r="R385" s="485"/>
      <c r="S385" s="485"/>
      <c r="T385" s="485"/>
      <c r="U385" s="485"/>
      <c r="V385" s="485"/>
      <c r="W385" s="485"/>
      <c r="X385" s="485"/>
      <c r="Y385" s="485"/>
      <c r="Z385" s="485"/>
      <c r="AA385" s="485"/>
      <c r="AB385" s="485"/>
      <c r="AC385" s="485"/>
      <c r="AD385" s="485"/>
      <c r="AE385" s="506"/>
      <c r="AF385" s="506"/>
      <c r="AG385" s="506"/>
      <c r="AH385" s="506"/>
      <c r="AI385" s="485"/>
    </row>
    <row r="386" ht="24.0" customHeight="1">
      <c r="A386" s="505"/>
      <c r="B386" s="485"/>
      <c r="C386" s="485"/>
      <c r="D386" s="485"/>
      <c r="E386" s="485"/>
      <c r="F386" s="485"/>
      <c r="G386" s="485"/>
      <c r="H386" s="485"/>
      <c r="I386" s="485"/>
      <c r="J386" s="485"/>
      <c r="K386" s="485"/>
      <c r="L386" s="485"/>
      <c r="M386" s="485"/>
      <c r="N386" s="485"/>
      <c r="O386" s="485"/>
      <c r="P386" s="485"/>
      <c r="Q386" s="485"/>
      <c r="R386" s="485"/>
      <c r="S386" s="485"/>
      <c r="T386" s="485"/>
      <c r="U386" s="485"/>
      <c r="V386" s="485"/>
      <c r="W386" s="485"/>
      <c r="X386" s="485"/>
      <c r="Y386" s="485"/>
      <c r="Z386" s="485"/>
      <c r="AA386" s="485"/>
      <c r="AB386" s="485"/>
      <c r="AC386" s="485"/>
      <c r="AD386" s="485"/>
      <c r="AE386" s="506"/>
      <c r="AF386" s="506"/>
      <c r="AG386" s="506"/>
      <c r="AH386" s="506"/>
      <c r="AI386" s="485"/>
    </row>
    <row r="387" ht="24.0" customHeight="1">
      <c r="A387" s="505"/>
      <c r="B387" s="485"/>
      <c r="C387" s="485"/>
      <c r="D387" s="485"/>
      <c r="E387" s="485"/>
      <c r="F387" s="485"/>
      <c r="G387" s="485"/>
      <c r="H387" s="485"/>
      <c r="I387" s="485"/>
      <c r="J387" s="485"/>
      <c r="K387" s="485"/>
      <c r="L387" s="485"/>
      <c r="M387" s="485"/>
      <c r="N387" s="485"/>
      <c r="O387" s="485"/>
      <c r="P387" s="485"/>
      <c r="Q387" s="485"/>
      <c r="R387" s="485"/>
      <c r="S387" s="485"/>
      <c r="T387" s="485"/>
      <c r="U387" s="485"/>
      <c r="V387" s="485"/>
      <c r="W387" s="485"/>
      <c r="X387" s="485"/>
      <c r="Y387" s="485"/>
      <c r="Z387" s="485"/>
      <c r="AA387" s="485"/>
      <c r="AB387" s="485"/>
      <c r="AC387" s="485"/>
      <c r="AD387" s="485"/>
      <c r="AE387" s="506"/>
      <c r="AF387" s="506"/>
      <c r="AG387" s="506"/>
      <c r="AH387" s="506"/>
      <c r="AI387" s="485"/>
    </row>
    <row r="388" ht="24.0" customHeight="1">
      <c r="A388" s="505"/>
      <c r="B388" s="485"/>
      <c r="C388" s="485"/>
      <c r="D388" s="485"/>
      <c r="E388" s="485"/>
      <c r="F388" s="485"/>
      <c r="G388" s="485"/>
      <c r="H388" s="485"/>
      <c r="I388" s="485"/>
      <c r="J388" s="485"/>
      <c r="K388" s="485"/>
      <c r="L388" s="485"/>
      <c r="M388" s="485"/>
      <c r="N388" s="485"/>
      <c r="O388" s="485"/>
      <c r="P388" s="485"/>
      <c r="Q388" s="485"/>
      <c r="R388" s="485"/>
      <c r="S388" s="485"/>
      <c r="T388" s="485"/>
      <c r="U388" s="485"/>
      <c r="V388" s="485"/>
      <c r="W388" s="485"/>
      <c r="X388" s="485"/>
      <c r="Y388" s="485"/>
      <c r="Z388" s="485"/>
      <c r="AA388" s="485"/>
      <c r="AB388" s="485"/>
      <c r="AC388" s="485"/>
      <c r="AD388" s="485"/>
      <c r="AE388" s="506"/>
      <c r="AF388" s="506"/>
      <c r="AG388" s="506"/>
      <c r="AH388" s="506"/>
      <c r="AI388" s="485"/>
    </row>
    <row r="389" ht="24.0" customHeight="1">
      <c r="A389" s="505"/>
      <c r="B389" s="485"/>
      <c r="C389" s="485"/>
      <c r="D389" s="485"/>
      <c r="E389" s="485"/>
      <c r="F389" s="485"/>
      <c r="G389" s="485"/>
      <c r="H389" s="485"/>
      <c r="I389" s="485"/>
      <c r="J389" s="485"/>
      <c r="K389" s="485"/>
      <c r="L389" s="485"/>
      <c r="M389" s="485"/>
      <c r="N389" s="485"/>
      <c r="O389" s="485"/>
      <c r="P389" s="485"/>
      <c r="Q389" s="485"/>
      <c r="R389" s="485"/>
      <c r="S389" s="485"/>
      <c r="T389" s="485"/>
      <c r="U389" s="485"/>
      <c r="V389" s="485"/>
      <c r="W389" s="485"/>
      <c r="X389" s="485"/>
      <c r="Y389" s="485"/>
      <c r="Z389" s="485"/>
      <c r="AA389" s="485"/>
      <c r="AB389" s="485"/>
      <c r="AC389" s="485"/>
      <c r="AD389" s="485"/>
      <c r="AE389" s="506"/>
      <c r="AF389" s="506"/>
      <c r="AG389" s="506"/>
      <c r="AH389" s="506"/>
      <c r="AI389" s="485"/>
    </row>
    <row r="390" ht="24.0" customHeight="1">
      <c r="A390" s="505"/>
      <c r="B390" s="485"/>
      <c r="C390" s="485"/>
      <c r="D390" s="485"/>
      <c r="E390" s="485"/>
      <c r="F390" s="485"/>
      <c r="G390" s="485"/>
      <c r="H390" s="485"/>
      <c r="I390" s="485"/>
      <c r="J390" s="485"/>
      <c r="K390" s="485"/>
      <c r="L390" s="485"/>
      <c r="M390" s="485"/>
      <c r="N390" s="485"/>
      <c r="O390" s="485"/>
      <c r="P390" s="485"/>
      <c r="Q390" s="485"/>
      <c r="R390" s="485"/>
      <c r="S390" s="485"/>
      <c r="T390" s="485"/>
      <c r="U390" s="485"/>
      <c r="V390" s="485"/>
      <c r="W390" s="485"/>
      <c r="X390" s="485"/>
      <c r="Y390" s="485"/>
      <c r="Z390" s="485"/>
      <c r="AA390" s="485"/>
      <c r="AB390" s="485"/>
      <c r="AC390" s="485"/>
      <c r="AD390" s="485"/>
      <c r="AE390" s="506"/>
      <c r="AF390" s="506"/>
      <c r="AG390" s="506"/>
      <c r="AH390" s="506"/>
      <c r="AI390" s="485"/>
    </row>
    <row r="391" ht="24.0" customHeight="1">
      <c r="A391" s="505"/>
      <c r="B391" s="485"/>
      <c r="C391" s="485"/>
      <c r="D391" s="485"/>
      <c r="E391" s="485"/>
      <c r="F391" s="485"/>
      <c r="G391" s="485"/>
      <c r="H391" s="485"/>
      <c r="I391" s="485"/>
      <c r="J391" s="485"/>
      <c r="K391" s="485"/>
      <c r="L391" s="485"/>
      <c r="M391" s="485"/>
      <c r="N391" s="485"/>
      <c r="O391" s="485"/>
      <c r="P391" s="485"/>
      <c r="Q391" s="485"/>
      <c r="R391" s="485"/>
      <c r="S391" s="485"/>
      <c r="T391" s="485"/>
      <c r="U391" s="485"/>
      <c r="V391" s="485"/>
      <c r="W391" s="485"/>
      <c r="X391" s="485"/>
      <c r="Y391" s="485"/>
      <c r="Z391" s="485"/>
      <c r="AA391" s="485"/>
      <c r="AB391" s="485"/>
      <c r="AC391" s="485"/>
      <c r="AD391" s="485"/>
      <c r="AE391" s="506"/>
      <c r="AF391" s="506"/>
      <c r="AG391" s="506"/>
      <c r="AH391" s="506"/>
      <c r="AI391" s="485"/>
    </row>
    <row r="392" ht="24.0" customHeight="1">
      <c r="A392" s="505"/>
      <c r="B392" s="485"/>
      <c r="C392" s="485"/>
      <c r="D392" s="485"/>
      <c r="E392" s="485"/>
      <c r="F392" s="485"/>
      <c r="G392" s="485"/>
      <c r="H392" s="485"/>
      <c r="I392" s="485"/>
      <c r="J392" s="485"/>
      <c r="K392" s="485"/>
      <c r="L392" s="485"/>
      <c r="M392" s="485"/>
      <c r="N392" s="485"/>
      <c r="O392" s="485"/>
      <c r="P392" s="485"/>
      <c r="Q392" s="485"/>
      <c r="R392" s="485"/>
      <c r="S392" s="485"/>
      <c r="T392" s="485"/>
      <c r="U392" s="485"/>
      <c r="V392" s="485"/>
      <c r="W392" s="485"/>
      <c r="X392" s="485"/>
      <c r="Y392" s="485"/>
      <c r="Z392" s="485"/>
      <c r="AA392" s="485"/>
      <c r="AB392" s="485"/>
      <c r="AC392" s="485"/>
      <c r="AD392" s="485"/>
      <c r="AE392" s="506"/>
      <c r="AF392" s="506"/>
      <c r="AG392" s="506"/>
      <c r="AH392" s="506"/>
      <c r="AI392" s="485"/>
    </row>
    <row r="393" ht="24.0" customHeight="1">
      <c r="A393" s="505"/>
      <c r="B393" s="485"/>
      <c r="C393" s="485"/>
      <c r="D393" s="485"/>
      <c r="E393" s="485"/>
      <c r="F393" s="485"/>
      <c r="G393" s="485"/>
      <c r="H393" s="485"/>
      <c r="I393" s="485"/>
      <c r="J393" s="485"/>
      <c r="K393" s="485"/>
      <c r="L393" s="485"/>
      <c r="M393" s="485"/>
      <c r="N393" s="485"/>
      <c r="O393" s="485"/>
      <c r="P393" s="485"/>
      <c r="Q393" s="485"/>
      <c r="R393" s="485"/>
      <c r="S393" s="485"/>
      <c r="T393" s="485"/>
      <c r="U393" s="485"/>
      <c r="V393" s="485"/>
      <c r="W393" s="485"/>
      <c r="X393" s="485"/>
      <c r="Y393" s="485"/>
      <c r="Z393" s="485"/>
      <c r="AA393" s="485"/>
      <c r="AB393" s="485"/>
      <c r="AC393" s="485"/>
      <c r="AD393" s="485"/>
      <c r="AE393" s="506"/>
      <c r="AF393" s="506"/>
      <c r="AG393" s="506"/>
      <c r="AH393" s="506"/>
      <c r="AI393" s="485"/>
    </row>
    <row r="394" ht="24.0" customHeight="1">
      <c r="A394" s="505"/>
      <c r="B394" s="485"/>
      <c r="C394" s="485"/>
      <c r="D394" s="485"/>
      <c r="E394" s="485"/>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506"/>
      <c r="AF394" s="506"/>
      <c r="AG394" s="506"/>
      <c r="AH394" s="506"/>
      <c r="AI394" s="485"/>
    </row>
    <row r="395" ht="24.0" customHeight="1">
      <c r="A395" s="505"/>
      <c r="B395" s="485"/>
      <c r="C395" s="485"/>
      <c r="D395" s="485"/>
      <c r="E395" s="485"/>
      <c r="F395" s="485"/>
      <c r="G395" s="485"/>
      <c r="H395" s="485"/>
      <c r="I395" s="485"/>
      <c r="J395" s="485"/>
      <c r="K395" s="485"/>
      <c r="L395" s="485"/>
      <c r="M395" s="485"/>
      <c r="N395" s="485"/>
      <c r="O395" s="485"/>
      <c r="P395" s="485"/>
      <c r="Q395" s="485"/>
      <c r="R395" s="485"/>
      <c r="S395" s="485"/>
      <c r="T395" s="485"/>
      <c r="U395" s="485"/>
      <c r="V395" s="485"/>
      <c r="W395" s="485"/>
      <c r="X395" s="485"/>
      <c r="Y395" s="485"/>
      <c r="Z395" s="485"/>
      <c r="AA395" s="485"/>
      <c r="AB395" s="485"/>
      <c r="AC395" s="485"/>
      <c r="AD395" s="485"/>
      <c r="AE395" s="506"/>
      <c r="AF395" s="506"/>
      <c r="AG395" s="506"/>
      <c r="AH395" s="506"/>
      <c r="AI395" s="485"/>
    </row>
    <row r="396" ht="24.0" customHeight="1">
      <c r="A396" s="505"/>
      <c r="B396" s="485"/>
      <c r="C396" s="485"/>
      <c r="D396" s="485"/>
      <c r="E396" s="485"/>
      <c r="F396" s="485"/>
      <c r="G396" s="485"/>
      <c r="H396" s="485"/>
      <c r="I396" s="485"/>
      <c r="J396" s="485"/>
      <c r="K396" s="485"/>
      <c r="L396" s="485"/>
      <c r="M396" s="485"/>
      <c r="N396" s="485"/>
      <c r="O396" s="485"/>
      <c r="P396" s="485"/>
      <c r="Q396" s="485"/>
      <c r="R396" s="485"/>
      <c r="S396" s="485"/>
      <c r="T396" s="485"/>
      <c r="U396" s="485"/>
      <c r="V396" s="485"/>
      <c r="W396" s="485"/>
      <c r="X396" s="485"/>
      <c r="Y396" s="485"/>
      <c r="Z396" s="485"/>
      <c r="AA396" s="485"/>
      <c r="AB396" s="485"/>
      <c r="AC396" s="485"/>
      <c r="AD396" s="485"/>
      <c r="AE396" s="506"/>
      <c r="AF396" s="506"/>
      <c r="AG396" s="506"/>
      <c r="AH396" s="506"/>
      <c r="AI396" s="485"/>
    </row>
    <row r="397" ht="24.0" customHeight="1">
      <c r="A397" s="505"/>
      <c r="B397" s="485"/>
      <c r="C397" s="485"/>
      <c r="D397" s="485"/>
      <c r="E397" s="485"/>
      <c r="F397" s="485"/>
      <c r="G397" s="485"/>
      <c r="H397" s="485"/>
      <c r="I397" s="485"/>
      <c r="J397" s="485"/>
      <c r="K397" s="485"/>
      <c r="L397" s="485"/>
      <c r="M397" s="485"/>
      <c r="N397" s="485"/>
      <c r="O397" s="485"/>
      <c r="P397" s="485"/>
      <c r="Q397" s="485"/>
      <c r="R397" s="485"/>
      <c r="S397" s="485"/>
      <c r="T397" s="485"/>
      <c r="U397" s="485"/>
      <c r="V397" s="485"/>
      <c r="W397" s="485"/>
      <c r="X397" s="485"/>
      <c r="Y397" s="485"/>
      <c r="Z397" s="485"/>
      <c r="AA397" s="485"/>
      <c r="AB397" s="485"/>
      <c r="AC397" s="485"/>
      <c r="AD397" s="485"/>
      <c r="AE397" s="506"/>
      <c r="AF397" s="506"/>
      <c r="AG397" s="506"/>
      <c r="AH397" s="506"/>
      <c r="AI397" s="485"/>
    </row>
    <row r="398" ht="24.0" customHeight="1">
      <c r="A398" s="505"/>
      <c r="B398" s="485"/>
      <c r="C398" s="485"/>
      <c r="D398" s="485"/>
      <c r="E398" s="485"/>
      <c r="F398" s="485"/>
      <c r="G398" s="485"/>
      <c r="H398" s="485"/>
      <c r="I398" s="485"/>
      <c r="J398" s="485"/>
      <c r="K398" s="485"/>
      <c r="L398" s="485"/>
      <c r="M398" s="485"/>
      <c r="N398" s="485"/>
      <c r="O398" s="485"/>
      <c r="P398" s="485"/>
      <c r="Q398" s="485"/>
      <c r="R398" s="485"/>
      <c r="S398" s="485"/>
      <c r="T398" s="485"/>
      <c r="U398" s="485"/>
      <c r="V398" s="485"/>
      <c r="W398" s="485"/>
      <c r="X398" s="485"/>
      <c r="Y398" s="485"/>
      <c r="Z398" s="485"/>
      <c r="AA398" s="485"/>
      <c r="AB398" s="485"/>
      <c r="AC398" s="485"/>
      <c r="AD398" s="485"/>
      <c r="AE398" s="506"/>
      <c r="AF398" s="506"/>
      <c r="AG398" s="506"/>
      <c r="AH398" s="506"/>
      <c r="AI398" s="485"/>
    </row>
    <row r="399" ht="24.0" customHeight="1">
      <c r="A399" s="505"/>
      <c r="B399" s="485"/>
      <c r="C399" s="485"/>
      <c r="D399" s="485"/>
      <c r="E399" s="485"/>
      <c r="F399" s="485"/>
      <c r="G399" s="485"/>
      <c r="H399" s="485"/>
      <c r="I399" s="485"/>
      <c r="J399" s="485"/>
      <c r="K399" s="485"/>
      <c r="L399" s="485"/>
      <c r="M399" s="485"/>
      <c r="N399" s="485"/>
      <c r="O399" s="485"/>
      <c r="P399" s="485"/>
      <c r="Q399" s="485"/>
      <c r="R399" s="485"/>
      <c r="S399" s="485"/>
      <c r="T399" s="485"/>
      <c r="U399" s="485"/>
      <c r="V399" s="485"/>
      <c r="W399" s="485"/>
      <c r="X399" s="485"/>
      <c r="Y399" s="485"/>
      <c r="Z399" s="485"/>
      <c r="AA399" s="485"/>
      <c r="AB399" s="485"/>
      <c r="AC399" s="485"/>
      <c r="AD399" s="485"/>
      <c r="AE399" s="506"/>
      <c r="AF399" s="506"/>
      <c r="AG399" s="506"/>
      <c r="AH399" s="506"/>
      <c r="AI399" s="485"/>
    </row>
    <row r="400" ht="24.0" customHeight="1">
      <c r="A400" s="505"/>
      <c r="B400" s="485"/>
      <c r="C400" s="485"/>
      <c r="D400" s="485"/>
      <c r="E400" s="485"/>
      <c r="F400" s="485"/>
      <c r="G400" s="485"/>
      <c r="H400" s="485"/>
      <c r="I400" s="485"/>
      <c r="J400" s="485"/>
      <c r="K400" s="485"/>
      <c r="L400" s="485"/>
      <c r="M400" s="485"/>
      <c r="N400" s="485"/>
      <c r="O400" s="485"/>
      <c r="P400" s="485"/>
      <c r="Q400" s="485"/>
      <c r="R400" s="485"/>
      <c r="S400" s="485"/>
      <c r="T400" s="485"/>
      <c r="U400" s="485"/>
      <c r="V400" s="485"/>
      <c r="W400" s="485"/>
      <c r="X400" s="485"/>
      <c r="Y400" s="485"/>
      <c r="Z400" s="485"/>
      <c r="AA400" s="485"/>
      <c r="AB400" s="485"/>
      <c r="AC400" s="485"/>
      <c r="AD400" s="485"/>
      <c r="AE400" s="506"/>
      <c r="AF400" s="506"/>
      <c r="AG400" s="506"/>
      <c r="AH400" s="506"/>
      <c r="AI400" s="485"/>
    </row>
    <row r="401" ht="24.0" customHeight="1">
      <c r="A401" s="505"/>
      <c r="B401" s="485"/>
      <c r="C401" s="485"/>
      <c r="D401" s="485"/>
      <c r="E401" s="485"/>
      <c r="F401" s="485"/>
      <c r="G401" s="485"/>
      <c r="H401" s="485"/>
      <c r="I401" s="485"/>
      <c r="J401" s="485"/>
      <c r="K401" s="485"/>
      <c r="L401" s="485"/>
      <c r="M401" s="485"/>
      <c r="N401" s="485"/>
      <c r="O401" s="485"/>
      <c r="P401" s="485"/>
      <c r="Q401" s="485"/>
      <c r="R401" s="485"/>
      <c r="S401" s="485"/>
      <c r="T401" s="485"/>
      <c r="U401" s="485"/>
      <c r="V401" s="485"/>
      <c r="W401" s="485"/>
      <c r="X401" s="485"/>
      <c r="Y401" s="485"/>
      <c r="Z401" s="485"/>
      <c r="AA401" s="485"/>
      <c r="AB401" s="485"/>
      <c r="AC401" s="485"/>
      <c r="AD401" s="485"/>
      <c r="AE401" s="506"/>
      <c r="AF401" s="506"/>
      <c r="AG401" s="506"/>
      <c r="AH401" s="506"/>
      <c r="AI401" s="485"/>
    </row>
    <row r="402" ht="24.0" customHeight="1">
      <c r="A402" s="505"/>
      <c r="B402" s="485"/>
      <c r="C402" s="485"/>
      <c r="D402" s="485"/>
      <c r="E402" s="485"/>
      <c r="F402" s="485"/>
      <c r="G402" s="485"/>
      <c r="H402" s="485"/>
      <c r="I402" s="485"/>
      <c r="J402" s="485"/>
      <c r="K402" s="485"/>
      <c r="L402" s="485"/>
      <c r="M402" s="485"/>
      <c r="N402" s="485"/>
      <c r="O402" s="485"/>
      <c r="P402" s="485"/>
      <c r="Q402" s="485"/>
      <c r="R402" s="485"/>
      <c r="S402" s="485"/>
      <c r="T402" s="485"/>
      <c r="U402" s="485"/>
      <c r="V402" s="485"/>
      <c r="W402" s="485"/>
      <c r="X402" s="485"/>
      <c r="Y402" s="485"/>
      <c r="Z402" s="485"/>
      <c r="AA402" s="485"/>
      <c r="AB402" s="485"/>
      <c r="AC402" s="485"/>
      <c r="AD402" s="485"/>
      <c r="AE402" s="506"/>
      <c r="AF402" s="506"/>
      <c r="AG402" s="506"/>
      <c r="AH402" s="506"/>
      <c r="AI402" s="485"/>
    </row>
    <row r="403" ht="24.0" customHeight="1">
      <c r="A403" s="505"/>
      <c r="B403" s="485"/>
      <c r="C403" s="485"/>
      <c r="D403" s="485"/>
      <c r="E403" s="485"/>
      <c r="F403" s="485"/>
      <c r="G403" s="485"/>
      <c r="H403" s="485"/>
      <c r="I403" s="485"/>
      <c r="J403" s="485"/>
      <c r="K403" s="485"/>
      <c r="L403" s="485"/>
      <c r="M403" s="485"/>
      <c r="N403" s="485"/>
      <c r="O403" s="485"/>
      <c r="P403" s="485"/>
      <c r="Q403" s="485"/>
      <c r="R403" s="485"/>
      <c r="S403" s="485"/>
      <c r="T403" s="485"/>
      <c r="U403" s="485"/>
      <c r="V403" s="485"/>
      <c r="W403" s="485"/>
      <c r="X403" s="485"/>
      <c r="Y403" s="485"/>
      <c r="Z403" s="485"/>
      <c r="AA403" s="485"/>
      <c r="AB403" s="485"/>
      <c r="AC403" s="485"/>
      <c r="AD403" s="485"/>
      <c r="AE403" s="506"/>
      <c r="AF403" s="506"/>
      <c r="AG403" s="506"/>
      <c r="AH403" s="506"/>
      <c r="AI403" s="485"/>
    </row>
    <row r="404" ht="24.0" customHeight="1">
      <c r="A404" s="505"/>
      <c r="B404" s="485"/>
      <c r="C404" s="485"/>
      <c r="D404" s="485"/>
      <c r="E404" s="485"/>
      <c r="F404" s="485"/>
      <c r="G404" s="485"/>
      <c r="H404" s="485"/>
      <c r="I404" s="485"/>
      <c r="J404" s="485"/>
      <c r="K404" s="485"/>
      <c r="L404" s="485"/>
      <c r="M404" s="485"/>
      <c r="N404" s="485"/>
      <c r="O404" s="485"/>
      <c r="P404" s="485"/>
      <c r="Q404" s="485"/>
      <c r="R404" s="485"/>
      <c r="S404" s="485"/>
      <c r="T404" s="485"/>
      <c r="U404" s="485"/>
      <c r="V404" s="485"/>
      <c r="W404" s="485"/>
      <c r="X404" s="485"/>
      <c r="Y404" s="485"/>
      <c r="Z404" s="485"/>
      <c r="AA404" s="485"/>
      <c r="AB404" s="485"/>
      <c r="AC404" s="485"/>
      <c r="AD404" s="485"/>
      <c r="AE404" s="506"/>
      <c r="AF404" s="506"/>
      <c r="AG404" s="506"/>
      <c r="AH404" s="506"/>
      <c r="AI404" s="485"/>
    </row>
    <row r="405" ht="24.0" customHeight="1">
      <c r="A405" s="505"/>
      <c r="B405" s="485"/>
      <c r="C405" s="485"/>
      <c r="D405" s="485"/>
      <c r="E405" s="485"/>
      <c r="F405" s="485"/>
      <c r="G405" s="485"/>
      <c r="H405" s="485"/>
      <c r="I405" s="485"/>
      <c r="J405" s="485"/>
      <c r="K405" s="485"/>
      <c r="L405" s="485"/>
      <c r="M405" s="485"/>
      <c r="N405" s="485"/>
      <c r="O405" s="485"/>
      <c r="P405" s="485"/>
      <c r="Q405" s="485"/>
      <c r="R405" s="485"/>
      <c r="S405" s="485"/>
      <c r="T405" s="485"/>
      <c r="U405" s="485"/>
      <c r="V405" s="485"/>
      <c r="W405" s="485"/>
      <c r="X405" s="485"/>
      <c r="Y405" s="485"/>
      <c r="Z405" s="485"/>
      <c r="AA405" s="485"/>
      <c r="AB405" s="485"/>
      <c r="AC405" s="485"/>
      <c r="AD405" s="485"/>
      <c r="AE405" s="506"/>
      <c r="AF405" s="506"/>
      <c r="AG405" s="506"/>
      <c r="AH405" s="506"/>
      <c r="AI405" s="485"/>
    </row>
    <row r="406" ht="24.0" customHeight="1">
      <c r="A406" s="505"/>
      <c r="B406" s="485"/>
      <c r="C406" s="485"/>
      <c r="D406" s="485"/>
      <c r="E406" s="485"/>
      <c r="F406" s="485"/>
      <c r="G406" s="485"/>
      <c r="H406" s="485"/>
      <c r="I406" s="485"/>
      <c r="J406" s="485"/>
      <c r="K406" s="485"/>
      <c r="L406" s="485"/>
      <c r="M406" s="485"/>
      <c r="N406" s="485"/>
      <c r="O406" s="485"/>
      <c r="P406" s="485"/>
      <c r="Q406" s="485"/>
      <c r="R406" s="485"/>
      <c r="S406" s="485"/>
      <c r="T406" s="485"/>
      <c r="U406" s="485"/>
      <c r="V406" s="485"/>
      <c r="W406" s="485"/>
      <c r="X406" s="485"/>
      <c r="Y406" s="485"/>
      <c r="Z406" s="485"/>
      <c r="AA406" s="485"/>
      <c r="AB406" s="485"/>
      <c r="AC406" s="485"/>
      <c r="AD406" s="485"/>
      <c r="AE406" s="506"/>
      <c r="AF406" s="506"/>
      <c r="AG406" s="506"/>
      <c r="AH406" s="506"/>
      <c r="AI406" s="485"/>
    </row>
    <row r="407" ht="24.0" customHeight="1">
      <c r="A407" s="505"/>
      <c r="B407" s="485"/>
      <c r="C407" s="485"/>
      <c r="D407" s="485"/>
      <c r="E407" s="485"/>
      <c r="F407" s="485"/>
      <c r="G407" s="485"/>
      <c r="H407" s="485"/>
      <c r="I407" s="485"/>
      <c r="J407" s="485"/>
      <c r="K407" s="485"/>
      <c r="L407" s="485"/>
      <c r="M407" s="485"/>
      <c r="N407" s="485"/>
      <c r="O407" s="485"/>
      <c r="P407" s="485"/>
      <c r="Q407" s="485"/>
      <c r="R407" s="485"/>
      <c r="S407" s="485"/>
      <c r="T407" s="485"/>
      <c r="U407" s="485"/>
      <c r="V407" s="485"/>
      <c r="W407" s="485"/>
      <c r="X407" s="485"/>
      <c r="Y407" s="485"/>
      <c r="Z407" s="485"/>
      <c r="AA407" s="485"/>
      <c r="AB407" s="485"/>
      <c r="AC407" s="485"/>
      <c r="AD407" s="485"/>
      <c r="AE407" s="506"/>
      <c r="AF407" s="506"/>
      <c r="AG407" s="506"/>
      <c r="AH407" s="506"/>
      <c r="AI407" s="485"/>
    </row>
    <row r="408" ht="24.0" customHeight="1">
      <c r="A408" s="505"/>
      <c r="B408" s="485"/>
      <c r="C408" s="485"/>
      <c r="D408" s="485"/>
      <c r="E408" s="485"/>
      <c r="F408" s="485"/>
      <c r="G408" s="485"/>
      <c r="H408" s="485"/>
      <c r="I408" s="485"/>
      <c r="J408" s="485"/>
      <c r="K408" s="485"/>
      <c r="L408" s="485"/>
      <c r="M408" s="485"/>
      <c r="N408" s="485"/>
      <c r="O408" s="485"/>
      <c r="P408" s="485"/>
      <c r="Q408" s="485"/>
      <c r="R408" s="485"/>
      <c r="S408" s="485"/>
      <c r="T408" s="485"/>
      <c r="U408" s="485"/>
      <c r="V408" s="485"/>
      <c r="W408" s="485"/>
      <c r="X408" s="485"/>
      <c r="Y408" s="485"/>
      <c r="Z408" s="485"/>
      <c r="AA408" s="485"/>
      <c r="AB408" s="485"/>
      <c r="AC408" s="485"/>
      <c r="AD408" s="485"/>
      <c r="AE408" s="506"/>
      <c r="AF408" s="506"/>
      <c r="AG408" s="506"/>
      <c r="AH408" s="506"/>
      <c r="AI408" s="485"/>
    </row>
    <row r="409" ht="24.0" customHeight="1">
      <c r="A409" s="505"/>
      <c r="B409" s="485"/>
      <c r="C409" s="485"/>
      <c r="D409" s="485"/>
      <c r="E409" s="485"/>
      <c r="F409" s="485"/>
      <c r="G409" s="485"/>
      <c r="H409" s="485"/>
      <c r="I409" s="485"/>
      <c r="J409" s="485"/>
      <c r="K409" s="485"/>
      <c r="L409" s="485"/>
      <c r="M409" s="485"/>
      <c r="N409" s="485"/>
      <c r="O409" s="485"/>
      <c r="P409" s="485"/>
      <c r="Q409" s="485"/>
      <c r="R409" s="485"/>
      <c r="S409" s="485"/>
      <c r="T409" s="485"/>
      <c r="U409" s="485"/>
      <c r="V409" s="485"/>
      <c r="W409" s="485"/>
      <c r="X409" s="485"/>
      <c r="Y409" s="485"/>
      <c r="Z409" s="485"/>
      <c r="AA409" s="485"/>
      <c r="AB409" s="485"/>
      <c r="AC409" s="485"/>
      <c r="AD409" s="485"/>
      <c r="AE409" s="506"/>
      <c r="AF409" s="506"/>
      <c r="AG409" s="506"/>
      <c r="AH409" s="506"/>
      <c r="AI409" s="485"/>
    </row>
    <row r="410" ht="24.0" customHeight="1">
      <c r="A410" s="505"/>
      <c r="B410" s="485"/>
      <c r="C410" s="485"/>
      <c r="D410" s="485"/>
      <c r="E410" s="485"/>
      <c r="F410" s="485"/>
      <c r="G410" s="485"/>
      <c r="H410" s="485"/>
      <c r="I410" s="485"/>
      <c r="J410" s="485"/>
      <c r="K410" s="485"/>
      <c r="L410" s="485"/>
      <c r="M410" s="485"/>
      <c r="N410" s="485"/>
      <c r="O410" s="485"/>
      <c r="P410" s="485"/>
      <c r="Q410" s="485"/>
      <c r="R410" s="485"/>
      <c r="S410" s="485"/>
      <c r="T410" s="485"/>
      <c r="U410" s="485"/>
      <c r="V410" s="485"/>
      <c r="W410" s="485"/>
      <c r="X410" s="485"/>
      <c r="Y410" s="485"/>
      <c r="Z410" s="485"/>
      <c r="AA410" s="485"/>
      <c r="AB410" s="485"/>
      <c r="AC410" s="485"/>
      <c r="AD410" s="485"/>
      <c r="AE410" s="506"/>
      <c r="AF410" s="506"/>
      <c r="AG410" s="506"/>
      <c r="AH410" s="506"/>
      <c r="AI410" s="485"/>
    </row>
    <row r="411" ht="24.0" customHeight="1">
      <c r="A411" s="505"/>
      <c r="B411" s="485"/>
      <c r="C411" s="485"/>
      <c r="D411" s="485"/>
      <c r="E411" s="485"/>
      <c r="F411" s="485"/>
      <c r="G411" s="485"/>
      <c r="H411" s="485"/>
      <c r="I411" s="485"/>
      <c r="J411" s="485"/>
      <c r="K411" s="485"/>
      <c r="L411" s="485"/>
      <c r="M411" s="485"/>
      <c r="N411" s="485"/>
      <c r="O411" s="485"/>
      <c r="P411" s="485"/>
      <c r="Q411" s="485"/>
      <c r="R411" s="485"/>
      <c r="S411" s="485"/>
      <c r="T411" s="485"/>
      <c r="U411" s="485"/>
      <c r="V411" s="485"/>
      <c r="W411" s="485"/>
      <c r="X411" s="485"/>
      <c r="Y411" s="485"/>
      <c r="Z411" s="485"/>
      <c r="AA411" s="485"/>
      <c r="AB411" s="485"/>
      <c r="AC411" s="485"/>
      <c r="AD411" s="485"/>
      <c r="AE411" s="506"/>
      <c r="AF411" s="506"/>
      <c r="AG411" s="506"/>
      <c r="AH411" s="506"/>
      <c r="AI411" s="485"/>
    </row>
    <row r="412" ht="24.0" customHeight="1">
      <c r="A412" s="505"/>
      <c r="B412" s="485"/>
      <c r="C412" s="485"/>
      <c r="D412" s="485"/>
      <c r="E412" s="485"/>
      <c r="F412" s="485"/>
      <c r="G412" s="485"/>
      <c r="H412" s="485"/>
      <c r="I412" s="485"/>
      <c r="J412" s="485"/>
      <c r="K412" s="485"/>
      <c r="L412" s="485"/>
      <c r="M412" s="485"/>
      <c r="N412" s="485"/>
      <c r="O412" s="485"/>
      <c r="P412" s="485"/>
      <c r="Q412" s="485"/>
      <c r="R412" s="485"/>
      <c r="S412" s="485"/>
      <c r="T412" s="485"/>
      <c r="U412" s="485"/>
      <c r="V412" s="485"/>
      <c r="W412" s="485"/>
      <c r="X412" s="485"/>
      <c r="Y412" s="485"/>
      <c r="Z412" s="485"/>
      <c r="AA412" s="485"/>
      <c r="AB412" s="485"/>
      <c r="AC412" s="485"/>
      <c r="AD412" s="485"/>
      <c r="AE412" s="506"/>
      <c r="AF412" s="506"/>
      <c r="AG412" s="506"/>
      <c r="AH412" s="506"/>
      <c r="AI412" s="485"/>
    </row>
    <row r="413" ht="24.0" customHeight="1">
      <c r="A413" s="505"/>
      <c r="B413" s="485"/>
      <c r="C413" s="485"/>
      <c r="D413" s="485"/>
      <c r="E413" s="485"/>
      <c r="F413" s="485"/>
      <c r="G413" s="485"/>
      <c r="H413" s="485"/>
      <c r="I413" s="485"/>
      <c r="J413" s="485"/>
      <c r="K413" s="485"/>
      <c r="L413" s="485"/>
      <c r="M413" s="485"/>
      <c r="N413" s="485"/>
      <c r="O413" s="485"/>
      <c r="P413" s="485"/>
      <c r="Q413" s="485"/>
      <c r="R413" s="485"/>
      <c r="S413" s="485"/>
      <c r="T413" s="485"/>
      <c r="U413" s="485"/>
      <c r="V413" s="485"/>
      <c r="W413" s="485"/>
      <c r="X413" s="485"/>
      <c r="Y413" s="485"/>
      <c r="Z413" s="485"/>
      <c r="AA413" s="485"/>
      <c r="AB413" s="485"/>
      <c r="AC413" s="485"/>
      <c r="AD413" s="485"/>
      <c r="AE413" s="506"/>
      <c r="AF413" s="506"/>
      <c r="AG413" s="506"/>
      <c r="AH413" s="506"/>
      <c r="AI413" s="485"/>
    </row>
    <row r="414" ht="24.0" customHeight="1">
      <c r="A414" s="505"/>
      <c r="B414" s="485"/>
      <c r="C414" s="485"/>
      <c r="D414" s="485"/>
      <c r="E414" s="485"/>
      <c r="F414" s="485"/>
      <c r="G414" s="485"/>
      <c r="H414" s="485"/>
      <c r="I414" s="485"/>
      <c r="J414" s="485"/>
      <c r="K414" s="485"/>
      <c r="L414" s="485"/>
      <c r="M414" s="485"/>
      <c r="N414" s="485"/>
      <c r="O414" s="485"/>
      <c r="P414" s="485"/>
      <c r="Q414" s="485"/>
      <c r="R414" s="485"/>
      <c r="S414" s="485"/>
      <c r="T414" s="485"/>
      <c r="U414" s="485"/>
      <c r="V414" s="485"/>
      <c r="W414" s="485"/>
      <c r="X414" s="485"/>
      <c r="Y414" s="485"/>
      <c r="Z414" s="485"/>
      <c r="AA414" s="485"/>
      <c r="AB414" s="485"/>
      <c r="AC414" s="485"/>
      <c r="AD414" s="485"/>
      <c r="AE414" s="506"/>
      <c r="AF414" s="506"/>
      <c r="AG414" s="506"/>
      <c r="AH414" s="506"/>
      <c r="AI414" s="485"/>
    </row>
    <row r="415" ht="24.0" customHeight="1">
      <c r="A415" s="505"/>
      <c r="B415" s="485"/>
      <c r="C415" s="485"/>
      <c r="D415" s="485"/>
      <c r="E415" s="485"/>
      <c r="F415" s="485"/>
      <c r="G415" s="485"/>
      <c r="H415" s="485"/>
      <c r="I415" s="485"/>
      <c r="J415" s="485"/>
      <c r="K415" s="485"/>
      <c r="L415" s="485"/>
      <c r="M415" s="485"/>
      <c r="N415" s="485"/>
      <c r="O415" s="485"/>
      <c r="P415" s="485"/>
      <c r="Q415" s="485"/>
      <c r="R415" s="485"/>
      <c r="S415" s="485"/>
      <c r="T415" s="485"/>
      <c r="U415" s="485"/>
      <c r="V415" s="485"/>
      <c r="W415" s="485"/>
      <c r="X415" s="485"/>
      <c r="Y415" s="485"/>
      <c r="Z415" s="485"/>
      <c r="AA415" s="485"/>
      <c r="AB415" s="485"/>
      <c r="AC415" s="485"/>
      <c r="AD415" s="485"/>
      <c r="AE415" s="506"/>
      <c r="AF415" s="506"/>
      <c r="AG415" s="506"/>
      <c r="AH415" s="506"/>
      <c r="AI415" s="485"/>
    </row>
    <row r="416" ht="24.0" customHeight="1">
      <c r="A416" s="505"/>
      <c r="B416" s="485"/>
      <c r="C416" s="485"/>
      <c r="D416" s="485"/>
      <c r="E416" s="485"/>
      <c r="F416" s="485"/>
      <c r="G416" s="485"/>
      <c r="H416" s="485"/>
      <c r="I416" s="485"/>
      <c r="J416" s="485"/>
      <c r="K416" s="485"/>
      <c r="L416" s="485"/>
      <c r="M416" s="485"/>
      <c r="N416" s="485"/>
      <c r="O416" s="485"/>
      <c r="P416" s="485"/>
      <c r="Q416" s="485"/>
      <c r="R416" s="485"/>
      <c r="S416" s="485"/>
      <c r="T416" s="485"/>
      <c r="U416" s="485"/>
      <c r="V416" s="485"/>
      <c r="W416" s="485"/>
      <c r="X416" s="485"/>
      <c r="Y416" s="485"/>
      <c r="Z416" s="485"/>
      <c r="AA416" s="485"/>
      <c r="AB416" s="485"/>
      <c r="AC416" s="485"/>
      <c r="AD416" s="485"/>
      <c r="AE416" s="506"/>
      <c r="AF416" s="506"/>
      <c r="AG416" s="506"/>
      <c r="AH416" s="506"/>
      <c r="AI416" s="485"/>
    </row>
    <row r="417" ht="24.0" customHeight="1">
      <c r="A417" s="505"/>
      <c r="B417" s="485"/>
      <c r="C417" s="485"/>
      <c r="D417" s="485"/>
      <c r="E417" s="485"/>
      <c r="F417" s="485"/>
      <c r="G417" s="485"/>
      <c r="H417" s="485"/>
      <c r="I417" s="485"/>
      <c r="J417" s="485"/>
      <c r="K417" s="485"/>
      <c r="L417" s="485"/>
      <c r="M417" s="485"/>
      <c r="N417" s="485"/>
      <c r="O417" s="485"/>
      <c r="P417" s="485"/>
      <c r="Q417" s="485"/>
      <c r="R417" s="485"/>
      <c r="S417" s="485"/>
      <c r="T417" s="485"/>
      <c r="U417" s="485"/>
      <c r="V417" s="485"/>
      <c r="W417" s="485"/>
      <c r="X417" s="485"/>
      <c r="Y417" s="485"/>
      <c r="Z417" s="485"/>
      <c r="AA417" s="485"/>
      <c r="AB417" s="485"/>
      <c r="AC417" s="485"/>
      <c r="AD417" s="485"/>
      <c r="AE417" s="506"/>
      <c r="AF417" s="506"/>
      <c r="AG417" s="506"/>
      <c r="AH417" s="506"/>
      <c r="AI417" s="485"/>
    </row>
    <row r="418" ht="24.0" customHeight="1">
      <c r="A418" s="505"/>
      <c r="B418" s="485"/>
      <c r="C418" s="485"/>
      <c r="D418" s="485"/>
      <c r="E418" s="485"/>
      <c r="F418" s="485"/>
      <c r="G418" s="485"/>
      <c r="H418" s="485"/>
      <c r="I418" s="485"/>
      <c r="J418" s="485"/>
      <c r="K418" s="485"/>
      <c r="L418" s="485"/>
      <c r="M418" s="485"/>
      <c r="N418" s="485"/>
      <c r="O418" s="485"/>
      <c r="P418" s="485"/>
      <c r="Q418" s="485"/>
      <c r="R418" s="485"/>
      <c r="S418" s="485"/>
      <c r="T418" s="485"/>
      <c r="U418" s="485"/>
      <c r="V418" s="485"/>
      <c r="W418" s="485"/>
      <c r="X418" s="485"/>
      <c r="Y418" s="485"/>
      <c r="Z418" s="485"/>
      <c r="AA418" s="485"/>
      <c r="AB418" s="485"/>
      <c r="AC418" s="485"/>
      <c r="AD418" s="485"/>
      <c r="AE418" s="506"/>
      <c r="AF418" s="506"/>
      <c r="AG418" s="506"/>
      <c r="AH418" s="506"/>
      <c r="AI418" s="485"/>
    </row>
    <row r="419" ht="24.0" customHeight="1">
      <c r="A419" s="505"/>
      <c r="B419" s="485"/>
      <c r="C419" s="485"/>
      <c r="D419" s="485"/>
      <c r="E419" s="485"/>
      <c r="F419" s="485"/>
      <c r="G419" s="485"/>
      <c r="H419" s="485"/>
      <c r="I419" s="485"/>
      <c r="J419" s="485"/>
      <c r="K419" s="485"/>
      <c r="L419" s="485"/>
      <c r="M419" s="485"/>
      <c r="N419" s="485"/>
      <c r="O419" s="485"/>
      <c r="P419" s="485"/>
      <c r="Q419" s="485"/>
      <c r="R419" s="485"/>
      <c r="S419" s="485"/>
      <c r="T419" s="485"/>
      <c r="U419" s="485"/>
      <c r="V419" s="485"/>
      <c r="W419" s="485"/>
      <c r="X419" s="485"/>
      <c r="Y419" s="485"/>
      <c r="Z419" s="485"/>
      <c r="AA419" s="485"/>
      <c r="AB419" s="485"/>
      <c r="AC419" s="485"/>
      <c r="AD419" s="485"/>
      <c r="AE419" s="506"/>
      <c r="AF419" s="506"/>
      <c r="AG419" s="506"/>
      <c r="AH419" s="506"/>
      <c r="AI419" s="485"/>
    </row>
    <row r="420" ht="24.0" customHeight="1">
      <c r="A420" s="505"/>
      <c r="B420" s="485"/>
      <c r="C420" s="485"/>
      <c r="D420" s="485"/>
      <c r="E420" s="485"/>
      <c r="F420" s="485"/>
      <c r="G420" s="485"/>
      <c r="H420" s="485"/>
      <c r="I420" s="485"/>
      <c r="J420" s="485"/>
      <c r="K420" s="485"/>
      <c r="L420" s="485"/>
      <c r="M420" s="485"/>
      <c r="N420" s="485"/>
      <c r="O420" s="485"/>
      <c r="P420" s="485"/>
      <c r="Q420" s="485"/>
      <c r="R420" s="485"/>
      <c r="S420" s="485"/>
      <c r="T420" s="485"/>
      <c r="U420" s="485"/>
      <c r="V420" s="485"/>
      <c r="W420" s="485"/>
      <c r="X420" s="485"/>
      <c r="Y420" s="485"/>
      <c r="Z420" s="485"/>
      <c r="AA420" s="485"/>
      <c r="AB420" s="485"/>
      <c r="AC420" s="485"/>
      <c r="AD420" s="485"/>
      <c r="AE420" s="506"/>
      <c r="AF420" s="506"/>
      <c r="AG420" s="506"/>
      <c r="AH420" s="506"/>
      <c r="AI420" s="485"/>
    </row>
    <row r="421" ht="24.0" customHeight="1">
      <c r="A421" s="505"/>
      <c r="B421" s="485"/>
      <c r="C421" s="485"/>
      <c r="D421" s="485"/>
      <c r="E421" s="485"/>
      <c r="F421" s="485"/>
      <c r="G421" s="485"/>
      <c r="H421" s="485"/>
      <c r="I421" s="485"/>
      <c r="J421" s="485"/>
      <c r="K421" s="485"/>
      <c r="L421" s="485"/>
      <c r="M421" s="485"/>
      <c r="N421" s="485"/>
      <c r="O421" s="485"/>
      <c r="P421" s="485"/>
      <c r="Q421" s="485"/>
      <c r="R421" s="485"/>
      <c r="S421" s="485"/>
      <c r="T421" s="485"/>
      <c r="U421" s="485"/>
      <c r="V421" s="485"/>
      <c r="W421" s="485"/>
      <c r="X421" s="485"/>
      <c r="Y421" s="485"/>
      <c r="Z421" s="485"/>
      <c r="AA421" s="485"/>
      <c r="AB421" s="485"/>
      <c r="AC421" s="485"/>
      <c r="AD421" s="485"/>
      <c r="AE421" s="506"/>
      <c r="AF421" s="506"/>
      <c r="AG421" s="506"/>
      <c r="AH421" s="506"/>
      <c r="AI421" s="485"/>
    </row>
    <row r="422" ht="24.0" customHeight="1">
      <c r="A422" s="505"/>
      <c r="B422" s="485"/>
      <c r="C422" s="485"/>
      <c r="D422" s="485"/>
      <c r="E422" s="485"/>
      <c r="F422" s="485"/>
      <c r="G422" s="485"/>
      <c r="H422" s="485"/>
      <c r="I422" s="485"/>
      <c r="J422" s="485"/>
      <c r="K422" s="485"/>
      <c r="L422" s="485"/>
      <c r="M422" s="485"/>
      <c r="N422" s="485"/>
      <c r="O422" s="485"/>
      <c r="P422" s="485"/>
      <c r="Q422" s="485"/>
      <c r="R422" s="485"/>
      <c r="S422" s="485"/>
      <c r="T422" s="485"/>
      <c r="U422" s="485"/>
      <c r="V422" s="485"/>
      <c r="W422" s="485"/>
      <c r="X422" s="485"/>
      <c r="Y422" s="485"/>
      <c r="Z422" s="485"/>
      <c r="AA422" s="485"/>
      <c r="AB422" s="485"/>
      <c r="AC422" s="485"/>
      <c r="AD422" s="485"/>
      <c r="AE422" s="506"/>
      <c r="AF422" s="506"/>
      <c r="AG422" s="506"/>
      <c r="AH422" s="506"/>
      <c r="AI422" s="485"/>
    </row>
    <row r="423" ht="24.0" customHeight="1">
      <c r="A423" s="505"/>
      <c r="B423" s="485"/>
      <c r="C423" s="485"/>
      <c r="D423" s="485"/>
      <c r="E423" s="485"/>
      <c r="F423" s="485"/>
      <c r="G423" s="485"/>
      <c r="H423" s="485"/>
      <c r="I423" s="485"/>
      <c r="J423" s="485"/>
      <c r="K423" s="485"/>
      <c r="L423" s="485"/>
      <c r="M423" s="485"/>
      <c r="N423" s="485"/>
      <c r="O423" s="485"/>
      <c r="P423" s="485"/>
      <c r="Q423" s="485"/>
      <c r="R423" s="485"/>
      <c r="S423" s="485"/>
      <c r="T423" s="485"/>
      <c r="U423" s="485"/>
      <c r="V423" s="485"/>
      <c r="W423" s="485"/>
      <c r="X423" s="485"/>
      <c r="Y423" s="485"/>
      <c r="Z423" s="485"/>
      <c r="AA423" s="485"/>
      <c r="AB423" s="485"/>
      <c r="AC423" s="485"/>
      <c r="AD423" s="485"/>
      <c r="AE423" s="506"/>
      <c r="AF423" s="506"/>
      <c r="AG423" s="506"/>
      <c r="AH423" s="506"/>
      <c r="AI423" s="485"/>
    </row>
    <row r="424" ht="24.0" customHeight="1">
      <c r="A424" s="505"/>
      <c r="B424" s="485"/>
      <c r="C424" s="485"/>
      <c r="D424" s="485"/>
      <c r="E424" s="485"/>
      <c r="F424" s="485"/>
      <c r="G424" s="485"/>
      <c r="H424" s="485"/>
      <c r="I424" s="485"/>
      <c r="J424" s="485"/>
      <c r="K424" s="485"/>
      <c r="L424" s="485"/>
      <c r="M424" s="485"/>
      <c r="N424" s="485"/>
      <c r="O424" s="485"/>
      <c r="P424" s="485"/>
      <c r="Q424" s="485"/>
      <c r="R424" s="485"/>
      <c r="S424" s="485"/>
      <c r="T424" s="485"/>
      <c r="U424" s="485"/>
      <c r="V424" s="485"/>
      <c r="W424" s="485"/>
      <c r="X424" s="485"/>
      <c r="Y424" s="485"/>
      <c r="Z424" s="485"/>
      <c r="AA424" s="485"/>
      <c r="AB424" s="485"/>
      <c r="AC424" s="485"/>
      <c r="AD424" s="485"/>
      <c r="AE424" s="506"/>
      <c r="AF424" s="506"/>
      <c r="AG424" s="506"/>
      <c r="AH424" s="506"/>
      <c r="AI424" s="485"/>
    </row>
    <row r="425" ht="24.0" customHeight="1">
      <c r="A425" s="505"/>
      <c r="B425" s="485"/>
      <c r="C425" s="485"/>
      <c r="D425" s="485"/>
      <c r="E425" s="485"/>
      <c r="F425" s="485"/>
      <c r="G425" s="485"/>
      <c r="H425" s="485"/>
      <c r="I425" s="485"/>
      <c r="J425" s="485"/>
      <c r="K425" s="485"/>
      <c r="L425" s="485"/>
      <c r="M425" s="485"/>
      <c r="N425" s="485"/>
      <c r="O425" s="485"/>
      <c r="P425" s="485"/>
      <c r="Q425" s="485"/>
      <c r="R425" s="485"/>
      <c r="S425" s="485"/>
      <c r="T425" s="485"/>
      <c r="U425" s="485"/>
      <c r="V425" s="485"/>
      <c r="W425" s="485"/>
      <c r="X425" s="485"/>
      <c r="Y425" s="485"/>
      <c r="Z425" s="485"/>
      <c r="AA425" s="485"/>
      <c r="AB425" s="485"/>
      <c r="AC425" s="485"/>
      <c r="AD425" s="485"/>
      <c r="AE425" s="506"/>
      <c r="AF425" s="506"/>
      <c r="AG425" s="506"/>
      <c r="AH425" s="506"/>
      <c r="AI425" s="485"/>
    </row>
    <row r="426" ht="24.0" customHeight="1">
      <c r="A426" s="505"/>
      <c r="B426" s="485"/>
      <c r="C426" s="485"/>
      <c r="D426" s="485"/>
      <c r="E426" s="485"/>
      <c r="F426" s="485"/>
      <c r="G426" s="485"/>
      <c r="H426" s="485"/>
      <c r="I426" s="485"/>
      <c r="J426" s="485"/>
      <c r="K426" s="485"/>
      <c r="L426" s="485"/>
      <c r="M426" s="485"/>
      <c r="N426" s="485"/>
      <c r="O426" s="485"/>
      <c r="P426" s="485"/>
      <c r="Q426" s="485"/>
      <c r="R426" s="485"/>
      <c r="S426" s="485"/>
      <c r="T426" s="485"/>
      <c r="U426" s="485"/>
      <c r="V426" s="485"/>
      <c r="W426" s="485"/>
      <c r="X426" s="485"/>
      <c r="Y426" s="485"/>
      <c r="Z426" s="485"/>
      <c r="AA426" s="485"/>
      <c r="AB426" s="485"/>
      <c r="AC426" s="485"/>
      <c r="AD426" s="485"/>
      <c r="AE426" s="506"/>
      <c r="AF426" s="506"/>
      <c r="AG426" s="506"/>
      <c r="AH426" s="506"/>
      <c r="AI426" s="485"/>
    </row>
    <row r="427" ht="24.0" customHeight="1">
      <c r="A427" s="505"/>
      <c r="B427" s="485"/>
      <c r="C427" s="485"/>
      <c r="D427" s="485"/>
      <c r="E427" s="485"/>
      <c r="F427" s="485"/>
      <c r="G427" s="485"/>
      <c r="H427" s="485"/>
      <c r="I427" s="485"/>
      <c r="J427" s="485"/>
      <c r="K427" s="485"/>
      <c r="L427" s="485"/>
      <c r="M427" s="485"/>
      <c r="N427" s="485"/>
      <c r="O427" s="485"/>
      <c r="P427" s="485"/>
      <c r="Q427" s="485"/>
      <c r="R427" s="485"/>
      <c r="S427" s="485"/>
      <c r="T427" s="485"/>
      <c r="U427" s="485"/>
      <c r="V427" s="485"/>
      <c r="W427" s="485"/>
      <c r="X427" s="485"/>
      <c r="Y427" s="485"/>
      <c r="Z427" s="485"/>
      <c r="AA427" s="485"/>
      <c r="AB427" s="485"/>
      <c r="AC427" s="485"/>
      <c r="AD427" s="485"/>
      <c r="AE427" s="506"/>
      <c r="AF427" s="506"/>
      <c r="AG427" s="506"/>
      <c r="AH427" s="506"/>
      <c r="AI427" s="485"/>
    </row>
    <row r="428" ht="24.0" customHeight="1">
      <c r="A428" s="505"/>
      <c r="B428" s="485"/>
      <c r="C428" s="485"/>
      <c r="D428" s="485"/>
      <c r="E428" s="485"/>
      <c r="F428" s="485"/>
      <c r="G428" s="485"/>
      <c r="H428" s="485"/>
      <c r="I428" s="485"/>
      <c r="J428" s="485"/>
      <c r="K428" s="485"/>
      <c r="L428" s="485"/>
      <c r="M428" s="485"/>
      <c r="N428" s="485"/>
      <c r="O428" s="485"/>
      <c r="P428" s="485"/>
      <c r="Q428" s="485"/>
      <c r="R428" s="485"/>
      <c r="S428" s="485"/>
      <c r="T428" s="485"/>
      <c r="U428" s="485"/>
      <c r="V428" s="485"/>
      <c r="W428" s="485"/>
      <c r="X428" s="485"/>
      <c r="Y428" s="485"/>
      <c r="Z428" s="485"/>
      <c r="AA428" s="485"/>
      <c r="AB428" s="485"/>
      <c r="AC428" s="485"/>
      <c r="AD428" s="485"/>
      <c r="AE428" s="506"/>
      <c r="AF428" s="506"/>
      <c r="AG428" s="506"/>
      <c r="AH428" s="506"/>
      <c r="AI428" s="485"/>
    </row>
    <row r="429" ht="24.0" customHeight="1">
      <c r="A429" s="505"/>
      <c r="B429" s="485"/>
      <c r="C429" s="485"/>
      <c r="D429" s="485"/>
      <c r="E429" s="485"/>
      <c r="F429" s="485"/>
      <c r="G429" s="485"/>
      <c r="H429" s="485"/>
      <c r="I429" s="485"/>
      <c r="J429" s="485"/>
      <c r="K429" s="485"/>
      <c r="L429" s="485"/>
      <c r="M429" s="485"/>
      <c r="N429" s="485"/>
      <c r="O429" s="485"/>
      <c r="P429" s="485"/>
      <c r="Q429" s="485"/>
      <c r="R429" s="485"/>
      <c r="S429" s="485"/>
      <c r="T429" s="485"/>
      <c r="U429" s="485"/>
      <c r="V429" s="485"/>
      <c r="W429" s="485"/>
      <c r="X429" s="485"/>
      <c r="Y429" s="485"/>
      <c r="Z429" s="485"/>
      <c r="AA429" s="485"/>
      <c r="AB429" s="485"/>
      <c r="AC429" s="485"/>
      <c r="AD429" s="485"/>
      <c r="AE429" s="506"/>
      <c r="AF429" s="506"/>
      <c r="AG429" s="506"/>
      <c r="AH429" s="506"/>
      <c r="AI429" s="485"/>
    </row>
    <row r="430" ht="24.0" customHeight="1">
      <c r="A430" s="505"/>
      <c r="B430" s="485"/>
      <c r="C430" s="485"/>
      <c r="D430" s="485"/>
      <c r="E430" s="485"/>
      <c r="F430" s="485"/>
      <c r="G430" s="485"/>
      <c r="H430" s="485"/>
      <c r="I430" s="485"/>
      <c r="J430" s="485"/>
      <c r="K430" s="485"/>
      <c r="L430" s="485"/>
      <c r="M430" s="485"/>
      <c r="N430" s="485"/>
      <c r="O430" s="485"/>
      <c r="P430" s="485"/>
      <c r="Q430" s="485"/>
      <c r="R430" s="485"/>
      <c r="S430" s="485"/>
      <c r="T430" s="485"/>
      <c r="U430" s="485"/>
      <c r="V430" s="485"/>
      <c r="W430" s="485"/>
      <c r="X430" s="485"/>
      <c r="Y430" s="485"/>
      <c r="Z430" s="485"/>
      <c r="AA430" s="485"/>
      <c r="AB430" s="485"/>
      <c r="AC430" s="485"/>
      <c r="AD430" s="485"/>
      <c r="AE430" s="506"/>
      <c r="AF430" s="506"/>
      <c r="AG430" s="506"/>
      <c r="AH430" s="506"/>
      <c r="AI430" s="485"/>
    </row>
    <row r="431" ht="24.0" customHeight="1">
      <c r="A431" s="505"/>
      <c r="B431" s="485"/>
      <c r="C431" s="485"/>
      <c r="D431" s="485"/>
      <c r="E431" s="485"/>
      <c r="F431" s="485"/>
      <c r="G431" s="485"/>
      <c r="H431" s="485"/>
      <c r="I431" s="485"/>
      <c r="J431" s="485"/>
      <c r="K431" s="485"/>
      <c r="L431" s="485"/>
      <c r="M431" s="485"/>
      <c r="N431" s="485"/>
      <c r="O431" s="485"/>
      <c r="P431" s="485"/>
      <c r="Q431" s="485"/>
      <c r="R431" s="485"/>
      <c r="S431" s="485"/>
      <c r="T431" s="485"/>
      <c r="U431" s="485"/>
      <c r="V431" s="485"/>
      <c r="W431" s="485"/>
      <c r="X431" s="485"/>
      <c r="Y431" s="485"/>
      <c r="Z431" s="485"/>
      <c r="AA431" s="485"/>
      <c r="AB431" s="485"/>
      <c r="AC431" s="485"/>
      <c r="AD431" s="485"/>
      <c r="AE431" s="506"/>
      <c r="AF431" s="506"/>
      <c r="AG431" s="506"/>
      <c r="AH431" s="506"/>
      <c r="AI431" s="485"/>
    </row>
    <row r="432" ht="24.0" customHeight="1">
      <c r="A432" s="505"/>
      <c r="B432" s="485"/>
      <c r="C432" s="485"/>
      <c r="D432" s="485"/>
      <c r="E432" s="485"/>
      <c r="F432" s="485"/>
      <c r="G432" s="485"/>
      <c r="H432" s="485"/>
      <c r="I432" s="485"/>
      <c r="J432" s="485"/>
      <c r="K432" s="485"/>
      <c r="L432" s="485"/>
      <c r="M432" s="485"/>
      <c r="N432" s="485"/>
      <c r="O432" s="485"/>
      <c r="P432" s="485"/>
      <c r="Q432" s="485"/>
      <c r="R432" s="485"/>
      <c r="S432" s="485"/>
      <c r="T432" s="485"/>
      <c r="U432" s="485"/>
      <c r="V432" s="485"/>
      <c r="W432" s="485"/>
      <c r="X432" s="485"/>
      <c r="Y432" s="485"/>
      <c r="Z432" s="485"/>
      <c r="AA432" s="485"/>
      <c r="AB432" s="485"/>
      <c r="AC432" s="485"/>
      <c r="AD432" s="485"/>
      <c r="AE432" s="506"/>
      <c r="AF432" s="506"/>
      <c r="AG432" s="506"/>
      <c r="AH432" s="506"/>
      <c r="AI432" s="485"/>
    </row>
    <row r="433" ht="24.0" customHeight="1">
      <c r="A433" s="505"/>
      <c r="B433" s="485"/>
      <c r="C433" s="485"/>
      <c r="D433" s="485"/>
      <c r="E433" s="485"/>
      <c r="F433" s="485"/>
      <c r="G433" s="485"/>
      <c r="H433" s="485"/>
      <c r="I433" s="485"/>
      <c r="J433" s="485"/>
      <c r="K433" s="485"/>
      <c r="L433" s="485"/>
      <c r="M433" s="485"/>
      <c r="N433" s="485"/>
      <c r="O433" s="485"/>
      <c r="P433" s="485"/>
      <c r="Q433" s="485"/>
      <c r="R433" s="485"/>
      <c r="S433" s="485"/>
      <c r="T433" s="485"/>
      <c r="U433" s="485"/>
      <c r="V433" s="485"/>
      <c r="W433" s="485"/>
      <c r="X433" s="485"/>
      <c r="Y433" s="485"/>
      <c r="Z433" s="485"/>
      <c r="AA433" s="485"/>
      <c r="AB433" s="485"/>
      <c r="AC433" s="485"/>
      <c r="AD433" s="485"/>
      <c r="AE433" s="506"/>
      <c r="AF433" s="506"/>
      <c r="AG433" s="506"/>
      <c r="AH433" s="506"/>
      <c r="AI433" s="485"/>
    </row>
    <row r="434" ht="24.0" customHeight="1">
      <c r="A434" s="505"/>
      <c r="B434" s="485"/>
      <c r="C434" s="485"/>
      <c r="D434" s="485"/>
      <c r="E434" s="485"/>
      <c r="F434" s="485"/>
      <c r="G434" s="485"/>
      <c r="H434" s="485"/>
      <c r="I434" s="485"/>
      <c r="J434" s="485"/>
      <c r="K434" s="485"/>
      <c r="L434" s="485"/>
      <c r="M434" s="485"/>
      <c r="N434" s="485"/>
      <c r="O434" s="485"/>
      <c r="P434" s="485"/>
      <c r="Q434" s="485"/>
      <c r="R434" s="485"/>
      <c r="S434" s="485"/>
      <c r="T434" s="485"/>
      <c r="U434" s="485"/>
      <c r="V434" s="485"/>
      <c r="W434" s="485"/>
      <c r="X434" s="485"/>
      <c r="Y434" s="485"/>
      <c r="Z434" s="485"/>
      <c r="AA434" s="485"/>
      <c r="AB434" s="485"/>
      <c r="AC434" s="485"/>
      <c r="AD434" s="485"/>
      <c r="AE434" s="506"/>
      <c r="AF434" s="506"/>
      <c r="AG434" s="506"/>
      <c r="AH434" s="506"/>
      <c r="AI434" s="485"/>
    </row>
    <row r="435" ht="24.0" customHeight="1">
      <c r="A435" s="505"/>
      <c r="B435" s="485"/>
      <c r="C435" s="485"/>
      <c r="D435" s="485"/>
      <c r="E435" s="485"/>
      <c r="F435" s="485"/>
      <c r="G435" s="485"/>
      <c r="H435" s="485"/>
      <c r="I435" s="485"/>
      <c r="J435" s="485"/>
      <c r="K435" s="485"/>
      <c r="L435" s="485"/>
      <c r="M435" s="485"/>
      <c r="N435" s="485"/>
      <c r="O435" s="485"/>
      <c r="P435" s="485"/>
      <c r="Q435" s="485"/>
      <c r="R435" s="485"/>
      <c r="S435" s="485"/>
      <c r="T435" s="485"/>
      <c r="U435" s="485"/>
      <c r="V435" s="485"/>
      <c r="W435" s="485"/>
      <c r="X435" s="485"/>
      <c r="Y435" s="485"/>
      <c r="Z435" s="485"/>
      <c r="AA435" s="485"/>
      <c r="AB435" s="485"/>
      <c r="AC435" s="485"/>
      <c r="AD435" s="485"/>
      <c r="AE435" s="506"/>
      <c r="AF435" s="506"/>
      <c r="AG435" s="506"/>
      <c r="AH435" s="506"/>
      <c r="AI435" s="485"/>
    </row>
    <row r="436" ht="24.0" customHeight="1">
      <c r="A436" s="505"/>
      <c r="B436" s="485"/>
      <c r="C436" s="485"/>
      <c r="D436" s="485"/>
      <c r="E436" s="485"/>
      <c r="F436" s="485"/>
      <c r="G436" s="485"/>
      <c r="H436" s="485"/>
      <c r="I436" s="485"/>
      <c r="J436" s="485"/>
      <c r="K436" s="485"/>
      <c r="L436" s="485"/>
      <c r="M436" s="485"/>
      <c r="N436" s="485"/>
      <c r="O436" s="485"/>
      <c r="P436" s="485"/>
      <c r="Q436" s="485"/>
      <c r="R436" s="485"/>
      <c r="S436" s="485"/>
      <c r="T436" s="485"/>
      <c r="U436" s="485"/>
      <c r="V436" s="485"/>
      <c r="W436" s="485"/>
      <c r="X436" s="485"/>
      <c r="Y436" s="485"/>
      <c r="Z436" s="485"/>
      <c r="AA436" s="485"/>
      <c r="AB436" s="485"/>
      <c r="AC436" s="485"/>
      <c r="AD436" s="485"/>
      <c r="AE436" s="506"/>
      <c r="AF436" s="506"/>
      <c r="AG436" s="506"/>
      <c r="AH436" s="506"/>
      <c r="AI436" s="485"/>
    </row>
    <row r="437" ht="24.0" customHeight="1">
      <c r="A437" s="505"/>
      <c r="B437" s="485"/>
      <c r="C437" s="485"/>
      <c r="D437" s="485"/>
      <c r="E437" s="485"/>
      <c r="F437" s="485"/>
      <c r="G437" s="485"/>
      <c r="H437" s="485"/>
      <c r="I437" s="485"/>
      <c r="J437" s="485"/>
      <c r="K437" s="485"/>
      <c r="L437" s="485"/>
      <c r="M437" s="485"/>
      <c r="N437" s="485"/>
      <c r="O437" s="485"/>
      <c r="P437" s="485"/>
      <c r="Q437" s="485"/>
      <c r="R437" s="485"/>
      <c r="S437" s="485"/>
      <c r="T437" s="485"/>
      <c r="U437" s="485"/>
      <c r="V437" s="485"/>
      <c r="W437" s="485"/>
      <c r="X437" s="485"/>
      <c r="Y437" s="485"/>
      <c r="Z437" s="485"/>
      <c r="AA437" s="485"/>
      <c r="AB437" s="485"/>
      <c r="AC437" s="485"/>
      <c r="AD437" s="485"/>
      <c r="AE437" s="506"/>
      <c r="AF437" s="506"/>
      <c r="AG437" s="506"/>
      <c r="AH437" s="506"/>
      <c r="AI437" s="485"/>
    </row>
    <row r="438" ht="24.0" customHeight="1">
      <c r="A438" s="505"/>
      <c r="B438" s="485"/>
      <c r="C438" s="485"/>
      <c r="D438" s="485"/>
      <c r="E438" s="485"/>
      <c r="F438" s="485"/>
      <c r="G438" s="485"/>
      <c r="H438" s="485"/>
      <c r="I438" s="485"/>
      <c r="J438" s="485"/>
      <c r="K438" s="485"/>
      <c r="L438" s="485"/>
      <c r="M438" s="485"/>
      <c r="N438" s="485"/>
      <c r="O438" s="485"/>
      <c r="P438" s="485"/>
      <c r="Q438" s="485"/>
      <c r="R438" s="485"/>
      <c r="S438" s="485"/>
      <c r="T438" s="485"/>
      <c r="U438" s="485"/>
      <c r="V438" s="485"/>
      <c r="W438" s="485"/>
      <c r="X438" s="485"/>
      <c r="Y438" s="485"/>
      <c r="Z438" s="485"/>
      <c r="AA438" s="485"/>
      <c r="AB438" s="485"/>
      <c r="AC438" s="485"/>
      <c r="AD438" s="485"/>
      <c r="AE438" s="506"/>
      <c r="AF438" s="506"/>
      <c r="AG438" s="506"/>
      <c r="AH438" s="506"/>
      <c r="AI438" s="485"/>
    </row>
    <row r="439" ht="24.0" customHeight="1">
      <c r="A439" s="505"/>
      <c r="B439" s="485"/>
      <c r="C439" s="485"/>
      <c r="D439" s="485"/>
      <c r="E439" s="485"/>
      <c r="F439" s="485"/>
      <c r="G439" s="485"/>
      <c r="H439" s="485"/>
      <c r="I439" s="485"/>
      <c r="J439" s="485"/>
      <c r="K439" s="485"/>
      <c r="L439" s="485"/>
      <c r="M439" s="485"/>
      <c r="N439" s="485"/>
      <c r="O439" s="485"/>
      <c r="P439" s="485"/>
      <c r="Q439" s="485"/>
      <c r="R439" s="485"/>
      <c r="S439" s="485"/>
      <c r="T439" s="485"/>
      <c r="U439" s="485"/>
      <c r="V439" s="485"/>
      <c r="W439" s="485"/>
      <c r="X439" s="485"/>
      <c r="Y439" s="485"/>
      <c r="Z439" s="485"/>
      <c r="AA439" s="485"/>
      <c r="AB439" s="485"/>
      <c r="AC439" s="485"/>
      <c r="AD439" s="485"/>
      <c r="AE439" s="506"/>
      <c r="AF439" s="506"/>
      <c r="AG439" s="506"/>
      <c r="AH439" s="506"/>
      <c r="AI439" s="485"/>
    </row>
    <row r="440" ht="24.0" customHeight="1">
      <c r="A440" s="505"/>
      <c r="B440" s="485"/>
      <c r="C440" s="485"/>
      <c r="D440" s="485"/>
      <c r="E440" s="485"/>
      <c r="F440" s="485"/>
      <c r="G440" s="485"/>
      <c r="H440" s="485"/>
      <c r="I440" s="485"/>
      <c r="J440" s="485"/>
      <c r="K440" s="485"/>
      <c r="L440" s="485"/>
      <c r="M440" s="485"/>
      <c r="N440" s="485"/>
      <c r="O440" s="485"/>
      <c r="P440" s="485"/>
      <c r="Q440" s="485"/>
      <c r="R440" s="485"/>
      <c r="S440" s="485"/>
      <c r="T440" s="485"/>
      <c r="U440" s="485"/>
      <c r="V440" s="485"/>
      <c r="W440" s="485"/>
      <c r="X440" s="485"/>
      <c r="Y440" s="485"/>
      <c r="Z440" s="485"/>
      <c r="AA440" s="485"/>
      <c r="AB440" s="485"/>
      <c r="AC440" s="485"/>
      <c r="AD440" s="485"/>
      <c r="AE440" s="506"/>
      <c r="AF440" s="506"/>
      <c r="AG440" s="506"/>
      <c r="AH440" s="506"/>
      <c r="AI440" s="485"/>
    </row>
    <row r="441" ht="24.0" customHeight="1">
      <c r="A441" s="505"/>
      <c r="B441" s="485"/>
      <c r="C441" s="485"/>
      <c r="D441" s="485"/>
      <c r="E441" s="485"/>
      <c r="F441" s="485"/>
      <c r="G441" s="485"/>
      <c r="H441" s="485"/>
      <c r="I441" s="485"/>
      <c r="J441" s="485"/>
      <c r="K441" s="485"/>
      <c r="L441" s="485"/>
      <c r="M441" s="485"/>
      <c r="N441" s="485"/>
      <c r="O441" s="485"/>
      <c r="P441" s="485"/>
      <c r="Q441" s="485"/>
      <c r="R441" s="485"/>
      <c r="S441" s="485"/>
      <c r="T441" s="485"/>
      <c r="U441" s="485"/>
      <c r="V441" s="485"/>
      <c r="W441" s="485"/>
      <c r="X441" s="485"/>
      <c r="Y441" s="485"/>
      <c r="Z441" s="485"/>
      <c r="AA441" s="485"/>
      <c r="AB441" s="485"/>
      <c r="AC441" s="485"/>
      <c r="AD441" s="485"/>
      <c r="AE441" s="506"/>
      <c r="AF441" s="506"/>
      <c r="AG441" s="506"/>
      <c r="AH441" s="506"/>
      <c r="AI441" s="485"/>
    </row>
    <row r="442" ht="24.0" customHeight="1">
      <c r="A442" s="505"/>
      <c r="B442" s="485"/>
      <c r="C442" s="485"/>
      <c r="D442" s="485"/>
      <c r="E442" s="485"/>
      <c r="F442" s="485"/>
      <c r="G442" s="485"/>
      <c r="H442" s="485"/>
      <c r="I442" s="485"/>
      <c r="J442" s="485"/>
      <c r="K442" s="485"/>
      <c r="L442" s="485"/>
      <c r="M442" s="485"/>
      <c r="N442" s="485"/>
      <c r="O442" s="485"/>
      <c r="P442" s="485"/>
      <c r="Q442" s="485"/>
      <c r="R442" s="485"/>
      <c r="S442" s="485"/>
      <c r="T442" s="485"/>
      <c r="U442" s="485"/>
      <c r="V442" s="485"/>
      <c r="W442" s="485"/>
      <c r="X442" s="485"/>
      <c r="Y442" s="485"/>
      <c r="Z442" s="485"/>
      <c r="AA442" s="485"/>
      <c r="AB442" s="485"/>
      <c r="AC442" s="485"/>
      <c r="AD442" s="485"/>
      <c r="AE442" s="506"/>
      <c r="AF442" s="506"/>
      <c r="AG442" s="506"/>
      <c r="AH442" s="506"/>
      <c r="AI442" s="485"/>
    </row>
    <row r="443" ht="24.0" customHeight="1">
      <c r="A443" s="505"/>
      <c r="B443" s="485"/>
      <c r="C443" s="485"/>
      <c r="D443" s="485"/>
      <c r="E443" s="485"/>
      <c r="F443" s="485"/>
      <c r="G443" s="485"/>
      <c r="H443" s="485"/>
      <c r="I443" s="485"/>
      <c r="J443" s="485"/>
      <c r="K443" s="485"/>
      <c r="L443" s="485"/>
      <c r="M443" s="485"/>
      <c r="N443" s="485"/>
      <c r="O443" s="485"/>
      <c r="P443" s="485"/>
      <c r="Q443" s="485"/>
      <c r="R443" s="485"/>
      <c r="S443" s="485"/>
      <c r="T443" s="485"/>
      <c r="U443" s="485"/>
      <c r="V443" s="485"/>
      <c r="W443" s="485"/>
      <c r="X443" s="485"/>
      <c r="Y443" s="485"/>
      <c r="Z443" s="485"/>
      <c r="AA443" s="485"/>
      <c r="AB443" s="485"/>
      <c r="AC443" s="485"/>
      <c r="AD443" s="485"/>
      <c r="AE443" s="506"/>
      <c r="AF443" s="506"/>
      <c r="AG443" s="506"/>
      <c r="AH443" s="506"/>
      <c r="AI443" s="485"/>
    </row>
    <row r="444" ht="24.0" customHeight="1">
      <c r="A444" s="505"/>
      <c r="B444" s="485"/>
      <c r="C444" s="485"/>
      <c r="D444" s="485"/>
      <c r="E444" s="485"/>
      <c r="F444" s="485"/>
      <c r="G444" s="485"/>
      <c r="H444" s="485"/>
      <c r="I444" s="485"/>
      <c r="J444" s="485"/>
      <c r="K444" s="485"/>
      <c r="L444" s="485"/>
      <c r="M444" s="485"/>
      <c r="N444" s="485"/>
      <c r="O444" s="485"/>
      <c r="P444" s="485"/>
      <c r="Q444" s="485"/>
      <c r="R444" s="485"/>
      <c r="S444" s="485"/>
      <c r="T444" s="485"/>
      <c r="U444" s="485"/>
      <c r="V444" s="485"/>
      <c r="W444" s="485"/>
      <c r="X444" s="485"/>
      <c r="Y444" s="485"/>
      <c r="Z444" s="485"/>
      <c r="AA444" s="485"/>
      <c r="AB444" s="485"/>
      <c r="AC444" s="485"/>
      <c r="AD444" s="485"/>
      <c r="AE444" s="506"/>
      <c r="AF444" s="506"/>
      <c r="AG444" s="506"/>
      <c r="AH444" s="506"/>
      <c r="AI444" s="485"/>
    </row>
    <row r="445" ht="24.0" customHeight="1">
      <c r="A445" s="505"/>
      <c r="B445" s="485"/>
      <c r="C445" s="485"/>
      <c r="D445" s="485"/>
      <c r="E445" s="485"/>
      <c r="F445" s="485"/>
      <c r="G445" s="485"/>
      <c r="H445" s="485"/>
      <c r="I445" s="485"/>
      <c r="J445" s="485"/>
      <c r="K445" s="485"/>
      <c r="L445" s="485"/>
      <c r="M445" s="485"/>
      <c r="N445" s="485"/>
      <c r="O445" s="485"/>
      <c r="P445" s="485"/>
      <c r="Q445" s="485"/>
      <c r="R445" s="485"/>
      <c r="S445" s="485"/>
      <c r="T445" s="485"/>
      <c r="U445" s="485"/>
      <c r="V445" s="485"/>
      <c r="W445" s="485"/>
      <c r="X445" s="485"/>
      <c r="Y445" s="485"/>
      <c r="Z445" s="485"/>
      <c r="AA445" s="485"/>
      <c r="AB445" s="485"/>
      <c r="AC445" s="485"/>
      <c r="AD445" s="485"/>
      <c r="AE445" s="506"/>
      <c r="AF445" s="506"/>
      <c r="AG445" s="506"/>
      <c r="AH445" s="506"/>
      <c r="AI445" s="485"/>
    </row>
    <row r="446" ht="24.0" customHeight="1">
      <c r="A446" s="505"/>
      <c r="B446" s="485"/>
      <c r="C446" s="485"/>
      <c r="D446" s="485"/>
      <c r="E446" s="485"/>
      <c r="F446" s="485"/>
      <c r="G446" s="485"/>
      <c r="H446" s="485"/>
      <c r="I446" s="485"/>
      <c r="J446" s="485"/>
      <c r="K446" s="485"/>
      <c r="L446" s="485"/>
      <c r="M446" s="485"/>
      <c r="N446" s="485"/>
      <c r="O446" s="485"/>
      <c r="P446" s="485"/>
      <c r="Q446" s="485"/>
      <c r="R446" s="485"/>
      <c r="S446" s="485"/>
      <c r="T446" s="485"/>
      <c r="U446" s="485"/>
      <c r="V446" s="485"/>
      <c r="W446" s="485"/>
      <c r="X446" s="485"/>
      <c r="Y446" s="485"/>
      <c r="Z446" s="485"/>
      <c r="AA446" s="485"/>
      <c r="AB446" s="485"/>
      <c r="AC446" s="485"/>
      <c r="AD446" s="485"/>
      <c r="AE446" s="506"/>
      <c r="AF446" s="506"/>
      <c r="AG446" s="506"/>
      <c r="AH446" s="506"/>
      <c r="AI446" s="485"/>
    </row>
    <row r="447" ht="24.0" customHeight="1">
      <c r="A447" s="505"/>
      <c r="B447" s="485"/>
      <c r="C447" s="485"/>
      <c r="D447" s="485"/>
      <c r="E447" s="485"/>
      <c r="F447" s="485"/>
      <c r="G447" s="485"/>
      <c r="H447" s="485"/>
      <c r="I447" s="485"/>
      <c r="J447" s="485"/>
      <c r="K447" s="485"/>
      <c r="L447" s="485"/>
      <c r="M447" s="485"/>
      <c r="N447" s="485"/>
      <c r="O447" s="485"/>
      <c r="P447" s="485"/>
      <c r="Q447" s="485"/>
      <c r="R447" s="485"/>
      <c r="S447" s="485"/>
      <c r="T447" s="485"/>
      <c r="U447" s="485"/>
      <c r="V447" s="485"/>
      <c r="W447" s="485"/>
      <c r="X447" s="485"/>
      <c r="Y447" s="485"/>
      <c r="Z447" s="485"/>
      <c r="AA447" s="485"/>
      <c r="AB447" s="485"/>
      <c r="AC447" s="485"/>
      <c r="AD447" s="485"/>
      <c r="AE447" s="506"/>
      <c r="AF447" s="506"/>
      <c r="AG447" s="506"/>
      <c r="AH447" s="506"/>
      <c r="AI447" s="485"/>
    </row>
    <row r="448" ht="24.0" customHeight="1">
      <c r="A448" s="505"/>
      <c r="B448" s="485"/>
      <c r="C448" s="485"/>
      <c r="D448" s="485"/>
      <c r="E448" s="485"/>
      <c r="F448" s="485"/>
      <c r="G448" s="485"/>
      <c r="H448" s="485"/>
      <c r="I448" s="485"/>
      <c r="J448" s="485"/>
      <c r="K448" s="485"/>
      <c r="L448" s="485"/>
      <c r="M448" s="485"/>
      <c r="N448" s="485"/>
      <c r="O448" s="485"/>
      <c r="P448" s="485"/>
      <c r="Q448" s="485"/>
      <c r="R448" s="485"/>
      <c r="S448" s="485"/>
      <c r="T448" s="485"/>
      <c r="U448" s="485"/>
      <c r="V448" s="485"/>
      <c r="W448" s="485"/>
      <c r="X448" s="485"/>
      <c r="Y448" s="485"/>
      <c r="Z448" s="485"/>
      <c r="AA448" s="485"/>
      <c r="AB448" s="485"/>
      <c r="AC448" s="485"/>
      <c r="AD448" s="485"/>
      <c r="AE448" s="506"/>
      <c r="AF448" s="506"/>
      <c r="AG448" s="506"/>
      <c r="AH448" s="506"/>
      <c r="AI448" s="485"/>
    </row>
    <row r="449" ht="24.0" customHeight="1">
      <c r="A449" s="505"/>
      <c r="B449" s="485"/>
      <c r="C449" s="485"/>
      <c r="D449" s="485"/>
      <c r="E449" s="485"/>
      <c r="F449" s="485"/>
      <c r="G449" s="485"/>
      <c r="H449" s="485"/>
      <c r="I449" s="485"/>
      <c r="J449" s="485"/>
      <c r="K449" s="485"/>
      <c r="L449" s="485"/>
      <c r="M449" s="485"/>
      <c r="N449" s="485"/>
      <c r="O449" s="485"/>
      <c r="P449" s="485"/>
      <c r="Q449" s="485"/>
      <c r="R449" s="485"/>
      <c r="S449" s="485"/>
      <c r="T449" s="485"/>
      <c r="U449" s="485"/>
      <c r="V449" s="485"/>
      <c r="W449" s="485"/>
      <c r="X449" s="485"/>
      <c r="Y449" s="485"/>
      <c r="Z449" s="485"/>
      <c r="AA449" s="485"/>
      <c r="AB449" s="485"/>
      <c r="AC449" s="485"/>
      <c r="AD449" s="485"/>
      <c r="AE449" s="506"/>
      <c r="AF449" s="506"/>
      <c r="AG449" s="506"/>
      <c r="AH449" s="506"/>
      <c r="AI449" s="485"/>
    </row>
    <row r="450" ht="24.0" customHeight="1">
      <c r="A450" s="505"/>
      <c r="B450" s="485"/>
      <c r="C450" s="485"/>
      <c r="D450" s="485"/>
      <c r="E450" s="485"/>
      <c r="F450" s="485"/>
      <c r="G450" s="485"/>
      <c r="H450" s="485"/>
      <c r="I450" s="485"/>
      <c r="J450" s="485"/>
      <c r="K450" s="485"/>
      <c r="L450" s="485"/>
      <c r="M450" s="485"/>
      <c r="N450" s="485"/>
      <c r="O450" s="485"/>
      <c r="P450" s="485"/>
      <c r="Q450" s="485"/>
      <c r="R450" s="485"/>
      <c r="S450" s="485"/>
      <c r="T450" s="485"/>
      <c r="U450" s="485"/>
      <c r="V450" s="485"/>
      <c r="W450" s="485"/>
      <c r="X450" s="485"/>
      <c r="Y450" s="485"/>
      <c r="Z450" s="485"/>
      <c r="AA450" s="485"/>
      <c r="AB450" s="485"/>
      <c r="AC450" s="485"/>
      <c r="AD450" s="485"/>
      <c r="AE450" s="506"/>
      <c r="AF450" s="506"/>
      <c r="AG450" s="506"/>
      <c r="AH450" s="506"/>
      <c r="AI450" s="485"/>
    </row>
    <row r="451" ht="24.0" customHeight="1">
      <c r="A451" s="505"/>
      <c r="B451" s="485"/>
      <c r="C451" s="485"/>
      <c r="D451" s="485"/>
      <c r="E451" s="485"/>
      <c r="F451" s="485"/>
      <c r="G451" s="485"/>
      <c r="H451" s="485"/>
      <c r="I451" s="485"/>
      <c r="J451" s="485"/>
      <c r="K451" s="485"/>
      <c r="L451" s="485"/>
      <c r="M451" s="485"/>
      <c r="N451" s="485"/>
      <c r="O451" s="485"/>
      <c r="P451" s="485"/>
      <c r="Q451" s="485"/>
      <c r="R451" s="485"/>
      <c r="S451" s="485"/>
      <c r="T451" s="485"/>
      <c r="U451" s="485"/>
      <c r="V451" s="485"/>
      <c r="W451" s="485"/>
      <c r="X451" s="485"/>
      <c r="Y451" s="485"/>
      <c r="Z451" s="485"/>
      <c r="AA451" s="485"/>
      <c r="AB451" s="485"/>
      <c r="AC451" s="485"/>
      <c r="AD451" s="485"/>
      <c r="AE451" s="506"/>
      <c r="AF451" s="506"/>
      <c r="AG451" s="506"/>
      <c r="AH451" s="506"/>
      <c r="AI451" s="485"/>
    </row>
    <row r="452" ht="24.0" customHeight="1">
      <c r="A452" s="505"/>
      <c r="B452" s="485"/>
      <c r="C452" s="485"/>
      <c r="D452" s="485"/>
      <c r="E452" s="485"/>
      <c r="F452" s="485"/>
      <c r="G452" s="485"/>
      <c r="H452" s="485"/>
      <c r="I452" s="485"/>
      <c r="J452" s="485"/>
      <c r="K452" s="485"/>
      <c r="L452" s="485"/>
      <c r="M452" s="485"/>
      <c r="N452" s="485"/>
      <c r="O452" s="485"/>
      <c r="P452" s="485"/>
      <c r="Q452" s="485"/>
      <c r="R452" s="485"/>
      <c r="S452" s="485"/>
      <c r="T452" s="485"/>
      <c r="U452" s="485"/>
      <c r="V452" s="485"/>
      <c r="W452" s="485"/>
      <c r="X452" s="485"/>
      <c r="Y452" s="485"/>
      <c r="Z452" s="485"/>
      <c r="AA452" s="485"/>
      <c r="AB452" s="485"/>
      <c r="AC452" s="485"/>
      <c r="AD452" s="485"/>
      <c r="AE452" s="506"/>
      <c r="AF452" s="506"/>
      <c r="AG452" s="506"/>
      <c r="AH452" s="506"/>
      <c r="AI452" s="485"/>
    </row>
    <row r="453" ht="24.0" customHeight="1">
      <c r="A453" s="505"/>
      <c r="B453" s="485"/>
      <c r="C453" s="485"/>
      <c r="D453" s="485"/>
      <c r="E453" s="485"/>
      <c r="F453" s="485"/>
      <c r="G453" s="485"/>
      <c r="H453" s="485"/>
      <c r="I453" s="485"/>
      <c r="J453" s="485"/>
      <c r="K453" s="485"/>
      <c r="L453" s="485"/>
      <c r="M453" s="485"/>
      <c r="N453" s="485"/>
      <c r="O453" s="485"/>
      <c r="P453" s="485"/>
      <c r="Q453" s="485"/>
      <c r="R453" s="485"/>
      <c r="S453" s="485"/>
      <c r="T453" s="485"/>
      <c r="U453" s="485"/>
      <c r="V453" s="485"/>
      <c r="W453" s="485"/>
      <c r="X453" s="485"/>
      <c r="Y453" s="485"/>
      <c r="Z453" s="485"/>
      <c r="AA453" s="485"/>
      <c r="AB453" s="485"/>
      <c r="AC453" s="485"/>
      <c r="AD453" s="485"/>
      <c r="AE453" s="506"/>
      <c r="AF453" s="506"/>
      <c r="AG453" s="506"/>
      <c r="AH453" s="506"/>
      <c r="AI453" s="485"/>
    </row>
    <row r="454" ht="24.0" customHeight="1">
      <c r="A454" s="505"/>
      <c r="B454" s="485"/>
      <c r="C454" s="485"/>
      <c r="D454" s="485"/>
      <c r="E454" s="485"/>
      <c r="F454" s="485"/>
      <c r="G454" s="485"/>
      <c r="H454" s="485"/>
      <c r="I454" s="485"/>
      <c r="J454" s="485"/>
      <c r="K454" s="485"/>
      <c r="L454" s="485"/>
      <c r="M454" s="485"/>
      <c r="N454" s="485"/>
      <c r="O454" s="485"/>
      <c r="P454" s="485"/>
      <c r="Q454" s="485"/>
      <c r="R454" s="485"/>
      <c r="S454" s="485"/>
      <c r="T454" s="485"/>
      <c r="U454" s="485"/>
      <c r="V454" s="485"/>
      <c r="W454" s="485"/>
      <c r="X454" s="485"/>
      <c r="Y454" s="485"/>
      <c r="Z454" s="485"/>
      <c r="AA454" s="485"/>
      <c r="AB454" s="485"/>
      <c r="AC454" s="485"/>
      <c r="AD454" s="485"/>
      <c r="AE454" s="506"/>
      <c r="AF454" s="506"/>
      <c r="AG454" s="506"/>
      <c r="AH454" s="506"/>
      <c r="AI454" s="485"/>
    </row>
    <row r="455" ht="24.0" customHeight="1">
      <c r="A455" s="505"/>
      <c r="B455" s="485"/>
      <c r="C455" s="485"/>
      <c r="D455" s="485"/>
      <c r="E455" s="485"/>
      <c r="F455" s="485"/>
      <c r="G455" s="485"/>
      <c r="H455" s="485"/>
      <c r="I455" s="485"/>
      <c r="J455" s="485"/>
      <c r="K455" s="485"/>
      <c r="L455" s="485"/>
      <c r="M455" s="485"/>
      <c r="N455" s="485"/>
      <c r="O455" s="485"/>
      <c r="P455" s="485"/>
      <c r="Q455" s="485"/>
      <c r="R455" s="485"/>
      <c r="S455" s="485"/>
      <c r="T455" s="485"/>
      <c r="U455" s="485"/>
      <c r="V455" s="485"/>
      <c r="W455" s="485"/>
      <c r="X455" s="485"/>
      <c r="Y455" s="485"/>
      <c r="Z455" s="485"/>
      <c r="AA455" s="485"/>
      <c r="AB455" s="485"/>
      <c r="AC455" s="485"/>
      <c r="AD455" s="485"/>
      <c r="AE455" s="506"/>
      <c r="AF455" s="506"/>
      <c r="AG455" s="506"/>
      <c r="AH455" s="506"/>
      <c r="AI455" s="485"/>
    </row>
    <row r="456" ht="24.0" customHeight="1">
      <c r="A456" s="505"/>
      <c r="B456" s="485"/>
      <c r="C456" s="485"/>
      <c r="D456" s="485"/>
      <c r="E456" s="485"/>
      <c r="F456" s="485"/>
      <c r="G456" s="485"/>
      <c r="H456" s="485"/>
      <c r="I456" s="485"/>
      <c r="J456" s="485"/>
      <c r="K456" s="485"/>
      <c r="L456" s="485"/>
      <c r="M456" s="485"/>
      <c r="N456" s="485"/>
      <c r="O456" s="485"/>
      <c r="P456" s="485"/>
      <c r="Q456" s="485"/>
      <c r="R456" s="485"/>
      <c r="S456" s="485"/>
      <c r="T456" s="485"/>
      <c r="U456" s="485"/>
      <c r="V456" s="485"/>
      <c r="W456" s="485"/>
      <c r="X456" s="485"/>
      <c r="Y456" s="485"/>
      <c r="Z456" s="485"/>
      <c r="AA456" s="485"/>
      <c r="AB456" s="485"/>
      <c r="AC456" s="485"/>
      <c r="AD456" s="485"/>
      <c r="AE456" s="506"/>
      <c r="AF456" s="506"/>
      <c r="AG456" s="506"/>
      <c r="AH456" s="506"/>
      <c r="AI456" s="485"/>
    </row>
    <row r="457" ht="24.0" customHeight="1">
      <c r="A457" s="505"/>
      <c r="B457" s="485"/>
      <c r="C457" s="485"/>
      <c r="D457" s="485"/>
      <c r="E457" s="485"/>
      <c r="F457" s="485"/>
      <c r="G457" s="485"/>
      <c r="H457" s="485"/>
      <c r="I457" s="485"/>
      <c r="J457" s="485"/>
      <c r="K457" s="485"/>
      <c r="L457" s="485"/>
      <c r="M457" s="485"/>
      <c r="N457" s="485"/>
      <c r="O457" s="485"/>
      <c r="P457" s="485"/>
      <c r="Q457" s="485"/>
      <c r="R457" s="485"/>
      <c r="S457" s="485"/>
      <c r="T457" s="485"/>
      <c r="U457" s="485"/>
      <c r="V457" s="485"/>
      <c r="W457" s="485"/>
      <c r="X457" s="485"/>
      <c r="Y457" s="485"/>
      <c r="Z457" s="485"/>
      <c r="AA457" s="485"/>
      <c r="AB457" s="485"/>
      <c r="AC457" s="485"/>
      <c r="AD457" s="485"/>
      <c r="AE457" s="506"/>
      <c r="AF457" s="506"/>
      <c r="AG457" s="506"/>
      <c r="AH457" s="506"/>
      <c r="AI457" s="485"/>
    </row>
    <row r="458" ht="24.0" customHeight="1">
      <c r="A458" s="505"/>
      <c r="B458" s="485"/>
      <c r="C458" s="485"/>
      <c r="D458" s="485"/>
      <c r="E458" s="485"/>
      <c r="F458" s="485"/>
      <c r="G458" s="485"/>
      <c r="H458" s="485"/>
      <c r="I458" s="485"/>
      <c r="J458" s="485"/>
      <c r="K458" s="485"/>
      <c r="L458" s="485"/>
      <c r="M458" s="485"/>
      <c r="N458" s="485"/>
      <c r="O458" s="485"/>
      <c r="P458" s="485"/>
      <c r="Q458" s="485"/>
      <c r="R458" s="485"/>
      <c r="S458" s="485"/>
      <c r="T458" s="485"/>
      <c r="U458" s="485"/>
      <c r="V458" s="485"/>
      <c r="W458" s="485"/>
      <c r="X458" s="485"/>
      <c r="Y458" s="485"/>
      <c r="Z458" s="485"/>
      <c r="AA458" s="485"/>
      <c r="AB458" s="485"/>
      <c r="AC458" s="485"/>
      <c r="AD458" s="485"/>
      <c r="AE458" s="506"/>
      <c r="AF458" s="506"/>
      <c r="AG458" s="506"/>
      <c r="AH458" s="506"/>
      <c r="AI458" s="485"/>
    </row>
    <row r="459" ht="24.0" customHeight="1">
      <c r="A459" s="505"/>
      <c r="B459" s="485"/>
      <c r="C459" s="485"/>
      <c r="D459" s="485"/>
      <c r="E459" s="485"/>
      <c r="F459" s="485"/>
      <c r="G459" s="485"/>
      <c r="H459" s="485"/>
      <c r="I459" s="485"/>
      <c r="J459" s="485"/>
      <c r="K459" s="485"/>
      <c r="L459" s="485"/>
      <c r="M459" s="485"/>
      <c r="N459" s="485"/>
      <c r="O459" s="485"/>
      <c r="P459" s="485"/>
      <c r="Q459" s="485"/>
      <c r="R459" s="485"/>
      <c r="S459" s="485"/>
      <c r="T459" s="485"/>
      <c r="U459" s="485"/>
      <c r="V459" s="485"/>
      <c r="W459" s="485"/>
      <c r="X459" s="485"/>
      <c r="Y459" s="485"/>
      <c r="Z459" s="485"/>
      <c r="AA459" s="485"/>
      <c r="AB459" s="485"/>
      <c r="AC459" s="485"/>
      <c r="AD459" s="485"/>
      <c r="AE459" s="506"/>
      <c r="AF459" s="506"/>
      <c r="AG459" s="506"/>
      <c r="AH459" s="506"/>
      <c r="AI459" s="485"/>
    </row>
    <row r="460" ht="24.0" customHeight="1">
      <c r="A460" s="505"/>
      <c r="B460" s="485"/>
      <c r="C460" s="485"/>
      <c r="D460" s="485"/>
      <c r="E460" s="485"/>
      <c r="F460" s="485"/>
      <c r="G460" s="485"/>
      <c r="H460" s="485"/>
      <c r="I460" s="485"/>
      <c r="J460" s="485"/>
      <c r="K460" s="485"/>
      <c r="L460" s="485"/>
      <c r="M460" s="485"/>
      <c r="N460" s="485"/>
      <c r="O460" s="485"/>
      <c r="P460" s="485"/>
      <c r="Q460" s="485"/>
      <c r="R460" s="485"/>
      <c r="S460" s="485"/>
      <c r="T460" s="485"/>
      <c r="U460" s="485"/>
      <c r="V460" s="485"/>
      <c r="W460" s="485"/>
      <c r="X460" s="485"/>
      <c r="Y460" s="485"/>
      <c r="Z460" s="485"/>
      <c r="AA460" s="485"/>
      <c r="AB460" s="485"/>
      <c r="AC460" s="485"/>
      <c r="AD460" s="485"/>
      <c r="AE460" s="506"/>
      <c r="AF460" s="506"/>
      <c r="AG460" s="506"/>
      <c r="AH460" s="506"/>
      <c r="AI460" s="485"/>
    </row>
    <row r="461" ht="24.0" customHeight="1">
      <c r="A461" s="505"/>
      <c r="B461" s="485"/>
      <c r="C461" s="485"/>
      <c r="D461" s="485"/>
      <c r="E461" s="485"/>
      <c r="F461" s="485"/>
      <c r="G461" s="485"/>
      <c r="H461" s="485"/>
      <c r="I461" s="485"/>
      <c r="J461" s="485"/>
      <c r="K461" s="485"/>
      <c r="L461" s="485"/>
      <c r="M461" s="485"/>
      <c r="N461" s="485"/>
      <c r="O461" s="485"/>
      <c r="P461" s="485"/>
      <c r="Q461" s="485"/>
      <c r="R461" s="485"/>
      <c r="S461" s="485"/>
      <c r="T461" s="485"/>
      <c r="U461" s="485"/>
      <c r="V461" s="485"/>
      <c r="W461" s="485"/>
      <c r="X461" s="485"/>
      <c r="Y461" s="485"/>
      <c r="Z461" s="485"/>
      <c r="AA461" s="485"/>
      <c r="AB461" s="485"/>
      <c r="AC461" s="485"/>
      <c r="AD461" s="485"/>
      <c r="AE461" s="506"/>
      <c r="AF461" s="506"/>
      <c r="AG461" s="506"/>
      <c r="AH461" s="506"/>
      <c r="AI461" s="485"/>
    </row>
    <row r="462" ht="24.0" customHeight="1">
      <c r="A462" s="505"/>
      <c r="B462" s="485"/>
      <c r="C462" s="485"/>
      <c r="D462" s="485"/>
      <c r="E462" s="485"/>
      <c r="F462" s="485"/>
      <c r="G462" s="485"/>
      <c r="H462" s="485"/>
      <c r="I462" s="485"/>
      <c r="J462" s="485"/>
      <c r="K462" s="485"/>
      <c r="L462" s="485"/>
      <c r="M462" s="485"/>
      <c r="N462" s="485"/>
      <c r="O462" s="485"/>
      <c r="P462" s="485"/>
      <c r="Q462" s="485"/>
      <c r="R462" s="485"/>
      <c r="S462" s="485"/>
      <c r="T462" s="485"/>
      <c r="U462" s="485"/>
      <c r="V462" s="485"/>
      <c r="W462" s="485"/>
      <c r="X462" s="485"/>
      <c r="Y462" s="485"/>
      <c r="Z462" s="485"/>
      <c r="AA462" s="485"/>
      <c r="AB462" s="485"/>
      <c r="AC462" s="485"/>
      <c r="AD462" s="485"/>
      <c r="AE462" s="506"/>
      <c r="AF462" s="506"/>
      <c r="AG462" s="506"/>
      <c r="AH462" s="506"/>
      <c r="AI462" s="485"/>
    </row>
    <row r="463" ht="24.0" customHeight="1">
      <c r="A463" s="505"/>
      <c r="B463" s="485"/>
      <c r="C463" s="485"/>
      <c r="D463" s="485"/>
      <c r="E463" s="485"/>
      <c r="F463" s="485"/>
      <c r="G463" s="485"/>
      <c r="H463" s="485"/>
      <c r="I463" s="485"/>
      <c r="J463" s="485"/>
      <c r="K463" s="485"/>
      <c r="L463" s="485"/>
      <c r="M463" s="485"/>
      <c r="N463" s="485"/>
      <c r="O463" s="485"/>
      <c r="P463" s="485"/>
      <c r="Q463" s="485"/>
      <c r="R463" s="485"/>
      <c r="S463" s="485"/>
      <c r="T463" s="485"/>
      <c r="U463" s="485"/>
      <c r="V463" s="485"/>
      <c r="W463" s="485"/>
      <c r="X463" s="485"/>
      <c r="Y463" s="485"/>
      <c r="Z463" s="485"/>
      <c r="AA463" s="485"/>
      <c r="AB463" s="485"/>
      <c r="AC463" s="485"/>
      <c r="AD463" s="485"/>
      <c r="AE463" s="506"/>
      <c r="AF463" s="506"/>
      <c r="AG463" s="506"/>
      <c r="AH463" s="506"/>
      <c r="AI463" s="485"/>
    </row>
    <row r="464" ht="24.0" customHeight="1">
      <c r="A464" s="505"/>
      <c r="B464" s="485"/>
      <c r="C464" s="485"/>
      <c r="D464" s="485"/>
      <c r="E464" s="485"/>
      <c r="F464" s="485"/>
      <c r="G464" s="485"/>
      <c r="H464" s="485"/>
      <c r="I464" s="485"/>
      <c r="J464" s="485"/>
      <c r="K464" s="485"/>
      <c r="L464" s="485"/>
      <c r="M464" s="485"/>
      <c r="N464" s="485"/>
      <c r="O464" s="485"/>
      <c r="P464" s="485"/>
      <c r="Q464" s="485"/>
      <c r="R464" s="485"/>
      <c r="S464" s="485"/>
      <c r="T464" s="485"/>
      <c r="U464" s="485"/>
      <c r="V464" s="485"/>
      <c r="W464" s="485"/>
      <c r="X464" s="485"/>
      <c r="Y464" s="485"/>
      <c r="Z464" s="485"/>
      <c r="AA464" s="485"/>
      <c r="AB464" s="485"/>
      <c r="AC464" s="485"/>
      <c r="AD464" s="485"/>
      <c r="AE464" s="506"/>
      <c r="AF464" s="506"/>
      <c r="AG464" s="506"/>
      <c r="AH464" s="506"/>
      <c r="AI464" s="485"/>
    </row>
    <row r="465" ht="24.0" customHeight="1">
      <c r="A465" s="505"/>
      <c r="B465" s="485"/>
      <c r="C465" s="485"/>
      <c r="D465" s="485"/>
      <c r="E465" s="485"/>
      <c r="F465" s="485"/>
      <c r="G465" s="485"/>
      <c r="H465" s="485"/>
      <c r="I465" s="485"/>
      <c r="J465" s="485"/>
      <c r="K465" s="485"/>
      <c r="L465" s="485"/>
      <c r="M465" s="485"/>
      <c r="N465" s="485"/>
      <c r="O465" s="485"/>
      <c r="P465" s="485"/>
      <c r="Q465" s="485"/>
      <c r="R465" s="485"/>
      <c r="S465" s="485"/>
      <c r="T465" s="485"/>
      <c r="U465" s="485"/>
      <c r="V465" s="485"/>
      <c r="W465" s="485"/>
      <c r="X465" s="485"/>
      <c r="Y465" s="485"/>
      <c r="Z465" s="485"/>
      <c r="AA465" s="485"/>
      <c r="AB465" s="485"/>
      <c r="AC465" s="485"/>
      <c r="AD465" s="485"/>
      <c r="AE465" s="506"/>
      <c r="AF465" s="506"/>
      <c r="AG465" s="506"/>
      <c r="AH465" s="506"/>
      <c r="AI465" s="485"/>
    </row>
    <row r="466" ht="24.0" customHeight="1">
      <c r="A466" s="505"/>
      <c r="B466" s="485"/>
      <c r="C466" s="485"/>
      <c r="D466" s="485"/>
      <c r="E466" s="485"/>
      <c r="F466" s="485"/>
      <c r="G466" s="485"/>
      <c r="H466" s="485"/>
      <c r="I466" s="485"/>
      <c r="J466" s="485"/>
      <c r="K466" s="485"/>
      <c r="L466" s="485"/>
      <c r="M466" s="485"/>
      <c r="N466" s="485"/>
      <c r="O466" s="485"/>
      <c r="P466" s="485"/>
      <c r="Q466" s="485"/>
      <c r="R466" s="485"/>
      <c r="S466" s="485"/>
      <c r="T466" s="485"/>
      <c r="U466" s="485"/>
      <c r="V466" s="485"/>
      <c r="W466" s="485"/>
      <c r="X466" s="485"/>
      <c r="Y466" s="485"/>
      <c r="Z466" s="485"/>
      <c r="AA466" s="485"/>
      <c r="AB466" s="485"/>
      <c r="AC466" s="485"/>
      <c r="AD466" s="485"/>
      <c r="AE466" s="506"/>
      <c r="AF466" s="506"/>
      <c r="AG466" s="506"/>
      <c r="AH466" s="506"/>
      <c r="AI466" s="485"/>
    </row>
    <row r="467" ht="24.0" customHeight="1">
      <c r="A467" s="505"/>
      <c r="B467" s="485"/>
      <c r="C467" s="485"/>
      <c r="D467" s="485"/>
      <c r="E467" s="485"/>
      <c r="F467" s="485"/>
      <c r="G467" s="485"/>
      <c r="H467" s="485"/>
      <c r="I467" s="485"/>
      <c r="J467" s="485"/>
      <c r="K467" s="485"/>
      <c r="L467" s="485"/>
      <c r="M467" s="485"/>
      <c r="N467" s="485"/>
      <c r="O467" s="485"/>
      <c r="P467" s="485"/>
      <c r="Q467" s="485"/>
      <c r="R467" s="485"/>
      <c r="S467" s="485"/>
      <c r="T467" s="485"/>
      <c r="U467" s="485"/>
      <c r="V467" s="485"/>
      <c r="W467" s="485"/>
      <c r="X467" s="485"/>
      <c r="Y467" s="485"/>
      <c r="Z467" s="485"/>
      <c r="AA467" s="485"/>
      <c r="AB467" s="485"/>
      <c r="AC467" s="485"/>
      <c r="AD467" s="485"/>
      <c r="AE467" s="506"/>
      <c r="AF467" s="506"/>
      <c r="AG467" s="506"/>
      <c r="AH467" s="506"/>
      <c r="AI467" s="485"/>
    </row>
    <row r="468" ht="24.0" customHeight="1">
      <c r="A468" s="505"/>
      <c r="B468" s="485"/>
      <c r="C468" s="485"/>
      <c r="D468" s="485"/>
      <c r="E468" s="485"/>
      <c r="F468" s="485"/>
      <c r="G468" s="485"/>
      <c r="H468" s="485"/>
      <c r="I468" s="485"/>
      <c r="J468" s="485"/>
      <c r="K468" s="485"/>
      <c r="L468" s="485"/>
      <c r="M468" s="485"/>
      <c r="N468" s="485"/>
      <c r="O468" s="485"/>
      <c r="P468" s="485"/>
      <c r="Q468" s="485"/>
      <c r="R468" s="485"/>
      <c r="S468" s="485"/>
      <c r="T468" s="485"/>
      <c r="U468" s="485"/>
      <c r="V468" s="485"/>
      <c r="W468" s="485"/>
      <c r="X468" s="485"/>
      <c r="Y468" s="485"/>
      <c r="Z468" s="485"/>
      <c r="AA468" s="485"/>
      <c r="AB468" s="485"/>
      <c r="AC468" s="485"/>
      <c r="AD468" s="485"/>
      <c r="AE468" s="506"/>
      <c r="AF468" s="506"/>
      <c r="AG468" s="506"/>
      <c r="AH468" s="506"/>
      <c r="AI468" s="485"/>
    </row>
    <row r="469" ht="24.0" customHeight="1">
      <c r="A469" s="505"/>
      <c r="B469" s="485"/>
      <c r="C469" s="485"/>
      <c r="D469" s="485"/>
      <c r="E469" s="485"/>
      <c r="F469" s="485"/>
      <c r="G469" s="485"/>
      <c r="H469" s="485"/>
      <c r="I469" s="485"/>
      <c r="J469" s="485"/>
      <c r="K469" s="485"/>
      <c r="L469" s="485"/>
      <c r="M469" s="485"/>
      <c r="N469" s="485"/>
      <c r="O469" s="485"/>
      <c r="P469" s="485"/>
      <c r="Q469" s="485"/>
      <c r="R469" s="485"/>
      <c r="S469" s="485"/>
      <c r="T469" s="485"/>
      <c r="U469" s="485"/>
      <c r="V469" s="485"/>
      <c r="W469" s="485"/>
      <c r="X469" s="485"/>
      <c r="Y469" s="485"/>
      <c r="Z469" s="485"/>
      <c r="AA469" s="485"/>
      <c r="AB469" s="485"/>
      <c r="AC469" s="485"/>
      <c r="AD469" s="485"/>
      <c r="AE469" s="506"/>
      <c r="AF469" s="506"/>
      <c r="AG469" s="506"/>
      <c r="AH469" s="506"/>
      <c r="AI469" s="485"/>
    </row>
    <row r="470" ht="24.0" customHeight="1">
      <c r="A470" s="505"/>
      <c r="B470" s="485"/>
      <c r="C470" s="485"/>
      <c r="D470" s="485"/>
      <c r="E470" s="485"/>
      <c r="F470" s="485"/>
      <c r="G470" s="485"/>
      <c r="H470" s="485"/>
      <c r="I470" s="485"/>
      <c r="J470" s="485"/>
      <c r="K470" s="485"/>
      <c r="L470" s="485"/>
      <c r="M470" s="485"/>
      <c r="N470" s="485"/>
      <c r="O470" s="485"/>
      <c r="P470" s="485"/>
      <c r="Q470" s="485"/>
      <c r="R470" s="485"/>
      <c r="S470" s="485"/>
      <c r="T470" s="485"/>
      <c r="U470" s="485"/>
      <c r="V470" s="485"/>
      <c r="W470" s="485"/>
      <c r="X470" s="485"/>
      <c r="Y470" s="485"/>
      <c r="Z470" s="485"/>
      <c r="AA470" s="485"/>
      <c r="AB470" s="485"/>
      <c r="AC470" s="485"/>
      <c r="AD470" s="485"/>
      <c r="AE470" s="506"/>
      <c r="AF470" s="506"/>
      <c r="AG470" s="506"/>
      <c r="AH470" s="506"/>
      <c r="AI470" s="485"/>
    </row>
    <row r="471" ht="24.0" customHeight="1">
      <c r="A471" s="505"/>
      <c r="B471" s="485"/>
      <c r="C471" s="485"/>
      <c r="D471" s="485"/>
      <c r="E471" s="485"/>
      <c r="F471" s="485"/>
      <c r="G471" s="485"/>
      <c r="H471" s="485"/>
      <c r="I471" s="485"/>
      <c r="J471" s="485"/>
      <c r="K471" s="485"/>
      <c r="L471" s="485"/>
      <c r="M471" s="485"/>
      <c r="N471" s="485"/>
      <c r="O471" s="485"/>
      <c r="P471" s="485"/>
      <c r="Q471" s="485"/>
      <c r="R471" s="485"/>
      <c r="S471" s="485"/>
      <c r="T471" s="485"/>
      <c r="U471" s="485"/>
      <c r="V471" s="485"/>
      <c r="W471" s="485"/>
      <c r="X471" s="485"/>
      <c r="Y471" s="485"/>
      <c r="Z471" s="485"/>
      <c r="AA471" s="485"/>
      <c r="AB471" s="485"/>
      <c r="AC471" s="485"/>
      <c r="AD471" s="485"/>
      <c r="AE471" s="506"/>
      <c r="AF471" s="506"/>
      <c r="AG471" s="506"/>
      <c r="AH471" s="506"/>
      <c r="AI471" s="485"/>
    </row>
    <row r="472" ht="24.0" customHeight="1">
      <c r="A472" s="505"/>
      <c r="B472" s="485"/>
      <c r="C472" s="485"/>
      <c r="D472" s="485"/>
      <c r="E472" s="485"/>
      <c r="F472" s="485"/>
      <c r="G472" s="485"/>
      <c r="H472" s="485"/>
      <c r="I472" s="485"/>
      <c r="J472" s="485"/>
      <c r="K472" s="485"/>
      <c r="L472" s="485"/>
      <c r="M472" s="485"/>
      <c r="N472" s="485"/>
      <c r="O472" s="485"/>
      <c r="P472" s="485"/>
      <c r="Q472" s="485"/>
      <c r="R472" s="485"/>
      <c r="S472" s="485"/>
      <c r="T472" s="485"/>
      <c r="U472" s="485"/>
      <c r="V472" s="485"/>
      <c r="W472" s="485"/>
      <c r="X472" s="485"/>
      <c r="Y472" s="485"/>
      <c r="Z472" s="485"/>
      <c r="AA472" s="485"/>
      <c r="AB472" s="485"/>
      <c r="AC472" s="485"/>
      <c r="AD472" s="485"/>
      <c r="AE472" s="506"/>
      <c r="AF472" s="506"/>
      <c r="AG472" s="506"/>
      <c r="AH472" s="506"/>
      <c r="AI472" s="485"/>
    </row>
    <row r="473" ht="24.0" customHeight="1">
      <c r="A473" s="505"/>
      <c r="B473" s="485"/>
      <c r="C473" s="485"/>
      <c r="D473" s="485"/>
      <c r="E473" s="485"/>
      <c r="F473" s="485"/>
      <c r="G473" s="485"/>
      <c r="H473" s="485"/>
      <c r="I473" s="485"/>
      <c r="J473" s="485"/>
      <c r="K473" s="485"/>
      <c r="L473" s="485"/>
      <c r="M473" s="485"/>
      <c r="N473" s="485"/>
      <c r="O473" s="485"/>
      <c r="P473" s="485"/>
      <c r="Q473" s="485"/>
      <c r="R473" s="485"/>
      <c r="S473" s="485"/>
      <c r="T473" s="485"/>
      <c r="U473" s="485"/>
      <c r="V473" s="485"/>
      <c r="W473" s="485"/>
      <c r="X473" s="485"/>
      <c r="Y473" s="485"/>
      <c r="Z473" s="485"/>
      <c r="AA473" s="485"/>
      <c r="AB473" s="485"/>
      <c r="AC473" s="485"/>
      <c r="AD473" s="485"/>
      <c r="AE473" s="506"/>
      <c r="AF473" s="506"/>
      <c r="AG473" s="506"/>
      <c r="AH473" s="506"/>
      <c r="AI473" s="485"/>
    </row>
    <row r="474" ht="24.0" customHeight="1">
      <c r="A474" s="505"/>
      <c r="B474" s="485"/>
      <c r="C474" s="485"/>
      <c r="D474" s="485"/>
      <c r="E474" s="485"/>
      <c r="F474" s="485"/>
      <c r="G474" s="485"/>
      <c r="H474" s="485"/>
      <c r="I474" s="485"/>
      <c r="J474" s="485"/>
      <c r="K474" s="485"/>
      <c r="L474" s="485"/>
      <c r="M474" s="485"/>
      <c r="N474" s="485"/>
      <c r="O474" s="485"/>
      <c r="P474" s="485"/>
      <c r="Q474" s="485"/>
      <c r="R474" s="485"/>
      <c r="S474" s="485"/>
      <c r="T474" s="485"/>
      <c r="U474" s="485"/>
      <c r="V474" s="485"/>
      <c r="W474" s="485"/>
      <c r="X474" s="485"/>
      <c r="Y474" s="485"/>
      <c r="Z474" s="485"/>
      <c r="AA474" s="485"/>
      <c r="AB474" s="485"/>
      <c r="AC474" s="485"/>
      <c r="AD474" s="485"/>
      <c r="AE474" s="506"/>
      <c r="AF474" s="506"/>
      <c r="AG474" s="506"/>
      <c r="AH474" s="506"/>
      <c r="AI474" s="485"/>
    </row>
    <row r="475" ht="24.0" customHeight="1">
      <c r="A475" s="505"/>
      <c r="B475" s="485"/>
      <c r="C475" s="485"/>
      <c r="D475" s="485"/>
      <c r="E475" s="485"/>
      <c r="F475" s="485"/>
      <c r="G475" s="485"/>
      <c r="H475" s="485"/>
      <c r="I475" s="485"/>
      <c r="J475" s="485"/>
      <c r="K475" s="485"/>
      <c r="L475" s="485"/>
      <c r="M475" s="485"/>
      <c r="N475" s="485"/>
      <c r="O475" s="485"/>
      <c r="P475" s="485"/>
      <c r="Q475" s="485"/>
      <c r="R475" s="485"/>
      <c r="S475" s="485"/>
      <c r="T475" s="485"/>
      <c r="U475" s="485"/>
      <c r="V475" s="485"/>
      <c r="W475" s="485"/>
      <c r="X475" s="485"/>
      <c r="Y475" s="485"/>
      <c r="Z475" s="485"/>
      <c r="AA475" s="485"/>
      <c r="AB475" s="485"/>
      <c r="AC475" s="485"/>
      <c r="AD475" s="485"/>
      <c r="AE475" s="506"/>
      <c r="AF475" s="506"/>
      <c r="AG475" s="506"/>
      <c r="AH475" s="506"/>
      <c r="AI475" s="485"/>
    </row>
    <row r="476" ht="24.0" customHeight="1">
      <c r="A476" s="505"/>
      <c r="B476" s="485"/>
      <c r="C476" s="485"/>
      <c r="D476" s="485"/>
      <c r="E476" s="485"/>
      <c r="F476" s="485"/>
      <c r="G476" s="485"/>
      <c r="H476" s="485"/>
      <c r="I476" s="485"/>
      <c r="J476" s="485"/>
      <c r="K476" s="485"/>
      <c r="L476" s="485"/>
      <c r="M476" s="485"/>
      <c r="N476" s="485"/>
      <c r="O476" s="485"/>
      <c r="P476" s="485"/>
      <c r="Q476" s="485"/>
      <c r="R476" s="485"/>
      <c r="S476" s="485"/>
      <c r="T476" s="485"/>
      <c r="U476" s="485"/>
      <c r="V476" s="485"/>
      <c r="W476" s="485"/>
      <c r="X476" s="485"/>
      <c r="Y476" s="485"/>
      <c r="Z476" s="485"/>
      <c r="AA476" s="485"/>
      <c r="AB476" s="485"/>
      <c r="AC476" s="485"/>
      <c r="AD476" s="485"/>
      <c r="AE476" s="506"/>
      <c r="AF476" s="506"/>
      <c r="AG476" s="506"/>
      <c r="AH476" s="506"/>
      <c r="AI476" s="485"/>
    </row>
    <row r="477" ht="24.0" customHeight="1">
      <c r="A477" s="505"/>
      <c r="B477" s="485"/>
      <c r="C477" s="485"/>
      <c r="D477" s="485"/>
      <c r="E477" s="485"/>
      <c r="F477" s="485"/>
      <c r="G477" s="485"/>
      <c r="H477" s="485"/>
      <c r="I477" s="485"/>
      <c r="J477" s="485"/>
      <c r="K477" s="485"/>
      <c r="L477" s="485"/>
      <c r="M477" s="485"/>
      <c r="N477" s="485"/>
      <c r="O477" s="485"/>
      <c r="P477" s="485"/>
      <c r="Q477" s="485"/>
      <c r="R477" s="485"/>
      <c r="S477" s="485"/>
      <c r="T477" s="485"/>
      <c r="U477" s="485"/>
      <c r="V477" s="485"/>
      <c r="W477" s="485"/>
      <c r="X477" s="485"/>
      <c r="Y477" s="485"/>
      <c r="Z477" s="485"/>
      <c r="AA477" s="485"/>
      <c r="AB477" s="485"/>
      <c r="AC477" s="485"/>
      <c r="AD477" s="485"/>
      <c r="AE477" s="506"/>
      <c r="AF477" s="506"/>
      <c r="AG477" s="506"/>
      <c r="AH477" s="506"/>
      <c r="AI477" s="485"/>
    </row>
    <row r="478" ht="24.0" customHeight="1">
      <c r="A478" s="505"/>
      <c r="B478" s="485"/>
      <c r="C478" s="485"/>
      <c r="D478" s="485"/>
      <c r="E478" s="485"/>
      <c r="F478" s="485"/>
      <c r="G478" s="485"/>
      <c r="H478" s="485"/>
      <c r="I478" s="485"/>
      <c r="J478" s="485"/>
      <c r="K478" s="485"/>
      <c r="L478" s="485"/>
      <c r="M478" s="485"/>
      <c r="N478" s="485"/>
      <c r="O478" s="485"/>
      <c r="P478" s="485"/>
      <c r="Q478" s="485"/>
      <c r="R478" s="485"/>
      <c r="S478" s="485"/>
      <c r="T478" s="485"/>
      <c r="U478" s="485"/>
      <c r="V478" s="485"/>
      <c r="W478" s="485"/>
      <c r="X478" s="485"/>
      <c r="Y478" s="485"/>
      <c r="Z478" s="485"/>
      <c r="AA478" s="485"/>
      <c r="AB478" s="485"/>
      <c r="AC478" s="485"/>
      <c r="AD478" s="485"/>
      <c r="AE478" s="506"/>
      <c r="AF478" s="506"/>
      <c r="AG478" s="506"/>
      <c r="AH478" s="506"/>
      <c r="AI478" s="485"/>
    </row>
    <row r="479" ht="24.0" customHeight="1">
      <c r="A479" s="505"/>
      <c r="B479" s="485"/>
      <c r="C479" s="485"/>
      <c r="D479" s="485"/>
      <c r="E479" s="485"/>
      <c r="F479" s="485"/>
      <c r="G479" s="485"/>
      <c r="H479" s="485"/>
      <c r="I479" s="485"/>
      <c r="J479" s="485"/>
      <c r="K479" s="485"/>
      <c r="L479" s="485"/>
      <c r="M479" s="485"/>
      <c r="N479" s="485"/>
      <c r="O479" s="485"/>
      <c r="P479" s="485"/>
      <c r="Q479" s="485"/>
      <c r="R479" s="485"/>
      <c r="S479" s="485"/>
      <c r="T479" s="485"/>
      <c r="U479" s="485"/>
      <c r="V479" s="485"/>
      <c r="W479" s="485"/>
      <c r="X479" s="485"/>
      <c r="Y479" s="485"/>
      <c r="Z479" s="485"/>
      <c r="AA479" s="485"/>
      <c r="AB479" s="485"/>
      <c r="AC479" s="485"/>
      <c r="AD479" s="485"/>
      <c r="AE479" s="506"/>
      <c r="AF479" s="506"/>
      <c r="AG479" s="506"/>
      <c r="AH479" s="506"/>
      <c r="AI479" s="485"/>
    </row>
    <row r="480" ht="24.0" customHeight="1">
      <c r="A480" s="505"/>
      <c r="B480" s="485"/>
      <c r="C480" s="485"/>
      <c r="D480" s="485"/>
      <c r="E480" s="485"/>
      <c r="F480" s="485"/>
      <c r="G480" s="485"/>
      <c r="H480" s="485"/>
      <c r="I480" s="485"/>
      <c r="J480" s="485"/>
      <c r="K480" s="485"/>
      <c r="L480" s="485"/>
      <c r="M480" s="485"/>
      <c r="N480" s="485"/>
      <c r="O480" s="485"/>
      <c r="P480" s="485"/>
      <c r="Q480" s="485"/>
      <c r="R480" s="485"/>
      <c r="S480" s="485"/>
      <c r="T480" s="485"/>
      <c r="U480" s="485"/>
      <c r="V480" s="485"/>
      <c r="W480" s="485"/>
      <c r="X480" s="485"/>
      <c r="Y480" s="485"/>
      <c r="Z480" s="485"/>
      <c r="AA480" s="485"/>
      <c r="AB480" s="485"/>
      <c r="AC480" s="485"/>
      <c r="AD480" s="485"/>
      <c r="AE480" s="506"/>
      <c r="AF480" s="506"/>
      <c r="AG480" s="506"/>
      <c r="AH480" s="506"/>
      <c r="AI480" s="485"/>
    </row>
    <row r="481" ht="24.0" customHeight="1">
      <c r="A481" s="505"/>
      <c r="B481" s="485"/>
      <c r="C481" s="485"/>
      <c r="D481" s="485"/>
      <c r="E481" s="485"/>
      <c r="F481" s="485"/>
      <c r="G481" s="485"/>
      <c r="H481" s="485"/>
      <c r="I481" s="485"/>
      <c r="J481" s="485"/>
      <c r="K481" s="485"/>
      <c r="L481" s="485"/>
      <c r="M481" s="485"/>
      <c r="N481" s="485"/>
      <c r="O481" s="485"/>
      <c r="P481" s="485"/>
      <c r="Q481" s="485"/>
      <c r="R481" s="485"/>
      <c r="S481" s="485"/>
      <c r="T481" s="485"/>
      <c r="U481" s="485"/>
      <c r="V481" s="485"/>
      <c r="W481" s="485"/>
      <c r="X481" s="485"/>
      <c r="Y481" s="485"/>
      <c r="Z481" s="485"/>
      <c r="AA481" s="485"/>
      <c r="AB481" s="485"/>
      <c r="AC481" s="485"/>
      <c r="AD481" s="485"/>
      <c r="AE481" s="506"/>
      <c r="AF481" s="506"/>
      <c r="AG481" s="506"/>
      <c r="AH481" s="506"/>
      <c r="AI481" s="485"/>
    </row>
    <row r="482" ht="24.0" customHeight="1">
      <c r="A482" s="505"/>
      <c r="B482" s="485"/>
      <c r="C482" s="485"/>
      <c r="D482" s="485"/>
      <c r="E482" s="485"/>
      <c r="F482" s="485"/>
      <c r="G482" s="485"/>
      <c r="H482" s="485"/>
      <c r="I482" s="485"/>
      <c r="J482" s="485"/>
      <c r="K482" s="485"/>
      <c r="L482" s="485"/>
      <c r="M482" s="485"/>
      <c r="N482" s="485"/>
      <c r="O482" s="485"/>
      <c r="P482" s="485"/>
      <c r="Q482" s="485"/>
      <c r="R482" s="485"/>
      <c r="S482" s="485"/>
      <c r="T482" s="485"/>
      <c r="U482" s="485"/>
      <c r="V482" s="485"/>
      <c r="W482" s="485"/>
      <c r="X482" s="485"/>
      <c r="Y482" s="485"/>
      <c r="Z482" s="485"/>
      <c r="AA482" s="485"/>
      <c r="AB482" s="485"/>
      <c r="AC482" s="485"/>
      <c r="AD482" s="485"/>
      <c r="AE482" s="506"/>
      <c r="AF482" s="506"/>
      <c r="AG482" s="506"/>
      <c r="AH482" s="506"/>
      <c r="AI482" s="485"/>
    </row>
    <row r="483" ht="24.0" customHeight="1">
      <c r="A483" s="505"/>
      <c r="B483" s="485"/>
      <c r="C483" s="485"/>
      <c r="D483" s="485"/>
      <c r="E483" s="485"/>
      <c r="F483" s="485"/>
      <c r="G483" s="485"/>
      <c r="H483" s="485"/>
      <c r="I483" s="485"/>
      <c r="J483" s="485"/>
      <c r="K483" s="485"/>
      <c r="L483" s="485"/>
      <c r="M483" s="485"/>
      <c r="N483" s="485"/>
      <c r="O483" s="485"/>
      <c r="P483" s="485"/>
      <c r="Q483" s="485"/>
      <c r="R483" s="485"/>
      <c r="S483" s="485"/>
      <c r="T483" s="485"/>
      <c r="U483" s="485"/>
      <c r="V483" s="485"/>
      <c r="W483" s="485"/>
      <c r="X483" s="485"/>
      <c r="Y483" s="485"/>
      <c r="Z483" s="485"/>
      <c r="AA483" s="485"/>
      <c r="AB483" s="485"/>
      <c r="AC483" s="485"/>
      <c r="AD483" s="485"/>
      <c r="AE483" s="506"/>
      <c r="AF483" s="506"/>
      <c r="AG483" s="506"/>
      <c r="AH483" s="506"/>
      <c r="AI483" s="485"/>
    </row>
    <row r="484" ht="24.0" customHeight="1">
      <c r="A484" s="505"/>
      <c r="B484" s="485"/>
      <c r="C484" s="485"/>
      <c r="D484" s="485"/>
      <c r="E484" s="485"/>
      <c r="F484" s="485"/>
      <c r="G484" s="485"/>
      <c r="H484" s="485"/>
      <c r="I484" s="485"/>
      <c r="J484" s="485"/>
      <c r="K484" s="485"/>
      <c r="L484" s="485"/>
      <c r="M484" s="485"/>
      <c r="N484" s="485"/>
      <c r="O484" s="485"/>
      <c r="P484" s="485"/>
      <c r="Q484" s="485"/>
      <c r="R484" s="485"/>
      <c r="S484" s="485"/>
      <c r="T484" s="485"/>
      <c r="U484" s="485"/>
      <c r="V484" s="485"/>
      <c r="W484" s="485"/>
      <c r="X484" s="485"/>
      <c r="Y484" s="485"/>
      <c r="Z484" s="485"/>
      <c r="AA484" s="485"/>
      <c r="AB484" s="485"/>
      <c r="AC484" s="485"/>
      <c r="AD484" s="485"/>
      <c r="AE484" s="506"/>
      <c r="AF484" s="506"/>
      <c r="AG484" s="506"/>
      <c r="AH484" s="506"/>
      <c r="AI484" s="485"/>
    </row>
    <row r="485" ht="24.0" customHeight="1">
      <c r="A485" s="505"/>
      <c r="B485" s="485"/>
      <c r="C485" s="485"/>
      <c r="D485" s="485"/>
      <c r="E485" s="485"/>
      <c r="F485" s="485"/>
      <c r="G485" s="485"/>
      <c r="H485" s="485"/>
      <c r="I485" s="485"/>
      <c r="J485" s="485"/>
      <c r="K485" s="485"/>
      <c r="L485" s="485"/>
      <c r="M485" s="485"/>
      <c r="N485" s="485"/>
      <c r="O485" s="485"/>
      <c r="P485" s="485"/>
      <c r="Q485" s="485"/>
      <c r="R485" s="485"/>
      <c r="S485" s="485"/>
      <c r="T485" s="485"/>
      <c r="U485" s="485"/>
      <c r="V485" s="485"/>
      <c r="W485" s="485"/>
      <c r="X485" s="485"/>
      <c r="Y485" s="485"/>
      <c r="Z485" s="485"/>
      <c r="AA485" s="485"/>
      <c r="AB485" s="485"/>
      <c r="AC485" s="485"/>
      <c r="AD485" s="485"/>
      <c r="AE485" s="506"/>
      <c r="AF485" s="506"/>
      <c r="AG485" s="506"/>
      <c r="AH485" s="506"/>
      <c r="AI485" s="485"/>
    </row>
    <row r="486" ht="24.0" customHeight="1">
      <c r="A486" s="505"/>
      <c r="B486" s="485"/>
      <c r="C486" s="485"/>
      <c r="D486" s="485"/>
      <c r="E486" s="485"/>
      <c r="F486" s="485"/>
      <c r="G486" s="485"/>
      <c r="H486" s="485"/>
      <c r="I486" s="485"/>
      <c r="J486" s="485"/>
      <c r="K486" s="485"/>
      <c r="L486" s="485"/>
      <c r="M486" s="485"/>
      <c r="N486" s="485"/>
      <c r="O486" s="485"/>
      <c r="P486" s="485"/>
      <c r="Q486" s="485"/>
      <c r="R486" s="485"/>
      <c r="S486" s="485"/>
      <c r="T486" s="485"/>
      <c r="U486" s="485"/>
      <c r="V486" s="485"/>
      <c r="W486" s="485"/>
      <c r="X486" s="485"/>
      <c r="Y486" s="485"/>
      <c r="Z486" s="485"/>
      <c r="AA486" s="485"/>
      <c r="AB486" s="485"/>
      <c r="AC486" s="485"/>
      <c r="AD486" s="485"/>
      <c r="AE486" s="506"/>
      <c r="AF486" s="506"/>
      <c r="AG486" s="506"/>
      <c r="AH486" s="506"/>
      <c r="AI486" s="485"/>
    </row>
    <row r="487" ht="24.0" customHeight="1">
      <c r="A487" s="505"/>
      <c r="B487" s="485"/>
      <c r="C487" s="485"/>
      <c r="D487" s="485"/>
      <c r="E487" s="485"/>
      <c r="F487" s="485"/>
      <c r="G487" s="485"/>
      <c r="H487" s="485"/>
      <c r="I487" s="485"/>
      <c r="J487" s="485"/>
      <c r="K487" s="485"/>
      <c r="L487" s="485"/>
      <c r="M487" s="485"/>
      <c r="N487" s="485"/>
      <c r="O487" s="485"/>
      <c r="P487" s="485"/>
      <c r="Q487" s="485"/>
      <c r="R487" s="485"/>
      <c r="S487" s="485"/>
      <c r="T487" s="485"/>
      <c r="U487" s="485"/>
      <c r="V487" s="485"/>
      <c r="W487" s="485"/>
      <c r="X487" s="485"/>
      <c r="Y487" s="485"/>
      <c r="Z487" s="485"/>
      <c r="AA487" s="485"/>
      <c r="AB487" s="485"/>
      <c r="AC487" s="485"/>
      <c r="AD487" s="485"/>
      <c r="AE487" s="506"/>
      <c r="AF487" s="506"/>
      <c r="AG487" s="506"/>
      <c r="AH487" s="506"/>
      <c r="AI487" s="485"/>
    </row>
    <row r="488" ht="24.0" customHeight="1">
      <c r="A488" s="505"/>
      <c r="B488" s="485"/>
      <c r="C488" s="485"/>
      <c r="D488" s="485"/>
      <c r="E488" s="485"/>
      <c r="F488" s="485"/>
      <c r="G488" s="485"/>
      <c r="H488" s="485"/>
      <c r="I488" s="485"/>
      <c r="J488" s="485"/>
      <c r="K488" s="485"/>
      <c r="L488" s="485"/>
      <c r="M488" s="485"/>
      <c r="N488" s="485"/>
      <c r="O488" s="485"/>
      <c r="P488" s="485"/>
      <c r="Q488" s="485"/>
      <c r="R488" s="485"/>
      <c r="S488" s="485"/>
      <c r="T488" s="485"/>
      <c r="U488" s="485"/>
      <c r="V488" s="485"/>
      <c r="W488" s="485"/>
      <c r="X488" s="485"/>
      <c r="Y488" s="485"/>
      <c r="Z488" s="485"/>
      <c r="AA488" s="485"/>
      <c r="AB488" s="485"/>
      <c r="AC488" s="485"/>
      <c r="AD488" s="485"/>
      <c r="AE488" s="506"/>
      <c r="AF488" s="506"/>
      <c r="AG488" s="506"/>
      <c r="AH488" s="506"/>
      <c r="AI488" s="485"/>
    </row>
    <row r="489" ht="24.0" customHeight="1">
      <c r="A489" s="505"/>
      <c r="B489" s="485"/>
      <c r="C489" s="485"/>
      <c r="D489" s="485"/>
      <c r="E489" s="485"/>
      <c r="F489" s="485"/>
      <c r="G489" s="485"/>
      <c r="H489" s="485"/>
      <c r="I489" s="485"/>
      <c r="J489" s="485"/>
      <c r="K489" s="485"/>
      <c r="L489" s="485"/>
      <c r="M489" s="485"/>
      <c r="N489" s="485"/>
      <c r="O489" s="485"/>
      <c r="P489" s="485"/>
      <c r="Q489" s="485"/>
      <c r="R489" s="485"/>
      <c r="S489" s="485"/>
      <c r="T489" s="485"/>
      <c r="U489" s="485"/>
      <c r="V489" s="485"/>
      <c r="W489" s="485"/>
      <c r="X489" s="485"/>
      <c r="Y489" s="485"/>
      <c r="Z489" s="485"/>
      <c r="AA489" s="485"/>
      <c r="AB489" s="485"/>
      <c r="AC489" s="485"/>
      <c r="AD489" s="485"/>
      <c r="AE489" s="506"/>
      <c r="AF489" s="506"/>
      <c r="AG489" s="506"/>
      <c r="AH489" s="506"/>
      <c r="AI489" s="485"/>
    </row>
    <row r="490" ht="24.0" customHeight="1">
      <c r="A490" s="505"/>
      <c r="B490" s="485"/>
      <c r="C490" s="485"/>
      <c r="D490" s="485"/>
      <c r="E490" s="485"/>
      <c r="F490" s="485"/>
      <c r="G490" s="485"/>
      <c r="H490" s="485"/>
      <c r="I490" s="485"/>
      <c r="J490" s="485"/>
      <c r="K490" s="485"/>
      <c r="L490" s="485"/>
      <c r="M490" s="485"/>
      <c r="N490" s="485"/>
      <c r="O490" s="485"/>
      <c r="P490" s="485"/>
      <c r="Q490" s="485"/>
      <c r="R490" s="485"/>
      <c r="S490" s="485"/>
      <c r="T490" s="485"/>
      <c r="U490" s="485"/>
      <c r="V490" s="485"/>
      <c r="W490" s="485"/>
      <c r="X490" s="485"/>
      <c r="Y490" s="485"/>
      <c r="Z490" s="485"/>
      <c r="AA490" s="485"/>
      <c r="AB490" s="485"/>
      <c r="AC490" s="485"/>
      <c r="AD490" s="485"/>
      <c r="AE490" s="506"/>
      <c r="AF490" s="506"/>
      <c r="AG490" s="506"/>
      <c r="AH490" s="506"/>
      <c r="AI490" s="485"/>
    </row>
    <row r="491" ht="24.0" customHeight="1">
      <c r="A491" s="505"/>
      <c r="B491" s="485"/>
      <c r="C491" s="485"/>
      <c r="D491" s="485"/>
      <c r="E491" s="485"/>
      <c r="F491" s="485"/>
      <c r="G491" s="485"/>
      <c r="H491" s="485"/>
      <c r="I491" s="485"/>
      <c r="J491" s="485"/>
      <c r="K491" s="485"/>
      <c r="L491" s="485"/>
      <c r="M491" s="485"/>
      <c r="N491" s="485"/>
      <c r="O491" s="485"/>
      <c r="P491" s="485"/>
      <c r="Q491" s="485"/>
      <c r="R491" s="485"/>
      <c r="S491" s="485"/>
      <c r="T491" s="485"/>
      <c r="U491" s="485"/>
      <c r="V491" s="485"/>
      <c r="W491" s="485"/>
      <c r="X491" s="485"/>
      <c r="Y491" s="485"/>
      <c r="Z491" s="485"/>
      <c r="AA491" s="485"/>
      <c r="AB491" s="485"/>
      <c r="AC491" s="485"/>
      <c r="AD491" s="485"/>
      <c r="AE491" s="506"/>
      <c r="AF491" s="506"/>
      <c r="AG491" s="506"/>
      <c r="AH491" s="506"/>
      <c r="AI491" s="485"/>
    </row>
    <row r="492" ht="24.0" customHeight="1">
      <c r="A492" s="505"/>
      <c r="B492" s="485"/>
      <c r="C492" s="485"/>
      <c r="D492" s="485"/>
      <c r="E492" s="485"/>
      <c r="F492" s="485"/>
      <c r="G492" s="485"/>
      <c r="H492" s="485"/>
      <c r="I492" s="485"/>
      <c r="J492" s="485"/>
      <c r="K492" s="485"/>
      <c r="L492" s="485"/>
      <c r="M492" s="485"/>
      <c r="N492" s="485"/>
      <c r="O492" s="485"/>
      <c r="P492" s="485"/>
      <c r="Q492" s="485"/>
      <c r="R492" s="485"/>
      <c r="S492" s="485"/>
      <c r="T492" s="485"/>
      <c r="U492" s="485"/>
      <c r="V492" s="485"/>
      <c r="W492" s="485"/>
      <c r="X492" s="485"/>
      <c r="Y492" s="485"/>
      <c r="Z492" s="485"/>
      <c r="AA492" s="485"/>
      <c r="AB492" s="485"/>
      <c r="AC492" s="485"/>
      <c r="AD492" s="485"/>
      <c r="AE492" s="506"/>
      <c r="AF492" s="506"/>
      <c r="AG492" s="506"/>
      <c r="AH492" s="506"/>
      <c r="AI492" s="485"/>
    </row>
    <row r="493" ht="24.0" customHeight="1">
      <c r="A493" s="505"/>
      <c r="B493" s="485"/>
      <c r="C493" s="485"/>
      <c r="D493" s="485"/>
      <c r="E493" s="485"/>
      <c r="F493" s="485"/>
      <c r="G493" s="485"/>
      <c r="H493" s="485"/>
      <c r="I493" s="485"/>
      <c r="J493" s="485"/>
      <c r="K493" s="485"/>
      <c r="L493" s="485"/>
      <c r="M493" s="485"/>
      <c r="N493" s="485"/>
      <c r="O493" s="485"/>
      <c r="P493" s="485"/>
      <c r="Q493" s="485"/>
      <c r="R493" s="485"/>
      <c r="S493" s="485"/>
      <c r="T493" s="485"/>
      <c r="U493" s="485"/>
      <c r="V493" s="485"/>
      <c r="W493" s="485"/>
      <c r="X493" s="485"/>
      <c r="Y493" s="485"/>
      <c r="Z493" s="485"/>
      <c r="AA493" s="485"/>
      <c r="AB493" s="485"/>
      <c r="AC493" s="485"/>
      <c r="AD493" s="485"/>
      <c r="AE493" s="506"/>
      <c r="AF493" s="506"/>
      <c r="AG493" s="506"/>
      <c r="AH493" s="506"/>
      <c r="AI493" s="485"/>
    </row>
    <row r="494" ht="24.0" customHeight="1">
      <c r="A494" s="505"/>
      <c r="B494" s="485"/>
      <c r="C494" s="485"/>
      <c r="D494" s="485"/>
      <c r="E494" s="485"/>
      <c r="F494" s="485"/>
      <c r="G494" s="485"/>
      <c r="H494" s="485"/>
      <c r="I494" s="485"/>
      <c r="J494" s="485"/>
      <c r="K494" s="485"/>
      <c r="L494" s="485"/>
      <c r="M494" s="485"/>
      <c r="N494" s="485"/>
      <c r="O494" s="485"/>
      <c r="P494" s="485"/>
      <c r="Q494" s="485"/>
      <c r="R494" s="485"/>
      <c r="S494" s="485"/>
      <c r="T494" s="485"/>
      <c r="U494" s="485"/>
      <c r="V494" s="485"/>
      <c r="W494" s="485"/>
      <c r="X494" s="485"/>
      <c r="Y494" s="485"/>
      <c r="Z494" s="485"/>
      <c r="AA494" s="485"/>
      <c r="AB494" s="485"/>
      <c r="AC494" s="485"/>
      <c r="AD494" s="485"/>
      <c r="AE494" s="506"/>
      <c r="AF494" s="506"/>
      <c r="AG494" s="506"/>
      <c r="AH494" s="506"/>
      <c r="AI494" s="485"/>
    </row>
    <row r="495" ht="24.0" customHeight="1">
      <c r="A495" s="505"/>
      <c r="B495" s="485"/>
      <c r="C495" s="485"/>
      <c r="D495" s="485"/>
      <c r="E495" s="485"/>
      <c r="F495" s="485"/>
      <c r="G495" s="485"/>
      <c r="H495" s="485"/>
      <c r="I495" s="485"/>
      <c r="J495" s="485"/>
      <c r="K495" s="485"/>
      <c r="L495" s="485"/>
      <c r="M495" s="485"/>
      <c r="N495" s="485"/>
      <c r="O495" s="485"/>
      <c r="P495" s="485"/>
      <c r="Q495" s="485"/>
      <c r="R495" s="485"/>
      <c r="S495" s="485"/>
      <c r="T495" s="485"/>
      <c r="U495" s="485"/>
      <c r="V495" s="485"/>
      <c r="W495" s="485"/>
      <c r="X495" s="485"/>
      <c r="Y495" s="485"/>
      <c r="Z495" s="485"/>
      <c r="AA495" s="485"/>
      <c r="AB495" s="485"/>
      <c r="AC495" s="485"/>
      <c r="AD495" s="485"/>
      <c r="AE495" s="506"/>
      <c r="AF495" s="506"/>
      <c r="AG495" s="506"/>
      <c r="AH495" s="506"/>
      <c r="AI495" s="485"/>
    </row>
    <row r="496" ht="24.0" customHeight="1">
      <c r="A496" s="505"/>
      <c r="B496" s="485"/>
      <c r="C496" s="485"/>
      <c r="D496" s="485"/>
      <c r="E496" s="485"/>
      <c r="F496" s="485"/>
      <c r="G496" s="485"/>
      <c r="H496" s="485"/>
      <c r="I496" s="485"/>
      <c r="J496" s="485"/>
      <c r="K496" s="485"/>
      <c r="L496" s="485"/>
      <c r="M496" s="485"/>
      <c r="N496" s="485"/>
      <c r="O496" s="485"/>
      <c r="P496" s="485"/>
      <c r="Q496" s="485"/>
      <c r="R496" s="485"/>
      <c r="S496" s="485"/>
      <c r="T496" s="485"/>
      <c r="U496" s="485"/>
      <c r="V496" s="485"/>
      <c r="W496" s="485"/>
      <c r="X496" s="485"/>
      <c r="Y496" s="485"/>
      <c r="Z496" s="485"/>
      <c r="AA496" s="485"/>
      <c r="AB496" s="485"/>
      <c r="AC496" s="485"/>
      <c r="AD496" s="485"/>
      <c r="AE496" s="506"/>
      <c r="AF496" s="506"/>
      <c r="AG496" s="506"/>
      <c r="AH496" s="506"/>
      <c r="AI496" s="485"/>
    </row>
    <row r="497" ht="24.0" customHeight="1">
      <c r="A497" s="505"/>
      <c r="B497" s="485"/>
      <c r="C497" s="485"/>
      <c r="D497" s="485"/>
      <c r="E497" s="485"/>
      <c r="F497" s="485"/>
      <c r="G497" s="485"/>
      <c r="H497" s="485"/>
      <c r="I497" s="485"/>
      <c r="J497" s="485"/>
      <c r="K497" s="485"/>
      <c r="L497" s="485"/>
      <c r="M497" s="485"/>
      <c r="N497" s="485"/>
      <c r="O497" s="485"/>
      <c r="P497" s="485"/>
      <c r="Q497" s="485"/>
      <c r="R497" s="485"/>
      <c r="S497" s="485"/>
      <c r="T497" s="485"/>
      <c r="U497" s="485"/>
      <c r="V497" s="485"/>
      <c r="W497" s="485"/>
      <c r="X497" s="485"/>
      <c r="Y497" s="485"/>
      <c r="Z497" s="485"/>
      <c r="AA497" s="485"/>
      <c r="AB497" s="485"/>
      <c r="AC497" s="485"/>
      <c r="AD497" s="485"/>
      <c r="AE497" s="506"/>
      <c r="AF497" s="506"/>
      <c r="AG497" s="506"/>
      <c r="AH497" s="506"/>
      <c r="AI497" s="485"/>
    </row>
    <row r="498" ht="24.0" customHeight="1">
      <c r="A498" s="505"/>
      <c r="B498" s="485"/>
      <c r="C498" s="485"/>
      <c r="D498" s="485"/>
      <c r="E498" s="485"/>
      <c r="F498" s="485"/>
      <c r="G498" s="485"/>
      <c r="H498" s="485"/>
      <c r="I498" s="485"/>
      <c r="J498" s="485"/>
      <c r="K498" s="485"/>
      <c r="L498" s="485"/>
      <c r="M498" s="485"/>
      <c r="N498" s="485"/>
      <c r="O498" s="485"/>
      <c r="P498" s="485"/>
      <c r="Q498" s="485"/>
      <c r="R498" s="485"/>
      <c r="S498" s="485"/>
      <c r="T498" s="485"/>
      <c r="U498" s="485"/>
      <c r="V498" s="485"/>
      <c r="W498" s="485"/>
      <c r="X498" s="485"/>
      <c r="Y498" s="485"/>
      <c r="Z498" s="485"/>
      <c r="AA498" s="485"/>
      <c r="AB498" s="485"/>
      <c r="AC498" s="485"/>
      <c r="AD498" s="485"/>
      <c r="AE498" s="506"/>
      <c r="AF498" s="506"/>
      <c r="AG498" s="506"/>
      <c r="AH498" s="506"/>
      <c r="AI498" s="485"/>
    </row>
    <row r="499" ht="24.0" customHeight="1">
      <c r="A499" s="505"/>
      <c r="B499" s="485"/>
      <c r="C499" s="485"/>
      <c r="D499" s="485"/>
      <c r="E499" s="485"/>
      <c r="F499" s="485"/>
      <c r="G499" s="485"/>
      <c r="H499" s="485"/>
      <c r="I499" s="485"/>
      <c r="J499" s="485"/>
      <c r="K499" s="485"/>
      <c r="L499" s="485"/>
      <c r="M499" s="485"/>
      <c r="N499" s="485"/>
      <c r="O499" s="485"/>
      <c r="P499" s="485"/>
      <c r="Q499" s="485"/>
      <c r="R499" s="485"/>
      <c r="S499" s="485"/>
      <c r="T499" s="485"/>
      <c r="U499" s="485"/>
      <c r="V499" s="485"/>
      <c r="W499" s="485"/>
      <c r="X499" s="485"/>
      <c r="Y499" s="485"/>
      <c r="Z499" s="485"/>
      <c r="AA499" s="485"/>
      <c r="AB499" s="485"/>
      <c r="AC499" s="485"/>
      <c r="AD499" s="485"/>
      <c r="AE499" s="506"/>
      <c r="AF499" s="506"/>
      <c r="AG499" s="506"/>
      <c r="AH499" s="506"/>
      <c r="AI499" s="485"/>
    </row>
    <row r="500" ht="24.0" customHeight="1">
      <c r="A500" s="505"/>
      <c r="B500" s="485"/>
      <c r="C500" s="485"/>
      <c r="D500" s="485"/>
      <c r="E500" s="485"/>
      <c r="F500" s="485"/>
      <c r="G500" s="485"/>
      <c r="H500" s="485"/>
      <c r="I500" s="485"/>
      <c r="J500" s="485"/>
      <c r="K500" s="485"/>
      <c r="L500" s="485"/>
      <c r="M500" s="485"/>
      <c r="N500" s="485"/>
      <c r="O500" s="485"/>
      <c r="P500" s="485"/>
      <c r="Q500" s="485"/>
      <c r="R500" s="485"/>
      <c r="S500" s="485"/>
      <c r="T500" s="485"/>
      <c r="U500" s="485"/>
      <c r="V500" s="485"/>
      <c r="W500" s="485"/>
      <c r="X500" s="485"/>
      <c r="Y500" s="485"/>
      <c r="Z500" s="485"/>
      <c r="AA500" s="485"/>
      <c r="AB500" s="485"/>
      <c r="AC500" s="485"/>
      <c r="AD500" s="485"/>
      <c r="AE500" s="506"/>
      <c r="AF500" s="506"/>
      <c r="AG500" s="506"/>
      <c r="AH500" s="506"/>
      <c r="AI500" s="485"/>
    </row>
    <row r="501" ht="24.0" customHeight="1">
      <c r="A501" s="505"/>
      <c r="B501" s="485"/>
      <c r="C501" s="485"/>
      <c r="D501" s="485"/>
      <c r="E501" s="485"/>
      <c r="F501" s="485"/>
      <c r="G501" s="485"/>
      <c r="H501" s="485"/>
      <c r="I501" s="485"/>
      <c r="J501" s="485"/>
      <c r="K501" s="485"/>
      <c r="L501" s="485"/>
      <c r="M501" s="485"/>
      <c r="N501" s="485"/>
      <c r="O501" s="485"/>
      <c r="P501" s="485"/>
      <c r="Q501" s="485"/>
      <c r="R501" s="485"/>
      <c r="S501" s="485"/>
      <c r="T501" s="485"/>
      <c r="U501" s="485"/>
      <c r="V501" s="485"/>
      <c r="W501" s="485"/>
      <c r="X501" s="485"/>
      <c r="Y501" s="485"/>
      <c r="Z501" s="485"/>
      <c r="AA501" s="485"/>
      <c r="AB501" s="485"/>
      <c r="AC501" s="485"/>
      <c r="AD501" s="485"/>
      <c r="AE501" s="506"/>
      <c r="AF501" s="506"/>
      <c r="AG501" s="506"/>
      <c r="AH501" s="506"/>
      <c r="AI501" s="485"/>
    </row>
    <row r="502" ht="24.0" customHeight="1">
      <c r="A502" s="505"/>
      <c r="B502" s="485"/>
      <c r="C502" s="485"/>
      <c r="D502" s="485"/>
      <c r="E502" s="485"/>
      <c r="F502" s="485"/>
      <c r="G502" s="485"/>
      <c r="H502" s="485"/>
      <c r="I502" s="485"/>
      <c r="J502" s="485"/>
      <c r="K502" s="485"/>
      <c r="L502" s="485"/>
      <c r="M502" s="485"/>
      <c r="N502" s="485"/>
      <c r="O502" s="485"/>
      <c r="P502" s="485"/>
      <c r="Q502" s="485"/>
      <c r="R502" s="485"/>
      <c r="S502" s="485"/>
      <c r="T502" s="485"/>
      <c r="U502" s="485"/>
      <c r="V502" s="485"/>
      <c r="W502" s="485"/>
      <c r="X502" s="485"/>
      <c r="Y502" s="485"/>
      <c r="Z502" s="485"/>
      <c r="AA502" s="485"/>
      <c r="AB502" s="485"/>
      <c r="AC502" s="485"/>
      <c r="AD502" s="485"/>
      <c r="AE502" s="506"/>
      <c r="AF502" s="506"/>
      <c r="AG502" s="506"/>
      <c r="AH502" s="506"/>
      <c r="AI502" s="485"/>
    </row>
    <row r="503" ht="24.0" customHeight="1">
      <c r="A503" s="505"/>
      <c r="B503" s="485"/>
      <c r="C503" s="485"/>
      <c r="D503" s="485"/>
      <c r="E503" s="485"/>
      <c r="F503" s="485"/>
      <c r="G503" s="485"/>
      <c r="H503" s="485"/>
      <c r="I503" s="485"/>
      <c r="J503" s="485"/>
      <c r="K503" s="485"/>
      <c r="L503" s="485"/>
      <c r="M503" s="485"/>
      <c r="N503" s="485"/>
      <c r="O503" s="485"/>
      <c r="P503" s="485"/>
      <c r="Q503" s="485"/>
      <c r="R503" s="485"/>
      <c r="S503" s="485"/>
      <c r="T503" s="485"/>
      <c r="U503" s="485"/>
      <c r="V503" s="485"/>
      <c r="W503" s="485"/>
      <c r="X503" s="485"/>
      <c r="Y503" s="485"/>
      <c r="Z503" s="485"/>
      <c r="AA503" s="485"/>
      <c r="AB503" s="485"/>
      <c r="AC503" s="485"/>
      <c r="AD503" s="485"/>
      <c r="AE503" s="506"/>
      <c r="AF503" s="506"/>
      <c r="AG503" s="506"/>
      <c r="AH503" s="506"/>
      <c r="AI503" s="485"/>
    </row>
    <row r="504" ht="24.0" customHeight="1">
      <c r="A504" s="505"/>
      <c r="B504" s="485"/>
      <c r="C504" s="485"/>
      <c r="D504" s="485"/>
      <c r="E504" s="485"/>
      <c r="F504" s="485"/>
      <c r="G504" s="485"/>
      <c r="H504" s="485"/>
      <c r="I504" s="485"/>
      <c r="J504" s="485"/>
      <c r="K504" s="485"/>
      <c r="L504" s="485"/>
      <c r="M504" s="485"/>
      <c r="N504" s="485"/>
      <c r="O504" s="485"/>
      <c r="P504" s="485"/>
      <c r="Q504" s="485"/>
      <c r="R504" s="485"/>
      <c r="S504" s="485"/>
      <c r="T504" s="485"/>
      <c r="U504" s="485"/>
      <c r="V504" s="485"/>
      <c r="W504" s="485"/>
      <c r="X504" s="485"/>
      <c r="Y504" s="485"/>
      <c r="Z504" s="485"/>
      <c r="AA504" s="485"/>
      <c r="AB504" s="485"/>
      <c r="AC504" s="485"/>
      <c r="AD504" s="485"/>
      <c r="AE504" s="506"/>
      <c r="AF504" s="506"/>
      <c r="AG504" s="506"/>
      <c r="AH504" s="506"/>
      <c r="AI504" s="485"/>
    </row>
    <row r="505" ht="24.0" customHeight="1">
      <c r="A505" s="505"/>
      <c r="B505" s="485"/>
      <c r="C505" s="485"/>
      <c r="D505" s="485"/>
      <c r="E505" s="485"/>
      <c r="F505" s="485"/>
      <c r="G505" s="485"/>
      <c r="H505" s="485"/>
      <c r="I505" s="485"/>
      <c r="J505" s="485"/>
      <c r="K505" s="485"/>
      <c r="L505" s="485"/>
      <c r="M505" s="485"/>
      <c r="N505" s="485"/>
      <c r="O505" s="485"/>
      <c r="P505" s="485"/>
      <c r="Q505" s="485"/>
      <c r="R505" s="485"/>
      <c r="S505" s="485"/>
      <c r="T505" s="485"/>
      <c r="U505" s="485"/>
      <c r="V505" s="485"/>
      <c r="W505" s="485"/>
      <c r="X505" s="485"/>
      <c r="Y505" s="485"/>
      <c r="Z505" s="485"/>
      <c r="AA505" s="485"/>
      <c r="AB505" s="485"/>
      <c r="AC505" s="485"/>
      <c r="AD505" s="485"/>
      <c r="AE505" s="506"/>
      <c r="AF505" s="506"/>
      <c r="AG505" s="506"/>
      <c r="AH505" s="506"/>
      <c r="AI505" s="485"/>
    </row>
    <row r="506" ht="24.0" customHeight="1">
      <c r="A506" s="505"/>
      <c r="B506" s="485"/>
      <c r="C506" s="485"/>
      <c r="D506" s="485"/>
      <c r="E506" s="485"/>
      <c r="F506" s="485"/>
      <c r="G506" s="485"/>
      <c r="H506" s="485"/>
      <c r="I506" s="485"/>
      <c r="J506" s="485"/>
      <c r="K506" s="485"/>
      <c r="L506" s="485"/>
      <c r="M506" s="485"/>
      <c r="N506" s="485"/>
      <c r="O506" s="485"/>
      <c r="P506" s="485"/>
      <c r="Q506" s="485"/>
      <c r="R506" s="485"/>
      <c r="S506" s="485"/>
      <c r="T506" s="485"/>
      <c r="U506" s="485"/>
      <c r="V506" s="485"/>
      <c r="W506" s="485"/>
      <c r="X506" s="485"/>
      <c r="Y506" s="485"/>
      <c r="Z506" s="485"/>
      <c r="AA506" s="485"/>
      <c r="AB506" s="485"/>
      <c r="AC506" s="485"/>
      <c r="AD506" s="485"/>
      <c r="AE506" s="506"/>
      <c r="AF506" s="506"/>
      <c r="AG506" s="506"/>
      <c r="AH506" s="506"/>
      <c r="AI506" s="485"/>
    </row>
    <row r="507" ht="24.0" customHeight="1">
      <c r="A507" s="505"/>
      <c r="B507" s="485"/>
      <c r="C507" s="485"/>
      <c r="D507" s="485"/>
      <c r="E507" s="485"/>
      <c r="F507" s="485"/>
      <c r="G507" s="485"/>
      <c r="H507" s="485"/>
      <c r="I507" s="485"/>
      <c r="J507" s="485"/>
      <c r="K507" s="485"/>
      <c r="L507" s="485"/>
      <c r="M507" s="485"/>
      <c r="N507" s="485"/>
      <c r="O507" s="485"/>
      <c r="P507" s="485"/>
      <c r="Q507" s="485"/>
      <c r="R507" s="485"/>
      <c r="S507" s="485"/>
      <c r="T507" s="485"/>
      <c r="U507" s="485"/>
      <c r="V507" s="485"/>
      <c r="W507" s="485"/>
      <c r="X507" s="485"/>
      <c r="Y507" s="485"/>
      <c r="Z507" s="485"/>
      <c r="AA507" s="485"/>
      <c r="AB507" s="485"/>
      <c r="AC507" s="485"/>
      <c r="AD507" s="485"/>
      <c r="AE507" s="506"/>
      <c r="AF507" s="506"/>
      <c r="AG507" s="506"/>
      <c r="AH507" s="506"/>
      <c r="AI507" s="485"/>
    </row>
    <row r="508" ht="24.0" customHeight="1">
      <c r="A508" s="505"/>
      <c r="B508" s="485"/>
      <c r="C508" s="485"/>
      <c r="D508" s="485"/>
      <c r="E508" s="485"/>
      <c r="F508" s="485"/>
      <c r="G508" s="485"/>
      <c r="H508" s="485"/>
      <c r="I508" s="485"/>
      <c r="J508" s="485"/>
      <c r="K508" s="485"/>
      <c r="L508" s="485"/>
      <c r="M508" s="485"/>
      <c r="N508" s="485"/>
      <c r="O508" s="485"/>
      <c r="P508" s="485"/>
      <c r="Q508" s="485"/>
      <c r="R508" s="485"/>
      <c r="S508" s="485"/>
      <c r="T508" s="485"/>
      <c r="U508" s="485"/>
      <c r="V508" s="485"/>
      <c r="W508" s="485"/>
      <c r="X508" s="485"/>
      <c r="Y508" s="485"/>
      <c r="Z508" s="485"/>
      <c r="AA508" s="485"/>
      <c r="AB508" s="485"/>
      <c r="AC508" s="485"/>
      <c r="AD508" s="485"/>
      <c r="AE508" s="506"/>
      <c r="AF508" s="506"/>
      <c r="AG508" s="506"/>
      <c r="AH508" s="506"/>
      <c r="AI508" s="485"/>
    </row>
    <row r="509" ht="24.0" customHeight="1">
      <c r="A509" s="505"/>
      <c r="B509" s="485"/>
      <c r="C509" s="485"/>
      <c r="D509" s="485"/>
      <c r="E509" s="485"/>
      <c r="F509" s="485"/>
      <c r="G509" s="485"/>
      <c r="H509" s="485"/>
      <c r="I509" s="485"/>
      <c r="J509" s="485"/>
      <c r="K509" s="485"/>
      <c r="L509" s="485"/>
      <c r="M509" s="485"/>
      <c r="N509" s="485"/>
      <c r="O509" s="485"/>
      <c r="P509" s="485"/>
      <c r="Q509" s="485"/>
      <c r="R509" s="485"/>
      <c r="S509" s="485"/>
      <c r="T509" s="485"/>
      <c r="U509" s="485"/>
      <c r="V509" s="485"/>
      <c r="W509" s="485"/>
      <c r="X509" s="485"/>
      <c r="Y509" s="485"/>
      <c r="Z509" s="485"/>
      <c r="AA509" s="485"/>
      <c r="AB509" s="485"/>
      <c r="AC509" s="485"/>
      <c r="AD509" s="485"/>
      <c r="AE509" s="506"/>
      <c r="AF509" s="506"/>
      <c r="AG509" s="506"/>
      <c r="AH509" s="506"/>
      <c r="AI509" s="485"/>
    </row>
    <row r="510" ht="24.0" customHeight="1">
      <c r="A510" s="505"/>
      <c r="B510" s="485"/>
      <c r="C510" s="485"/>
      <c r="D510" s="485"/>
      <c r="E510" s="485"/>
      <c r="F510" s="485"/>
      <c r="G510" s="485"/>
      <c r="H510" s="485"/>
      <c r="I510" s="485"/>
      <c r="J510" s="485"/>
      <c r="K510" s="485"/>
      <c r="L510" s="485"/>
      <c r="M510" s="485"/>
      <c r="N510" s="485"/>
      <c r="O510" s="485"/>
      <c r="P510" s="485"/>
      <c r="Q510" s="485"/>
      <c r="R510" s="485"/>
      <c r="S510" s="485"/>
      <c r="T510" s="485"/>
      <c r="U510" s="485"/>
      <c r="V510" s="485"/>
      <c r="W510" s="485"/>
      <c r="X510" s="485"/>
      <c r="Y510" s="485"/>
      <c r="Z510" s="485"/>
      <c r="AA510" s="485"/>
      <c r="AB510" s="485"/>
      <c r="AC510" s="485"/>
      <c r="AD510" s="485"/>
      <c r="AE510" s="506"/>
      <c r="AF510" s="506"/>
      <c r="AG510" s="506"/>
      <c r="AH510" s="506"/>
      <c r="AI510" s="485"/>
    </row>
    <row r="511" ht="24.0" customHeight="1">
      <c r="A511" s="505"/>
      <c r="B511" s="485"/>
      <c r="C511" s="485"/>
      <c r="D511" s="485"/>
      <c r="E511" s="485"/>
      <c r="F511" s="485"/>
      <c r="G511" s="485"/>
      <c r="H511" s="485"/>
      <c r="I511" s="485"/>
      <c r="J511" s="485"/>
      <c r="K511" s="485"/>
      <c r="L511" s="485"/>
      <c r="M511" s="485"/>
      <c r="N511" s="485"/>
      <c r="O511" s="485"/>
      <c r="P511" s="485"/>
      <c r="Q511" s="485"/>
      <c r="R511" s="485"/>
      <c r="S511" s="485"/>
      <c r="T511" s="485"/>
      <c r="U511" s="485"/>
      <c r="V511" s="485"/>
      <c r="W511" s="485"/>
      <c r="X511" s="485"/>
      <c r="Y511" s="485"/>
      <c r="Z511" s="485"/>
      <c r="AA511" s="485"/>
      <c r="AB511" s="485"/>
      <c r="AC511" s="485"/>
      <c r="AD511" s="485"/>
      <c r="AE511" s="506"/>
      <c r="AF511" s="506"/>
      <c r="AG511" s="506"/>
      <c r="AH511" s="506"/>
      <c r="AI511" s="485"/>
    </row>
    <row r="512" ht="24.0" customHeight="1">
      <c r="A512" s="505"/>
      <c r="B512" s="485"/>
      <c r="C512" s="485"/>
      <c r="D512" s="485"/>
      <c r="E512" s="485"/>
      <c r="F512" s="485"/>
      <c r="G512" s="485"/>
      <c r="H512" s="485"/>
      <c r="I512" s="485"/>
      <c r="J512" s="485"/>
      <c r="K512" s="485"/>
      <c r="L512" s="485"/>
      <c r="M512" s="485"/>
      <c r="N512" s="485"/>
      <c r="O512" s="485"/>
      <c r="P512" s="485"/>
      <c r="Q512" s="485"/>
      <c r="R512" s="485"/>
      <c r="S512" s="485"/>
      <c r="T512" s="485"/>
      <c r="U512" s="485"/>
      <c r="V512" s="485"/>
      <c r="W512" s="485"/>
      <c r="X512" s="485"/>
      <c r="Y512" s="485"/>
      <c r="Z512" s="485"/>
      <c r="AA512" s="485"/>
      <c r="AB512" s="485"/>
      <c r="AC512" s="485"/>
      <c r="AD512" s="485"/>
      <c r="AE512" s="506"/>
      <c r="AF512" s="506"/>
      <c r="AG512" s="506"/>
      <c r="AH512" s="506"/>
      <c r="AI512" s="485"/>
    </row>
    <row r="513" ht="24.0" customHeight="1">
      <c r="A513" s="505"/>
      <c r="B513" s="485"/>
      <c r="C513" s="485"/>
      <c r="D513" s="485"/>
      <c r="E513" s="485"/>
      <c r="F513" s="485"/>
      <c r="G513" s="485"/>
      <c r="H513" s="485"/>
      <c r="I513" s="485"/>
      <c r="J513" s="485"/>
      <c r="K513" s="485"/>
      <c r="L513" s="485"/>
      <c r="M513" s="485"/>
      <c r="N513" s="485"/>
      <c r="O513" s="485"/>
      <c r="P513" s="485"/>
      <c r="Q513" s="485"/>
      <c r="R513" s="485"/>
      <c r="S513" s="485"/>
      <c r="T513" s="485"/>
      <c r="U513" s="485"/>
      <c r="V513" s="485"/>
      <c r="W513" s="485"/>
      <c r="X513" s="485"/>
      <c r="Y513" s="485"/>
      <c r="Z513" s="485"/>
      <c r="AA513" s="485"/>
      <c r="AB513" s="485"/>
      <c r="AC513" s="485"/>
      <c r="AD513" s="485"/>
      <c r="AE513" s="506"/>
      <c r="AF513" s="506"/>
      <c r="AG513" s="506"/>
      <c r="AH513" s="506"/>
      <c r="AI513" s="485"/>
    </row>
    <row r="514" ht="24.0" customHeight="1">
      <c r="A514" s="505"/>
      <c r="B514" s="485"/>
      <c r="C514" s="485"/>
      <c r="D514" s="485"/>
      <c r="E514" s="485"/>
      <c r="F514" s="485"/>
      <c r="G514" s="485"/>
      <c r="H514" s="485"/>
      <c r="I514" s="485"/>
      <c r="J514" s="485"/>
      <c r="K514" s="485"/>
      <c r="L514" s="485"/>
      <c r="M514" s="485"/>
      <c r="N514" s="485"/>
      <c r="O514" s="485"/>
      <c r="P514" s="485"/>
      <c r="Q514" s="485"/>
      <c r="R514" s="485"/>
      <c r="S514" s="485"/>
      <c r="T514" s="485"/>
      <c r="U514" s="485"/>
      <c r="V514" s="485"/>
      <c r="W514" s="485"/>
      <c r="X514" s="485"/>
      <c r="Y514" s="485"/>
      <c r="Z514" s="485"/>
      <c r="AA514" s="485"/>
      <c r="AB514" s="485"/>
      <c r="AC514" s="485"/>
      <c r="AD514" s="485"/>
      <c r="AE514" s="506"/>
      <c r="AF514" s="506"/>
      <c r="AG514" s="506"/>
      <c r="AH514" s="506"/>
      <c r="AI514" s="485"/>
    </row>
    <row r="515" ht="24.0" customHeight="1">
      <c r="A515" s="505"/>
      <c r="B515" s="485"/>
      <c r="C515" s="485"/>
      <c r="D515" s="485"/>
      <c r="E515" s="485"/>
      <c r="F515" s="485"/>
      <c r="G515" s="485"/>
      <c r="H515" s="485"/>
      <c r="I515" s="485"/>
      <c r="J515" s="485"/>
      <c r="K515" s="485"/>
      <c r="L515" s="485"/>
      <c r="M515" s="485"/>
      <c r="N515" s="485"/>
      <c r="O515" s="485"/>
      <c r="P515" s="485"/>
      <c r="Q515" s="485"/>
      <c r="R515" s="485"/>
      <c r="S515" s="485"/>
      <c r="T515" s="485"/>
      <c r="U515" s="485"/>
      <c r="V515" s="485"/>
      <c r="W515" s="485"/>
      <c r="X515" s="485"/>
      <c r="Y515" s="485"/>
      <c r="Z515" s="485"/>
      <c r="AA515" s="485"/>
      <c r="AB515" s="485"/>
      <c r="AC515" s="485"/>
      <c r="AD515" s="485"/>
      <c r="AE515" s="506"/>
      <c r="AF515" s="506"/>
      <c r="AG515" s="506"/>
      <c r="AH515" s="506"/>
      <c r="AI515" s="485"/>
    </row>
    <row r="516" ht="24.0" customHeight="1">
      <c r="A516" s="505"/>
      <c r="B516" s="485"/>
      <c r="C516" s="485"/>
      <c r="D516" s="485"/>
      <c r="E516" s="485"/>
      <c r="F516" s="485"/>
      <c r="G516" s="485"/>
      <c r="H516" s="485"/>
      <c r="I516" s="485"/>
      <c r="J516" s="485"/>
      <c r="K516" s="485"/>
      <c r="L516" s="485"/>
      <c r="M516" s="485"/>
      <c r="N516" s="485"/>
      <c r="O516" s="485"/>
      <c r="P516" s="485"/>
      <c r="Q516" s="485"/>
      <c r="R516" s="485"/>
      <c r="S516" s="485"/>
      <c r="T516" s="485"/>
      <c r="U516" s="485"/>
      <c r="V516" s="485"/>
      <c r="W516" s="485"/>
      <c r="X516" s="485"/>
      <c r="Y516" s="485"/>
      <c r="Z516" s="485"/>
      <c r="AA516" s="485"/>
      <c r="AB516" s="485"/>
      <c r="AC516" s="485"/>
      <c r="AD516" s="485"/>
      <c r="AE516" s="506"/>
      <c r="AF516" s="506"/>
      <c r="AG516" s="506"/>
      <c r="AH516" s="506"/>
      <c r="AI516" s="485"/>
    </row>
    <row r="517" ht="24.0" customHeight="1">
      <c r="A517" s="505"/>
      <c r="B517" s="485"/>
      <c r="C517" s="485"/>
      <c r="D517" s="485"/>
      <c r="E517" s="485"/>
      <c r="F517" s="485"/>
      <c r="G517" s="485"/>
      <c r="H517" s="485"/>
      <c r="I517" s="485"/>
      <c r="J517" s="485"/>
      <c r="K517" s="485"/>
      <c r="L517" s="485"/>
      <c r="M517" s="485"/>
      <c r="N517" s="485"/>
      <c r="O517" s="485"/>
      <c r="P517" s="485"/>
      <c r="Q517" s="485"/>
      <c r="R517" s="485"/>
      <c r="S517" s="485"/>
      <c r="T517" s="485"/>
      <c r="U517" s="485"/>
      <c r="V517" s="485"/>
      <c r="W517" s="485"/>
      <c r="X517" s="485"/>
      <c r="Y517" s="485"/>
      <c r="Z517" s="485"/>
      <c r="AA517" s="485"/>
      <c r="AB517" s="485"/>
      <c r="AC517" s="485"/>
      <c r="AD517" s="485"/>
      <c r="AE517" s="506"/>
      <c r="AF517" s="506"/>
      <c r="AG517" s="506"/>
      <c r="AH517" s="506"/>
      <c r="AI517" s="485"/>
    </row>
    <row r="518" ht="24.0" customHeight="1">
      <c r="A518" s="505"/>
      <c r="B518" s="485"/>
      <c r="C518" s="485"/>
      <c r="D518" s="485"/>
      <c r="E518" s="485"/>
      <c r="F518" s="485"/>
      <c r="G518" s="485"/>
      <c r="H518" s="485"/>
      <c r="I518" s="485"/>
      <c r="J518" s="485"/>
      <c r="K518" s="485"/>
      <c r="L518" s="485"/>
      <c r="M518" s="485"/>
      <c r="N518" s="485"/>
      <c r="O518" s="485"/>
      <c r="P518" s="485"/>
      <c r="Q518" s="485"/>
      <c r="R518" s="485"/>
      <c r="S518" s="485"/>
      <c r="T518" s="485"/>
      <c r="U518" s="485"/>
      <c r="V518" s="485"/>
      <c r="W518" s="485"/>
      <c r="X518" s="485"/>
      <c r="Y518" s="485"/>
      <c r="Z518" s="485"/>
      <c r="AA518" s="485"/>
      <c r="AB518" s="485"/>
      <c r="AC518" s="485"/>
      <c r="AD518" s="485"/>
      <c r="AE518" s="506"/>
      <c r="AF518" s="506"/>
      <c r="AG518" s="506"/>
      <c r="AH518" s="506"/>
      <c r="AI518" s="485"/>
    </row>
    <row r="519" ht="24.0" customHeight="1">
      <c r="A519" s="505"/>
      <c r="B519" s="485"/>
      <c r="C519" s="485"/>
      <c r="D519" s="485"/>
      <c r="E519" s="485"/>
      <c r="F519" s="485"/>
      <c r="G519" s="485"/>
      <c r="H519" s="485"/>
      <c r="I519" s="485"/>
      <c r="J519" s="485"/>
      <c r="K519" s="485"/>
      <c r="L519" s="485"/>
      <c r="M519" s="485"/>
      <c r="N519" s="485"/>
      <c r="O519" s="485"/>
      <c r="P519" s="485"/>
      <c r="Q519" s="485"/>
      <c r="R519" s="485"/>
      <c r="S519" s="485"/>
      <c r="T519" s="485"/>
      <c r="U519" s="485"/>
      <c r="V519" s="485"/>
      <c r="W519" s="485"/>
      <c r="X519" s="485"/>
      <c r="Y519" s="485"/>
      <c r="Z519" s="485"/>
      <c r="AA519" s="485"/>
      <c r="AB519" s="485"/>
      <c r="AC519" s="485"/>
      <c r="AD519" s="485"/>
      <c r="AE519" s="506"/>
      <c r="AF519" s="506"/>
      <c r="AG519" s="506"/>
      <c r="AH519" s="506"/>
      <c r="AI519" s="485"/>
    </row>
    <row r="520" ht="24.0" customHeight="1">
      <c r="A520" s="505"/>
      <c r="B520" s="485"/>
      <c r="C520" s="485"/>
      <c r="D520" s="485"/>
      <c r="E520" s="485"/>
      <c r="F520" s="485"/>
      <c r="G520" s="485"/>
      <c r="H520" s="485"/>
      <c r="I520" s="485"/>
      <c r="J520" s="485"/>
      <c r="K520" s="485"/>
      <c r="L520" s="485"/>
      <c r="M520" s="485"/>
      <c r="N520" s="485"/>
      <c r="O520" s="485"/>
      <c r="P520" s="485"/>
      <c r="Q520" s="485"/>
      <c r="R520" s="485"/>
      <c r="S520" s="485"/>
      <c r="T520" s="485"/>
      <c r="U520" s="485"/>
      <c r="V520" s="485"/>
      <c r="W520" s="485"/>
      <c r="X520" s="485"/>
      <c r="Y520" s="485"/>
      <c r="Z520" s="485"/>
      <c r="AA520" s="485"/>
      <c r="AB520" s="485"/>
      <c r="AC520" s="485"/>
      <c r="AD520" s="485"/>
      <c r="AE520" s="506"/>
      <c r="AF520" s="506"/>
      <c r="AG520" s="506"/>
      <c r="AH520" s="506"/>
      <c r="AI520" s="485"/>
    </row>
    <row r="521" ht="24.0" customHeight="1">
      <c r="A521" s="505"/>
      <c r="B521" s="485"/>
      <c r="C521" s="485"/>
      <c r="D521" s="485"/>
      <c r="E521" s="485"/>
      <c r="F521" s="485"/>
      <c r="G521" s="485"/>
      <c r="H521" s="485"/>
      <c r="I521" s="485"/>
      <c r="J521" s="485"/>
      <c r="K521" s="485"/>
      <c r="L521" s="485"/>
      <c r="M521" s="485"/>
      <c r="N521" s="485"/>
      <c r="O521" s="485"/>
      <c r="P521" s="485"/>
      <c r="Q521" s="485"/>
      <c r="R521" s="485"/>
      <c r="S521" s="485"/>
      <c r="T521" s="485"/>
      <c r="U521" s="485"/>
      <c r="V521" s="485"/>
      <c r="W521" s="485"/>
      <c r="X521" s="485"/>
      <c r="Y521" s="485"/>
      <c r="Z521" s="485"/>
      <c r="AA521" s="485"/>
      <c r="AB521" s="485"/>
      <c r="AC521" s="485"/>
      <c r="AD521" s="485"/>
      <c r="AE521" s="506"/>
      <c r="AF521" s="506"/>
      <c r="AG521" s="506"/>
      <c r="AH521" s="506"/>
      <c r="AI521" s="485"/>
    </row>
    <row r="522" ht="24.0" customHeight="1">
      <c r="A522" s="505"/>
      <c r="B522" s="485"/>
      <c r="C522" s="485"/>
      <c r="D522" s="485"/>
      <c r="E522" s="485"/>
      <c r="F522" s="485"/>
      <c r="G522" s="485"/>
      <c r="H522" s="485"/>
      <c r="I522" s="485"/>
      <c r="J522" s="485"/>
      <c r="K522" s="485"/>
      <c r="L522" s="485"/>
      <c r="M522" s="485"/>
      <c r="N522" s="485"/>
      <c r="O522" s="485"/>
      <c r="P522" s="485"/>
      <c r="Q522" s="485"/>
      <c r="R522" s="485"/>
      <c r="S522" s="485"/>
      <c r="T522" s="485"/>
      <c r="U522" s="485"/>
      <c r="V522" s="485"/>
      <c r="W522" s="485"/>
      <c r="X522" s="485"/>
      <c r="Y522" s="485"/>
      <c r="Z522" s="485"/>
      <c r="AA522" s="485"/>
      <c r="AB522" s="485"/>
      <c r="AC522" s="485"/>
      <c r="AD522" s="485"/>
      <c r="AE522" s="506"/>
      <c r="AF522" s="506"/>
      <c r="AG522" s="506"/>
      <c r="AH522" s="506"/>
      <c r="AI522" s="485"/>
    </row>
    <row r="523" ht="24.0" customHeight="1">
      <c r="A523" s="505"/>
      <c r="B523" s="485"/>
      <c r="C523" s="485"/>
      <c r="D523" s="485"/>
      <c r="E523" s="485"/>
      <c r="F523" s="485"/>
      <c r="G523" s="485"/>
      <c r="H523" s="485"/>
      <c r="I523" s="485"/>
      <c r="J523" s="485"/>
      <c r="K523" s="485"/>
      <c r="L523" s="485"/>
      <c r="M523" s="485"/>
      <c r="N523" s="485"/>
      <c r="O523" s="485"/>
      <c r="P523" s="485"/>
      <c r="Q523" s="485"/>
      <c r="R523" s="485"/>
      <c r="S523" s="485"/>
      <c r="T523" s="485"/>
      <c r="U523" s="485"/>
      <c r="V523" s="485"/>
      <c r="W523" s="485"/>
      <c r="X523" s="485"/>
      <c r="Y523" s="485"/>
      <c r="Z523" s="485"/>
      <c r="AA523" s="485"/>
      <c r="AB523" s="485"/>
      <c r="AC523" s="485"/>
      <c r="AD523" s="485"/>
      <c r="AE523" s="506"/>
      <c r="AF523" s="506"/>
      <c r="AG523" s="506"/>
      <c r="AH523" s="506"/>
      <c r="AI523" s="485"/>
    </row>
    <row r="524" ht="24.0" customHeight="1">
      <c r="A524" s="505"/>
      <c r="B524" s="485"/>
      <c r="C524" s="485"/>
      <c r="D524" s="485"/>
      <c r="E524" s="485"/>
      <c r="F524" s="485"/>
      <c r="G524" s="485"/>
      <c r="H524" s="485"/>
      <c r="I524" s="485"/>
      <c r="J524" s="485"/>
      <c r="K524" s="485"/>
      <c r="L524" s="485"/>
      <c r="M524" s="485"/>
      <c r="N524" s="485"/>
      <c r="O524" s="485"/>
      <c r="P524" s="485"/>
      <c r="Q524" s="485"/>
      <c r="R524" s="485"/>
      <c r="S524" s="485"/>
      <c r="T524" s="485"/>
      <c r="U524" s="485"/>
      <c r="V524" s="485"/>
      <c r="W524" s="485"/>
      <c r="X524" s="485"/>
      <c r="Y524" s="485"/>
      <c r="Z524" s="485"/>
      <c r="AA524" s="485"/>
      <c r="AB524" s="485"/>
      <c r="AC524" s="485"/>
      <c r="AD524" s="485"/>
      <c r="AE524" s="506"/>
      <c r="AF524" s="506"/>
      <c r="AG524" s="506"/>
      <c r="AH524" s="506"/>
      <c r="AI524" s="485"/>
    </row>
    <row r="525" ht="24.0" customHeight="1">
      <c r="A525" s="505"/>
      <c r="B525" s="485"/>
      <c r="C525" s="485"/>
      <c r="D525" s="485"/>
      <c r="E525" s="485"/>
      <c r="F525" s="485"/>
      <c r="G525" s="485"/>
      <c r="H525" s="485"/>
      <c r="I525" s="485"/>
      <c r="J525" s="485"/>
      <c r="K525" s="485"/>
      <c r="L525" s="485"/>
      <c r="M525" s="485"/>
      <c r="N525" s="485"/>
      <c r="O525" s="485"/>
      <c r="P525" s="485"/>
      <c r="Q525" s="485"/>
      <c r="R525" s="485"/>
      <c r="S525" s="485"/>
      <c r="T525" s="485"/>
      <c r="U525" s="485"/>
      <c r="V525" s="485"/>
      <c r="W525" s="485"/>
      <c r="X525" s="485"/>
      <c r="Y525" s="485"/>
      <c r="Z525" s="485"/>
      <c r="AA525" s="485"/>
      <c r="AB525" s="485"/>
      <c r="AC525" s="485"/>
      <c r="AD525" s="485"/>
      <c r="AE525" s="506"/>
      <c r="AF525" s="506"/>
      <c r="AG525" s="506"/>
      <c r="AH525" s="506"/>
      <c r="AI525" s="485"/>
    </row>
    <row r="526" ht="24.0" customHeight="1">
      <c r="A526" s="505"/>
      <c r="B526" s="485"/>
      <c r="C526" s="485"/>
      <c r="D526" s="485"/>
      <c r="E526" s="485"/>
      <c r="F526" s="485"/>
      <c r="G526" s="485"/>
      <c r="H526" s="485"/>
      <c r="I526" s="485"/>
      <c r="J526" s="485"/>
      <c r="K526" s="485"/>
      <c r="L526" s="485"/>
      <c r="M526" s="485"/>
      <c r="N526" s="485"/>
      <c r="O526" s="485"/>
      <c r="P526" s="485"/>
      <c r="Q526" s="485"/>
      <c r="R526" s="485"/>
      <c r="S526" s="485"/>
      <c r="T526" s="485"/>
      <c r="U526" s="485"/>
      <c r="V526" s="485"/>
      <c r="W526" s="485"/>
      <c r="X526" s="485"/>
      <c r="Y526" s="485"/>
      <c r="Z526" s="485"/>
      <c r="AA526" s="485"/>
      <c r="AB526" s="485"/>
      <c r="AC526" s="485"/>
      <c r="AD526" s="485"/>
      <c r="AE526" s="506"/>
      <c r="AF526" s="506"/>
      <c r="AG526" s="506"/>
      <c r="AH526" s="506"/>
      <c r="AI526" s="485"/>
    </row>
    <row r="527" ht="24.0" customHeight="1">
      <c r="A527" s="505"/>
      <c r="B527" s="485"/>
      <c r="C527" s="485"/>
      <c r="D527" s="485"/>
      <c r="E527" s="485"/>
      <c r="F527" s="485"/>
      <c r="G527" s="485"/>
      <c r="H527" s="485"/>
      <c r="I527" s="485"/>
      <c r="J527" s="485"/>
      <c r="K527" s="485"/>
      <c r="L527" s="485"/>
      <c r="M527" s="485"/>
      <c r="N527" s="485"/>
      <c r="O527" s="485"/>
      <c r="P527" s="485"/>
      <c r="Q527" s="485"/>
      <c r="R527" s="485"/>
      <c r="S527" s="485"/>
      <c r="T527" s="485"/>
      <c r="U527" s="485"/>
      <c r="V527" s="485"/>
      <c r="W527" s="485"/>
      <c r="X527" s="485"/>
      <c r="Y527" s="485"/>
      <c r="Z527" s="485"/>
      <c r="AA527" s="485"/>
      <c r="AB527" s="485"/>
      <c r="AC527" s="485"/>
      <c r="AD527" s="485"/>
      <c r="AE527" s="506"/>
      <c r="AF527" s="506"/>
      <c r="AG527" s="506"/>
      <c r="AH527" s="506"/>
      <c r="AI527" s="485"/>
    </row>
    <row r="528" ht="24.0" customHeight="1">
      <c r="A528" s="505"/>
      <c r="B528" s="485"/>
      <c r="C528" s="485"/>
      <c r="D528" s="485"/>
      <c r="E528" s="485"/>
      <c r="F528" s="485"/>
      <c r="G528" s="485"/>
      <c r="H528" s="485"/>
      <c r="I528" s="485"/>
      <c r="J528" s="485"/>
      <c r="K528" s="485"/>
      <c r="L528" s="485"/>
      <c r="M528" s="485"/>
      <c r="N528" s="485"/>
      <c r="O528" s="485"/>
      <c r="P528" s="485"/>
      <c r="Q528" s="485"/>
      <c r="R528" s="485"/>
      <c r="S528" s="485"/>
      <c r="T528" s="485"/>
      <c r="U528" s="485"/>
      <c r="V528" s="485"/>
      <c r="W528" s="485"/>
      <c r="X528" s="485"/>
      <c r="Y528" s="485"/>
      <c r="Z528" s="485"/>
      <c r="AA528" s="485"/>
      <c r="AB528" s="485"/>
      <c r="AC528" s="485"/>
      <c r="AD528" s="485"/>
      <c r="AE528" s="506"/>
      <c r="AF528" s="506"/>
      <c r="AG528" s="506"/>
      <c r="AH528" s="506"/>
      <c r="AI528" s="485"/>
    </row>
    <row r="529" ht="24.0" customHeight="1">
      <c r="A529" s="505"/>
      <c r="B529" s="485"/>
      <c r="C529" s="485"/>
      <c r="D529" s="485"/>
      <c r="E529" s="485"/>
      <c r="F529" s="485"/>
      <c r="G529" s="485"/>
      <c r="H529" s="485"/>
      <c r="I529" s="485"/>
      <c r="J529" s="485"/>
      <c r="K529" s="485"/>
      <c r="L529" s="485"/>
      <c r="M529" s="485"/>
      <c r="N529" s="485"/>
      <c r="O529" s="485"/>
      <c r="P529" s="485"/>
      <c r="Q529" s="485"/>
      <c r="R529" s="485"/>
      <c r="S529" s="485"/>
      <c r="T529" s="485"/>
      <c r="U529" s="485"/>
      <c r="V529" s="485"/>
      <c r="W529" s="485"/>
      <c r="X529" s="485"/>
      <c r="Y529" s="485"/>
      <c r="Z529" s="485"/>
      <c r="AA529" s="485"/>
      <c r="AB529" s="485"/>
      <c r="AC529" s="485"/>
      <c r="AD529" s="485"/>
      <c r="AE529" s="506"/>
      <c r="AF529" s="506"/>
      <c r="AG529" s="506"/>
      <c r="AH529" s="506"/>
      <c r="AI529" s="485"/>
    </row>
    <row r="530" ht="24.0" customHeight="1">
      <c r="A530" s="505"/>
      <c r="B530" s="485"/>
      <c r="C530" s="485"/>
      <c r="D530" s="485"/>
      <c r="E530" s="485"/>
      <c r="F530" s="485"/>
      <c r="G530" s="485"/>
      <c r="H530" s="485"/>
      <c r="I530" s="485"/>
      <c r="J530" s="485"/>
      <c r="K530" s="485"/>
      <c r="L530" s="485"/>
      <c r="M530" s="485"/>
      <c r="N530" s="485"/>
      <c r="O530" s="485"/>
      <c r="P530" s="485"/>
      <c r="Q530" s="485"/>
      <c r="R530" s="485"/>
      <c r="S530" s="485"/>
      <c r="T530" s="485"/>
      <c r="U530" s="485"/>
      <c r="V530" s="485"/>
      <c r="W530" s="485"/>
      <c r="X530" s="485"/>
      <c r="Y530" s="485"/>
      <c r="Z530" s="485"/>
      <c r="AA530" s="485"/>
      <c r="AB530" s="485"/>
      <c r="AC530" s="485"/>
      <c r="AD530" s="485"/>
      <c r="AE530" s="506"/>
      <c r="AF530" s="506"/>
      <c r="AG530" s="506"/>
      <c r="AH530" s="506"/>
      <c r="AI530" s="485"/>
    </row>
    <row r="531" ht="24.0" customHeight="1">
      <c r="A531" s="505"/>
      <c r="B531" s="485"/>
      <c r="C531" s="485"/>
      <c r="D531" s="485"/>
      <c r="E531" s="485"/>
      <c r="F531" s="485"/>
      <c r="G531" s="485"/>
      <c r="H531" s="485"/>
      <c r="I531" s="485"/>
      <c r="J531" s="485"/>
      <c r="K531" s="485"/>
      <c r="L531" s="485"/>
      <c r="M531" s="485"/>
      <c r="N531" s="485"/>
      <c r="O531" s="485"/>
      <c r="P531" s="485"/>
      <c r="Q531" s="485"/>
      <c r="R531" s="485"/>
      <c r="S531" s="485"/>
      <c r="T531" s="485"/>
      <c r="U531" s="485"/>
      <c r="V531" s="485"/>
      <c r="W531" s="485"/>
      <c r="X531" s="485"/>
      <c r="Y531" s="485"/>
      <c r="Z531" s="485"/>
      <c r="AA531" s="485"/>
      <c r="AB531" s="485"/>
      <c r="AC531" s="485"/>
      <c r="AD531" s="485"/>
      <c r="AE531" s="506"/>
      <c r="AF531" s="506"/>
      <c r="AG531" s="506"/>
      <c r="AH531" s="506"/>
      <c r="AI531" s="485"/>
    </row>
    <row r="532" ht="24.0" customHeight="1">
      <c r="A532" s="505"/>
      <c r="B532" s="485"/>
      <c r="C532" s="485"/>
      <c r="D532" s="485"/>
      <c r="E532" s="485"/>
      <c r="F532" s="485"/>
      <c r="G532" s="485"/>
      <c r="H532" s="485"/>
      <c r="I532" s="485"/>
      <c r="J532" s="485"/>
      <c r="K532" s="485"/>
      <c r="L532" s="485"/>
      <c r="M532" s="485"/>
      <c r="N532" s="485"/>
      <c r="O532" s="485"/>
      <c r="P532" s="485"/>
      <c r="Q532" s="485"/>
      <c r="R532" s="485"/>
      <c r="S532" s="485"/>
      <c r="T532" s="485"/>
      <c r="U532" s="485"/>
      <c r="V532" s="485"/>
      <c r="W532" s="485"/>
      <c r="X532" s="485"/>
      <c r="Y532" s="485"/>
      <c r="Z532" s="485"/>
      <c r="AA532" s="485"/>
      <c r="AB532" s="485"/>
      <c r="AC532" s="485"/>
      <c r="AD532" s="485"/>
      <c r="AE532" s="506"/>
      <c r="AF532" s="506"/>
      <c r="AG532" s="506"/>
      <c r="AH532" s="506"/>
      <c r="AI532" s="485"/>
    </row>
    <row r="533" ht="24.0" customHeight="1">
      <c r="A533" s="505"/>
      <c r="B533" s="485"/>
      <c r="C533" s="485"/>
      <c r="D533" s="485"/>
      <c r="E533" s="485"/>
      <c r="F533" s="485"/>
      <c r="G533" s="485"/>
      <c r="H533" s="485"/>
      <c r="I533" s="485"/>
      <c r="J533" s="485"/>
      <c r="K533" s="485"/>
      <c r="L533" s="485"/>
      <c r="M533" s="485"/>
      <c r="N533" s="485"/>
      <c r="O533" s="485"/>
      <c r="P533" s="485"/>
      <c r="Q533" s="485"/>
      <c r="R533" s="485"/>
      <c r="S533" s="485"/>
      <c r="T533" s="485"/>
      <c r="U533" s="485"/>
      <c r="V533" s="485"/>
      <c r="W533" s="485"/>
      <c r="X533" s="485"/>
      <c r="Y533" s="485"/>
      <c r="Z533" s="485"/>
      <c r="AA533" s="485"/>
      <c r="AB533" s="485"/>
      <c r="AC533" s="485"/>
      <c r="AD533" s="485"/>
      <c r="AE533" s="506"/>
      <c r="AF533" s="506"/>
      <c r="AG533" s="506"/>
      <c r="AH533" s="506"/>
      <c r="AI533" s="485"/>
    </row>
    <row r="534" ht="24.0" customHeight="1">
      <c r="A534" s="505"/>
      <c r="B534" s="485"/>
      <c r="C534" s="485"/>
      <c r="D534" s="485"/>
      <c r="E534" s="485"/>
      <c r="F534" s="485"/>
      <c r="G534" s="485"/>
      <c r="H534" s="485"/>
      <c r="I534" s="485"/>
      <c r="J534" s="485"/>
      <c r="K534" s="485"/>
      <c r="L534" s="485"/>
      <c r="M534" s="485"/>
      <c r="N534" s="485"/>
      <c r="O534" s="485"/>
      <c r="P534" s="485"/>
      <c r="Q534" s="485"/>
      <c r="R534" s="485"/>
      <c r="S534" s="485"/>
      <c r="T534" s="485"/>
      <c r="U534" s="485"/>
      <c r="V534" s="485"/>
      <c r="W534" s="485"/>
      <c r="X534" s="485"/>
      <c r="Y534" s="485"/>
      <c r="Z534" s="485"/>
      <c r="AA534" s="485"/>
      <c r="AB534" s="485"/>
      <c r="AC534" s="485"/>
      <c r="AD534" s="485"/>
      <c r="AE534" s="506"/>
      <c r="AF534" s="506"/>
      <c r="AG534" s="506"/>
      <c r="AH534" s="506"/>
      <c r="AI534" s="485"/>
    </row>
    <row r="535" ht="24.0" customHeight="1">
      <c r="A535" s="505"/>
      <c r="B535" s="485"/>
      <c r="C535" s="485"/>
      <c r="D535" s="485"/>
      <c r="E535" s="485"/>
      <c r="F535" s="485"/>
      <c r="G535" s="485"/>
      <c r="H535" s="485"/>
      <c r="I535" s="485"/>
      <c r="J535" s="485"/>
      <c r="K535" s="485"/>
      <c r="L535" s="485"/>
      <c r="M535" s="485"/>
      <c r="N535" s="485"/>
      <c r="O535" s="485"/>
      <c r="P535" s="485"/>
      <c r="Q535" s="485"/>
      <c r="R535" s="485"/>
      <c r="S535" s="485"/>
      <c r="T535" s="485"/>
      <c r="U535" s="485"/>
      <c r="V535" s="485"/>
      <c r="W535" s="485"/>
      <c r="X535" s="485"/>
      <c r="Y535" s="485"/>
      <c r="Z535" s="485"/>
      <c r="AA535" s="485"/>
      <c r="AB535" s="485"/>
      <c r="AC535" s="485"/>
      <c r="AD535" s="485"/>
      <c r="AE535" s="506"/>
      <c r="AF535" s="506"/>
      <c r="AG535" s="506"/>
      <c r="AH535" s="506"/>
      <c r="AI535" s="485"/>
    </row>
    <row r="536" ht="24.0" customHeight="1">
      <c r="A536" s="505"/>
      <c r="B536" s="485"/>
      <c r="C536" s="485"/>
      <c r="D536" s="485"/>
      <c r="E536" s="485"/>
      <c r="F536" s="485"/>
      <c r="G536" s="485"/>
      <c r="H536" s="485"/>
      <c r="I536" s="485"/>
      <c r="J536" s="485"/>
      <c r="K536" s="485"/>
      <c r="L536" s="485"/>
      <c r="M536" s="485"/>
      <c r="N536" s="485"/>
      <c r="O536" s="485"/>
      <c r="P536" s="485"/>
      <c r="Q536" s="485"/>
      <c r="R536" s="485"/>
      <c r="S536" s="485"/>
      <c r="T536" s="485"/>
      <c r="U536" s="485"/>
      <c r="V536" s="485"/>
      <c r="W536" s="485"/>
      <c r="X536" s="485"/>
      <c r="Y536" s="485"/>
      <c r="Z536" s="485"/>
      <c r="AA536" s="485"/>
      <c r="AB536" s="485"/>
      <c r="AC536" s="485"/>
      <c r="AD536" s="485"/>
      <c r="AE536" s="506"/>
      <c r="AF536" s="506"/>
      <c r="AG536" s="506"/>
      <c r="AH536" s="506"/>
      <c r="AI536" s="485"/>
    </row>
    <row r="537" ht="24.0" customHeight="1">
      <c r="A537" s="505"/>
      <c r="B537" s="485"/>
      <c r="C537" s="485"/>
      <c r="D537" s="485"/>
      <c r="E537" s="485"/>
      <c r="F537" s="485"/>
      <c r="G537" s="485"/>
      <c r="H537" s="485"/>
      <c r="I537" s="485"/>
      <c r="J537" s="485"/>
      <c r="K537" s="485"/>
      <c r="L537" s="485"/>
      <c r="M537" s="485"/>
      <c r="N537" s="485"/>
      <c r="O537" s="485"/>
      <c r="P537" s="485"/>
      <c r="Q537" s="485"/>
      <c r="R537" s="485"/>
      <c r="S537" s="485"/>
      <c r="T537" s="485"/>
      <c r="U537" s="485"/>
      <c r="V537" s="485"/>
      <c r="W537" s="485"/>
      <c r="X537" s="485"/>
      <c r="Y537" s="485"/>
      <c r="Z537" s="485"/>
      <c r="AA537" s="485"/>
      <c r="AB537" s="485"/>
      <c r="AC537" s="485"/>
      <c r="AD537" s="485"/>
      <c r="AE537" s="506"/>
      <c r="AF537" s="506"/>
      <c r="AG537" s="506"/>
      <c r="AH537" s="506"/>
      <c r="AI537" s="485"/>
    </row>
    <row r="538" ht="24.0" customHeight="1">
      <c r="A538" s="505"/>
      <c r="B538" s="485"/>
      <c r="C538" s="485"/>
      <c r="D538" s="485"/>
      <c r="E538" s="485"/>
      <c r="F538" s="485"/>
      <c r="G538" s="485"/>
      <c r="H538" s="485"/>
      <c r="I538" s="485"/>
      <c r="J538" s="485"/>
      <c r="K538" s="485"/>
      <c r="L538" s="485"/>
      <c r="M538" s="485"/>
      <c r="N538" s="485"/>
      <c r="O538" s="485"/>
      <c r="P538" s="485"/>
      <c r="Q538" s="485"/>
      <c r="R538" s="485"/>
      <c r="S538" s="485"/>
      <c r="T538" s="485"/>
      <c r="U538" s="485"/>
      <c r="V538" s="485"/>
      <c r="W538" s="485"/>
      <c r="X538" s="485"/>
      <c r="Y538" s="485"/>
      <c r="Z538" s="485"/>
      <c r="AA538" s="485"/>
      <c r="AB538" s="485"/>
      <c r="AC538" s="485"/>
      <c r="AD538" s="485"/>
      <c r="AE538" s="506"/>
      <c r="AF538" s="506"/>
      <c r="AG538" s="506"/>
      <c r="AH538" s="506"/>
      <c r="AI538" s="485"/>
    </row>
    <row r="539" ht="24.0" customHeight="1">
      <c r="A539" s="505"/>
      <c r="B539" s="485"/>
      <c r="C539" s="485"/>
      <c r="D539" s="485"/>
      <c r="E539" s="485"/>
      <c r="F539" s="485"/>
      <c r="G539" s="485"/>
      <c r="H539" s="485"/>
      <c r="I539" s="485"/>
      <c r="J539" s="485"/>
      <c r="K539" s="485"/>
      <c r="L539" s="485"/>
      <c r="M539" s="485"/>
      <c r="N539" s="485"/>
      <c r="O539" s="485"/>
      <c r="P539" s="485"/>
      <c r="Q539" s="485"/>
      <c r="R539" s="485"/>
      <c r="S539" s="485"/>
      <c r="T539" s="485"/>
      <c r="U539" s="485"/>
      <c r="V539" s="485"/>
      <c r="W539" s="485"/>
      <c r="X539" s="485"/>
      <c r="Y539" s="485"/>
      <c r="Z539" s="485"/>
      <c r="AA539" s="485"/>
      <c r="AB539" s="485"/>
      <c r="AC539" s="485"/>
      <c r="AD539" s="485"/>
      <c r="AE539" s="506"/>
      <c r="AF539" s="506"/>
      <c r="AG539" s="506"/>
      <c r="AH539" s="506"/>
      <c r="AI539" s="485"/>
    </row>
    <row r="540" ht="24.0" customHeight="1">
      <c r="A540" s="505"/>
      <c r="B540" s="485"/>
      <c r="C540" s="485"/>
      <c r="D540" s="485"/>
      <c r="E540" s="485"/>
      <c r="F540" s="485"/>
      <c r="G540" s="485"/>
      <c r="H540" s="485"/>
      <c r="I540" s="485"/>
      <c r="J540" s="485"/>
      <c r="K540" s="485"/>
      <c r="L540" s="485"/>
      <c r="M540" s="485"/>
      <c r="N540" s="485"/>
      <c r="O540" s="485"/>
      <c r="P540" s="485"/>
      <c r="Q540" s="485"/>
      <c r="R540" s="485"/>
      <c r="S540" s="485"/>
      <c r="T540" s="485"/>
      <c r="U540" s="485"/>
      <c r="V540" s="485"/>
      <c r="W540" s="485"/>
      <c r="X540" s="485"/>
      <c r="Y540" s="485"/>
      <c r="Z540" s="485"/>
      <c r="AA540" s="485"/>
      <c r="AB540" s="485"/>
      <c r="AC540" s="485"/>
      <c r="AD540" s="485"/>
      <c r="AE540" s="506"/>
      <c r="AF540" s="506"/>
      <c r="AG540" s="506"/>
      <c r="AH540" s="506"/>
      <c r="AI540" s="485"/>
    </row>
    <row r="541" ht="24.0" customHeight="1">
      <c r="A541" s="505"/>
      <c r="B541" s="485"/>
      <c r="C541" s="485"/>
      <c r="D541" s="485"/>
      <c r="E541" s="485"/>
      <c r="F541" s="485"/>
      <c r="G541" s="485"/>
      <c r="H541" s="485"/>
      <c r="I541" s="485"/>
      <c r="J541" s="485"/>
      <c r="K541" s="485"/>
      <c r="L541" s="485"/>
      <c r="M541" s="485"/>
      <c r="N541" s="485"/>
      <c r="O541" s="485"/>
      <c r="P541" s="485"/>
      <c r="Q541" s="485"/>
      <c r="R541" s="485"/>
      <c r="S541" s="485"/>
      <c r="T541" s="485"/>
      <c r="U541" s="485"/>
      <c r="V541" s="485"/>
      <c r="W541" s="485"/>
      <c r="X541" s="485"/>
      <c r="Y541" s="485"/>
      <c r="Z541" s="485"/>
      <c r="AA541" s="485"/>
      <c r="AB541" s="485"/>
      <c r="AC541" s="485"/>
      <c r="AD541" s="485"/>
      <c r="AE541" s="506"/>
      <c r="AF541" s="506"/>
      <c r="AG541" s="506"/>
      <c r="AH541" s="506"/>
      <c r="AI541" s="485"/>
    </row>
    <row r="542" ht="24.0" customHeight="1">
      <c r="A542" s="505"/>
      <c r="B542" s="485"/>
      <c r="C542" s="485"/>
      <c r="D542" s="485"/>
      <c r="E542" s="485"/>
      <c r="F542" s="485"/>
      <c r="G542" s="485"/>
      <c r="H542" s="485"/>
      <c r="I542" s="485"/>
      <c r="J542" s="485"/>
      <c r="K542" s="485"/>
      <c r="L542" s="485"/>
      <c r="M542" s="485"/>
      <c r="N542" s="485"/>
      <c r="O542" s="485"/>
      <c r="P542" s="485"/>
      <c r="Q542" s="485"/>
      <c r="R542" s="485"/>
      <c r="S542" s="485"/>
      <c r="T542" s="485"/>
      <c r="U542" s="485"/>
      <c r="V542" s="485"/>
      <c r="W542" s="485"/>
      <c r="X542" s="485"/>
      <c r="Y542" s="485"/>
      <c r="Z542" s="485"/>
      <c r="AA542" s="485"/>
      <c r="AB542" s="485"/>
      <c r="AC542" s="485"/>
      <c r="AD542" s="485"/>
      <c r="AE542" s="506"/>
      <c r="AF542" s="506"/>
      <c r="AG542" s="506"/>
      <c r="AH542" s="506"/>
      <c r="AI542" s="485"/>
    </row>
    <row r="543" ht="24.0" customHeight="1">
      <c r="A543" s="505"/>
      <c r="B543" s="485"/>
      <c r="C543" s="485"/>
      <c r="D543" s="485"/>
      <c r="E543" s="485"/>
      <c r="F543" s="485"/>
      <c r="G543" s="485"/>
      <c r="H543" s="485"/>
      <c r="I543" s="485"/>
      <c r="J543" s="485"/>
      <c r="K543" s="485"/>
      <c r="L543" s="485"/>
      <c r="M543" s="485"/>
      <c r="N543" s="485"/>
      <c r="O543" s="485"/>
      <c r="P543" s="485"/>
      <c r="Q543" s="485"/>
      <c r="R543" s="485"/>
      <c r="S543" s="485"/>
      <c r="T543" s="485"/>
      <c r="U543" s="485"/>
      <c r="V543" s="485"/>
      <c r="W543" s="485"/>
      <c r="X543" s="485"/>
      <c r="Y543" s="485"/>
      <c r="Z543" s="485"/>
      <c r="AA543" s="485"/>
      <c r="AB543" s="485"/>
      <c r="AC543" s="485"/>
      <c r="AD543" s="485"/>
      <c r="AE543" s="506"/>
      <c r="AF543" s="506"/>
      <c r="AG543" s="506"/>
      <c r="AH543" s="506"/>
      <c r="AI543" s="485"/>
    </row>
    <row r="544" ht="24.0" customHeight="1">
      <c r="A544" s="505"/>
      <c r="B544" s="485"/>
      <c r="C544" s="485"/>
      <c r="D544" s="485"/>
      <c r="E544" s="485"/>
      <c r="F544" s="485"/>
      <c r="G544" s="485"/>
      <c r="H544" s="485"/>
      <c r="I544" s="485"/>
      <c r="J544" s="485"/>
      <c r="K544" s="485"/>
      <c r="L544" s="485"/>
      <c r="M544" s="485"/>
      <c r="N544" s="485"/>
      <c r="O544" s="485"/>
      <c r="P544" s="485"/>
      <c r="Q544" s="485"/>
      <c r="R544" s="485"/>
      <c r="S544" s="485"/>
      <c r="T544" s="485"/>
      <c r="U544" s="485"/>
      <c r="V544" s="485"/>
      <c r="W544" s="485"/>
      <c r="X544" s="485"/>
      <c r="Y544" s="485"/>
      <c r="Z544" s="485"/>
      <c r="AA544" s="485"/>
      <c r="AB544" s="485"/>
      <c r="AC544" s="485"/>
      <c r="AD544" s="485"/>
      <c r="AE544" s="506"/>
      <c r="AF544" s="506"/>
      <c r="AG544" s="506"/>
      <c r="AH544" s="506"/>
      <c r="AI544" s="485"/>
    </row>
    <row r="545" ht="24.0" customHeight="1">
      <c r="A545" s="505"/>
      <c r="B545" s="485"/>
      <c r="C545" s="485"/>
      <c r="D545" s="485"/>
      <c r="E545" s="485"/>
      <c r="F545" s="485"/>
      <c r="G545" s="485"/>
      <c r="H545" s="485"/>
      <c r="I545" s="485"/>
      <c r="J545" s="485"/>
      <c r="K545" s="485"/>
      <c r="L545" s="485"/>
      <c r="M545" s="485"/>
      <c r="N545" s="485"/>
      <c r="O545" s="485"/>
      <c r="P545" s="485"/>
      <c r="Q545" s="485"/>
      <c r="R545" s="485"/>
      <c r="S545" s="485"/>
      <c r="T545" s="485"/>
      <c r="U545" s="485"/>
      <c r="V545" s="485"/>
      <c r="W545" s="485"/>
      <c r="X545" s="485"/>
      <c r="Y545" s="485"/>
      <c r="Z545" s="485"/>
      <c r="AA545" s="485"/>
      <c r="AB545" s="485"/>
      <c r="AC545" s="485"/>
      <c r="AD545" s="485"/>
      <c r="AE545" s="506"/>
      <c r="AF545" s="506"/>
      <c r="AG545" s="506"/>
      <c r="AH545" s="506"/>
      <c r="AI545" s="485"/>
    </row>
    <row r="546" ht="24.0" customHeight="1">
      <c r="A546" s="505"/>
      <c r="B546" s="485"/>
      <c r="C546" s="485"/>
      <c r="D546" s="485"/>
      <c r="E546" s="485"/>
      <c r="F546" s="485"/>
      <c r="G546" s="485"/>
      <c r="H546" s="485"/>
      <c r="I546" s="485"/>
      <c r="J546" s="485"/>
      <c r="K546" s="485"/>
      <c r="L546" s="485"/>
      <c r="M546" s="485"/>
      <c r="N546" s="485"/>
      <c r="O546" s="485"/>
      <c r="P546" s="485"/>
      <c r="Q546" s="485"/>
      <c r="R546" s="485"/>
      <c r="S546" s="485"/>
      <c r="T546" s="485"/>
      <c r="U546" s="485"/>
      <c r="V546" s="485"/>
      <c r="W546" s="485"/>
      <c r="X546" s="485"/>
      <c r="Y546" s="485"/>
      <c r="Z546" s="485"/>
      <c r="AA546" s="485"/>
      <c r="AB546" s="485"/>
      <c r="AC546" s="485"/>
      <c r="AD546" s="485"/>
      <c r="AE546" s="506"/>
      <c r="AF546" s="506"/>
      <c r="AG546" s="506"/>
      <c r="AH546" s="506"/>
      <c r="AI546" s="485"/>
    </row>
    <row r="547" ht="24.0" customHeight="1">
      <c r="A547" s="505"/>
      <c r="B547" s="485"/>
      <c r="C547" s="485"/>
      <c r="D547" s="485"/>
      <c r="E547" s="485"/>
      <c r="F547" s="485"/>
      <c r="G547" s="485"/>
      <c r="H547" s="485"/>
      <c r="I547" s="485"/>
      <c r="J547" s="485"/>
      <c r="K547" s="485"/>
      <c r="L547" s="485"/>
      <c r="M547" s="485"/>
      <c r="N547" s="485"/>
      <c r="O547" s="485"/>
      <c r="P547" s="485"/>
      <c r="Q547" s="485"/>
      <c r="R547" s="485"/>
      <c r="S547" s="485"/>
      <c r="T547" s="485"/>
      <c r="U547" s="485"/>
      <c r="V547" s="485"/>
      <c r="W547" s="485"/>
      <c r="X547" s="485"/>
      <c r="Y547" s="485"/>
      <c r="Z547" s="485"/>
      <c r="AA547" s="485"/>
      <c r="AB547" s="485"/>
      <c r="AC547" s="485"/>
      <c r="AD547" s="485"/>
      <c r="AE547" s="506"/>
      <c r="AF547" s="506"/>
      <c r="AG547" s="506"/>
      <c r="AH547" s="506"/>
      <c r="AI547" s="485"/>
    </row>
    <row r="548" ht="24.0" customHeight="1">
      <c r="A548" s="505"/>
      <c r="B548" s="485"/>
      <c r="C548" s="485"/>
      <c r="D548" s="485"/>
      <c r="E548" s="485"/>
      <c r="F548" s="485"/>
      <c r="G548" s="485"/>
      <c r="H548" s="485"/>
      <c r="I548" s="485"/>
      <c r="J548" s="485"/>
      <c r="K548" s="485"/>
      <c r="L548" s="485"/>
      <c r="M548" s="485"/>
      <c r="N548" s="485"/>
      <c r="O548" s="485"/>
      <c r="P548" s="485"/>
      <c r="Q548" s="485"/>
      <c r="R548" s="485"/>
      <c r="S548" s="485"/>
      <c r="T548" s="485"/>
      <c r="U548" s="485"/>
      <c r="V548" s="485"/>
      <c r="W548" s="485"/>
      <c r="X548" s="485"/>
      <c r="Y548" s="485"/>
      <c r="Z548" s="485"/>
      <c r="AA548" s="485"/>
      <c r="AB548" s="485"/>
      <c r="AC548" s="485"/>
      <c r="AD548" s="485"/>
      <c r="AE548" s="506"/>
      <c r="AF548" s="506"/>
      <c r="AG548" s="506"/>
      <c r="AH548" s="506"/>
      <c r="AI548" s="485"/>
    </row>
    <row r="549" ht="24.0" customHeight="1">
      <c r="A549" s="505"/>
      <c r="B549" s="485"/>
      <c r="C549" s="485"/>
      <c r="D549" s="485"/>
      <c r="E549" s="485"/>
      <c r="F549" s="485"/>
      <c r="G549" s="485"/>
      <c r="H549" s="485"/>
      <c r="I549" s="485"/>
      <c r="J549" s="485"/>
      <c r="K549" s="485"/>
      <c r="L549" s="485"/>
      <c r="M549" s="485"/>
      <c r="N549" s="485"/>
      <c r="O549" s="485"/>
      <c r="P549" s="485"/>
      <c r="Q549" s="485"/>
      <c r="R549" s="485"/>
      <c r="S549" s="485"/>
      <c r="T549" s="485"/>
      <c r="U549" s="485"/>
      <c r="V549" s="485"/>
      <c r="W549" s="485"/>
      <c r="X549" s="485"/>
      <c r="Y549" s="485"/>
      <c r="Z549" s="485"/>
      <c r="AA549" s="485"/>
      <c r="AB549" s="485"/>
      <c r="AC549" s="485"/>
      <c r="AD549" s="485"/>
      <c r="AE549" s="506"/>
      <c r="AF549" s="506"/>
      <c r="AG549" s="506"/>
      <c r="AH549" s="506"/>
      <c r="AI549" s="485"/>
    </row>
    <row r="550" ht="24.0" customHeight="1">
      <c r="A550" s="505"/>
      <c r="B550" s="485"/>
      <c r="C550" s="485"/>
      <c r="D550" s="485"/>
      <c r="E550" s="485"/>
      <c r="F550" s="485"/>
      <c r="G550" s="485"/>
      <c r="H550" s="485"/>
      <c r="I550" s="485"/>
      <c r="J550" s="485"/>
      <c r="K550" s="485"/>
      <c r="L550" s="485"/>
      <c r="M550" s="485"/>
      <c r="N550" s="485"/>
      <c r="O550" s="485"/>
      <c r="P550" s="485"/>
      <c r="Q550" s="485"/>
      <c r="R550" s="485"/>
      <c r="S550" s="485"/>
      <c r="T550" s="485"/>
      <c r="U550" s="485"/>
      <c r="V550" s="485"/>
      <c r="W550" s="485"/>
      <c r="X550" s="485"/>
      <c r="Y550" s="485"/>
      <c r="Z550" s="485"/>
      <c r="AA550" s="485"/>
      <c r="AB550" s="485"/>
      <c r="AC550" s="485"/>
      <c r="AD550" s="485"/>
      <c r="AE550" s="506"/>
      <c r="AF550" s="506"/>
      <c r="AG550" s="506"/>
      <c r="AH550" s="506"/>
      <c r="AI550" s="485"/>
    </row>
    <row r="551" ht="24.0" customHeight="1">
      <c r="A551" s="505"/>
      <c r="B551" s="485"/>
      <c r="C551" s="485"/>
      <c r="D551" s="485"/>
      <c r="E551" s="485"/>
      <c r="F551" s="485"/>
      <c r="G551" s="485"/>
      <c r="H551" s="485"/>
      <c r="I551" s="485"/>
      <c r="J551" s="485"/>
      <c r="K551" s="485"/>
      <c r="L551" s="485"/>
      <c r="M551" s="485"/>
      <c r="N551" s="485"/>
      <c r="O551" s="485"/>
      <c r="P551" s="485"/>
      <c r="Q551" s="485"/>
      <c r="R551" s="485"/>
      <c r="S551" s="485"/>
      <c r="T551" s="485"/>
      <c r="U551" s="485"/>
      <c r="V551" s="485"/>
      <c r="W551" s="485"/>
      <c r="X551" s="485"/>
      <c r="Y551" s="485"/>
      <c r="Z551" s="485"/>
      <c r="AA551" s="485"/>
      <c r="AB551" s="485"/>
      <c r="AC551" s="485"/>
      <c r="AD551" s="485"/>
      <c r="AE551" s="506"/>
      <c r="AF551" s="506"/>
      <c r="AG551" s="506"/>
      <c r="AH551" s="506"/>
      <c r="AI551" s="485"/>
    </row>
    <row r="552" ht="24.0" customHeight="1">
      <c r="A552" s="505"/>
      <c r="B552" s="485"/>
      <c r="C552" s="485"/>
      <c r="D552" s="485"/>
      <c r="E552" s="485"/>
      <c r="F552" s="485"/>
      <c r="G552" s="485"/>
      <c r="H552" s="485"/>
      <c r="I552" s="485"/>
      <c r="J552" s="485"/>
      <c r="K552" s="485"/>
      <c r="L552" s="485"/>
      <c r="M552" s="485"/>
      <c r="N552" s="485"/>
      <c r="O552" s="485"/>
      <c r="P552" s="485"/>
      <c r="Q552" s="485"/>
      <c r="R552" s="485"/>
      <c r="S552" s="485"/>
      <c r="T552" s="485"/>
      <c r="U552" s="485"/>
      <c r="V552" s="485"/>
      <c r="W552" s="485"/>
      <c r="X552" s="485"/>
      <c r="Y552" s="485"/>
      <c r="Z552" s="485"/>
      <c r="AA552" s="485"/>
      <c r="AB552" s="485"/>
      <c r="AC552" s="485"/>
      <c r="AD552" s="485"/>
      <c r="AE552" s="506"/>
      <c r="AF552" s="506"/>
      <c r="AG552" s="506"/>
      <c r="AH552" s="506"/>
      <c r="AI552" s="485"/>
    </row>
    <row r="553" ht="24.0" customHeight="1">
      <c r="A553" s="505"/>
      <c r="B553" s="485"/>
      <c r="C553" s="485"/>
      <c r="D553" s="485"/>
      <c r="E553" s="485"/>
      <c r="F553" s="485"/>
      <c r="G553" s="485"/>
      <c r="H553" s="485"/>
      <c r="I553" s="485"/>
      <c r="J553" s="485"/>
      <c r="K553" s="485"/>
      <c r="L553" s="485"/>
      <c r="M553" s="485"/>
      <c r="N553" s="485"/>
      <c r="O553" s="485"/>
      <c r="P553" s="485"/>
      <c r="Q553" s="485"/>
      <c r="R553" s="485"/>
      <c r="S553" s="485"/>
      <c r="T553" s="485"/>
      <c r="U553" s="485"/>
      <c r="V553" s="485"/>
      <c r="W553" s="485"/>
      <c r="X553" s="485"/>
      <c r="Y553" s="485"/>
      <c r="Z553" s="485"/>
      <c r="AA553" s="485"/>
      <c r="AB553" s="485"/>
      <c r="AC553" s="485"/>
      <c r="AD553" s="485"/>
      <c r="AE553" s="506"/>
      <c r="AF553" s="506"/>
      <c r="AG553" s="506"/>
      <c r="AH553" s="506"/>
      <c r="AI553" s="485"/>
    </row>
    <row r="554" ht="24.0" customHeight="1">
      <c r="A554" s="505"/>
      <c r="B554" s="485"/>
      <c r="C554" s="485"/>
      <c r="D554" s="485"/>
      <c r="E554" s="485"/>
      <c r="F554" s="485"/>
      <c r="G554" s="485"/>
      <c r="H554" s="485"/>
      <c r="I554" s="485"/>
      <c r="J554" s="485"/>
      <c r="K554" s="485"/>
      <c r="L554" s="485"/>
      <c r="M554" s="485"/>
      <c r="N554" s="485"/>
      <c r="O554" s="485"/>
      <c r="P554" s="485"/>
      <c r="Q554" s="485"/>
      <c r="R554" s="485"/>
      <c r="S554" s="485"/>
      <c r="T554" s="485"/>
      <c r="U554" s="485"/>
      <c r="V554" s="485"/>
      <c r="W554" s="485"/>
      <c r="X554" s="485"/>
      <c r="Y554" s="485"/>
      <c r="Z554" s="485"/>
      <c r="AA554" s="485"/>
      <c r="AB554" s="485"/>
      <c r="AC554" s="485"/>
      <c r="AD554" s="485"/>
      <c r="AE554" s="506"/>
      <c r="AF554" s="506"/>
      <c r="AG554" s="506"/>
      <c r="AH554" s="506"/>
      <c r="AI554" s="485"/>
    </row>
    <row r="555" ht="24.0" customHeight="1">
      <c r="A555" s="505"/>
      <c r="B555" s="485"/>
      <c r="C555" s="485"/>
      <c r="D555" s="485"/>
      <c r="E555" s="485"/>
      <c r="F555" s="485"/>
      <c r="G555" s="485"/>
      <c r="H555" s="485"/>
      <c r="I555" s="485"/>
      <c r="J555" s="485"/>
      <c r="K555" s="485"/>
      <c r="L555" s="485"/>
      <c r="M555" s="485"/>
      <c r="N555" s="485"/>
      <c r="O555" s="485"/>
      <c r="P555" s="485"/>
      <c r="Q555" s="485"/>
      <c r="R555" s="485"/>
      <c r="S555" s="485"/>
      <c r="T555" s="485"/>
      <c r="U555" s="485"/>
      <c r="V555" s="485"/>
      <c r="W555" s="485"/>
      <c r="X555" s="485"/>
      <c r="Y555" s="485"/>
      <c r="Z555" s="485"/>
      <c r="AA555" s="485"/>
      <c r="AB555" s="485"/>
      <c r="AC555" s="485"/>
      <c r="AD555" s="485"/>
      <c r="AE555" s="506"/>
      <c r="AF555" s="506"/>
      <c r="AG555" s="506"/>
      <c r="AH555" s="506"/>
      <c r="AI555" s="485"/>
    </row>
    <row r="556" ht="24.0" customHeight="1">
      <c r="A556" s="505"/>
      <c r="B556" s="485"/>
      <c r="C556" s="485"/>
      <c r="D556" s="485"/>
      <c r="E556" s="485"/>
      <c r="F556" s="485"/>
      <c r="G556" s="485"/>
      <c r="H556" s="485"/>
      <c r="I556" s="485"/>
      <c r="J556" s="485"/>
      <c r="K556" s="485"/>
      <c r="L556" s="485"/>
      <c r="M556" s="485"/>
      <c r="N556" s="485"/>
      <c r="O556" s="485"/>
      <c r="P556" s="485"/>
      <c r="Q556" s="485"/>
      <c r="R556" s="485"/>
      <c r="S556" s="485"/>
      <c r="T556" s="485"/>
      <c r="U556" s="485"/>
      <c r="V556" s="485"/>
      <c r="W556" s="485"/>
      <c r="X556" s="485"/>
      <c r="Y556" s="485"/>
      <c r="Z556" s="485"/>
      <c r="AA556" s="485"/>
      <c r="AB556" s="485"/>
      <c r="AC556" s="485"/>
      <c r="AD556" s="485"/>
      <c r="AE556" s="506"/>
      <c r="AF556" s="506"/>
      <c r="AG556" s="506"/>
      <c r="AH556" s="506"/>
      <c r="AI556" s="485"/>
    </row>
    <row r="557" ht="24.0" customHeight="1">
      <c r="A557" s="505"/>
      <c r="B557" s="485"/>
      <c r="C557" s="485"/>
      <c r="D557" s="485"/>
      <c r="E557" s="485"/>
      <c r="F557" s="485"/>
      <c r="G557" s="485"/>
      <c r="H557" s="485"/>
      <c r="I557" s="485"/>
      <c r="J557" s="485"/>
      <c r="K557" s="485"/>
      <c r="L557" s="485"/>
      <c r="M557" s="485"/>
      <c r="N557" s="485"/>
      <c r="O557" s="485"/>
      <c r="P557" s="485"/>
      <c r="Q557" s="485"/>
      <c r="R557" s="485"/>
      <c r="S557" s="485"/>
      <c r="T557" s="485"/>
      <c r="U557" s="485"/>
      <c r="V557" s="485"/>
      <c r="W557" s="485"/>
      <c r="X557" s="485"/>
      <c r="Y557" s="485"/>
      <c r="Z557" s="485"/>
      <c r="AA557" s="485"/>
      <c r="AB557" s="485"/>
      <c r="AC557" s="485"/>
      <c r="AD557" s="485"/>
      <c r="AE557" s="506"/>
      <c r="AF557" s="506"/>
      <c r="AG557" s="506"/>
      <c r="AH557" s="506"/>
      <c r="AI557" s="485"/>
    </row>
    <row r="558" ht="24.0" customHeight="1">
      <c r="A558" s="505"/>
      <c r="B558" s="485"/>
      <c r="C558" s="485"/>
      <c r="D558" s="485"/>
      <c r="E558" s="485"/>
      <c r="F558" s="485"/>
      <c r="G558" s="485"/>
      <c r="H558" s="485"/>
      <c r="I558" s="485"/>
      <c r="J558" s="485"/>
      <c r="K558" s="485"/>
      <c r="L558" s="485"/>
      <c r="M558" s="485"/>
      <c r="N558" s="485"/>
      <c r="O558" s="485"/>
      <c r="P558" s="485"/>
      <c r="Q558" s="485"/>
      <c r="R558" s="485"/>
      <c r="S558" s="485"/>
      <c r="T558" s="485"/>
      <c r="U558" s="485"/>
      <c r="V558" s="485"/>
      <c r="W558" s="485"/>
      <c r="X558" s="485"/>
      <c r="Y558" s="485"/>
      <c r="Z558" s="485"/>
      <c r="AA558" s="485"/>
      <c r="AB558" s="485"/>
      <c r="AC558" s="485"/>
      <c r="AD558" s="485"/>
      <c r="AE558" s="506"/>
      <c r="AF558" s="506"/>
      <c r="AG558" s="506"/>
      <c r="AH558" s="506"/>
      <c r="AI558" s="485"/>
    </row>
    <row r="559" ht="24.0" customHeight="1">
      <c r="A559" s="505"/>
      <c r="B559" s="485"/>
      <c r="C559" s="485"/>
      <c r="D559" s="485"/>
      <c r="E559" s="485"/>
      <c r="F559" s="485"/>
      <c r="G559" s="485"/>
      <c r="H559" s="485"/>
      <c r="I559" s="485"/>
      <c r="J559" s="485"/>
      <c r="K559" s="485"/>
      <c r="L559" s="485"/>
      <c r="M559" s="485"/>
      <c r="N559" s="485"/>
      <c r="O559" s="485"/>
      <c r="P559" s="485"/>
      <c r="Q559" s="485"/>
      <c r="R559" s="485"/>
      <c r="S559" s="485"/>
      <c r="T559" s="485"/>
      <c r="U559" s="485"/>
      <c r="V559" s="485"/>
      <c r="W559" s="485"/>
      <c r="X559" s="485"/>
      <c r="Y559" s="485"/>
      <c r="Z559" s="485"/>
      <c r="AA559" s="485"/>
      <c r="AB559" s="485"/>
      <c r="AC559" s="485"/>
      <c r="AD559" s="485"/>
      <c r="AE559" s="506"/>
      <c r="AF559" s="506"/>
      <c r="AG559" s="506"/>
      <c r="AH559" s="506"/>
      <c r="AI559" s="485"/>
    </row>
    <row r="560" ht="24.0" customHeight="1">
      <c r="A560" s="505"/>
      <c r="B560" s="485"/>
      <c r="C560" s="485"/>
      <c r="D560" s="485"/>
      <c r="E560" s="485"/>
      <c r="F560" s="485"/>
      <c r="G560" s="485"/>
      <c r="H560" s="485"/>
      <c r="I560" s="485"/>
      <c r="J560" s="485"/>
      <c r="K560" s="485"/>
      <c r="L560" s="485"/>
      <c r="M560" s="485"/>
      <c r="N560" s="485"/>
      <c r="O560" s="485"/>
      <c r="P560" s="485"/>
      <c r="Q560" s="485"/>
      <c r="R560" s="485"/>
      <c r="S560" s="485"/>
      <c r="T560" s="485"/>
      <c r="U560" s="485"/>
      <c r="V560" s="485"/>
      <c r="W560" s="485"/>
      <c r="X560" s="485"/>
      <c r="Y560" s="485"/>
      <c r="Z560" s="485"/>
      <c r="AA560" s="485"/>
      <c r="AB560" s="485"/>
      <c r="AC560" s="485"/>
      <c r="AD560" s="485"/>
      <c r="AE560" s="506"/>
      <c r="AF560" s="506"/>
      <c r="AG560" s="506"/>
      <c r="AH560" s="506"/>
      <c r="AI560" s="485"/>
    </row>
    <row r="561" ht="24.0" customHeight="1">
      <c r="A561" s="505"/>
      <c r="B561" s="485"/>
      <c r="C561" s="485"/>
      <c r="D561" s="485"/>
      <c r="E561" s="485"/>
      <c r="F561" s="485"/>
      <c r="G561" s="485"/>
      <c r="H561" s="485"/>
      <c r="I561" s="485"/>
      <c r="J561" s="485"/>
      <c r="K561" s="485"/>
      <c r="L561" s="485"/>
      <c r="M561" s="485"/>
      <c r="N561" s="485"/>
      <c r="O561" s="485"/>
      <c r="P561" s="485"/>
      <c r="Q561" s="485"/>
      <c r="R561" s="485"/>
      <c r="S561" s="485"/>
      <c r="T561" s="485"/>
      <c r="U561" s="485"/>
      <c r="V561" s="485"/>
      <c r="W561" s="485"/>
      <c r="X561" s="485"/>
      <c r="Y561" s="485"/>
      <c r="Z561" s="485"/>
      <c r="AA561" s="485"/>
      <c r="AB561" s="485"/>
      <c r="AC561" s="485"/>
      <c r="AD561" s="485"/>
      <c r="AE561" s="506"/>
      <c r="AF561" s="506"/>
      <c r="AG561" s="506"/>
      <c r="AH561" s="506"/>
      <c r="AI561" s="485"/>
    </row>
    <row r="562" ht="24.0" customHeight="1">
      <c r="A562" s="505"/>
      <c r="B562" s="485"/>
      <c r="C562" s="485"/>
      <c r="D562" s="485"/>
      <c r="E562" s="485"/>
      <c r="F562" s="485"/>
      <c r="G562" s="485"/>
      <c r="H562" s="485"/>
      <c r="I562" s="485"/>
      <c r="J562" s="485"/>
      <c r="K562" s="485"/>
      <c r="L562" s="485"/>
      <c r="M562" s="485"/>
      <c r="N562" s="485"/>
      <c r="O562" s="485"/>
      <c r="P562" s="485"/>
      <c r="Q562" s="485"/>
      <c r="R562" s="485"/>
      <c r="S562" s="485"/>
      <c r="T562" s="485"/>
      <c r="U562" s="485"/>
      <c r="V562" s="485"/>
      <c r="W562" s="485"/>
      <c r="X562" s="485"/>
      <c r="Y562" s="485"/>
      <c r="Z562" s="485"/>
      <c r="AA562" s="485"/>
      <c r="AB562" s="485"/>
      <c r="AC562" s="485"/>
      <c r="AD562" s="485"/>
      <c r="AE562" s="506"/>
      <c r="AF562" s="506"/>
      <c r="AG562" s="506"/>
      <c r="AH562" s="506"/>
      <c r="AI562" s="485"/>
    </row>
    <row r="563" ht="24.0" customHeight="1">
      <c r="A563" s="505"/>
      <c r="B563" s="485"/>
      <c r="C563" s="485"/>
      <c r="D563" s="485"/>
      <c r="E563" s="485"/>
      <c r="F563" s="485"/>
      <c r="G563" s="485"/>
      <c r="H563" s="485"/>
      <c r="I563" s="485"/>
      <c r="J563" s="485"/>
      <c r="K563" s="485"/>
      <c r="L563" s="485"/>
      <c r="M563" s="485"/>
      <c r="N563" s="485"/>
      <c r="O563" s="485"/>
      <c r="P563" s="485"/>
      <c r="Q563" s="485"/>
      <c r="R563" s="485"/>
      <c r="S563" s="485"/>
      <c r="T563" s="485"/>
      <c r="U563" s="485"/>
      <c r="V563" s="485"/>
      <c r="W563" s="485"/>
      <c r="X563" s="485"/>
      <c r="Y563" s="485"/>
      <c r="Z563" s="485"/>
      <c r="AA563" s="485"/>
      <c r="AB563" s="485"/>
      <c r="AC563" s="485"/>
      <c r="AD563" s="485"/>
      <c r="AE563" s="506"/>
      <c r="AF563" s="506"/>
      <c r="AG563" s="506"/>
      <c r="AH563" s="506"/>
      <c r="AI563" s="485"/>
    </row>
    <row r="564" ht="24.0" customHeight="1">
      <c r="A564" s="505"/>
      <c r="B564" s="485"/>
      <c r="C564" s="485"/>
      <c r="D564" s="485"/>
      <c r="E564" s="485"/>
      <c r="F564" s="485"/>
      <c r="G564" s="485"/>
      <c r="H564" s="485"/>
      <c r="I564" s="485"/>
      <c r="J564" s="485"/>
      <c r="K564" s="485"/>
      <c r="L564" s="485"/>
      <c r="M564" s="485"/>
      <c r="N564" s="485"/>
      <c r="O564" s="485"/>
      <c r="P564" s="485"/>
      <c r="Q564" s="485"/>
      <c r="R564" s="485"/>
      <c r="S564" s="485"/>
      <c r="T564" s="485"/>
      <c r="U564" s="485"/>
      <c r="V564" s="485"/>
      <c r="W564" s="485"/>
      <c r="X564" s="485"/>
      <c r="Y564" s="485"/>
      <c r="Z564" s="485"/>
      <c r="AA564" s="485"/>
      <c r="AB564" s="485"/>
      <c r="AC564" s="485"/>
      <c r="AD564" s="485"/>
      <c r="AE564" s="506"/>
      <c r="AF564" s="506"/>
      <c r="AG564" s="506"/>
      <c r="AH564" s="506"/>
      <c r="AI564" s="485"/>
    </row>
    <row r="565" ht="24.0" customHeight="1">
      <c r="A565" s="505"/>
      <c r="B565" s="485"/>
      <c r="C565" s="485"/>
      <c r="D565" s="485"/>
      <c r="E565" s="485"/>
      <c r="F565" s="485"/>
      <c r="G565" s="485"/>
      <c r="H565" s="485"/>
      <c r="I565" s="485"/>
      <c r="J565" s="485"/>
      <c r="K565" s="485"/>
      <c r="L565" s="485"/>
      <c r="M565" s="485"/>
      <c r="N565" s="485"/>
      <c r="O565" s="485"/>
      <c r="P565" s="485"/>
      <c r="Q565" s="485"/>
      <c r="R565" s="485"/>
      <c r="S565" s="485"/>
      <c r="T565" s="485"/>
      <c r="U565" s="485"/>
      <c r="V565" s="485"/>
      <c r="W565" s="485"/>
      <c r="X565" s="485"/>
      <c r="Y565" s="485"/>
      <c r="Z565" s="485"/>
      <c r="AA565" s="485"/>
      <c r="AB565" s="485"/>
      <c r="AC565" s="485"/>
      <c r="AD565" s="485"/>
      <c r="AE565" s="506"/>
      <c r="AF565" s="506"/>
      <c r="AG565" s="506"/>
      <c r="AH565" s="506"/>
      <c r="AI565" s="485"/>
    </row>
    <row r="566" ht="24.0" customHeight="1">
      <c r="A566" s="505"/>
      <c r="B566" s="485"/>
      <c r="C566" s="485"/>
      <c r="D566" s="485"/>
      <c r="E566" s="485"/>
      <c r="F566" s="485"/>
      <c r="G566" s="485"/>
      <c r="H566" s="485"/>
      <c r="I566" s="485"/>
      <c r="J566" s="485"/>
      <c r="K566" s="485"/>
      <c r="L566" s="485"/>
      <c r="M566" s="485"/>
      <c r="N566" s="485"/>
      <c r="O566" s="485"/>
      <c r="P566" s="485"/>
      <c r="Q566" s="485"/>
      <c r="R566" s="485"/>
      <c r="S566" s="485"/>
      <c r="T566" s="485"/>
      <c r="U566" s="485"/>
      <c r="V566" s="485"/>
      <c r="W566" s="485"/>
      <c r="X566" s="485"/>
      <c r="Y566" s="485"/>
      <c r="Z566" s="485"/>
      <c r="AA566" s="485"/>
      <c r="AB566" s="485"/>
      <c r="AC566" s="485"/>
      <c r="AD566" s="485"/>
      <c r="AE566" s="506"/>
      <c r="AF566" s="506"/>
      <c r="AG566" s="506"/>
      <c r="AH566" s="506"/>
      <c r="AI566" s="485"/>
    </row>
    <row r="567" ht="24.0" customHeight="1">
      <c r="A567" s="505"/>
      <c r="B567" s="485"/>
      <c r="C567" s="485"/>
      <c r="D567" s="485"/>
      <c r="E567" s="485"/>
      <c r="F567" s="485"/>
      <c r="G567" s="485"/>
      <c r="H567" s="485"/>
      <c r="I567" s="485"/>
      <c r="J567" s="485"/>
      <c r="K567" s="485"/>
      <c r="L567" s="485"/>
      <c r="M567" s="485"/>
      <c r="N567" s="485"/>
      <c r="O567" s="485"/>
      <c r="P567" s="485"/>
      <c r="Q567" s="485"/>
      <c r="R567" s="485"/>
      <c r="S567" s="485"/>
      <c r="T567" s="485"/>
      <c r="U567" s="485"/>
      <c r="V567" s="485"/>
      <c r="W567" s="485"/>
      <c r="X567" s="485"/>
      <c r="Y567" s="485"/>
      <c r="Z567" s="485"/>
      <c r="AA567" s="485"/>
      <c r="AB567" s="485"/>
      <c r="AC567" s="485"/>
      <c r="AD567" s="485"/>
      <c r="AE567" s="506"/>
      <c r="AF567" s="506"/>
      <c r="AG567" s="506"/>
      <c r="AH567" s="506"/>
      <c r="AI567" s="485"/>
    </row>
    <row r="568" ht="24.0" customHeight="1">
      <c r="A568" s="505"/>
      <c r="B568" s="485"/>
      <c r="C568" s="485"/>
      <c r="D568" s="485"/>
      <c r="E568" s="485"/>
      <c r="F568" s="485"/>
      <c r="G568" s="485"/>
      <c r="H568" s="485"/>
      <c r="I568" s="485"/>
      <c r="J568" s="485"/>
      <c r="K568" s="485"/>
      <c r="L568" s="485"/>
      <c r="M568" s="485"/>
      <c r="N568" s="485"/>
      <c r="O568" s="485"/>
      <c r="P568" s="485"/>
      <c r="Q568" s="485"/>
      <c r="R568" s="485"/>
      <c r="S568" s="485"/>
      <c r="T568" s="485"/>
      <c r="U568" s="485"/>
      <c r="V568" s="485"/>
      <c r="W568" s="485"/>
      <c r="X568" s="485"/>
      <c r="Y568" s="485"/>
      <c r="Z568" s="485"/>
      <c r="AA568" s="485"/>
      <c r="AB568" s="485"/>
      <c r="AC568" s="485"/>
      <c r="AD568" s="485"/>
      <c r="AE568" s="506"/>
      <c r="AF568" s="506"/>
      <c r="AG568" s="506"/>
      <c r="AH568" s="506"/>
      <c r="AI568" s="485"/>
    </row>
    <row r="569" ht="24.0" customHeight="1">
      <c r="A569" s="505"/>
      <c r="B569" s="485"/>
      <c r="C569" s="485"/>
      <c r="D569" s="485"/>
      <c r="E569" s="485"/>
      <c r="F569" s="485"/>
      <c r="G569" s="485"/>
      <c r="H569" s="485"/>
      <c r="I569" s="485"/>
      <c r="J569" s="485"/>
      <c r="K569" s="485"/>
      <c r="L569" s="485"/>
      <c r="M569" s="485"/>
      <c r="N569" s="485"/>
      <c r="O569" s="485"/>
      <c r="P569" s="485"/>
      <c r="Q569" s="485"/>
      <c r="R569" s="485"/>
      <c r="S569" s="485"/>
      <c r="T569" s="485"/>
      <c r="U569" s="485"/>
      <c r="V569" s="485"/>
      <c r="W569" s="485"/>
      <c r="X569" s="485"/>
      <c r="Y569" s="485"/>
      <c r="Z569" s="485"/>
      <c r="AA569" s="485"/>
      <c r="AB569" s="485"/>
      <c r="AC569" s="485"/>
      <c r="AD569" s="485"/>
      <c r="AE569" s="506"/>
      <c r="AF569" s="506"/>
      <c r="AG569" s="506"/>
      <c r="AH569" s="506"/>
      <c r="AI569" s="485"/>
    </row>
    <row r="570" ht="24.0" customHeight="1">
      <c r="A570" s="505"/>
      <c r="B570" s="485"/>
      <c r="C570" s="485"/>
      <c r="D570" s="485"/>
      <c r="E570" s="485"/>
      <c r="F570" s="485"/>
      <c r="G570" s="485"/>
      <c r="H570" s="485"/>
      <c r="I570" s="485"/>
      <c r="J570" s="485"/>
      <c r="K570" s="485"/>
      <c r="L570" s="485"/>
      <c r="M570" s="485"/>
      <c r="N570" s="485"/>
      <c r="O570" s="485"/>
      <c r="P570" s="485"/>
      <c r="Q570" s="485"/>
      <c r="R570" s="485"/>
      <c r="S570" s="485"/>
      <c r="T570" s="485"/>
      <c r="U570" s="485"/>
      <c r="V570" s="485"/>
      <c r="W570" s="485"/>
      <c r="X570" s="485"/>
      <c r="Y570" s="485"/>
      <c r="Z570" s="485"/>
      <c r="AA570" s="485"/>
      <c r="AB570" s="485"/>
      <c r="AC570" s="485"/>
      <c r="AD570" s="485"/>
      <c r="AE570" s="506"/>
      <c r="AF570" s="506"/>
      <c r="AG570" s="506"/>
      <c r="AH570" s="506"/>
      <c r="AI570" s="485"/>
    </row>
    <row r="571" ht="24.0" customHeight="1">
      <c r="A571" s="505"/>
      <c r="B571" s="485"/>
      <c r="C571" s="485"/>
      <c r="D571" s="485"/>
      <c r="E571" s="485"/>
      <c r="F571" s="485"/>
      <c r="G571" s="485"/>
      <c r="H571" s="485"/>
      <c r="I571" s="485"/>
      <c r="J571" s="485"/>
      <c r="K571" s="485"/>
      <c r="L571" s="485"/>
      <c r="M571" s="485"/>
      <c r="N571" s="485"/>
      <c r="O571" s="485"/>
      <c r="P571" s="485"/>
      <c r="Q571" s="485"/>
      <c r="R571" s="485"/>
      <c r="S571" s="485"/>
      <c r="T571" s="485"/>
      <c r="U571" s="485"/>
      <c r="V571" s="485"/>
      <c r="W571" s="485"/>
      <c r="X571" s="485"/>
      <c r="Y571" s="485"/>
      <c r="Z571" s="485"/>
      <c r="AA571" s="485"/>
      <c r="AB571" s="485"/>
      <c r="AC571" s="485"/>
      <c r="AD571" s="485"/>
      <c r="AE571" s="506"/>
      <c r="AF571" s="506"/>
      <c r="AG571" s="506"/>
      <c r="AH571" s="506"/>
      <c r="AI571" s="485"/>
    </row>
    <row r="572" ht="24.0" customHeight="1">
      <c r="A572" s="505"/>
      <c r="B572" s="485"/>
      <c r="C572" s="485"/>
      <c r="D572" s="485"/>
      <c r="E572" s="485"/>
      <c r="F572" s="485"/>
      <c r="G572" s="485"/>
      <c r="H572" s="485"/>
      <c r="I572" s="485"/>
      <c r="J572" s="485"/>
      <c r="K572" s="485"/>
      <c r="L572" s="485"/>
      <c r="M572" s="485"/>
      <c r="N572" s="485"/>
      <c r="O572" s="485"/>
      <c r="P572" s="485"/>
      <c r="Q572" s="485"/>
      <c r="R572" s="485"/>
      <c r="S572" s="485"/>
      <c r="T572" s="485"/>
      <c r="U572" s="485"/>
      <c r="V572" s="485"/>
      <c r="W572" s="485"/>
      <c r="X572" s="485"/>
      <c r="Y572" s="485"/>
      <c r="Z572" s="485"/>
      <c r="AA572" s="485"/>
      <c r="AB572" s="485"/>
      <c r="AC572" s="485"/>
      <c r="AD572" s="485"/>
      <c r="AE572" s="506"/>
      <c r="AF572" s="506"/>
      <c r="AG572" s="506"/>
      <c r="AH572" s="506"/>
      <c r="AI572" s="485"/>
    </row>
    <row r="573" ht="24.0" customHeight="1">
      <c r="A573" s="505"/>
      <c r="B573" s="485"/>
      <c r="C573" s="485"/>
      <c r="D573" s="485"/>
      <c r="E573" s="485"/>
      <c r="F573" s="485"/>
      <c r="G573" s="485"/>
      <c r="H573" s="485"/>
      <c r="I573" s="485"/>
      <c r="J573" s="485"/>
      <c r="K573" s="485"/>
      <c r="L573" s="485"/>
      <c r="M573" s="485"/>
      <c r="N573" s="485"/>
      <c r="O573" s="485"/>
      <c r="P573" s="485"/>
      <c r="Q573" s="485"/>
      <c r="R573" s="485"/>
      <c r="S573" s="485"/>
      <c r="T573" s="485"/>
      <c r="U573" s="485"/>
      <c r="V573" s="485"/>
      <c r="W573" s="485"/>
      <c r="X573" s="485"/>
      <c r="Y573" s="485"/>
      <c r="Z573" s="485"/>
      <c r="AA573" s="485"/>
      <c r="AB573" s="485"/>
      <c r="AC573" s="485"/>
      <c r="AD573" s="485"/>
      <c r="AE573" s="506"/>
      <c r="AF573" s="506"/>
      <c r="AG573" s="506"/>
      <c r="AH573" s="506"/>
      <c r="AI573" s="485"/>
    </row>
    <row r="574" ht="24.0" customHeight="1">
      <c r="A574" s="505"/>
      <c r="B574" s="485"/>
      <c r="C574" s="485"/>
      <c r="D574" s="485"/>
      <c r="E574" s="485"/>
      <c r="F574" s="485"/>
      <c r="G574" s="485"/>
      <c r="H574" s="485"/>
      <c r="I574" s="485"/>
      <c r="J574" s="485"/>
      <c r="K574" s="485"/>
      <c r="L574" s="485"/>
      <c r="M574" s="485"/>
      <c r="N574" s="485"/>
      <c r="O574" s="485"/>
      <c r="P574" s="485"/>
      <c r="Q574" s="485"/>
      <c r="R574" s="485"/>
      <c r="S574" s="485"/>
      <c r="T574" s="485"/>
      <c r="U574" s="485"/>
      <c r="V574" s="485"/>
      <c r="W574" s="485"/>
      <c r="X574" s="485"/>
      <c r="Y574" s="485"/>
      <c r="Z574" s="485"/>
      <c r="AA574" s="485"/>
      <c r="AB574" s="485"/>
      <c r="AC574" s="485"/>
      <c r="AD574" s="485"/>
      <c r="AE574" s="506"/>
      <c r="AF574" s="506"/>
      <c r="AG574" s="506"/>
      <c r="AH574" s="506"/>
      <c r="AI574" s="485"/>
    </row>
    <row r="575" ht="24.0" customHeight="1">
      <c r="A575" s="505"/>
      <c r="B575" s="485"/>
      <c r="C575" s="485"/>
      <c r="D575" s="485"/>
      <c r="E575" s="485"/>
      <c r="F575" s="485"/>
      <c r="G575" s="485"/>
      <c r="H575" s="485"/>
      <c r="I575" s="485"/>
      <c r="J575" s="485"/>
      <c r="K575" s="485"/>
      <c r="L575" s="485"/>
      <c r="M575" s="485"/>
      <c r="N575" s="485"/>
      <c r="O575" s="485"/>
      <c r="P575" s="485"/>
      <c r="Q575" s="485"/>
      <c r="R575" s="485"/>
      <c r="S575" s="485"/>
      <c r="T575" s="485"/>
      <c r="U575" s="485"/>
      <c r="V575" s="485"/>
      <c r="W575" s="485"/>
      <c r="X575" s="485"/>
      <c r="Y575" s="485"/>
      <c r="Z575" s="485"/>
      <c r="AA575" s="485"/>
      <c r="AB575" s="485"/>
      <c r="AC575" s="485"/>
      <c r="AD575" s="485"/>
      <c r="AE575" s="506"/>
      <c r="AF575" s="506"/>
      <c r="AG575" s="506"/>
      <c r="AH575" s="506"/>
      <c r="AI575" s="485"/>
    </row>
    <row r="576" ht="24.0" customHeight="1">
      <c r="A576" s="505"/>
      <c r="B576" s="485"/>
      <c r="C576" s="485"/>
      <c r="D576" s="485"/>
      <c r="E576" s="485"/>
      <c r="F576" s="485"/>
      <c r="G576" s="485"/>
      <c r="H576" s="485"/>
      <c r="I576" s="485"/>
      <c r="J576" s="485"/>
      <c r="K576" s="485"/>
      <c r="L576" s="485"/>
      <c r="M576" s="485"/>
      <c r="N576" s="485"/>
      <c r="O576" s="485"/>
      <c r="P576" s="485"/>
      <c r="Q576" s="485"/>
      <c r="R576" s="485"/>
      <c r="S576" s="485"/>
      <c r="T576" s="485"/>
      <c r="U576" s="485"/>
      <c r="V576" s="485"/>
      <c r="W576" s="485"/>
      <c r="X576" s="485"/>
      <c r="Y576" s="485"/>
      <c r="Z576" s="485"/>
      <c r="AA576" s="485"/>
      <c r="AB576" s="485"/>
      <c r="AC576" s="485"/>
      <c r="AD576" s="485"/>
      <c r="AE576" s="506"/>
      <c r="AF576" s="506"/>
      <c r="AG576" s="506"/>
      <c r="AH576" s="506"/>
      <c r="AI576" s="485"/>
    </row>
    <row r="577" ht="24.0" customHeight="1">
      <c r="A577" s="505"/>
      <c r="B577" s="485"/>
      <c r="C577" s="485"/>
      <c r="D577" s="485"/>
      <c r="E577" s="485"/>
      <c r="F577" s="485"/>
      <c r="G577" s="485"/>
      <c r="H577" s="485"/>
      <c r="I577" s="485"/>
      <c r="J577" s="485"/>
      <c r="K577" s="485"/>
      <c r="L577" s="485"/>
      <c r="M577" s="485"/>
      <c r="N577" s="485"/>
      <c r="O577" s="485"/>
      <c r="P577" s="485"/>
      <c r="Q577" s="485"/>
      <c r="R577" s="485"/>
      <c r="S577" s="485"/>
      <c r="T577" s="485"/>
      <c r="U577" s="485"/>
      <c r="V577" s="485"/>
      <c r="W577" s="485"/>
      <c r="X577" s="485"/>
      <c r="Y577" s="485"/>
      <c r="Z577" s="485"/>
      <c r="AA577" s="485"/>
      <c r="AB577" s="485"/>
      <c r="AC577" s="485"/>
      <c r="AD577" s="485"/>
      <c r="AE577" s="506"/>
      <c r="AF577" s="506"/>
      <c r="AG577" s="506"/>
      <c r="AH577" s="506"/>
      <c r="AI577" s="485"/>
    </row>
    <row r="578" ht="24.0" customHeight="1">
      <c r="A578" s="505"/>
      <c r="B578" s="485"/>
      <c r="C578" s="485"/>
      <c r="D578" s="485"/>
      <c r="E578" s="485"/>
      <c r="F578" s="485"/>
      <c r="G578" s="485"/>
      <c r="H578" s="485"/>
      <c r="I578" s="485"/>
      <c r="J578" s="485"/>
      <c r="K578" s="485"/>
      <c r="L578" s="485"/>
      <c r="M578" s="485"/>
      <c r="N578" s="485"/>
      <c r="O578" s="485"/>
      <c r="P578" s="485"/>
      <c r="Q578" s="485"/>
      <c r="R578" s="485"/>
      <c r="S578" s="485"/>
      <c r="T578" s="485"/>
      <c r="U578" s="485"/>
      <c r="V578" s="485"/>
      <c r="W578" s="485"/>
      <c r="X578" s="485"/>
      <c r="Y578" s="485"/>
      <c r="Z578" s="485"/>
      <c r="AA578" s="485"/>
      <c r="AB578" s="485"/>
      <c r="AC578" s="485"/>
      <c r="AD578" s="485"/>
      <c r="AE578" s="506"/>
      <c r="AF578" s="506"/>
      <c r="AG578" s="506"/>
      <c r="AH578" s="506"/>
      <c r="AI578" s="485"/>
    </row>
    <row r="579" ht="24.0" customHeight="1">
      <c r="A579" s="505"/>
      <c r="B579" s="485"/>
      <c r="C579" s="485"/>
      <c r="D579" s="485"/>
      <c r="E579" s="485"/>
      <c r="F579" s="485"/>
      <c r="G579" s="485"/>
      <c r="H579" s="485"/>
      <c r="I579" s="485"/>
      <c r="J579" s="485"/>
      <c r="K579" s="485"/>
      <c r="L579" s="485"/>
      <c r="M579" s="485"/>
      <c r="N579" s="485"/>
      <c r="O579" s="485"/>
      <c r="P579" s="485"/>
      <c r="Q579" s="485"/>
      <c r="R579" s="485"/>
      <c r="S579" s="485"/>
      <c r="T579" s="485"/>
      <c r="U579" s="485"/>
      <c r="V579" s="485"/>
      <c r="W579" s="485"/>
      <c r="X579" s="485"/>
      <c r="Y579" s="485"/>
      <c r="Z579" s="485"/>
      <c r="AA579" s="485"/>
      <c r="AB579" s="485"/>
      <c r="AC579" s="485"/>
      <c r="AD579" s="485"/>
      <c r="AE579" s="506"/>
      <c r="AF579" s="506"/>
      <c r="AG579" s="506"/>
      <c r="AH579" s="506"/>
      <c r="AI579" s="485"/>
    </row>
    <row r="580" ht="24.0" customHeight="1">
      <c r="A580" s="505"/>
      <c r="B580" s="485"/>
      <c r="C580" s="485"/>
      <c r="D580" s="485"/>
      <c r="E580" s="485"/>
      <c r="F580" s="485"/>
      <c r="G580" s="485"/>
      <c r="H580" s="485"/>
      <c r="I580" s="485"/>
      <c r="J580" s="485"/>
      <c r="K580" s="485"/>
      <c r="L580" s="485"/>
      <c r="M580" s="485"/>
      <c r="N580" s="485"/>
      <c r="O580" s="485"/>
      <c r="P580" s="485"/>
      <c r="Q580" s="485"/>
      <c r="R580" s="485"/>
      <c r="S580" s="485"/>
      <c r="T580" s="485"/>
      <c r="U580" s="485"/>
      <c r="V580" s="485"/>
      <c r="W580" s="485"/>
      <c r="X580" s="485"/>
      <c r="Y580" s="485"/>
      <c r="Z580" s="485"/>
      <c r="AA580" s="485"/>
      <c r="AB580" s="485"/>
      <c r="AC580" s="485"/>
      <c r="AD580" s="485"/>
      <c r="AE580" s="506"/>
      <c r="AF580" s="506"/>
      <c r="AG580" s="506"/>
      <c r="AH580" s="506"/>
      <c r="AI580" s="485"/>
    </row>
    <row r="581" ht="24.0" customHeight="1">
      <c r="A581" s="505"/>
      <c r="B581" s="485"/>
      <c r="C581" s="485"/>
      <c r="D581" s="485"/>
      <c r="E581" s="485"/>
      <c r="F581" s="485"/>
      <c r="G581" s="485"/>
      <c r="H581" s="485"/>
      <c r="I581" s="485"/>
      <c r="J581" s="485"/>
      <c r="K581" s="485"/>
      <c r="L581" s="485"/>
      <c r="M581" s="485"/>
      <c r="N581" s="485"/>
      <c r="O581" s="485"/>
      <c r="P581" s="485"/>
      <c r="Q581" s="485"/>
      <c r="R581" s="485"/>
      <c r="S581" s="485"/>
      <c r="T581" s="485"/>
      <c r="U581" s="485"/>
      <c r="V581" s="485"/>
      <c r="W581" s="485"/>
      <c r="X581" s="485"/>
      <c r="Y581" s="485"/>
      <c r="Z581" s="485"/>
      <c r="AA581" s="485"/>
      <c r="AB581" s="485"/>
      <c r="AC581" s="485"/>
      <c r="AD581" s="485"/>
      <c r="AE581" s="506"/>
      <c r="AF581" s="506"/>
      <c r="AG581" s="506"/>
      <c r="AH581" s="506"/>
      <c r="AI581" s="485"/>
    </row>
    <row r="582" ht="24.0" customHeight="1">
      <c r="A582" s="505"/>
      <c r="B582" s="485"/>
      <c r="C582" s="485"/>
      <c r="D582" s="485"/>
      <c r="E582" s="485"/>
      <c r="F582" s="485"/>
      <c r="G582" s="485"/>
      <c r="H582" s="485"/>
      <c r="I582" s="485"/>
      <c r="J582" s="485"/>
      <c r="K582" s="485"/>
      <c r="L582" s="485"/>
      <c r="M582" s="485"/>
      <c r="N582" s="485"/>
      <c r="O582" s="485"/>
      <c r="P582" s="485"/>
      <c r="Q582" s="485"/>
      <c r="R582" s="485"/>
      <c r="S582" s="485"/>
      <c r="T582" s="485"/>
      <c r="U582" s="485"/>
      <c r="V582" s="485"/>
      <c r="W582" s="485"/>
      <c r="X582" s="485"/>
      <c r="Y582" s="485"/>
      <c r="Z582" s="485"/>
      <c r="AA582" s="485"/>
      <c r="AB582" s="485"/>
      <c r="AC582" s="485"/>
      <c r="AD582" s="485"/>
      <c r="AE582" s="506"/>
      <c r="AF582" s="506"/>
      <c r="AG582" s="506"/>
      <c r="AH582" s="506"/>
      <c r="AI582" s="485"/>
    </row>
    <row r="583" ht="24.0" customHeight="1">
      <c r="A583" s="505"/>
      <c r="B583" s="485"/>
      <c r="C583" s="485"/>
      <c r="D583" s="485"/>
      <c r="E583" s="485"/>
      <c r="F583" s="485"/>
      <c r="G583" s="485"/>
      <c r="H583" s="485"/>
      <c r="I583" s="485"/>
      <c r="J583" s="485"/>
      <c r="K583" s="485"/>
      <c r="L583" s="485"/>
      <c r="M583" s="485"/>
      <c r="N583" s="485"/>
      <c r="O583" s="485"/>
      <c r="P583" s="485"/>
      <c r="Q583" s="485"/>
      <c r="R583" s="485"/>
      <c r="S583" s="485"/>
      <c r="T583" s="485"/>
      <c r="U583" s="485"/>
      <c r="V583" s="485"/>
      <c r="W583" s="485"/>
      <c r="X583" s="485"/>
      <c r="Y583" s="485"/>
      <c r="Z583" s="485"/>
      <c r="AA583" s="485"/>
      <c r="AB583" s="485"/>
      <c r="AC583" s="485"/>
      <c r="AD583" s="485"/>
      <c r="AE583" s="506"/>
      <c r="AF583" s="506"/>
      <c r="AG583" s="506"/>
      <c r="AH583" s="506"/>
      <c r="AI583" s="485"/>
    </row>
    <row r="584" ht="24.0" customHeight="1">
      <c r="A584" s="505"/>
      <c r="B584" s="485"/>
      <c r="C584" s="485"/>
      <c r="D584" s="485"/>
      <c r="E584" s="485"/>
      <c r="F584" s="485"/>
      <c r="G584" s="485"/>
      <c r="H584" s="485"/>
      <c r="I584" s="485"/>
      <c r="J584" s="485"/>
      <c r="K584" s="485"/>
      <c r="L584" s="485"/>
      <c r="M584" s="485"/>
      <c r="N584" s="485"/>
      <c r="O584" s="485"/>
      <c r="P584" s="485"/>
      <c r="Q584" s="485"/>
      <c r="R584" s="485"/>
      <c r="S584" s="485"/>
      <c r="T584" s="485"/>
      <c r="U584" s="485"/>
      <c r="V584" s="485"/>
      <c r="W584" s="485"/>
      <c r="X584" s="485"/>
      <c r="Y584" s="485"/>
      <c r="Z584" s="485"/>
      <c r="AA584" s="485"/>
      <c r="AB584" s="485"/>
      <c r="AC584" s="485"/>
      <c r="AD584" s="485"/>
      <c r="AE584" s="506"/>
      <c r="AF584" s="506"/>
      <c r="AG584" s="506"/>
      <c r="AH584" s="506"/>
      <c r="AI584" s="485"/>
    </row>
    <row r="585" ht="24.0" customHeight="1">
      <c r="A585" s="505"/>
      <c r="B585" s="485"/>
      <c r="C585" s="485"/>
      <c r="D585" s="485"/>
      <c r="E585" s="485"/>
      <c r="F585" s="485"/>
      <c r="G585" s="485"/>
      <c r="H585" s="485"/>
      <c r="I585" s="485"/>
      <c r="J585" s="485"/>
      <c r="K585" s="485"/>
      <c r="L585" s="485"/>
      <c r="M585" s="485"/>
      <c r="N585" s="485"/>
      <c r="O585" s="485"/>
      <c r="P585" s="485"/>
      <c r="Q585" s="485"/>
      <c r="R585" s="485"/>
      <c r="S585" s="485"/>
      <c r="T585" s="485"/>
      <c r="U585" s="485"/>
      <c r="V585" s="485"/>
      <c r="W585" s="485"/>
      <c r="X585" s="485"/>
      <c r="Y585" s="485"/>
      <c r="Z585" s="485"/>
      <c r="AA585" s="485"/>
      <c r="AB585" s="485"/>
      <c r="AC585" s="485"/>
      <c r="AD585" s="485"/>
      <c r="AE585" s="506"/>
      <c r="AF585" s="506"/>
      <c r="AG585" s="506"/>
      <c r="AH585" s="506"/>
      <c r="AI585" s="485"/>
    </row>
    <row r="586" ht="24.0" customHeight="1">
      <c r="A586" s="505"/>
      <c r="B586" s="485"/>
      <c r="C586" s="485"/>
      <c r="D586" s="485"/>
      <c r="E586" s="485"/>
      <c r="F586" s="485"/>
      <c r="G586" s="485"/>
      <c r="H586" s="485"/>
      <c r="I586" s="485"/>
      <c r="J586" s="485"/>
      <c r="K586" s="485"/>
      <c r="L586" s="485"/>
      <c r="M586" s="485"/>
      <c r="N586" s="485"/>
      <c r="O586" s="485"/>
      <c r="P586" s="485"/>
      <c r="Q586" s="485"/>
      <c r="R586" s="485"/>
      <c r="S586" s="485"/>
      <c r="T586" s="485"/>
      <c r="U586" s="485"/>
      <c r="V586" s="485"/>
      <c r="W586" s="485"/>
      <c r="X586" s="485"/>
      <c r="Y586" s="485"/>
      <c r="Z586" s="485"/>
      <c r="AA586" s="485"/>
      <c r="AB586" s="485"/>
      <c r="AC586" s="485"/>
      <c r="AD586" s="485"/>
      <c r="AE586" s="506"/>
      <c r="AF586" s="506"/>
      <c r="AG586" s="506"/>
      <c r="AH586" s="506"/>
      <c r="AI586" s="485"/>
    </row>
    <row r="587" ht="24.0" customHeight="1">
      <c r="A587" s="505"/>
      <c r="B587" s="485"/>
      <c r="C587" s="485"/>
      <c r="D587" s="485"/>
      <c r="E587" s="485"/>
      <c r="F587" s="485"/>
      <c r="G587" s="485"/>
      <c r="H587" s="485"/>
      <c r="I587" s="485"/>
      <c r="J587" s="485"/>
      <c r="K587" s="485"/>
      <c r="L587" s="485"/>
      <c r="M587" s="485"/>
      <c r="N587" s="485"/>
      <c r="O587" s="485"/>
      <c r="P587" s="485"/>
      <c r="Q587" s="485"/>
      <c r="R587" s="485"/>
      <c r="S587" s="485"/>
      <c r="T587" s="485"/>
      <c r="U587" s="485"/>
      <c r="V587" s="485"/>
      <c r="W587" s="485"/>
      <c r="X587" s="485"/>
      <c r="Y587" s="485"/>
      <c r="Z587" s="485"/>
      <c r="AA587" s="485"/>
      <c r="AB587" s="485"/>
      <c r="AC587" s="485"/>
      <c r="AD587" s="485"/>
      <c r="AE587" s="506"/>
      <c r="AF587" s="506"/>
      <c r="AG587" s="506"/>
      <c r="AH587" s="506"/>
      <c r="AI587" s="485"/>
    </row>
    <row r="588" ht="24.0" customHeight="1">
      <c r="A588" s="505"/>
      <c r="B588" s="485"/>
      <c r="C588" s="485"/>
      <c r="D588" s="485"/>
      <c r="E588" s="485"/>
      <c r="F588" s="485"/>
      <c r="G588" s="485"/>
      <c r="H588" s="485"/>
      <c r="I588" s="485"/>
      <c r="J588" s="485"/>
      <c r="K588" s="485"/>
      <c r="L588" s="485"/>
      <c r="M588" s="485"/>
      <c r="N588" s="485"/>
      <c r="O588" s="485"/>
      <c r="P588" s="485"/>
      <c r="Q588" s="485"/>
      <c r="R588" s="485"/>
      <c r="S588" s="485"/>
      <c r="T588" s="485"/>
      <c r="U588" s="485"/>
      <c r="V588" s="485"/>
      <c r="W588" s="485"/>
      <c r="X588" s="485"/>
      <c r="Y588" s="485"/>
      <c r="Z588" s="485"/>
      <c r="AA588" s="485"/>
      <c r="AB588" s="485"/>
      <c r="AC588" s="485"/>
      <c r="AD588" s="485"/>
      <c r="AE588" s="506"/>
      <c r="AF588" s="506"/>
      <c r="AG588" s="506"/>
      <c r="AH588" s="506"/>
      <c r="AI588" s="485"/>
    </row>
    <row r="589" ht="24.0" customHeight="1">
      <c r="A589" s="505"/>
      <c r="B589" s="485"/>
      <c r="C589" s="485"/>
      <c r="D589" s="485"/>
      <c r="E589" s="485"/>
      <c r="F589" s="485"/>
      <c r="G589" s="485"/>
      <c r="H589" s="485"/>
      <c r="I589" s="485"/>
      <c r="J589" s="485"/>
      <c r="K589" s="485"/>
      <c r="L589" s="485"/>
      <c r="M589" s="485"/>
      <c r="N589" s="485"/>
      <c r="O589" s="485"/>
      <c r="P589" s="485"/>
      <c r="Q589" s="485"/>
      <c r="R589" s="485"/>
      <c r="S589" s="485"/>
      <c r="T589" s="485"/>
      <c r="U589" s="485"/>
      <c r="V589" s="485"/>
      <c r="W589" s="485"/>
      <c r="X589" s="485"/>
      <c r="Y589" s="485"/>
      <c r="Z589" s="485"/>
      <c r="AA589" s="485"/>
      <c r="AB589" s="485"/>
      <c r="AC589" s="485"/>
      <c r="AD589" s="485"/>
      <c r="AE589" s="506"/>
      <c r="AF589" s="506"/>
      <c r="AG589" s="506"/>
      <c r="AH589" s="506"/>
      <c r="AI589" s="485"/>
    </row>
    <row r="590" ht="24.0" customHeight="1">
      <c r="A590" s="505"/>
      <c r="B590" s="485"/>
      <c r="C590" s="485"/>
      <c r="D590" s="485"/>
      <c r="E590" s="485"/>
      <c r="F590" s="485"/>
      <c r="G590" s="485"/>
      <c r="H590" s="485"/>
      <c r="I590" s="485"/>
      <c r="J590" s="485"/>
      <c r="K590" s="485"/>
      <c r="L590" s="485"/>
      <c r="M590" s="485"/>
      <c r="N590" s="485"/>
      <c r="O590" s="485"/>
      <c r="P590" s="485"/>
      <c r="Q590" s="485"/>
      <c r="R590" s="485"/>
      <c r="S590" s="485"/>
      <c r="T590" s="485"/>
      <c r="U590" s="485"/>
      <c r="V590" s="485"/>
      <c r="W590" s="485"/>
      <c r="X590" s="485"/>
      <c r="Y590" s="485"/>
      <c r="Z590" s="485"/>
      <c r="AA590" s="485"/>
      <c r="AB590" s="485"/>
      <c r="AC590" s="485"/>
      <c r="AD590" s="485"/>
      <c r="AE590" s="506"/>
      <c r="AF590" s="506"/>
      <c r="AG590" s="506"/>
      <c r="AH590" s="506"/>
      <c r="AI590" s="485"/>
    </row>
    <row r="591" ht="24.0" customHeight="1">
      <c r="A591" s="505"/>
      <c r="B591" s="485"/>
      <c r="C591" s="485"/>
      <c r="D591" s="485"/>
      <c r="E591" s="485"/>
      <c r="F591" s="485"/>
      <c r="G591" s="485"/>
      <c r="H591" s="485"/>
      <c r="I591" s="485"/>
      <c r="J591" s="485"/>
      <c r="K591" s="485"/>
      <c r="L591" s="485"/>
      <c r="M591" s="485"/>
      <c r="N591" s="485"/>
      <c r="O591" s="485"/>
      <c r="P591" s="485"/>
      <c r="Q591" s="485"/>
      <c r="R591" s="485"/>
      <c r="S591" s="485"/>
      <c r="T591" s="485"/>
      <c r="U591" s="485"/>
      <c r="V591" s="485"/>
      <c r="W591" s="485"/>
      <c r="X591" s="485"/>
      <c r="Y591" s="485"/>
      <c r="Z591" s="485"/>
      <c r="AA591" s="485"/>
      <c r="AB591" s="485"/>
      <c r="AC591" s="485"/>
      <c r="AD591" s="485"/>
      <c r="AE591" s="506"/>
      <c r="AF591" s="506"/>
      <c r="AG591" s="506"/>
      <c r="AH591" s="506"/>
      <c r="AI591" s="485"/>
    </row>
    <row r="592" ht="24.0" customHeight="1">
      <c r="A592" s="505"/>
      <c r="B592" s="485"/>
      <c r="C592" s="485"/>
      <c r="D592" s="485"/>
      <c r="E592" s="485"/>
      <c r="F592" s="485"/>
      <c r="G592" s="485"/>
      <c r="H592" s="485"/>
      <c r="I592" s="485"/>
      <c r="J592" s="485"/>
      <c r="K592" s="485"/>
      <c r="L592" s="485"/>
      <c r="M592" s="485"/>
      <c r="N592" s="485"/>
      <c r="O592" s="485"/>
      <c r="P592" s="485"/>
      <c r="Q592" s="485"/>
      <c r="R592" s="485"/>
      <c r="S592" s="485"/>
      <c r="T592" s="485"/>
      <c r="U592" s="485"/>
      <c r="V592" s="485"/>
      <c r="W592" s="485"/>
      <c r="X592" s="485"/>
      <c r="Y592" s="485"/>
      <c r="Z592" s="485"/>
      <c r="AA592" s="485"/>
      <c r="AB592" s="485"/>
      <c r="AC592" s="485"/>
      <c r="AD592" s="485"/>
      <c r="AE592" s="506"/>
      <c r="AF592" s="506"/>
      <c r="AG592" s="506"/>
      <c r="AH592" s="506"/>
      <c r="AI592" s="485"/>
    </row>
    <row r="593" ht="24.0" customHeight="1">
      <c r="A593" s="505"/>
      <c r="B593" s="485"/>
      <c r="C593" s="485"/>
      <c r="D593" s="485"/>
      <c r="E593" s="485"/>
      <c r="F593" s="485"/>
      <c r="G593" s="485"/>
      <c r="H593" s="485"/>
      <c r="I593" s="485"/>
      <c r="J593" s="485"/>
      <c r="K593" s="485"/>
      <c r="L593" s="485"/>
      <c r="M593" s="485"/>
      <c r="N593" s="485"/>
      <c r="O593" s="485"/>
      <c r="P593" s="485"/>
      <c r="Q593" s="485"/>
      <c r="R593" s="485"/>
      <c r="S593" s="485"/>
      <c r="T593" s="485"/>
      <c r="U593" s="485"/>
      <c r="V593" s="485"/>
      <c r="W593" s="485"/>
      <c r="X593" s="485"/>
      <c r="Y593" s="485"/>
      <c r="Z593" s="485"/>
      <c r="AA593" s="485"/>
      <c r="AB593" s="485"/>
      <c r="AC593" s="485"/>
      <c r="AD593" s="485"/>
      <c r="AE593" s="506"/>
      <c r="AF593" s="506"/>
      <c r="AG593" s="506"/>
      <c r="AH593" s="506"/>
      <c r="AI593" s="485"/>
    </row>
    <row r="594" ht="24.0" customHeight="1">
      <c r="A594" s="505"/>
      <c r="B594" s="485"/>
      <c r="C594" s="485"/>
      <c r="D594" s="485"/>
      <c r="E594" s="485"/>
      <c r="F594" s="485"/>
      <c r="G594" s="485"/>
      <c r="H594" s="485"/>
      <c r="I594" s="485"/>
      <c r="J594" s="485"/>
      <c r="K594" s="485"/>
      <c r="L594" s="485"/>
      <c r="M594" s="485"/>
      <c r="N594" s="485"/>
      <c r="O594" s="485"/>
      <c r="P594" s="485"/>
      <c r="Q594" s="485"/>
      <c r="R594" s="485"/>
      <c r="S594" s="485"/>
      <c r="T594" s="485"/>
      <c r="U594" s="485"/>
      <c r="V594" s="485"/>
      <c r="W594" s="485"/>
      <c r="X594" s="485"/>
      <c r="Y594" s="485"/>
      <c r="Z594" s="485"/>
      <c r="AA594" s="485"/>
      <c r="AB594" s="485"/>
      <c r="AC594" s="485"/>
      <c r="AD594" s="485"/>
      <c r="AE594" s="506"/>
      <c r="AF594" s="506"/>
      <c r="AG594" s="506"/>
      <c r="AH594" s="506"/>
      <c r="AI594" s="485"/>
    </row>
    <row r="595" ht="24.0" customHeight="1">
      <c r="A595" s="505"/>
      <c r="B595" s="485"/>
      <c r="C595" s="485"/>
      <c r="D595" s="485"/>
      <c r="E595" s="485"/>
      <c r="F595" s="485"/>
      <c r="G595" s="485"/>
      <c r="H595" s="485"/>
      <c r="I595" s="485"/>
      <c r="J595" s="485"/>
      <c r="K595" s="485"/>
      <c r="L595" s="485"/>
      <c r="M595" s="485"/>
      <c r="N595" s="485"/>
      <c r="O595" s="485"/>
      <c r="P595" s="485"/>
      <c r="Q595" s="485"/>
      <c r="R595" s="485"/>
      <c r="S595" s="485"/>
      <c r="T595" s="485"/>
      <c r="U595" s="485"/>
      <c r="V595" s="485"/>
      <c r="W595" s="485"/>
      <c r="X595" s="485"/>
      <c r="Y595" s="485"/>
      <c r="Z595" s="485"/>
      <c r="AA595" s="485"/>
      <c r="AB595" s="485"/>
      <c r="AC595" s="485"/>
      <c r="AD595" s="485"/>
      <c r="AE595" s="506"/>
      <c r="AF595" s="506"/>
      <c r="AG595" s="506"/>
      <c r="AH595" s="506"/>
      <c r="AI595" s="485"/>
    </row>
    <row r="596" ht="24.0" customHeight="1">
      <c r="A596" s="505"/>
      <c r="B596" s="485"/>
      <c r="C596" s="485"/>
      <c r="D596" s="485"/>
      <c r="E596" s="485"/>
      <c r="F596" s="485"/>
      <c r="G596" s="485"/>
      <c r="H596" s="485"/>
      <c r="I596" s="485"/>
      <c r="J596" s="485"/>
      <c r="K596" s="485"/>
      <c r="L596" s="485"/>
      <c r="M596" s="485"/>
      <c r="N596" s="485"/>
      <c r="O596" s="485"/>
      <c r="P596" s="485"/>
      <c r="Q596" s="485"/>
      <c r="R596" s="485"/>
      <c r="S596" s="485"/>
      <c r="T596" s="485"/>
      <c r="U596" s="485"/>
      <c r="V596" s="485"/>
      <c r="W596" s="485"/>
      <c r="X596" s="485"/>
      <c r="Y596" s="485"/>
      <c r="Z596" s="485"/>
      <c r="AA596" s="485"/>
      <c r="AB596" s="485"/>
      <c r="AC596" s="485"/>
      <c r="AD596" s="485"/>
      <c r="AE596" s="506"/>
      <c r="AF596" s="506"/>
      <c r="AG596" s="506"/>
      <c r="AH596" s="506"/>
      <c r="AI596" s="485"/>
    </row>
    <row r="597" ht="24.0" customHeight="1">
      <c r="A597" s="505"/>
      <c r="B597" s="485"/>
      <c r="C597" s="485"/>
      <c r="D597" s="485"/>
      <c r="E597" s="485"/>
      <c r="F597" s="485"/>
      <c r="G597" s="485"/>
      <c r="H597" s="485"/>
      <c r="I597" s="485"/>
      <c r="J597" s="485"/>
      <c r="K597" s="485"/>
      <c r="L597" s="485"/>
      <c r="M597" s="485"/>
      <c r="N597" s="485"/>
      <c r="O597" s="485"/>
      <c r="P597" s="485"/>
      <c r="Q597" s="485"/>
      <c r="R597" s="485"/>
      <c r="S597" s="485"/>
      <c r="T597" s="485"/>
      <c r="U597" s="485"/>
      <c r="V597" s="485"/>
      <c r="W597" s="485"/>
      <c r="X597" s="485"/>
      <c r="Y597" s="485"/>
      <c r="Z597" s="485"/>
      <c r="AA597" s="485"/>
      <c r="AB597" s="485"/>
      <c r="AC597" s="485"/>
      <c r="AD597" s="485"/>
      <c r="AE597" s="506"/>
      <c r="AF597" s="506"/>
      <c r="AG597" s="506"/>
      <c r="AH597" s="506"/>
      <c r="AI597" s="485"/>
    </row>
    <row r="598" ht="24.0" customHeight="1">
      <c r="A598" s="505"/>
      <c r="B598" s="485"/>
      <c r="C598" s="485"/>
      <c r="D598" s="485"/>
      <c r="E598" s="485"/>
      <c r="F598" s="485"/>
      <c r="G598" s="485"/>
      <c r="H598" s="485"/>
      <c r="I598" s="485"/>
      <c r="J598" s="485"/>
      <c r="K598" s="485"/>
      <c r="L598" s="485"/>
      <c r="M598" s="485"/>
      <c r="N598" s="485"/>
      <c r="O598" s="485"/>
      <c r="P598" s="485"/>
      <c r="Q598" s="485"/>
      <c r="R598" s="485"/>
      <c r="S598" s="485"/>
      <c r="T598" s="485"/>
      <c r="U598" s="485"/>
      <c r="V598" s="485"/>
      <c r="W598" s="485"/>
      <c r="X598" s="485"/>
      <c r="Y598" s="485"/>
      <c r="Z598" s="485"/>
      <c r="AA598" s="485"/>
      <c r="AB598" s="485"/>
      <c r="AC598" s="485"/>
      <c r="AD598" s="485"/>
      <c r="AE598" s="506"/>
      <c r="AF598" s="506"/>
      <c r="AG598" s="506"/>
      <c r="AH598" s="506"/>
      <c r="AI598" s="485"/>
    </row>
    <row r="599" ht="24.0" customHeight="1">
      <c r="A599" s="505"/>
      <c r="B599" s="485"/>
      <c r="C599" s="485"/>
      <c r="D599" s="485"/>
      <c r="E599" s="485"/>
      <c r="F599" s="485"/>
      <c r="G599" s="485"/>
      <c r="H599" s="485"/>
      <c r="I599" s="485"/>
      <c r="J599" s="485"/>
      <c r="K599" s="485"/>
      <c r="L599" s="485"/>
      <c r="M599" s="485"/>
      <c r="N599" s="485"/>
      <c r="O599" s="485"/>
      <c r="P599" s="485"/>
      <c r="Q599" s="485"/>
      <c r="R599" s="485"/>
      <c r="S599" s="485"/>
      <c r="T599" s="485"/>
      <c r="U599" s="485"/>
      <c r="V599" s="485"/>
      <c r="W599" s="485"/>
      <c r="X599" s="485"/>
      <c r="Y599" s="485"/>
      <c r="Z599" s="485"/>
      <c r="AA599" s="485"/>
      <c r="AB599" s="485"/>
      <c r="AC599" s="485"/>
      <c r="AD599" s="485"/>
      <c r="AE599" s="506"/>
      <c r="AF599" s="506"/>
      <c r="AG599" s="506"/>
      <c r="AH599" s="506"/>
      <c r="AI599" s="485"/>
    </row>
    <row r="600" ht="24.0" customHeight="1">
      <c r="A600" s="505"/>
      <c r="B600" s="485"/>
      <c r="C600" s="485"/>
      <c r="D600" s="485"/>
      <c r="E600" s="485"/>
      <c r="F600" s="485"/>
      <c r="G600" s="485"/>
      <c r="H600" s="485"/>
      <c r="I600" s="485"/>
      <c r="J600" s="485"/>
      <c r="K600" s="485"/>
      <c r="L600" s="485"/>
      <c r="M600" s="485"/>
      <c r="N600" s="485"/>
      <c r="O600" s="485"/>
      <c r="P600" s="485"/>
      <c r="Q600" s="485"/>
      <c r="R600" s="485"/>
      <c r="S600" s="485"/>
      <c r="T600" s="485"/>
      <c r="U600" s="485"/>
      <c r="V600" s="485"/>
      <c r="W600" s="485"/>
      <c r="X600" s="485"/>
      <c r="Y600" s="485"/>
      <c r="Z600" s="485"/>
      <c r="AA600" s="485"/>
      <c r="AB600" s="485"/>
      <c r="AC600" s="485"/>
      <c r="AD600" s="485"/>
      <c r="AE600" s="506"/>
      <c r="AF600" s="506"/>
      <c r="AG600" s="506"/>
      <c r="AH600" s="506"/>
      <c r="AI600" s="485"/>
    </row>
    <row r="601" ht="24.0" customHeight="1">
      <c r="A601" s="505"/>
      <c r="B601" s="485"/>
      <c r="C601" s="485"/>
      <c r="D601" s="485"/>
      <c r="E601" s="485"/>
      <c r="F601" s="485"/>
      <c r="G601" s="485"/>
      <c r="H601" s="485"/>
      <c r="I601" s="485"/>
      <c r="J601" s="485"/>
      <c r="K601" s="485"/>
      <c r="L601" s="485"/>
      <c r="M601" s="485"/>
      <c r="N601" s="485"/>
      <c r="O601" s="485"/>
      <c r="P601" s="485"/>
      <c r="Q601" s="485"/>
      <c r="R601" s="485"/>
      <c r="S601" s="485"/>
      <c r="T601" s="485"/>
      <c r="U601" s="485"/>
      <c r="V601" s="485"/>
      <c r="W601" s="485"/>
      <c r="X601" s="485"/>
      <c r="Y601" s="485"/>
      <c r="Z601" s="485"/>
      <c r="AA601" s="485"/>
      <c r="AB601" s="485"/>
      <c r="AC601" s="485"/>
      <c r="AD601" s="485"/>
      <c r="AE601" s="506"/>
      <c r="AF601" s="506"/>
      <c r="AG601" s="506"/>
      <c r="AH601" s="506"/>
      <c r="AI601" s="485"/>
    </row>
    <row r="602" ht="24.0" customHeight="1">
      <c r="A602" s="505"/>
      <c r="B602" s="485"/>
      <c r="C602" s="485"/>
      <c r="D602" s="485"/>
      <c r="E602" s="485"/>
      <c r="F602" s="485"/>
      <c r="G602" s="485"/>
      <c r="H602" s="485"/>
      <c r="I602" s="485"/>
      <c r="J602" s="485"/>
      <c r="K602" s="485"/>
      <c r="L602" s="485"/>
      <c r="M602" s="485"/>
      <c r="N602" s="485"/>
      <c r="O602" s="485"/>
      <c r="P602" s="485"/>
      <c r="Q602" s="485"/>
      <c r="R602" s="485"/>
      <c r="S602" s="485"/>
      <c r="T602" s="485"/>
      <c r="U602" s="485"/>
      <c r="V602" s="485"/>
      <c r="W602" s="485"/>
      <c r="X602" s="485"/>
      <c r="Y602" s="485"/>
      <c r="Z602" s="485"/>
      <c r="AA602" s="485"/>
      <c r="AB602" s="485"/>
      <c r="AC602" s="485"/>
      <c r="AD602" s="485"/>
      <c r="AE602" s="506"/>
      <c r="AF602" s="506"/>
      <c r="AG602" s="506"/>
      <c r="AH602" s="506"/>
      <c r="AI602" s="485"/>
    </row>
    <row r="603" ht="24.0" customHeight="1">
      <c r="A603" s="505"/>
      <c r="B603" s="485"/>
      <c r="C603" s="485"/>
      <c r="D603" s="485"/>
      <c r="E603" s="485"/>
      <c r="F603" s="485"/>
      <c r="G603" s="485"/>
      <c r="H603" s="485"/>
      <c r="I603" s="485"/>
      <c r="J603" s="485"/>
      <c r="K603" s="485"/>
      <c r="L603" s="485"/>
      <c r="M603" s="485"/>
      <c r="N603" s="485"/>
      <c r="O603" s="485"/>
      <c r="P603" s="485"/>
      <c r="Q603" s="485"/>
      <c r="R603" s="485"/>
      <c r="S603" s="485"/>
      <c r="T603" s="485"/>
      <c r="U603" s="485"/>
      <c r="V603" s="485"/>
      <c r="W603" s="485"/>
      <c r="X603" s="485"/>
      <c r="Y603" s="485"/>
      <c r="Z603" s="485"/>
      <c r="AA603" s="485"/>
      <c r="AB603" s="485"/>
      <c r="AC603" s="485"/>
      <c r="AD603" s="485"/>
      <c r="AE603" s="506"/>
      <c r="AF603" s="506"/>
      <c r="AG603" s="506"/>
      <c r="AH603" s="506"/>
      <c r="AI603" s="485"/>
    </row>
    <row r="604" ht="24.0" customHeight="1">
      <c r="A604" s="505"/>
      <c r="B604" s="485"/>
      <c r="C604" s="485"/>
      <c r="D604" s="485"/>
      <c r="E604" s="485"/>
      <c r="F604" s="485"/>
      <c r="G604" s="485"/>
      <c r="H604" s="485"/>
      <c r="I604" s="485"/>
      <c r="J604" s="485"/>
      <c r="K604" s="485"/>
      <c r="L604" s="485"/>
      <c r="M604" s="485"/>
      <c r="N604" s="485"/>
      <c r="O604" s="485"/>
      <c r="P604" s="485"/>
      <c r="Q604" s="485"/>
      <c r="R604" s="485"/>
      <c r="S604" s="485"/>
      <c r="T604" s="485"/>
      <c r="U604" s="485"/>
      <c r="V604" s="485"/>
      <c r="W604" s="485"/>
      <c r="X604" s="485"/>
      <c r="Y604" s="485"/>
      <c r="Z604" s="485"/>
      <c r="AA604" s="485"/>
      <c r="AB604" s="485"/>
      <c r="AC604" s="485"/>
      <c r="AD604" s="485"/>
      <c r="AE604" s="506"/>
      <c r="AF604" s="506"/>
      <c r="AG604" s="506"/>
      <c r="AH604" s="506"/>
      <c r="AI604" s="485"/>
    </row>
    <row r="605" ht="24.0" customHeight="1">
      <c r="A605" s="505"/>
      <c r="B605" s="485"/>
      <c r="C605" s="485"/>
      <c r="D605" s="485"/>
      <c r="E605" s="485"/>
      <c r="F605" s="485"/>
      <c r="G605" s="485"/>
      <c r="H605" s="485"/>
      <c r="I605" s="485"/>
      <c r="J605" s="485"/>
      <c r="K605" s="485"/>
      <c r="L605" s="485"/>
      <c r="M605" s="485"/>
      <c r="N605" s="485"/>
      <c r="O605" s="485"/>
      <c r="P605" s="485"/>
      <c r="Q605" s="485"/>
      <c r="R605" s="485"/>
      <c r="S605" s="485"/>
      <c r="T605" s="485"/>
      <c r="U605" s="485"/>
      <c r="V605" s="485"/>
      <c r="W605" s="485"/>
      <c r="X605" s="485"/>
      <c r="Y605" s="485"/>
      <c r="Z605" s="485"/>
      <c r="AA605" s="485"/>
      <c r="AB605" s="485"/>
      <c r="AC605" s="485"/>
      <c r="AD605" s="485"/>
      <c r="AE605" s="506"/>
      <c r="AF605" s="506"/>
      <c r="AG605" s="506"/>
      <c r="AH605" s="506"/>
      <c r="AI605" s="485"/>
    </row>
    <row r="606" ht="24.0" customHeight="1">
      <c r="A606" s="505"/>
      <c r="B606" s="485"/>
      <c r="C606" s="485"/>
      <c r="D606" s="485"/>
      <c r="E606" s="485"/>
      <c r="F606" s="485"/>
      <c r="G606" s="485"/>
      <c r="H606" s="485"/>
      <c r="I606" s="485"/>
      <c r="J606" s="485"/>
      <c r="K606" s="485"/>
      <c r="L606" s="485"/>
      <c r="M606" s="485"/>
      <c r="N606" s="485"/>
      <c r="O606" s="485"/>
      <c r="P606" s="485"/>
      <c r="Q606" s="485"/>
      <c r="R606" s="485"/>
      <c r="S606" s="485"/>
      <c r="T606" s="485"/>
      <c r="U606" s="485"/>
      <c r="V606" s="485"/>
      <c r="W606" s="485"/>
      <c r="X606" s="485"/>
      <c r="Y606" s="485"/>
      <c r="Z606" s="485"/>
      <c r="AA606" s="485"/>
      <c r="AB606" s="485"/>
      <c r="AC606" s="485"/>
      <c r="AD606" s="485"/>
      <c r="AE606" s="506"/>
      <c r="AF606" s="506"/>
      <c r="AG606" s="506"/>
      <c r="AH606" s="506"/>
      <c r="AI606" s="485"/>
    </row>
    <row r="607" ht="24.0" customHeight="1">
      <c r="A607" s="505"/>
      <c r="B607" s="485"/>
      <c r="C607" s="485"/>
      <c r="D607" s="485"/>
      <c r="E607" s="485"/>
      <c r="F607" s="485"/>
      <c r="G607" s="485"/>
      <c r="H607" s="485"/>
      <c r="I607" s="485"/>
      <c r="J607" s="485"/>
      <c r="K607" s="485"/>
      <c r="L607" s="485"/>
      <c r="M607" s="485"/>
      <c r="N607" s="485"/>
      <c r="O607" s="485"/>
      <c r="P607" s="485"/>
      <c r="Q607" s="485"/>
      <c r="R607" s="485"/>
      <c r="S607" s="485"/>
      <c r="T607" s="485"/>
      <c r="U607" s="485"/>
      <c r="V607" s="485"/>
      <c r="W607" s="485"/>
      <c r="X607" s="485"/>
      <c r="Y607" s="485"/>
      <c r="Z607" s="485"/>
      <c r="AA607" s="485"/>
      <c r="AB607" s="485"/>
      <c r="AC607" s="485"/>
      <c r="AD607" s="485"/>
      <c r="AE607" s="506"/>
      <c r="AF607" s="506"/>
      <c r="AG607" s="506"/>
      <c r="AH607" s="506"/>
      <c r="AI607" s="485"/>
    </row>
    <row r="608" ht="24.0" customHeight="1">
      <c r="A608" s="505"/>
      <c r="B608" s="485"/>
      <c r="C608" s="485"/>
      <c r="D608" s="485"/>
      <c r="E608" s="485"/>
      <c r="F608" s="485"/>
      <c r="G608" s="485"/>
      <c r="H608" s="485"/>
      <c r="I608" s="485"/>
      <c r="J608" s="485"/>
      <c r="K608" s="485"/>
      <c r="L608" s="485"/>
      <c r="M608" s="485"/>
      <c r="N608" s="485"/>
      <c r="O608" s="485"/>
      <c r="P608" s="485"/>
      <c r="Q608" s="485"/>
      <c r="R608" s="485"/>
      <c r="S608" s="485"/>
      <c r="T608" s="485"/>
      <c r="U608" s="485"/>
      <c r="V608" s="485"/>
      <c r="W608" s="485"/>
      <c r="X608" s="485"/>
      <c r="Y608" s="485"/>
      <c r="Z608" s="485"/>
      <c r="AA608" s="485"/>
      <c r="AB608" s="485"/>
      <c r="AC608" s="485"/>
      <c r="AD608" s="485"/>
      <c r="AE608" s="506"/>
      <c r="AF608" s="506"/>
      <c r="AG608" s="506"/>
      <c r="AH608" s="506"/>
      <c r="AI608" s="485"/>
    </row>
    <row r="609" ht="24.0" customHeight="1">
      <c r="A609" s="505"/>
      <c r="B609" s="485"/>
      <c r="C609" s="485"/>
      <c r="D609" s="485"/>
      <c r="E609" s="485"/>
      <c r="F609" s="485"/>
      <c r="G609" s="485"/>
      <c r="H609" s="485"/>
      <c r="I609" s="485"/>
      <c r="J609" s="485"/>
      <c r="K609" s="485"/>
      <c r="L609" s="485"/>
      <c r="M609" s="485"/>
      <c r="N609" s="485"/>
      <c r="O609" s="485"/>
      <c r="P609" s="485"/>
      <c r="Q609" s="485"/>
      <c r="R609" s="485"/>
      <c r="S609" s="485"/>
      <c r="T609" s="485"/>
      <c r="U609" s="485"/>
      <c r="V609" s="485"/>
      <c r="W609" s="485"/>
      <c r="X609" s="485"/>
      <c r="Y609" s="485"/>
      <c r="Z609" s="485"/>
      <c r="AA609" s="485"/>
      <c r="AB609" s="485"/>
      <c r="AC609" s="485"/>
      <c r="AD609" s="485"/>
      <c r="AE609" s="506"/>
      <c r="AF609" s="506"/>
      <c r="AG609" s="506"/>
      <c r="AH609" s="506"/>
      <c r="AI609" s="485"/>
    </row>
    <row r="610" ht="24.0" customHeight="1">
      <c r="A610" s="505"/>
      <c r="B610" s="485"/>
      <c r="C610" s="485"/>
      <c r="D610" s="485"/>
      <c r="E610" s="485"/>
      <c r="F610" s="485"/>
      <c r="G610" s="485"/>
      <c r="H610" s="485"/>
      <c r="I610" s="485"/>
      <c r="J610" s="485"/>
      <c r="K610" s="485"/>
      <c r="L610" s="485"/>
      <c r="M610" s="485"/>
      <c r="N610" s="485"/>
      <c r="O610" s="485"/>
      <c r="P610" s="485"/>
      <c r="Q610" s="485"/>
      <c r="R610" s="485"/>
      <c r="S610" s="485"/>
      <c r="T610" s="485"/>
      <c r="U610" s="485"/>
      <c r="V610" s="485"/>
      <c r="W610" s="485"/>
      <c r="X610" s="485"/>
      <c r="Y610" s="485"/>
      <c r="Z610" s="485"/>
      <c r="AA610" s="485"/>
      <c r="AB610" s="485"/>
      <c r="AC610" s="485"/>
      <c r="AD610" s="485"/>
      <c r="AE610" s="506"/>
      <c r="AF610" s="506"/>
      <c r="AG610" s="506"/>
      <c r="AH610" s="506"/>
      <c r="AI610" s="485"/>
    </row>
    <row r="611" ht="24.0" customHeight="1">
      <c r="A611" s="505"/>
      <c r="B611" s="485"/>
      <c r="C611" s="485"/>
      <c r="D611" s="485"/>
      <c r="E611" s="485"/>
      <c r="F611" s="485"/>
      <c r="G611" s="485"/>
      <c r="H611" s="485"/>
      <c r="I611" s="485"/>
      <c r="J611" s="485"/>
      <c r="K611" s="485"/>
      <c r="L611" s="485"/>
      <c r="M611" s="485"/>
      <c r="N611" s="485"/>
      <c r="O611" s="485"/>
      <c r="P611" s="485"/>
      <c r="Q611" s="485"/>
      <c r="R611" s="485"/>
      <c r="S611" s="485"/>
      <c r="T611" s="485"/>
      <c r="U611" s="485"/>
      <c r="V611" s="485"/>
      <c r="W611" s="485"/>
      <c r="X611" s="485"/>
      <c r="Y611" s="485"/>
      <c r="Z611" s="485"/>
      <c r="AA611" s="485"/>
      <c r="AB611" s="485"/>
      <c r="AC611" s="485"/>
      <c r="AD611" s="485"/>
      <c r="AE611" s="506"/>
      <c r="AF611" s="506"/>
      <c r="AG611" s="506"/>
      <c r="AH611" s="506"/>
      <c r="AI611" s="485"/>
    </row>
    <row r="612" ht="24.0" customHeight="1">
      <c r="A612" s="505"/>
      <c r="B612" s="485"/>
      <c r="C612" s="485"/>
      <c r="D612" s="485"/>
      <c r="E612" s="485"/>
      <c r="F612" s="485"/>
      <c r="G612" s="485"/>
      <c r="H612" s="485"/>
      <c r="I612" s="485"/>
      <c r="J612" s="485"/>
      <c r="K612" s="485"/>
      <c r="L612" s="485"/>
      <c r="M612" s="485"/>
      <c r="N612" s="485"/>
      <c r="O612" s="485"/>
      <c r="P612" s="485"/>
      <c r="Q612" s="485"/>
      <c r="R612" s="485"/>
      <c r="S612" s="485"/>
      <c r="T612" s="485"/>
      <c r="U612" s="485"/>
      <c r="V612" s="485"/>
      <c r="W612" s="485"/>
      <c r="X612" s="485"/>
      <c r="Y612" s="485"/>
      <c r="Z612" s="485"/>
      <c r="AA612" s="485"/>
      <c r="AB612" s="485"/>
      <c r="AC612" s="485"/>
      <c r="AD612" s="485"/>
      <c r="AE612" s="506"/>
      <c r="AF612" s="506"/>
      <c r="AG612" s="506"/>
      <c r="AH612" s="506"/>
      <c r="AI612" s="485"/>
    </row>
    <row r="613" ht="24.0" customHeight="1">
      <c r="A613" s="505"/>
      <c r="B613" s="485"/>
      <c r="C613" s="485"/>
      <c r="D613" s="485"/>
      <c r="E613" s="485"/>
      <c r="F613" s="485"/>
      <c r="G613" s="485"/>
      <c r="H613" s="485"/>
      <c r="I613" s="485"/>
      <c r="J613" s="485"/>
      <c r="K613" s="485"/>
      <c r="L613" s="485"/>
      <c r="M613" s="485"/>
      <c r="N613" s="485"/>
      <c r="O613" s="485"/>
      <c r="P613" s="485"/>
      <c r="Q613" s="485"/>
      <c r="R613" s="485"/>
      <c r="S613" s="485"/>
      <c r="T613" s="485"/>
      <c r="U613" s="485"/>
      <c r="V613" s="485"/>
      <c r="W613" s="485"/>
      <c r="X613" s="485"/>
      <c r="Y613" s="485"/>
      <c r="Z613" s="485"/>
      <c r="AA613" s="485"/>
      <c r="AB613" s="485"/>
      <c r="AC613" s="485"/>
      <c r="AD613" s="485"/>
      <c r="AE613" s="506"/>
      <c r="AF613" s="506"/>
      <c r="AG613" s="506"/>
      <c r="AH613" s="506"/>
      <c r="AI613" s="485"/>
    </row>
    <row r="614" ht="24.0" customHeight="1">
      <c r="A614" s="505"/>
      <c r="B614" s="485"/>
      <c r="C614" s="485"/>
      <c r="D614" s="485"/>
      <c r="E614" s="485"/>
      <c r="F614" s="485"/>
      <c r="G614" s="485"/>
      <c r="H614" s="485"/>
      <c r="I614" s="485"/>
      <c r="J614" s="485"/>
      <c r="K614" s="485"/>
      <c r="L614" s="485"/>
      <c r="M614" s="485"/>
      <c r="N614" s="485"/>
      <c r="O614" s="485"/>
      <c r="P614" s="485"/>
      <c r="Q614" s="485"/>
      <c r="R614" s="485"/>
      <c r="S614" s="485"/>
      <c r="T614" s="485"/>
      <c r="U614" s="485"/>
      <c r="V614" s="485"/>
      <c r="W614" s="485"/>
      <c r="X614" s="485"/>
      <c r="Y614" s="485"/>
      <c r="Z614" s="485"/>
      <c r="AA614" s="485"/>
      <c r="AB614" s="485"/>
      <c r="AC614" s="485"/>
      <c r="AD614" s="485"/>
      <c r="AE614" s="506"/>
      <c r="AF614" s="506"/>
      <c r="AG614" s="506"/>
      <c r="AH614" s="506"/>
      <c r="AI614" s="485"/>
    </row>
    <row r="615" ht="24.0" customHeight="1">
      <c r="A615" s="505"/>
      <c r="B615" s="485"/>
      <c r="C615" s="485"/>
      <c r="D615" s="485"/>
      <c r="E615" s="485"/>
      <c r="F615" s="485"/>
      <c r="G615" s="485"/>
      <c r="H615" s="485"/>
      <c r="I615" s="485"/>
      <c r="J615" s="485"/>
      <c r="K615" s="485"/>
      <c r="L615" s="485"/>
      <c r="M615" s="485"/>
      <c r="N615" s="485"/>
      <c r="O615" s="485"/>
      <c r="P615" s="485"/>
      <c r="Q615" s="485"/>
      <c r="R615" s="485"/>
      <c r="S615" s="485"/>
      <c r="T615" s="485"/>
      <c r="U615" s="485"/>
      <c r="V615" s="485"/>
      <c r="W615" s="485"/>
      <c r="X615" s="485"/>
      <c r="Y615" s="485"/>
      <c r="Z615" s="485"/>
      <c r="AA615" s="485"/>
      <c r="AB615" s="485"/>
      <c r="AC615" s="485"/>
      <c r="AD615" s="485"/>
      <c r="AE615" s="506"/>
      <c r="AF615" s="506"/>
      <c r="AG615" s="506"/>
      <c r="AH615" s="506"/>
      <c r="AI615" s="485"/>
    </row>
    <row r="616" ht="24.0" customHeight="1">
      <c r="A616" s="505"/>
      <c r="B616" s="485"/>
      <c r="C616" s="485"/>
      <c r="D616" s="485"/>
      <c r="E616" s="485"/>
      <c r="F616" s="485"/>
      <c r="G616" s="485"/>
      <c r="H616" s="485"/>
      <c r="I616" s="485"/>
      <c r="J616" s="485"/>
      <c r="K616" s="485"/>
      <c r="L616" s="485"/>
      <c r="M616" s="485"/>
      <c r="N616" s="485"/>
      <c r="O616" s="485"/>
      <c r="P616" s="485"/>
      <c r="Q616" s="485"/>
      <c r="R616" s="485"/>
      <c r="S616" s="485"/>
      <c r="T616" s="485"/>
      <c r="U616" s="485"/>
      <c r="V616" s="485"/>
      <c r="W616" s="485"/>
      <c r="X616" s="485"/>
      <c r="Y616" s="485"/>
      <c r="Z616" s="485"/>
      <c r="AA616" s="485"/>
      <c r="AB616" s="485"/>
      <c r="AC616" s="485"/>
      <c r="AD616" s="485"/>
      <c r="AE616" s="506"/>
      <c r="AF616" s="506"/>
      <c r="AG616" s="506"/>
      <c r="AH616" s="506"/>
      <c r="AI616" s="485"/>
    </row>
    <row r="617" ht="24.0" customHeight="1">
      <c r="A617" s="505"/>
      <c r="B617" s="485"/>
      <c r="C617" s="485"/>
      <c r="D617" s="485"/>
      <c r="E617" s="485"/>
      <c r="F617" s="485"/>
      <c r="G617" s="485"/>
      <c r="H617" s="485"/>
      <c r="I617" s="485"/>
      <c r="J617" s="485"/>
      <c r="K617" s="485"/>
      <c r="L617" s="485"/>
      <c r="M617" s="485"/>
      <c r="N617" s="485"/>
      <c r="O617" s="485"/>
      <c r="P617" s="485"/>
      <c r="Q617" s="485"/>
      <c r="R617" s="485"/>
      <c r="S617" s="485"/>
      <c r="T617" s="485"/>
      <c r="U617" s="485"/>
      <c r="V617" s="485"/>
      <c r="W617" s="485"/>
      <c r="X617" s="485"/>
      <c r="Y617" s="485"/>
      <c r="Z617" s="485"/>
      <c r="AA617" s="485"/>
      <c r="AB617" s="485"/>
      <c r="AC617" s="485"/>
      <c r="AD617" s="485"/>
      <c r="AE617" s="506"/>
      <c r="AF617" s="506"/>
      <c r="AG617" s="506"/>
      <c r="AH617" s="506"/>
      <c r="AI617" s="485"/>
    </row>
    <row r="618" ht="24.0" customHeight="1">
      <c r="A618" s="505"/>
      <c r="B618" s="485"/>
      <c r="C618" s="485"/>
      <c r="D618" s="485"/>
      <c r="E618" s="485"/>
      <c r="F618" s="485"/>
      <c r="G618" s="485"/>
      <c r="H618" s="485"/>
      <c r="I618" s="485"/>
      <c r="J618" s="485"/>
      <c r="K618" s="485"/>
      <c r="L618" s="485"/>
      <c r="M618" s="485"/>
      <c r="N618" s="485"/>
      <c r="O618" s="485"/>
      <c r="P618" s="485"/>
      <c r="Q618" s="485"/>
      <c r="R618" s="485"/>
      <c r="S618" s="485"/>
      <c r="T618" s="485"/>
      <c r="U618" s="485"/>
      <c r="V618" s="485"/>
      <c r="W618" s="485"/>
      <c r="X618" s="485"/>
      <c r="Y618" s="485"/>
      <c r="Z618" s="485"/>
      <c r="AA618" s="485"/>
      <c r="AB618" s="485"/>
      <c r="AC618" s="485"/>
      <c r="AD618" s="485"/>
      <c r="AE618" s="506"/>
      <c r="AF618" s="506"/>
      <c r="AG618" s="506"/>
      <c r="AH618" s="506"/>
      <c r="AI618" s="485"/>
    </row>
    <row r="619" ht="24.0" customHeight="1">
      <c r="A619" s="505"/>
      <c r="B619" s="485"/>
      <c r="C619" s="485"/>
      <c r="D619" s="485"/>
      <c r="E619" s="485"/>
      <c r="F619" s="485"/>
      <c r="G619" s="485"/>
      <c r="H619" s="485"/>
      <c r="I619" s="485"/>
      <c r="J619" s="485"/>
      <c r="K619" s="485"/>
      <c r="L619" s="485"/>
      <c r="M619" s="485"/>
      <c r="N619" s="485"/>
      <c r="O619" s="485"/>
      <c r="P619" s="485"/>
      <c r="Q619" s="485"/>
      <c r="R619" s="485"/>
      <c r="S619" s="485"/>
      <c r="T619" s="485"/>
      <c r="U619" s="485"/>
      <c r="V619" s="485"/>
      <c r="W619" s="485"/>
      <c r="X619" s="485"/>
      <c r="Y619" s="485"/>
      <c r="Z619" s="485"/>
      <c r="AA619" s="485"/>
      <c r="AB619" s="485"/>
      <c r="AC619" s="485"/>
      <c r="AD619" s="485"/>
      <c r="AE619" s="506"/>
      <c r="AF619" s="506"/>
      <c r="AG619" s="506"/>
      <c r="AH619" s="506"/>
      <c r="AI619" s="485"/>
    </row>
    <row r="620" ht="24.0" customHeight="1">
      <c r="A620" s="505"/>
      <c r="B620" s="485"/>
      <c r="C620" s="485"/>
      <c r="D620" s="485"/>
      <c r="E620" s="485"/>
      <c r="F620" s="485"/>
      <c r="G620" s="485"/>
      <c r="H620" s="485"/>
      <c r="I620" s="485"/>
      <c r="J620" s="485"/>
      <c r="K620" s="485"/>
      <c r="L620" s="485"/>
      <c r="M620" s="485"/>
      <c r="N620" s="485"/>
      <c r="O620" s="485"/>
      <c r="P620" s="485"/>
      <c r="Q620" s="485"/>
      <c r="R620" s="485"/>
      <c r="S620" s="485"/>
      <c r="T620" s="485"/>
      <c r="U620" s="485"/>
      <c r="V620" s="485"/>
      <c r="W620" s="485"/>
      <c r="X620" s="485"/>
      <c r="Y620" s="485"/>
      <c r="Z620" s="485"/>
      <c r="AA620" s="485"/>
      <c r="AB620" s="485"/>
      <c r="AC620" s="485"/>
      <c r="AD620" s="485"/>
      <c r="AE620" s="506"/>
      <c r="AF620" s="506"/>
      <c r="AG620" s="506"/>
      <c r="AH620" s="506"/>
      <c r="AI620" s="485"/>
    </row>
    <row r="621" ht="24.0" customHeight="1">
      <c r="A621" s="505"/>
      <c r="B621" s="485"/>
      <c r="C621" s="485"/>
      <c r="D621" s="485"/>
      <c r="E621" s="485"/>
      <c r="F621" s="485"/>
      <c r="G621" s="485"/>
      <c r="H621" s="485"/>
      <c r="I621" s="485"/>
      <c r="J621" s="485"/>
      <c r="K621" s="485"/>
      <c r="L621" s="485"/>
      <c r="M621" s="485"/>
      <c r="N621" s="485"/>
      <c r="O621" s="485"/>
      <c r="P621" s="485"/>
      <c r="Q621" s="485"/>
      <c r="R621" s="485"/>
      <c r="S621" s="485"/>
      <c r="T621" s="485"/>
      <c r="U621" s="485"/>
      <c r="V621" s="485"/>
      <c r="W621" s="485"/>
      <c r="X621" s="485"/>
      <c r="Y621" s="485"/>
      <c r="Z621" s="485"/>
      <c r="AA621" s="485"/>
      <c r="AB621" s="485"/>
      <c r="AC621" s="485"/>
      <c r="AD621" s="485"/>
      <c r="AE621" s="506"/>
      <c r="AF621" s="506"/>
      <c r="AG621" s="506"/>
      <c r="AH621" s="506"/>
      <c r="AI621" s="485"/>
    </row>
    <row r="622" ht="24.0" customHeight="1">
      <c r="A622" s="505"/>
      <c r="B622" s="485"/>
      <c r="C622" s="485"/>
      <c r="D622" s="485"/>
      <c r="E622" s="485"/>
      <c r="F622" s="485"/>
      <c r="G622" s="485"/>
      <c r="H622" s="485"/>
      <c r="I622" s="485"/>
      <c r="J622" s="485"/>
      <c r="K622" s="485"/>
      <c r="L622" s="485"/>
      <c r="M622" s="485"/>
      <c r="N622" s="485"/>
      <c r="O622" s="485"/>
      <c r="P622" s="485"/>
      <c r="Q622" s="485"/>
      <c r="R622" s="485"/>
      <c r="S622" s="485"/>
      <c r="T622" s="485"/>
      <c r="U622" s="485"/>
      <c r="V622" s="485"/>
      <c r="W622" s="485"/>
      <c r="X622" s="485"/>
      <c r="Y622" s="485"/>
      <c r="Z622" s="485"/>
      <c r="AA622" s="485"/>
      <c r="AB622" s="485"/>
      <c r="AC622" s="485"/>
      <c r="AD622" s="485"/>
      <c r="AE622" s="506"/>
      <c r="AF622" s="506"/>
      <c r="AG622" s="506"/>
      <c r="AH622" s="506"/>
      <c r="AI622" s="485"/>
    </row>
    <row r="623" ht="24.0" customHeight="1">
      <c r="A623" s="505"/>
      <c r="B623" s="485"/>
      <c r="C623" s="485"/>
      <c r="D623" s="485"/>
      <c r="E623" s="485"/>
      <c r="F623" s="485"/>
      <c r="G623" s="485"/>
      <c r="H623" s="485"/>
      <c r="I623" s="485"/>
      <c r="J623" s="485"/>
      <c r="K623" s="485"/>
      <c r="L623" s="485"/>
      <c r="M623" s="485"/>
      <c r="N623" s="485"/>
      <c r="O623" s="485"/>
      <c r="P623" s="485"/>
      <c r="Q623" s="485"/>
      <c r="R623" s="485"/>
      <c r="S623" s="485"/>
      <c r="T623" s="485"/>
      <c r="U623" s="485"/>
      <c r="V623" s="485"/>
      <c r="W623" s="485"/>
      <c r="X623" s="485"/>
      <c r="Y623" s="485"/>
      <c r="Z623" s="485"/>
      <c r="AA623" s="485"/>
      <c r="AB623" s="485"/>
      <c r="AC623" s="485"/>
      <c r="AD623" s="485"/>
      <c r="AE623" s="506"/>
      <c r="AF623" s="506"/>
      <c r="AG623" s="506"/>
      <c r="AH623" s="506"/>
      <c r="AI623" s="485"/>
    </row>
    <row r="624" ht="24.0" customHeight="1">
      <c r="A624" s="505"/>
      <c r="B624" s="485"/>
      <c r="C624" s="485"/>
      <c r="D624" s="485"/>
      <c r="E624" s="485"/>
      <c r="F624" s="485"/>
      <c r="G624" s="485"/>
      <c r="H624" s="485"/>
      <c r="I624" s="485"/>
      <c r="J624" s="485"/>
      <c r="K624" s="485"/>
      <c r="L624" s="485"/>
      <c r="M624" s="485"/>
      <c r="N624" s="485"/>
      <c r="O624" s="485"/>
      <c r="P624" s="485"/>
      <c r="Q624" s="485"/>
      <c r="R624" s="485"/>
      <c r="S624" s="485"/>
      <c r="T624" s="485"/>
      <c r="U624" s="485"/>
      <c r="V624" s="485"/>
      <c r="W624" s="485"/>
      <c r="X624" s="485"/>
      <c r="Y624" s="485"/>
      <c r="Z624" s="485"/>
      <c r="AA624" s="485"/>
      <c r="AB624" s="485"/>
      <c r="AC624" s="485"/>
      <c r="AD624" s="485"/>
      <c r="AE624" s="506"/>
      <c r="AF624" s="506"/>
      <c r="AG624" s="506"/>
      <c r="AH624" s="506"/>
      <c r="AI624" s="485"/>
    </row>
    <row r="625" ht="24.0" customHeight="1">
      <c r="A625" s="505"/>
      <c r="B625" s="485"/>
      <c r="C625" s="485"/>
      <c r="D625" s="485"/>
      <c r="E625" s="485"/>
      <c r="F625" s="485"/>
      <c r="G625" s="485"/>
      <c r="H625" s="485"/>
      <c r="I625" s="485"/>
      <c r="J625" s="485"/>
      <c r="K625" s="485"/>
      <c r="L625" s="485"/>
      <c r="M625" s="485"/>
      <c r="N625" s="485"/>
      <c r="O625" s="485"/>
      <c r="P625" s="485"/>
      <c r="Q625" s="485"/>
      <c r="R625" s="485"/>
      <c r="S625" s="485"/>
      <c r="T625" s="485"/>
      <c r="U625" s="485"/>
      <c r="V625" s="485"/>
      <c r="W625" s="485"/>
      <c r="X625" s="485"/>
      <c r="Y625" s="485"/>
      <c r="Z625" s="485"/>
      <c r="AA625" s="485"/>
      <c r="AB625" s="485"/>
      <c r="AC625" s="485"/>
      <c r="AD625" s="485"/>
      <c r="AE625" s="506"/>
      <c r="AF625" s="506"/>
      <c r="AG625" s="506"/>
      <c r="AH625" s="506"/>
      <c r="AI625" s="485"/>
    </row>
    <row r="626" ht="24.0" customHeight="1">
      <c r="A626" s="505"/>
      <c r="B626" s="485"/>
      <c r="C626" s="485"/>
      <c r="D626" s="485"/>
      <c r="E626" s="485"/>
      <c r="F626" s="485"/>
      <c r="G626" s="485"/>
      <c r="H626" s="485"/>
      <c r="I626" s="485"/>
      <c r="J626" s="485"/>
      <c r="K626" s="485"/>
      <c r="L626" s="485"/>
      <c r="M626" s="485"/>
      <c r="N626" s="485"/>
      <c r="O626" s="485"/>
      <c r="P626" s="485"/>
      <c r="Q626" s="485"/>
      <c r="R626" s="485"/>
      <c r="S626" s="485"/>
      <c r="T626" s="485"/>
      <c r="U626" s="485"/>
      <c r="V626" s="485"/>
      <c r="W626" s="485"/>
      <c r="X626" s="485"/>
      <c r="Y626" s="485"/>
      <c r="Z626" s="485"/>
      <c r="AA626" s="485"/>
      <c r="AB626" s="485"/>
      <c r="AC626" s="485"/>
      <c r="AD626" s="485"/>
      <c r="AE626" s="506"/>
      <c r="AF626" s="506"/>
      <c r="AG626" s="506"/>
      <c r="AH626" s="506"/>
      <c r="AI626" s="485"/>
    </row>
    <row r="627" ht="24.0" customHeight="1">
      <c r="A627" s="505"/>
      <c r="B627" s="485"/>
      <c r="C627" s="485"/>
      <c r="D627" s="485"/>
      <c r="E627" s="485"/>
      <c r="F627" s="485"/>
      <c r="G627" s="485"/>
      <c r="H627" s="485"/>
      <c r="I627" s="485"/>
      <c r="J627" s="485"/>
      <c r="K627" s="485"/>
      <c r="L627" s="485"/>
      <c r="M627" s="485"/>
      <c r="N627" s="485"/>
      <c r="O627" s="485"/>
      <c r="P627" s="485"/>
      <c r="Q627" s="485"/>
      <c r="R627" s="485"/>
      <c r="S627" s="485"/>
      <c r="T627" s="485"/>
      <c r="U627" s="485"/>
      <c r="V627" s="485"/>
      <c r="W627" s="485"/>
      <c r="X627" s="485"/>
      <c r="Y627" s="485"/>
      <c r="Z627" s="485"/>
      <c r="AA627" s="485"/>
      <c r="AB627" s="485"/>
      <c r="AC627" s="485"/>
      <c r="AD627" s="485"/>
      <c r="AE627" s="506"/>
      <c r="AF627" s="506"/>
      <c r="AG627" s="506"/>
      <c r="AH627" s="506"/>
      <c r="AI627" s="485"/>
    </row>
    <row r="628" ht="24.0" customHeight="1">
      <c r="A628" s="505"/>
      <c r="B628" s="485"/>
      <c r="C628" s="485"/>
      <c r="D628" s="485"/>
      <c r="E628" s="485"/>
      <c r="F628" s="485"/>
      <c r="G628" s="485"/>
      <c r="H628" s="485"/>
      <c r="I628" s="485"/>
      <c r="J628" s="485"/>
      <c r="K628" s="485"/>
      <c r="L628" s="485"/>
      <c r="M628" s="485"/>
      <c r="N628" s="485"/>
      <c r="O628" s="485"/>
      <c r="P628" s="485"/>
      <c r="Q628" s="485"/>
      <c r="R628" s="485"/>
      <c r="S628" s="485"/>
      <c r="T628" s="485"/>
      <c r="U628" s="485"/>
      <c r="V628" s="485"/>
      <c r="W628" s="485"/>
      <c r="X628" s="485"/>
      <c r="Y628" s="485"/>
      <c r="Z628" s="485"/>
      <c r="AA628" s="485"/>
      <c r="AB628" s="485"/>
      <c r="AC628" s="485"/>
      <c r="AD628" s="485"/>
      <c r="AE628" s="506"/>
      <c r="AF628" s="506"/>
      <c r="AG628" s="506"/>
      <c r="AH628" s="506"/>
      <c r="AI628" s="485"/>
    </row>
    <row r="629" ht="24.0" customHeight="1">
      <c r="A629" s="505"/>
      <c r="B629" s="485"/>
      <c r="C629" s="485"/>
      <c r="D629" s="485"/>
      <c r="E629" s="485"/>
      <c r="F629" s="485"/>
      <c r="G629" s="485"/>
      <c r="H629" s="485"/>
      <c r="I629" s="485"/>
      <c r="J629" s="485"/>
      <c r="K629" s="485"/>
      <c r="L629" s="485"/>
      <c r="M629" s="485"/>
      <c r="N629" s="485"/>
      <c r="O629" s="485"/>
      <c r="P629" s="485"/>
      <c r="Q629" s="485"/>
      <c r="R629" s="485"/>
      <c r="S629" s="485"/>
      <c r="T629" s="485"/>
      <c r="U629" s="485"/>
      <c r="V629" s="485"/>
      <c r="W629" s="485"/>
      <c r="X629" s="485"/>
      <c r="Y629" s="485"/>
      <c r="Z629" s="485"/>
      <c r="AA629" s="485"/>
      <c r="AB629" s="485"/>
      <c r="AC629" s="485"/>
      <c r="AD629" s="485"/>
      <c r="AE629" s="506"/>
      <c r="AF629" s="506"/>
      <c r="AG629" s="506"/>
      <c r="AH629" s="506"/>
      <c r="AI629" s="485"/>
    </row>
    <row r="630" ht="24.0" customHeight="1">
      <c r="A630" s="505"/>
      <c r="B630" s="485"/>
      <c r="C630" s="485"/>
      <c r="D630" s="485"/>
      <c r="E630" s="485"/>
      <c r="F630" s="485"/>
      <c r="G630" s="485"/>
      <c r="H630" s="485"/>
      <c r="I630" s="485"/>
      <c r="J630" s="485"/>
      <c r="K630" s="485"/>
      <c r="L630" s="485"/>
      <c r="M630" s="485"/>
      <c r="N630" s="485"/>
      <c r="O630" s="485"/>
      <c r="P630" s="485"/>
      <c r="Q630" s="485"/>
      <c r="R630" s="485"/>
      <c r="S630" s="485"/>
      <c r="T630" s="485"/>
      <c r="U630" s="485"/>
      <c r="V630" s="485"/>
      <c r="W630" s="485"/>
      <c r="X630" s="485"/>
      <c r="Y630" s="485"/>
      <c r="Z630" s="485"/>
      <c r="AA630" s="485"/>
      <c r="AB630" s="485"/>
      <c r="AC630" s="485"/>
      <c r="AD630" s="485"/>
      <c r="AE630" s="506"/>
      <c r="AF630" s="506"/>
      <c r="AG630" s="506"/>
      <c r="AH630" s="506"/>
      <c r="AI630" s="485"/>
    </row>
    <row r="631" ht="24.0" customHeight="1">
      <c r="A631" s="505"/>
      <c r="B631" s="485"/>
      <c r="C631" s="485"/>
      <c r="D631" s="485"/>
      <c r="E631" s="485"/>
      <c r="F631" s="485"/>
      <c r="G631" s="485"/>
      <c r="H631" s="485"/>
      <c r="I631" s="485"/>
      <c r="J631" s="485"/>
      <c r="K631" s="485"/>
      <c r="L631" s="485"/>
      <c r="M631" s="485"/>
      <c r="N631" s="485"/>
      <c r="O631" s="485"/>
      <c r="P631" s="485"/>
      <c r="Q631" s="485"/>
      <c r="R631" s="485"/>
      <c r="S631" s="485"/>
      <c r="T631" s="485"/>
      <c r="U631" s="485"/>
      <c r="V631" s="485"/>
      <c r="W631" s="485"/>
      <c r="X631" s="485"/>
      <c r="Y631" s="485"/>
      <c r="Z631" s="485"/>
      <c r="AA631" s="485"/>
      <c r="AB631" s="485"/>
      <c r="AC631" s="485"/>
      <c r="AD631" s="485"/>
      <c r="AE631" s="506"/>
      <c r="AF631" s="506"/>
      <c r="AG631" s="506"/>
      <c r="AH631" s="506"/>
      <c r="AI631" s="485"/>
    </row>
    <row r="632" ht="24.0" customHeight="1">
      <c r="A632" s="505"/>
      <c r="B632" s="485"/>
      <c r="C632" s="485"/>
      <c r="D632" s="485"/>
      <c r="E632" s="485"/>
      <c r="F632" s="485"/>
      <c r="G632" s="485"/>
      <c r="H632" s="485"/>
      <c r="I632" s="485"/>
      <c r="J632" s="485"/>
      <c r="K632" s="485"/>
      <c r="L632" s="485"/>
      <c r="M632" s="485"/>
      <c r="N632" s="485"/>
      <c r="O632" s="485"/>
      <c r="P632" s="485"/>
      <c r="Q632" s="485"/>
      <c r="R632" s="485"/>
      <c r="S632" s="485"/>
      <c r="T632" s="485"/>
      <c r="U632" s="485"/>
      <c r="V632" s="485"/>
      <c r="W632" s="485"/>
      <c r="X632" s="485"/>
      <c r="Y632" s="485"/>
      <c r="Z632" s="485"/>
      <c r="AA632" s="485"/>
      <c r="AB632" s="485"/>
      <c r="AC632" s="485"/>
      <c r="AD632" s="485"/>
      <c r="AE632" s="506"/>
      <c r="AF632" s="506"/>
      <c r="AG632" s="506"/>
      <c r="AH632" s="506"/>
      <c r="AI632" s="485"/>
    </row>
    <row r="633" ht="24.0" customHeight="1">
      <c r="A633" s="505"/>
      <c r="B633" s="485"/>
      <c r="C633" s="485"/>
      <c r="D633" s="485"/>
      <c r="E633" s="485"/>
      <c r="F633" s="485"/>
      <c r="G633" s="485"/>
      <c r="H633" s="485"/>
      <c r="I633" s="485"/>
      <c r="J633" s="485"/>
      <c r="K633" s="485"/>
      <c r="L633" s="485"/>
      <c r="M633" s="485"/>
      <c r="N633" s="485"/>
      <c r="O633" s="485"/>
      <c r="P633" s="485"/>
      <c r="Q633" s="485"/>
      <c r="R633" s="485"/>
      <c r="S633" s="485"/>
      <c r="T633" s="485"/>
      <c r="U633" s="485"/>
      <c r="V633" s="485"/>
      <c r="W633" s="485"/>
      <c r="X633" s="485"/>
      <c r="Y633" s="485"/>
      <c r="Z633" s="485"/>
      <c r="AA633" s="485"/>
      <c r="AB633" s="485"/>
      <c r="AC633" s="485"/>
      <c r="AD633" s="485"/>
      <c r="AE633" s="506"/>
      <c r="AF633" s="506"/>
      <c r="AG633" s="506"/>
      <c r="AH633" s="506"/>
      <c r="AI633" s="485"/>
    </row>
    <row r="634" ht="24.0" customHeight="1">
      <c r="A634" s="505"/>
      <c r="B634" s="485"/>
      <c r="C634" s="485"/>
      <c r="D634" s="485"/>
      <c r="E634" s="485"/>
      <c r="F634" s="485"/>
      <c r="G634" s="485"/>
      <c r="H634" s="485"/>
      <c r="I634" s="485"/>
      <c r="J634" s="485"/>
      <c r="K634" s="485"/>
      <c r="L634" s="485"/>
      <c r="M634" s="485"/>
      <c r="N634" s="485"/>
      <c r="O634" s="485"/>
      <c r="P634" s="485"/>
      <c r="Q634" s="485"/>
      <c r="R634" s="485"/>
      <c r="S634" s="485"/>
      <c r="T634" s="485"/>
      <c r="U634" s="485"/>
      <c r="V634" s="485"/>
      <c r="W634" s="485"/>
      <c r="X634" s="485"/>
      <c r="Y634" s="485"/>
      <c r="Z634" s="485"/>
      <c r="AA634" s="485"/>
      <c r="AB634" s="485"/>
      <c r="AC634" s="485"/>
      <c r="AD634" s="485"/>
      <c r="AE634" s="506"/>
      <c r="AF634" s="506"/>
      <c r="AG634" s="506"/>
      <c r="AH634" s="506"/>
      <c r="AI634" s="485"/>
    </row>
    <row r="635" ht="24.0" customHeight="1">
      <c r="A635" s="505"/>
      <c r="B635" s="485"/>
      <c r="C635" s="485"/>
      <c r="D635" s="485"/>
      <c r="E635" s="485"/>
      <c r="F635" s="485"/>
      <c r="G635" s="485"/>
      <c r="H635" s="485"/>
      <c r="I635" s="485"/>
      <c r="J635" s="485"/>
      <c r="K635" s="485"/>
      <c r="L635" s="485"/>
      <c r="M635" s="485"/>
      <c r="N635" s="485"/>
      <c r="O635" s="485"/>
      <c r="P635" s="485"/>
      <c r="Q635" s="485"/>
      <c r="R635" s="485"/>
      <c r="S635" s="485"/>
      <c r="T635" s="485"/>
      <c r="U635" s="485"/>
      <c r="V635" s="485"/>
      <c r="W635" s="485"/>
      <c r="X635" s="485"/>
      <c r="Y635" s="485"/>
      <c r="Z635" s="485"/>
      <c r="AA635" s="485"/>
      <c r="AB635" s="485"/>
      <c r="AC635" s="485"/>
      <c r="AD635" s="485"/>
      <c r="AE635" s="506"/>
      <c r="AF635" s="506"/>
      <c r="AG635" s="506"/>
      <c r="AH635" s="506"/>
      <c r="AI635" s="485"/>
    </row>
    <row r="636" ht="24.0" customHeight="1">
      <c r="A636" s="505"/>
      <c r="B636" s="485"/>
      <c r="C636" s="485"/>
      <c r="D636" s="485"/>
      <c r="E636" s="485"/>
      <c r="F636" s="485"/>
      <c r="G636" s="485"/>
      <c r="H636" s="485"/>
      <c r="I636" s="485"/>
      <c r="J636" s="485"/>
      <c r="K636" s="485"/>
      <c r="L636" s="485"/>
      <c r="M636" s="485"/>
      <c r="N636" s="485"/>
      <c r="O636" s="485"/>
      <c r="P636" s="485"/>
      <c r="Q636" s="485"/>
      <c r="R636" s="485"/>
      <c r="S636" s="485"/>
      <c r="T636" s="485"/>
      <c r="U636" s="485"/>
      <c r="V636" s="485"/>
      <c r="W636" s="485"/>
      <c r="X636" s="485"/>
      <c r="Y636" s="485"/>
      <c r="Z636" s="485"/>
      <c r="AA636" s="485"/>
      <c r="AB636" s="485"/>
      <c r="AC636" s="485"/>
      <c r="AD636" s="485"/>
      <c r="AE636" s="506"/>
      <c r="AF636" s="506"/>
      <c r="AG636" s="506"/>
      <c r="AH636" s="506"/>
      <c r="AI636" s="485"/>
    </row>
    <row r="637" ht="24.0" customHeight="1">
      <c r="A637" s="505"/>
      <c r="B637" s="485"/>
      <c r="C637" s="485"/>
      <c r="D637" s="485"/>
      <c r="E637" s="485"/>
      <c r="F637" s="485"/>
      <c r="G637" s="485"/>
      <c r="H637" s="485"/>
      <c r="I637" s="485"/>
      <c r="J637" s="485"/>
      <c r="K637" s="485"/>
      <c r="L637" s="485"/>
      <c r="M637" s="485"/>
      <c r="N637" s="485"/>
      <c r="O637" s="485"/>
      <c r="P637" s="485"/>
      <c r="Q637" s="485"/>
      <c r="R637" s="485"/>
      <c r="S637" s="485"/>
      <c r="T637" s="485"/>
      <c r="U637" s="485"/>
      <c r="V637" s="485"/>
      <c r="W637" s="485"/>
      <c r="X637" s="485"/>
      <c r="Y637" s="485"/>
      <c r="Z637" s="485"/>
      <c r="AA637" s="485"/>
      <c r="AB637" s="485"/>
      <c r="AC637" s="485"/>
      <c r="AD637" s="485"/>
      <c r="AE637" s="506"/>
      <c r="AF637" s="506"/>
      <c r="AG637" s="506"/>
      <c r="AH637" s="506"/>
      <c r="AI637" s="485"/>
    </row>
    <row r="638" ht="24.0" customHeight="1">
      <c r="A638" s="505"/>
      <c r="B638" s="485"/>
      <c r="C638" s="485"/>
      <c r="D638" s="485"/>
      <c r="E638" s="485"/>
      <c r="F638" s="485"/>
      <c r="G638" s="485"/>
      <c r="H638" s="485"/>
      <c r="I638" s="485"/>
      <c r="J638" s="485"/>
      <c r="K638" s="485"/>
      <c r="L638" s="485"/>
      <c r="M638" s="485"/>
      <c r="N638" s="485"/>
      <c r="O638" s="485"/>
      <c r="P638" s="485"/>
      <c r="Q638" s="485"/>
      <c r="R638" s="485"/>
      <c r="S638" s="485"/>
      <c r="T638" s="485"/>
      <c r="U638" s="485"/>
      <c r="V638" s="485"/>
      <c r="W638" s="485"/>
      <c r="X638" s="485"/>
      <c r="Y638" s="485"/>
      <c r="Z638" s="485"/>
      <c r="AA638" s="485"/>
      <c r="AB638" s="485"/>
      <c r="AC638" s="485"/>
      <c r="AD638" s="485"/>
      <c r="AE638" s="506"/>
      <c r="AF638" s="506"/>
      <c r="AG638" s="506"/>
      <c r="AH638" s="506"/>
      <c r="AI638" s="485"/>
    </row>
    <row r="639" ht="24.0" customHeight="1">
      <c r="A639" s="505"/>
      <c r="B639" s="485"/>
      <c r="C639" s="485"/>
      <c r="D639" s="485"/>
      <c r="E639" s="485"/>
      <c r="F639" s="485"/>
      <c r="G639" s="485"/>
      <c r="H639" s="485"/>
      <c r="I639" s="485"/>
      <c r="J639" s="485"/>
      <c r="K639" s="485"/>
      <c r="L639" s="485"/>
      <c r="M639" s="485"/>
      <c r="N639" s="485"/>
      <c r="O639" s="485"/>
      <c r="P639" s="485"/>
      <c r="Q639" s="485"/>
      <c r="R639" s="485"/>
      <c r="S639" s="485"/>
      <c r="T639" s="485"/>
      <c r="U639" s="485"/>
      <c r="V639" s="485"/>
      <c r="W639" s="485"/>
      <c r="X639" s="485"/>
      <c r="Y639" s="485"/>
      <c r="Z639" s="485"/>
      <c r="AA639" s="485"/>
      <c r="AB639" s="485"/>
      <c r="AC639" s="485"/>
      <c r="AD639" s="485"/>
      <c r="AE639" s="506"/>
      <c r="AF639" s="506"/>
      <c r="AG639" s="506"/>
      <c r="AH639" s="506"/>
      <c r="AI639" s="485"/>
    </row>
    <row r="640" ht="24.0" customHeight="1">
      <c r="A640" s="505"/>
      <c r="B640" s="485"/>
      <c r="C640" s="485"/>
      <c r="D640" s="485"/>
      <c r="E640" s="485"/>
      <c r="F640" s="485"/>
      <c r="G640" s="485"/>
      <c r="H640" s="485"/>
      <c r="I640" s="485"/>
      <c r="J640" s="485"/>
      <c r="K640" s="485"/>
      <c r="L640" s="485"/>
      <c r="M640" s="485"/>
      <c r="N640" s="485"/>
      <c r="O640" s="485"/>
      <c r="P640" s="485"/>
      <c r="Q640" s="485"/>
      <c r="R640" s="485"/>
      <c r="S640" s="485"/>
      <c r="T640" s="485"/>
      <c r="U640" s="485"/>
      <c r="V640" s="485"/>
      <c r="W640" s="485"/>
      <c r="X640" s="485"/>
      <c r="Y640" s="485"/>
      <c r="Z640" s="485"/>
      <c r="AA640" s="485"/>
      <c r="AB640" s="485"/>
      <c r="AC640" s="485"/>
      <c r="AD640" s="485"/>
      <c r="AE640" s="506"/>
      <c r="AF640" s="506"/>
      <c r="AG640" s="506"/>
      <c r="AH640" s="506"/>
      <c r="AI640" s="485"/>
    </row>
    <row r="641" ht="24.0" customHeight="1">
      <c r="A641" s="505"/>
      <c r="B641" s="485"/>
      <c r="C641" s="485"/>
      <c r="D641" s="485"/>
      <c r="E641" s="485"/>
      <c r="F641" s="485"/>
      <c r="G641" s="485"/>
      <c r="H641" s="485"/>
      <c r="I641" s="485"/>
      <c r="J641" s="485"/>
      <c r="K641" s="485"/>
      <c r="L641" s="485"/>
      <c r="M641" s="485"/>
      <c r="N641" s="485"/>
      <c r="O641" s="485"/>
      <c r="P641" s="485"/>
      <c r="Q641" s="485"/>
      <c r="R641" s="485"/>
      <c r="S641" s="485"/>
      <c r="T641" s="485"/>
      <c r="U641" s="485"/>
      <c r="V641" s="485"/>
      <c r="W641" s="485"/>
      <c r="X641" s="485"/>
      <c r="Y641" s="485"/>
      <c r="Z641" s="485"/>
      <c r="AA641" s="485"/>
      <c r="AB641" s="485"/>
      <c r="AC641" s="485"/>
      <c r="AD641" s="485"/>
      <c r="AE641" s="506"/>
      <c r="AF641" s="506"/>
      <c r="AG641" s="506"/>
      <c r="AH641" s="506"/>
      <c r="AI641" s="485"/>
    </row>
    <row r="642" ht="24.0" customHeight="1">
      <c r="A642" s="505"/>
      <c r="B642" s="485"/>
      <c r="C642" s="485"/>
      <c r="D642" s="485"/>
      <c r="E642" s="485"/>
      <c r="F642" s="485"/>
      <c r="G642" s="485"/>
      <c r="H642" s="485"/>
      <c r="I642" s="485"/>
      <c r="J642" s="485"/>
      <c r="K642" s="485"/>
      <c r="L642" s="485"/>
      <c r="M642" s="485"/>
      <c r="N642" s="485"/>
      <c r="O642" s="485"/>
      <c r="P642" s="485"/>
      <c r="Q642" s="485"/>
      <c r="R642" s="485"/>
      <c r="S642" s="485"/>
      <c r="T642" s="485"/>
      <c r="U642" s="485"/>
      <c r="V642" s="485"/>
      <c r="W642" s="485"/>
      <c r="X642" s="485"/>
      <c r="Y642" s="485"/>
      <c r="Z642" s="485"/>
      <c r="AA642" s="485"/>
      <c r="AB642" s="485"/>
      <c r="AC642" s="485"/>
      <c r="AD642" s="485"/>
      <c r="AE642" s="506"/>
      <c r="AF642" s="506"/>
      <c r="AG642" s="506"/>
      <c r="AH642" s="506"/>
      <c r="AI642" s="485"/>
    </row>
    <row r="643" ht="24.0" customHeight="1">
      <c r="A643" s="505"/>
      <c r="B643" s="485"/>
      <c r="C643" s="485"/>
      <c r="D643" s="485"/>
      <c r="E643" s="485"/>
      <c r="F643" s="485"/>
      <c r="G643" s="485"/>
      <c r="H643" s="485"/>
      <c r="I643" s="485"/>
      <c r="J643" s="485"/>
      <c r="K643" s="485"/>
      <c r="L643" s="485"/>
      <c r="M643" s="485"/>
      <c r="N643" s="485"/>
      <c r="O643" s="485"/>
      <c r="P643" s="485"/>
      <c r="Q643" s="485"/>
      <c r="R643" s="485"/>
      <c r="S643" s="485"/>
      <c r="T643" s="485"/>
      <c r="U643" s="485"/>
      <c r="V643" s="485"/>
      <c r="W643" s="485"/>
      <c r="X643" s="485"/>
      <c r="Y643" s="485"/>
      <c r="Z643" s="485"/>
      <c r="AA643" s="485"/>
      <c r="AB643" s="485"/>
      <c r="AC643" s="485"/>
      <c r="AD643" s="485"/>
      <c r="AE643" s="506"/>
      <c r="AF643" s="506"/>
      <c r="AG643" s="506"/>
      <c r="AH643" s="506"/>
      <c r="AI643" s="485"/>
    </row>
    <row r="644" ht="24.0" customHeight="1">
      <c r="A644" s="505"/>
      <c r="B644" s="485"/>
      <c r="C644" s="485"/>
      <c r="D644" s="485"/>
      <c r="E644" s="485"/>
      <c r="F644" s="485"/>
      <c r="G644" s="485"/>
      <c r="H644" s="485"/>
      <c r="I644" s="485"/>
      <c r="J644" s="485"/>
      <c r="K644" s="485"/>
      <c r="L644" s="485"/>
      <c r="M644" s="485"/>
      <c r="N644" s="485"/>
      <c r="O644" s="485"/>
      <c r="P644" s="485"/>
      <c r="Q644" s="485"/>
      <c r="R644" s="485"/>
      <c r="S644" s="485"/>
      <c r="T644" s="485"/>
      <c r="U644" s="485"/>
      <c r="V644" s="485"/>
      <c r="W644" s="485"/>
      <c r="X644" s="485"/>
      <c r="Y644" s="485"/>
      <c r="Z644" s="485"/>
      <c r="AA644" s="485"/>
      <c r="AB644" s="485"/>
      <c r="AC644" s="485"/>
      <c r="AD644" s="485"/>
      <c r="AE644" s="506"/>
      <c r="AF644" s="506"/>
      <c r="AG644" s="506"/>
      <c r="AH644" s="506"/>
      <c r="AI644" s="485"/>
    </row>
    <row r="645" ht="24.0" customHeight="1">
      <c r="A645" s="505"/>
      <c r="B645" s="485"/>
      <c r="C645" s="485"/>
      <c r="D645" s="485"/>
      <c r="E645" s="485"/>
      <c r="F645" s="485"/>
      <c r="G645" s="485"/>
      <c r="H645" s="485"/>
      <c r="I645" s="485"/>
      <c r="J645" s="485"/>
      <c r="K645" s="485"/>
      <c r="L645" s="485"/>
      <c r="M645" s="485"/>
      <c r="N645" s="485"/>
      <c r="O645" s="485"/>
      <c r="P645" s="485"/>
      <c r="Q645" s="485"/>
      <c r="R645" s="485"/>
      <c r="S645" s="485"/>
      <c r="T645" s="485"/>
      <c r="U645" s="485"/>
      <c r="V645" s="485"/>
      <c r="W645" s="485"/>
      <c r="X645" s="485"/>
      <c r="Y645" s="485"/>
      <c r="Z645" s="485"/>
      <c r="AA645" s="485"/>
      <c r="AB645" s="485"/>
      <c r="AC645" s="485"/>
      <c r="AD645" s="485"/>
      <c r="AE645" s="506"/>
      <c r="AF645" s="506"/>
      <c r="AG645" s="506"/>
      <c r="AH645" s="506"/>
      <c r="AI645" s="485"/>
    </row>
    <row r="646" ht="24.0" customHeight="1">
      <c r="A646" s="505"/>
      <c r="B646" s="485"/>
      <c r="C646" s="485"/>
      <c r="D646" s="485"/>
      <c r="E646" s="485"/>
      <c r="F646" s="485"/>
      <c r="G646" s="485"/>
      <c r="H646" s="485"/>
      <c r="I646" s="485"/>
      <c r="J646" s="485"/>
      <c r="K646" s="485"/>
      <c r="L646" s="485"/>
      <c r="M646" s="485"/>
      <c r="N646" s="485"/>
      <c r="O646" s="485"/>
      <c r="P646" s="485"/>
      <c r="Q646" s="485"/>
      <c r="R646" s="485"/>
      <c r="S646" s="485"/>
      <c r="T646" s="485"/>
      <c r="U646" s="485"/>
      <c r="V646" s="485"/>
      <c r="W646" s="485"/>
      <c r="X646" s="485"/>
      <c r="Y646" s="485"/>
      <c r="Z646" s="485"/>
      <c r="AA646" s="485"/>
      <c r="AB646" s="485"/>
      <c r="AC646" s="485"/>
      <c r="AD646" s="485"/>
      <c r="AE646" s="506"/>
      <c r="AF646" s="506"/>
      <c r="AG646" s="506"/>
      <c r="AH646" s="506"/>
      <c r="AI646" s="485"/>
    </row>
    <row r="647" ht="24.0" customHeight="1">
      <c r="A647" s="505"/>
      <c r="B647" s="485"/>
      <c r="C647" s="485"/>
      <c r="D647" s="485"/>
      <c r="E647" s="485"/>
      <c r="F647" s="485"/>
      <c r="G647" s="485"/>
      <c r="H647" s="485"/>
      <c r="I647" s="485"/>
      <c r="J647" s="485"/>
      <c r="K647" s="485"/>
      <c r="L647" s="485"/>
      <c r="M647" s="485"/>
      <c r="N647" s="485"/>
      <c r="O647" s="485"/>
      <c r="P647" s="485"/>
      <c r="Q647" s="485"/>
      <c r="R647" s="485"/>
      <c r="S647" s="485"/>
      <c r="T647" s="485"/>
      <c r="U647" s="485"/>
      <c r="V647" s="485"/>
      <c r="W647" s="485"/>
      <c r="X647" s="485"/>
      <c r="Y647" s="485"/>
      <c r="Z647" s="485"/>
      <c r="AA647" s="485"/>
      <c r="AB647" s="485"/>
      <c r="AC647" s="485"/>
      <c r="AD647" s="485"/>
      <c r="AE647" s="506"/>
      <c r="AF647" s="506"/>
      <c r="AG647" s="506"/>
      <c r="AH647" s="506"/>
      <c r="AI647" s="485"/>
    </row>
    <row r="648" ht="24.0" customHeight="1">
      <c r="A648" s="505"/>
      <c r="B648" s="485"/>
      <c r="C648" s="485"/>
      <c r="D648" s="485"/>
      <c r="E648" s="485"/>
      <c r="F648" s="485"/>
      <c r="G648" s="485"/>
      <c r="H648" s="485"/>
      <c r="I648" s="485"/>
      <c r="J648" s="485"/>
      <c r="K648" s="485"/>
      <c r="L648" s="485"/>
      <c r="M648" s="485"/>
      <c r="N648" s="485"/>
      <c r="O648" s="485"/>
      <c r="P648" s="485"/>
      <c r="Q648" s="485"/>
      <c r="R648" s="485"/>
      <c r="S648" s="485"/>
      <c r="T648" s="485"/>
      <c r="U648" s="485"/>
      <c r="V648" s="485"/>
      <c r="W648" s="485"/>
      <c r="X648" s="485"/>
      <c r="Y648" s="485"/>
      <c r="Z648" s="485"/>
      <c r="AA648" s="485"/>
      <c r="AB648" s="485"/>
      <c r="AC648" s="485"/>
      <c r="AD648" s="485"/>
      <c r="AE648" s="506"/>
      <c r="AF648" s="506"/>
      <c r="AG648" s="506"/>
      <c r="AH648" s="506"/>
      <c r="AI648" s="485"/>
    </row>
    <row r="649" ht="24.0" customHeight="1">
      <c r="A649" s="505"/>
      <c r="B649" s="485"/>
      <c r="C649" s="485"/>
      <c r="D649" s="485"/>
      <c r="E649" s="485"/>
      <c r="F649" s="485"/>
      <c r="G649" s="485"/>
      <c r="H649" s="485"/>
      <c r="I649" s="485"/>
      <c r="J649" s="485"/>
      <c r="K649" s="485"/>
      <c r="L649" s="485"/>
      <c r="M649" s="485"/>
      <c r="N649" s="485"/>
      <c r="O649" s="485"/>
      <c r="P649" s="485"/>
      <c r="Q649" s="485"/>
      <c r="R649" s="485"/>
      <c r="S649" s="485"/>
      <c r="T649" s="485"/>
      <c r="U649" s="485"/>
      <c r="V649" s="485"/>
      <c r="W649" s="485"/>
      <c r="X649" s="485"/>
      <c r="Y649" s="485"/>
      <c r="Z649" s="485"/>
      <c r="AA649" s="485"/>
      <c r="AB649" s="485"/>
      <c r="AC649" s="485"/>
      <c r="AD649" s="485"/>
      <c r="AE649" s="506"/>
      <c r="AF649" s="506"/>
      <c r="AG649" s="506"/>
      <c r="AH649" s="506"/>
      <c r="AI649" s="485"/>
    </row>
    <row r="650" ht="24.0" customHeight="1">
      <c r="A650" s="505"/>
      <c r="B650" s="485"/>
      <c r="C650" s="485"/>
      <c r="D650" s="485"/>
      <c r="E650" s="485"/>
      <c r="F650" s="485"/>
      <c r="G650" s="485"/>
      <c r="H650" s="485"/>
      <c r="I650" s="485"/>
      <c r="J650" s="485"/>
      <c r="K650" s="485"/>
      <c r="L650" s="485"/>
      <c r="M650" s="485"/>
      <c r="N650" s="485"/>
      <c r="O650" s="485"/>
      <c r="P650" s="485"/>
      <c r="Q650" s="485"/>
      <c r="R650" s="485"/>
      <c r="S650" s="485"/>
      <c r="T650" s="485"/>
      <c r="U650" s="485"/>
      <c r="V650" s="485"/>
      <c r="W650" s="485"/>
      <c r="X650" s="485"/>
      <c r="Y650" s="485"/>
      <c r="Z650" s="485"/>
      <c r="AA650" s="485"/>
      <c r="AB650" s="485"/>
      <c r="AC650" s="485"/>
      <c r="AD650" s="485"/>
      <c r="AE650" s="506"/>
      <c r="AF650" s="506"/>
      <c r="AG650" s="506"/>
      <c r="AH650" s="506"/>
      <c r="AI650" s="485"/>
    </row>
    <row r="651" ht="24.0" customHeight="1">
      <c r="A651" s="505"/>
      <c r="B651" s="485"/>
      <c r="C651" s="485"/>
      <c r="D651" s="485"/>
      <c r="E651" s="485"/>
      <c r="F651" s="485"/>
      <c r="G651" s="485"/>
      <c r="H651" s="485"/>
      <c r="I651" s="485"/>
      <c r="J651" s="485"/>
      <c r="K651" s="485"/>
      <c r="L651" s="485"/>
      <c r="M651" s="485"/>
      <c r="N651" s="485"/>
      <c r="O651" s="485"/>
      <c r="P651" s="485"/>
      <c r="Q651" s="485"/>
      <c r="R651" s="485"/>
      <c r="S651" s="485"/>
      <c r="T651" s="485"/>
      <c r="U651" s="485"/>
      <c r="V651" s="485"/>
      <c r="W651" s="485"/>
      <c r="X651" s="485"/>
      <c r="Y651" s="485"/>
      <c r="Z651" s="485"/>
      <c r="AA651" s="485"/>
      <c r="AB651" s="485"/>
      <c r="AC651" s="485"/>
      <c r="AD651" s="485"/>
      <c r="AE651" s="506"/>
      <c r="AF651" s="506"/>
      <c r="AG651" s="506"/>
      <c r="AH651" s="506"/>
      <c r="AI651" s="485"/>
    </row>
    <row r="652" ht="24.0" customHeight="1">
      <c r="A652" s="505"/>
      <c r="B652" s="485"/>
      <c r="C652" s="485"/>
      <c r="D652" s="485"/>
      <c r="E652" s="485"/>
      <c r="F652" s="485"/>
      <c r="G652" s="485"/>
      <c r="H652" s="485"/>
      <c r="I652" s="485"/>
      <c r="J652" s="485"/>
      <c r="K652" s="485"/>
      <c r="L652" s="485"/>
      <c r="M652" s="485"/>
      <c r="N652" s="485"/>
      <c r="O652" s="485"/>
      <c r="P652" s="485"/>
      <c r="Q652" s="485"/>
      <c r="R652" s="485"/>
      <c r="S652" s="485"/>
      <c r="T652" s="485"/>
      <c r="U652" s="485"/>
      <c r="V652" s="485"/>
      <c r="W652" s="485"/>
      <c r="X652" s="485"/>
      <c r="Y652" s="485"/>
      <c r="Z652" s="485"/>
      <c r="AA652" s="485"/>
      <c r="AB652" s="485"/>
      <c r="AC652" s="485"/>
      <c r="AD652" s="485"/>
      <c r="AE652" s="506"/>
      <c r="AF652" s="506"/>
      <c r="AG652" s="506"/>
      <c r="AH652" s="506"/>
      <c r="AI652" s="485"/>
    </row>
    <row r="653" ht="24.0" customHeight="1">
      <c r="A653" s="505"/>
      <c r="B653" s="485"/>
      <c r="C653" s="485"/>
      <c r="D653" s="485"/>
      <c r="E653" s="485"/>
      <c r="F653" s="485"/>
      <c r="G653" s="485"/>
      <c r="H653" s="485"/>
      <c r="I653" s="485"/>
      <c r="J653" s="485"/>
      <c r="K653" s="485"/>
      <c r="L653" s="485"/>
      <c r="M653" s="485"/>
      <c r="N653" s="485"/>
      <c r="O653" s="485"/>
      <c r="P653" s="485"/>
      <c r="Q653" s="485"/>
      <c r="R653" s="485"/>
      <c r="S653" s="485"/>
      <c r="T653" s="485"/>
      <c r="U653" s="485"/>
      <c r="V653" s="485"/>
      <c r="W653" s="485"/>
      <c r="X653" s="485"/>
      <c r="Y653" s="485"/>
      <c r="Z653" s="485"/>
      <c r="AA653" s="485"/>
      <c r="AB653" s="485"/>
      <c r="AC653" s="485"/>
      <c r="AD653" s="485"/>
      <c r="AE653" s="506"/>
      <c r="AF653" s="506"/>
      <c r="AG653" s="506"/>
      <c r="AH653" s="506"/>
      <c r="AI653" s="485"/>
    </row>
    <row r="654" ht="24.0" customHeight="1">
      <c r="A654" s="505"/>
      <c r="B654" s="485"/>
      <c r="C654" s="485"/>
      <c r="D654" s="485"/>
      <c r="E654" s="485"/>
      <c r="F654" s="485"/>
      <c r="G654" s="485"/>
      <c r="H654" s="485"/>
      <c r="I654" s="485"/>
      <c r="J654" s="485"/>
      <c r="K654" s="485"/>
      <c r="L654" s="485"/>
      <c r="M654" s="485"/>
      <c r="N654" s="485"/>
      <c r="O654" s="485"/>
      <c r="P654" s="485"/>
      <c r="Q654" s="485"/>
      <c r="R654" s="485"/>
      <c r="S654" s="485"/>
      <c r="T654" s="485"/>
      <c r="U654" s="485"/>
      <c r="V654" s="485"/>
      <c r="W654" s="485"/>
      <c r="X654" s="485"/>
      <c r="Y654" s="485"/>
      <c r="Z654" s="485"/>
      <c r="AA654" s="485"/>
      <c r="AB654" s="485"/>
      <c r="AC654" s="485"/>
      <c r="AD654" s="485"/>
      <c r="AE654" s="506"/>
      <c r="AF654" s="506"/>
      <c r="AG654" s="506"/>
      <c r="AH654" s="506"/>
      <c r="AI654" s="485"/>
    </row>
    <row r="655" ht="24.0" customHeight="1">
      <c r="A655" s="505"/>
      <c r="B655" s="485"/>
      <c r="C655" s="485"/>
      <c r="D655" s="485"/>
      <c r="E655" s="485"/>
      <c r="F655" s="485"/>
      <c r="G655" s="485"/>
      <c r="H655" s="485"/>
      <c r="I655" s="485"/>
      <c r="J655" s="485"/>
      <c r="K655" s="485"/>
      <c r="L655" s="485"/>
      <c r="M655" s="485"/>
      <c r="N655" s="485"/>
      <c r="O655" s="485"/>
      <c r="P655" s="485"/>
      <c r="Q655" s="485"/>
      <c r="R655" s="485"/>
      <c r="S655" s="485"/>
      <c r="T655" s="485"/>
      <c r="U655" s="485"/>
      <c r="V655" s="485"/>
      <c r="W655" s="485"/>
      <c r="X655" s="485"/>
      <c r="Y655" s="485"/>
      <c r="Z655" s="485"/>
      <c r="AA655" s="485"/>
      <c r="AB655" s="485"/>
      <c r="AC655" s="485"/>
      <c r="AD655" s="485"/>
      <c r="AE655" s="506"/>
      <c r="AF655" s="506"/>
      <c r="AG655" s="506"/>
      <c r="AH655" s="506"/>
      <c r="AI655" s="485"/>
    </row>
    <row r="656" ht="24.0" customHeight="1">
      <c r="A656" s="505"/>
      <c r="B656" s="485"/>
      <c r="C656" s="485"/>
      <c r="D656" s="485"/>
      <c r="E656" s="485"/>
      <c r="F656" s="485"/>
      <c r="G656" s="485"/>
      <c r="H656" s="485"/>
      <c r="I656" s="485"/>
      <c r="J656" s="485"/>
      <c r="K656" s="485"/>
      <c r="L656" s="485"/>
      <c r="M656" s="485"/>
      <c r="N656" s="485"/>
      <c r="O656" s="485"/>
      <c r="P656" s="485"/>
      <c r="Q656" s="485"/>
      <c r="R656" s="485"/>
      <c r="S656" s="485"/>
      <c r="T656" s="485"/>
      <c r="U656" s="485"/>
      <c r="V656" s="485"/>
      <c r="W656" s="485"/>
      <c r="X656" s="485"/>
      <c r="Y656" s="485"/>
      <c r="Z656" s="485"/>
      <c r="AA656" s="485"/>
      <c r="AB656" s="485"/>
      <c r="AC656" s="485"/>
      <c r="AD656" s="485"/>
      <c r="AE656" s="506"/>
      <c r="AF656" s="506"/>
      <c r="AG656" s="506"/>
      <c r="AH656" s="506"/>
      <c r="AI656" s="485"/>
    </row>
    <row r="657" ht="24.0" customHeight="1">
      <c r="A657" s="505"/>
      <c r="B657" s="485"/>
      <c r="C657" s="485"/>
      <c r="D657" s="485"/>
      <c r="E657" s="485"/>
      <c r="F657" s="485"/>
      <c r="G657" s="485"/>
      <c r="H657" s="485"/>
      <c r="I657" s="485"/>
      <c r="J657" s="485"/>
      <c r="K657" s="485"/>
      <c r="L657" s="485"/>
      <c r="M657" s="485"/>
      <c r="N657" s="485"/>
      <c r="O657" s="485"/>
      <c r="P657" s="485"/>
      <c r="Q657" s="485"/>
      <c r="R657" s="485"/>
      <c r="S657" s="485"/>
      <c r="T657" s="485"/>
      <c r="U657" s="485"/>
      <c r="V657" s="485"/>
      <c r="W657" s="485"/>
      <c r="X657" s="485"/>
      <c r="Y657" s="485"/>
      <c r="Z657" s="485"/>
      <c r="AA657" s="485"/>
      <c r="AB657" s="485"/>
      <c r="AC657" s="485"/>
      <c r="AD657" s="485"/>
      <c r="AE657" s="506"/>
      <c r="AF657" s="506"/>
      <c r="AG657" s="506"/>
      <c r="AH657" s="506"/>
      <c r="AI657" s="485"/>
    </row>
    <row r="658" ht="24.0" customHeight="1">
      <c r="A658" s="505"/>
      <c r="B658" s="485"/>
      <c r="C658" s="485"/>
      <c r="D658" s="485"/>
      <c r="E658" s="485"/>
      <c r="F658" s="485"/>
      <c r="G658" s="485"/>
      <c r="H658" s="485"/>
      <c r="I658" s="485"/>
      <c r="J658" s="485"/>
      <c r="K658" s="485"/>
      <c r="L658" s="485"/>
      <c r="M658" s="485"/>
      <c r="N658" s="485"/>
      <c r="O658" s="485"/>
      <c r="P658" s="485"/>
      <c r="Q658" s="485"/>
      <c r="R658" s="485"/>
      <c r="S658" s="485"/>
      <c r="T658" s="485"/>
      <c r="U658" s="485"/>
      <c r="V658" s="485"/>
      <c r="W658" s="485"/>
      <c r="X658" s="485"/>
      <c r="Y658" s="485"/>
      <c r="Z658" s="485"/>
      <c r="AA658" s="485"/>
      <c r="AB658" s="485"/>
      <c r="AC658" s="485"/>
      <c r="AD658" s="485"/>
      <c r="AE658" s="506"/>
      <c r="AF658" s="506"/>
      <c r="AG658" s="506"/>
      <c r="AH658" s="506"/>
      <c r="AI658" s="485"/>
    </row>
    <row r="659" ht="24.0" customHeight="1">
      <c r="A659" s="505"/>
      <c r="B659" s="485"/>
      <c r="C659" s="485"/>
      <c r="D659" s="485"/>
      <c r="E659" s="485"/>
      <c r="F659" s="485"/>
      <c r="G659" s="485"/>
      <c r="H659" s="485"/>
      <c r="I659" s="485"/>
      <c r="J659" s="485"/>
      <c r="K659" s="485"/>
      <c r="L659" s="485"/>
      <c r="M659" s="485"/>
      <c r="N659" s="485"/>
      <c r="O659" s="485"/>
      <c r="P659" s="485"/>
      <c r="Q659" s="485"/>
      <c r="R659" s="485"/>
      <c r="S659" s="485"/>
      <c r="T659" s="485"/>
      <c r="U659" s="485"/>
      <c r="V659" s="485"/>
      <c r="W659" s="485"/>
      <c r="X659" s="485"/>
      <c r="Y659" s="485"/>
      <c r="Z659" s="485"/>
      <c r="AA659" s="485"/>
      <c r="AB659" s="485"/>
      <c r="AC659" s="485"/>
      <c r="AD659" s="485"/>
      <c r="AE659" s="506"/>
      <c r="AF659" s="506"/>
      <c r="AG659" s="506"/>
      <c r="AH659" s="506"/>
      <c r="AI659" s="485"/>
    </row>
    <row r="660" ht="24.0" customHeight="1">
      <c r="A660" s="505"/>
      <c r="B660" s="485"/>
      <c r="C660" s="485"/>
      <c r="D660" s="485"/>
      <c r="E660" s="485"/>
      <c r="F660" s="485"/>
      <c r="G660" s="485"/>
      <c r="H660" s="485"/>
      <c r="I660" s="485"/>
      <c r="J660" s="485"/>
      <c r="K660" s="485"/>
      <c r="L660" s="485"/>
      <c r="M660" s="485"/>
      <c r="N660" s="485"/>
      <c r="O660" s="485"/>
      <c r="P660" s="485"/>
      <c r="Q660" s="485"/>
      <c r="R660" s="485"/>
      <c r="S660" s="485"/>
      <c r="T660" s="485"/>
      <c r="U660" s="485"/>
      <c r="V660" s="485"/>
      <c r="W660" s="485"/>
      <c r="X660" s="485"/>
      <c r="Y660" s="485"/>
      <c r="Z660" s="485"/>
      <c r="AA660" s="485"/>
      <c r="AB660" s="485"/>
      <c r="AC660" s="485"/>
      <c r="AD660" s="485"/>
      <c r="AE660" s="506"/>
      <c r="AF660" s="506"/>
      <c r="AG660" s="506"/>
      <c r="AH660" s="506"/>
      <c r="AI660" s="485"/>
    </row>
    <row r="661" ht="24.0" customHeight="1">
      <c r="A661" s="505"/>
      <c r="B661" s="485"/>
      <c r="C661" s="485"/>
      <c r="D661" s="485"/>
      <c r="E661" s="485"/>
      <c r="F661" s="485"/>
      <c r="G661" s="485"/>
      <c r="H661" s="485"/>
      <c r="I661" s="485"/>
      <c r="J661" s="485"/>
      <c r="K661" s="485"/>
      <c r="L661" s="485"/>
      <c r="M661" s="485"/>
      <c r="N661" s="485"/>
      <c r="O661" s="485"/>
      <c r="P661" s="485"/>
      <c r="Q661" s="485"/>
      <c r="R661" s="485"/>
      <c r="S661" s="485"/>
      <c r="T661" s="485"/>
      <c r="U661" s="485"/>
      <c r="V661" s="485"/>
      <c r="W661" s="485"/>
      <c r="X661" s="485"/>
      <c r="Y661" s="485"/>
      <c r="Z661" s="485"/>
      <c r="AA661" s="485"/>
      <c r="AB661" s="485"/>
      <c r="AC661" s="485"/>
      <c r="AD661" s="485"/>
      <c r="AE661" s="506"/>
      <c r="AF661" s="506"/>
      <c r="AG661" s="506"/>
      <c r="AH661" s="506"/>
      <c r="AI661" s="485"/>
    </row>
    <row r="662" ht="24.0" customHeight="1">
      <c r="A662" s="505"/>
      <c r="B662" s="485"/>
      <c r="C662" s="485"/>
      <c r="D662" s="485"/>
      <c r="E662" s="485"/>
      <c r="F662" s="485"/>
      <c r="G662" s="485"/>
      <c r="H662" s="485"/>
      <c r="I662" s="485"/>
      <c r="J662" s="485"/>
      <c r="K662" s="485"/>
      <c r="L662" s="485"/>
      <c r="M662" s="485"/>
      <c r="N662" s="485"/>
      <c r="O662" s="485"/>
      <c r="P662" s="485"/>
      <c r="Q662" s="485"/>
      <c r="R662" s="485"/>
      <c r="S662" s="485"/>
      <c r="T662" s="485"/>
      <c r="U662" s="485"/>
      <c r="V662" s="485"/>
      <c r="W662" s="485"/>
      <c r="X662" s="485"/>
      <c r="Y662" s="485"/>
      <c r="Z662" s="485"/>
      <c r="AA662" s="485"/>
      <c r="AB662" s="485"/>
      <c r="AC662" s="485"/>
      <c r="AD662" s="485"/>
      <c r="AE662" s="506"/>
      <c r="AF662" s="506"/>
      <c r="AG662" s="506"/>
      <c r="AH662" s="506"/>
      <c r="AI662" s="485"/>
    </row>
    <row r="663" ht="24.0" customHeight="1">
      <c r="A663" s="505"/>
      <c r="B663" s="485"/>
      <c r="C663" s="485"/>
      <c r="D663" s="485"/>
      <c r="E663" s="485"/>
      <c r="F663" s="485"/>
      <c r="G663" s="485"/>
      <c r="H663" s="485"/>
      <c r="I663" s="485"/>
      <c r="J663" s="485"/>
      <c r="K663" s="485"/>
      <c r="L663" s="485"/>
      <c r="M663" s="485"/>
      <c r="N663" s="485"/>
      <c r="O663" s="485"/>
      <c r="P663" s="485"/>
      <c r="Q663" s="485"/>
      <c r="R663" s="485"/>
      <c r="S663" s="485"/>
      <c r="T663" s="485"/>
      <c r="U663" s="485"/>
      <c r="V663" s="485"/>
      <c r="W663" s="485"/>
      <c r="X663" s="485"/>
      <c r="Y663" s="485"/>
      <c r="Z663" s="485"/>
      <c r="AA663" s="485"/>
      <c r="AB663" s="485"/>
      <c r="AC663" s="485"/>
      <c r="AD663" s="485"/>
      <c r="AE663" s="506"/>
      <c r="AF663" s="506"/>
      <c r="AG663" s="506"/>
      <c r="AH663" s="506"/>
      <c r="AI663" s="485"/>
    </row>
    <row r="664" ht="24.0" customHeight="1">
      <c r="A664" s="505"/>
      <c r="B664" s="485"/>
      <c r="C664" s="485"/>
      <c r="D664" s="485"/>
      <c r="E664" s="485"/>
      <c r="F664" s="485"/>
      <c r="G664" s="485"/>
      <c r="H664" s="485"/>
      <c r="I664" s="485"/>
      <c r="J664" s="485"/>
      <c r="K664" s="485"/>
      <c r="L664" s="485"/>
      <c r="M664" s="485"/>
      <c r="N664" s="485"/>
      <c r="O664" s="485"/>
      <c r="P664" s="485"/>
      <c r="Q664" s="485"/>
      <c r="R664" s="485"/>
      <c r="S664" s="485"/>
      <c r="T664" s="485"/>
      <c r="U664" s="485"/>
      <c r="V664" s="485"/>
      <c r="W664" s="485"/>
      <c r="X664" s="485"/>
      <c r="Y664" s="485"/>
      <c r="Z664" s="485"/>
      <c r="AA664" s="485"/>
      <c r="AB664" s="485"/>
      <c r="AC664" s="485"/>
      <c r="AD664" s="485"/>
      <c r="AE664" s="506"/>
      <c r="AF664" s="506"/>
      <c r="AG664" s="506"/>
      <c r="AH664" s="506"/>
      <c r="AI664" s="485"/>
    </row>
    <row r="665" ht="24.0" customHeight="1">
      <c r="A665" s="505"/>
      <c r="B665" s="485"/>
      <c r="C665" s="485"/>
      <c r="D665" s="485"/>
      <c r="E665" s="485"/>
      <c r="F665" s="485"/>
      <c r="G665" s="485"/>
      <c r="H665" s="485"/>
      <c r="I665" s="485"/>
      <c r="J665" s="485"/>
      <c r="K665" s="485"/>
      <c r="L665" s="485"/>
      <c r="M665" s="485"/>
      <c r="N665" s="485"/>
      <c r="O665" s="485"/>
      <c r="P665" s="485"/>
      <c r="Q665" s="485"/>
      <c r="R665" s="485"/>
      <c r="S665" s="485"/>
      <c r="T665" s="485"/>
      <c r="U665" s="485"/>
      <c r="V665" s="485"/>
      <c r="W665" s="485"/>
      <c r="X665" s="485"/>
      <c r="Y665" s="485"/>
      <c r="Z665" s="485"/>
      <c r="AA665" s="485"/>
      <c r="AB665" s="485"/>
      <c r="AC665" s="485"/>
      <c r="AD665" s="485"/>
      <c r="AE665" s="506"/>
      <c r="AF665" s="506"/>
      <c r="AG665" s="506"/>
      <c r="AH665" s="506"/>
      <c r="AI665" s="485"/>
    </row>
    <row r="666" ht="24.0" customHeight="1">
      <c r="A666" s="505"/>
      <c r="B666" s="485"/>
      <c r="C666" s="485"/>
      <c r="D666" s="485"/>
      <c r="E666" s="485"/>
      <c r="F666" s="485"/>
      <c r="G666" s="485"/>
      <c r="H666" s="485"/>
      <c r="I666" s="485"/>
      <c r="J666" s="485"/>
      <c r="K666" s="485"/>
      <c r="L666" s="485"/>
      <c r="M666" s="485"/>
      <c r="N666" s="485"/>
      <c r="O666" s="485"/>
      <c r="P666" s="485"/>
      <c r="Q666" s="485"/>
      <c r="R666" s="485"/>
      <c r="S666" s="485"/>
      <c r="T666" s="485"/>
      <c r="U666" s="485"/>
      <c r="V666" s="485"/>
      <c r="W666" s="485"/>
      <c r="X666" s="485"/>
      <c r="Y666" s="485"/>
      <c r="Z666" s="485"/>
      <c r="AA666" s="485"/>
      <c r="AB666" s="485"/>
      <c r="AC666" s="485"/>
      <c r="AD666" s="485"/>
      <c r="AE666" s="506"/>
      <c r="AF666" s="506"/>
      <c r="AG666" s="506"/>
      <c r="AH666" s="506"/>
      <c r="AI666" s="485"/>
    </row>
    <row r="667" ht="24.0" customHeight="1">
      <c r="A667" s="505"/>
      <c r="B667" s="485"/>
      <c r="C667" s="485"/>
      <c r="D667" s="485"/>
      <c r="E667" s="485"/>
      <c r="F667" s="485"/>
      <c r="G667" s="485"/>
      <c r="H667" s="485"/>
      <c r="I667" s="485"/>
      <c r="J667" s="485"/>
      <c r="K667" s="485"/>
      <c r="L667" s="485"/>
      <c r="M667" s="485"/>
      <c r="N667" s="485"/>
      <c r="O667" s="485"/>
      <c r="P667" s="485"/>
      <c r="Q667" s="485"/>
      <c r="R667" s="485"/>
      <c r="S667" s="485"/>
      <c r="T667" s="485"/>
      <c r="U667" s="485"/>
      <c r="V667" s="485"/>
      <c r="W667" s="485"/>
      <c r="X667" s="485"/>
      <c r="Y667" s="485"/>
      <c r="Z667" s="485"/>
      <c r="AA667" s="485"/>
      <c r="AB667" s="485"/>
      <c r="AC667" s="485"/>
      <c r="AD667" s="485"/>
      <c r="AE667" s="506"/>
      <c r="AF667" s="506"/>
      <c r="AG667" s="506"/>
      <c r="AH667" s="506"/>
      <c r="AI667" s="485"/>
    </row>
    <row r="668" ht="24.0" customHeight="1">
      <c r="A668" s="505"/>
      <c r="B668" s="485"/>
      <c r="C668" s="485"/>
      <c r="D668" s="485"/>
      <c r="E668" s="485"/>
      <c r="F668" s="485"/>
      <c r="G668" s="485"/>
      <c r="H668" s="485"/>
      <c r="I668" s="485"/>
      <c r="J668" s="485"/>
      <c r="K668" s="485"/>
      <c r="L668" s="485"/>
      <c r="M668" s="485"/>
      <c r="N668" s="485"/>
      <c r="O668" s="485"/>
      <c r="P668" s="485"/>
      <c r="Q668" s="485"/>
      <c r="R668" s="485"/>
      <c r="S668" s="485"/>
      <c r="T668" s="485"/>
      <c r="U668" s="485"/>
      <c r="V668" s="485"/>
      <c r="W668" s="485"/>
      <c r="X668" s="485"/>
      <c r="Y668" s="485"/>
      <c r="Z668" s="485"/>
      <c r="AA668" s="485"/>
      <c r="AB668" s="485"/>
      <c r="AC668" s="485"/>
      <c r="AD668" s="485"/>
      <c r="AE668" s="506"/>
      <c r="AF668" s="506"/>
      <c r="AG668" s="506"/>
      <c r="AH668" s="506"/>
      <c r="AI668" s="485"/>
    </row>
    <row r="669" ht="24.0" customHeight="1">
      <c r="A669" s="505"/>
      <c r="B669" s="485"/>
      <c r="C669" s="485"/>
      <c r="D669" s="485"/>
      <c r="E669" s="485"/>
      <c r="F669" s="485"/>
      <c r="G669" s="485"/>
      <c r="H669" s="485"/>
      <c r="I669" s="485"/>
      <c r="J669" s="485"/>
      <c r="K669" s="485"/>
      <c r="L669" s="485"/>
      <c r="M669" s="485"/>
      <c r="N669" s="485"/>
      <c r="O669" s="485"/>
      <c r="P669" s="485"/>
      <c r="Q669" s="485"/>
      <c r="R669" s="485"/>
      <c r="S669" s="485"/>
      <c r="T669" s="485"/>
      <c r="U669" s="485"/>
      <c r="V669" s="485"/>
      <c r="W669" s="485"/>
      <c r="X669" s="485"/>
      <c r="Y669" s="485"/>
      <c r="Z669" s="485"/>
      <c r="AA669" s="485"/>
      <c r="AB669" s="485"/>
      <c r="AC669" s="485"/>
      <c r="AD669" s="485"/>
      <c r="AE669" s="506"/>
      <c r="AF669" s="506"/>
      <c r="AG669" s="506"/>
      <c r="AH669" s="506"/>
      <c r="AI669" s="485"/>
    </row>
    <row r="670" ht="24.0" customHeight="1">
      <c r="A670" s="505"/>
      <c r="B670" s="485"/>
      <c r="C670" s="485"/>
      <c r="D670" s="485"/>
      <c r="E670" s="485"/>
      <c r="F670" s="485"/>
      <c r="G670" s="485"/>
      <c r="H670" s="485"/>
      <c r="I670" s="485"/>
      <c r="J670" s="485"/>
      <c r="K670" s="485"/>
      <c r="L670" s="485"/>
      <c r="M670" s="485"/>
      <c r="N670" s="485"/>
      <c r="O670" s="485"/>
      <c r="P670" s="485"/>
      <c r="Q670" s="485"/>
      <c r="R670" s="485"/>
      <c r="S670" s="485"/>
      <c r="T670" s="485"/>
      <c r="U670" s="485"/>
      <c r="V670" s="485"/>
      <c r="W670" s="485"/>
      <c r="X670" s="485"/>
      <c r="Y670" s="485"/>
      <c r="Z670" s="485"/>
      <c r="AA670" s="485"/>
      <c r="AB670" s="485"/>
      <c r="AC670" s="485"/>
      <c r="AD670" s="485"/>
      <c r="AE670" s="506"/>
      <c r="AF670" s="506"/>
      <c r="AG670" s="506"/>
      <c r="AH670" s="506"/>
      <c r="AI670" s="485"/>
    </row>
    <row r="671" ht="24.0" customHeight="1">
      <c r="A671" s="505"/>
      <c r="B671" s="485"/>
      <c r="C671" s="485"/>
      <c r="D671" s="485"/>
      <c r="E671" s="485"/>
      <c r="F671" s="485"/>
      <c r="G671" s="485"/>
      <c r="H671" s="485"/>
      <c r="I671" s="485"/>
      <c r="J671" s="485"/>
      <c r="K671" s="485"/>
      <c r="L671" s="485"/>
      <c r="M671" s="485"/>
      <c r="N671" s="485"/>
      <c r="O671" s="485"/>
      <c r="P671" s="485"/>
      <c r="Q671" s="485"/>
      <c r="R671" s="485"/>
      <c r="S671" s="485"/>
      <c r="T671" s="485"/>
      <c r="U671" s="485"/>
      <c r="V671" s="485"/>
      <c r="W671" s="485"/>
      <c r="X671" s="485"/>
      <c r="Y671" s="485"/>
      <c r="Z671" s="485"/>
      <c r="AA671" s="485"/>
      <c r="AB671" s="485"/>
      <c r="AC671" s="485"/>
      <c r="AD671" s="485"/>
      <c r="AE671" s="506"/>
      <c r="AF671" s="506"/>
      <c r="AG671" s="506"/>
      <c r="AH671" s="506"/>
      <c r="AI671" s="485"/>
    </row>
    <row r="672" ht="24.0" customHeight="1">
      <c r="A672" s="505"/>
      <c r="B672" s="485"/>
      <c r="C672" s="485"/>
      <c r="D672" s="485"/>
      <c r="E672" s="485"/>
      <c r="F672" s="485"/>
      <c r="G672" s="485"/>
      <c r="H672" s="485"/>
      <c r="I672" s="485"/>
      <c r="J672" s="485"/>
      <c r="K672" s="485"/>
      <c r="L672" s="485"/>
      <c r="M672" s="485"/>
      <c r="N672" s="485"/>
      <c r="O672" s="485"/>
      <c r="P672" s="485"/>
      <c r="Q672" s="485"/>
      <c r="R672" s="485"/>
      <c r="S672" s="485"/>
      <c r="T672" s="485"/>
      <c r="U672" s="485"/>
      <c r="V672" s="485"/>
      <c r="W672" s="485"/>
      <c r="X672" s="485"/>
      <c r="Y672" s="485"/>
      <c r="Z672" s="485"/>
      <c r="AA672" s="485"/>
      <c r="AB672" s="485"/>
      <c r="AC672" s="485"/>
      <c r="AD672" s="485"/>
      <c r="AE672" s="506"/>
      <c r="AF672" s="506"/>
      <c r="AG672" s="506"/>
      <c r="AH672" s="506"/>
      <c r="AI672" s="485"/>
    </row>
    <row r="673" ht="24.0" customHeight="1">
      <c r="A673" s="505"/>
      <c r="B673" s="485"/>
      <c r="C673" s="485"/>
      <c r="D673" s="485"/>
      <c r="E673" s="485"/>
      <c r="F673" s="485"/>
      <c r="G673" s="485"/>
      <c r="H673" s="485"/>
      <c r="I673" s="485"/>
      <c r="J673" s="485"/>
      <c r="K673" s="485"/>
      <c r="L673" s="485"/>
      <c r="M673" s="485"/>
      <c r="N673" s="485"/>
      <c r="O673" s="485"/>
      <c r="P673" s="485"/>
      <c r="Q673" s="485"/>
      <c r="R673" s="485"/>
      <c r="S673" s="485"/>
      <c r="T673" s="485"/>
      <c r="U673" s="485"/>
      <c r="V673" s="485"/>
      <c r="W673" s="485"/>
      <c r="X673" s="485"/>
      <c r="Y673" s="485"/>
      <c r="Z673" s="485"/>
      <c r="AA673" s="485"/>
      <c r="AB673" s="485"/>
      <c r="AC673" s="485"/>
      <c r="AD673" s="485"/>
      <c r="AE673" s="506"/>
      <c r="AF673" s="506"/>
      <c r="AG673" s="506"/>
      <c r="AH673" s="506"/>
      <c r="AI673" s="485"/>
    </row>
    <row r="674" ht="24.0" customHeight="1">
      <c r="A674" s="505"/>
      <c r="B674" s="485"/>
      <c r="C674" s="485"/>
      <c r="D674" s="485"/>
      <c r="E674" s="485"/>
      <c r="F674" s="485"/>
      <c r="G674" s="485"/>
      <c r="H674" s="485"/>
      <c r="I674" s="485"/>
      <c r="J674" s="485"/>
      <c r="K674" s="485"/>
      <c r="L674" s="485"/>
      <c r="M674" s="485"/>
      <c r="N674" s="485"/>
      <c r="O674" s="485"/>
      <c r="P674" s="485"/>
      <c r="Q674" s="485"/>
      <c r="R674" s="485"/>
      <c r="S674" s="485"/>
      <c r="T674" s="485"/>
      <c r="U674" s="485"/>
      <c r="V674" s="485"/>
      <c r="W674" s="485"/>
      <c r="X674" s="485"/>
      <c r="Y674" s="485"/>
      <c r="Z674" s="485"/>
      <c r="AA674" s="485"/>
      <c r="AB674" s="485"/>
      <c r="AC674" s="485"/>
      <c r="AD674" s="485"/>
      <c r="AE674" s="506"/>
      <c r="AF674" s="506"/>
      <c r="AG674" s="506"/>
      <c r="AH674" s="506"/>
      <c r="AI674" s="485"/>
    </row>
    <row r="675" ht="24.0" customHeight="1">
      <c r="A675" s="505"/>
      <c r="B675" s="485"/>
      <c r="C675" s="485"/>
      <c r="D675" s="485"/>
      <c r="E675" s="485"/>
      <c r="F675" s="485"/>
      <c r="G675" s="485"/>
      <c r="H675" s="485"/>
      <c r="I675" s="485"/>
      <c r="J675" s="485"/>
      <c r="K675" s="485"/>
      <c r="L675" s="485"/>
      <c r="M675" s="485"/>
      <c r="N675" s="485"/>
      <c r="O675" s="485"/>
      <c r="P675" s="485"/>
      <c r="Q675" s="485"/>
      <c r="R675" s="485"/>
      <c r="S675" s="485"/>
      <c r="T675" s="485"/>
      <c r="U675" s="485"/>
      <c r="V675" s="485"/>
      <c r="W675" s="485"/>
      <c r="X675" s="485"/>
      <c r="Y675" s="485"/>
      <c r="Z675" s="485"/>
      <c r="AA675" s="485"/>
      <c r="AB675" s="485"/>
      <c r="AC675" s="485"/>
      <c r="AD675" s="485"/>
      <c r="AE675" s="506"/>
      <c r="AF675" s="506"/>
      <c r="AG675" s="506"/>
      <c r="AH675" s="506"/>
      <c r="AI675" s="485"/>
    </row>
    <row r="676" ht="24.0" customHeight="1">
      <c r="A676" s="505"/>
      <c r="B676" s="485"/>
      <c r="C676" s="485"/>
      <c r="D676" s="485"/>
      <c r="E676" s="485"/>
      <c r="F676" s="485"/>
      <c r="G676" s="485"/>
      <c r="H676" s="485"/>
      <c r="I676" s="485"/>
      <c r="J676" s="485"/>
      <c r="K676" s="485"/>
      <c r="L676" s="485"/>
      <c r="M676" s="485"/>
      <c r="N676" s="485"/>
      <c r="O676" s="485"/>
      <c r="P676" s="485"/>
      <c r="Q676" s="485"/>
      <c r="R676" s="485"/>
      <c r="S676" s="485"/>
      <c r="T676" s="485"/>
      <c r="U676" s="485"/>
      <c r="V676" s="485"/>
      <c r="W676" s="485"/>
      <c r="X676" s="485"/>
      <c r="Y676" s="485"/>
      <c r="Z676" s="485"/>
      <c r="AA676" s="485"/>
      <c r="AB676" s="485"/>
      <c r="AC676" s="485"/>
      <c r="AD676" s="485"/>
      <c r="AE676" s="506"/>
      <c r="AF676" s="506"/>
      <c r="AG676" s="506"/>
      <c r="AH676" s="506"/>
      <c r="AI676" s="485"/>
    </row>
    <row r="677" ht="24.0" customHeight="1">
      <c r="A677" s="505"/>
      <c r="B677" s="485"/>
      <c r="C677" s="485"/>
      <c r="D677" s="485"/>
      <c r="E677" s="485"/>
      <c r="F677" s="485"/>
      <c r="G677" s="485"/>
      <c r="H677" s="485"/>
      <c r="I677" s="485"/>
      <c r="J677" s="485"/>
      <c r="K677" s="485"/>
      <c r="L677" s="485"/>
      <c r="M677" s="485"/>
      <c r="N677" s="485"/>
      <c r="O677" s="485"/>
      <c r="P677" s="485"/>
      <c r="Q677" s="485"/>
      <c r="R677" s="485"/>
      <c r="S677" s="485"/>
      <c r="T677" s="485"/>
      <c r="U677" s="485"/>
      <c r="V677" s="485"/>
      <c r="W677" s="485"/>
      <c r="X677" s="485"/>
      <c r="Y677" s="485"/>
      <c r="Z677" s="485"/>
      <c r="AA677" s="485"/>
      <c r="AB677" s="485"/>
      <c r="AC677" s="485"/>
      <c r="AD677" s="485"/>
      <c r="AE677" s="506"/>
      <c r="AF677" s="506"/>
      <c r="AG677" s="506"/>
      <c r="AH677" s="506"/>
      <c r="AI677" s="485"/>
    </row>
    <row r="678" ht="24.0" customHeight="1">
      <c r="A678" s="505"/>
      <c r="B678" s="485"/>
      <c r="C678" s="485"/>
      <c r="D678" s="485"/>
      <c r="E678" s="485"/>
      <c r="F678" s="485"/>
      <c r="G678" s="485"/>
      <c r="H678" s="485"/>
      <c r="I678" s="485"/>
      <c r="J678" s="485"/>
      <c r="K678" s="485"/>
      <c r="L678" s="485"/>
      <c r="M678" s="485"/>
      <c r="N678" s="485"/>
      <c r="O678" s="485"/>
      <c r="P678" s="485"/>
      <c r="Q678" s="485"/>
      <c r="R678" s="485"/>
      <c r="S678" s="485"/>
      <c r="T678" s="485"/>
      <c r="U678" s="485"/>
      <c r="V678" s="485"/>
      <c r="W678" s="485"/>
      <c r="X678" s="485"/>
      <c r="Y678" s="485"/>
      <c r="Z678" s="485"/>
      <c r="AA678" s="485"/>
      <c r="AB678" s="485"/>
      <c r="AC678" s="485"/>
      <c r="AD678" s="485"/>
      <c r="AE678" s="506"/>
      <c r="AF678" s="506"/>
      <c r="AG678" s="506"/>
      <c r="AH678" s="506"/>
      <c r="AI678" s="485"/>
    </row>
    <row r="679" ht="24.0" customHeight="1">
      <c r="A679" s="505"/>
      <c r="B679" s="485"/>
      <c r="C679" s="485"/>
      <c r="D679" s="485"/>
      <c r="E679" s="485"/>
      <c r="F679" s="485"/>
      <c r="G679" s="485"/>
      <c r="H679" s="485"/>
      <c r="I679" s="485"/>
      <c r="J679" s="485"/>
      <c r="K679" s="485"/>
      <c r="L679" s="485"/>
      <c r="M679" s="485"/>
      <c r="N679" s="485"/>
      <c r="O679" s="485"/>
      <c r="P679" s="485"/>
      <c r="Q679" s="485"/>
      <c r="R679" s="485"/>
      <c r="S679" s="485"/>
      <c r="T679" s="485"/>
      <c r="U679" s="485"/>
      <c r="V679" s="485"/>
      <c r="W679" s="485"/>
      <c r="X679" s="485"/>
      <c r="Y679" s="485"/>
      <c r="Z679" s="485"/>
      <c r="AA679" s="485"/>
      <c r="AB679" s="485"/>
      <c r="AC679" s="485"/>
      <c r="AD679" s="485"/>
      <c r="AE679" s="506"/>
      <c r="AF679" s="506"/>
      <c r="AG679" s="506"/>
      <c r="AH679" s="506"/>
      <c r="AI679" s="485"/>
    </row>
    <row r="680" ht="24.0" customHeight="1">
      <c r="A680" s="505"/>
      <c r="B680" s="485"/>
      <c r="C680" s="485"/>
      <c r="D680" s="485"/>
      <c r="E680" s="485"/>
      <c r="F680" s="485"/>
      <c r="G680" s="485"/>
      <c r="H680" s="485"/>
      <c r="I680" s="485"/>
      <c r="J680" s="485"/>
      <c r="K680" s="485"/>
      <c r="L680" s="485"/>
      <c r="M680" s="485"/>
      <c r="N680" s="485"/>
      <c r="O680" s="485"/>
      <c r="P680" s="485"/>
      <c r="Q680" s="485"/>
      <c r="R680" s="485"/>
      <c r="S680" s="485"/>
      <c r="T680" s="485"/>
      <c r="U680" s="485"/>
      <c r="V680" s="485"/>
      <c r="W680" s="485"/>
      <c r="X680" s="485"/>
      <c r="Y680" s="485"/>
      <c r="Z680" s="485"/>
      <c r="AA680" s="485"/>
      <c r="AB680" s="485"/>
      <c r="AC680" s="485"/>
      <c r="AD680" s="485"/>
      <c r="AE680" s="506"/>
      <c r="AF680" s="506"/>
      <c r="AG680" s="506"/>
      <c r="AH680" s="506"/>
      <c r="AI680" s="485"/>
    </row>
    <row r="681" ht="24.0" customHeight="1">
      <c r="A681" s="505"/>
      <c r="B681" s="485"/>
      <c r="C681" s="485"/>
      <c r="D681" s="485"/>
      <c r="E681" s="485"/>
      <c r="F681" s="485"/>
      <c r="G681" s="485"/>
      <c r="H681" s="485"/>
      <c r="I681" s="485"/>
      <c r="J681" s="485"/>
      <c r="K681" s="485"/>
      <c r="L681" s="485"/>
      <c r="M681" s="485"/>
      <c r="N681" s="485"/>
      <c r="O681" s="485"/>
      <c r="P681" s="485"/>
      <c r="Q681" s="485"/>
      <c r="R681" s="485"/>
      <c r="S681" s="485"/>
      <c r="T681" s="485"/>
      <c r="U681" s="485"/>
      <c r="V681" s="485"/>
      <c r="W681" s="485"/>
      <c r="X681" s="485"/>
      <c r="Y681" s="485"/>
      <c r="Z681" s="485"/>
      <c r="AA681" s="485"/>
      <c r="AB681" s="485"/>
      <c r="AC681" s="485"/>
      <c r="AD681" s="485"/>
      <c r="AE681" s="506"/>
      <c r="AF681" s="506"/>
      <c r="AG681" s="506"/>
      <c r="AH681" s="506"/>
      <c r="AI681" s="485"/>
    </row>
    <row r="682" ht="24.0" customHeight="1">
      <c r="A682" s="505"/>
      <c r="B682" s="485"/>
      <c r="C682" s="485"/>
      <c r="D682" s="485"/>
      <c r="E682" s="485"/>
      <c r="F682" s="485"/>
      <c r="G682" s="485"/>
      <c r="H682" s="485"/>
      <c r="I682" s="485"/>
      <c r="J682" s="485"/>
      <c r="K682" s="485"/>
      <c r="L682" s="485"/>
      <c r="M682" s="485"/>
      <c r="N682" s="485"/>
      <c r="O682" s="485"/>
      <c r="P682" s="485"/>
      <c r="Q682" s="485"/>
      <c r="R682" s="485"/>
      <c r="S682" s="485"/>
      <c r="T682" s="485"/>
      <c r="U682" s="485"/>
      <c r="V682" s="485"/>
      <c r="W682" s="485"/>
      <c r="X682" s="485"/>
      <c r="Y682" s="485"/>
      <c r="Z682" s="485"/>
      <c r="AA682" s="485"/>
      <c r="AB682" s="485"/>
      <c r="AC682" s="485"/>
      <c r="AD682" s="485"/>
      <c r="AE682" s="506"/>
      <c r="AF682" s="506"/>
      <c r="AG682" s="506"/>
      <c r="AH682" s="506"/>
      <c r="AI682" s="485"/>
    </row>
    <row r="683" ht="24.0" customHeight="1">
      <c r="A683" s="505"/>
      <c r="B683" s="485"/>
      <c r="C683" s="485"/>
      <c r="D683" s="485"/>
      <c r="E683" s="485"/>
      <c r="F683" s="485"/>
      <c r="G683" s="485"/>
      <c r="H683" s="485"/>
      <c r="I683" s="485"/>
      <c r="J683" s="485"/>
      <c r="K683" s="485"/>
      <c r="L683" s="485"/>
      <c r="M683" s="485"/>
      <c r="N683" s="485"/>
      <c r="O683" s="485"/>
      <c r="P683" s="485"/>
      <c r="Q683" s="485"/>
      <c r="R683" s="485"/>
      <c r="S683" s="485"/>
      <c r="T683" s="485"/>
      <c r="U683" s="485"/>
      <c r="V683" s="485"/>
      <c r="W683" s="485"/>
      <c r="X683" s="485"/>
      <c r="Y683" s="485"/>
      <c r="Z683" s="485"/>
      <c r="AA683" s="485"/>
      <c r="AB683" s="485"/>
      <c r="AC683" s="485"/>
      <c r="AD683" s="485"/>
      <c r="AE683" s="506"/>
      <c r="AF683" s="506"/>
      <c r="AG683" s="506"/>
      <c r="AH683" s="506"/>
      <c r="AI683" s="485"/>
    </row>
    <row r="684" ht="24.0" customHeight="1">
      <c r="A684" s="505"/>
      <c r="B684" s="485"/>
      <c r="C684" s="485"/>
      <c r="D684" s="485"/>
      <c r="E684" s="485"/>
      <c r="F684" s="485"/>
      <c r="G684" s="485"/>
      <c r="H684" s="485"/>
      <c r="I684" s="485"/>
      <c r="J684" s="485"/>
      <c r="K684" s="485"/>
      <c r="L684" s="485"/>
      <c r="M684" s="485"/>
      <c r="N684" s="485"/>
      <c r="O684" s="485"/>
      <c r="P684" s="485"/>
      <c r="Q684" s="485"/>
      <c r="R684" s="485"/>
      <c r="S684" s="485"/>
      <c r="T684" s="485"/>
      <c r="U684" s="485"/>
      <c r="V684" s="485"/>
      <c r="W684" s="485"/>
      <c r="X684" s="485"/>
      <c r="Y684" s="485"/>
      <c r="Z684" s="485"/>
      <c r="AA684" s="485"/>
      <c r="AB684" s="485"/>
      <c r="AC684" s="485"/>
      <c r="AD684" s="485"/>
      <c r="AE684" s="506"/>
      <c r="AF684" s="506"/>
      <c r="AG684" s="506"/>
      <c r="AH684" s="506"/>
      <c r="AI684" s="485"/>
    </row>
    <row r="685" ht="24.0" customHeight="1">
      <c r="A685" s="505"/>
      <c r="B685" s="485"/>
      <c r="C685" s="485"/>
      <c r="D685" s="485"/>
      <c r="E685" s="485"/>
      <c r="F685" s="485"/>
      <c r="G685" s="485"/>
      <c r="H685" s="485"/>
      <c r="I685" s="485"/>
      <c r="J685" s="485"/>
      <c r="K685" s="485"/>
      <c r="L685" s="485"/>
      <c r="M685" s="485"/>
      <c r="N685" s="485"/>
      <c r="O685" s="485"/>
      <c r="P685" s="485"/>
      <c r="Q685" s="485"/>
      <c r="R685" s="485"/>
      <c r="S685" s="485"/>
      <c r="T685" s="485"/>
      <c r="U685" s="485"/>
      <c r="V685" s="485"/>
      <c r="W685" s="485"/>
      <c r="X685" s="485"/>
      <c r="Y685" s="485"/>
      <c r="Z685" s="485"/>
      <c r="AA685" s="485"/>
      <c r="AB685" s="485"/>
      <c r="AC685" s="485"/>
      <c r="AD685" s="485"/>
      <c r="AE685" s="506"/>
      <c r="AF685" s="506"/>
      <c r="AG685" s="506"/>
      <c r="AH685" s="506"/>
      <c r="AI685" s="485"/>
    </row>
    <row r="686" ht="24.0" customHeight="1">
      <c r="A686" s="505"/>
      <c r="B686" s="485"/>
      <c r="C686" s="485"/>
      <c r="D686" s="485"/>
      <c r="E686" s="485"/>
      <c r="F686" s="485"/>
      <c r="G686" s="485"/>
      <c r="H686" s="485"/>
      <c r="I686" s="485"/>
      <c r="J686" s="485"/>
      <c r="K686" s="485"/>
      <c r="L686" s="485"/>
      <c r="M686" s="485"/>
      <c r="N686" s="485"/>
      <c r="O686" s="485"/>
      <c r="P686" s="485"/>
      <c r="Q686" s="485"/>
      <c r="R686" s="485"/>
      <c r="S686" s="485"/>
      <c r="T686" s="485"/>
      <c r="U686" s="485"/>
      <c r="V686" s="485"/>
      <c r="W686" s="485"/>
      <c r="X686" s="485"/>
      <c r="Y686" s="485"/>
      <c r="Z686" s="485"/>
      <c r="AA686" s="485"/>
      <c r="AB686" s="485"/>
      <c r="AC686" s="485"/>
      <c r="AD686" s="485"/>
      <c r="AE686" s="506"/>
      <c r="AF686" s="506"/>
      <c r="AG686" s="506"/>
      <c r="AH686" s="506"/>
      <c r="AI686" s="485"/>
    </row>
    <row r="687" ht="24.0" customHeight="1">
      <c r="A687" s="505"/>
      <c r="B687" s="485"/>
      <c r="C687" s="485"/>
      <c r="D687" s="485"/>
      <c r="E687" s="485"/>
      <c r="F687" s="485"/>
      <c r="G687" s="485"/>
      <c r="H687" s="485"/>
      <c r="I687" s="485"/>
      <c r="J687" s="485"/>
      <c r="K687" s="485"/>
      <c r="L687" s="485"/>
      <c r="M687" s="485"/>
      <c r="N687" s="485"/>
      <c r="O687" s="485"/>
      <c r="P687" s="485"/>
      <c r="Q687" s="485"/>
      <c r="R687" s="485"/>
      <c r="S687" s="485"/>
      <c r="T687" s="485"/>
      <c r="U687" s="485"/>
      <c r="V687" s="485"/>
      <c r="W687" s="485"/>
      <c r="X687" s="485"/>
      <c r="Y687" s="485"/>
      <c r="Z687" s="485"/>
      <c r="AA687" s="485"/>
      <c r="AB687" s="485"/>
      <c r="AC687" s="485"/>
      <c r="AD687" s="485"/>
      <c r="AE687" s="506"/>
      <c r="AF687" s="506"/>
      <c r="AG687" s="506"/>
      <c r="AH687" s="506"/>
      <c r="AI687" s="485"/>
    </row>
    <row r="688" ht="24.0" customHeight="1">
      <c r="A688" s="505"/>
      <c r="B688" s="485"/>
      <c r="C688" s="485"/>
      <c r="D688" s="485"/>
      <c r="E688" s="485"/>
      <c r="F688" s="485"/>
      <c r="G688" s="485"/>
      <c r="H688" s="485"/>
      <c r="I688" s="485"/>
      <c r="J688" s="485"/>
      <c r="K688" s="485"/>
      <c r="L688" s="485"/>
      <c r="M688" s="485"/>
      <c r="N688" s="485"/>
      <c r="O688" s="485"/>
      <c r="P688" s="485"/>
      <c r="Q688" s="485"/>
      <c r="R688" s="485"/>
      <c r="S688" s="485"/>
      <c r="T688" s="485"/>
      <c r="U688" s="485"/>
      <c r="V688" s="485"/>
      <c r="W688" s="485"/>
      <c r="X688" s="485"/>
      <c r="Y688" s="485"/>
      <c r="Z688" s="485"/>
      <c r="AA688" s="485"/>
      <c r="AB688" s="485"/>
      <c r="AC688" s="485"/>
      <c r="AD688" s="485"/>
      <c r="AE688" s="506"/>
      <c r="AF688" s="506"/>
      <c r="AG688" s="506"/>
      <c r="AH688" s="506"/>
      <c r="AI688" s="485"/>
    </row>
    <row r="689" ht="24.0" customHeight="1">
      <c r="A689" s="505"/>
      <c r="B689" s="485"/>
      <c r="C689" s="485"/>
      <c r="D689" s="485"/>
      <c r="E689" s="485"/>
      <c r="F689" s="485"/>
      <c r="G689" s="485"/>
      <c r="H689" s="485"/>
      <c r="I689" s="485"/>
      <c r="J689" s="485"/>
      <c r="K689" s="485"/>
      <c r="L689" s="485"/>
      <c r="M689" s="485"/>
      <c r="N689" s="485"/>
      <c r="O689" s="485"/>
      <c r="P689" s="485"/>
      <c r="Q689" s="485"/>
      <c r="R689" s="485"/>
      <c r="S689" s="485"/>
      <c r="T689" s="485"/>
      <c r="U689" s="485"/>
      <c r="V689" s="485"/>
      <c r="W689" s="485"/>
      <c r="X689" s="485"/>
      <c r="Y689" s="485"/>
      <c r="Z689" s="485"/>
      <c r="AA689" s="485"/>
      <c r="AB689" s="485"/>
      <c r="AC689" s="485"/>
      <c r="AD689" s="485"/>
      <c r="AE689" s="506"/>
      <c r="AF689" s="506"/>
      <c r="AG689" s="506"/>
      <c r="AH689" s="506"/>
      <c r="AI689" s="485"/>
    </row>
    <row r="690" ht="24.0" customHeight="1">
      <c r="A690" s="505"/>
      <c r="B690" s="485"/>
      <c r="C690" s="485"/>
      <c r="D690" s="485"/>
      <c r="E690" s="485"/>
      <c r="F690" s="485"/>
      <c r="G690" s="485"/>
      <c r="H690" s="485"/>
      <c r="I690" s="485"/>
      <c r="J690" s="485"/>
      <c r="K690" s="485"/>
      <c r="L690" s="485"/>
      <c r="M690" s="485"/>
      <c r="N690" s="485"/>
      <c r="O690" s="485"/>
      <c r="P690" s="485"/>
      <c r="Q690" s="485"/>
      <c r="R690" s="485"/>
      <c r="S690" s="485"/>
      <c r="T690" s="485"/>
      <c r="U690" s="485"/>
      <c r="V690" s="485"/>
      <c r="W690" s="485"/>
      <c r="X690" s="485"/>
      <c r="Y690" s="485"/>
      <c r="Z690" s="485"/>
      <c r="AA690" s="485"/>
      <c r="AB690" s="485"/>
      <c r="AC690" s="485"/>
      <c r="AD690" s="485"/>
      <c r="AE690" s="506"/>
      <c r="AF690" s="506"/>
      <c r="AG690" s="506"/>
      <c r="AH690" s="506"/>
      <c r="AI690" s="485"/>
    </row>
    <row r="691" ht="24.0" customHeight="1">
      <c r="A691" s="505"/>
      <c r="B691" s="485"/>
      <c r="C691" s="485"/>
      <c r="D691" s="485"/>
      <c r="E691" s="485"/>
      <c r="F691" s="485"/>
      <c r="G691" s="485"/>
      <c r="H691" s="485"/>
      <c r="I691" s="485"/>
      <c r="J691" s="485"/>
      <c r="K691" s="485"/>
      <c r="L691" s="485"/>
      <c r="M691" s="485"/>
      <c r="N691" s="485"/>
      <c r="O691" s="485"/>
      <c r="P691" s="485"/>
      <c r="Q691" s="485"/>
      <c r="R691" s="485"/>
      <c r="S691" s="485"/>
      <c r="T691" s="485"/>
      <c r="U691" s="485"/>
      <c r="V691" s="485"/>
      <c r="W691" s="485"/>
      <c r="X691" s="485"/>
      <c r="Y691" s="485"/>
      <c r="Z691" s="485"/>
      <c r="AA691" s="485"/>
      <c r="AB691" s="485"/>
      <c r="AC691" s="485"/>
      <c r="AD691" s="485"/>
      <c r="AE691" s="506"/>
      <c r="AF691" s="506"/>
      <c r="AG691" s="506"/>
      <c r="AH691" s="506"/>
      <c r="AI691" s="485"/>
    </row>
    <row r="692" ht="24.0" customHeight="1">
      <c r="A692" s="505"/>
      <c r="B692" s="485"/>
      <c r="C692" s="485"/>
      <c r="D692" s="485"/>
      <c r="E692" s="485"/>
      <c r="F692" s="485"/>
      <c r="G692" s="485"/>
      <c r="H692" s="485"/>
      <c r="I692" s="485"/>
      <c r="J692" s="485"/>
      <c r="K692" s="485"/>
      <c r="L692" s="485"/>
      <c r="M692" s="485"/>
      <c r="N692" s="485"/>
      <c r="O692" s="485"/>
      <c r="P692" s="485"/>
      <c r="Q692" s="485"/>
      <c r="R692" s="485"/>
      <c r="S692" s="485"/>
      <c r="T692" s="485"/>
      <c r="U692" s="485"/>
      <c r="V692" s="485"/>
      <c r="W692" s="485"/>
      <c r="X692" s="485"/>
      <c r="Y692" s="485"/>
      <c r="Z692" s="485"/>
      <c r="AA692" s="485"/>
      <c r="AB692" s="485"/>
      <c r="AC692" s="485"/>
      <c r="AD692" s="485"/>
      <c r="AE692" s="506"/>
      <c r="AF692" s="506"/>
      <c r="AG692" s="506"/>
      <c r="AH692" s="506"/>
      <c r="AI692" s="485"/>
    </row>
    <row r="693" ht="24.0" customHeight="1">
      <c r="A693" s="505"/>
      <c r="B693" s="485"/>
      <c r="C693" s="485"/>
      <c r="D693" s="485"/>
      <c r="E693" s="485"/>
      <c r="F693" s="485"/>
      <c r="G693" s="485"/>
      <c r="H693" s="485"/>
      <c r="I693" s="485"/>
      <c r="J693" s="485"/>
      <c r="K693" s="485"/>
      <c r="L693" s="485"/>
      <c r="M693" s="485"/>
      <c r="N693" s="485"/>
      <c r="O693" s="485"/>
      <c r="P693" s="485"/>
      <c r="Q693" s="485"/>
      <c r="R693" s="485"/>
      <c r="S693" s="485"/>
      <c r="T693" s="485"/>
      <c r="U693" s="485"/>
      <c r="V693" s="485"/>
      <c r="W693" s="485"/>
      <c r="X693" s="485"/>
      <c r="Y693" s="485"/>
      <c r="Z693" s="485"/>
      <c r="AA693" s="485"/>
      <c r="AB693" s="485"/>
      <c r="AC693" s="485"/>
      <c r="AD693" s="485"/>
      <c r="AE693" s="506"/>
      <c r="AF693" s="506"/>
      <c r="AG693" s="506"/>
      <c r="AH693" s="506"/>
      <c r="AI693" s="485"/>
    </row>
    <row r="694" ht="24.0" customHeight="1">
      <c r="A694" s="505"/>
      <c r="B694" s="485"/>
      <c r="C694" s="485"/>
      <c r="D694" s="485"/>
      <c r="E694" s="485"/>
      <c r="F694" s="485"/>
      <c r="G694" s="485"/>
      <c r="H694" s="485"/>
      <c r="I694" s="485"/>
      <c r="J694" s="485"/>
      <c r="K694" s="485"/>
      <c r="L694" s="485"/>
      <c r="M694" s="485"/>
      <c r="N694" s="485"/>
      <c r="O694" s="485"/>
      <c r="P694" s="485"/>
      <c r="Q694" s="485"/>
      <c r="R694" s="485"/>
      <c r="S694" s="485"/>
      <c r="T694" s="485"/>
      <c r="U694" s="485"/>
      <c r="V694" s="485"/>
      <c r="W694" s="485"/>
      <c r="X694" s="485"/>
      <c r="Y694" s="485"/>
      <c r="Z694" s="485"/>
      <c r="AA694" s="485"/>
      <c r="AB694" s="485"/>
      <c r="AC694" s="485"/>
      <c r="AD694" s="485"/>
      <c r="AE694" s="506"/>
      <c r="AF694" s="506"/>
      <c r="AG694" s="506"/>
      <c r="AH694" s="506"/>
      <c r="AI694" s="485"/>
    </row>
    <row r="695" ht="24.0" customHeight="1">
      <c r="A695" s="505"/>
      <c r="B695" s="485"/>
      <c r="C695" s="485"/>
      <c r="D695" s="485"/>
      <c r="E695" s="485"/>
      <c r="F695" s="485"/>
      <c r="G695" s="485"/>
      <c r="H695" s="485"/>
      <c r="I695" s="485"/>
      <c r="J695" s="485"/>
      <c r="K695" s="485"/>
      <c r="L695" s="485"/>
      <c r="M695" s="485"/>
      <c r="N695" s="485"/>
      <c r="O695" s="485"/>
      <c r="P695" s="485"/>
      <c r="Q695" s="485"/>
      <c r="R695" s="485"/>
      <c r="S695" s="485"/>
      <c r="T695" s="485"/>
      <c r="U695" s="485"/>
      <c r="V695" s="485"/>
      <c r="W695" s="485"/>
      <c r="X695" s="485"/>
      <c r="Y695" s="485"/>
      <c r="Z695" s="485"/>
      <c r="AA695" s="485"/>
      <c r="AB695" s="485"/>
      <c r="AC695" s="485"/>
      <c r="AD695" s="485"/>
      <c r="AE695" s="506"/>
      <c r="AF695" s="506"/>
      <c r="AG695" s="506"/>
      <c r="AH695" s="506"/>
      <c r="AI695" s="485"/>
    </row>
    <row r="696" ht="24.0" customHeight="1">
      <c r="A696" s="505"/>
      <c r="B696" s="485"/>
      <c r="C696" s="485"/>
      <c r="D696" s="485"/>
      <c r="E696" s="485"/>
      <c r="F696" s="485"/>
      <c r="G696" s="485"/>
      <c r="H696" s="485"/>
      <c r="I696" s="485"/>
      <c r="J696" s="485"/>
      <c r="K696" s="485"/>
      <c r="L696" s="485"/>
      <c r="M696" s="485"/>
      <c r="N696" s="485"/>
      <c r="O696" s="485"/>
      <c r="P696" s="485"/>
      <c r="Q696" s="485"/>
      <c r="R696" s="485"/>
      <c r="S696" s="485"/>
      <c r="T696" s="485"/>
      <c r="U696" s="485"/>
      <c r="V696" s="485"/>
      <c r="W696" s="485"/>
      <c r="X696" s="485"/>
      <c r="Y696" s="485"/>
      <c r="Z696" s="485"/>
      <c r="AA696" s="485"/>
      <c r="AB696" s="485"/>
      <c r="AC696" s="485"/>
      <c r="AD696" s="485"/>
      <c r="AE696" s="506"/>
      <c r="AF696" s="506"/>
      <c r="AG696" s="506"/>
      <c r="AH696" s="506"/>
      <c r="AI696" s="485"/>
    </row>
    <row r="697" ht="24.0" customHeight="1">
      <c r="A697" s="505"/>
      <c r="B697" s="485"/>
      <c r="C697" s="485"/>
      <c r="D697" s="485"/>
      <c r="E697" s="485"/>
      <c r="F697" s="485"/>
      <c r="G697" s="485"/>
      <c r="H697" s="485"/>
      <c r="I697" s="485"/>
      <c r="J697" s="485"/>
      <c r="K697" s="485"/>
      <c r="L697" s="485"/>
      <c r="M697" s="485"/>
      <c r="N697" s="485"/>
      <c r="O697" s="485"/>
      <c r="P697" s="485"/>
      <c r="Q697" s="485"/>
      <c r="R697" s="485"/>
      <c r="S697" s="485"/>
      <c r="T697" s="485"/>
      <c r="U697" s="485"/>
      <c r="V697" s="485"/>
      <c r="W697" s="485"/>
      <c r="X697" s="485"/>
      <c r="Y697" s="485"/>
      <c r="Z697" s="485"/>
      <c r="AA697" s="485"/>
      <c r="AB697" s="485"/>
      <c r="AC697" s="485"/>
      <c r="AD697" s="485"/>
      <c r="AE697" s="506"/>
      <c r="AF697" s="506"/>
      <c r="AG697" s="506"/>
      <c r="AH697" s="506"/>
      <c r="AI697" s="485"/>
    </row>
    <row r="698" ht="24.0" customHeight="1">
      <c r="A698" s="505"/>
      <c r="B698" s="485"/>
      <c r="C698" s="485"/>
      <c r="D698" s="485"/>
      <c r="E698" s="485"/>
      <c r="F698" s="485"/>
      <c r="G698" s="485"/>
      <c r="H698" s="485"/>
      <c r="I698" s="485"/>
      <c r="J698" s="485"/>
      <c r="K698" s="485"/>
      <c r="L698" s="485"/>
      <c r="M698" s="485"/>
      <c r="N698" s="485"/>
      <c r="O698" s="485"/>
      <c r="P698" s="485"/>
      <c r="Q698" s="485"/>
      <c r="R698" s="485"/>
      <c r="S698" s="485"/>
      <c r="T698" s="485"/>
      <c r="U698" s="485"/>
      <c r="V698" s="485"/>
      <c r="W698" s="485"/>
      <c r="X698" s="485"/>
      <c r="Y698" s="485"/>
      <c r="Z698" s="485"/>
      <c r="AA698" s="485"/>
      <c r="AB698" s="485"/>
      <c r="AC698" s="485"/>
      <c r="AD698" s="485"/>
      <c r="AE698" s="506"/>
      <c r="AF698" s="506"/>
      <c r="AG698" s="506"/>
      <c r="AH698" s="506"/>
      <c r="AI698" s="485"/>
    </row>
    <row r="699" ht="24.0" customHeight="1">
      <c r="A699" s="505"/>
      <c r="B699" s="485"/>
      <c r="C699" s="485"/>
      <c r="D699" s="485"/>
      <c r="E699" s="485"/>
      <c r="F699" s="485"/>
      <c r="G699" s="485"/>
      <c r="H699" s="485"/>
      <c r="I699" s="485"/>
      <c r="J699" s="485"/>
      <c r="K699" s="485"/>
      <c r="L699" s="485"/>
      <c r="M699" s="485"/>
      <c r="N699" s="485"/>
      <c r="O699" s="485"/>
      <c r="P699" s="485"/>
      <c r="Q699" s="485"/>
      <c r="R699" s="485"/>
      <c r="S699" s="485"/>
      <c r="T699" s="485"/>
      <c r="U699" s="485"/>
      <c r="V699" s="485"/>
      <c r="W699" s="485"/>
      <c r="X699" s="485"/>
      <c r="Y699" s="485"/>
      <c r="Z699" s="485"/>
      <c r="AA699" s="485"/>
      <c r="AB699" s="485"/>
      <c r="AC699" s="485"/>
      <c r="AD699" s="485"/>
      <c r="AE699" s="506"/>
      <c r="AF699" s="506"/>
      <c r="AG699" s="506"/>
      <c r="AH699" s="506"/>
      <c r="AI699" s="485"/>
    </row>
    <row r="700" ht="24.0" customHeight="1">
      <c r="A700" s="505"/>
      <c r="B700" s="485"/>
      <c r="C700" s="485"/>
      <c r="D700" s="485"/>
      <c r="E700" s="485"/>
      <c r="F700" s="485"/>
      <c r="G700" s="485"/>
      <c r="H700" s="485"/>
      <c r="I700" s="485"/>
      <c r="J700" s="485"/>
      <c r="K700" s="485"/>
      <c r="L700" s="485"/>
      <c r="M700" s="485"/>
      <c r="N700" s="485"/>
      <c r="O700" s="485"/>
      <c r="P700" s="485"/>
      <c r="Q700" s="485"/>
      <c r="R700" s="485"/>
      <c r="S700" s="485"/>
      <c r="T700" s="485"/>
      <c r="U700" s="485"/>
      <c r="V700" s="485"/>
      <c r="W700" s="485"/>
      <c r="X700" s="485"/>
      <c r="Y700" s="485"/>
      <c r="Z700" s="485"/>
      <c r="AA700" s="485"/>
      <c r="AB700" s="485"/>
      <c r="AC700" s="485"/>
      <c r="AD700" s="485"/>
      <c r="AE700" s="506"/>
      <c r="AF700" s="506"/>
      <c r="AG700" s="506"/>
      <c r="AH700" s="506"/>
      <c r="AI700" s="485"/>
    </row>
    <row r="701" ht="24.0" customHeight="1">
      <c r="A701" s="505"/>
      <c r="B701" s="485"/>
      <c r="C701" s="485"/>
      <c r="D701" s="485"/>
      <c r="E701" s="485"/>
      <c r="F701" s="485"/>
      <c r="G701" s="485"/>
      <c r="H701" s="485"/>
      <c r="I701" s="485"/>
      <c r="J701" s="485"/>
      <c r="K701" s="485"/>
      <c r="L701" s="485"/>
      <c r="M701" s="485"/>
      <c r="N701" s="485"/>
      <c r="O701" s="485"/>
      <c r="P701" s="485"/>
      <c r="Q701" s="485"/>
      <c r="R701" s="485"/>
      <c r="S701" s="485"/>
      <c r="T701" s="485"/>
      <c r="U701" s="485"/>
      <c r="V701" s="485"/>
      <c r="W701" s="485"/>
      <c r="X701" s="485"/>
      <c r="Y701" s="485"/>
      <c r="Z701" s="485"/>
      <c r="AA701" s="485"/>
      <c r="AB701" s="485"/>
      <c r="AC701" s="485"/>
      <c r="AD701" s="485"/>
      <c r="AE701" s="506"/>
      <c r="AF701" s="506"/>
      <c r="AG701" s="506"/>
      <c r="AH701" s="506"/>
      <c r="AI701" s="485"/>
    </row>
    <row r="702" ht="24.0" customHeight="1">
      <c r="A702" s="505"/>
      <c r="B702" s="485"/>
      <c r="C702" s="485"/>
      <c r="D702" s="485"/>
      <c r="E702" s="485"/>
      <c r="F702" s="485"/>
      <c r="G702" s="485"/>
      <c r="H702" s="485"/>
      <c r="I702" s="485"/>
      <c r="J702" s="485"/>
      <c r="K702" s="485"/>
      <c r="L702" s="485"/>
      <c r="M702" s="485"/>
      <c r="N702" s="485"/>
      <c r="O702" s="485"/>
      <c r="P702" s="485"/>
      <c r="Q702" s="485"/>
      <c r="R702" s="485"/>
      <c r="S702" s="485"/>
      <c r="T702" s="485"/>
      <c r="U702" s="485"/>
      <c r="V702" s="485"/>
      <c r="W702" s="485"/>
      <c r="X702" s="485"/>
      <c r="Y702" s="485"/>
      <c r="Z702" s="485"/>
      <c r="AA702" s="485"/>
      <c r="AB702" s="485"/>
      <c r="AC702" s="485"/>
      <c r="AD702" s="485"/>
      <c r="AE702" s="506"/>
      <c r="AF702" s="506"/>
      <c r="AG702" s="506"/>
      <c r="AH702" s="506"/>
      <c r="AI702" s="485"/>
    </row>
    <row r="703" ht="24.0" customHeight="1">
      <c r="A703" s="505"/>
      <c r="B703" s="485"/>
      <c r="C703" s="485"/>
      <c r="D703" s="485"/>
      <c r="E703" s="485"/>
      <c r="F703" s="485"/>
      <c r="G703" s="485"/>
      <c r="H703" s="485"/>
      <c r="I703" s="485"/>
      <c r="J703" s="485"/>
      <c r="K703" s="485"/>
      <c r="L703" s="485"/>
      <c r="M703" s="485"/>
      <c r="N703" s="485"/>
      <c r="O703" s="485"/>
      <c r="P703" s="485"/>
      <c r="Q703" s="485"/>
      <c r="R703" s="485"/>
      <c r="S703" s="485"/>
      <c r="T703" s="485"/>
      <c r="U703" s="485"/>
      <c r="V703" s="485"/>
      <c r="W703" s="485"/>
      <c r="X703" s="485"/>
      <c r="Y703" s="485"/>
      <c r="Z703" s="485"/>
      <c r="AA703" s="485"/>
      <c r="AB703" s="485"/>
      <c r="AC703" s="485"/>
      <c r="AD703" s="485"/>
      <c r="AE703" s="506"/>
      <c r="AF703" s="506"/>
      <c r="AG703" s="506"/>
      <c r="AH703" s="506"/>
      <c r="AI703" s="485"/>
    </row>
    <row r="704" ht="24.0" customHeight="1">
      <c r="A704" s="505"/>
      <c r="B704" s="485"/>
      <c r="C704" s="485"/>
      <c r="D704" s="485"/>
      <c r="E704" s="485"/>
      <c r="F704" s="485"/>
      <c r="G704" s="485"/>
      <c r="H704" s="485"/>
      <c r="I704" s="485"/>
      <c r="J704" s="485"/>
      <c r="K704" s="485"/>
      <c r="L704" s="485"/>
      <c r="M704" s="485"/>
      <c r="N704" s="485"/>
      <c r="O704" s="485"/>
      <c r="P704" s="485"/>
      <c r="Q704" s="485"/>
      <c r="R704" s="485"/>
      <c r="S704" s="485"/>
      <c r="T704" s="485"/>
      <c r="U704" s="485"/>
      <c r="V704" s="485"/>
      <c r="W704" s="485"/>
      <c r="X704" s="485"/>
      <c r="Y704" s="485"/>
      <c r="Z704" s="485"/>
      <c r="AA704" s="485"/>
      <c r="AB704" s="485"/>
      <c r="AC704" s="485"/>
      <c r="AD704" s="485"/>
      <c r="AE704" s="506"/>
      <c r="AF704" s="506"/>
      <c r="AG704" s="506"/>
      <c r="AH704" s="506"/>
      <c r="AI704" s="485"/>
    </row>
    <row r="705" ht="24.0" customHeight="1">
      <c r="A705" s="505"/>
      <c r="B705" s="485"/>
      <c r="C705" s="485"/>
      <c r="D705" s="485"/>
      <c r="E705" s="485"/>
      <c r="F705" s="485"/>
      <c r="G705" s="485"/>
      <c r="H705" s="485"/>
      <c r="I705" s="485"/>
      <c r="J705" s="485"/>
      <c r="K705" s="485"/>
      <c r="L705" s="485"/>
      <c r="M705" s="485"/>
      <c r="N705" s="485"/>
      <c r="O705" s="485"/>
      <c r="P705" s="485"/>
      <c r="Q705" s="485"/>
      <c r="R705" s="485"/>
      <c r="S705" s="485"/>
      <c r="T705" s="485"/>
      <c r="U705" s="485"/>
      <c r="V705" s="485"/>
      <c r="W705" s="485"/>
      <c r="X705" s="485"/>
      <c r="Y705" s="485"/>
      <c r="Z705" s="485"/>
      <c r="AA705" s="485"/>
      <c r="AB705" s="485"/>
      <c r="AC705" s="485"/>
      <c r="AD705" s="485"/>
      <c r="AE705" s="506"/>
      <c r="AF705" s="506"/>
      <c r="AG705" s="506"/>
      <c r="AH705" s="506"/>
      <c r="AI705" s="485"/>
    </row>
    <row r="706" ht="24.0" customHeight="1">
      <c r="A706" s="505"/>
      <c r="B706" s="485"/>
      <c r="C706" s="485"/>
      <c r="D706" s="485"/>
      <c r="E706" s="485"/>
      <c r="F706" s="485"/>
      <c r="G706" s="485"/>
      <c r="H706" s="485"/>
      <c r="I706" s="485"/>
      <c r="J706" s="485"/>
      <c r="K706" s="485"/>
      <c r="L706" s="485"/>
      <c r="M706" s="485"/>
      <c r="N706" s="485"/>
      <c r="O706" s="485"/>
      <c r="P706" s="485"/>
      <c r="Q706" s="485"/>
      <c r="R706" s="485"/>
      <c r="S706" s="485"/>
      <c r="T706" s="485"/>
      <c r="U706" s="485"/>
      <c r="V706" s="485"/>
      <c r="W706" s="485"/>
      <c r="X706" s="485"/>
      <c r="Y706" s="485"/>
      <c r="Z706" s="485"/>
      <c r="AA706" s="485"/>
      <c r="AB706" s="485"/>
      <c r="AC706" s="485"/>
      <c r="AD706" s="485"/>
      <c r="AE706" s="506"/>
      <c r="AF706" s="506"/>
      <c r="AG706" s="506"/>
      <c r="AH706" s="506"/>
      <c r="AI706" s="485"/>
    </row>
    <row r="707" ht="24.0" customHeight="1">
      <c r="A707" s="505"/>
      <c r="B707" s="485"/>
      <c r="C707" s="485"/>
      <c r="D707" s="485"/>
      <c r="E707" s="485"/>
      <c r="F707" s="485"/>
      <c r="G707" s="485"/>
      <c r="H707" s="485"/>
      <c r="I707" s="485"/>
      <c r="J707" s="485"/>
      <c r="K707" s="485"/>
      <c r="L707" s="485"/>
      <c r="M707" s="485"/>
      <c r="N707" s="485"/>
      <c r="O707" s="485"/>
      <c r="P707" s="485"/>
      <c r="Q707" s="485"/>
      <c r="R707" s="485"/>
      <c r="S707" s="485"/>
      <c r="T707" s="485"/>
      <c r="U707" s="485"/>
      <c r="V707" s="485"/>
      <c r="W707" s="485"/>
      <c r="X707" s="485"/>
      <c r="Y707" s="485"/>
      <c r="Z707" s="485"/>
      <c r="AA707" s="485"/>
      <c r="AB707" s="485"/>
      <c r="AC707" s="485"/>
      <c r="AD707" s="485"/>
      <c r="AE707" s="506"/>
      <c r="AF707" s="506"/>
      <c r="AG707" s="506"/>
      <c r="AH707" s="506"/>
      <c r="AI707" s="485"/>
    </row>
    <row r="708" ht="24.0" customHeight="1">
      <c r="A708" s="505"/>
      <c r="B708" s="485"/>
      <c r="C708" s="485"/>
      <c r="D708" s="485"/>
      <c r="E708" s="485"/>
      <c r="F708" s="485"/>
      <c r="G708" s="485"/>
      <c r="H708" s="485"/>
      <c r="I708" s="485"/>
      <c r="J708" s="485"/>
      <c r="K708" s="485"/>
      <c r="L708" s="485"/>
      <c r="M708" s="485"/>
      <c r="N708" s="485"/>
      <c r="O708" s="485"/>
      <c r="P708" s="485"/>
      <c r="Q708" s="485"/>
      <c r="R708" s="485"/>
      <c r="S708" s="485"/>
      <c r="T708" s="485"/>
      <c r="U708" s="485"/>
      <c r="V708" s="485"/>
      <c r="W708" s="485"/>
      <c r="X708" s="485"/>
      <c r="Y708" s="485"/>
      <c r="Z708" s="485"/>
      <c r="AA708" s="485"/>
      <c r="AB708" s="485"/>
      <c r="AC708" s="485"/>
      <c r="AD708" s="485"/>
      <c r="AE708" s="506"/>
      <c r="AF708" s="506"/>
      <c r="AG708" s="506"/>
      <c r="AH708" s="506"/>
      <c r="AI708" s="485"/>
    </row>
    <row r="709" ht="24.0" customHeight="1">
      <c r="A709" s="505"/>
      <c r="B709" s="485"/>
      <c r="C709" s="485"/>
      <c r="D709" s="485"/>
      <c r="E709" s="485"/>
      <c r="F709" s="485"/>
      <c r="G709" s="485"/>
      <c r="H709" s="485"/>
      <c r="I709" s="485"/>
      <c r="J709" s="485"/>
      <c r="K709" s="485"/>
      <c r="L709" s="485"/>
      <c r="M709" s="485"/>
      <c r="N709" s="485"/>
      <c r="O709" s="485"/>
      <c r="P709" s="485"/>
      <c r="Q709" s="485"/>
      <c r="R709" s="485"/>
      <c r="S709" s="485"/>
      <c r="T709" s="485"/>
      <c r="U709" s="485"/>
      <c r="V709" s="485"/>
      <c r="W709" s="485"/>
      <c r="X709" s="485"/>
      <c r="Y709" s="485"/>
      <c r="Z709" s="485"/>
      <c r="AA709" s="485"/>
      <c r="AB709" s="485"/>
      <c r="AC709" s="485"/>
      <c r="AD709" s="485"/>
      <c r="AE709" s="506"/>
      <c r="AF709" s="506"/>
      <c r="AG709" s="506"/>
      <c r="AH709" s="506"/>
      <c r="AI709" s="485"/>
    </row>
    <row r="710" ht="24.0" customHeight="1">
      <c r="A710" s="505"/>
      <c r="B710" s="485"/>
      <c r="C710" s="485"/>
      <c r="D710" s="485"/>
      <c r="E710" s="485"/>
      <c r="F710" s="485"/>
      <c r="G710" s="485"/>
      <c r="H710" s="485"/>
      <c r="I710" s="485"/>
      <c r="J710" s="485"/>
      <c r="K710" s="485"/>
      <c r="L710" s="485"/>
      <c r="M710" s="485"/>
      <c r="N710" s="485"/>
      <c r="O710" s="485"/>
      <c r="P710" s="485"/>
      <c r="Q710" s="485"/>
      <c r="R710" s="485"/>
      <c r="S710" s="485"/>
      <c r="T710" s="485"/>
      <c r="U710" s="485"/>
      <c r="V710" s="485"/>
      <c r="W710" s="485"/>
      <c r="X710" s="485"/>
      <c r="Y710" s="485"/>
      <c r="Z710" s="485"/>
      <c r="AA710" s="485"/>
      <c r="AB710" s="485"/>
      <c r="AC710" s="485"/>
      <c r="AD710" s="485"/>
      <c r="AE710" s="506"/>
      <c r="AF710" s="506"/>
      <c r="AG710" s="506"/>
      <c r="AH710" s="506"/>
      <c r="AI710" s="485"/>
    </row>
    <row r="711" ht="24.0" customHeight="1">
      <c r="A711" s="505"/>
      <c r="B711" s="485"/>
      <c r="C711" s="485"/>
      <c r="D711" s="485"/>
      <c r="E711" s="485"/>
      <c r="F711" s="485"/>
      <c r="G711" s="485"/>
      <c r="H711" s="485"/>
      <c r="I711" s="485"/>
      <c r="J711" s="485"/>
      <c r="K711" s="485"/>
      <c r="L711" s="485"/>
      <c r="M711" s="485"/>
      <c r="N711" s="485"/>
      <c r="O711" s="485"/>
      <c r="P711" s="485"/>
      <c r="Q711" s="485"/>
      <c r="R711" s="485"/>
      <c r="S711" s="485"/>
      <c r="T711" s="485"/>
      <c r="U711" s="485"/>
      <c r="V711" s="485"/>
      <c r="W711" s="485"/>
      <c r="X711" s="485"/>
      <c r="Y711" s="485"/>
      <c r="Z711" s="485"/>
      <c r="AA711" s="485"/>
      <c r="AB711" s="485"/>
      <c r="AC711" s="485"/>
      <c r="AD711" s="485"/>
      <c r="AE711" s="506"/>
      <c r="AF711" s="506"/>
      <c r="AG711" s="506"/>
      <c r="AH711" s="506"/>
      <c r="AI711" s="485"/>
    </row>
    <row r="712" ht="24.0" customHeight="1">
      <c r="A712" s="505"/>
      <c r="B712" s="485"/>
      <c r="C712" s="485"/>
      <c r="D712" s="485"/>
      <c r="E712" s="485"/>
      <c r="F712" s="485"/>
      <c r="G712" s="485"/>
      <c r="H712" s="485"/>
      <c r="I712" s="485"/>
      <c r="J712" s="485"/>
      <c r="K712" s="485"/>
      <c r="L712" s="485"/>
      <c r="M712" s="485"/>
      <c r="N712" s="485"/>
      <c r="O712" s="485"/>
      <c r="P712" s="485"/>
      <c r="Q712" s="485"/>
      <c r="R712" s="485"/>
      <c r="S712" s="485"/>
      <c r="T712" s="485"/>
      <c r="U712" s="485"/>
      <c r="V712" s="485"/>
      <c r="W712" s="485"/>
      <c r="X712" s="485"/>
      <c r="Y712" s="485"/>
      <c r="Z712" s="485"/>
      <c r="AA712" s="485"/>
      <c r="AB712" s="485"/>
      <c r="AC712" s="485"/>
      <c r="AD712" s="485"/>
      <c r="AE712" s="506"/>
      <c r="AF712" s="506"/>
      <c r="AG712" s="506"/>
      <c r="AH712" s="506"/>
      <c r="AI712" s="485"/>
    </row>
    <row r="713" ht="24.0" customHeight="1">
      <c r="A713" s="505"/>
      <c r="B713" s="485"/>
      <c r="C713" s="485"/>
      <c r="D713" s="485"/>
      <c r="E713" s="485"/>
      <c r="F713" s="485"/>
      <c r="G713" s="485"/>
      <c r="H713" s="485"/>
      <c r="I713" s="485"/>
      <c r="J713" s="485"/>
      <c r="K713" s="485"/>
      <c r="L713" s="485"/>
      <c r="M713" s="485"/>
      <c r="N713" s="485"/>
      <c r="O713" s="485"/>
      <c r="P713" s="485"/>
      <c r="Q713" s="485"/>
      <c r="R713" s="485"/>
      <c r="S713" s="485"/>
      <c r="T713" s="485"/>
      <c r="U713" s="485"/>
      <c r="V713" s="485"/>
      <c r="W713" s="485"/>
      <c r="X713" s="485"/>
      <c r="Y713" s="485"/>
      <c r="Z713" s="485"/>
      <c r="AA713" s="485"/>
      <c r="AB713" s="485"/>
      <c r="AC713" s="485"/>
      <c r="AD713" s="485"/>
      <c r="AE713" s="506"/>
      <c r="AF713" s="506"/>
      <c r="AG713" s="506"/>
      <c r="AH713" s="506"/>
      <c r="AI713" s="485"/>
    </row>
    <row r="714" ht="24.0" customHeight="1">
      <c r="A714" s="505"/>
      <c r="B714" s="485"/>
      <c r="C714" s="485"/>
      <c r="D714" s="485"/>
      <c r="E714" s="485"/>
      <c r="F714" s="485"/>
      <c r="G714" s="485"/>
      <c r="H714" s="485"/>
      <c r="I714" s="485"/>
      <c r="J714" s="485"/>
      <c r="K714" s="485"/>
      <c r="L714" s="485"/>
      <c r="M714" s="485"/>
      <c r="N714" s="485"/>
      <c r="O714" s="485"/>
      <c r="P714" s="485"/>
      <c r="Q714" s="485"/>
      <c r="R714" s="485"/>
      <c r="S714" s="485"/>
      <c r="T714" s="485"/>
      <c r="U714" s="485"/>
      <c r="V714" s="485"/>
      <c r="W714" s="485"/>
      <c r="X714" s="485"/>
      <c r="Y714" s="485"/>
      <c r="Z714" s="485"/>
      <c r="AA714" s="485"/>
      <c r="AB714" s="485"/>
      <c r="AC714" s="485"/>
      <c r="AD714" s="485"/>
      <c r="AE714" s="506"/>
      <c r="AF714" s="506"/>
      <c r="AG714" s="506"/>
      <c r="AH714" s="506"/>
      <c r="AI714" s="485"/>
    </row>
    <row r="715" ht="24.0" customHeight="1">
      <c r="A715" s="505"/>
      <c r="B715" s="485"/>
      <c r="C715" s="485"/>
      <c r="D715" s="485"/>
      <c r="E715" s="485"/>
      <c r="F715" s="485"/>
      <c r="G715" s="485"/>
      <c r="H715" s="485"/>
      <c r="I715" s="485"/>
      <c r="J715" s="485"/>
      <c r="K715" s="485"/>
      <c r="L715" s="485"/>
      <c r="M715" s="485"/>
      <c r="N715" s="485"/>
      <c r="O715" s="485"/>
      <c r="P715" s="485"/>
      <c r="Q715" s="485"/>
      <c r="R715" s="485"/>
      <c r="S715" s="485"/>
      <c r="T715" s="485"/>
      <c r="U715" s="485"/>
      <c r="V715" s="485"/>
      <c r="W715" s="485"/>
      <c r="X715" s="485"/>
      <c r="Y715" s="485"/>
      <c r="Z715" s="485"/>
      <c r="AA715" s="485"/>
      <c r="AB715" s="485"/>
      <c r="AC715" s="485"/>
      <c r="AD715" s="485"/>
      <c r="AE715" s="506"/>
      <c r="AF715" s="506"/>
      <c r="AG715" s="506"/>
      <c r="AH715" s="506"/>
      <c r="AI715" s="485"/>
    </row>
    <row r="716" ht="24.0" customHeight="1">
      <c r="A716" s="505"/>
      <c r="B716" s="485"/>
      <c r="C716" s="485"/>
      <c r="D716" s="485"/>
      <c r="E716" s="485"/>
      <c r="F716" s="485"/>
      <c r="G716" s="485"/>
      <c r="H716" s="485"/>
      <c r="I716" s="485"/>
      <c r="J716" s="485"/>
      <c r="K716" s="485"/>
      <c r="L716" s="485"/>
      <c r="M716" s="485"/>
      <c r="N716" s="485"/>
      <c r="O716" s="485"/>
      <c r="P716" s="485"/>
      <c r="Q716" s="485"/>
      <c r="R716" s="485"/>
      <c r="S716" s="485"/>
      <c r="T716" s="485"/>
      <c r="U716" s="485"/>
      <c r="V716" s="485"/>
      <c r="W716" s="485"/>
      <c r="X716" s="485"/>
      <c r="Y716" s="485"/>
      <c r="Z716" s="485"/>
      <c r="AA716" s="485"/>
      <c r="AB716" s="485"/>
      <c r="AC716" s="485"/>
      <c r="AD716" s="485"/>
      <c r="AE716" s="506"/>
      <c r="AF716" s="506"/>
      <c r="AG716" s="506"/>
      <c r="AH716" s="506"/>
      <c r="AI716" s="485"/>
    </row>
    <row r="717" ht="24.0" customHeight="1">
      <c r="A717" s="505"/>
      <c r="B717" s="485"/>
      <c r="C717" s="485"/>
      <c r="D717" s="485"/>
      <c r="E717" s="485"/>
      <c r="F717" s="485"/>
      <c r="G717" s="485"/>
      <c r="H717" s="485"/>
      <c r="I717" s="485"/>
      <c r="J717" s="485"/>
      <c r="K717" s="485"/>
      <c r="L717" s="485"/>
      <c r="M717" s="485"/>
      <c r="N717" s="485"/>
      <c r="O717" s="485"/>
      <c r="P717" s="485"/>
      <c r="Q717" s="485"/>
      <c r="R717" s="485"/>
      <c r="S717" s="485"/>
      <c r="T717" s="485"/>
      <c r="U717" s="485"/>
      <c r="V717" s="485"/>
      <c r="W717" s="485"/>
      <c r="X717" s="485"/>
      <c r="Y717" s="485"/>
      <c r="Z717" s="485"/>
      <c r="AA717" s="485"/>
      <c r="AB717" s="485"/>
      <c r="AC717" s="485"/>
      <c r="AD717" s="485"/>
      <c r="AE717" s="506"/>
      <c r="AF717" s="506"/>
      <c r="AG717" s="506"/>
      <c r="AH717" s="506"/>
      <c r="AI717" s="485"/>
    </row>
    <row r="718" ht="24.0" customHeight="1">
      <c r="A718" s="505"/>
      <c r="B718" s="485"/>
      <c r="C718" s="485"/>
      <c r="D718" s="485"/>
      <c r="E718" s="485"/>
      <c r="F718" s="485"/>
      <c r="G718" s="485"/>
      <c r="H718" s="485"/>
      <c r="I718" s="485"/>
      <c r="J718" s="485"/>
      <c r="K718" s="485"/>
      <c r="L718" s="485"/>
      <c r="M718" s="485"/>
      <c r="N718" s="485"/>
      <c r="O718" s="485"/>
      <c r="P718" s="485"/>
      <c r="Q718" s="485"/>
      <c r="R718" s="485"/>
      <c r="S718" s="485"/>
      <c r="T718" s="485"/>
      <c r="U718" s="485"/>
      <c r="V718" s="485"/>
      <c r="W718" s="485"/>
      <c r="X718" s="485"/>
      <c r="Y718" s="485"/>
      <c r="Z718" s="485"/>
      <c r="AA718" s="485"/>
      <c r="AB718" s="485"/>
      <c r="AC718" s="485"/>
      <c r="AD718" s="485"/>
      <c r="AE718" s="506"/>
      <c r="AF718" s="506"/>
      <c r="AG718" s="506"/>
      <c r="AH718" s="506"/>
      <c r="AI718" s="485"/>
    </row>
    <row r="719" ht="24.0" customHeight="1">
      <c r="A719" s="505"/>
      <c r="B719" s="485"/>
      <c r="C719" s="485"/>
      <c r="D719" s="485"/>
      <c r="E719" s="485"/>
      <c r="F719" s="485"/>
      <c r="G719" s="485"/>
      <c r="H719" s="485"/>
      <c r="I719" s="485"/>
      <c r="J719" s="485"/>
      <c r="K719" s="485"/>
      <c r="L719" s="485"/>
      <c r="M719" s="485"/>
      <c r="N719" s="485"/>
      <c r="O719" s="485"/>
      <c r="P719" s="485"/>
      <c r="Q719" s="485"/>
      <c r="R719" s="485"/>
      <c r="S719" s="485"/>
      <c r="T719" s="485"/>
      <c r="U719" s="485"/>
      <c r="V719" s="485"/>
      <c r="W719" s="485"/>
      <c r="X719" s="485"/>
      <c r="Y719" s="485"/>
      <c r="Z719" s="485"/>
      <c r="AA719" s="485"/>
      <c r="AB719" s="485"/>
      <c r="AC719" s="485"/>
      <c r="AD719" s="485"/>
      <c r="AE719" s="506"/>
      <c r="AF719" s="506"/>
      <c r="AG719" s="506"/>
      <c r="AH719" s="506"/>
      <c r="AI719" s="485"/>
    </row>
    <row r="720" ht="24.0" customHeight="1">
      <c r="A720" s="505"/>
      <c r="B720" s="485"/>
      <c r="C720" s="485"/>
      <c r="D720" s="485"/>
      <c r="E720" s="485"/>
      <c r="F720" s="485"/>
      <c r="G720" s="485"/>
      <c r="H720" s="485"/>
      <c r="I720" s="485"/>
      <c r="J720" s="485"/>
      <c r="K720" s="485"/>
      <c r="L720" s="485"/>
      <c r="M720" s="485"/>
      <c r="N720" s="485"/>
      <c r="O720" s="485"/>
      <c r="P720" s="485"/>
      <c r="Q720" s="485"/>
      <c r="R720" s="485"/>
      <c r="S720" s="485"/>
      <c r="T720" s="485"/>
      <c r="U720" s="485"/>
      <c r="V720" s="485"/>
      <c r="W720" s="485"/>
      <c r="X720" s="485"/>
      <c r="Y720" s="485"/>
      <c r="Z720" s="485"/>
      <c r="AA720" s="485"/>
      <c r="AB720" s="485"/>
      <c r="AC720" s="485"/>
      <c r="AD720" s="485"/>
      <c r="AE720" s="506"/>
      <c r="AF720" s="506"/>
      <c r="AG720" s="506"/>
      <c r="AH720" s="506"/>
      <c r="AI720" s="485"/>
    </row>
    <row r="721" ht="24.0" customHeight="1">
      <c r="A721" s="505"/>
      <c r="B721" s="485"/>
      <c r="C721" s="485"/>
      <c r="D721" s="485"/>
      <c r="E721" s="485"/>
      <c r="F721" s="485"/>
      <c r="G721" s="485"/>
      <c r="H721" s="485"/>
      <c r="I721" s="485"/>
      <c r="J721" s="485"/>
      <c r="K721" s="485"/>
      <c r="L721" s="485"/>
      <c r="M721" s="485"/>
      <c r="N721" s="485"/>
      <c r="O721" s="485"/>
      <c r="P721" s="485"/>
      <c r="Q721" s="485"/>
      <c r="R721" s="485"/>
      <c r="S721" s="485"/>
      <c r="T721" s="485"/>
      <c r="U721" s="485"/>
      <c r="V721" s="485"/>
      <c r="W721" s="485"/>
      <c r="X721" s="485"/>
      <c r="Y721" s="485"/>
      <c r="Z721" s="485"/>
      <c r="AA721" s="485"/>
      <c r="AB721" s="485"/>
      <c r="AC721" s="485"/>
      <c r="AD721" s="485"/>
      <c r="AE721" s="506"/>
      <c r="AF721" s="506"/>
      <c r="AG721" s="506"/>
      <c r="AH721" s="506"/>
      <c r="AI721" s="485"/>
    </row>
    <row r="722" ht="24.0" customHeight="1">
      <c r="A722" s="505"/>
      <c r="B722" s="485"/>
      <c r="C722" s="485"/>
      <c r="D722" s="485"/>
      <c r="E722" s="485"/>
      <c r="F722" s="485"/>
      <c r="G722" s="485"/>
      <c r="H722" s="485"/>
      <c r="I722" s="485"/>
      <c r="J722" s="485"/>
      <c r="K722" s="485"/>
      <c r="L722" s="485"/>
      <c r="M722" s="485"/>
      <c r="N722" s="485"/>
      <c r="O722" s="485"/>
      <c r="P722" s="485"/>
      <c r="Q722" s="485"/>
      <c r="R722" s="485"/>
      <c r="S722" s="485"/>
      <c r="T722" s="485"/>
      <c r="U722" s="485"/>
      <c r="V722" s="485"/>
      <c r="W722" s="485"/>
      <c r="X722" s="485"/>
      <c r="Y722" s="485"/>
      <c r="Z722" s="485"/>
      <c r="AA722" s="485"/>
      <c r="AB722" s="485"/>
      <c r="AC722" s="485"/>
      <c r="AD722" s="485"/>
      <c r="AE722" s="506"/>
      <c r="AF722" s="506"/>
      <c r="AG722" s="506"/>
      <c r="AH722" s="506"/>
      <c r="AI722" s="485"/>
    </row>
    <row r="723" ht="24.0" customHeight="1">
      <c r="A723" s="505"/>
      <c r="B723" s="485"/>
      <c r="C723" s="485"/>
      <c r="D723" s="485"/>
      <c r="E723" s="485"/>
      <c r="F723" s="485"/>
      <c r="G723" s="485"/>
      <c r="H723" s="485"/>
      <c r="I723" s="485"/>
      <c r="J723" s="485"/>
      <c r="K723" s="485"/>
      <c r="L723" s="485"/>
      <c r="M723" s="485"/>
      <c r="N723" s="485"/>
      <c r="O723" s="485"/>
      <c r="P723" s="485"/>
      <c r="Q723" s="485"/>
      <c r="R723" s="485"/>
      <c r="S723" s="485"/>
      <c r="T723" s="485"/>
      <c r="U723" s="485"/>
      <c r="V723" s="485"/>
      <c r="W723" s="485"/>
      <c r="X723" s="485"/>
      <c r="Y723" s="485"/>
      <c r="Z723" s="485"/>
      <c r="AA723" s="485"/>
      <c r="AB723" s="485"/>
      <c r="AC723" s="485"/>
      <c r="AD723" s="485"/>
      <c r="AE723" s="506"/>
      <c r="AF723" s="506"/>
      <c r="AG723" s="506"/>
      <c r="AH723" s="506"/>
      <c r="AI723" s="485"/>
    </row>
    <row r="724" ht="24.0" customHeight="1">
      <c r="A724" s="505"/>
      <c r="B724" s="485"/>
      <c r="C724" s="485"/>
      <c r="D724" s="485"/>
      <c r="E724" s="485"/>
      <c r="F724" s="485"/>
      <c r="G724" s="485"/>
      <c r="H724" s="485"/>
      <c r="I724" s="485"/>
      <c r="J724" s="485"/>
      <c r="K724" s="485"/>
      <c r="L724" s="485"/>
      <c r="M724" s="485"/>
      <c r="N724" s="485"/>
      <c r="O724" s="485"/>
      <c r="P724" s="485"/>
      <c r="Q724" s="485"/>
      <c r="R724" s="485"/>
      <c r="S724" s="485"/>
      <c r="T724" s="485"/>
      <c r="U724" s="485"/>
      <c r="V724" s="485"/>
      <c r="W724" s="485"/>
      <c r="X724" s="485"/>
      <c r="Y724" s="485"/>
      <c r="Z724" s="485"/>
      <c r="AA724" s="485"/>
      <c r="AB724" s="485"/>
      <c r="AC724" s="485"/>
      <c r="AD724" s="485"/>
      <c r="AE724" s="506"/>
      <c r="AF724" s="506"/>
      <c r="AG724" s="506"/>
      <c r="AH724" s="506"/>
      <c r="AI724" s="485"/>
    </row>
    <row r="725" ht="24.0" customHeight="1">
      <c r="A725" s="505"/>
      <c r="B725" s="485"/>
      <c r="C725" s="485"/>
      <c r="D725" s="485"/>
      <c r="E725" s="485"/>
      <c r="F725" s="485"/>
      <c r="G725" s="485"/>
      <c r="H725" s="485"/>
      <c r="I725" s="485"/>
      <c r="J725" s="485"/>
      <c r="K725" s="485"/>
      <c r="L725" s="485"/>
      <c r="M725" s="485"/>
      <c r="N725" s="485"/>
      <c r="O725" s="485"/>
      <c r="P725" s="485"/>
      <c r="Q725" s="485"/>
      <c r="R725" s="485"/>
      <c r="S725" s="485"/>
      <c r="T725" s="485"/>
      <c r="U725" s="485"/>
      <c r="V725" s="485"/>
      <c r="W725" s="485"/>
      <c r="X725" s="485"/>
      <c r="Y725" s="485"/>
      <c r="Z725" s="485"/>
      <c r="AA725" s="485"/>
      <c r="AB725" s="485"/>
      <c r="AC725" s="485"/>
      <c r="AD725" s="485"/>
      <c r="AE725" s="506"/>
      <c r="AF725" s="506"/>
      <c r="AG725" s="506"/>
      <c r="AH725" s="506"/>
      <c r="AI725" s="485"/>
    </row>
    <row r="726" ht="24.0" customHeight="1">
      <c r="A726" s="505"/>
      <c r="B726" s="485"/>
      <c r="C726" s="485"/>
      <c r="D726" s="485"/>
      <c r="E726" s="485"/>
      <c r="F726" s="485"/>
      <c r="G726" s="485"/>
      <c r="H726" s="485"/>
      <c r="I726" s="485"/>
      <c r="J726" s="485"/>
      <c r="K726" s="485"/>
      <c r="L726" s="485"/>
      <c r="M726" s="485"/>
      <c r="N726" s="485"/>
      <c r="O726" s="485"/>
      <c r="P726" s="485"/>
      <c r="Q726" s="485"/>
      <c r="R726" s="485"/>
      <c r="S726" s="485"/>
      <c r="T726" s="485"/>
      <c r="U726" s="485"/>
      <c r="V726" s="485"/>
      <c r="W726" s="485"/>
      <c r="X726" s="485"/>
      <c r="Y726" s="485"/>
      <c r="Z726" s="485"/>
      <c r="AA726" s="485"/>
      <c r="AB726" s="485"/>
      <c r="AC726" s="485"/>
      <c r="AD726" s="485"/>
      <c r="AE726" s="506"/>
      <c r="AF726" s="506"/>
      <c r="AG726" s="506"/>
      <c r="AH726" s="506"/>
      <c r="AI726" s="485"/>
    </row>
    <row r="727" ht="24.0" customHeight="1">
      <c r="A727" s="505"/>
      <c r="B727" s="485"/>
      <c r="C727" s="485"/>
      <c r="D727" s="485"/>
      <c r="E727" s="485"/>
      <c r="F727" s="485"/>
      <c r="G727" s="485"/>
      <c r="H727" s="485"/>
      <c r="I727" s="485"/>
      <c r="J727" s="485"/>
      <c r="K727" s="485"/>
      <c r="L727" s="485"/>
      <c r="M727" s="485"/>
      <c r="N727" s="485"/>
      <c r="O727" s="485"/>
      <c r="P727" s="485"/>
      <c r="Q727" s="485"/>
      <c r="R727" s="485"/>
      <c r="S727" s="485"/>
      <c r="T727" s="485"/>
      <c r="U727" s="485"/>
      <c r="V727" s="485"/>
      <c r="W727" s="485"/>
      <c r="X727" s="485"/>
      <c r="Y727" s="485"/>
      <c r="Z727" s="485"/>
      <c r="AA727" s="485"/>
      <c r="AB727" s="485"/>
      <c r="AC727" s="485"/>
      <c r="AD727" s="485"/>
      <c r="AE727" s="506"/>
      <c r="AF727" s="506"/>
      <c r="AG727" s="506"/>
      <c r="AH727" s="506"/>
      <c r="AI727" s="485"/>
    </row>
    <row r="728" ht="24.0" customHeight="1">
      <c r="A728" s="505"/>
      <c r="B728" s="485"/>
      <c r="C728" s="485"/>
      <c r="D728" s="485"/>
      <c r="E728" s="485"/>
      <c r="F728" s="485"/>
      <c r="G728" s="485"/>
      <c r="H728" s="485"/>
      <c r="I728" s="485"/>
      <c r="J728" s="485"/>
      <c r="K728" s="485"/>
      <c r="L728" s="485"/>
      <c r="M728" s="485"/>
      <c r="N728" s="485"/>
      <c r="O728" s="485"/>
      <c r="P728" s="485"/>
      <c r="Q728" s="485"/>
      <c r="R728" s="485"/>
      <c r="S728" s="485"/>
      <c r="T728" s="485"/>
      <c r="U728" s="485"/>
      <c r="V728" s="485"/>
      <c r="W728" s="485"/>
      <c r="X728" s="485"/>
      <c r="Y728" s="485"/>
      <c r="Z728" s="485"/>
      <c r="AA728" s="485"/>
      <c r="AB728" s="485"/>
      <c r="AC728" s="485"/>
      <c r="AD728" s="485"/>
      <c r="AE728" s="506"/>
      <c r="AF728" s="506"/>
      <c r="AG728" s="506"/>
      <c r="AH728" s="506"/>
      <c r="AI728" s="485"/>
    </row>
    <row r="729" ht="24.0" customHeight="1">
      <c r="A729" s="505"/>
      <c r="B729" s="485"/>
      <c r="C729" s="485"/>
      <c r="D729" s="485"/>
      <c r="E729" s="485"/>
      <c r="F729" s="485"/>
      <c r="G729" s="485"/>
      <c r="H729" s="485"/>
      <c r="I729" s="485"/>
      <c r="J729" s="485"/>
      <c r="K729" s="485"/>
      <c r="L729" s="485"/>
      <c r="M729" s="485"/>
      <c r="N729" s="485"/>
      <c r="O729" s="485"/>
      <c r="P729" s="485"/>
      <c r="Q729" s="485"/>
      <c r="R729" s="485"/>
      <c r="S729" s="485"/>
      <c r="T729" s="485"/>
      <c r="U729" s="485"/>
      <c r="V729" s="485"/>
      <c r="W729" s="485"/>
      <c r="X729" s="485"/>
      <c r="Y729" s="485"/>
      <c r="Z729" s="485"/>
      <c r="AA729" s="485"/>
      <c r="AB729" s="485"/>
      <c r="AC729" s="485"/>
      <c r="AD729" s="485"/>
      <c r="AE729" s="506"/>
      <c r="AF729" s="506"/>
      <c r="AG729" s="506"/>
      <c r="AH729" s="506"/>
      <c r="AI729" s="485"/>
    </row>
    <row r="730" ht="24.0" customHeight="1">
      <c r="A730" s="505"/>
      <c r="B730" s="485"/>
      <c r="C730" s="485"/>
      <c r="D730" s="485"/>
      <c r="E730" s="485"/>
      <c r="F730" s="485"/>
      <c r="G730" s="485"/>
      <c r="H730" s="485"/>
      <c r="I730" s="485"/>
      <c r="J730" s="485"/>
      <c r="K730" s="485"/>
      <c r="L730" s="485"/>
      <c r="M730" s="485"/>
      <c r="N730" s="485"/>
      <c r="O730" s="485"/>
      <c r="P730" s="485"/>
      <c r="Q730" s="485"/>
      <c r="R730" s="485"/>
      <c r="S730" s="485"/>
      <c r="T730" s="485"/>
      <c r="U730" s="485"/>
      <c r="V730" s="485"/>
      <c r="W730" s="485"/>
      <c r="X730" s="485"/>
      <c r="Y730" s="485"/>
      <c r="Z730" s="485"/>
      <c r="AA730" s="485"/>
      <c r="AB730" s="485"/>
      <c r="AC730" s="485"/>
      <c r="AD730" s="485"/>
      <c r="AE730" s="506"/>
      <c r="AF730" s="506"/>
      <c r="AG730" s="506"/>
      <c r="AH730" s="506"/>
      <c r="AI730" s="485"/>
    </row>
    <row r="731" ht="24.0" customHeight="1">
      <c r="A731" s="505"/>
      <c r="B731" s="485"/>
      <c r="C731" s="485"/>
      <c r="D731" s="485"/>
      <c r="E731" s="485"/>
      <c r="F731" s="485"/>
      <c r="G731" s="485"/>
      <c r="H731" s="485"/>
      <c r="I731" s="485"/>
      <c r="J731" s="485"/>
      <c r="K731" s="485"/>
      <c r="L731" s="485"/>
      <c r="M731" s="485"/>
      <c r="N731" s="485"/>
      <c r="O731" s="485"/>
      <c r="P731" s="485"/>
      <c r="Q731" s="485"/>
      <c r="R731" s="485"/>
      <c r="S731" s="485"/>
      <c r="T731" s="485"/>
      <c r="U731" s="485"/>
      <c r="V731" s="485"/>
      <c r="W731" s="485"/>
      <c r="X731" s="485"/>
      <c r="Y731" s="485"/>
      <c r="Z731" s="485"/>
      <c r="AA731" s="485"/>
      <c r="AB731" s="485"/>
      <c r="AC731" s="485"/>
      <c r="AD731" s="485"/>
      <c r="AE731" s="506"/>
      <c r="AF731" s="506"/>
      <c r="AG731" s="506"/>
      <c r="AH731" s="506"/>
      <c r="AI731" s="485"/>
    </row>
    <row r="732" ht="24.0" customHeight="1">
      <c r="A732" s="505"/>
      <c r="B732" s="485"/>
      <c r="C732" s="485"/>
      <c r="D732" s="485"/>
      <c r="E732" s="485"/>
      <c r="F732" s="485"/>
      <c r="G732" s="485"/>
      <c r="H732" s="485"/>
      <c r="I732" s="485"/>
      <c r="J732" s="485"/>
      <c r="K732" s="485"/>
      <c r="L732" s="485"/>
      <c r="M732" s="485"/>
      <c r="N732" s="485"/>
      <c r="O732" s="485"/>
      <c r="P732" s="485"/>
      <c r="Q732" s="485"/>
      <c r="R732" s="485"/>
      <c r="S732" s="485"/>
      <c r="T732" s="485"/>
      <c r="U732" s="485"/>
      <c r="V732" s="485"/>
      <c r="W732" s="485"/>
      <c r="X732" s="485"/>
      <c r="Y732" s="485"/>
      <c r="Z732" s="485"/>
      <c r="AA732" s="485"/>
      <c r="AB732" s="485"/>
      <c r="AC732" s="485"/>
      <c r="AD732" s="485"/>
      <c r="AE732" s="506"/>
      <c r="AF732" s="506"/>
      <c r="AG732" s="506"/>
      <c r="AH732" s="506"/>
      <c r="AI732" s="485"/>
    </row>
    <row r="733" ht="24.0" customHeight="1">
      <c r="A733" s="505"/>
      <c r="B733" s="485"/>
      <c r="C733" s="485"/>
      <c r="D733" s="485"/>
      <c r="E733" s="485"/>
      <c r="F733" s="485"/>
      <c r="G733" s="485"/>
      <c r="H733" s="485"/>
      <c r="I733" s="485"/>
      <c r="J733" s="485"/>
      <c r="K733" s="485"/>
      <c r="L733" s="485"/>
      <c r="M733" s="485"/>
      <c r="N733" s="485"/>
      <c r="O733" s="485"/>
      <c r="P733" s="485"/>
      <c r="Q733" s="485"/>
      <c r="R733" s="485"/>
      <c r="S733" s="485"/>
      <c r="T733" s="485"/>
      <c r="U733" s="485"/>
      <c r="V733" s="485"/>
      <c r="W733" s="485"/>
      <c r="X733" s="485"/>
      <c r="Y733" s="485"/>
      <c r="Z733" s="485"/>
      <c r="AA733" s="485"/>
      <c r="AB733" s="485"/>
      <c r="AC733" s="485"/>
      <c r="AD733" s="485"/>
      <c r="AE733" s="506"/>
      <c r="AF733" s="506"/>
      <c r="AG733" s="506"/>
      <c r="AH733" s="506"/>
      <c r="AI733" s="485"/>
    </row>
    <row r="734" ht="24.0" customHeight="1">
      <c r="A734" s="505"/>
      <c r="B734" s="485"/>
      <c r="C734" s="485"/>
      <c r="D734" s="485"/>
      <c r="E734" s="485"/>
      <c r="F734" s="485"/>
      <c r="G734" s="485"/>
      <c r="H734" s="485"/>
      <c r="I734" s="485"/>
      <c r="J734" s="485"/>
      <c r="K734" s="485"/>
      <c r="L734" s="485"/>
      <c r="M734" s="485"/>
      <c r="N734" s="485"/>
      <c r="O734" s="485"/>
      <c r="P734" s="485"/>
      <c r="Q734" s="485"/>
      <c r="R734" s="485"/>
      <c r="S734" s="485"/>
      <c r="T734" s="485"/>
      <c r="U734" s="485"/>
      <c r="V734" s="485"/>
      <c r="W734" s="485"/>
      <c r="X734" s="485"/>
      <c r="Y734" s="485"/>
      <c r="Z734" s="485"/>
      <c r="AA734" s="485"/>
      <c r="AB734" s="485"/>
      <c r="AC734" s="485"/>
      <c r="AD734" s="485"/>
      <c r="AE734" s="506"/>
      <c r="AF734" s="506"/>
      <c r="AG734" s="506"/>
      <c r="AH734" s="506"/>
      <c r="AI734" s="485"/>
    </row>
    <row r="735" ht="24.0" customHeight="1">
      <c r="A735" s="505"/>
      <c r="B735" s="485"/>
      <c r="C735" s="485"/>
      <c r="D735" s="485"/>
      <c r="E735" s="485"/>
      <c r="F735" s="485"/>
      <c r="G735" s="485"/>
      <c r="H735" s="485"/>
      <c r="I735" s="485"/>
      <c r="J735" s="485"/>
      <c r="K735" s="485"/>
      <c r="L735" s="485"/>
      <c r="M735" s="485"/>
      <c r="N735" s="485"/>
      <c r="O735" s="485"/>
      <c r="P735" s="485"/>
      <c r="Q735" s="485"/>
      <c r="R735" s="485"/>
      <c r="S735" s="485"/>
      <c r="T735" s="485"/>
      <c r="U735" s="485"/>
      <c r="V735" s="485"/>
      <c r="W735" s="485"/>
      <c r="X735" s="485"/>
      <c r="Y735" s="485"/>
      <c r="Z735" s="485"/>
      <c r="AA735" s="485"/>
      <c r="AB735" s="485"/>
      <c r="AC735" s="485"/>
      <c r="AD735" s="485"/>
      <c r="AE735" s="506"/>
      <c r="AF735" s="506"/>
      <c r="AG735" s="506"/>
      <c r="AH735" s="506"/>
      <c r="AI735" s="485"/>
    </row>
    <row r="736" ht="24.0" customHeight="1">
      <c r="A736" s="505"/>
      <c r="B736" s="485"/>
      <c r="C736" s="485"/>
      <c r="D736" s="485"/>
      <c r="E736" s="485"/>
      <c r="F736" s="485"/>
      <c r="G736" s="485"/>
      <c r="H736" s="485"/>
      <c r="I736" s="485"/>
      <c r="J736" s="485"/>
      <c r="K736" s="485"/>
      <c r="L736" s="485"/>
      <c r="M736" s="485"/>
      <c r="N736" s="485"/>
      <c r="O736" s="485"/>
      <c r="P736" s="485"/>
      <c r="Q736" s="485"/>
      <c r="R736" s="485"/>
      <c r="S736" s="485"/>
      <c r="T736" s="485"/>
      <c r="U736" s="485"/>
      <c r="V736" s="485"/>
      <c r="W736" s="485"/>
      <c r="X736" s="485"/>
      <c r="Y736" s="485"/>
      <c r="Z736" s="485"/>
      <c r="AA736" s="485"/>
      <c r="AB736" s="485"/>
      <c r="AC736" s="485"/>
      <c r="AD736" s="485"/>
      <c r="AE736" s="506"/>
      <c r="AF736" s="506"/>
      <c r="AG736" s="506"/>
      <c r="AH736" s="506"/>
      <c r="AI736" s="485"/>
    </row>
    <row r="737" ht="24.0" customHeight="1">
      <c r="A737" s="505"/>
      <c r="B737" s="485"/>
      <c r="C737" s="485"/>
      <c r="D737" s="485"/>
      <c r="E737" s="485"/>
      <c r="F737" s="485"/>
      <c r="G737" s="485"/>
      <c r="H737" s="485"/>
      <c r="I737" s="485"/>
      <c r="J737" s="485"/>
      <c r="K737" s="485"/>
      <c r="L737" s="485"/>
      <c r="M737" s="485"/>
      <c r="N737" s="485"/>
      <c r="O737" s="485"/>
      <c r="P737" s="485"/>
      <c r="Q737" s="485"/>
      <c r="R737" s="485"/>
      <c r="S737" s="485"/>
      <c r="T737" s="485"/>
      <c r="U737" s="485"/>
      <c r="V737" s="485"/>
      <c r="W737" s="485"/>
      <c r="X737" s="485"/>
      <c r="Y737" s="485"/>
      <c r="Z737" s="485"/>
      <c r="AA737" s="485"/>
      <c r="AB737" s="485"/>
      <c r="AC737" s="485"/>
      <c r="AD737" s="485"/>
      <c r="AE737" s="506"/>
      <c r="AF737" s="506"/>
      <c r="AG737" s="506"/>
      <c r="AH737" s="506"/>
      <c r="AI737" s="485"/>
    </row>
    <row r="738" ht="24.0" customHeight="1">
      <c r="A738" s="505"/>
      <c r="B738" s="485"/>
      <c r="C738" s="485"/>
      <c r="D738" s="485"/>
      <c r="E738" s="485"/>
      <c r="F738" s="485"/>
      <c r="G738" s="485"/>
      <c r="H738" s="485"/>
      <c r="I738" s="485"/>
      <c r="J738" s="485"/>
      <c r="K738" s="485"/>
      <c r="L738" s="485"/>
      <c r="M738" s="485"/>
      <c r="N738" s="485"/>
      <c r="O738" s="485"/>
      <c r="P738" s="485"/>
      <c r="Q738" s="485"/>
      <c r="R738" s="485"/>
      <c r="S738" s="485"/>
      <c r="T738" s="485"/>
      <c r="U738" s="485"/>
      <c r="V738" s="485"/>
      <c r="W738" s="485"/>
      <c r="X738" s="485"/>
      <c r="Y738" s="485"/>
      <c r="Z738" s="485"/>
      <c r="AA738" s="485"/>
      <c r="AB738" s="485"/>
      <c r="AC738" s="485"/>
      <c r="AD738" s="485"/>
      <c r="AE738" s="506"/>
      <c r="AF738" s="506"/>
      <c r="AG738" s="506"/>
      <c r="AH738" s="506"/>
      <c r="AI738" s="485"/>
    </row>
    <row r="739" ht="24.0" customHeight="1">
      <c r="A739" s="505"/>
      <c r="B739" s="485"/>
      <c r="C739" s="485"/>
      <c r="D739" s="485"/>
      <c r="E739" s="485"/>
      <c r="F739" s="485"/>
      <c r="G739" s="485"/>
      <c r="H739" s="485"/>
      <c r="I739" s="485"/>
      <c r="J739" s="485"/>
      <c r="K739" s="485"/>
      <c r="L739" s="485"/>
      <c r="M739" s="485"/>
      <c r="N739" s="485"/>
      <c r="O739" s="485"/>
      <c r="P739" s="485"/>
      <c r="Q739" s="485"/>
      <c r="R739" s="485"/>
      <c r="S739" s="485"/>
      <c r="T739" s="485"/>
      <c r="U739" s="485"/>
      <c r="V739" s="485"/>
      <c r="W739" s="485"/>
      <c r="X739" s="485"/>
      <c r="Y739" s="485"/>
      <c r="Z739" s="485"/>
      <c r="AA739" s="485"/>
      <c r="AB739" s="485"/>
      <c r="AC739" s="485"/>
      <c r="AD739" s="485"/>
      <c r="AE739" s="506"/>
      <c r="AF739" s="506"/>
      <c r="AG739" s="506"/>
      <c r="AH739" s="506"/>
      <c r="AI739" s="485"/>
    </row>
    <row r="740" ht="24.0" customHeight="1">
      <c r="A740" s="505"/>
      <c r="B740" s="485"/>
      <c r="C740" s="485"/>
      <c r="D740" s="485"/>
      <c r="E740" s="485"/>
      <c r="F740" s="485"/>
      <c r="G740" s="485"/>
      <c r="H740" s="485"/>
      <c r="I740" s="485"/>
      <c r="J740" s="485"/>
      <c r="K740" s="485"/>
      <c r="L740" s="485"/>
      <c r="M740" s="485"/>
      <c r="N740" s="485"/>
      <c r="O740" s="485"/>
      <c r="P740" s="485"/>
      <c r="Q740" s="485"/>
      <c r="R740" s="485"/>
      <c r="S740" s="485"/>
      <c r="T740" s="485"/>
      <c r="U740" s="485"/>
      <c r="V740" s="485"/>
      <c r="W740" s="485"/>
      <c r="X740" s="485"/>
      <c r="Y740" s="485"/>
      <c r="Z740" s="485"/>
      <c r="AA740" s="485"/>
      <c r="AB740" s="485"/>
      <c r="AC740" s="485"/>
      <c r="AD740" s="485"/>
      <c r="AE740" s="506"/>
      <c r="AF740" s="506"/>
      <c r="AG740" s="506"/>
      <c r="AH740" s="506"/>
      <c r="AI740" s="485"/>
    </row>
    <row r="741" ht="24.0" customHeight="1">
      <c r="A741" s="505"/>
      <c r="B741" s="485"/>
      <c r="C741" s="485"/>
      <c r="D741" s="485"/>
      <c r="E741" s="485"/>
      <c r="F741" s="485"/>
      <c r="G741" s="485"/>
      <c r="H741" s="485"/>
      <c r="I741" s="485"/>
      <c r="J741" s="485"/>
      <c r="K741" s="485"/>
      <c r="L741" s="485"/>
      <c r="M741" s="485"/>
      <c r="N741" s="485"/>
      <c r="O741" s="485"/>
      <c r="P741" s="485"/>
      <c r="Q741" s="485"/>
      <c r="R741" s="485"/>
      <c r="S741" s="485"/>
      <c r="T741" s="485"/>
      <c r="U741" s="485"/>
      <c r="V741" s="485"/>
      <c r="W741" s="485"/>
      <c r="X741" s="485"/>
      <c r="Y741" s="485"/>
      <c r="Z741" s="485"/>
      <c r="AA741" s="485"/>
      <c r="AB741" s="485"/>
      <c r="AC741" s="485"/>
      <c r="AD741" s="485"/>
      <c r="AE741" s="506"/>
      <c r="AF741" s="506"/>
      <c r="AG741" s="506"/>
      <c r="AH741" s="506"/>
      <c r="AI741" s="485"/>
    </row>
    <row r="742" ht="24.0" customHeight="1">
      <c r="A742" s="505"/>
      <c r="B742" s="485"/>
      <c r="C742" s="485"/>
      <c r="D742" s="485"/>
      <c r="E742" s="485"/>
      <c r="F742" s="485"/>
      <c r="G742" s="485"/>
      <c r="H742" s="485"/>
      <c r="I742" s="485"/>
      <c r="J742" s="485"/>
      <c r="K742" s="485"/>
      <c r="L742" s="485"/>
      <c r="M742" s="485"/>
      <c r="N742" s="485"/>
      <c r="O742" s="485"/>
      <c r="P742" s="485"/>
      <c r="Q742" s="485"/>
      <c r="R742" s="485"/>
      <c r="S742" s="485"/>
      <c r="T742" s="485"/>
      <c r="U742" s="485"/>
      <c r="V742" s="485"/>
      <c r="W742" s="485"/>
      <c r="X742" s="485"/>
      <c r="Y742" s="485"/>
      <c r="Z742" s="485"/>
      <c r="AA742" s="485"/>
      <c r="AB742" s="485"/>
      <c r="AC742" s="485"/>
      <c r="AD742" s="485"/>
      <c r="AE742" s="506"/>
      <c r="AF742" s="506"/>
      <c r="AG742" s="506"/>
      <c r="AH742" s="506"/>
      <c r="AI742" s="485"/>
    </row>
    <row r="743" ht="24.0" customHeight="1">
      <c r="A743" s="505"/>
      <c r="B743" s="485"/>
      <c r="C743" s="485"/>
      <c r="D743" s="485"/>
      <c r="E743" s="485"/>
      <c r="F743" s="485"/>
      <c r="G743" s="485"/>
      <c r="H743" s="485"/>
      <c r="I743" s="485"/>
      <c r="J743" s="485"/>
      <c r="K743" s="485"/>
      <c r="L743" s="485"/>
      <c r="M743" s="485"/>
      <c r="N743" s="485"/>
      <c r="O743" s="485"/>
      <c r="P743" s="485"/>
      <c r="Q743" s="485"/>
      <c r="R743" s="485"/>
      <c r="S743" s="485"/>
      <c r="T743" s="485"/>
      <c r="U743" s="485"/>
      <c r="V743" s="485"/>
      <c r="W743" s="485"/>
      <c r="X743" s="485"/>
      <c r="Y743" s="485"/>
      <c r="Z743" s="485"/>
      <c r="AA743" s="485"/>
      <c r="AB743" s="485"/>
      <c r="AC743" s="485"/>
      <c r="AD743" s="485"/>
      <c r="AE743" s="506"/>
      <c r="AF743" s="506"/>
      <c r="AG743" s="506"/>
      <c r="AH743" s="506"/>
      <c r="AI743" s="485"/>
    </row>
    <row r="744" ht="24.0" customHeight="1">
      <c r="A744" s="505"/>
      <c r="B744" s="485"/>
      <c r="C744" s="485"/>
      <c r="D744" s="485"/>
      <c r="E744" s="485"/>
      <c r="F744" s="485"/>
      <c r="G744" s="485"/>
      <c r="H744" s="485"/>
      <c r="I744" s="485"/>
      <c r="J744" s="485"/>
      <c r="K744" s="485"/>
      <c r="L744" s="485"/>
      <c r="M744" s="485"/>
      <c r="N744" s="485"/>
      <c r="O744" s="485"/>
      <c r="P744" s="485"/>
      <c r="Q744" s="485"/>
      <c r="R744" s="485"/>
      <c r="S744" s="485"/>
      <c r="T744" s="485"/>
      <c r="U744" s="485"/>
      <c r="V744" s="485"/>
      <c r="W744" s="485"/>
      <c r="X744" s="485"/>
      <c r="Y744" s="485"/>
      <c r="Z744" s="485"/>
      <c r="AA744" s="485"/>
      <c r="AB744" s="485"/>
      <c r="AC744" s="485"/>
      <c r="AD744" s="485"/>
      <c r="AE744" s="506"/>
      <c r="AF744" s="506"/>
      <c r="AG744" s="506"/>
      <c r="AH744" s="506"/>
      <c r="AI744" s="485"/>
    </row>
    <row r="745" ht="24.0" customHeight="1">
      <c r="A745" s="505"/>
      <c r="B745" s="485"/>
      <c r="C745" s="485"/>
      <c r="D745" s="485"/>
      <c r="E745" s="485"/>
      <c r="F745" s="485"/>
      <c r="G745" s="485"/>
      <c r="H745" s="485"/>
      <c r="I745" s="485"/>
      <c r="J745" s="485"/>
      <c r="K745" s="485"/>
      <c r="L745" s="485"/>
      <c r="M745" s="485"/>
      <c r="N745" s="485"/>
      <c r="O745" s="485"/>
      <c r="P745" s="485"/>
      <c r="Q745" s="485"/>
      <c r="R745" s="485"/>
      <c r="S745" s="485"/>
      <c r="T745" s="485"/>
      <c r="U745" s="485"/>
      <c r="V745" s="485"/>
      <c r="W745" s="485"/>
      <c r="X745" s="485"/>
      <c r="Y745" s="485"/>
      <c r="Z745" s="485"/>
      <c r="AA745" s="485"/>
      <c r="AB745" s="485"/>
      <c r="AC745" s="485"/>
      <c r="AD745" s="485"/>
      <c r="AE745" s="506"/>
      <c r="AF745" s="506"/>
      <c r="AG745" s="506"/>
      <c r="AH745" s="506"/>
      <c r="AI745" s="485"/>
    </row>
    <row r="746" ht="24.0" customHeight="1">
      <c r="A746" s="505"/>
      <c r="B746" s="485"/>
      <c r="C746" s="485"/>
      <c r="D746" s="485"/>
      <c r="E746" s="485"/>
      <c r="F746" s="485"/>
      <c r="G746" s="485"/>
      <c r="H746" s="485"/>
      <c r="I746" s="485"/>
      <c r="J746" s="485"/>
      <c r="K746" s="485"/>
      <c r="L746" s="485"/>
      <c r="M746" s="485"/>
      <c r="N746" s="485"/>
      <c r="O746" s="485"/>
      <c r="P746" s="485"/>
      <c r="Q746" s="485"/>
      <c r="R746" s="485"/>
      <c r="S746" s="485"/>
      <c r="T746" s="485"/>
      <c r="U746" s="485"/>
      <c r="V746" s="485"/>
      <c r="W746" s="485"/>
      <c r="X746" s="485"/>
      <c r="Y746" s="485"/>
      <c r="Z746" s="485"/>
      <c r="AA746" s="485"/>
      <c r="AB746" s="485"/>
      <c r="AC746" s="485"/>
      <c r="AD746" s="485"/>
      <c r="AE746" s="506"/>
      <c r="AF746" s="506"/>
      <c r="AG746" s="506"/>
      <c r="AH746" s="506"/>
      <c r="AI746" s="485"/>
    </row>
    <row r="747" ht="24.0" customHeight="1">
      <c r="A747" s="505"/>
      <c r="B747" s="485"/>
      <c r="C747" s="485"/>
      <c r="D747" s="485"/>
      <c r="E747" s="485"/>
      <c r="F747" s="485"/>
      <c r="G747" s="485"/>
      <c r="H747" s="485"/>
      <c r="I747" s="485"/>
      <c r="J747" s="485"/>
      <c r="K747" s="485"/>
      <c r="L747" s="485"/>
      <c r="M747" s="485"/>
      <c r="N747" s="485"/>
      <c r="O747" s="485"/>
      <c r="P747" s="485"/>
      <c r="Q747" s="485"/>
      <c r="R747" s="485"/>
      <c r="S747" s="485"/>
      <c r="T747" s="485"/>
      <c r="U747" s="485"/>
      <c r="V747" s="485"/>
      <c r="W747" s="485"/>
      <c r="X747" s="485"/>
      <c r="Y747" s="485"/>
      <c r="Z747" s="485"/>
      <c r="AA747" s="485"/>
      <c r="AB747" s="485"/>
      <c r="AC747" s="485"/>
      <c r="AD747" s="485"/>
      <c r="AE747" s="506"/>
      <c r="AF747" s="506"/>
      <c r="AG747" s="506"/>
      <c r="AH747" s="506"/>
      <c r="AI747" s="485"/>
    </row>
    <row r="748" ht="24.0" customHeight="1">
      <c r="A748" s="505"/>
      <c r="B748" s="485"/>
      <c r="C748" s="485"/>
      <c r="D748" s="485"/>
      <c r="E748" s="485"/>
      <c r="F748" s="485"/>
      <c r="G748" s="485"/>
      <c r="H748" s="485"/>
      <c r="I748" s="485"/>
      <c r="J748" s="485"/>
      <c r="K748" s="485"/>
      <c r="L748" s="485"/>
      <c r="M748" s="485"/>
      <c r="N748" s="485"/>
      <c r="O748" s="485"/>
      <c r="P748" s="485"/>
      <c r="Q748" s="485"/>
      <c r="R748" s="485"/>
      <c r="S748" s="485"/>
      <c r="T748" s="485"/>
      <c r="U748" s="485"/>
      <c r="V748" s="485"/>
      <c r="W748" s="485"/>
      <c r="X748" s="485"/>
      <c r="Y748" s="485"/>
      <c r="Z748" s="485"/>
      <c r="AA748" s="485"/>
      <c r="AB748" s="485"/>
      <c r="AC748" s="485"/>
      <c r="AD748" s="485"/>
      <c r="AE748" s="506"/>
      <c r="AF748" s="506"/>
      <c r="AG748" s="506"/>
      <c r="AH748" s="506"/>
      <c r="AI748" s="485"/>
    </row>
    <row r="749" ht="24.0" customHeight="1">
      <c r="A749" s="505"/>
      <c r="B749" s="485"/>
      <c r="C749" s="485"/>
      <c r="D749" s="485"/>
      <c r="E749" s="485"/>
      <c r="F749" s="485"/>
      <c r="G749" s="485"/>
      <c r="H749" s="485"/>
      <c r="I749" s="485"/>
      <c r="J749" s="485"/>
      <c r="K749" s="485"/>
      <c r="L749" s="485"/>
      <c r="M749" s="485"/>
      <c r="N749" s="485"/>
      <c r="O749" s="485"/>
      <c r="P749" s="485"/>
      <c r="Q749" s="485"/>
      <c r="R749" s="485"/>
      <c r="S749" s="485"/>
      <c r="T749" s="485"/>
      <c r="U749" s="485"/>
      <c r="V749" s="485"/>
      <c r="W749" s="485"/>
      <c r="X749" s="485"/>
      <c r="Y749" s="485"/>
      <c r="Z749" s="485"/>
      <c r="AA749" s="485"/>
      <c r="AB749" s="485"/>
      <c r="AC749" s="485"/>
      <c r="AD749" s="485"/>
      <c r="AE749" s="506"/>
      <c r="AF749" s="506"/>
      <c r="AG749" s="506"/>
      <c r="AH749" s="506"/>
      <c r="AI749" s="485"/>
    </row>
    <row r="750" ht="24.0" customHeight="1">
      <c r="A750" s="505"/>
      <c r="B750" s="485"/>
      <c r="C750" s="485"/>
      <c r="D750" s="485"/>
      <c r="E750" s="485"/>
      <c r="F750" s="485"/>
      <c r="G750" s="485"/>
      <c r="H750" s="485"/>
      <c r="I750" s="485"/>
      <c r="J750" s="485"/>
      <c r="K750" s="485"/>
      <c r="L750" s="485"/>
      <c r="M750" s="485"/>
      <c r="N750" s="485"/>
      <c r="O750" s="485"/>
      <c r="P750" s="485"/>
      <c r="Q750" s="485"/>
      <c r="R750" s="485"/>
      <c r="S750" s="485"/>
      <c r="T750" s="485"/>
      <c r="U750" s="485"/>
      <c r="V750" s="485"/>
      <c r="W750" s="485"/>
      <c r="X750" s="485"/>
      <c r="Y750" s="485"/>
      <c r="Z750" s="485"/>
      <c r="AA750" s="485"/>
      <c r="AB750" s="485"/>
      <c r="AC750" s="485"/>
      <c r="AD750" s="485"/>
      <c r="AE750" s="506"/>
      <c r="AF750" s="506"/>
      <c r="AG750" s="506"/>
      <c r="AH750" s="506"/>
      <c r="AI750" s="485"/>
    </row>
    <row r="751" ht="24.0" customHeight="1">
      <c r="A751" s="505"/>
      <c r="B751" s="485"/>
      <c r="C751" s="485"/>
      <c r="D751" s="485"/>
      <c r="E751" s="485"/>
      <c r="F751" s="485"/>
      <c r="G751" s="485"/>
      <c r="H751" s="485"/>
      <c r="I751" s="485"/>
      <c r="J751" s="485"/>
      <c r="K751" s="485"/>
      <c r="L751" s="485"/>
      <c r="M751" s="485"/>
      <c r="N751" s="485"/>
      <c r="O751" s="485"/>
      <c r="P751" s="485"/>
      <c r="Q751" s="485"/>
      <c r="R751" s="485"/>
      <c r="S751" s="485"/>
      <c r="T751" s="485"/>
      <c r="U751" s="485"/>
      <c r="V751" s="485"/>
      <c r="W751" s="485"/>
      <c r="X751" s="485"/>
      <c r="Y751" s="485"/>
      <c r="Z751" s="485"/>
      <c r="AA751" s="485"/>
      <c r="AB751" s="485"/>
      <c r="AC751" s="485"/>
      <c r="AD751" s="485"/>
      <c r="AE751" s="506"/>
      <c r="AF751" s="506"/>
      <c r="AG751" s="506"/>
      <c r="AH751" s="506"/>
      <c r="AI751" s="485"/>
    </row>
    <row r="752" ht="24.0" customHeight="1">
      <c r="A752" s="505"/>
      <c r="B752" s="485"/>
      <c r="C752" s="485"/>
      <c r="D752" s="485"/>
      <c r="E752" s="485"/>
      <c r="F752" s="485"/>
      <c r="G752" s="485"/>
      <c r="H752" s="485"/>
      <c r="I752" s="485"/>
      <c r="J752" s="485"/>
      <c r="K752" s="485"/>
      <c r="L752" s="485"/>
      <c r="M752" s="485"/>
      <c r="N752" s="485"/>
      <c r="O752" s="485"/>
      <c r="P752" s="485"/>
      <c r="Q752" s="485"/>
      <c r="R752" s="485"/>
      <c r="S752" s="485"/>
      <c r="T752" s="485"/>
      <c r="U752" s="485"/>
      <c r="V752" s="485"/>
      <c r="W752" s="485"/>
      <c r="X752" s="485"/>
      <c r="Y752" s="485"/>
      <c r="Z752" s="485"/>
      <c r="AA752" s="485"/>
      <c r="AB752" s="485"/>
      <c r="AC752" s="485"/>
      <c r="AD752" s="485"/>
      <c r="AE752" s="506"/>
      <c r="AF752" s="506"/>
      <c r="AG752" s="506"/>
      <c r="AH752" s="506"/>
      <c r="AI752" s="485"/>
    </row>
    <row r="753" ht="24.0" customHeight="1">
      <c r="A753" s="505"/>
      <c r="B753" s="485"/>
      <c r="C753" s="485"/>
      <c r="D753" s="485"/>
      <c r="E753" s="485"/>
      <c r="F753" s="485"/>
      <c r="G753" s="485"/>
      <c r="H753" s="485"/>
      <c r="I753" s="485"/>
      <c r="J753" s="485"/>
      <c r="K753" s="485"/>
      <c r="L753" s="485"/>
      <c r="M753" s="485"/>
      <c r="N753" s="485"/>
      <c r="O753" s="485"/>
      <c r="P753" s="485"/>
      <c r="Q753" s="485"/>
      <c r="R753" s="485"/>
      <c r="S753" s="485"/>
      <c r="T753" s="485"/>
      <c r="U753" s="485"/>
      <c r="V753" s="485"/>
      <c r="W753" s="485"/>
      <c r="X753" s="485"/>
      <c r="Y753" s="485"/>
      <c r="Z753" s="485"/>
      <c r="AA753" s="485"/>
      <c r="AB753" s="485"/>
      <c r="AC753" s="485"/>
      <c r="AD753" s="485"/>
      <c r="AE753" s="506"/>
      <c r="AF753" s="506"/>
      <c r="AG753" s="506"/>
      <c r="AH753" s="506"/>
      <c r="AI753" s="485"/>
    </row>
    <row r="754" ht="24.0" customHeight="1">
      <c r="A754" s="505"/>
      <c r="B754" s="485"/>
      <c r="C754" s="485"/>
      <c r="D754" s="485"/>
      <c r="E754" s="485"/>
      <c r="F754" s="485"/>
      <c r="G754" s="485"/>
      <c r="H754" s="485"/>
      <c r="I754" s="485"/>
      <c r="J754" s="485"/>
      <c r="K754" s="485"/>
      <c r="L754" s="485"/>
      <c r="M754" s="485"/>
      <c r="N754" s="485"/>
      <c r="O754" s="485"/>
      <c r="P754" s="485"/>
      <c r="Q754" s="485"/>
      <c r="R754" s="485"/>
      <c r="S754" s="485"/>
      <c r="T754" s="485"/>
      <c r="U754" s="485"/>
      <c r="V754" s="485"/>
      <c r="W754" s="485"/>
      <c r="X754" s="485"/>
      <c r="Y754" s="485"/>
      <c r="Z754" s="485"/>
      <c r="AA754" s="485"/>
      <c r="AB754" s="485"/>
      <c r="AC754" s="485"/>
      <c r="AD754" s="485"/>
      <c r="AE754" s="506"/>
      <c r="AF754" s="506"/>
      <c r="AG754" s="506"/>
      <c r="AH754" s="506"/>
      <c r="AI754" s="485"/>
    </row>
    <row r="755" ht="24.0" customHeight="1">
      <c r="A755" s="505"/>
      <c r="B755" s="485"/>
      <c r="C755" s="485"/>
      <c r="D755" s="485"/>
      <c r="E755" s="485"/>
      <c r="F755" s="485"/>
      <c r="G755" s="485"/>
      <c r="H755" s="485"/>
      <c r="I755" s="485"/>
      <c r="J755" s="485"/>
      <c r="K755" s="485"/>
      <c r="L755" s="485"/>
      <c r="M755" s="485"/>
      <c r="N755" s="485"/>
      <c r="O755" s="485"/>
      <c r="P755" s="485"/>
      <c r="Q755" s="485"/>
      <c r="R755" s="485"/>
      <c r="S755" s="485"/>
      <c r="T755" s="485"/>
      <c r="U755" s="485"/>
      <c r="V755" s="485"/>
      <c r="W755" s="485"/>
      <c r="X755" s="485"/>
      <c r="Y755" s="485"/>
      <c r="Z755" s="485"/>
      <c r="AA755" s="485"/>
      <c r="AB755" s="485"/>
      <c r="AC755" s="485"/>
      <c r="AD755" s="485"/>
      <c r="AE755" s="506"/>
      <c r="AF755" s="506"/>
      <c r="AG755" s="506"/>
      <c r="AH755" s="506"/>
      <c r="AI755" s="485"/>
    </row>
    <row r="756" ht="24.0" customHeight="1">
      <c r="A756" s="505"/>
      <c r="B756" s="485"/>
      <c r="C756" s="485"/>
      <c r="D756" s="485"/>
      <c r="E756" s="485"/>
      <c r="F756" s="485"/>
      <c r="G756" s="485"/>
      <c r="H756" s="485"/>
      <c r="I756" s="485"/>
      <c r="J756" s="485"/>
      <c r="K756" s="485"/>
      <c r="L756" s="485"/>
      <c r="M756" s="485"/>
      <c r="N756" s="485"/>
      <c r="O756" s="485"/>
      <c r="P756" s="485"/>
      <c r="Q756" s="485"/>
      <c r="R756" s="485"/>
      <c r="S756" s="485"/>
      <c r="T756" s="485"/>
      <c r="U756" s="485"/>
      <c r="V756" s="485"/>
      <c r="W756" s="485"/>
      <c r="X756" s="485"/>
      <c r="Y756" s="485"/>
      <c r="Z756" s="485"/>
      <c r="AA756" s="485"/>
      <c r="AB756" s="485"/>
      <c r="AC756" s="485"/>
      <c r="AD756" s="485"/>
      <c r="AE756" s="506"/>
      <c r="AF756" s="506"/>
      <c r="AG756" s="506"/>
      <c r="AH756" s="506"/>
      <c r="AI756" s="485"/>
    </row>
    <row r="757" ht="24.0" customHeight="1">
      <c r="A757" s="505"/>
      <c r="B757" s="485"/>
      <c r="C757" s="485"/>
      <c r="D757" s="485"/>
      <c r="E757" s="485"/>
      <c r="F757" s="485"/>
      <c r="G757" s="485"/>
      <c r="H757" s="485"/>
      <c r="I757" s="485"/>
      <c r="J757" s="485"/>
      <c r="K757" s="485"/>
      <c r="L757" s="485"/>
      <c r="M757" s="485"/>
      <c r="N757" s="485"/>
      <c r="O757" s="485"/>
      <c r="P757" s="485"/>
      <c r="Q757" s="485"/>
      <c r="R757" s="485"/>
      <c r="S757" s="485"/>
      <c r="T757" s="485"/>
      <c r="U757" s="485"/>
      <c r="V757" s="485"/>
      <c r="W757" s="485"/>
      <c r="X757" s="485"/>
      <c r="Y757" s="485"/>
      <c r="Z757" s="485"/>
      <c r="AA757" s="485"/>
      <c r="AB757" s="485"/>
      <c r="AC757" s="485"/>
      <c r="AD757" s="485"/>
      <c r="AE757" s="506"/>
      <c r="AF757" s="506"/>
      <c r="AG757" s="506"/>
      <c r="AH757" s="506"/>
      <c r="AI757" s="485"/>
    </row>
    <row r="758" ht="24.0" customHeight="1">
      <c r="A758" s="505"/>
      <c r="B758" s="485"/>
      <c r="C758" s="485"/>
      <c r="D758" s="485"/>
      <c r="E758" s="485"/>
      <c r="F758" s="485"/>
      <c r="G758" s="485"/>
      <c r="H758" s="485"/>
      <c r="I758" s="485"/>
      <c r="J758" s="485"/>
      <c r="K758" s="485"/>
      <c r="L758" s="485"/>
      <c r="M758" s="485"/>
      <c r="N758" s="485"/>
      <c r="O758" s="485"/>
      <c r="P758" s="485"/>
      <c r="Q758" s="485"/>
      <c r="R758" s="485"/>
      <c r="S758" s="485"/>
      <c r="T758" s="485"/>
      <c r="U758" s="485"/>
      <c r="V758" s="485"/>
      <c r="W758" s="485"/>
      <c r="X758" s="485"/>
      <c r="Y758" s="485"/>
      <c r="Z758" s="485"/>
      <c r="AA758" s="485"/>
      <c r="AB758" s="485"/>
      <c r="AC758" s="485"/>
      <c r="AD758" s="485"/>
      <c r="AE758" s="506"/>
      <c r="AF758" s="506"/>
      <c r="AG758" s="506"/>
      <c r="AH758" s="506"/>
      <c r="AI758" s="485"/>
    </row>
    <row r="759" ht="24.0" customHeight="1">
      <c r="A759" s="505"/>
      <c r="B759" s="485"/>
      <c r="C759" s="485"/>
      <c r="D759" s="485"/>
      <c r="E759" s="485"/>
      <c r="F759" s="485"/>
      <c r="G759" s="485"/>
      <c r="H759" s="485"/>
      <c r="I759" s="485"/>
      <c r="J759" s="485"/>
      <c r="K759" s="485"/>
      <c r="L759" s="485"/>
      <c r="M759" s="485"/>
      <c r="N759" s="485"/>
      <c r="O759" s="485"/>
      <c r="P759" s="485"/>
      <c r="Q759" s="485"/>
      <c r="R759" s="485"/>
      <c r="S759" s="485"/>
      <c r="T759" s="485"/>
      <c r="U759" s="485"/>
      <c r="V759" s="485"/>
      <c r="W759" s="485"/>
      <c r="X759" s="485"/>
      <c r="Y759" s="485"/>
      <c r="Z759" s="485"/>
      <c r="AA759" s="485"/>
      <c r="AB759" s="485"/>
      <c r="AC759" s="485"/>
      <c r="AD759" s="485"/>
      <c r="AE759" s="506"/>
      <c r="AF759" s="506"/>
      <c r="AG759" s="506"/>
      <c r="AH759" s="506"/>
      <c r="AI759" s="485"/>
    </row>
    <row r="760" ht="24.0" customHeight="1">
      <c r="A760" s="505"/>
      <c r="B760" s="485"/>
      <c r="C760" s="485"/>
      <c r="D760" s="485"/>
      <c r="E760" s="485"/>
      <c r="F760" s="485"/>
      <c r="G760" s="485"/>
      <c r="H760" s="485"/>
      <c r="I760" s="485"/>
      <c r="J760" s="485"/>
      <c r="K760" s="485"/>
      <c r="L760" s="485"/>
      <c r="M760" s="485"/>
      <c r="N760" s="485"/>
      <c r="O760" s="485"/>
      <c r="P760" s="485"/>
      <c r="Q760" s="485"/>
      <c r="R760" s="485"/>
      <c r="S760" s="485"/>
      <c r="T760" s="485"/>
      <c r="U760" s="485"/>
      <c r="V760" s="485"/>
      <c r="W760" s="485"/>
      <c r="X760" s="485"/>
      <c r="Y760" s="485"/>
      <c r="Z760" s="485"/>
      <c r="AA760" s="485"/>
      <c r="AB760" s="485"/>
      <c r="AC760" s="485"/>
      <c r="AD760" s="485"/>
      <c r="AE760" s="506"/>
      <c r="AF760" s="506"/>
      <c r="AG760" s="506"/>
      <c r="AH760" s="506"/>
      <c r="AI760" s="485"/>
    </row>
    <row r="761" ht="24.0" customHeight="1">
      <c r="A761" s="505"/>
      <c r="B761" s="485"/>
      <c r="C761" s="485"/>
      <c r="D761" s="485"/>
      <c r="E761" s="485"/>
      <c r="F761" s="485"/>
      <c r="G761" s="485"/>
      <c r="H761" s="485"/>
      <c r="I761" s="485"/>
      <c r="J761" s="485"/>
      <c r="K761" s="485"/>
      <c r="L761" s="485"/>
      <c r="M761" s="485"/>
      <c r="N761" s="485"/>
      <c r="O761" s="485"/>
      <c r="P761" s="485"/>
      <c r="Q761" s="485"/>
      <c r="R761" s="485"/>
      <c r="S761" s="485"/>
      <c r="T761" s="485"/>
      <c r="U761" s="485"/>
      <c r="V761" s="485"/>
      <c r="W761" s="485"/>
      <c r="X761" s="485"/>
      <c r="Y761" s="485"/>
      <c r="Z761" s="485"/>
      <c r="AA761" s="485"/>
      <c r="AB761" s="485"/>
      <c r="AC761" s="485"/>
      <c r="AD761" s="485"/>
      <c r="AE761" s="506"/>
      <c r="AF761" s="506"/>
      <c r="AG761" s="506"/>
      <c r="AH761" s="506"/>
      <c r="AI761" s="485"/>
    </row>
    <row r="762" ht="24.0" customHeight="1">
      <c r="A762" s="505"/>
      <c r="B762" s="485"/>
      <c r="C762" s="485"/>
      <c r="D762" s="485"/>
      <c r="E762" s="485"/>
      <c r="F762" s="485"/>
      <c r="G762" s="485"/>
      <c r="H762" s="485"/>
      <c r="I762" s="485"/>
      <c r="J762" s="485"/>
      <c r="K762" s="485"/>
      <c r="L762" s="485"/>
      <c r="M762" s="485"/>
      <c r="N762" s="485"/>
      <c r="O762" s="485"/>
      <c r="P762" s="485"/>
      <c r="Q762" s="485"/>
      <c r="R762" s="485"/>
      <c r="S762" s="485"/>
      <c r="T762" s="485"/>
      <c r="U762" s="485"/>
      <c r="V762" s="485"/>
      <c r="W762" s="485"/>
      <c r="X762" s="485"/>
      <c r="Y762" s="485"/>
      <c r="Z762" s="485"/>
      <c r="AA762" s="485"/>
      <c r="AB762" s="485"/>
      <c r="AC762" s="485"/>
      <c r="AD762" s="485"/>
      <c r="AE762" s="506"/>
      <c r="AF762" s="506"/>
      <c r="AG762" s="506"/>
      <c r="AH762" s="506"/>
      <c r="AI762" s="485"/>
    </row>
    <row r="763" ht="24.0" customHeight="1">
      <c r="A763" s="505"/>
      <c r="B763" s="485"/>
      <c r="C763" s="485"/>
      <c r="D763" s="485"/>
      <c r="E763" s="485"/>
      <c r="F763" s="485"/>
      <c r="G763" s="485"/>
      <c r="H763" s="485"/>
      <c r="I763" s="485"/>
      <c r="J763" s="485"/>
      <c r="K763" s="485"/>
      <c r="L763" s="485"/>
      <c r="M763" s="485"/>
      <c r="N763" s="485"/>
      <c r="O763" s="485"/>
      <c r="P763" s="485"/>
      <c r="Q763" s="485"/>
      <c r="R763" s="485"/>
      <c r="S763" s="485"/>
      <c r="T763" s="485"/>
      <c r="U763" s="485"/>
      <c r="V763" s="485"/>
      <c r="W763" s="485"/>
      <c r="X763" s="485"/>
      <c r="Y763" s="485"/>
      <c r="Z763" s="485"/>
      <c r="AA763" s="485"/>
      <c r="AB763" s="485"/>
      <c r="AC763" s="485"/>
      <c r="AD763" s="485"/>
      <c r="AE763" s="506"/>
      <c r="AF763" s="506"/>
      <c r="AG763" s="506"/>
      <c r="AH763" s="506"/>
      <c r="AI763" s="485"/>
    </row>
    <row r="764" ht="24.0" customHeight="1">
      <c r="A764" s="505"/>
      <c r="B764" s="485"/>
      <c r="C764" s="485"/>
      <c r="D764" s="485"/>
      <c r="E764" s="485"/>
      <c r="F764" s="485"/>
      <c r="G764" s="485"/>
      <c r="H764" s="485"/>
      <c r="I764" s="485"/>
      <c r="J764" s="485"/>
      <c r="K764" s="485"/>
      <c r="L764" s="485"/>
      <c r="M764" s="485"/>
      <c r="N764" s="485"/>
      <c r="O764" s="485"/>
      <c r="P764" s="485"/>
      <c r="Q764" s="485"/>
      <c r="R764" s="485"/>
      <c r="S764" s="485"/>
      <c r="T764" s="485"/>
      <c r="U764" s="485"/>
      <c r="V764" s="485"/>
      <c r="W764" s="485"/>
      <c r="X764" s="485"/>
      <c r="Y764" s="485"/>
      <c r="Z764" s="485"/>
      <c r="AA764" s="485"/>
      <c r="AB764" s="485"/>
      <c r="AC764" s="485"/>
      <c r="AD764" s="485"/>
      <c r="AE764" s="506"/>
      <c r="AF764" s="506"/>
      <c r="AG764" s="506"/>
      <c r="AH764" s="506"/>
      <c r="AI764" s="485"/>
    </row>
    <row r="765" ht="24.0" customHeight="1">
      <c r="A765" s="505"/>
      <c r="B765" s="485"/>
      <c r="C765" s="485"/>
      <c r="D765" s="485"/>
      <c r="E765" s="485"/>
      <c r="F765" s="485"/>
      <c r="G765" s="485"/>
      <c r="H765" s="485"/>
      <c r="I765" s="485"/>
      <c r="J765" s="485"/>
      <c r="K765" s="485"/>
      <c r="L765" s="485"/>
      <c r="M765" s="485"/>
      <c r="N765" s="485"/>
      <c r="O765" s="485"/>
      <c r="P765" s="485"/>
      <c r="Q765" s="485"/>
      <c r="R765" s="485"/>
      <c r="S765" s="485"/>
      <c r="T765" s="485"/>
      <c r="U765" s="485"/>
      <c r="V765" s="485"/>
      <c r="W765" s="485"/>
      <c r="X765" s="485"/>
      <c r="Y765" s="485"/>
      <c r="Z765" s="485"/>
      <c r="AA765" s="485"/>
      <c r="AB765" s="485"/>
      <c r="AC765" s="485"/>
      <c r="AD765" s="485"/>
      <c r="AE765" s="506"/>
      <c r="AF765" s="506"/>
      <c r="AG765" s="506"/>
      <c r="AH765" s="506"/>
      <c r="AI765" s="485"/>
    </row>
    <row r="766" ht="24.0" customHeight="1">
      <c r="A766" s="505"/>
      <c r="B766" s="485"/>
      <c r="C766" s="485"/>
      <c r="D766" s="485"/>
      <c r="E766" s="485"/>
      <c r="F766" s="485"/>
      <c r="G766" s="485"/>
      <c r="H766" s="485"/>
      <c r="I766" s="485"/>
      <c r="J766" s="485"/>
      <c r="K766" s="485"/>
      <c r="L766" s="485"/>
      <c r="M766" s="485"/>
      <c r="N766" s="485"/>
      <c r="O766" s="485"/>
      <c r="P766" s="485"/>
      <c r="Q766" s="485"/>
      <c r="R766" s="485"/>
      <c r="S766" s="485"/>
      <c r="T766" s="485"/>
      <c r="U766" s="485"/>
      <c r="V766" s="485"/>
      <c r="W766" s="485"/>
      <c r="X766" s="485"/>
      <c r="Y766" s="485"/>
      <c r="Z766" s="485"/>
      <c r="AA766" s="485"/>
      <c r="AB766" s="485"/>
      <c r="AC766" s="485"/>
      <c r="AD766" s="485"/>
      <c r="AE766" s="506"/>
      <c r="AF766" s="506"/>
      <c r="AG766" s="506"/>
      <c r="AH766" s="506"/>
      <c r="AI766" s="485"/>
    </row>
    <row r="767" ht="24.0" customHeight="1">
      <c r="A767" s="505"/>
      <c r="B767" s="485"/>
      <c r="C767" s="485"/>
      <c r="D767" s="485"/>
      <c r="E767" s="485"/>
      <c r="F767" s="485"/>
      <c r="G767" s="485"/>
      <c r="H767" s="485"/>
      <c r="I767" s="485"/>
      <c r="J767" s="485"/>
      <c r="K767" s="485"/>
      <c r="L767" s="485"/>
      <c r="M767" s="485"/>
      <c r="N767" s="485"/>
      <c r="O767" s="485"/>
      <c r="P767" s="485"/>
      <c r="Q767" s="485"/>
      <c r="R767" s="485"/>
      <c r="S767" s="485"/>
      <c r="T767" s="485"/>
      <c r="U767" s="485"/>
      <c r="V767" s="485"/>
      <c r="W767" s="485"/>
      <c r="X767" s="485"/>
      <c r="Y767" s="485"/>
      <c r="Z767" s="485"/>
      <c r="AA767" s="485"/>
      <c r="AB767" s="485"/>
      <c r="AC767" s="485"/>
      <c r="AD767" s="485"/>
      <c r="AE767" s="506"/>
      <c r="AF767" s="506"/>
      <c r="AG767" s="506"/>
      <c r="AH767" s="506"/>
      <c r="AI767" s="485"/>
    </row>
    <row r="768" ht="24.0" customHeight="1">
      <c r="A768" s="505"/>
      <c r="B768" s="485"/>
      <c r="C768" s="485"/>
      <c r="D768" s="485"/>
      <c r="E768" s="485"/>
      <c r="F768" s="485"/>
      <c r="G768" s="485"/>
      <c r="H768" s="485"/>
      <c r="I768" s="485"/>
      <c r="J768" s="485"/>
      <c r="K768" s="485"/>
      <c r="L768" s="485"/>
      <c r="M768" s="485"/>
      <c r="N768" s="485"/>
      <c r="O768" s="485"/>
      <c r="P768" s="485"/>
      <c r="Q768" s="485"/>
      <c r="R768" s="485"/>
      <c r="S768" s="485"/>
      <c r="T768" s="485"/>
      <c r="U768" s="485"/>
      <c r="V768" s="485"/>
      <c r="W768" s="485"/>
      <c r="X768" s="485"/>
      <c r="Y768" s="485"/>
      <c r="Z768" s="485"/>
      <c r="AA768" s="485"/>
      <c r="AB768" s="485"/>
      <c r="AC768" s="485"/>
      <c r="AD768" s="485"/>
      <c r="AE768" s="506"/>
      <c r="AF768" s="506"/>
      <c r="AG768" s="506"/>
      <c r="AH768" s="506"/>
      <c r="AI768" s="485"/>
    </row>
    <row r="769" ht="24.0" customHeight="1">
      <c r="A769" s="505"/>
      <c r="B769" s="485"/>
      <c r="C769" s="485"/>
      <c r="D769" s="485"/>
      <c r="E769" s="485"/>
      <c r="F769" s="485"/>
      <c r="G769" s="485"/>
      <c r="H769" s="485"/>
      <c r="I769" s="485"/>
      <c r="J769" s="485"/>
      <c r="K769" s="485"/>
      <c r="L769" s="485"/>
      <c r="M769" s="485"/>
      <c r="N769" s="485"/>
      <c r="O769" s="485"/>
      <c r="P769" s="485"/>
      <c r="Q769" s="485"/>
      <c r="R769" s="485"/>
      <c r="S769" s="485"/>
      <c r="T769" s="485"/>
      <c r="U769" s="485"/>
      <c r="V769" s="485"/>
      <c r="W769" s="485"/>
      <c r="X769" s="485"/>
      <c r="Y769" s="485"/>
      <c r="Z769" s="485"/>
      <c r="AA769" s="485"/>
      <c r="AB769" s="485"/>
      <c r="AC769" s="485"/>
      <c r="AD769" s="485"/>
      <c r="AE769" s="506"/>
      <c r="AF769" s="506"/>
      <c r="AG769" s="506"/>
      <c r="AH769" s="506"/>
      <c r="AI769" s="485"/>
    </row>
    <row r="770" ht="24.0" customHeight="1">
      <c r="A770" s="505"/>
      <c r="B770" s="485"/>
      <c r="C770" s="485"/>
      <c r="D770" s="485"/>
      <c r="E770" s="485"/>
      <c r="F770" s="485"/>
      <c r="G770" s="485"/>
      <c r="H770" s="485"/>
      <c r="I770" s="485"/>
      <c r="J770" s="485"/>
      <c r="K770" s="485"/>
      <c r="L770" s="485"/>
      <c r="M770" s="485"/>
      <c r="N770" s="485"/>
      <c r="O770" s="485"/>
      <c r="P770" s="485"/>
      <c r="Q770" s="485"/>
      <c r="R770" s="485"/>
      <c r="S770" s="485"/>
      <c r="T770" s="485"/>
      <c r="U770" s="485"/>
      <c r="V770" s="485"/>
      <c r="W770" s="485"/>
      <c r="X770" s="485"/>
      <c r="Y770" s="485"/>
      <c r="Z770" s="485"/>
      <c r="AA770" s="485"/>
      <c r="AB770" s="485"/>
      <c r="AC770" s="485"/>
      <c r="AD770" s="485"/>
      <c r="AE770" s="506"/>
      <c r="AF770" s="506"/>
      <c r="AG770" s="506"/>
      <c r="AH770" s="506"/>
      <c r="AI770" s="485"/>
    </row>
    <row r="771" ht="24.0" customHeight="1">
      <c r="A771" s="505"/>
      <c r="B771" s="485"/>
      <c r="C771" s="485"/>
      <c r="D771" s="485"/>
      <c r="E771" s="485"/>
      <c r="F771" s="485"/>
      <c r="G771" s="485"/>
      <c r="H771" s="485"/>
      <c r="I771" s="485"/>
      <c r="J771" s="485"/>
      <c r="K771" s="485"/>
      <c r="L771" s="485"/>
      <c r="M771" s="485"/>
      <c r="N771" s="485"/>
      <c r="O771" s="485"/>
      <c r="P771" s="485"/>
      <c r="Q771" s="485"/>
      <c r="R771" s="485"/>
      <c r="S771" s="485"/>
      <c r="T771" s="485"/>
      <c r="U771" s="485"/>
      <c r="V771" s="485"/>
      <c r="W771" s="485"/>
      <c r="X771" s="485"/>
      <c r="Y771" s="485"/>
      <c r="Z771" s="485"/>
      <c r="AA771" s="485"/>
      <c r="AB771" s="485"/>
      <c r="AC771" s="485"/>
      <c r="AD771" s="485"/>
      <c r="AE771" s="506"/>
      <c r="AF771" s="506"/>
      <c r="AG771" s="506"/>
      <c r="AH771" s="506"/>
      <c r="AI771" s="485"/>
    </row>
    <row r="772" ht="24.0" customHeight="1">
      <c r="A772" s="505"/>
      <c r="B772" s="485"/>
      <c r="C772" s="485"/>
      <c r="D772" s="485"/>
      <c r="E772" s="485"/>
      <c r="F772" s="485"/>
      <c r="G772" s="485"/>
      <c r="H772" s="485"/>
      <c r="I772" s="485"/>
      <c r="J772" s="485"/>
      <c r="K772" s="485"/>
      <c r="L772" s="485"/>
      <c r="M772" s="485"/>
      <c r="N772" s="485"/>
      <c r="O772" s="485"/>
      <c r="P772" s="485"/>
      <c r="Q772" s="485"/>
      <c r="R772" s="485"/>
      <c r="S772" s="485"/>
      <c r="T772" s="485"/>
      <c r="U772" s="485"/>
      <c r="V772" s="485"/>
      <c r="W772" s="485"/>
      <c r="X772" s="485"/>
      <c r="Y772" s="485"/>
      <c r="Z772" s="485"/>
      <c r="AA772" s="485"/>
      <c r="AB772" s="485"/>
      <c r="AC772" s="485"/>
      <c r="AD772" s="485"/>
      <c r="AE772" s="506"/>
      <c r="AF772" s="506"/>
      <c r="AG772" s="506"/>
      <c r="AH772" s="506"/>
      <c r="AI772" s="485"/>
    </row>
    <row r="773" ht="24.0" customHeight="1">
      <c r="A773" s="505"/>
      <c r="B773" s="485"/>
      <c r="C773" s="485"/>
      <c r="D773" s="485"/>
      <c r="E773" s="485"/>
      <c r="F773" s="485"/>
      <c r="G773" s="485"/>
      <c r="H773" s="485"/>
      <c r="I773" s="485"/>
      <c r="J773" s="485"/>
      <c r="K773" s="485"/>
      <c r="L773" s="485"/>
      <c r="M773" s="485"/>
      <c r="N773" s="485"/>
      <c r="O773" s="485"/>
      <c r="P773" s="485"/>
      <c r="Q773" s="485"/>
      <c r="R773" s="485"/>
      <c r="S773" s="485"/>
      <c r="T773" s="485"/>
      <c r="U773" s="485"/>
      <c r="V773" s="485"/>
      <c r="W773" s="485"/>
      <c r="X773" s="485"/>
      <c r="Y773" s="485"/>
      <c r="Z773" s="485"/>
      <c r="AA773" s="485"/>
      <c r="AB773" s="485"/>
      <c r="AC773" s="485"/>
      <c r="AD773" s="485"/>
      <c r="AE773" s="506"/>
      <c r="AF773" s="506"/>
      <c r="AG773" s="506"/>
      <c r="AH773" s="506"/>
      <c r="AI773" s="485"/>
    </row>
    <row r="774" ht="24.0" customHeight="1">
      <c r="A774" s="505"/>
      <c r="B774" s="485"/>
      <c r="C774" s="485"/>
      <c r="D774" s="485"/>
      <c r="E774" s="485"/>
      <c r="F774" s="485"/>
      <c r="G774" s="485"/>
      <c r="H774" s="485"/>
      <c r="I774" s="485"/>
      <c r="J774" s="485"/>
      <c r="K774" s="485"/>
      <c r="L774" s="485"/>
      <c r="M774" s="485"/>
      <c r="N774" s="485"/>
      <c r="O774" s="485"/>
      <c r="P774" s="485"/>
      <c r="Q774" s="485"/>
      <c r="R774" s="485"/>
      <c r="S774" s="485"/>
      <c r="T774" s="485"/>
      <c r="U774" s="485"/>
      <c r="V774" s="485"/>
      <c r="W774" s="485"/>
      <c r="X774" s="485"/>
      <c r="Y774" s="485"/>
      <c r="Z774" s="485"/>
      <c r="AA774" s="485"/>
      <c r="AB774" s="485"/>
      <c r="AC774" s="485"/>
      <c r="AD774" s="485"/>
      <c r="AE774" s="506"/>
      <c r="AF774" s="506"/>
      <c r="AG774" s="506"/>
      <c r="AH774" s="506"/>
      <c r="AI774" s="485"/>
    </row>
    <row r="775" ht="24.0" customHeight="1">
      <c r="A775" s="505"/>
      <c r="B775" s="485"/>
      <c r="C775" s="485"/>
      <c r="D775" s="485"/>
      <c r="E775" s="485"/>
      <c r="F775" s="485"/>
      <c r="G775" s="485"/>
      <c r="H775" s="485"/>
      <c r="I775" s="485"/>
      <c r="J775" s="485"/>
      <c r="K775" s="485"/>
      <c r="L775" s="485"/>
      <c r="M775" s="485"/>
      <c r="N775" s="485"/>
      <c r="O775" s="485"/>
      <c r="P775" s="485"/>
      <c r="Q775" s="485"/>
      <c r="R775" s="485"/>
      <c r="S775" s="485"/>
      <c r="T775" s="485"/>
      <c r="U775" s="485"/>
      <c r="V775" s="485"/>
      <c r="W775" s="485"/>
      <c r="X775" s="485"/>
      <c r="Y775" s="485"/>
      <c r="Z775" s="485"/>
      <c r="AA775" s="485"/>
      <c r="AB775" s="485"/>
      <c r="AC775" s="485"/>
      <c r="AD775" s="485"/>
      <c r="AE775" s="506"/>
      <c r="AF775" s="506"/>
      <c r="AG775" s="506"/>
      <c r="AH775" s="506"/>
      <c r="AI775" s="485"/>
    </row>
    <row r="776" ht="24.0" customHeight="1">
      <c r="A776" s="505"/>
      <c r="B776" s="485"/>
      <c r="C776" s="485"/>
      <c r="D776" s="485"/>
      <c r="E776" s="485"/>
      <c r="F776" s="485"/>
      <c r="G776" s="485"/>
      <c r="H776" s="485"/>
      <c r="I776" s="485"/>
      <c r="J776" s="485"/>
      <c r="K776" s="485"/>
      <c r="L776" s="485"/>
      <c r="M776" s="485"/>
      <c r="N776" s="485"/>
      <c r="O776" s="485"/>
      <c r="P776" s="485"/>
      <c r="Q776" s="485"/>
      <c r="R776" s="485"/>
      <c r="S776" s="485"/>
      <c r="T776" s="485"/>
      <c r="U776" s="485"/>
      <c r="V776" s="485"/>
      <c r="W776" s="485"/>
      <c r="X776" s="485"/>
      <c r="Y776" s="485"/>
      <c r="Z776" s="485"/>
      <c r="AA776" s="485"/>
      <c r="AB776" s="485"/>
      <c r="AC776" s="485"/>
      <c r="AD776" s="485"/>
      <c r="AE776" s="506"/>
      <c r="AF776" s="506"/>
      <c r="AG776" s="506"/>
      <c r="AH776" s="506"/>
      <c r="AI776" s="485"/>
    </row>
    <row r="777" ht="24.0" customHeight="1">
      <c r="A777" s="505"/>
      <c r="B777" s="485"/>
      <c r="C777" s="485"/>
      <c r="D777" s="485"/>
      <c r="E777" s="485"/>
      <c r="F777" s="485"/>
      <c r="G777" s="485"/>
      <c r="H777" s="485"/>
      <c r="I777" s="485"/>
      <c r="J777" s="485"/>
      <c r="K777" s="485"/>
      <c r="L777" s="485"/>
      <c r="M777" s="485"/>
      <c r="N777" s="485"/>
      <c r="O777" s="485"/>
      <c r="P777" s="485"/>
      <c r="Q777" s="485"/>
      <c r="R777" s="485"/>
      <c r="S777" s="485"/>
      <c r="T777" s="485"/>
      <c r="U777" s="485"/>
      <c r="V777" s="485"/>
      <c r="W777" s="485"/>
      <c r="X777" s="485"/>
      <c r="Y777" s="485"/>
      <c r="Z777" s="485"/>
      <c r="AA777" s="485"/>
      <c r="AB777" s="485"/>
      <c r="AC777" s="485"/>
      <c r="AD777" s="485"/>
      <c r="AE777" s="506"/>
      <c r="AF777" s="506"/>
      <c r="AG777" s="506"/>
      <c r="AH777" s="506"/>
      <c r="AI777" s="485"/>
    </row>
    <row r="778" ht="24.0" customHeight="1">
      <c r="A778" s="505"/>
      <c r="B778" s="485"/>
      <c r="C778" s="485"/>
      <c r="D778" s="485"/>
      <c r="E778" s="485"/>
      <c r="F778" s="485"/>
      <c r="G778" s="485"/>
      <c r="H778" s="485"/>
      <c r="I778" s="485"/>
      <c r="J778" s="485"/>
      <c r="K778" s="485"/>
      <c r="L778" s="485"/>
      <c r="M778" s="485"/>
      <c r="N778" s="485"/>
      <c r="O778" s="485"/>
      <c r="P778" s="485"/>
      <c r="Q778" s="485"/>
      <c r="R778" s="485"/>
      <c r="S778" s="485"/>
      <c r="T778" s="485"/>
      <c r="U778" s="485"/>
      <c r="V778" s="485"/>
      <c r="W778" s="485"/>
      <c r="X778" s="485"/>
      <c r="Y778" s="485"/>
      <c r="Z778" s="485"/>
      <c r="AA778" s="485"/>
      <c r="AB778" s="485"/>
      <c r="AC778" s="485"/>
      <c r="AD778" s="485"/>
      <c r="AE778" s="506"/>
      <c r="AF778" s="506"/>
      <c r="AG778" s="506"/>
      <c r="AH778" s="506"/>
      <c r="AI778" s="485"/>
    </row>
    <row r="779" ht="24.0" customHeight="1">
      <c r="A779" s="505"/>
      <c r="B779" s="485"/>
      <c r="C779" s="485"/>
      <c r="D779" s="485"/>
      <c r="E779" s="485"/>
      <c r="F779" s="485"/>
      <c r="G779" s="485"/>
      <c r="H779" s="485"/>
      <c r="I779" s="485"/>
      <c r="J779" s="485"/>
      <c r="K779" s="485"/>
      <c r="L779" s="485"/>
      <c r="M779" s="485"/>
      <c r="N779" s="485"/>
      <c r="O779" s="485"/>
      <c r="P779" s="485"/>
      <c r="Q779" s="485"/>
      <c r="R779" s="485"/>
      <c r="S779" s="485"/>
      <c r="T779" s="485"/>
      <c r="U779" s="485"/>
      <c r="V779" s="485"/>
      <c r="W779" s="485"/>
      <c r="X779" s="485"/>
      <c r="Y779" s="485"/>
      <c r="Z779" s="485"/>
      <c r="AA779" s="485"/>
      <c r="AB779" s="485"/>
      <c r="AC779" s="485"/>
      <c r="AD779" s="485"/>
      <c r="AE779" s="506"/>
      <c r="AF779" s="506"/>
      <c r="AG779" s="506"/>
      <c r="AH779" s="506"/>
      <c r="AI779" s="485"/>
    </row>
    <row r="780" ht="24.0" customHeight="1">
      <c r="A780" s="505"/>
      <c r="B780" s="485"/>
      <c r="C780" s="485"/>
      <c r="D780" s="485"/>
      <c r="E780" s="485"/>
      <c r="F780" s="485"/>
      <c r="G780" s="485"/>
      <c r="H780" s="485"/>
      <c r="I780" s="485"/>
      <c r="J780" s="485"/>
      <c r="K780" s="485"/>
      <c r="L780" s="485"/>
      <c r="M780" s="485"/>
      <c r="N780" s="485"/>
      <c r="O780" s="485"/>
      <c r="P780" s="485"/>
      <c r="Q780" s="485"/>
      <c r="R780" s="485"/>
      <c r="S780" s="485"/>
      <c r="T780" s="485"/>
      <c r="U780" s="485"/>
      <c r="V780" s="485"/>
      <c r="W780" s="485"/>
      <c r="X780" s="485"/>
      <c r="Y780" s="485"/>
      <c r="Z780" s="485"/>
      <c r="AA780" s="485"/>
      <c r="AB780" s="485"/>
      <c r="AC780" s="485"/>
      <c r="AD780" s="485"/>
      <c r="AE780" s="506"/>
      <c r="AF780" s="506"/>
      <c r="AG780" s="506"/>
      <c r="AH780" s="506"/>
      <c r="AI780" s="485"/>
    </row>
    <row r="781" ht="24.0" customHeight="1">
      <c r="A781" s="505"/>
      <c r="B781" s="485"/>
      <c r="C781" s="485"/>
      <c r="D781" s="485"/>
      <c r="E781" s="485"/>
      <c r="F781" s="485"/>
      <c r="G781" s="485"/>
      <c r="H781" s="485"/>
      <c r="I781" s="485"/>
      <c r="J781" s="485"/>
      <c r="K781" s="485"/>
      <c r="L781" s="485"/>
      <c r="M781" s="485"/>
      <c r="N781" s="485"/>
      <c r="O781" s="485"/>
      <c r="P781" s="485"/>
      <c r="Q781" s="485"/>
      <c r="R781" s="485"/>
      <c r="S781" s="485"/>
      <c r="T781" s="485"/>
      <c r="U781" s="485"/>
      <c r="V781" s="485"/>
      <c r="W781" s="485"/>
      <c r="X781" s="485"/>
      <c r="Y781" s="485"/>
      <c r="Z781" s="485"/>
      <c r="AA781" s="485"/>
      <c r="AB781" s="485"/>
      <c r="AC781" s="485"/>
      <c r="AD781" s="485"/>
      <c r="AE781" s="506"/>
      <c r="AF781" s="506"/>
      <c r="AG781" s="506"/>
      <c r="AH781" s="506"/>
      <c r="AI781" s="485"/>
    </row>
    <row r="782" ht="24.0" customHeight="1">
      <c r="A782" s="505"/>
      <c r="B782" s="485"/>
      <c r="C782" s="485"/>
      <c r="D782" s="485"/>
      <c r="E782" s="485"/>
      <c r="F782" s="485"/>
      <c r="G782" s="485"/>
      <c r="H782" s="485"/>
      <c r="I782" s="485"/>
      <c r="J782" s="485"/>
      <c r="K782" s="485"/>
      <c r="L782" s="485"/>
      <c r="M782" s="485"/>
      <c r="N782" s="485"/>
      <c r="O782" s="485"/>
      <c r="P782" s="485"/>
      <c r="Q782" s="485"/>
      <c r="R782" s="485"/>
      <c r="S782" s="485"/>
      <c r="T782" s="485"/>
      <c r="U782" s="485"/>
      <c r="V782" s="485"/>
      <c r="W782" s="485"/>
      <c r="X782" s="485"/>
      <c r="Y782" s="485"/>
      <c r="Z782" s="485"/>
      <c r="AA782" s="485"/>
      <c r="AB782" s="485"/>
      <c r="AC782" s="485"/>
      <c r="AD782" s="485"/>
      <c r="AE782" s="506"/>
      <c r="AF782" s="506"/>
      <c r="AG782" s="506"/>
      <c r="AH782" s="506"/>
      <c r="AI782" s="485"/>
    </row>
    <row r="783" ht="24.0" customHeight="1">
      <c r="A783" s="505"/>
      <c r="B783" s="485"/>
      <c r="C783" s="485"/>
      <c r="D783" s="485"/>
      <c r="E783" s="485"/>
      <c r="F783" s="485"/>
      <c r="G783" s="485"/>
      <c r="H783" s="485"/>
      <c r="I783" s="485"/>
      <c r="J783" s="485"/>
      <c r="K783" s="485"/>
      <c r="L783" s="485"/>
      <c r="M783" s="485"/>
      <c r="N783" s="485"/>
      <c r="O783" s="485"/>
      <c r="P783" s="485"/>
      <c r="Q783" s="485"/>
      <c r="R783" s="485"/>
      <c r="S783" s="485"/>
      <c r="T783" s="485"/>
      <c r="U783" s="485"/>
      <c r="V783" s="485"/>
      <c r="W783" s="485"/>
      <c r="X783" s="485"/>
      <c r="Y783" s="485"/>
      <c r="Z783" s="485"/>
      <c r="AA783" s="485"/>
      <c r="AB783" s="485"/>
      <c r="AC783" s="485"/>
      <c r="AD783" s="485"/>
      <c r="AE783" s="506"/>
      <c r="AF783" s="506"/>
      <c r="AG783" s="506"/>
      <c r="AH783" s="506"/>
      <c r="AI783" s="485"/>
    </row>
    <row r="784" ht="24.0" customHeight="1">
      <c r="A784" s="505"/>
      <c r="B784" s="485"/>
      <c r="C784" s="485"/>
      <c r="D784" s="485"/>
      <c r="E784" s="485"/>
      <c r="F784" s="485"/>
      <c r="G784" s="485"/>
      <c r="H784" s="485"/>
      <c r="I784" s="485"/>
      <c r="J784" s="485"/>
      <c r="K784" s="485"/>
      <c r="L784" s="485"/>
      <c r="M784" s="485"/>
      <c r="N784" s="485"/>
      <c r="O784" s="485"/>
      <c r="P784" s="485"/>
      <c r="Q784" s="485"/>
      <c r="R784" s="485"/>
      <c r="S784" s="485"/>
      <c r="T784" s="485"/>
      <c r="U784" s="485"/>
      <c r="V784" s="485"/>
      <c r="W784" s="485"/>
      <c r="X784" s="485"/>
      <c r="Y784" s="485"/>
      <c r="Z784" s="485"/>
      <c r="AA784" s="485"/>
      <c r="AB784" s="485"/>
      <c r="AC784" s="485"/>
      <c r="AD784" s="485"/>
      <c r="AE784" s="506"/>
      <c r="AF784" s="506"/>
      <c r="AG784" s="506"/>
      <c r="AH784" s="506"/>
      <c r="AI784" s="485"/>
    </row>
    <row r="785" ht="24.0" customHeight="1">
      <c r="A785" s="505"/>
      <c r="B785" s="485"/>
      <c r="C785" s="485"/>
      <c r="D785" s="485"/>
      <c r="E785" s="485"/>
      <c r="F785" s="485"/>
      <c r="G785" s="485"/>
      <c r="H785" s="485"/>
      <c r="I785" s="485"/>
      <c r="J785" s="485"/>
      <c r="K785" s="485"/>
      <c r="L785" s="485"/>
      <c r="M785" s="485"/>
      <c r="N785" s="485"/>
      <c r="O785" s="485"/>
      <c r="P785" s="485"/>
      <c r="Q785" s="485"/>
      <c r="R785" s="485"/>
      <c r="S785" s="485"/>
      <c r="T785" s="485"/>
      <c r="U785" s="485"/>
      <c r="V785" s="485"/>
      <c r="W785" s="485"/>
      <c r="X785" s="485"/>
      <c r="Y785" s="485"/>
      <c r="Z785" s="485"/>
      <c r="AA785" s="485"/>
      <c r="AB785" s="485"/>
      <c r="AC785" s="485"/>
      <c r="AD785" s="485"/>
      <c r="AE785" s="506"/>
      <c r="AF785" s="506"/>
      <c r="AG785" s="506"/>
      <c r="AH785" s="506"/>
      <c r="AI785" s="485"/>
    </row>
    <row r="786" ht="24.0" customHeight="1">
      <c r="A786" s="505"/>
      <c r="B786" s="485"/>
      <c r="C786" s="485"/>
      <c r="D786" s="485"/>
      <c r="E786" s="485"/>
      <c r="F786" s="485"/>
      <c r="G786" s="485"/>
      <c r="H786" s="485"/>
      <c r="I786" s="485"/>
      <c r="J786" s="485"/>
      <c r="K786" s="485"/>
      <c r="L786" s="485"/>
      <c r="M786" s="485"/>
      <c r="N786" s="485"/>
      <c r="O786" s="485"/>
      <c r="P786" s="485"/>
      <c r="Q786" s="485"/>
      <c r="R786" s="485"/>
      <c r="S786" s="485"/>
      <c r="T786" s="485"/>
      <c r="U786" s="485"/>
      <c r="V786" s="485"/>
      <c r="W786" s="485"/>
      <c r="X786" s="485"/>
      <c r="Y786" s="485"/>
      <c r="Z786" s="485"/>
      <c r="AA786" s="485"/>
      <c r="AB786" s="485"/>
      <c r="AC786" s="485"/>
      <c r="AD786" s="485"/>
      <c r="AE786" s="506"/>
      <c r="AF786" s="506"/>
      <c r="AG786" s="506"/>
      <c r="AH786" s="506"/>
      <c r="AI786" s="485"/>
    </row>
    <row r="787" ht="24.0" customHeight="1">
      <c r="A787" s="505"/>
      <c r="B787" s="485"/>
      <c r="C787" s="485"/>
      <c r="D787" s="485"/>
      <c r="E787" s="485"/>
      <c r="F787" s="485"/>
      <c r="G787" s="485"/>
      <c r="H787" s="485"/>
      <c r="I787" s="485"/>
      <c r="J787" s="485"/>
      <c r="K787" s="485"/>
      <c r="L787" s="485"/>
      <c r="M787" s="485"/>
      <c r="N787" s="485"/>
      <c r="O787" s="485"/>
      <c r="P787" s="485"/>
      <c r="Q787" s="485"/>
      <c r="R787" s="485"/>
      <c r="S787" s="485"/>
      <c r="T787" s="485"/>
      <c r="U787" s="485"/>
      <c r="V787" s="485"/>
      <c r="W787" s="485"/>
      <c r="X787" s="485"/>
      <c r="Y787" s="485"/>
      <c r="Z787" s="485"/>
      <c r="AA787" s="485"/>
      <c r="AB787" s="485"/>
      <c r="AC787" s="485"/>
      <c r="AD787" s="485"/>
      <c r="AE787" s="506"/>
      <c r="AF787" s="506"/>
      <c r="AG787" s="506"/>
      <c r="AH787" s="506"/>
      <c r="AI787" s="485"/>
    </row>
    <row r="788" ht="24.0" customHeight="1">
      <c r="A788" s="505"/>
      <c r="B788" s="485"/>
      <c r="C788" s="485"/>
      <c r="D788" s="485"/>
      <c r="E788" s="485"/>
      <c r="F788" s="485"/>
      <c r="G788" s="485"/>
      <c r="H788" s="485"/>
      <c r="I788" s="485"/>
      <c r="J788" s="485"/>
      <c r="K788" s="485"/>
      <c r="L788" s="485"/>
      <c r="M788" s="485"/>
      <c r="N788" s="485"/>
      <c r="O788" s="485"/>
      <c r="P788" s="485"/>
      <c r="Q788" s="485"/>
      <c r="R788" s="485"/>
      <c r="S788" s="485"/>
      <c r="T788" s="485"/>
      <c r="U788" s="485"/>
      <c r="V788" s="485"/>
      <c r="W788" s="485"/>
      <c r="X788" s="485"/>
      <c r="Y788" s="485"/>
      <c r="Z788" s="485"/>
      <c r="AA788" s="485"/>
      <c r="AB788" s="485"/>
      <c r="AC788" s="485"/>
      <c r="AD788" s="485"/>
      <c r="AE788" s="506"/>
      <c r="AF788" s="506"/>
      <c r="AG788" s="506"/>
      <c r="AH788" s="506"/>
      <c r="AI788" s="485"/>
    </row>
    <row r="789" ht="24.0" customHeight="1">
      <c r="A789" s="505"/>
      <c r="B789" s="485"/>
      <c r="C789" s="485"/>
      <c r="D789" s="485"/>
      <c r="E789" s="485"/>
      <c r="F789" s="485"/>
      <c r="G789" s="485"/>
      <c r="H789" s="485"/>
      <c r="I789" s="485"/>
      <c r="J789" s="485"/>
      <c r="K789" s="485"/>
      <c r="L789" s="485"/>
      <c r="M789" s="485"/>
      <c r="N789" s="485"/>
      <c r="O789" s="485"/>
      <c r="P789" s="485"/>
      <c r="Q789" s="485"/>
      <c r="R789" s="485"/>
      <c r="S789" s="485"/>
      <c r="T789" s="485"/>
      <c r="U789" s="485"/>
      <c r="V789" s="485"/>
      <c r="W789" s="485"/>
      <c r="X789" s="485"/>
      <c r="Y789" s="485"/>
      <c r="Z789" s="485"/>
      <c r="AA789" s="485"/>
      <c r="AB789" s="485"/>
      <c r="AC789" s="485"/>
      <c r="AD789" s="485"/>
      <c r="AE789" s="506"/>
      <c r="AF789" s="506"/>
      <c r="AG789" s="506"/>
      <c r="AH789" s="506"/>
      <c r="AI789" s="485"/>
    </row>
    <row r="790" ht="24.0" customHeight="1">
      <c r="A790" s="505"/>
      <c r="B790" s="485"/>
      <c r="C790" s="485"/>
      <c r="D790" s="485"/>
      <c r="E790" s="485"/>
      <c r="F790" s="485"/>
      <c r="G790" s="485"/>
      <c r="H790" s="485"/>
      <c r="I790" s="485"/>
      <c r="J790" s="485"/>
      <c r="K790" s="485"/>
      <c r="L790" s="485"/>
      <c r="M790" s="485"/>
      <c r="N790" s="485"/>
      <c r="O790" s="485"/>
      <c r="P790" s="485"/>
      <c r="Q790" s="485"/>
      <c r="R790" s="485"/>
      <c r="S790" s="485"/>
      <c r="T790" s="485"/>
      <c r="U790" s="485"/>
      <c r="V790" s="485"/>
      <c r="W790" s="485"/>
      <c r="X790" s="485"/>
      <c r="Y790" s="485"/>
      <c r="Z790" s="485"/>
      <c r="AA790" s="485"/>
      <c r="AB790" s="485"/>
      <c r="AC790" s="485"/>
      <c r="AD790" s="485"/>
      <c r="AE790" s="506"/>
      <c r="AF790" s="506"/>
      <c r="AG790" s="506"/>
      <c r="AH790" s="506"/>
      <c r="AI790" s="485"/>
    </row>
    <row r="791" ht="24.0" customHeight="1">
      <c r="A791" s="505"/>
      <c r="B791" s="485"/>
      <c r="C791" s="485"/>
      <c r="D791" s="485"/>
      <c r="E791" s="485"/>
      <c r="F791" s="485"/>
      <c r="G791" s="485"/>
      <c r="H791" s="485"/>
      <c r="I791" s="485"/>
      <c r="J791" s="485"/>
      <c r="K791" s="485"/>
      <c r="L791" s="485"/>
      <c r="M791" s="485"/>
      <c r="N791" s="485"/>
      <c r="O791" s="485"/>
      <c r="P791" s="485"/>
      <c r="Q791" s="485"/>
      <c r="R791" s="485"/>
      <c r="S791" s="485"/>
      <c r="T791" s="485"/>
      <c r="U791" s="485"/>
      <c r="V791" s="485"/>
      <c r="W791" s="485"/>
      <c r="X791" s="485"/>
      <c r="Y791" s="485"/>
      <c r="Z791" s="485"/>
      <c r="AA791" s="485"/>
      <c r="AB791" s="485"/>
      <c r="AC791" s="485"/>
      <c r="AD791" s="485"/>
      <c r="AE791" s="506"/>
      <c r="AF791" s="506"/>
      <c r="AG791" s="506"/>
      <c r="AH791" s="506"/>
      <c r="AI791" s="485"/>
    </row>
    <row r="792" ht="24.0" customHeight="1">
      <c r="A792" s="505"/>
      <c r="B792" s="485"/>
      <c r="C792" s="485"/>
      <c r="D792" s="485"/>
      <c r="E792" s="485"/>
      <c r="F792" s="485"/>
      <c r="G792" s="485"/>
      <c r="H792" s="485"/>
      <c r="I792" s="485"/>
      <c r="J792" s="485"/>
      <c r="K792" s="485"/>
      <c r="L792" s="485"/>
      <c r="M792" s="485"/>
      <c r="N792" s="485"/>
      <c r="O792" s="485"/>
      <c r="P792" s="485"/>
      <c r="Q792" s="485"/>
      <c r="R792" s="485"/>
      <c r="S792" s="485"/>
      <c r="T792" s="485"/>
      <c r="U792" s="485"/>
      <c r="V792" s="485"/>
      <c r="W792" s="485"/>
      <c r="X792" s="485"/>
      <c r="Y792" s="485"/>
      <c r="Z792" s="485"/>
      <c r="AA792" s="485"/>
      <c r="AB792" s="485"/>
      <c r="AC792" s="485"/>
      <c r="AD792" s="485"/>
      <c r="AE792" s="506"/>
      <c r="AF792" s="506"/>
      <c r="AG792" s="506"/>
      <c r="AH792" s="506"/>
      <c r="AI792" s="485"/>
    </row>
    <row r="793" ht="24.0" customHeight="1">
      <c r="A793" s="505"/>
      <c r="B793" s="485"/>
      <c r="C793" s="485"/>
      <c r="D793" s="485"/>
      <c r="E793" s="485"/>
      <c r="F793" s="485"/>
      <c r="G793" s="485"/>
      <c r="H793" s="485"/>
      <c r="I793" s="485"/>
      <c r="J793" s="485"/>
      <c r="K793" s="485"/>
      <c r="L793" s="485"/>
      <c r="M793" s="485"/>
      <c r="N793" s="485"/>
      <c r="O793" s="485"/>
      <c r="P793" s="485"/>
      <c r="Q793" s="485"/>
      <c r="R793" s="485"/>
      <c r="S793" s="485"/>
      <c r="T793" s="485"/>
      <c r="U793" s="485"/>
      <c r="V793" s="485"/>
      <c r="W793" s="485"/>
      <c r="X793" s="485"/>
      <c r="Y793" s="485"/>
      <c r="Z793" s="485"/>
      <c r="AA793" s="485"/>
      <c r="AB793" s="485"/>
      <c r="AC793" s="485"/>
      <c r="AD793" s="485"/>
      <c r="AE793" s="506"/>
      <c r="AF793" s="506"/>
      <c r="AG793" s="506"/>
      <c r="AH793" s="506"/>
      <c r="AI793" s="485"/>
    </row>
    <row r="794" ht="24.0" customHeight="1">
      <c r="A794" s="505"/>
      <c r="B794" s="485"/>
      <c r="C794" s="485"/>
      <c r="D794" s="485"/>
      <c r="E794" s="485"/>
      <c r="F794" s="485"/>
      <c r="G794" s="485"/>
      <c r="H794" s="485"/>
      <c r="I794" s="485"/>
      <c r="J794" s="485"/>
      <c r="K794" s="485"/>
      <c r="L794" s="485"/>
      <c r="M794" s="485"/>
      <c r="N794" s="485"/>
      <c r="O794" s="485"/>
      <c r="P794" s="485"/>
      <c r="Q794" s="485"/>
      <c r="R794" s="485"/>
      <c r="S794" s="485"/>
      <c r="T794" s="485"/>
      <c r="U794" s="485"/>
      <c r="V794" s="485"/>
      <c r="W794" s="485"/>
      <c r="X794" s="485"/>
      <c r="Y794" s="485"/>
      <c r="Z794" s="485"/>
      <c r="AA794" s="485"/>
      <c r="AB794" s="485"/>
      <c r="AC794" s="485"/>
      <c r="AD794" s="485"/>
      <c r="AE794" s="506"/>
      <c r="AF794" s="506"/>
      <c r="AG794" s="506"/>
      <c r="AH794" s="506"/>
      <c r="AI794" s="485"/>
    </row>
    <row r="795" ht="24.0" customHeight="1">
      <c r="A795" s="505"/>
      <c r="B795" s="485"/>
      <c r="C795" s="485"/>
      <c r="D795" s="485"/>
      <c r="E795" s="485"/>
      <c r="F795" s="485"/>
      <c r="G795" s="485"/>
      <c r="H795" s="485"/>
      <c r="I795" s="485"/>
      <c r="J795" s="485"/>
      <c r="K795" s="485"/>
      <c r="L795" s="485"/>
      <c r="M795" s="485"/>
      <c r="N795" s="485"/>
      <c r="O795" s="485"/>
      <c r="P795" s="485"/>
      <c r="Q795" s="485"/>
      <c r="R795" s="485"/>
      <c r="S795" s="485"/>
      <c r="T795" s="485"/>
      <c r="U795" s="485"/>
      <c r="V795" s="485"/>
      <c r="W795" s="485"/>
      <c r="X795" s="485"/>
      <c r="Y795" s="485"/>
      <c r="Z795" s="485"/>
      <c r="AA795" s="485"/>
      <c r="AB795" s="485"/>
      <c r="AC795" s="485"/>
      <c r="AD795" s="485"/>
      <c r="AE795" s="506"/>
      <c r="AF795" s="506"/>
      <c r="AG795" s="506"/>
      <c r="AH795" s="506"/>
      <c r="AI795" s="485"/>
    </row>
    <row r="796" ht="24.0" customHeight="1">
      <c r="A796" s="505"/>
      <c r="B796" s="485"/>
      <c r="C796" s="485"/>
      <c r="D796" s="485"/>
      <c r="E796" s="485"/>
      <c r="F796" s="485"/>
      <c r="G796" s="485"/>
      <c r="H796" s="485"/>
      <c r="I796" s="485"/>
      <c r="J796" s="485"/>
      <c r="K796" s="485"/>
      <c r="L796" s="485"/>
      <c r="M796" s="485"/>
      <c r="N796" s="485"/>
      <c r="O796" s="485"/>
      <c r="P796" s="485"/>
      <c r="Q796" s="485"/>
      <c r="R796" s="485"/>
      <c r="S796" s="485"/>
      <c r="T796" s="485"/>
      <c r="U796" s="485"/>
      <c r="V796" s="485"/>
      <c r="W796" s="485"/>
      <c r="X796" s="485"/>
      <c r="Y796" s="485"/>
      <c r="Z796" s="485"/>
      <c r="AA796" s="485"/>
      <c r="AB796" s="485"/>
      <c r="AC796" s="485"/>
      <c r="AD796" s="485"/>
      <c r="AE796" s="506"/>
      <c r="AF796" s="506"/>
      <c r="AG796" s="506"/>
      <c r="AH796" s="506"/>
      <c r="AI796" s="485"/>
    </row>
    <row r="797" ht="24.0" customHeight="1">
      <c r="A797" s="505"/>
      <c r="B797" s="485"/>
      <c r="C797" s="485"/>
      <c r="D797" s="485"/>
      <c r="E797" s="485"/>
      <c r="F797" s="485"/>
      <c r="G797" s="485"/>
      <c r="H797" s="485"/>
      <c r="I797" s="485"/>
      <c r="J797" s="485"/>
      <c r="K797" s="485"/>
      <c r="L797" s="485"/>
      <c r="M797" s="485"/>
      <c r="N797" s="485"/>
      <c r="O797" s="485"/>
      <c r="P797" s="485"/>
      <c r="Q797" s="485"/>
      <c r="R797" s="485"/>
      <c r="S797" s="485"/>
      <c r="T797" s="485"/>
      <c r="U797" s="485"/>
      <c r="V797" s="485"/>
      <c r="W797" s="485"/>
      <c r="X797" s="485"/>
      <c r="Y797" s="485"/>
      <c r="Z797" s="485"/>
      <c r="AA797" s="485"/>
      <c r="AB797" s="485"/>
      <c r="AC797" s="485"/>
      <c r="AD797" s="485"/>
      <c r="AE797" s="506"/>
      <c r="AF797" s="506"/>
      <c r="AG797" s="506"/>
      <c r="AH797" s="506"/>
      <c r="AI797" s="485"/>
    </row>
    <row r="798" ht="24.0" customHeight="1">
      <c r="A798" s="505"/>
      <c r="B798" s="485"/>
      <c r="C798" s="485"/>
      <c r="D798" s="485"/>
      <c r="E798" s="485"/>
      <c r="F798" s="485"/>
      <c r="G798" s="485"/>
      <c r="H798" s="485"/>
      <c r="I798" s="485"/>
      <c r="J798" s="485"/>
      <c r="K798" s="485"/>
      <c r="L798" s="485"/>
      <c r="M798" s="485"/>
      <c r="N798" s="485"/>
      <c r="O798" s="485"/>
      <c r="P798" s="485"/>
      <c r="Q798" s="485"/>
      <c r="R798" s="485"/>
      <c r="S798" s="485"/>
      <c r="T798" s="485"/>
      <c r="U798" s="485"/>
      <c r="V798" s="485"/>
      <c r="W798" s="485"/>
      <c r="X798" s="485"/>
      <c r="Y798" s="485"/>
      <c r="Z798" s="485"/>
      <c r="AA798" s="485"/>
      <c r="AB798" s="485"/>
      <c r="AC798" s="485"/>
      <c r="AD798" s="485"/>
      <c r="AE798" s="506"/>
      <c r="AF798" s="506"/>
      <c r="AG798" s="506"/>
      <c r="AH798" s="506"/>
      <c r="AI798" s="485"/>
    </row>
    <row r="799" ht="24.0" customHeight="1">
      <c r="A799" s="505"/>
      <c r="B799" s="485"/>
      <c r="C799" s="485"/>
      <c r="D799" s="485"/>
      <c r="E799" s="485"/>
      <c r="F799" s="485"/>
      <c r="G799" s="485"/>
      <c r="H799" s="485"/>
      <c r="I799" s="485"/>
      <c r="J799" s="485"/>
      <c r="K799" s="485"/>
      <c r="L799" s="485"/>
      <c r="M799" s="485"/>
      <c r="N799" s="485"/>
      <c r="O799" s="485"/>
      <c r="P799" s="485"/>
      <c r="Q799" s="485"/>
      <c r="R799" s="485"/>
      <c r="S799" s="485"/>
      <c r="T799" s="485"/>
      <c r="U799" s="485"/>
      <c r="V799" s="485"/>
      <c r="W799" s="485"/>
      <c r="X799" s="485"/>
      <c r="Y799" s="485"/>
      <c r="Z799" s="485"/>
      <c r="AA799" s="485"/>
      <c r="AB799" s="485"/>
      <c r="AC799" s="485"/>
      <c r="AD799" s="485"/>
      <c r="AE799" s="506"/>
      <c r="AF799" s="506"/>
      <c r="AG799" s="506"/>
      <c r="AH799" s="506"/>
      <c r="AI799" s="485"/>
    </row>
    <row r="800" ht="24.0" customHeight="1">
      <c r="A800" s="505"/>
      <c r="B800" s="485"/>
      <c r="C800" s="485"/>
      <c r="D800" s="485"/>
      <c r="E800" s="485"/>
      <c r="F800" s="485"/>
      <c r="G800" s="485"/>
      <c r="H800" s="485"/>
      <c r="I800" s="485"/>
      <c r="J800" s="485"/>
      <c r="K800" s="485"/>
      <c r="L800" s="485"/>
      <c r="M800" s="485"/>
      <c r="N800" s="485"/>
      <c r="O800" s="485"/>
      <c r="P800" s="485"/>
      <c r="Q800" s="485"/>
      <c r="R800" s="485"/>
      <c r="S800" s="485"/>
      <c r="T800" s="485"/>
      <c r="U800" s="485"/>
      <c r="V800" s="485"/>
      <c r="W800" s="485"/>
      <c r="X800" s="485"/>
      <c r="Y800" s="485"/>
      <c r="Z800" s="485"/>
      <c r="AA800" s="485"/>
      <c r="AB800" s="485"/>
      <c r="AC800" s="485"/>
      <c r="AD800" s="485"/>
      <c r="AE800" s="506"/>
      <c r="AF800" s="506"/>
      <c r="AG800" s="506"/>
      <c r="AH800" s="506"/>
      <c r="AI800" s="485"/>
    </row>
    <row r="801" ht="24.0" customHeight="1">
      <c r="A801" s="505"/>
      <c r="B801" s="485"/>
      <c r="C801" s="485"/>
      <c r="D801" s="485"/>
      <c r="E801" s="485"/>
      <c r="F801" s="485"/>
      <c r="G801" s="485"/>
      <c r="H801" s="485"/>
      <c r="I801" s="485"/>
      <c r="J801" s="485"/>
      <c r="K801" s="485"/>
      <c r="L801" s="485"/>
      <c r="M801" s="485"/>
      <c r="N801" s="485"/>
      <c r="O801" s="485"/>
      <c r="P801" s="485"/>
      <c r="Q801" s="485"/>
      <c r="R801" s="485"/>
      <c r="S801" s="485"/>
      <c r="T801" s="485"/>
      <c r="U801" s="485"/>
      <c r="V801" s="485"/>
      <c r="W801" s="485"/>
      <c r="X801" s="485"/>
      <c r="Y801" s="485"/>
      <c r="Z801" s="485"/>
      <c r="AA801" s="485"/>
      <c r="AB801" s="485"/>
      <c r="AC801" s="485"/>
      <c r="AD801" s="485"/>
      <c r="AE801" s="506"/>
      <c r="AF801" s="506"/>
      <c r="AG801" s="506"/>
      <c r="AH801" s="506"/>
      <c r="AI801" s="485"/>
    </row>
    <row r="802" ht="24.0" customHeight="1">
      <c r="A802" s="505"/>
      <c r="B802" s="485"/>
      <c r="C802" s="485"/>
      <c r="D802" s="485"/>
      <c r="E802" s="485"/>
      <c r="F802" s="485"/>
      <c r="G802" s="485"/>
      <c r="H802" s="485"/>
      <c r="I802" s="485"/>
      <c r="J802" s="485"/>
      <c r="K802" s="485"/>
      <c r="L802" s="485"/>
      <c r="M802" s="485"/>
      <c r="N802" s="485"/>
      <c r="O802" s="485"/>
      <c r="P802" s="485"/>
      <c r="Q802" s="485"/>
      <c r="R802" s="485"/>
      <c r="S802" s="485"/>
      <c r="T802" s="485"/>
      <c r="U802" s="485"/>
      <c r="V802" s="485"/>
      <c r="W802" s="485"/>
      <c r="X802" s="485"/>
      <c r="Y802" s="485"/>
      <c r="Z802" s="485"/>
      <c r="AA802" s="485"/>
      <c r="AB802" s="485"/>
      <c r="AC802" s="485"/>
      <c r="AD802" s="485"/>
      <c r="AE802" s="506"/>
      <c r="AF802" s="506"/>
      <c r="AG802" s="506"/>
      <c r="AH802" s="506"/>
      <c r="AI802" s="485"/>
    </row>
    <row r="803" ht="24.0" customHeight="1">
      <c r="A803" s="505"/>
      <c r="B803" s="485"/>
      <c r="C803" s="485"/>
      <c r="D803" s="485"/>
      <c r="E803" s="485"/>
      <c r="F803" s="485"/>
      <c r="G803" s="485"/>
      <c r="H803" s="485"/>
      <c r="I803" s="485"/>
      <c r="J803" s="485"/>
      <c r="K803" s="485"/>
      <c r="L803" s="485"/>
      <c r="M803" s="485"/>
      <c r="N803" s="485"/>
      <c r="O803" s="485"/>
      <c r="P803" s="485"/>
      <c r="Q803" s="485"/>
      <c r="R803" s="485"/>
      <c r="S803" s="485"/>
      <c r="T803" s="485"/>
      <c r="U803" s="485"/>
      <c r="V803" s="485"/>
      <c r="W803" s="485"/>
      <c r="X803" s="485"/>
      <c r="Y803" s="485"/>
      <c r="Z803" s="485"/>
      <c r="AA803" s="485"/>
      <c r="AB803" s="485"/>
      <c r="AC803" s="485"/>
      <c r="AD803" s="485"/>
      <c r="AE803" s="506"/>
      <c r="AF803" s="506"/>
      <c r="AG803" s="506"/>
      <c r="AH803" s="506"/>
      <c r="AI803" s="485"/>
    </row>
    <row r="804" ht="24.0" customHeight="1">
      <c r="A804" s="505"/>
      <c r="B804" s="485"/>
      <c r="C804" s="485"/>
      <c r="D804" s="485"/>
      <c r="E804" s="485"/>
      <c r="F804" s="485"/>
      <c r="G804" s="485"/>
      <c r="H804" s="485"/>
      <c r="I804" s="485"/>
      <c r="J804" s="485"/>
      <c r="K804" s="485"/>
      <c r="L804" s="485"/>
      <c r="M804" s="485"/>
      <c r="N804" s="485"/>
      <c r="O804" s="485"/>
      <c r="P804" s="485"/>
      <c r="Q804" s="485"/>
      <c r="R804" s="485"/>
      <c r="S804" s="485"/>
      <c r="T804" s="485"/>
      <c r="U804" s="485"/>
      <c r="V804" s="485"/>
      <c r="W804" s="485"/>
      <c r="X804" s="485"/>
      <c r="Y804" s="485"/>
      <c r="Z804" s="485"/>
      <c r="AA804" s="485"/>
      <c r="AB804" s="485"/>
      <c r="AC804" s="485"/>
      <c r="AD804" s="485"/>
      <c r="AE804" s="506"/>
      <c r="AF804" s="506"/>
      <c r="AG804" s="506"/>
      <c r="AH804" s="506"/>
      <c r="AI804" s="485"/>
    </row>
    <row r="805" ht="24.0" customHeight="1">
      <c r="A805" s="505"/>
      <c r="B805" s="485"/>
      <c r="C805" s="485"/>
      <c r="D805" s="485"/>
      <c r="E805" s="485"/>
      <c r="F805" s="485"/>
      <c r="G805" s="485"/>
      <c r="H805" s="485"/>
      <c r="I805" s="485"/>
      <c r="J805" s="485"/>
      <c r="K805" s="485"/>
      <c r="L805" s="485"/>
      <c r="M805" s="485"/>
      <c r="N805" s="485"/>
      <c r="O805" s="485"/>
      <c r="P805" s="485"/>
      <c r="Q805" s="485"/>
      <c r="R805" s="485"/>
      <c r="S805" s="485"/>
      <c r="T805" s="485"/>
      <c r="U805" s="485"/>
      <c r="V805" s="485"/>
      <c r="W805" s="485"/>
      <c r="X805" s="485"/>
      <c r="Y805" s="485"/>
      <c r="Z805" s="485"/>
      <c r="AA805" s="485"/>
      <c r="AB805" s="485"/>
      <c r="AC805" s="485"/>
      <c r="AD805" s="485"/>
      <c r="AE805" s="506"/>
      <c r="AF805" s="506"/>
      <c r="AG805" s="506"/>
      <c r="AH805" s="506"/>
      <c r="AI805" s="485"/>
    </row>
    <row r="806" ht="24.0" customHeight="1">
      <c r="A806" s="505"/>
      <c r="B806" s="485"/>
      <c r="C806" s="485"/>
      <c r="D806" s="485"/>
      <c r="E806" s="485"/>
      <c r="F806" s="485"/>
      <c r="G806" s="485"/>
      <c r="H806" s="485"/>
      <c r="I806" s="485"/>
      <c r="J806" s="485"/>
      <c r="K806" s="485"/>
      <c r="L806" s="485"/>
      <c r="M806" s="485"/>
      <c r="N806" s="485"/>
      <c r="O806" s="485"/>
      <c r="P806" s="485"/>
      <c r="Q806" s="485"/>
      <c r="R806" s="485"/>
      <c r="S806" s="485"/>
      <c r="T806" s="485"/>
      <c r="U806" s="485"/>
      <c r="V806" s="485"/>
      <c r="W806" s="485"/>
      <c r="X806" s="485"/>
      <c r="Y806" s="485"/>
      <c r="Z806" s="485"/>
      <c r="AA806" s="485"/>
      <c r="AB806" s="485"/>
      <c r="AC806" s="485"/>
      <c r="AD806" s="485"/>
      <c r="AE806" s="506"/>
      <c r="AF806" s="506"/>
      <c r="AG806" s="506"/>
      <c r="AH806" s="506"/>
      <c r="AI806" s="485"/>
    </row>
    <row r="807" ht="24.0" customHeight="1">
      <c r="A807" s="505"/>
      <c r="B807" s="485"/>
      <c r="C807" s="485"/>
      <c r="D807" s="485"/>
      <c r="E807" s="485"/>
      <c r="F807" s="485"/>
      <c r="G807" s="485"/>
      <c r="H807" s="485"/>
      <c r="I807" s="485"/>
      <c r="J807" s="485"/>
      <c r="K807" s="485"/>
      <c r="L807" s="485"/>
      <c r="M807" s="485"/>
      <c r="N807" s="485"/>
      <c r="O807" s="485"/>
      <c r="P807" s="485"/>
      <c r="Q807" s="485"/>
      <c r="R807" s="485"/>
      <c r="S807" s="485"/>
      <c r="T807" s="485"/>
      <c r="U807" s="485"/>
      <c r="V807" s="485"/>
      <c r="W807" s="485"/>
      <c r="X807" s="485"/>
      <c r="Y807" s="485"/>
      <c r="Z807" s="485"/>
      <c r="AA807" s="485"/>
      <c r="AB807" s="485"/>
      <c r="AC807" s="485"/>
      <c r="AD807" s="485"/>
      <c r="AE807" s="506"/>
      <c r="AF807" s="506"/>
      <c r="AG807" s="506"/>
      <c r="AH807" s="506"/>
      <c r="AI807" s="485"/>
    </row>
    <row r="808" ht="24.0" customHeight="1">
      <c r="A808" s="505"/>
      <c r="B808" s="485"/>
      <c r="C808" s="485"/>
      <c r="D808" s="485"/>
      <c r="E808" s="485"/>
      <c r="F808" s="485"/>
      <c r="G808" s="485"/>
      <c r="H808" s="485"/>
      <c r="I808" s="485"/>
      <c r="J808" s="485"/>
      <c r="K808" s="485"/>
      <c r="L808" s="485"/>
      <c r="M808" s="485"/>
      <c r="N808" s="485"/>
      <c r="O808" s="485"/>
      <c r="P808" s="485"/>
      <c r="Q808" s="485"/>
      <c r="R808" s="485"/>
      <c r="S808" s="485"/>
      <c r="T808" s="485"/>
      <c r="U808" s="485"/>
      <c r="V808" s="485"/>
      <c r="W808" s="485"/>
      <c r="X808" s="485"/>
      <c r="Y808" s="485"/>
      <c r="Z808" s="485"/>
      <c r="AA808" s="485"/>
      <c r="AB808" s="485"/>
      <c r="AC808" s="485"/>
      <c r="AD808" s="485"/>
      <c r="AE808" s="506"/>
      <c r="AF808" s="506"/>
      <c r="AG808" s="506"/>
      <c r="AH808" s="506"/>
      <c r="AI808" s="485"/>
    </row>
    <row r="809" ht="24.0" customHeight="1">
      <c r="A809" s="505"/>
      <c r="B809" s="485"/>
      <c r="C809" s="485"/>
      <c r="D809" s="485"/>
      <c r="E809" s="485"/>
      <c r="F809" s="485"/>
      <c r="G809" s="485"/>
      <c r="H809" s="485"/>
      <c r="I809" s="485"/>
      <c r="J809" s="485"/>
      <c r="K809" s="485"/>
      <c r="L809" s="485"/>
      <c r="M809" s="485"/>
      <c r="N809" s="485"/>
      <c r="O809" s="485"/>
      <c r="P809" s="485"/>
      <c r="Q809" s="485"/>
      <c r="R809" s="485"/>
      <c r="S809" s="485"/>
      <c r="T809" s="485"/>
      <c r="U809" s="485"/>
      <c r="V809" s="485"/>
      <c r="W809" s="485"/>
      <c r="X809" s="485"/>
      <c r="Y809" s="485"/>
      <c r="Z809" s="485"/>
      <c r="AA809" s="485"/>
      <c r="AB809" s="485"/>
      <c r="AC809" s="485"/>
      <c r="AD809" s="485"/>
      <c r="AE809" s="506"/>
      <c r="AF809" s="506"/>
      <c r="AG809" s="506"/>
      <c r="AH809" s="506"/>
      <c r="AI809" s="485"/>
    </row>
    <row r="810" ht="24.0" customHeight="1">
      <c r="A810" s="505"/>
      <c r="B810" s="485"/>
      <c r="C810" s="485"/>
      <c r="D810" s="485"/>
      <c r="E810" s="485"/>
      <c r="F810" s="485"/>
      <c r="G810" s="485"/>
      <c r="H810" s="485"/>
      <c r="I810" s="485"/>
      <c r="J810" s="485"/>
      <c r="K810" s="485"/>
      <c r="L810" s="485"/>
      <c r="M810" s="485"/>
      <c r="N810" s="485"/>
      <c r="O810" s="485"/>
      <c r="P810" s="485"/>
      <c r="Q810" s="485"/>
      <c r="R810" s="485"/>
      <c r="S810" s="485"/>
      <c r="T810" s="485"/>
      <c r="U810" s="485"/>
      <c r="V810" s="485"/>
      <c r="W810" s="485"/>
      <c r="X810" s="485"/>
      <c r="Y810" s="485"/>
      <c r="Z810" s="485"/>
      <c r="AA810" s="485"/>
      <c r="AB810" s="485"/>
      <c r="AC810" s="485"/>
      <c r="AD810" s="485"/>
      <c r="AE810" s="506"/>
      <c r="AF810" s="506"/>
      <c r="AG810" s="506"/>
      <c r="AH810" s="506"/>
      <c r="AI810" s="485"/>
    </row>
    <row r="811" ht="24.0" customHeight="1">
      <c r="A811" s="505"/>
      <c r="B811" s="485"/>
      <c r="C811" s="485"/>
      <c r="D811" s="485"/>
      <c r="E811" s="485"/>
      <c r="F811" s="485"/>
      <c r="G811" s="485"/>
      <c r="H811" s="485"/>
      <c r="I811" s="485"/>
      <c r="J811" s="485"/>
      <c r="K811" s="485"/>
      <c r="L811" s="485"/>
      <c r="M811" s="485"/>
      <c r="N811" s="485"/>
      <c r="O811" s="485"/>
      <c r="P811" s="485"/>
      <c r="Q811" s="485"/>
      <c r="R811" s="485"/>
      <c r="S811" s="485"/>
      <c r="T811" s="485"/>
      <c r="U811" s="485"/>
      <c r="V811" s="485"/>
      <c r="W811" s="485"/>
      <c r="X811" s="485"/>
      <c r="Y811" s="485"/>
      <c r="Z811" s="485"/>
      <c r="AA811" s="485"/>
      <c r="AB811" s="485"/>
      <c r="AC811" s="485"/>
      <c r="AD811" s="485"/>
      <c r="AE811" s="506"/>
      <c r="AF811" s="506"/>
      <c r="AG811" s="506"/>
      <c r="AH811" s="506"/>
      <c r="AI811" s="485"/>
    </row>
    <row r="812" ht="24.0" customHeight="1">
      <c r="A812" s="505"/>
      <c r="B812" s="485"/>
      <c r="C812" s="485"/>
      <c r="D812" s="485"/>
      <c r="E812" s="485"/>
      <c r="F812" s="485"/>
      <c r="G812" s="485"/>
      <c r="H812" s="485"/>
      <c r="I812" s="485"/>
      <c r="J812" s="485"/>
      <c r="K812" s="485"/>
      <c r="L812" s="485"/>
      <c r="M812" s="485"/>
      <c r="N812" s="485"/>
      <c r="O812" s="485"/>
      <c r="P812" s="485"/>
      <c r="Q812" s="485"/>
      <c r="R812" s="485"/>
      <c r="S812" s="485"/>
      <c r="T812" s="485"/>
      <c r="U812" s="485"/>
      <c r="V812" s="485"/>
      <c r="W812" s="485"/>
      <c r="X812" s="485"/>
      <c r="Y812" s="485"/>
      <c r="Z812" s="485"/>
      <c r="AA812" s="485"/>
      <c r="AB812" s="485"/>
      <c r="AC812" s="485"/>
      <c r="AD812" s="485"/>
      <c r="AE812" s="506"/>
      <c r="AF812" s="506"/>
      <c r="AG812" s="506"/>
      <c r="AH812" s="506"/>
      <c r="AI812" s="485"/>
    </row>
    <row r="813" ht="24.0" customHeight="1">
      <c r="A813" s="505"/>
      <c r="B813" s="485"/>
      <c r="C813" s="485"/>
      <c r="D813" s="485"/>
      <c r="E813" s="485"/>
      <c r="F813" s="485"/>
      <c r="G813" s="485"/>
      <c r="H813" s="485"/>
      <c r="I813" s="485"/>
      <c r="J813" s="485"/>
      <c r="K813" s="485"/>
      <c r="L813" s="485"/>
      <c r="M813" s="485"/>
      <c r="N813" s="485"/>
      <c r="O813" s="485"/>
      <c r="P813" s="485"/>
      <c r="Q813" s="485"/>
      <c r="R813" s="485"/>
      <c r="S813" s="485"/>
      <c r="T813" s="485"/>
      <c r="U813" s="485"/>
      <c r="V813" s="485"/>
      <c r="W813" s="485"/>
      <c r="X813" s="485"/>
      <c r="Y813" s="485"/>
      <c r="Z813" s="485"/>
      <c r="AA813" s="485"/>
      <c r="AB813" s="485"/>
      <c r="AC813" s="485"/>
      <c r="AD813" s="485"/>
      <c r="AE813" s="506"/>
      <c r="AF813" s="506"/>
      <c r="AG813" s="506"/>
      <c r="AH813" s="506"/>
      <c r="AI813" s="485"/>
    </row>
    <row r="814" ht="24.0" customHeight="1">
      <c r="A814" s="505"/>
      <c r="B814" s="485"/>
      <c r="C814" s="485"/>
      <c r="D814" s="485"/>
      <c r="E814" s="485"/>
      <c r="F814" s="485"/>
      <c r="G814" s="485"/>
      <c r="H814" s="485"/>
      <c r="I814" s="485"/>
      <c r="J814" s="485"/>
      <c r="K814" s="485"/>
      <c r="L814" s="485"/>
      <c r="M814" s="485"/>
      <c r="N814" s="485"/>
      <c r="O814" s="485"/>
      <c r="P814" s="485"/>
      <c r="Q814" s="485"/>
      <c r="R814" s="485"/>
      <c r="S814" s="485"/>
      <c r="T814" s="485"/>
      <c r="U814" s="485"/>
      <c r="V814" s="485"/>
      <c r="W814" s="485"/>
      <c r="X814" s="485"/>
      <c r="Y814" s="485"/>
      <c r="Z814" s="485"/>
      <c r="AA814" s="485"/>
      <c r="AB814" s="485"/>
      <c r="AC814" s="485"/>
      <c r="AD814" s="485"/>
      <c r="AE814" s="506"/>
      <c r="AF814" s="506"/>
      <c r="AG814" s="506"/>
      <c r="AH814" s="506"/>
      <c r="AI814" s="485"/>
    </row>
    <row r="815" ht="24.0" customHeight="1">
      <c r="A815" s="505"/>
      <c r="B815" s="485"/>
      <c r="C815" s="485"/>
      <c r="D815" s="485"/>
      <c r="E815" s="485"/>
      <c r="F815" s="485"/>
      <c r="G815" s="485"/>
      <c r="H815" s="485"/>
      <c r="I815" s="485"/>
      <c r="J815" s="485"/>
      <c r="K815" s="485"/>
      <c r="L815" s="485"/>
      <c r="M815" s="485"/>
      <c r="N815" s="485"/>
      <c r="O815" s="485"/>
      <c r="P815" s="485"/>
      <c r="Q815" s="485"/>
      <c r="R815" s="485"/>
      <c r="S815" s="485"/>
      <c r="T815" s="485"/>
      <c r="U815" s="485"/>
      <c r="V815" s="485"/>
      <c r="W815" s="485"/>
      <c r="X815" s="485"/>
      <c r="Y815" s="485"/>
      <c r="Z815" s="485"/>
      <c r="AA815" s="485"/>
      <c r="AB815" s="485"/>
      <c r="AC815" s="485"/>
      <c r="AD815" s="485"/>
      <c r="AE815" s="506"/>
      <c r="AF815" s="506"/>
      <c r="AG815" s="506"/>
      <c r="AH815" s="506"/>
      <c r="AI815" s="485"/>
    </row>
    <row r="816" ht="24.0" customHeight="1">
      <c r="A816" s="505"/>
      <c r="B816" s="485"/>
      <c r="C816" s="485"/>
      <c r="D816" s="485"/>
      <c r="E816" s="485"/>
      <c r="F816" s="485"/>
      <c r="G816" s="485"/>
      <c r="H816" s="485"/>
      <c r="I816" s="485"/>
      <c r="J816" s="485"/>
      <c r="K816" s="485"/>
      <c r="L816" s="485"/>
      <c r="M816" s="485"/>
      <c r="N816" s="485"/>
      <c r="O816" s="485"/>
      <c r="P816" s="485"/>
      <c r="Q816" s="485"/>
      <c r="R816" s="485"/>
      <c r="S816" s="485"/>
      <c r="T816" s="485"/>
      <c r="U816" s="485"/>
      <c r="V816" s="485"/>
      <c r="W816" s="485"/>
      <c r="X816" s="485"/>
      <c r="Y816" s="485"/>
      <c r="Z816" s="485"/>
      <c r="AA816" s="485"/>
      <c r="AB816" s="485"/>
      <c r="AC816" s="485"/>
      <c r="AD816" s="485"/>
      <c r="AE816" s="506"/>
      <c r="AF816" s="506"/>
      <c r="AG816" s="506"/>
      <c r="AH816" s="506"/>
      <c r="AI816" s="485"/>
    </row>
    <row r="817" ht="24.0" customHeight="1">
      <c r="A817" s="505"/>
      <c r="B817" s="485"/>
      <c r="C817" s="485"/>
      <c r="D817" s="485"/>
      <c r="E817" s="485"/>
      <c r="F817" s="485"/>
      <c r="G817" s="485"/>
      <c r="H817" s="485"/>
      <c r="I817" s="485"/>
      <c r="J817" s="485"/>
      <c r="K817" s="485"/>
      <c r="L817" s="485"/>
      <c r="M817" s="485"/>
      <c r="N817" s="485"/>
      <c r="O817" s="485"/>
      <c r="P817" s="485"/>
      <c r="Q817" s="485"/>
      <c r="R817" s="485"/>
      <c r="S817" s="485"/>
      <c r="T817" s="485"/>
      <c r="U817" s="485"/>
      <c r="V817" s="485"/>
      <c r="W817" s="485"/>
      <c r="X817" s="485"/>
      <c r="Y817" s="485"/>
      <c r="Z817" s="485"/>
      <c r="AA817" s="485"/>
      <c r="AB817" s="485"/>
      <c r="AC817" s="485"/>
      <c r="AD817" s="485"/>
      <c r="AE817" s="506"/>
      <c r="AF817" s="506"/>
      <c r="AG817" s="506"/>
      <c r="AH817" s="506"/>
      <c r="AI817" s="485"/>
    </row>
    <row r="818" ht="24.0" customHeight="1">
      <c r="A818" s="505"/>
      <c r="B818" s="485"/>
      <c r="C818" s="485"/>
      <c r="D818" s="485"/>
      <c r="E818" s="485"/>
      <c r="F818" s="485"/>
      <c r="G818" s="485"/>
      <c r="H818" s="485"/>
      <c r="I818" s="485"/>
      <c r="J818" s="485"/>
      <c r="K818" s="485"/>
      <c r="L818" s="485"/>
      <c r="M818" s="485"/>
      <c r="N818" s="485"/>
      <c r="O818" s="485"/>
      <c r="P818" s="485"/>
      <c r="Q818" s="485"/>
      <c r="R818" s="485"/>
      <c r="S818" s="485"/>
      <c r="T818" s="485"/>
      <c r="U818" s="485"/>
      <c r="V818" s="485"/>
      <c r="W818" s="485"/>
      <c r="X818" s="485"/>
      <c r="Y818" s="485"/>
      <c r="Z818" s="485"/>
      <c r="AA818" s="485"/>
      <c r="AB818" s="485"/>
      <c r="AC818" s="485"/>
      <c r="AD818" s="485"/>
      <c r="AE818" s="506"/>
      <c r="AF818" s="506"/>
      <c r="AG818" s="506"/>
      <c r="AH818" s="506"/>
      <c r="AI818" s="485"/>
    </row>
    <row r="819" ht="24.0" customHeight="1">
      <c r="A819" s="505"/>
      <c r="B819" s="485"/>
      <c r="C819" s="485"/>
      <c r="D819" s="485"/>
      <c r="E819" s="485"/>
      <c r="F819" s="485"/>
      <c r="G819" s="485"/>
      <c r="H819" s="485"/>
      <c r="I819" s="485"/>
      <c r="J819" s="485"/>
      <c r="K819" s="485"/>
      <c r="L819" s="485"/>
      <c r="M819" s="485"/>
      <c r="N819" s="485"/>
      <c r="O819" s="485"/>
      <c r="P819" s="485"/>
      <c r="Q819" s="485"/>
      <c r="R819" s="485"/>
      <c r="S819" s="485"/>
      <c r="T819" s="485"/>
      <c r="U819" s="485"/>
      <c r="V819" s="485"/>
      <c r="W819" s="485"/>
      <c r="X819" s="485"/>
      <c r="Y819" s="485"/>
      <c r="Z819" s="485"/>
      <c r="AA819" s="485"/>
      <c r="AB819" s="485"/>
      <c r="AC819" s="485"/>
      <c r="AD819" s="485"/>
      <c r="AE819" s="506"/>
      <c r="AF819" s="506"/>
      <c r="AG819" s="506"/>
      <c r="AH819" s="506"/>
      <c r="AI819" s="485"/>
    </row>
    <row r="820" ht="24.0" customHeight="1">
      <c r="A820" s="505"/>
      <c r="B820" s="485"/>
      <c r="C820" s="485"/>
      <c r="D820" s="485"/>
      <c r="E820" s="485"/>
      <c r="F820" s="485"/>
      <c r="G820" s="485"/>
      <c r="H820" s="485"/>
      <c r="I820" s="485"/>
      <c r="J820" s="485"/>
      <c r="K820" s="485"/>
      <c r="L820" s="485"/>
      <c r="M820" s="485"/>
      <c r="N820" s="485"/>
      <c r="O820" s="485"/>
      <c r="P820" s="485"/>
      <c r="Q820" s="485"/>
      <c r="R820" s="485"/>
      <c r="S820" s="485"/>
      <c r="T820" s="485"/>
      <c r="U820" s="485"/>
      <c r="V820" s="485"/>
      <c r="W820" s="485"/>
      <c r="X820" s="485"/>
      <c r="Y820" s="485"/>
      <c r="Z820" s="485"/>
      <c r="AA820" s="485"/>
      <c r="AB820" s="485"/>
      <c r="AC820" s="485"/>
      <c r="AD820" s="485"/>
      <c r="AE820" s="506"/>
      <c r="AF820" s="506"/>
      <c r="AG820" s="506"/>
      <c r="AH820" s="506"/>
      <c r="AI820" s="485"/>
    </row>
    <row r="821" ht="24.0" customHeight="1">
      <c r="A821" s="505"/>
      <c r="B821" s="485"/>
      <c r="C821" s="485"/>
      <c r="D821" s="485"/>
      <c r="E821" s="485"/>
      <c r="F821" s="485"/>
      <c r="G821" s="485"/>
      <c r="H821" s="485"/>
      <c r="I821" s="485"/>
      <c r="J821" s="485"/>
      <c r="K821" s="485"/>
      <c r="L821" s="485"/>
      <c r="M821" s="485"/>
      <c r="N821" s="485"/>
      <c r="O821" s="485"/>
      <c r="P821" s="485"/>
      <c r="Q821" s="485"/>
      <c r="R821" s="485"/>
      <c r="S821" s="485"/>
      <c r="T821" s="485"/>
      <c r="U821" s="485"/>
      <c r="V821" s="485"/>
      <c r="W821" s="485"/>
      <c r="X821" s="485"/>
      <c r="Y821" s="485"/>
      <c r="Z821" s="485"/>
      <c r="AA821" s="485"/>
      <c r="AB821" s="485"/>
      <c r="AC821" s="485"/>
      <c r="AD821" s="485"/>
      <c r="AE821" s="506"/>
      <c r="AF821" s="506"/>
      <c r="AG821" s="506"/>
      <c r="AH821" s="506"/>
      <c r="AI821" s="485"/>
    </row>
    <row r="822" ht="24.0" customHeight="1">
      <c r="A822" s="505"/>
      <c r="B822" s="485"/>
      <c r="C822" s="485"/>
      <c r="D822" s="485"/>
      <c r="E822" s="485"/>
      <c r="F822" s="485"/>
      <c r="G822" s="485"/>
      <c r="H822" s="485"/>
      <c r="I822" s="485"/>
      <c r="J822" s="485"/>
      <c r="K822" s="485"/>
      <c r="L822" s="485"/>
      <c r="M822" s="485"/>
      <c r="N822" s="485"/>
      <c r="O822" s="485"/>
      <c r="P822" s="485"/>
      <c r="Q822" s="485"/>
      <c r="R822" s="485"/>
      <c r="S822" s="485"/>
      <c r="T822" s="485"/>
      <c r="U822" s="485"/>
      <c r="V822" s="485"/>
      <c r="W822" s="485"/>
      <c r="X822" s="485"/>
      <c r="Y822" s="485"/>
      <c r="Z822" s="485"/>
      <c r="AA822" s="485"/>
      <c r="AB822" s="485"/>
      <c r="AC822" s="485"/>
      <c r="AD822" s="485"/>
      <c r="AE822" s="506"/>
      <c r="AF822" s="506"/>
      <c r="AG822" s="506"/>
      <c r="AH822" s="506"/>
      <c r="AI822" s="485"/>
    </row>
    <row r="823" ht="24.0" customHeight="1">
      <c r="A823" s="505"/>
      <c r="B823" s="485"/>
      <c r="C823" s="485"/>
      <c r="D823" s="485"/>
      <c r="E823" s="485"/>
      <c r="F823" s="485"/>
      <c r="G823" s="485"/>
      <c r="H823" s="485"/>
      <c r="I823" s="485"/>
      <c r="J823" s="485"/>
      <c r="K823" s="485"/>
      <c r="L823" s="485"/>
      <c r="M823" s="485"/>
      <c r="N823" s="485"/>
      <c r="O823" s="485"/>
      <c r="P823" s="485"/>
      <c r="Q823" s="485"/>
      <c r="R823" s="485"/>
      <c r="S823" s="485"/>
      <c r="T823" s="485"/>
      <c r="U823" s="485"/>
      <c r="V823" s="485"/>
      <c r="W823" s="485"/>
      <c r="X823" s="485"/>
      <c r="Y823" s="485"/>
      <c r="Z823" s="485"/>
      <c r="AA823" s="485"/>
      <c r="AB823" s="485"/>
      <c r="AC823" s="485"/>
      <c r="AD823" s="485"/>
      <c r="AE823" s="506"/>
      <c r="AF823" s="506"/>
      <c r="AG823" s="506"/>
      <c r="AH823" s="506"/>
      <c r="AI823" s="485"/>
    </row>
    <row r="824" ht="24.0" customHeight="1">
      <c r="A824" s="505"/>
      <c r="B824" s="485"/>
      <c r="C824" s="485"/>
      <c r="D824" s="485"/>
      <c r="E824" s="485"/>
      <c r="F824" s="485"/>
      <c r="G824" s="485"/>
      <c r="H824" s="485"/>
      <c r="I824" s="485"/>
      <c r="J824" s="485"/>
      <c r="K824" s="485"/>
      <c r="L824" s="485"/>
      <c r="M824" s="485"/>
      <c r="N824" s="485"/>
      <c r="O824" s="485"/>
      <c r="P824" s="485"/>
      <c r="Q824" s="485"/>
      <c r="R824" s="485"/>
      <c r="S824" s="485"/>
      <c r="T824" s="485"/>
      <c r="U824" s="485"/>
      <c r="V824" s="485"/>
      <c r="W824" s="485"/>
      <c r="X824" s="485"/>
      <c r="Y824" s="485"/>
      <c r="Z824" s="485"/>
      <c r="AA824" s="485"/>
      <c r="AB824" s="485"/>
      <c r="AC824" s="485"/>
      <c r="AD824" s="485"/>
      <c r="AE824" s="506"/>
      <c r="AF824" s="506"/>
      <c r="AG824" s="506"/>
      <c r="AH824" s="506"/>
      <c r="AI824" s="485"/>
    </row>
    <row r="825" ht="24.0" customHeight="1">
      <c r="A825" s="505"/>
      <c r="B825" s="485"/>
      <c r="C825" s="485"/>
      <c r="D825" s="485"/>
      <c r="E825" s="485"/>
      <c r="F825" s="485"/>
      <c r="G825" s="485"/>
      <c r="H825" s="485"/>
      <c r="I825" s="485"/>
      <c r="J825" s="485"/>
      <c r="K825" s="485"/>
      <c r="L825" s="485"/>
      <c r="M825" s="485"/>
      <c r="N825" s="485"/>
      <c r="O825" s="485"/>
      <c r="P825" s="485"/>
      <c r="Q825" s="485"/>
      <c r="R825" s="485"/>
      <c r="S825" s="485"/>
      <c r="T825" s="485"/>
      <c r="U825" s="485"/>
      <c r="V825" s="485"/>
      <c r="W825" s="485"/>
      <c r="X825" s="485"/>
      <c r="Y825" s="485"/>
      <c r="Z825" s="485"/>
      <c r="AA825" s="485"/>
      <c r="AB825" s="485"/>
      <c r="AC825" s="485"/>
      <c r="AD825" s="485"/>
      <c r="AE825" s="506"/>
      <c r="AF825" s="506"/>
      <c r="AG825" s="506"/>
      <c r="AH825" s="506"/>
      <c r="AI825" s="485"/>
    </row>
    <row r="826" ht="24.0" customHeight="1">
      <c r="A826" s="505"/>
      <c r="B826" s="485"/>
      <c r="C826" s="485"/>
      <c r="D826" s="485"/>
      <c r="E826" s="485"/>
      <c r="F826" s="485"/>
      <c r="G826" s="485"/>
      <c r="H826" s="485"/>
      <c r="I826" s="485"/>
      <c r="J826" s="485"/>
      <c r="K826" s="485"/>
      <c r="L826" s="485"/>
      <c r="M826" s="485"/>
      <c r="N826" s="485"/>
      <c r="O826" s="485"/>
      <c r="P826" s="485"/>
      <c r="Q826" s="485"/>
      <c r="R826" s="485"/>
      <c r="S826" s="485"/>
      <c r="T826" s="485"/>
      <c r="U826" s="485"/>
      <c r="V826" s="485"/>
      <c r="W826" s="485"/>
      <c r="X826" s="485"/>
      <c r="Y826" s="485"/>
      <c r="Z826" s="485"/>
      <c r="AA826" s="485"/>
      <c r="AB826" s="485"/>
      <c r="AC826" s="485"/>
      <c r="AD826" s="485"/>
      <c r="AE826" s="506"/>
      <c r="AF826" s="506"/>
      <c r="AG826" s="506"/>
      <c r="AH826" s="506"/>
      <c r="AI826" s="485"/>
    </row>
    <row r="827" ht="24.0" customHeight="1">
      <c r="A827" s="505"/>
      <c r="B827" s="485"/>
      <c r="C827" s="485"/>
      <c r="D827" s="485"/>
      <c r="E827" s="485"/>
      <c r="F827" s="485"/>
      <c r="G827" s="485"/>
      <c r="H827" s="485"/>
      <c r="I827" s="485"/>
      <c r="J827" s="485"/>
      <c r="K827" s="485"/>
      <c r="L827" s="485"/>
      <c r="M827" s="485"/>
      <c r="N827" s="485"/>
      <c r="O827" s="485"/>
      <c r="P827" s="485"/>
      <c r="Q827" s="485"/>
      <c r="R827" s="485"/>
      <c r="S827" s="485"/>
      <c r="T827" s="485"/>
      <c r="U827" s="485"/>
      <c r="V827" s="485"/>
      <c r="W827" s="485"/>
      <c r="X827" s="485"/>
      <c r="Y827" s="485"/>
      <c r="Z827" s="485"/>
      <c r="AA827" s="485"/>
      <c r="AB827" s="485"/>
      <c r="AC827" s="485"/>
      <c r="AD827" s="485"/>
      <c r="AE827" s="506"/>
      <c r="AF827" s="506"/>
      <c r="AG827" s="506"/>
      <c r="AH827" s="506"/>
      <c r="AI827" s="485"/>
    </row>
    <row r="828" ht="24.0" customHeight="1">
      <c r="A828" s="505"/>
      <c r="B828" s="485"/>
      <c r="C828" s="485"/>
      <c r="D828" s="485"/>
      <c r="E828" s="485"/>
      <c r="F828" s="485"/>
      <c r="G828" s="485"/>
      <c r="H828" s="485"/>
      <c r="I828" s="485"/>
      <c r="J828" s="485"/>
      <c r="K828" s="485"/>
      <c r="L828" s="485"/>
      <c r="M828" s="485"/>
      <c r="N828" s="485"/>
      <c r="O828" s="485"/>
      <c r="P828" s="485"/>
      <c r="Q828" s="485"/>
      <c r="R828" s="485"/>
      <c r="S828" s="485"/>
      <c r="T828" s="485"/>
      <c r="U828" s="485"/>
      <c r="V828" s="485"/>
      <c r="W828" s="485"/>
      <c r="X828" s="485"/>
      <c r="Y828" s="485"/>
      <c r="Z828" s="485"/>
      <c r="AA828" s="485"/>
      <c r="AB828" s="485"/>
      <c r="AC828" s="485"/>
      <c r="AD828" s="485"/>
      <c r="AE828" s="506"/>
      <c r="AF828" s="506"/>
      <c r="AG828" s="506"/>
      <c r="AH828" s="506"/>
      <c r="AI828" s="485"/>
    </row>
    <row r="829" ht="24.0" customHeight="1">
      <c r="A829" s="505"/>
      <c r="B829" s="485"/>
      <c r="C829" s="485"/>
      <c r="D829" s="485"/>
      <c r="E829" s="485"/>
      <c r="F829" s="485"/>
      <c r="G829" s="485"/>
      <c r="H829" s="485"/>
      <c r="I829" s="485"/>
      <c r="J829" s="485"/>
      <c r="K829" s="485"/>
      <c r="L829" s="485"/>
      <c r="M829" s="485"/>
      <c r="N829" s="485"/>
      <c r="O829" s="485"/>
      <c r="P829" s="485"/>
      <c r="Q829" s="485"/>
      <c r="R829" s="485"/>
      <c r="S829" s="485"/>
      <c r="T829" s="485"/>
      <c r="U829" s="485"/>
      <c r="V829" s="485"/>
      <c r="W829" s="485"/>
      <c r="X829" s="485"/>
      <c r="Y829" s="485"/>
      <c r="Z829" s="485"/>
      <c r="AA829" s="485"/>
      <c r="AB829" s="485"/>
      <c r="AC829" s="485"/>
      <c r="AD829" s="485"/>
      <c r="AE829" s="506"/>
      <c r="AF829" s="506"/>
      <c r="AG829" s="506"/>
      <c r="AH829" s="506"/>
      <c r="AI829" s="485"/>
    </row>
    <row r="830" ht="24.0" customHeight="1">
      <c r="A830" s="505"/>
      <c r="B830" s="485"/>
      <c r="C830" s="485"/>
      <c r="D830" s="485"/>
      <c r="E830" s="485"/>
      <c r="F830" s="485"/>
      <c r="G830" s="485"/>
      <c r="H830" s="485"/>
      <c r="I830" s="485"/>
      <c r="J830" s="485"/>
      <c r="K830" s="485"/>
      <c r="L830" s="485"/>
      <c r="M830" s="485"/>
      <c r="N830" s="485"/>
      <c r="O830" s="485"/>
      <c r="P830" s="485"/>
      <c r="Q830" s="485"/>
      <c r="R830" s="485"/>
      <c r="S830" s="485"/>
      <c r="T830" s="485"/>
      <c r="U830" s="485"/>
      <c r="V830" s="485"/>
      <c r="W830" s="485"/>
      <c r="X830" s="485"/>
      <c r="Y830" s="485"/>
      <c r="Z830" s="485"/>
      <c r="AA830" s="485"/>
      <c r="AB830" s="485"/>
      <c r="AC830" s="485"/>
      <c r="AD830" s="485"/>
      <c r="AE830" s="506"/>
      <c r="AF830" s="506"/>
      <c r="AG830" s="506"/>
      <c r="AH830" s="506"/>
      <c r="AI830" s="485"/>
    </row>
    <row r="831" ht="24.0" customHeight="1">
      <c r="A831" s="505"/>
      <c r="B831" s="485"/>
      <c r="C831" s="485"/>
      <c r="D831" s="485"/>
      <c r="E831" s="485"/>
      <c r="F831" s="485"/>
      <c r="G831" s="485"/>
      <c r="H831" s="485"/>
      <c r="I831" s="485"/>
      <c r="J831" s="485"/>
      <c r="K831" s="485"/>
      <c r="L831" s="485"/>
      <c r="M831" s="485"/>
      <c r="N831" s="485"/>
      <c r="O831" s="485"/>
      <c r="P831" s="485"/>
      <c r="Q831" s="485"/>
      <c r="R831" s="485"/>
      <c r="S831" s="485"/>
      <c r="T831" s="485"/>
      <c r="U831" s="485"/>
      <c r="V831" s="485"/>
      <c r="W831" s="485"/>
      <c r="X831" s="485"/>
      <c r="Y831" s="485"/>
      <c r="Z831" s="485"/>
      <c r="AA831" s="485"/>
      <c r="AB831" s="485"/>
      <c r="AC831" s="485"/>
      <c r="AD831" s="485"/>
      <c r="AE831" s="506"/>
      <c r="AF831" s="506"/>
      <c r="AG831" s="506"/>
      <c r="AH831" s="506"/>
      <c r="AI831" s="485"/>
    </row>
    <row r="832" ht="24.0" customHeight="1">
      <c r="A832" s="505"/>
      <c r="B832" s="485"/>
      <c r="C832" s="485"/>
      <c r="D832" s="485"/>
      <c r="E832" s="485"/>
      <c r="F832" s="485"/>
      <c r="G832" s="485"/>
      <c r="H832" s="485"/>
      <c r="I832" s="485"/>
      <c r="J832" s="485"/>
      <c r="K832" s="485"/>
      <c r="L832" s="485"/>
      <c r="M832" s="485"/>
      <c r="N832" s="485"/>
      <c r="O832" s="485"/>
      <c r="P832" s="485"/>
      <c r="Q832" s="485"/>
      <c r="R832" s="485"/>
      <c r="S832" s="485"/>
      <c r="T832" s="485"/>
      <c r="U832" s="485"/>
      <c r="V832" s="485"/>
      <c r="W832" s="485"/>
      <c r="X832" s="485"/>
      <c r="Y832" s="485"/>
      <c r="Z832" s="485"/>
      <c r="AA832" s="485"/>
      <c r="AB832" s="485"/>
      <c r="AC832" s="485"/>
      <c r="AD832" s="485"/>
      <c r="AE832" s="506"/>
      <c r="AF832" s="506"/>
      <c r="AG832" s="506"/>
      <c r="AH832" s="506"/>
      <c r="AI832" s="485"/>
    </row>
    <row r="833" ht="24.0" customHeight="1">
      <c r="A833" s="505"/>
      <c r="B833" s="485"/>
      <c r="C833" s="485"/>
      <c r="D833" s="485"/>
      <c r="E833" s="485"/>
      <c r="F833" s="485"/>
      <c r="G833" s="485"/>
      <c r="H833" s="485"/>
      <c r="I833" s="485"/>
      <c r="J833" s="485"/>
      <c r="K833" s="485"/>
      <c r="L833" s="485"/>
      <c r="M833" s="485"/>
      <c r="N833" s="485"/>
      <c r="O833" s="485"/>
      <c r="P833" s="485"/>
      <c r="Q833" s="485"/>
      <c r="R833" s="485"/>
      <c r="S833" s="485"/>
      <c r="T833" s="485"/>
      <c r="U833" s="485"/>
      <c r="V833" s="485"/>
      <c r="W833" s="485"/>
      <c r="X833" s="485"/>
      <c r="Y833" s="485"/>
      <c r="Z833" s="485"/>
      <c r="AA833" s="485"/>
      <c r="AB833" s="485"/>
      <c r="AC833" s="485"/>
      <c r="AD833" s="485"/>
      <c r="AE833" s="506"/>
      <c r="AF833" s="506"/>
      <c r="AG833" s="506"/>
      <c r="AH833" s="506"/>
      <c r="AI833" s="485"/>
    </row>
    <row r="834" ht="24.0" customHeight="1">
      <c r="A834" s="505"/>
      <c r="B834" s="485"/>
      <c r="C834" s="485"/>
      <c r="D834" s="485"/>
      <c r="E834" s="485"/>
      <c r="F834" s="485"/>
      <c r="G834" s="485"/>
      <c r="H834" s="485"/>
      <c r="I834" s="485"/>
      <c r="J834" s="485"/>
      <c r="K834" s="485"/>
      <c r="L834" s="485"/>
      <c r="M834" s="485"/>
      <c r="N834" s="485"/>
      <c r="O834" s="485"/>
      <c r="P834" s="485"/>
      <c r="Q834" s="485"/>
      <c r="R834" s="485"/>
      <c r="S834" s="485"/>
      <c r="T834" s="485"/>
      <c r="U834" s="485"/>
      <c r="V834" s="485"/>
      <c r="W834" s="485"/>
      <c r="X834" s="485"/>
      <c r="Y834" s="485"/>
      <c r="Z834" s="485"/>
      <c r="AA834" s="485"/>
      <c r="AB834" s="485"/>
      <c r="AC834" s="485"/>
      <c r="AD834" s="485"/>
      <c r="AE834" s="506"/>
      <c r="AF834" s="506"/>
      <c r="AG834" s="506"/>
      <c r="AH834" s="506"/>
      <c r="AI834" s="485"/>
    </row>
    <row r="835" ht="24.0" customHeight="1">
      <c r="A835" s="505"/>
      <c r="B835" s="485"/>
      <c r="C835" s="485"/>
      <c r="D835" s="485"/>
      <c r="E835" s="485"/>
      <c r="F835" s="485"/>
      <c r="G835" s="485"/>
      <c r="H835" s="485"/>
      <c r="I835" s="485"/>
      <c r="J835" s="485"/>
      <c r="K835" s="485"/>
      <c r="L835" s="485"/>
      <c r="M835" s="485"/>
      <c r="N835" s="485"/>
      <c r="O835" s="485"/>
      <c r="P835" s="485"/>
      <c r="Q835" s="485"/>
      <c r="R835" s="485"/>
      <c r="S835" s="485"/>
      <c r="T835" s="485"/>
      <c r="U835" s="485"/>
      <c r="V835" s="485"/>
      <c r="W835" s="485"/>
      <c r="X835" s="485"/>
      <c r="Y835" s="485"/>
      <c r="Z835" s="485"/>
      <c r="AA835" s="485"/>
      <c r="AB835" s="485"/>
      <c r="AC835" s="485"/>
      <c r="AD835" s="485"/>
      <c r="AE835" s="506"/>
      <c r="AF835" s="506"/>
      <c r="AG835" s="506"/>
      <c r="AH835" s="506"/>
      <c r="AI835" s="485"/>
    </row>
    <row r="836" ht="24.0" customHeight="1">
      <c r="A836" s="505"/>
      <c r="B836" s="485"/>
      <c r="C836" s="485"/>
      <c r="D836" s="485"/>
      <c r="E836" s="485"/>
      <c r="F836" s="485"/>
      <c r="G836" s="485"/>
      <c r="H836" s="485"/>
      <c r="I836" s="485"/>
      <c r="J836" s="485"/>
      <c r="K836" s="485"/>
      <c r="L836" s="485"/>
      <c r="M836" s="485"/>
      <c r="N836" s="485"/>
      <c r="O836" s="485"/>
      <c r="P836" s="485"/>
      <c r="Q836" s="485"/>
      <c r="R836" s="485"/>
      <c r="S836" s="485"/>
      <c r="T836" s="485"/>
      <c r="U836" s="485"/>
      <c r="V836" s="485"/>
      <c r="W836" s="485"/>
      <c r="X836" s="485"/>
      <c r="Y836" s="485"/>
      <c r="Z836" s="485"/>
      <c r="AA836" s="485"/>
      <c r="AB836" s="485"/>
      <c r="AC836" s="485"/>
      <c r="AD836" s="485"/>
      <c r="AE836" s="506"/>
      <c r="AF836" s="506"/>
      <c r="AG836" s="506"/>
      <c r="AH836" s="506"/>
      <c r="AI836" s="485"/>
    </row>
    <row r="837" ht="24.0" customHeight="1">
      <c r="A837" s="505"/>
      <c r="B837" s="485"/>
      <c r="C837" s="485"/>
      <c r="D837" s="485"/>
      <c r="E837" s="485"/>
      <c r="F837" s="485"/>
      <c r="G837" s="485"/>
      <c r="H837" s="485"/>
      <c r="I837" s="485"/>
      <c r="J837" s="485"/>
      <c r="K837" s="485"/>
      <c r="L837" s="485"/>
      <c r="M837" s="485"/>
      <c r="N837" s="485"/>
      <c r="O837" s="485"/>
      <c r="P837" s="485"/>
      <c r="Q837" s="485"/>
      <c r="R837" s="485"/>
      <c r="S837" s="485"/>
      <c r="T837" s="485"/>
      <c r="U837" s="485"/>
      <c r="V837" s="485"/>
      <c r="W837" s="485"/>
      <c r="X837" s="485"/>
      <c r="Y837" s="485"/>
      <c r="Z837" s="485"/>
      <c r="AA837" s="485"/>
      <c r="AB837" s="485"/>
      <c r="AC837" s="485"/>
      <c r="AD837" s="485"/>
      <c r="AE837" s="506"/>
      <c r="AF837" s="506"/>
      <c r="AG837" s="506"/>
      <c r="AH837" s="506"/>
      <c r="AI837" s="485"/>
    </row>
    <row r="838" ht="24.0" customHeight="1">
      <c r="A838" s="505"/>
      <c r="B838" s="485"/>
      <c r="C838" s="485"/>
      <c r="D838" s="485"/>
      <c r="E838" s="485"/>
      <c r="F838" s="485"/>
      <c r="G838" s="485"/>
      <c r="H838" s="485"/>
      <c r="I838" s="485"/>
      <c r="J838" s="485"/>
      <c r="K838" s="485"/>
      <c r="L838" s="485"/>
      <c r="M838" s="485"/>
      <c r="N838" s="485"/>
      <c r="O838" s="485"/>
      <c r="P838" s="485"/>
      <c r="Q838" s="485"/>
      <c r="R838" s="485"/>
      <c r="S838" s="485"/>
      <c r="T838" s="485"/>
      <c r="U838" s="485"/>
      <c r="V838" s="485"/>
      <c r="W838" s="485"/>
      <c r="X838" s="485"/>
      <c r="Y838" s="485"/>
      <c r="Z838" s="485"/>
      <c r="AA838" s="485"/>
      <c r="AB838" s="485"/>
      <c r="AC838" s="485"/>
      <c r="AD838" s="485"/>
      <c r="AE838" s="506"/>
      <c r="AF838" s="506"/>
      <c r="AG838" s="506"/>
      <c r="AH838" s="506"/>
      <c r="AI838" s="485"/>
    </row>
    <row r="839" ht="24.0" customHeight="1">
      <c r="A839" s="505"/>
      <c r="B839" s="485"/>
      <c r="C839" s="485"/>
      <c r="D839" s="485"/>
      <c r="E839" s="485"/>
      <c r="F839" s="485"/>
      <c r="G839" s="485"/>
      <c r="H839" s="485"/>
      <c r="I839" s="485"/>
      <c r="J839" s="485"/>
      <c r="K839" s="485"/>
      <c r="L839" s="485"/>
      <c r="M839" s="485"/>
      <c r="N839" s="485"/>
      <c r="O839" s="485"/>
      <c r="P839" s="485"/>
      <c r="Q839" s="485"/>
      <c r="R839" s="485"/>
      <c r="S839" s="485"/>
      <c r="T839" s="485"/>
      <c r="U839" s="485"/>
      <c r="V839" s="485"/>
      <c r="W839" s="485"/>
      <c r="X839" s="485"/>
      <c r="Y839" s="485"/>
      <c r="Z839" s="485"/>
      <c r="AA839" s="485"/>
      <c r="AB839" s="485"/>
      <c r="AC839" s="485"/>
      <c r="AD839" s="485"/>
      <c r="AE839" s="506"/>
      <c r="AF839" s="506"/>
      <c r="AG839" s="506"/>
      <c r="AH839" s="506"/>
      <c r="AI839" s="485"/>
    </row>
    <row r="840" ht="24.0" customHeight="1">
      <c r="A840" s="505"/>
      <c r="B840" s="485"/>
      <c r="C840" s="485"/>
      <c r="D840" s="485"/>
      <c r="E840" s="485"/>
      <c r="F840" s="485"/>
      <c r="G840" s="485"/>
      <c r="H840" s="485"/>
      <c r="I840" s="485"/>
      <c r="J840" s="485"/>
      <c r="K840" s="485"/>
      <c r="L840" s="485"/>
      <c r="M840" s="485"/>
      <c r="N840" s="485"/>
      <c r="O840" s="485"/>
      <c r="P840" s="485"/>
      <c r="Q840" s="485"/>
      <c r="R840" s="485"/>
      <c r="S840" s="485"/>
      <c r="T840" s="485"/>
      <c r="U840" s="485"/>
      <c r="V840" s="485"/>
      <c r="W840" s="485"/>
      <c r="X840" s="485"/>
      <c r="Y840" s="485"/>
      <c r="Z840" s="485"/>
      <c r="AA840" s="485"/>
      <c r="AB840" s="485"/>
      <c r="AC840" s="485"/>
      <c r="AD840" s="485"/>
      <c r="AE840" s="506"/>
      <c r="AF840" s="506"/>
      <c r="AG840" s="506"/>
      <c r="AH840" s="506"/>
      <c r="AI840" s="485"/>
    </row>
    <row r="841" ht="24.0" customHeight="1">
      <c r="A841" s="505"/>
      <c r="B841" s="485"/>
      <c r="C841" s="485"/>
      <c r="D841" s="485"/>
      <c r="E841" s="485"/>
      <c r="F841" s="485"/>
      <c r="G841" s="485"/>
      <c r="H841" s="485"/>
      <c r="I841" s="485"/>
      <c r="J841" s="485"/>
      <c r="K841" s="485"/>
      <c r="L841" s="485"/>
      <c r="M841" s="485"/>
      <c r="N841" s="485"/>
      <c r="O841" s="485"/>
      <c r="P841" s="485"/>
      <c r="Q841" s="485"/>
      <c r="R841" s="485"/>
      <c r="S841" s="485"/>
      <c r="T841" s="485"/>
      <c r="U841" s="485"/>
      <c r="V841" s="485"/>
      <c r="W841" s="485"/>
      <c r="X841" s="485"/>
      <c r="Y841" s="485"/>
      <c r="Z841" s="485"/>
      <c r="AA841" s="485"/>
      <c r="AB841" s="485"/>
      <c r="AC841" s="485"/>
      <c r="AD841" s="485"/>
      <c r="AE841" s="506"/>
      <c r="AF841" s="506"/>
      <c r="AG841" s="506"/>
      <c r="AH841" s="506"/>
      <c r="AI841" s="485"/>
    </row>
    <row r="842" ht="24.0" customHeight="1">
      <c r="A842" s="505"/>
      <c r="B842" s="485"/>
      <c r="C842" s="485"/>
      <c r="D842" s="485"/>
      <c r="E842" s="485"/>
      <c r="F842" s="485"/>
      <c r="G842" s="485"/>
      <c r="H842" s="485"/>
      <c r="I842" s="485"/>
      <c r="J842" s="485"/>
      <c r="K842" s="485"/>
      <c r="L842" s="485"/>
      <c r="M842" s="485"/>
      <c r="N842" s="485"/>
      <c r="O842" s="485"/>
      <c r="P842" s="485"/>
      <c r="Q842" s="485"/>
      <c r="R842" s="485"/>
      <c r="S842" s="485"/>
      <c r="T842" s="485"/>
      <c r="U842" s="485"/>
      <c r="V842" s="485"/>
      <c r="W842" s="485"/>
      <c r="X842" s="485"/>
      <c r="Y842" s="485"/>
      <c r="Z842" s="485"/>
      <c r="AA842" s="485"/>
      <c r="AB842" s="485"/>
      <c r="AC842" s="485"/>
      <c r="AD842" s="485"/>
      <c r="AE842" s="506"/>
      <c r="AF842" s="506"/>
      <c r="AG842" s="506"/>
      <c r="AH842" s="506"/>
      <c r="AI842" s="485"/>
    </row>
    <row r="843" ht="24.0" customHeight="1">
      <c r="A843" s="505"/>
      <c r="B843" s="485"/>
      <c r="C843" s="485"/>
      <c r="D843" s="485"/>
      <c r="E843" s="485"/>
      <c r="F843" s="485"/>
      <c r="G843" s="485"/>
      <c r="H843" s="485"/>
      <c r="I843" s="485"/>
      <c r="J843" s="485"/>
      <c r="K843" s="485"/>
      <c r="L843" s="485"/>
      <c r="M843" s="485"/>
      <c r="N843" s="485"/>
      <c r="O843" s="485"/>
      <c r="P843" s="485"/>
      <c r="Q843" s="485"/>
      <c r="R843" s="485"/>
      <c r="S843" s="485"/>
      <c r="T843" s="485"/>
      <c r="U843" s="485"/>
      <c r="V843" s="485"/>
      <c r="W843" s="485"/>
      <c r="X843" s="485"/>
      <c r="Y843" s="485"/>
      <c r="Z843" s="485"/>
      <c r="AA843" s="485"/>
      <c r="AB843" s="485"/>
      <c r="AC843" s="485"/>
      <c r="AD843" s="485"/>
      <c r="AE843" s="506"/>
      <c r="AF843" s="506"/>
      <c r="AG843" s="506"/>
      <c r="AH843" s="506"/>
      <c r="AI843" s="485"/>
    </row>
    <row r="844" ht="24.0" customHeight="1">
      <c r="A844" s="505"/>
      <c r="B844" s="485"/>
      <c r="C844" s="485"/>
      <c r="D844" s="485"/>
      <c r="E844" s="485"/>
      <c r="F844" s="485"/>
      <c r="G844" s="485"/>
      <c r="H844" s="485"/>
      <c r="I844" s="485"/>
      <c r="J844" s="485"/>
      <c r="K844" s="485"/>
      <c r="L844" s="485"/>
      <c r="M844" s="485"/>
      <c r="N844" s="485"/>
      <c r="O844" s="485"/>
      <c r="P844" s="485"/>
      <c r="Q844" s="485"/>
      <c r="R844" s="485"/>
      <c r="S844" s="485"/>
      <c r="T844" s="485"/>
      <c r="U844" s="485"/>
      <c r="V844" s="485"/>
      <c r="W844" s="485"/>
      <c r="X844" s="485"/>
      <c r="Y844" s="485"/>
      <c r="Z844" s="485"/>
      <c r="AA844" s="485"/>
      <c r="AB844" s="485"/>
      <c r="AC844" s="485"/>
      <c r="AD844" s="485"/>
      <c r="AE844" s="506"/>
      <c r="AF844" s="506"/>
      <c r="AG844" s="506"/>
      <c r="AH844" s="506"/>
      <c r="AI844" s="485"/>
    </row>
    <row r="845" ht="24.0" customHeight="1">
      <c r="A845" s="505"/>
      <c r="B845" s="485"/>
      <c r="C845" s="485"/>
      <c r="D845" s="485"/>
      <c r="E845" s="485"/>
      <c r="F845" s="485"/>
      <c r="G845" s="485"/>
      <c r="H845" s="485"/>
      <c r="I845" s="485"/>
      <c r="J845" s="485"/>
      <c r="K845" s="485"/>
      <c r="L845" s="485"/>
      <c r="M845" s="485"/>
      <c r="N845" s="485"/>
      <c r="O845" s="485"/>
      <c r="P845" s="485"/>
      <c r="Q845" s="485"/>
      <c r="R845" s="485"/>
      <c r="S845" s="485"/>
      <c r="T845" s="485"/>
      <c r="U845" s="485"/>
      <c r="V845" s="485"/>
      <c r="W845" s="485"/>
      <c r="X845" s="485"/>
      <c r="Y845" s="485"/>
      <c r="Z845" s="485"/>
      <c r="AA845" s="485"/>
      <c r="AB845" s="485"/>
      <c r="AC845" s="485"/>
      <c r="AD845" s="485"/>
      <c r="AE845" s="506"/>
      <c r="AF845" s="506"/>
      <c r="AG845" s="506"/>
      <c r="AH845" s="506"/>
      <c r="AI845" s="485"/>
    </row>
    <row r="846" ht="24.0" customHeight="1">
      <c r="A846" s="505"/>
      <c r="B846" s="485"/>
      <c r="C846" s="485"/>
      <c r="D846" s="485"/>
      <c r="E846" s="485"/>
      <c r="F846" s="485"/>
      <c r="G846" s="485"/>
      <c r="H846" s="485"/>
      <c r="I846" s="485"/>
      <c r="J846" s="485"/>
      <c r="K846" s="485"/>
      <c r="L846" s="485"/>
      <c r="M846" s="485"/>
      <c r="N846" s="485"/>
      <c r="O846" s="485"/>
      <c r="P846" s="485"/>
      <c r="Q846" s="485"/>
      <c r="R846" s="485"/>
      <c r="S846" s="485"/>
      <c r="T846" s="485"/>
      <c r="U846" s="485"/>
      <c r="V846" s="485"/>
      <c r="W846" s="485"/>
      <c r="X846" s="485"/>
      <c r="Y846" s="485"/>
      <c r="Z846" s="485"/>
      <c r="AA846" s="485"/>
      <c r="AB846" s="485"/>
      <c r="AC846" s="485"/>
      <c r="AD846" s="485"/>
      <c r="AE846" s="506"/>
      <c r="AF846" s="506"/>
      <c r="AG846" s="506"/>
      <c r="AH846" s="506"/>
      <c r="AI846" s="485"/>
    </row>
    <row r="847" ht="24.0" customHeight="1">
      <c r="A847" s="505"/>
      <c r="B847" s="485"/>
      <c r="C847" s="485"/>
      <c r="D847" s="485"/>
      <c r="E847" s="485"/>
      <c r="F847" s="485"/>
      <c r="G847" s="485"/>
      <c r="H847" s="485"/>
      <c r="I847" s="485"/>
      <c r="J847" s="485"/>
      <c r="K847" s="485"/>
      <c r="L847" s="485"/>
      <c r="M847" s="485"/>
      <c r="N847" s="485"/>
      <c r="O847" s="485"/>
      <c r="P847" s="485"/>
      <c r="Q847" s="485"/>
      <c r="R847" s="485"/>
      <c r="S847" s="485"/>
      <c r="T847" s="485"/>
      <c r="U847" s="485"/>
      <c r="V847" s="485"/>
      <c r="W847" s="485"/>
      <c r="X847" s="485"/>
      <c r="Y847" s="485"/>
      <c r="Z847" s="485"/>
      <c r="AA847" s="485"/>
      <c r="AB847" s="485"/>
      <c r="AC847" s="485"/>
      <c r="AD847" s="485"/>
      <c r="AE847" s="506"/>
      <c r="AF847" s="506"/>
      <c r="AG847" s="506"/>
      <c r="AH847" s="506"/>
      <c r="AI847" s="485"/>
    </row>
    <row r="848" ht="24.0" customHeight="1">
      <c r="A848" s="505"/>
      <c r="B848" s="485"/>
      <c r="C848" s="485"/>
      <c r="D848" s="485"/>
      <c r="E848" s="485"/>
      <c r="F848" s="485"/>
      <c r="G848" s="485"/>
      <c r="H848" s="485"/>
      <c r="I848" s="485"/>
      <c r="J848" s="485"/>
      <c r="K848" s="485"/>
      <c r="L848" s="485"/>
      <c r="M848" s="485"/>
      <c r="N848" s="485"/>
      <c r="O848" s="485"/>
      <c r="P848" s="485"/>
      <c r="Q848" s="485"/>
      <c r="R848" s="485"/>
      <c r="S848" s="485"/>
      <c r="T848" s="485"/>
      <c r="U848" s="485"/>
      <c r="V848" s="485"/>
      <c r="W848" s="485"/>
      <c r="X848" s="485"/>
      <c r="Y848" s="485"/>
      <c r="Z848" s="485"/>
      <c r="AA848" s="485"/>
      <c r="AB848" s="485"/>
      <c r="AC848" s="485"/>
      <c r="AD848" s="485"/>
      <c r="AE848" s="506"/>
      <c r="AF848" s="506"/>
      <c r="AG848" s="506"/>
      <c r="AH848" s="506"/>
      <c r="AI848" s="485"/>
    </row>
    <row r="849" ht="24.0" customHeight="1">
      <c r="A849" s="505"/>
      <c r="B849" s="485"/>
      <c r="C849" s="485"/>
      <c r="D849" s="485"/>
      <c r="E849" s="485"/>
      <c r="F849" s="485"/>
      <c r="G849" s="485"/>
      <c r="H849" s="485"/>
      <c r="I849" s="485"/>
      <c r="J849" s="485"/>
      <c r="K849" s="485"/>
      <c r="L849" s="485"/>
      <c r="M849" s="485"/>
      <c r="N849" s="485"/>
      <c r="O849" s="485"/>
      <c r="P849" s="485"/>
      <c r="Q849" s="485"/>
      <c r="R849" s="485"/>
      <c r="S849" s="485"/>
      <c r="T849" s="485"/>
      <c r="U849" s="485"/>
      <c r="V849" s="485"/>
      <c r="W849" s="485"/>
      <c r="X849" s="485"/>
      <c r="Y849" s="485"/>
      <c r="Z849" s="485"/>
      <c r="AA849" s="485"/>
      <c r="AB849" s="485"/>
      <c r="AC849" s="485"/>
      <c r="AD849" s="485"/>
      <c r="AE849" s="506"/>
      <c r="AF849" s="506"/>
      <c r="AG849" s="506"/>
      <c r="AH849" s="506"/>
      <c r="AI849" s="485"/>
    </row>
    <row r="850" ht="24.0" customHeight="1">
      <c r="A850" s="505"/>
      <c r="B850" s="485"/>
      <c r="C850" s="485"/>
      <c r="D850" s="485"/>
      <c r="E850" s="485"/>
      <c r="F850" s="485"/>
      <c r="G850" s="485"/>
      <c r="H850" s="485"/>
      <c r="I850" s="485"/>
      <c r="J850" s="485"/>
      <c r="K850" s="485"/>
      <c r="L850" s="485"/>
      <c r="M850" s="485"/>
      <c r="N850" s="485"/>
      <c r="O850" s="485"/>
      <c r="P850" s="485"/>
      <c r="Q850" s="485"/>
      <c r="R850" s="485"/>
      <c r="S850" s="485"/>
      <c r="T850" s="485"/>
      <c r="U850" s="485"/>
      <c r="V850" s="485"/>
      <c r="W850" s="485"/>
      <c r="X850" s="485"/>
      <c r="Y850" s="485"/>
      <c r="Z850" s="485"/>
      <c r="AA850" s="485"/>
      <c r="AB850" s="485"/>
      <c r="AC850" s="485"/>
      <c r="AD850" s="485"/>
      <c r="AE850" s="506"/>
      <c r="AF850" s="506"/>
      <c r="AG850" s="506"/>
      <c r="AH850" s="506"/>
      <c r="AI850" s="485"/>
    </row>
    <row r="851" ht="24.0" customHeight="1">
      <c r="A851" s="505"/>
      <c r="B851" s="485"/>
      <c r="C851" s="485"/>
      <c r="D851" s="485"/>
      <c r="E851" s="485"/>
      <c r="F851" s="485"/>
      <c r="G851" s="485"/>
      <c r="H851" s="485"/>
      <c r="I851" s="485"/>
      <c r="J851" s="485"/>
      <c r="K851" s="485"/>
      <c r="L851" s="485"/>
      <c r="M851" s="485"/>
      <c r="N851" s="485"/>
      <c r="O851" s="485"/>
      <c r="P851" s="485"/>
      <c r="Q851" s="485"/>
      <c r="R851" s="485"/>
      <c r="S851" s="485"/>
      <c r="T851" s="485"/>
      <c r="U851" s="485"/>
      <c r="V851" s="485"/>
      <c r="W851" s="485"/>
      <c r="X851" s="485"/>
      <c r="Y851" s="485"/>
      <c r="Z851" s="485"/>
      <c r="AA851" s="485"/>
      <c r="AB851" s="485"/>
      <c r="AC851" s="485"/>
      <c r="AD851" s="485"/>
      <c r="AE851" s="506"/>
      <c r="AF851" s="506"/>
      <c r="AG851" s="506"/>
      <c r="AH851" s="506"/>
      <c r="AI851" s="485"/>
    </row>
    <row r="852" ht="24.0" customHeight="1">
      <c r="A852" s="505"/>
      <c r="B852" s="485"/>
      <c r="C852" s="485"/>
      <c r="D852" s="485"/>
      <c r="E852" s="485"/>
      <c r="F852" s="485"/>
      <c r="G852" s="485"/>
      <c r="H852" s="485"/>
      <c r="I852" s="485"/>
      <c r="J852" s="485"/>
      <c r="K852" s="485"/>
      <c r="L852" s="485"/>
      <c r="M852" s="485"/>
      <c r="N852" s="485"/>
      <c r="O852" s="485"/>
      <c r="P852" s="485"/>
      <c r="Q852" s="485"/>
      <c r="R852" s="485"/>
      <c r="S852" s="485"/>
      <c r="T852" s="485"/>
      <c r="U852" s="485"/>
      <c r="V852" s="485"/>
      <c r="W852" s="485"/>
      <c r="X852" s="485"/>
      <c r="Y852" s="485"/>
      <c r="Z852" s="485"/>
      <c r="AA852" s="485"/>
      <c r="AB852" s="485"/>
      <c r="AC852" s="485"/>
      <c r="AD852" s="485"/>
      <c r="AE852" s="506"/>
      <c r="AF852" s="506"/>
      <c r="AG852" s="506"/>
      <c r="AH852" s="506"/>
      <c r="AI852" s="485"/>
    </row>
    <row r="853" ht="24.0" customHeight="1">
      <c r="A853" s="505"/>
      <c r="B853" s="485"/>
      <c r="C853" s="485"/>
      <c r="D853" s="485"/>
      <c r="E853" s="485"/>
      <c r="F853" s="485"/>
      <c r="G853" s="485"/>
      <c r="H853" s="485"/>
      <c r="I853" s="485"/>
      <c r="J853" s="485"/>
      <c r="K853" s="485"/>
      <c r="L853" s="485"/>
      <c r="M853" s="485"/>
      <c r="N853" s="485"/>
      <c r="O853" s="485"/>
      <c r="P853" s="485"/>
      <c r="Q853" s="485"/>
      <c r="R853" s="485"/>
      <c r="S853" s="485"/>
      <c r="T853" s="485"/>
      <c r="U853" s="485"/>
      <c r="V853" s="485"/>
      <c r="W853" s="485"/>
      <c r="X853" s="485"/>
      <c r="Y853" s="485"/>
      <c r="Z853" s="485"/>
      <c r="AA853" s="485"/>
      <c r="AB853" s="485"/>
      <c r="AC853" s="485"/>
      <c r="AD853" s="485"/>
      <c r="AE853" s="506"/>
      <c r="AF853" s="506"/>
      <c r="AG853" s="506"/>
      <c r="AH853" s="506"/>
      <c r="AI853" s="485"/>
    </row>
    <row r="854" ht="24.0" customHeight="1">
      <c r="A854" s="505"/>
      <c r="B854" s="485"/>
      <c r="C854" s="485"/>
      <c r="D854" s="485"/>
      <c r="E854" s="485"/>
      <c r="F854" s="485"/>
      <c r="G854" s="485"/>
      <c r="H854" s="485"/>
      <c r="I854" s="485"/>
      <c r="J854" s="485"/>
      <c r="K854" s="485"/>
      <c r="L854" s="485"/>
      <c r="M854" s="485"/>
      <c r="N854" s="485"/>
      <c r="O854" s="485"/>
      <c r="P854" s="485"/>
      <c r="Q854" s="485"/>
      <c r="R854" s="485"/>
      <c r="S854" s="485"/>
      <c r="T854" s="485"/>
      <c r="U854" s="485"/>
      <c r="V854" s="485"/>
      <c r="W854" s="485"/>
      <c r="X854" s="485"/>
      <c r="Y854" s="485"/>
      <c r="Z854" s="485"/>
      <c r="AA854" s="485"/>
      <c r="AB854" s="485"/>
      <c r="AC854" s="485"/>
      <c r="AD854" s="485"/>
      <c r="AE854" s="506"/>
      <c r="AF854" s="506"/>
      <c r="AG854" s="506"/>
      <c r="AH854" s="506"/>
      <c r="AI854" s="485"/>
    </row>
    <row r="855" ht="24.0" customHeight="1">
      <c r="A855" s="505"/>
      <c r="B855" s="485"/>
      <c r="C855" s="485"/>
      <c r="D855" s="485"/>
      <c r="E855" s="485"/>
      <c r="F855" s="485"/>
      <c r="G855" s="485"/>
      <c r="H855" s="485"/>
      <c r="I855" s="485"/>
      <c r="J855" s="485"/>
      <c r="K855" s="485"/>
      <c r="L855" s="485"/>
      <c r="M855" s="485"/>
      <c r="N855" s="485"/>
      <c r="O855" s="485"/>
      <c r="P855" s="485"/>
      <c r="Q855" s="485"/>
      <c r="R855" s="485"/>
      <c r="S855" s="485"/>
      <c r="T855" s="485"/>
      <c r="U855" s="485"/>
      <c r="V855" s="485"/>
      <c r="W855" s="485"/>
      <c r="X855" s="485"/>
      <c r="Y855" s="485"/>
      <c r="Z855" s="485"/>
      <c r="AA855" s="485"/>
      <c r="AB855" s="485"/>
      <c r="AC855" s="485"/>
      <c r="AD855" s="485"/>
      <c r="AE855" s="506"/>
      <c r="AF855" s="506"/>
      <c r="AG855" s="506"/>
      <c r="AH855" s="506"/>
      <c r="AI855" s="485"/>
    </row>
    <row r="856" ht="24.0" customHeight="1">
      <c r="A856" s="505"/>
      <c r="B856" s="485"/>
      <c r="C856" s="485"/>
      <c r="D856" s="485"/>
      <c r="E856" s="485"/>
      <c r="F856" s="485"/>
      <c r="G856" s="485"/>
      <c r="H856" s="485"/>
      <c r="I856" s="485"/>
      <c r="J856" s="485"/>
      <c r="K856" s="485"/>
      <c r="L856" s="485"/>
      <c r="M856" s="485"/>
      <c r="N856" s="485"/>
      <c r="O856" s="485"/>
      <c r="P856" s="485"/>
      <c r="Q856" s="485"/>
      <c r="R856" s="485"/>
      <c r="S856" s="485"/>
      <c r="T856" s="485"/>
      <c r="U856" s="485"/>
      <c r="V856" s="485"/>
      <c r="W856" s="485"/>
      <c r="X856" s="485"/>
      <c r="Y856" s="485"/>
      <c r="Z856" s="485"/>
      <c r="AA856" s="485"/>
      <c r="AB856" s="485"/>
      <c r="AC856" s="485"/>
      <c r="AD856" s="485"/>
      <c r="AE856" s="506"/>
      <c r="AF856" s="506"/>
      <c r="AG856" s="506"/>
      <c r="AH856" s="506"/>
      <c r="AI856" s="485"/>
    </row>
    <row r="857" ht="24.0" customHeight="1">
      <c r="A857" s="505"/>
      <c r="B857" s="485"/>
      <c r="C857" s="485"/>
      <c r="D857" s="485"/>
      <c r="E857" s="485"/>
      <c r="F857" s="485"/>
      <c r="G857" s="485"/>
      <c r="H857" s="485"/>
      <c r="I857" s="485"/>
      <c r="J857" s="485"/>
      <c r="K857" s="485"/>
      <c r="L857" s="485"/>
      <c r="M857" s="485"/>
      <c r="N857" s="485"/>
      <c r="O857" s="485"/>
      <c r="P857" s="485"/>
      <c r="Q857" s="485"/>
      <c r="R857" s="485"/>
      <c r="S857" s="485"/>
      <c r="T857" s="485"/>
      <c r="U857" s="485"/>
      <c r="V857" s="485"/>
      <c r="W857" s="485"/>
      <c r="X857" s="485"/>
      <c r="Y857" s="485"/>
      <c r="Z857" s="485"/>
      <c r="AA857" s="485"/>
      <c r="AB857" s="485"/>
      <c r="AC857" s="485"/>
      <c r="AD857" s="485"/>
      <c r="AE857" s="506"/>
      <c r="AF857" s="506"/>
      <c r="AG857" s="506"/>
      <c r="AH857" s="506"/>
      <c r="AI857" s="485"/>
    </row>
    <row r="858" ht="24.0" customHeight="1">
      <c r="A858" s="505"/>
      <c r="B858" s="485"/>
      <c r="C858" s="485"/>
      <c r="D858" s="485"/>
      <c r="E858" s="485"/>
      <c r="F858" s="485"/>
      <c r="G858" s="485"/>
      <c r="H858" s="485"/>
      <c r="I858" s="485"/>
      <c r="J858" s="485"/>
      <c r="K858" s="485"/>
      <c r="L858" s="485"/>
      <c r="M858" s="485"/>
      <c r="N858" s="485"/>
      <c r="O858" s="485"/>
      <c r="P858" s="485"/>
      <c r="Q858" s="485"/>
      <c r="R858" s="485"/>
      <c r="S858" s="485"/>
      <c r="T858" s="485"/>
      <c r="U858" s="485"/>
      <c r="V858" s="485"/>
      <c r="W858" s="485"/>
      <c r="X858" s="485"/>
      <c r="Y858" s="485"/>
      <c r="Z858" s="485"/>
      <c r="AA858" s="485"/>
      <c r="AB858" s="485"/>
      <c r="AC858" s="485"/>
      <c r="AD858" s="485"/>
      <c r="AE858" s="506"/>
      <c r="AF858" s="506"/>
      <c r="AG858" s="506"/>
      <c r="AH858" s="506"/>
      <c r="AI858" s="485"/>
    </row>
    <row r="859" ht="24.0" customHeight="1">
      <c r="A859" s="505"/>
      <c r="B859" s="485"/>
      <c r="C859" s="485"/>
      <c r="D859" s="485"/>
      <c r="E859" s="485"/>
      <c r="F859" s="485"/>
      <c r="G859" s="485"/>
      <c r="H859" s="485"/>
      <c r="I859" s="485"/>
      <c r="J859" s="485"/>
      <c r="K859" s="485"/>
      <c r="L859" s="485"/>
      <c r="M859" s="485"/>
      <c r="N859" s="485"/>
      <c r="O859" s="485"/>
      <c r="P859" s="485"/>
      <c r="Q859" s="485"/>
      <c r="R859" s="485"/>
      <c r="S859" s="485"/>
      <c r="T859" s="485"/>
      <c r="U859" s="485"/>
      <c r="V859" s="485"/>
      <c r="W859" s="485"/>
      <c r="X859" s="485"/>
      <c r="Y859" s="485"/>
      <c r="Z859" s="485"/>
      <c r="AA859" s="485"/>
      <c r="AB859" s="485"/>
      <c r="AC859" s="485"/>
      <c r="AD859" s="485"/>
      <c r="AE859" s="506"/>
      <c r="AF859" s="506"/>
      <c r="AG859" s="506"/>
      <c r="AH859" s="506"/>
      <c r="AI859" s="485"/>
    </row>
    <row r="860" ht="24.0" customHeight="1">
      <c r="A860" s="505"/>
      <c r="B860" s="485"/>
      <c r="C860" s="485"/>
      <c r="D860" s="485"/>
      <c r="E860" s="485"/>
      <c r="F860" s="485"/>
      <c r="G860" s="485"/>
      <c r="H860" s="485"/>
      <c r="I860" s="485"/>
      <c r="J860" s="485"/>
      <c r="K860" s="485"/>
      <c r="L860" s="485"/>
      <c r="M860" s="485"/>
      <c r="N860" s="485"/>
      <c r="O860" s="485"/>
      <c r="P860" s="485"/>
      <c r="Q860" s="485"/>
      <c r="R860" s="485"/>
      <c r="S860" s="485"/>
      <c r="T860" s="485"/>
      <c r="U860" s="485"/>
      <c r="V860" s="485"/>
      <c r="W860" s="485"/>
      <c r="X860" s="485"/>
      <c r="Y860" s="485"/>
      <c r="Z860" s="485"/>
      <c r="AA860" s="485"/>
      <c r="AB860" s="485"/>
      <c r="AC860" s="485"/>
      <c r="AD860" s="485"/>
      <c r="AE860" s="506"/>
      <c r="AF860" s="506"/>
      <c r="AG860" s="506"/>
      <c r="AH860" s="506"/>
      <c r="AI860" s="485"/>
    </row>
    <row r="861" ht="24.0" customHeight="1">
      <c r="A861" s="505"/>
      <c r="B861" s="485"/>
      <c r="C861" s="485"/>
      <c r="D861" s="485"/>
      <c r="E861" s="485"/>
      <c r="F861" s="485"/>
      <c r="G861" s="485"/>
      <c r="H861" s="485"/>
      <c r="I861" s="485"/>
      <c r="J861" s="485"/>
      <c r="K861" s="485"/>
      <c r="L861" s="485"/>
      <c r="M861" s="485"/>
      <c r="N861" s="485"/>
      <c r="O861" s="485"/>
      <c r="P861" s="485"/>
      <c r="Q861" s="485"/>
      <c r="R861" s="485"/>
      <c r="S861" s="485"/>
      <c r="T861" s="485"/>
      <c r="U861" s="485"/>
      <c r="V861" s="485"/>
      <c r="W861" s="485"/>
      <c r="X861" s="485"/>
      <c r="Y861" s="485"/>
      <c r="Z861" s="485"/>
      <c r="AA861" s="485"/>
      <c r="AB861" s="485"/>
      <c r="AC861" s="485"/>
      <c r="AD861" s="485"/>
      <c r="AE861" s="506"/>
      <c r="AF861" s="506"/>
      <c r="AG861" s="506"/>
      <c r="AH861" s="506"/>
      <c r="AI861" s="485"/>
    </row>
    <row r="862" ht="24.0" customHeight="1">
      <c r="A862" s="505"/>
      <c r="B862" s="485"/>
      <c r="C862" s="485"/>
      <c r="D862" s="485"/>
      <c r="E862" s="485"/>
      <c r="F862" s="485"/>
      <c r="G862" s="485"/>
      <c r="H862" s="485"/>
      <c r="I862" s="485"/>
      <c r="J862" s="485"/>
      <c r="K862" s="485"/>
      <c r="L862" s="485"/>
      <c r="M862" s="485"/>
      <c r="N862" s="485"/>
      <c r="O862" s="485"/>
      <c r="P862" s="485"/>
      <c r="Q862" s="485"/>
      <c r="R862" s="485"/>
      <c r="S862" s="485"/>
      <c r="T862" s="485"/>
      <c r="U862" s="485"/>
      <c r="V862" s="485"/>
      <c r="W862" s="485"/>
      <c r="X862" s="485"/>
      <c r="Y862" s="485"/>
      <c r="Z862" s="485"/>
      <c r="AA862" s="485"/>
      <c r="AB862" s="485"/>
      <c r="AC862" s="485"/>
      <c r="AD862" s="485"/>
      <c r="AE862" s="506"/>
      <c r="AF862" s="506"/>
      <c r="AG862" s="506"/>
      <c r="AH862" s="506"/>
      <c r="AI862" s="485"/>
    </row>
    <row r="863" ht="24.0" customHeight="1">
      <c r="A863" s="505"/>
      <c r="B863" s="485"/>
      <c r="C863" s="485"/>
      <c r="D863" s="485"/>
      <c r="E863" s="485"/>
      <c r="F863" s="485"/>
      <c r="G863" s="485"/>
      <c r="H863" s="485"/>
      <c r="I863" s="485"/>
      <c r="J863" s="485"/>
      <c r="K863" s="485"/>
      <c r="L863" s="485"/>
      <c r="M863" s="485"/>
      <c r="N863" s="485"/>
      <c r="O863" s="485"/>
      <c r="P863" s="485"/>
      <c r="Q863" s="485"/>
      <c r="R863" s="485"/>
      <c r="S863" s="485"/>
      <c r="T863" s="485"/>
      <c r="U863" s="485"/>
      <c r="V863" s="485"/>
      <c r="W863" s="485"/>
      <c r="X863" s="485"/>
      <c r="Y863" s="485"/>
      <c r="Z863" s="485"/>
      <c r="AA863" s="485"/>
      <c r="AB863" s="485"/>
      <c r="AC863" s="485"/>
      <c r="AD863" s="485"/>
      <c r="AE863" s="506"/>
      <c r="AF863" s="506"/>
      <c r="AG863" s="506"/>
      <c r="AH863" s="506"/>
      <c r="AI863" s="485"/>
    </row>
    <row r="864" ht="24.0" customHeight="1">
      <c r="A864" s="505"/>
      <c r="B864" s="485"/>
      <c r="C864" s="485"/>
      <c r="D864" s="485"/>
      <c r="E864" s="485"/>
      <c r="F864" s="485"/>
      <c r="G864" s="485"/>
      <c r="H864" s="485"/>
      <c r="I864" s="485"/>
      <c r="J864" s="485"/>
      <c r="K864" s="485"/>
      <c r="L864" s="485"/>
      <c r="M864" s="485"/>
      <c r="N864" s="485"/>
      <c r="O864" s="485"/>
      <c r="P864" s="485"/>
      <c r="Q864" s="485"/>
      <c r="R864" s="485"/>
      <c r="S864" s="485"/>
      <c r="T864" s="485"/>
      <c r="U864" s="485"/>
      <c r="V864" s="485"/>
      <c r="W864" s="485"/>
      <c r="X864" s="485"/>
      <c r="Y864" s="485"/>
      <c r="Z864" s="485"/>
      <c r="AA864" s="485"/>
      <c r="AB864" s="485"/>
      <c r="AC864" s="485"/>
      <c r="AD864" s="485"/>
      <c r="AE864" s="506"/>
      <c r="AF864" s="506"/>
      <c r="AG864" s="506"/>
      <c r="AH864" s="506"/>
      <c r="AI864" s="485"/>
    </row>
    <row r="865" ht="24.0" customHeight="1">
      <c r="A865" s="505"/>
      <c r="B865" s="485"/>
      <c r="C865" s="485"/>
      <c r="D865" s="485"/>
      <c r="E865" s="485"/>
      <c r="F865" s="485"/>
      <c r="G865" s="485"/>
      <c r="H865" s="485"/>
      <c r="I865" s="485"/>
      <c r="J865" s="485"/>
      <c r="K865" s="485"/>
      <c r="L865" s="485"/>
      <c r="M865" s="485"/>
      <c r="N865" s="485"/>
      <c r="O865" s="485"/>
      <c r="P865" s="485"/>
      <c r="Q865" s="485"/>
      <c r="R865" s="485"/>
      <c r="S865" s="485"/>
      <c r="T865" s="485"/>
      <c r="U865" s="485"/>
      <c r="V865" s="485"/>
      <c r="W865" s="485"/>
      <c r="X865" s="485"/>
      <c r="Y865" s="485"/>
      <c r="Z865" s="485"/>
      <c r="AA865" s="485"/>
      <c r="AB865" s="485"/>
      <c r="AC865" s="485"/>
      <c r="AD865" s="485"/>
      <c r="AE865" s="506"/>
      <c r="AF865" s="506"/>
      <c r="AG865" s="506"/>
      <c r="AH865" s="506"/>
      <c r="AI865" s="485"/>
    </row>
    <row r="866" ht="24.0" customHeight="1">
      <c r="A866" s="505"/>
      <c r="B866" s="485"/>
      <c r="C866" s="485"/>
      <c r="D866" s="485"/>
      <c r="E866" s="485"/>
      <c r="F866" s="485"/>
      <c r="G866" s="485"/>
      <c r="H866" s="485"/>
      <c r="I866" s="485"/>
      <c r="J866" s="485"/>
      <c r="K866" s="485"/>
      <c r="L866" s="485"/>
      <c r="M866" s="485"/>
      <c r="N866" s="485"/>
      <c r="O866" s="485"/>
      <c r="P866" s="485"/>
      <c r="Q866" s="485"/>
      <c r="R866" s="485"/>
      <c r="S866" s="485"/>
      <c r="T866" s="485"/>
      <c r="U866" s="485"/>
      <c r="V866" s="485"/>
      <c r="W866" s="485"/>
      <c r="X866" s="485"/>
      <c r="Y866" s="485"/>
      <c r="Z866" s="485"/>
      <c r="AA866" s="485"/>
      <c r="AB866" s="485"/>
      <c r="AC866" s="485"/>
      <c r="AD866" s="485"/>
      <c r="AE866" s="506"/>
      <c r="AF866" s="506"/>
      <c r="AG866" s="506"/>
      <c r="AH866" s="506"/>
      <c r="AI866" s="485"/>
    </row>
    <row r="867" ht="24.0" customHeight="1">
      <c r="A867" s="505"/>
      <c r="B867" s="485"/>
      <c r="C867" s="485"/>
      <c r="D867" s="485"/>
      <c r="E867" s="485"/>
      <c r="F867" s="485"/>
      <c r="G867" s="485"/>
      <c r="H867" s="485"/>
      <c r="I867" s="485"/>
      <c r="J867" s="485"/>
      <c r="K867" s="485"/>
      <c r="L867" s="485"/>
      <c r="M867" s="485"/>
      <c r="N867" s="485"/>
      <c r="O867" s="485"/>
      <c r="P867" s="485"/>
      <c r="Q867" s="485"/>
      <c r="R867" s="485"/>
      <c r="S867" s="485"/>
      <c r="T867" s="485"/>
      <c r="U867" s="485"/>
      <c r="V867" s="485"/>
      <c r="W867" s="485"/>
      <c r="X867" s="485"/>
      <c r="Y867" s="485"/>
      <c r="Z867" s="485"/>
      <c r="AA867" s="485"/>
      <c r="AB867" s="485"/>
      <c r="AC867" s="485"/>
      <c r="AD867" s="485"/>
      <c r="AE867" s="506"/>
      <c r="AF867" s="506"/>
      <c r="AG867" s="506"/>
      <c r="AH867" s="506"/>
      <c r="AI867" s="485"/>
    </row>
    <row r="868" ht="24.0" customHeight="1">
      <c r="A868" s="505"/>
      <c r="B868" s="485"/>
      <c r="C868" s="485"/>
      <c r="D868" s="485"/>
      <c r="E868" s="485"/>
      <c r="F868" s="485"/>
      <c r="G868" s="485"/>
      <c r="H868" s="485"/>
      <c r="I868" s="485"/>
      <c r="J868" s="485"/>
      <c r="K868" s="485"/>
      <c r="L868" s="485"/>
      <c r="M868" s="485"/>
      <c r="N868" s="485"/>
      <c r="O868" s="485"/>
      <c r="P868" s="485"/>
      <c r="Q868" s="485"/>
      <c r="R868" s="485"/>
      <c r="S868" s="485"/>
      <c r="T868" s="485"/>
      <c r="U868" s="485"/>
      <c r="V868" s="485"/>
      <c r="W868" s="485"/>
      <c r="X868" s="485"/>
      <c r="Y868" s="485"/>
      <c r="Z868" s="485"/>
      <c r="AA868" s="485"/>
      <c r="AB868" s="485"/>
      <c r="AC868" s="485"/>
      <c r="AD868" s="485"/>
      <c r="AE868" s="506"/>
      <c r="AF868" s="506"/>
      <c r="AG868" s="506"/>
      <c r="AH868" s="506"/>
      <c r="AI868" s="485"/>
    </row>
    <row r="869" ht="24.0" customHeight="1">
      <c r="A869" s="505"/>
      <c r="B869" s="485"/>
      <c r="C869" s="485"/>
      <c r="D869" s="485"/>
      <c r="E869" s="485"/>
      <c r="F869" s="485"/>
      <c r="G869" s="485"/>
      <c r="H869" s="485"/>
      <c r="I869" s="485"/>
      <c r="J869" s="485"/>
      <c r="K869" s="485"/>
      <c r="L869" s="485"/>
      <c r="M869" s="485"/>
      <c r="N869" s="485"/>
      <c r="O869" s="485"/>
      <c r="P869" s="485"/>
      <c r="Q869" s="485"/>
      <c r="R869" s="485"/>
      <c r="S869" s="485"/>
      <c r="T869" s="485"/>
      <c r="U869" s="485"/>
      <c r="V869" s="485"/>
      <c r="W869" s="485"/>
      <c r="X869" s="485"/>
      <c r="Y869" s="485"/>
      <c r="Z869" s="485"/>
      <c r="AA869" s="485"/>
      <c r="AB869" s="485"/>
      <c r="AC869" s="485"/>
      <c r="AD869" s="485"/>
      <c r="AE869" s="506"/>
      <c r="AF869" s="506"/>
      <c r="AG869" s="506"/>
      <c r="AH869" s="506"/>
      <c r="AI869" s="485"/>
    </row>
    <row r="870" ht="24.0" customHeight="1">
      <c r="A870" s="505"/>
      <c r="B870" s="485"/>
      <c r="C870" s="485"/>
      <c r="D870" s="485"/>
      <c r="E870" s="485"/>
      <c r="F870" s="485"/>
      <c r="G870" s="485"/>
      <c r="H870" s="485"/>
      <c r="I870" s="485"/>
      <c r="J870" s="485"/>
      <c r="K870" s="485"/>
      <c r="L870" s="485"/>
      <c r="M870" s="485"/>
      <c r="N870" s="485"/>
      <c r="O870" s="485"/>
      <c r="P870" s="485"/>
      <c r="Q870" s="485"/>
      <c r="R870" s="485"/>
      <c r="S870" s="485"/>
      <c r="T870" s="485"/>
      <c r="U870" s="485"/>
      <c r="V870" s="485"/>
      <c r="W870" s="485"/>
      <c r="X870" s="485"/>
      <c r="Y870" s="485"/>
      <c r="Z870" s="485"/>
      <c r="AA870" s="485"/>
      <c r="AB870" s="485"/>
      <c r="AC870" s="485"/>
      <c r="AD870" s="485"/>
      <c r="AE870" s="506"/>
      <c r="AF870" s="506"/>
      <c r="AG870" s="506"/>
      <c r="AH870" s="506"/>
      <c r="AI870" s="485"/>
    </row>
    <row r="871" ht="24.0" customHeight="1">
      <c r="A871" s="505"/>
      <c r="B871" s="485"/>
      <c r="C871" s="485"/>
      <c r="D871" s="485"/>
      <c r="E871" s="485"/>
      <c r="F871" s="485"/>
      <c r="G871" s="485"/>
      <c r="H871" s="485"/>
      <c r="I871" s="485"/>
      <c r="J871" s="485"/>
      <c r="K871" s="485"/>
      <c r="L871" s="485"/>
      <c r="M871" s="485"/>
      <c r="N871" s="485"/>
      <c r="O871" s="485"/>
      <c r="P871" s="485"/>
      <c r="Q871" s="485"/>
      <c r="R871" s="485"/>
      <c r="S871" s="485"/>
      <c r="T871" s="485"/>
      <c r="U871" s="485"/>
      <c r="V871" s="485"/>
      <c r="W871" s="485"/>
      <c r="X871" s="485"/>
      <c r="Y871" s="485"/>
      <c r="Z871" s="485"/>
      <c r="AA871" s="485"/>
      <c r="AB871" s="485"/>
      <c r="AC871" s="485"/>
      <c r="AD871" s="485"/>
      <c r="AE871" s="506"/>
      <c r="AF871" s="506"/>
      <c r="AG871" s="506"/>
      <c r="AH871" s="506"/>
      <c r="AI871" s="485"/>
    </row>
    <row r="872" ht="24.0" customHeight="1">
      <c r="A872" s="505"/>
      <c r="B872" s="485"/>
      <c r="C872" s="485"/>
      <c r="D872" s="485"/>
      <c r="E872" s="485"/>
      <c r="F872" s="485"/>
      <c r="G872" s="485"/>
      <c r="H872" s="485"/>
      <c r="I872" s="485"/>
      <c r="J872" s="485"/>
      <c r="K872" s="485"/>
      <c r="L872" s="485"/>
      <c r="M872" s="485"/>
      <c r="N872" s="485"/>
      <c r="O872" s="485"/>
      <c r="P872" s="485"/>
      <c r="Q872" s="485"/>
      <c r="R872" s="485"/>
      <c r="S872" s="485"/>
      <c r="T872" s="485"/>
      <c r="U872" s="485"/>
      <c r="V872" s="485"/>
      <c r="W872" s="485"/>
      <c r="X872" s="485"/>
      <c r="Y872" s="485"/>
      <c r="Z872" s="485"/>
      <c r="AA872" s="485"/>
      <c r="AB872" s="485"/>
      <c r="AC872" s="485"/>
      <c r="AD872" s="485"/>
      <c r="AE872" s="506"/>
      <c r="AF872" s="506"/>
      <c r="AG872" s="506"/>
      <c r="AH872" s="506"/>
      <c r="AI872" s="485"/>
    </row>
    <row r="873" ht="24.0" customHeight="1">
      <c r="A873" s="505"/>
      <c r="B873" s="485"/>
      <c r="C873" s="485"/>
      <c r="D873" s="485"/>
      <c r="E873" s="485"/>
      <c r="F873" s="485"/>
      <c r="G873" s="485"/>
      <c r="H873" s="485"/>
      <c r="I873" s="485"/>
      <c r="J873" s="485"/>
      <c r="K873" s="485"/>
      <c r="L873" s="485"/>
      <c r="M873" s="485"/>
      <c r="N873" s="485"/>
      <c r="O873" s="485"/>
      <c r="P873" s="485"/>
      <c r="Q873" s="485"/>
      <c r="R873" s="485"/>
      <c r="S873" s="485"/>
      <c r="T873" s="485"/>
      <c r="U873" s="485"/>
      <c r="V873" s="485"/>
      <c r="W873" s="485"/>
      <c r="X873" s="485"/>
      <c r="Y873" s="485"/>
      <c r="Z873" s="485"/>
      <c r="AA873" s="485"/>
      <c r="AB873" s="485"/>
      <c r="AC873" s="485"/>
      <c r="AD873" s="485"/>
      <c r="AE873" s="506"/>
      <c r="AF873" s="506"/>
      <c r="AG873" s="506"/>
      <c r="AH873" s="506"/>
      <c r="AI873" s="485"/>
    </row>
    <row r="874" ht="24.0" customHeight="1">
      <c r="A874" s="505"/>
      <c r="B874" s="485"/>
      <c r="C874" s="485"/>
      <c r="D874" s="485"/>
      <c r="E874" s="485"/>
      <c r="F874" s="485"/>
      <c r="G874" s="485"/>
      <c r="H874" s="485"/>
      <c r="I874" s="485"/>
      <c r="J874" s="485"/>
      <c r="K874" s="485"/>
      <c r="L874" s="485"/>
      <c r="M874" s="485"/>
      <c r="N874" s="485"/>
      <c r="O874" s="485"/>
      <c r="P874" s="485"/>
      <c r="Q874" s="485"/>
      <c r="R874" s="485"/>
      <c r="S874" s="485"/>
      <c r="T874" s="485"/>
      <c r="U874" s="485"/>
      <c r="V874" s="485"/>
      <c r="W874" s="485"/>
      <c r="X874" s="485"/>
      <c r="Y874" s="485"/>
      <c r="Z874" s="485"/>
      <c r="AA874" s="485"/>
      <c r="AB874" s="485"/>
      <c r="AC874" s="485"/>
      <c r="AD874" s="485"/>
      <c r="AE874" s="506"/>
      <c r="AF874" s="506"/>
      <c r="AG874" s="506"/>
      <c r="AH874" s="506"/>
      <c r="AI874" s="485"/>
    </row>
    <row r="875" ht="24.0" customHeight="1">
      <c r="A875" s="505"/>
      <c r="B875" s="485"/>
      <c r="C875" s="485"/>
      <c r="D875" s="485"/>
      <c r="E875" s="485"/>
      <c r="F875" s="485"/>
      <c r="G875" s="485"/>
      <c r="H875" s="485"/>
      <c r="I875" s="485"/>
      <c r="J875" s="485"/>
      <c r="K875" s="485"/>
      <c r="L875" s="485"/>
      <c r="M875" s="485"/>
      <c r="N875" s="485"/>
      <c r="O875" s="485"/>
      <c r="P875" s="485"/>
      <c r="Q875" s="485"/>
      <c r="R875" s="485"/>
      <c r="S875" s="485"/>
      <c r="T875" s="485"/>
      <c r="U875" s="485"/>
      <c r="V875" s="485"/>
      <c r="W875" s="485"/>
      <c r="X875" s="485"/>
      <c r="Y875" s="485"/>
      <c r="Z875" s="485"/>
      <c r="AA875" s="485"/>
      <c r="AB875" s="485"/>
      <c r="AC875" s="485"/>
      <c r="AD875" s="485"/>
      <c r="AE875" s="506"/>
      <c r="AF875" s="506"/>
      <c r="AG875" s="506"/>
      <c r="AH875" s="506"/>
      <c r="AI875" s="485"/>
    </row>
    <row r="876" ht="24.0" customHeight="1">
      <c r="A876" s="505"/>
      <c r="B876" s="485"/>
      <c r="C876" s="485"/>
      <c r="D876" s="485"/>
      <c r="E876" s="485"/>
      <c r="F876" s="485"/>
      <c r="G876" s="485"/>
      <c r="H876" s="485"/>
      <c r="I876" s="485"/>
      <c r="J876" s="485"/>
      <c r="K876" s="485"/>
      <c r="L876" s="485"/>
      <c r="M876" s="485"/>
      <c r="N876" s="485"/>
      <c r="O876" s="485"/>
      <c r="P876" s="485"/>
      <c r="Q876" s="485"/>
      <c r="R876" s="485"/>
      <c r="S876" s="485"/>
      <c r="T876" s="485"/>
      <c r="U876" s="485"/>
      <c r="V876" s="485"/>
      <c r="W876" s="485"/>
      <c r="X876" s="485"/>
      <c r="Y876" s="485"/>
      <c r="Z876" s="485"/>
      <c r="AA876" s="485"/>
      <c r="AB876" s="485"/>
      <c r="AC876" s="485"/>
      <c r="AD876" s="485"/>
      <c r="AE876" s="506"/>
      <c r="AF876" s="506"/>
      <c r="AG876" s="506"/>
      <c r="AH876" s="506"/>
      <c r="AI876" s="485"/>
    </row>
    <row r="877" ht="24.0" customHeight="1">
      <c r="A877" s="505"/>
      <c r="B877" s="485"/>
      <c r="C877" s="485"/>
      <c r="D877" s="485"/>
      <c r="E877" s="485"/>
      <c r="F877" s="485"/>
      <c r="G877" s="485"/>
      <c r="H877" s="485"/>
      <c r="I877" s="485"/>
      <c r="J877" s="485"/>
      <c r="K877" s="485"/>
      <c r="L877" s="485"/>
      <c r="M877" s="485"/>
      <c r="N877" s="485"/>
      <c r="O877" s="485"/>
      <c r="P877" s="485"/>
      <c r="Q877" s="485"/>
      <c r="R877" s="485"/>
      <c r="S877" s="485"/>
      <c r="T877" s="485"/>
      <c r="U877" s="485"/>
      <c r="V877" s="485"/>
      <c r="W877" s="485"/>
      <c r="X877" s="485"/>
      <c r="Y877" s="485"/>
      <c r="Z877" s="485"/>
      <c r="AA877" s="485"/>
      <c r="AB877" s="485"/>
      <c r="AC877" s="485"/>
      <c r="AD877" s="485"/>
      <c r="AE877" s="506"/>
      <c r="AF877" s="506"/>
      <c r="AG877" s="506"/>
      <c r="AH877" s="506"/>
      <c r="AI877" s="485"/>
    </row>
    <row r="878" ht="24.0" customHeight="1">
      <c r="A878" s="505"/>
      <c r="B878" s="485"/>
      <c r="C878" s="485"/>
      <c r="D878" s="485"/>
      <c r="E878" s="485"/>
      <c r="F878" s="485"/>
      <c r="G878" s="485"/>
      <c r="H878" s="485"/>
      <c r="I878" s="485"/>
      <c r="J878" s="485"/>
      <c r="K878" s="485"/>
      <c r="L878" s="485"/>
      <c r="M878" s="485"/>
      <c r="N878" s="485"/>
      <c r="O878" s="485"/>
      <c r="P878" s="485"/>
      <c r="Q878" s="485"/>
      <c r="R878" s="485"/>
      <c r="S878" s="485"/>
      <c r="T878" s="485"/>
      <c r="U878" s="485"/>
      <c r="V878" s="485"/>
      <c r="W878" s="485"/>
      <c r="X878" s="485"/>
      <c r="Y878" s="485"/>
      <c r="Z878" s="485"/>
      <c r="AA878" s="485"/>
      <c r="AB878" s="485"/>
      <c r="AC878" s="485"/>
      <c r="AD878" s="485"/>
      <c r="AE878" s="506"/>
      <c r="AF878" s="506"/>
      <c r="AG878" s="506"/>
      <c r="AH878" s="506"/>
      <c r="AI878" s="485"/>
    </row>
    <row r="879" ht="24.0" customHeight="1">
      <c r="A879" s="505"/>
      <c r="B879" s="485"/>
      <c r="C879" s="485"/>
      <c r="D879" s="485"/>
      <c r="E879" s="485"/>
      <c r="F879" s="485"/>
      <c r="G879" s="485"/>
      <c r="H879" s="485"/>
      <c r="I879" s="485"/>
      <c r="J879" s="485"/>
      <c r="K879" s="485"/>
      <c r="L879" s="485"/>
      <c r="M879" s="485"/>
      <c r="N879" s="485"/>
      <c r="O879" s="485"/>
      <c r="P879" s="485"/>
      <c r="Q879" s="485"/>
      <c r="R879" s="485"/>
      <c r="S879" s="485"/>
      <c r="T879" s="485"/>
      <c r="U879" s="485"/>
      <c r="V879" s="485"/>
      <c r="W879" s="485"/>
      <c r="X879" s="485"/>
      <c r="Y879" s="485"/>
      <c r="Z879" s="485"/>
      <c r="AA879" s="485"/>
      <c r="AB879" s="485"/>
      <c r="AC879" s="485"/>
      <c r="AD879" s="485"/>
      <c r="AE879" s="506"/>
      <c r="AF879" s="506"/>
      <c r="AG879" s="506"/>
      <c r="AH879" s="506"/>
      <c r="AI879" s="485"/>
    </row>
    <row r="880" ht="24.0" customHeight="1">
      <c r="A880" s="505"/>
      <c r="B880" s="485"/>
      <c r="C880" s="485"/>
      <c r="D880" s="485"/>
      <c r="E880" s="485"/>
      <c r="F880" s="485"/>
      <c r="G880" s="485"/>
      <c r="H880" s="485"/>
      <c r="I880" s="485"/>
      <c r="J880" s="485"/>
      <c r="K880" s="485"/>
      <c r="L880" s="485"/>
      <c r="M880" s="485"/>
      <c r="N880" s="485"/>
      <c r="O880" s="485"/>
      <c r="P880" s="485"/>
      <c r="Q880" s="485"/>
      <c r="R880" s="485"/>
      <c r="S880" s="485"/>
      <c r="T880" s="485"/>
      <c r="U880" s="485"/>
      <c r="V880" s="485"/>
      <c r="W880" s="485"/>
      <c r="X880" s="485"/>
      <c r="Y880" s="485"/>
      <c r="Z880" s="485"/>
      <c r="AA880" s="485"/>
      <c r="AB880" s="485"/>
      <c r="AC880" s="485"/>
      <c r="AD880" s="485"/>
      <c r="AE880" s="506"/>
      <c r="AF880" s="506"/>
      <c r="AG880" s="506"/>
      <c r="AH880" s="506"/>
      <c r="AI880" s="485"/>
    </row>
    <row r="881" ht="24.0" customHeight="1">
      <c r="A881" s="505"/>
      <c r="B881" s="485"/>
      <c r="C881" s="485"/>
      <c r="D881" s="485"/>
      <c r="E881" s="485"/>
      <c r="F881" s="485"/>
      <c r="G881" s="485"/>
      <c r="H881" s="485"/>
      <c r="I881" s="485"/>
      <c r="J881" s="485"/>
      <c r="K881" s="485"/>
      <c r="L881" s="485"/>
      <c r="M881" s="485"/>
      <c r="N881" s="485"/>
      <c r="O881" s="485"/>
      <c r="P881" s="485"/>
      <c r="Q881" s="485"/>
      <c r="R881" s="485"/>
      <c r="S881" s="485"/>
      <c r="T881" s="485"/>
      <c r="U881" s="485"/>
      <c r="V881" s="485"/>
      <c r="W881" s="485"/>
      <c r="X881" s="485"/>
      <c r="Y881" s="485"/>
      <c r="Z881" s="485"/>
      <c r="AA881" s="485"/>
      <c r="AB881" s="485"/>
      <c r="AC881" s="485"/>
      <c r="AD881" s="485"/>
      <c r="AE881" s="506"/>
      <c r="AF881" s="506"/>
      <c r="AG881" s="506"/>
      <c r="AH881" s="506"/>
      <c r="AI881" s="485"/>
    </row>
    <row r="882" ht="24.0" customHeight="1">
      <c r="A882" s="505"/>
      <c r="B882" s="485"/>
      <c r="C882" s="485"/>
      <c r="D882" s="485"/>
      <c r="E882" s="485"/>
      <c r="F882" s="485"/>
      <c r="G882" s="485"/>
      <c r="H882" s="485"/>
      <c r="I882" s="485"/>
      <c r="J882" s="485"/>
      <c r="K882" s="485"/>
      <c r="L882" s="485"/>
      <c r="M882" s="485"/>
      <c r="N882" s="485"/>
      <c r="O882" s="485"/>
      <c r="P882" s="485"/>
      <c r="Q882" s="485"/>
      <c r="R882" s="485"/>
      <c r="S882" s="485"/>
      <c r="T882" s="485"/>
      <c r="U882" s="485"/>
      <c r="V882" s="485"/>
      <c r="W882" s="485"/>
      <c r="X882" s="485"/>
      <c r="Y882" s="485"/>
      <c r="Z882" s="485"/>
      <c r="AA882" s="485"/>
      <c r="AB882" s="485"/>
      <c r="AC882" s="485"/>
      <c r="AD882" s="485"/>
      <c r="AE882" s="506"/>
      <c r="AF882" s="506"/>
      <c r="AG882" s="506"/>
      <c r="AH882" s="506"/>
      <c r="AI882" s="485"/>
    </row>
    <row r="883" ht="24.0" customHeight="1">
      <c r="A883" s="505"/>
      <c r="B883" s="485"/>
      <c r="C883" s="485"/>
      <c r="D883" s="485"/>
      <c r="E883" s="485"/>
      <c r="F883" s="485"/>
      <c r="G883" s="485"/>
      <c r="H883" s="485"/>
      <c r="I883" s="485"/>
      <c r="J883" s="485"/>
      <c r="K883" s="485"/>
      <c r="L883" s="485"/>
      <c r="M883" s="485"/>
      <c r="N883" s="485"/>
      <c r="O883" s="485"/>
      <c r="P883" s="485"/>
      <c r="Q883" s="485"/>
      <c r="R883" s="485"/>
      <c r="S883" s="485"/>
      <c r="T883" s="485"/>
      <c r="U883" s="485"/>
      <c r="V883" s="485"/>
      <c r="W883" s="485"/>
      <c r="X883" s="485"/>
      <c r="Y883" s="485"/>
      <c r="Z883" s="485"/>
      <c r="AA883" s="485"/>
      <c r="AB883" s="485"/>
      <c r="AC883" s="485"/>
      <c r="AD883" s="485"/>
      <c r="AE883" s="506"/>
      <c r="AF883" s="506"/>
      <c r="AG883" s="506"/>
      <c r="AH883" s="506"/>
      <c r="AI883" s="485"/>
    </row>
    <row r="884" ht="24.0" customHeight="1">
      <c r="A884" s="505"/>
      <c r="B884" s="485"/>
      <c r="C884" s="485"/>
      <c r="D884" s="485"/>
      <c r="E884" s="485"/>
      <c r="F884" s="485"/>
      <c r="G884" s="485"/>
      <c r="H884" s="485"/>
      <c r="I884" s="485"/>
      <c r="J884" s="485"/>
      <c r="K884" s="485"/>
      <c r="L884" s="485"/>
      <c r="M884" s="485"/>
      <c r="N884" s="485"/>
      <c r="O884" s="485"/>
      <c r="P884" s="485"/>
      <c r="Q884" s="485"/>
      <c r="R884" s="485"/>
      <c r="S884" s="485"/>
      <c r="T884" s="485"/>
      <c r="U884" s="485"/>
      <c r="V884" s="485"/>
      <c r="W884" s="485"/>
      <c r="X884" s="485"/>
      <c r="Y884" s="485"/>
      <c r="Z884" s="485"/>
      <c r="AA884" s="485"/>
      <c r="AB884" s="485"/>
      <c r="AC884" s="485"/>
      <c r="AD884" s="485"/>
      <c r="AE884" s="506"/>
      <c r="AF884" s="506"/>
      <c r="AG884" s="506"/>
      <c r="AH884" s="506"/>
      <c r="AI884" s="485"/>
    </row>
    <row r="885" ht="24.0" customHeight="1">
      <c r="A885" s="505"/>
      <c r="B885" s="485"/>
      <c r="C885" s="485"/>
      <c r="D885" s="485"/>
      <c r="E885" s="485"/>
      <c r="F885" s="485"/>
      <c r="G885" s="485"/>
      <c r="H885" s="485"/>
      <c r="I885" s="485"/>
      <c r="J885" s="485"/>
      <c r="K885" s="485"/>
      <c r="L885" s="485"/>
      <c r="M885" s="485"/>
      <c r="N885" s="485"/>
      <c r="O885" s="485"/>
      <c r="P885" s="485"/>
      <c r="Q885" s="485"/>
      <c r="R885" s="485"/>
      <c r="S885" s="485"/>
      <c r="T885" s="485"/>
      <c r="U885" s="485"/>
      <c r="V885" s="485"/>
      <c r="W885" s="485"/>
      <c r="X885" s="485"/>
      <c r="Y885" s="485"/>
      <c r="Z885" s="485"/>
      <c r="AA885" s="485"/>
      <c r="AB885" s="485"/>
      <c r="AC885" s="485"/>
      <c r="AD885" s="485"/>
      <c r="AE885" s="506"/>
      <c r="AF885" s="506"/>
      <c r="AG885" s="506"/>
      <c r="AH885" s="506"/>
      <c r="AI885" s="485"/>
    </row>
    <row r="886" ht="24.0" customHeight="1">
      <c r="A886" s="505"/>
      <c r="B886" s="485"/>
      <c r="C886" s="485"/>
      <c r="D886" s="485"/>
      <c r="E886" s="485"/>
      <c r="F886" s="485"/>
      <c r="G886" s="485"/>
      <c r="H886" s="485"/>
      <c r="I886" s="485"/>
      <c r="J886" s="485"/>
      <c r="K886" s="485"/>
      <c r="L886" s="485"/>
      <c r="M886" s="485"/>
      <c r="N886" s="485"/>
      <c r="O886" s="485"/>
      <c r="P886" s="485"/>
      <c r="Q886" s="485"/>
      <c r="R886" s="485"/>
      <c r="S886" s="485"/>
      <c r="T886" s="485"/>
      <c r="U886" s="485"/>
      <c r="V886" s="485"/>
      <c r="W886" s="485"/>
      <c r="X886" s="485"/>
      <c r="Y886" s="485"/>
      <c r="Z886" s="485"/>
      <c r="AA886" s="485"/>
      <c r="AB886" s="485"/>
      <c r="AC886" s="485"/>
      <c r="AD886" s="485"/>
      <c r="AE886" s="506"/>
      <c r="AF886" s="506"/>
      <c r="AG886" s="506"/>
      <c r="AH886" s="506"/>
      <c r="AI886" s="485"/>
    </row>
    <row r="887" ht="24.0" customHeight="1">
      <c r="A887" s="505"/>
      <c r="B887" s="485"/>
      <c r="C887" s="485"/>
      <c r="D887" s="485"/>
      <c r="E887" s="485"/>
      <c r="F887" s="485"/>
      <c r="G887" s="485"/>
      <c r="H887" s="485"/>
      <c r="I887" s="485"/>
      <c r="J887" s="485"/>
      <c r="K887" s="485"/>
      <c r="L887" s="485"/>
      <c r="M887" s="485"/>
      <c r="N887" s="485"/>
      <c r="O887" s="485"/>
      <c r="P887" s="485"/>
      <c r="Q887" s="485"/>
      <c r="R887" s="485"/>
      <c r="S887" s="485"/>
      <c r="T887" s="485"/>
      <c r="U887" s="485"/>
      <c r="V887" s="485"/>
      <c r="W887" s="485"/>
      <c r="X887" s="485"/>
      <c r="Y887" s="485"/>
      <c r="Z887" s="485"/>
      <c r="AA887" s="485"/>
      <c r="AB887" s="485"/>
      <c r="AC887" s="485"/>
      <c r="AD887" s="485"/>
      <c r="AE887" s="506"/>
      <c r="AF887" s="506"/>
      <c r="AG887" s="506"/>
      <c r="AH887" s="506"/>
      <c r="AI887" s="485"/>
    </row>
    <row r="888" ht="24.0" customHeight="1">
      <c r="A888" s="505"/>
      <c r="B888" s="485"/>
      <c r="C888" s="485"/>
      <c r="D888" s="485"/>
      <c r="E888" s="485"/>
      <c r="F888" s="485"/>
      <c r="G888" s="485"/>
      <c r="H888" s="485"/>
      <c r="I888" s="485"/>
      <c r="J888" s="485"/>
      <c r="K888" s="485"/>
      <c r="L888" s="485"/>
      <c r="M888" s="485"/>
      <c r="N888" s="485"/>
      <c r="O888" s="485"/>
      <c r="P888" s="485"/>
      <c r="Q888" s="485"/>
      <c r="R888" s="485"/>
      <c r="S888" s="485"/>
      <c r="T888" s="485"/>
      <c r="U888" s="485"/>
      <c r="V888" s="485"/>
      <c r="W888" s="485"/>
      <c r="X888" s="485"/>
      <c r="Y888" s="485"/>
      <c r="Z888" s="485"/>
      <c r="AA888" s="485"/>
      <c r="AB888" s="485"/>
      <c r="AC888" s="485"/>
      <c r="AD888" s="485"/>
      <c r="AE888" s="506"/>
      <c r="AF888" s="506"/>
      <c r="AG888" s="506"/>
      <c r="AH888" s="506"/>
      <c r="AI888" s="485"/>
    </row>
    <row r="889" ht="24.0" customHeight="1">
      <c r="A889" s="505"/>
      <c r="B889" s="485"/>
      <c r="C889" s="485"/>
      <c r="D889" s="485"/>
      <c r="E889" s="485"/>
      <c r="F889" s="485"/>
      <c r="G889" s="485"/>
      <c r="H889" s="485"/>
      <c r="I889" s="485"/>
      <c r="J889" s="485"/>
      <c r="K889" s="485"/>
      <c r="L889" s="485"/>
      <c r="M889" s="485"/>
      <c r="N889" s="485"/>
      <c r="O889" s="485"/>
      <c r="P889" s="485"/>
      <c r="Q889" s="485"/>
      <c r="R889" s="485"/>
      <c r="S889" s="485"/>
      <c r="T889" s="485"/>
      <c r="U889" s="485"/>
      <c r="V889" s="485"/>
      <c r="W889" s="485"/>
      <c r="X889" s="485"/>
      <c r="Y889" s="485"/>
      <c r="Z889" s="485"/>
      <c r="AA889" s="485"/>
      <c r="AB889" s="485"/>
      <c r="AC889" s="485"/>
      <c r="AD889" s="485"/>
      <c r="AE889" s="506"/>
      <c r="AF889" s="506"/>
      <c r="AG889" s="506"/>
      <c r="AH889" s="506"/>
      <c r="AI889" s="485"/>
    </row>
    <row r="890" ht="24.0" customHeight="1">
      <c r="A890" s="505"/>
      <c r="B890" s="485"/>
      <c r="C890" s="485"/>
      <c r="D890" s="485"/>
      <c r="E890" s="485"/>
      <c r="F890" s="485"/>
      <c r="G890" s="485"/>
      <c r="H890" s="485"/>
      <c r="I890" s="485"/>
      <c r="J890" s="485"/>
      <c r="K890" s="485"/>
      <c r="L890" s="485"/>
      <c r="M890" s="485"/>
      <c r="N890" s="485"/>
      <c r="O890" s="485"/>
      <c r="P890" s="485"/>
      <c r="Q890" s="485"/>
      <c r="R890" s="485"/>
      <c r="S890" s="485"/>
      <c r="T890" s="485"/>
      <c r="U890" s="485"/>
      <c r="V890" s="485"/>
      <c r="W890" s="485"/>
      <c r="X890" s="485"/>
      <c r="Y890" s="485"/>
      <c r="Z890" s="485"/>
      <c r="AA890" s="485"/>
      <c r="AB890" s="485"/>
      <c r="AC890" s="485"/>
      <c r="AD890" s="485"/>
      <c r="AE890" s="506"/>
      <c r="AF890" s="506"/>
      <c r="AG890" s="506"/>
      <c r="AH890" s="506"/>
      <c r="AI890" s="485"/>
    </row>
    <row r="891" ht="24.0" customHeight="1">
      <c r="A891" s="505"/>
      <c r="B891" s="485"/>
      <c r="C891" s="485"/>
      <c r="D891" s="485"/>
      <c r="E891" s="485"/>
      <c r="F891" s="485"/>
      <c r="G891" s="485"/>
      <c r="H891" s="485"/>
      <c r="I891" s="485"/>
      <c r="J891" s="485"/>
      <c r="K891" s="485"/>
      <c r="L891" s="485"/>
      <c r="M891" s="485"/>
      <c r="N891" s="485"/>
      <c r="O891" s="485"/>
      <c r="P891" s="485"/>
      <c r="Q891" s="485"/>
      <c r="R891" s="485"/>
      <c r="S891" s="485"/>
      <c r="T891" s="485"/>
      <c r="U891" s="485"/>
      <c r="V891" s="485"/>
      <c r="W891" s="485"/>
      <c r="X891" s="485"/>
      <c r="Y891" s="485"/>
      <c r="Z891" s="485"/>
      <c r="AA891" s="485"/>
      <c r="AB891" s="485"/>
      <c r="AC891" s="485"/>
      <c r="AD891" s="485"/>
      <c r="AE891" s="506"/>
      <c r="AF891" s="506"/>
      <c r="AG891" s="506"/>
      <c r="AH891" s="506"/>
      <c r="AI891" s="485"/>
    </row>
    <row r="892" ht="24.0" customHeight="1">
      <c r="A892" s="505"/>
      <c r="B892" s="485"/>
      <c r="C892" s="485"/>
      <c r="D892" s="485"/>
      <c r="E892" s="485"/>
      <c r="F892" s="485"/>
      <c r="G892" s="485"/>
      <c r="H892" s="485"/>
      <c r="I892" s="485"/>
      <c r="J892" s="485"/>
      <c r="K892" s="485"/>
      <c r="L892" s="485"/>
      <c r="M892" s="485"/>
      <c r="N892" s="485"/>
      <c r="O892" s="485"/>
      <c r="P892" s="485"/>
      <c r="Q892" s="485"/>
      <c r="R892" s="485"/>
      <c r="S892" s="485"/>
      <c r="T892" s="485"/>
      <c r="U892" s="485"/>
      <c r="V892" s="485"/>
      <c r="W892" s="485"/>
      <c r="X892" s="485"/>
      <c r="Y892" s="485"/>
      <c r="Z892" s="485"/>
      <c r="AA892" s="485"/>
      <c r="AB892" s="485"/>
      <c r="AC892" s="485"/>
      <c r="AD892" s="485"/>
      <c r="AE892" s="506"/>
      <c r="AF892" s="506"/>
      <c r="AG892" s="506"/>
      <c r="AH892" s="506"/>
      <c r="AI892" s="485"/>
    </row>
    <row r="893" ht="24.0" customHeight="1">
      <c r="A893" s="505"/>
      <c r="B893" s="485"/>
      <c r="C893" s="485"/>
      <c r="D893" s="485"/>
      <c r="E893" s="485"/>
      <c r="F893" s="485"/>
      <c r="G893" s="485"/>
      <c r="H893" s="485"/>
      <c r="I893" s="485"/>
      <c r="J893" s="485"/>
      <c r="K893" s="485"/>
      <c r="L893" s="485"/>
      <c r="M893" s="485"/>
      <c r="N893" s="485"/>
      <c r="O893" s="485"/>
      <c r="P893" s="485"/>
      <c r="Q893" s="485"/>
      <c r="R893" s="485"/>
      <c r="S893" s="485"/>
      <c r="T893" s="485"/>
      <c r="U893" s="485"/>
      <c r="V893" s="485"/>
      <c r="W893" s="485"/>
      <c r="X893" s="485"/>
      <c r="Y893" s="485"/>
      <c r="Z893" s="485"/>
      <c r="AA893" s="485"/>
      <c r="AB893" s="485"/>
      <c r="AC893" s="485"/>
      <c r="AD893" s="485"/>
      <c r="AE893" s="506"/>
      <c r="AF893" s="506"/>
      <c r="AG893" s="506"/>
      <c r="AH893" s="506"/>
      <c r="AI893" s="485"/>
    </row>
    <row r="894" ht="24.0" customHeight="1">
      <c r="A894" s="505"/>
      <c r="B894" s="485"/>
      <c r="C894" s="485"/>
      <c r="D894" s="485"/>
      <c r="E894" s="485"/>
      <c r="F894" s="485"/>
      <c r="G894" s="485"/>
      <c r="H894" s="485"/>
      <c r="I894" s="485"/>
      <c r="J894" s="485"/>
      <c r="K894" s="485"/>
      <c r="L894" s="485"/>
      <c r="M894" s="485"/>
      <c r="N894" s="485"/>
      <c r="O894" s="485"/>
      <c r="P894" s="485"/>
      <c r="Q894" s="485"/>
      <c r="R894" s="485"/>
      <c r="S894" s="485"/>
      <c r="T894" s="485"/>
      <c r="U894" s="485"/>
      <c r="V894" s="485"/>
      <c r="W894" s="485"/>
      <c r="X894" s="485"/>
      <c r="Y894" s="485"/>
      <c r="Z894" s="485"/>
      <c r="AA894" s="485"/>
      <c r="AB894" s="485"/>
      <c r="AC894" s="485"/>
      <c r="AD894" s="485"/>
      <c r="AE894" s="506"/>
      <c r="AF894" s="506"/>
      <c r="AG894" s="506"/>
      <c r="AH894" s="506"/>
      <c r="AI894" s="485"/>
    </row>
    <row r="895" ht="24.0" customHeight="1">
      <c r="A895" s="505"/>
      <c r="B895" s="485"/>
      <c r="C895" s="485"/>
      <c r="D895" s="485"/>
      <c r="E895" s="485"/>
      <c r="F895" s="485"/>
      <c r="G895" s="485"/>
      <c r="H895" s="485"/>
      <c r="I895" s="485"/>
      <c r="J895" s="485"/>
      <c r="K895" s="485"/>
      <c r="L895" s="485"/>
      <c r="M895" s="485"/>
      <c r="N895" s="485"/>
      <c r="O895" s="485"/>
      <c r="P895" s="485"/>
      <c r="Q895" s="485"/>
      <c r="R895" s="485"/>
      <c r="S895" s="485"/>
      <c r="T895" s="485"/>
      <c r="U895" s="485"/>
      <c r="V895" s="485"/>
      <c r="W895" s="485"/>
      <c r="X895" s="485"/>
      <c r="Y895" s="485"/>
      <c r="Z895" s="485"/>
      <c r="AA895" s="485"/>
      <c r="AB895" s="485"/>
      <c r="AC895" s="485"/>
      <c r="AD895" s="485"/>
      <c r="AE895" s="506"/>
      <c r="AF895" s="506"/>
      <c r="AG895" s="506"/>
      <c r="AH895" s="506"/>
      <c r="AI895" s="485"/>
    </row>
    <row r="896" ht="24.0" customHeight="1">
      <c r="A896" s="505"/>
      <c r="B896" s="485"/>
      <c r="C896" s="485"/>
      <c r="D896" s="485"/>
      <c r="E896" s="485"/>
      <c r="F896" s="485"/>
      <c r="G896" s="485"/>
      <c r="H896" s="485"/>
      <c r="I896" s="485"/>
      <c r="J896" s="485"/>
      <c r="K896" s="485"/>
      <c r="L896" s="485"/>
      <c r="M896" s="485"/>
      <c r="N896" s="485"/>
      <c r="O896" s="485"/>
      <c r="P896" s="485"/>
      <c r="Q896" s="485"/>
      <c r="R896" s="485"/>
      <c r="S896" s="485"/>
      <c r="T896" s="485"/>
      <c r="U896" s="485"/>
      <c r="V896" s="485"/>
      <c r="W896" s="485"/>
      <c r="X896" s="485"/>
      <c r="Y896" s="485"/>
      <c r="Z896" s="485"/>
      <c r="AA896" s="485"/>
      <c r="AB896" s="485"/>
      <c r="AC896" s="485"/>
      <c r="AD896" s="485"/>
      <c r="AE896" s="506"/>
      <c r="AF896" s="506"/>
      <c r="AG896" s="506"/>
      <c r="AH896" s="506"/>
      <c r="AI896" s="485"/>
    </row>
    <row r="897" ht="24.0" customHeight="1">
      <c r="A897" s="505"/>
      <c r="B897" s="485"/>
      <c r="C897" s="485"/>
      <c r="D897" s="485"/>
      <c r="E897" s="485"/>
      <c r="F897" s="485"/>
      <c r="G897" s="485"/>
      <c r="H897" s="485"/>
      <c r="I897" s="485"/>
      <c r="J897" s="485"/>
      <c r="K897" s="485"/>
      <c r="L897" s="485"/>
      <c r="M897" s="485"/>
      <c r="N897" s="485"/>
      <c r="O897" s="485"/>
      <c r="P897" s="485"/>
      <c r="Q897" s="485"/>
      <c r="R897" s="485"/>
      <c r="S897" s="485"/>
      <c r="T897" s="485"/>
      <c r="U897" s="485"/>
      <c r="V897" s="485"/>
      <c r="W897" s="485"/>
      <c r="X897" s="485"/>
      <c r="Y897" s="485"/>
      <c r="Z897" s="485"/>
      <c r="AA897" s="485"/>
      <c r="AB897" s="485"/>
      <c r="AC897" s="485"/>
      <c r="AD897" s="485"/>
      <c r="AE897" s="506"/>
      <c r="AF897" s="506"/>
      <c r="AG897" s="506"/>
      <c r="AH897" s="506"/>
      <c r="AI897" s="485"/>
    </row>
    <row r="898" ht="24.0" customHeight="1">
      <c r="A898" s="505"/>
      <c r="B898" s="485"/>
      <c r="C898" s="485"/>
      <c r="D898" s="485"/>
      <c r="E898" s="485"/>
      <c r="F898" s="485"/>
      <c r="G898" s="485"/>
      <c r="H898" s="485"/>
      <c r="I898" s="485"/>
      <c r="J898" s="485"/>
      <c r="K898" s="485"/>
      <c r="L898" s="485"/>
      <c r="M898" s="485"/>
      <c r="N898" s="485"/>
      <c r="O898" s="485"/>
      <c r="P898" s="485"/>
      <c r="Q898" s="485"/>
      <c r="R898" s="485"/>
      <c r="S898" s="485"/>
      <c r="T898" s="485"/>
      <c r="U898" s="485"/>
      <c r="V898" s="485"/>
      <c r="W898" s="485"/>
      <c r="X898" s="485"/>
      <c r="Y898" s="485"/>
      <c r="Z898" s="485"/>
      <c r="AA898" s="485"/>
      <c r="AB898" s="485"/>
      <c r="AC898" s="485"/>
      <c r="AD898" s="485"/>
      <c r="AE898" s="506"/>
      <c r="AF898" s="506"/>
      <c r="AG898" s="506"/>
      <c r="AH898" s="506"/>
      <c r="AI898" s="485"/>
    </row>
    <row r="899" ht="24.0" customHeight="1">
      <c r="A899" s="505"/>
      <c r="B899" s="485"/>
      <c r="C899" s="485"/>
      <c r="D899" s="485"/>
      <c r="E899" s="485"/>
      <c r="F899" s="485"/>
      <c r="G899" s="485"/>
      <c r="H899" s="485"/>
      <c r="I899" s="485"/>
      <c r="J899" s="485"/>
      <c r="K899" s="485"/>
      <c r="L899" s="485"/>
      <c r="M899" s="485"/>
      <c r="N899" s="485"/>
      <c r="O899" s="485"/>
      <c r="P899" s="485"/>
      <c r="Q899" s="485"/>
      <c r="R899" s="485"/>
      <c r="S899" s="485"/>
      <c r="T899" s="485"/>
      <c r="U899" s="485"/>
      <c r="V899" s="485"/>
      <c r="W899" s="485"/>
      <c r="X899" s="485"/>
      <c r="Y899" s="485"/>
      <c r="Z899" s="485"/>
      <c r="AA899" s="485"/>
      <c r="AB899" s="485"/>
      <c r="AC899" s="485"/>
      <c r="AD899" s="485"/>
      <c r="AE899" s="506"/>
      <c r="AF899" s="506"/>
      <c r="AG899" s="506"/>
      <c r="AH899" s="506"/>
      <c r="AI899" s="485"/>
    </row>
    <row r="900" ht="24.0" customHeight="1">
      <c r="A900" s="505"/>
      <c r="B900" s="485"/>
      <c r="C900" s="485"/>
      <c r="D900" s="485"/>
      <c r="E900" s="485"/>
      <c r="F900" s="485"/>
      <c r="G900" s="485"/>
      <c r="H900" s="485"/>
      <c r="I900" s="485"/>
      <c r="J900" s="485"/>
      <c r="K900" s="485"/>
      <c r="L900" s="485"/>
      <c r="M900" s="485"/>
      <c r="N900" s="485"/>
      <c r="O900" s="485"/>
      <c r="P900" s="485"/>
      <c r="Q900" s="485"/>
      <c r="R900" s="485"/>
      <c r="S900" s="485"/>
      <c r="T900" s="485"/>
      <c r="U900" s="485"/>
      <c r="V900" s="485"/>
      <c r="W900" s="485"/>
      <c r="X900" s="485"/>
      <c r="Y900" s="485"/>
      <c r="Z900" s="485"/>
      <c r="AA900" s="485"/>
      <c r="AB900" s="485"/>
      <c r="AC900" s="485"/>
      <c r="AD900" s="485"/>
      <c r="AE900" s="506"/>
      <c r="AF900" s="506"/>
      <c r="AG900" s="506"/>
      <c r="AH900" s="506"/>
      <c r="AI900" s="485"/>
    </row>
    <row r="901" ht="24.0" customHeight="1">
      <c r="A901" s="505"/>
      <c r="B901" s="485"/>
      <c r="C901" s="485"/>
      <c r="D901" s="485"/>
      <c r="E901" s="485"/>
      <c r="F901" s="485"/>
      <c r="G901" s="485"/>
      <c r="H901" s="485"/>
      <c r="I901" s="485"/>
      <c r="J901" s="485"/>
      <c r="K901" s="485"/>
      <c r="L901" s="485"/>
      <c r="M901" s="485"/>
      <c r="N901" s="485"/>
      <c r="O901" s="485"/>
      <c r="P901" s="485"/>
      <c r="Q901" s="485"/>
      <c r="R901" s="485"/>
      <c r="S901" s="485"/>
      <c r="T901" s="485"/>
      <c r="U901" s="485"/>
      <c r="V901" s="485"/>
      <c r="W901" s="485"/>
      <c r="X901" s="485"/>
      <c r="Y901" s="485"/>
      <c r="Z901" s="485"/>
      <c r="AA901" s="485"/>
      <c r="AB901" s="485"/>
      <c r="AC901" s="485"/>
      <c r="AD901" s="485"/>
      <c r="AE901" s="506"/>
      <c r="AF901" s="506"/>
      <c r="AG901" s="506"/>
      <c r="AH901" s="506"/>
      <c r="AI901" s="485"/>
    </row>
    <row r="902" ht="24.0" customHeight="1">
      <c r="A902" s="505"/>
      <c r="B902" s="485"/>
      <c r="C902" s="485"/>
      <c r="D902" s="485"/>
      <c r="E902" s="485"/>
      <c r="F902" s="485"/>
      <c r="G902" s="485"/>
      <c r="H902" s="485"/>
      <c r="I902" s="485"/>
      <c r="J902" s="485"/>
      <c r="K902" s="485"/>
      <c r="L902" s="485"/>
      <c r="M902" s="485"/>
      <c r="N902" s="485"/>
      <c r="O902" s="485"/>
      <c r="P902" s="485"/>
      <c r="Q902" s="485"/>
      <c r="R902" s="485"/>
      <c r="S902" s="485"/>
      <c r="T902" s="485"/>
      <c r="U902" s="485"/>
      <c r="V902" s="485"/>
      <c r="W902" s="485"/>
      <c r="X902" s="485"/>
      <c r="Y902" s="485"/>
      <c r="Z902" s="485"/>
      <c r="AA902" s="485"/>
      <c r="AB902" s="485"/>
      <c r="AC902" s="485"/>
      <c r="AD902" s="485"/>
      <c r="AE902" s="506"/>
      <c r="AF902" s="506"/>
      <c r="AG902" s="506"/>
      <c r="AH902" s="506"/>
      <c r="AI902" s="485"/>
    </row>
    <row r="903" ht="24.0" customHeight="1">
      <c r="A903" s="505"/>
      <c r="B903" s="485"/>
      <c r="C903" s="485"/>
      <c r="D903" s="485"/>
      <c r="E903" s="485"/>
      <c r="F903" s="485"/>
      <c r="G903" s="485"/>
      <c r="H903" s="485"/>
      <c r="I903" s="485"/>
      <c r="J903" s="485"/>
      <c r="K903" s="485"/>
      <c r="L903" s="485"/>
      <c r="M903" s="485"/>
      <c r="N903" s="485"/>
      <c r="O903" s="485"/>
      <c r="P903" s="485"/>
      <c r="Q903" s="485"/>
      <c r="R903" s="485"/>
      <c r="S903" s="485"/>
      <c r="T903" s="485"/>
      <c r="U903" s="485"/>
      <c r="V903" s="485"/>
      <c r="W903" s="485"/>
      <c r="X903" s="485"/>
      <c r="Y903" s="485"/>
      <c r="Z903" s="485"/>
      <c r="AA903" s="485"/>
      <c r="AB903" s="485"/>
      <c r="AC903" s="485"/>
      <c r="AD903" s="485"/>
      <c r="AE903" s="506"/>
      <c r="AF903" s="506"/>
      <c r="AG903" s="506"/>
      <c r="AH903" s="506"/>
      <c r="AI903" s="485"/>
    </row>
    <row r="904" ht="24.0" customHeight="1">
      <c r="A904" s="505"/>
      <c r="B904" s="485"/>
      <c r="C904" s="485"/>
      <c r="D904" s="485"/>
      <c r="E904" s="485"/>
      <c r="F904" s="485"/>
      <c r="G904" s="485"/>
      <c r="H904" s="485"/>
      <c r="I904" s="485"/>
      <c r="J904" s="485"/>
      <c r="K904" s="485"/>
      <c r="L904" s="485"/>
      <c r="M904" s="485"/>
      <c r="N904" s="485"/>
      <c r="O904" s="485"/>
      <c r="P904" s="485"/>
      <c r="Q904" s="485"/>
      <c r="R904" s="485"/>
      <c r="S904" s="485"/>
      <c r="T904" s="485"/>
      <c r="U904" s="485"/>
      <c r="V904" s="485"/>
      <c r="W904" s="485"/>
      <c r="X904" s="485"/>
      <c r="Y904" s="485"/>
      <c r="Z904" s="485"/>
      <c r="AA904" s="485"/>
      <c r="AB904" s="485"/>
      <c r="AC904" s="485"/>
      <c r="AD904" s="485"/>
      <c r="AE904" s="506"/>
      <c r="AF904" s="506"/>
      <c r="AG904" s="506"/>
      <c r="AH904" s="506"/>
      <c r="AI904" s="485"/>
    </row>
    <row r="905" ht="24.0" customHeight="1">
      <c r="A905" s="505"/>
      <c r="B905" s="485"/>
      <c r="C905" s="485"/>
      <c r="D905" s="485"/>
      <c r="E905" s="485"/>
      <c r="F905" s="485"/>
      <c r="G905" s="485"/>
      <c r="H905" s="485"/>
      <c r="I905" s="485"/>
      <c r="J905" s="485"/>
      <c r="K905" s="485"/>
      <c r="L905" s="485"/>
      <c r="M905" s="485"/>
      <c r="N905" s="485"/>
      <c r="O905" s="485"/>
      <c r="P905" s="485"/>
      <c r="Q905" s="485"/>
      <c r="R905" s="485"/>
      <c r="S905" s="485"/>
      <c r="T905" s="485"/>
      <c r="U905" s="485"/>
      <c r="V905" s="485"/>
      <c r="W905" s="485"/>
      <c r="X905" s="485"/>
      <c r="Y905" s="485"/>
      <c r="Z905" s="485"/>
      <c r="AA905" s="485"/>
      <c r="AB905" s="485"/>
      <c r="AC905" s="485"/>
      <c r="AD905" s="485"/>
      <c r="AE905" s="506"/>
      <c r="AF905" s="506"/>
      <c r="AG905" s="506"/>
      <c r="AH905" s="506"/>
      <c r="AI905" s="485"/>
    </row>
    <row r="906" ht="24.0" customHeight="1">
      <c r="A906" s="505"/>
      <c r="B906" s="485"/>
      <c r="C906" s="485"/>
      <c r="D906" s="485"/>
      <c r="E906" s="485"/>
      <c r="F906" s="485"/>
      <c r="G906" s="485"/>
      <c r="H906" s="485"/>
      <c r="I906" s="485"/>
      <c r="J906" s="485"/>
      <c r="K906" s="485"/>
      <c r="L906" s="485"/>
      <c r="M906" s="485"/>
      <c r="N906" s="485"/>
      <c r="O906" s="485"/>
      <c r="P906" s="485"/>
      <c r="Q906" s="485"/>
      <c r="R906" s="485"/>
      <c r="S906" s="485"/>
      <c r="T906" s="485"/>
      <c r="U906" s="485"/>
      <c r="V906" s="485"/>
      <c r="W906" s="485"/>
      <c r="X906" s="485"/>
      <c r="Y906" s="485"/>
      <c r="Z906" s="485"/>
      <c r="AA906" s="485"/>
      <c r="AB906" s="485"/>
      <c r="AC906" s="485"/>
      <c r="AD906" s="485"/>
      <c r="AE906" s="506"/>
      <c r="AF906" s="506"/>
      <c r="AG906" s="506"/>
      <c r="AH906" s="506"/>
      <c r="AI906" s="485"/>
    </row>
    <row r="907" ht="24.0" customHeight="1">
      <c r="A907" s="505"/>
      <c r="B907" s="485"/>
      <c r="C907" s="485"/>
      <c r="D907" s="485"/>
      <c r="E907" s="485"/>
      <c r="F907" s="485"/>
      <c r="G907" s="485"/>
      <c r="H907" s="485"/>
      <c r="I907" s="485"/>
      <c r="J907" s="485"/>
      <c r="K907" s="485"/>
      <c r="L907" s="485"/>
      <c r="M907" s="485"/>
      <c r="N907" s="485"/>
      <c r="O907" s="485"/>
      <c r="P907" s="485"/>
      <c r="Q907" s="485"/>
      <c r="R907" s="485"/>
      <c r="S907" s="485"/>
      <c r="T907" s="485"/>
      <c r="U907" s="485"/>
      <c r="V907" s="485"/>
      <c r="W907" s="485"/>
      <c r="X907" s="485"/>
      <c r="Y907" s="485"/>
      <c r="Z907" s="485"/>
      <c r="AA907" s="485"/>
      <c r="AB907" s="485"/>
      <c r="AC907" s="485"/>
      <c r="AD907" s="485"/>
      <c r="AE907" s="506"/>
      <c r="AF907" s="506"/>
      <c r="AG907" s="506"/>
      <c r="AH907" s="506"/>
      <c r="AI907" s="485"/>
    </row>
    <row r="908" ht="24.0" customHeight="1">
      <c r="A908" s="505"/>
      <c r="B908" s="485"/>
      <c r="C908" s="485"/>
      <c r="D908" s="485"/>
      <c r="E908" s="485"/>
      <c r="F908" s="485"/>
      <c r="G908" s="485"/>
      <c r="H908" s="485"/>
      <c r="I908" s="485"/>
      <c r="J908" s="485"/>
      <c r="K908" s="485"/>
      <c r="L908" s="485"/>
      <c r="M908" s="485"/>
      <c r="N908" s="485"/>
      <c r="O908" s="485"/>
      <c r="P908" s="485"/>
      <c r="Q908" s="485"/>
      <c r="R908" s="485"/>
      <c r="S908" s="485"/>
      <c r="T908" s="485"/>
      <c r="U908" s="485"/>
      <c r="V908" s="485"/>
      <c r="W908" s="485"/>
      <c r="X908" s="485"/>
      <c r="Y908" s="485"/>
      <c r="Z908" s="485"/>
      <c r="AA908" s="485"/>
      <c r="AB908" s="485"/>
      <c r="AC908" s="485"/>
      <c r="AD908" s="485"/>
      <c r="AE908" s="506"/>
      <c r="AF908" s="506"/>
      <c r="AG908" s="506"/>
      <c r="AH908" s="506"/>
      <c r="AI908" s="485"/>
    </row>
    <row r="909" ht="24.0" customHeight="1">
      <c r="A909" s="505"/>
      <c r="B909" s="485"/>
      <c r="C909" s="485"/>
      <c r="D909" s="485"/>
      <c r="E909" s="485"/>
      <c r="F909" s="485"/>
      <c r="G909" s="485"/>
      <c r="H909" s="485"/>
      <c r="I909" s="485"/>
      <c r="J909" s="485"/>
      <c r="K909" s="485"/>
      <c r="L909" s="485"/>
      <c r="M909" s="485"/>
      <c r="N909" s="485"/>
      <c r="O909" s="485"/>
      <c r="P909" s="485"/>
      <c r="Q909" s="485"/>
      <c r="R909" s="485"/>
      <c r="S909" s="485"/>
      <c r="T909" s="485"/>
      <c r="U909" s="485"/>
      <c r="V909" s="485"/>
      <c r="W909" s="485"/>
      <c r="X909" s="485"/>
      <c r="Y909" s="485"/>
      <c r="Z909" s="485"/>
      <c r="AA909" s="485"/>
      <c r="AB909" s="485"/>
      <c r="AC909" s="485"/>
      <c r="AD909" s="485"/>
      <c r="AE909" s="506"/>
      <c r="AF909" s="506"/>
      <c r="AG909" s="506"/>
      <c r="AH909" s="506"/>
      <c r="AI909" s="485"/>
    </row>
    <row r="910" ht="24.0" customHeight="1">
      <c r="A910" s="505"/>
      <c r="B910" s="485"/>
      <c r="C910" s="485"/>
      <c r="D910" s="485"/>
      <c r="E910" s="485"/>
      <c r="F910" s="485"/>
      <c r="G910" s="485"/>
      <c r="H910" s="485"/>
      <c r="I910" s="485"/>
      <c r="J910" s="485"/>
      <c r="K910" s="485"/>
      <c r="L910" s="485"/>
      <c r="M910" s="485"/>
      <c r="N910" s="485"/>
      <c r="O910" s="485"/>
      <c r="P910" s="485"/>
      <c r="Q910" s="485"/>
      <c r="R910" s="485"/>
      <c r="S910" s="485"/>
      <c r="T910" s="485"/>
      <c r="U910" s="485"/>
      <c r="V910" s="485"/>
      <c r="W910" s="485"/>
      <c r="X910" s="485"/>
      <c r="Y910" s="485"/>
      <c r="Z910" s="485"/>
      <c r="AA910" s="485"/>
      <c r="AB910" s="485"/>
      <c r="AC910" s="485"/>
      <c r="AD910" s="485"/>
      <c r="AE910" s="506"/>
      <c r="AF910" s="506"/>
      <c r="AG910" s="506"/>
      <c r="AH910" s="506"/>
      <c r="AI910" s="485"/>
    </row>
    <row r="911" ht="24.0" customHeight="1">
      <c r="A911" s="505"/>
      <c r="B911" s="485"/>
      <c r="C911" s="485"/>
      <c r="D911" s="485"/>
      <c r="E911" s="485"/>
      <c r="F911" s="485"/>
      <c r="G911" s="485"/>
      <c r="H911" s="485"/>
      <c r="I911" s="485"/>
      <c r="J911" s="485"/>
      <c r="K911" s="485"/>
      <c r="L911" s="485"/>
      <c r="M911" s="485"/>
      <c r="N911" s="485"/>
      <c r="O911" s="485"/>
      <c r="P911" s="485"/>
      <c r="Q911" s="485"/>
      <c r="R911" s="485"/>
      <c r="S911" s="485"/>
      <c r="T911" s="485"/>
      <c r="U911" s="485"/>
      <c r="V911" s="485"/>
      <c r="W911" s="485"/>
      <c r="X911" s="485"/>
      <c r="Y911" s="485"/>
      <c r="Z911" s="485"/>
      <c r="AA911" s="485"/>
      <c r="AB911" s="485"/>
      <c r="AC911" s="485"/>
      <c r="AD911" s="485"/>
      <c r="AE911" s="506"/>
      <c r="AF911" s="506"/>
      <c r="AG911" s="506"/>
      <c r="AH911" s="506"/>
      <c r="AI911" s="485"/>
    </row>
    <row r="912" ht="24.0" customHeight="1">
      <c r="A912" s="505"/>
      <c r="B912" s="485"/>
      <c r="C912" s="485"/>
      <c r="D912" s="485"/>
      <c r="E912" s="485"/>
      <c r="F912" s="485"/>
      <c r="G912" s="485"/>
      <c r="H912" s="485"/>
      <c r="I912" s="485"/>
      <c r="J912" s="485"/>
      <c r="K912" s="485"/>
      <c r="L912" s="485"/>
      <c r="M912" s="485"/>
      <c r="N912" s="485"/>
      <c r="O912" s="485"/>
      <c r="P912" s="485"/>
      <c r="Q912" s="485"/>
      <c r="R912" s="485"/>
      <c r="S912" s="485"/>
      <c r="T912" s="485"/>
      <c r="U912" s="485"/>
      <c r="V912" s="485"/>
      <c r="W912" s="485"/>
      <c r="X912" s="485"/>
      <c r="Y912" s="485"/>
      <c r="Z912" s="485"/>
      <c r="AA912" s="485"/>
      <c r="AB912" s="485"/>
      <c r="AC912" s="485"/>
      <c r="AD912" s="485"/>
      <c r="AE912" s="506"/>
      <c r="AF912" s="506"/>
      <c r="AG912" s="506"/>
      <c r="AH912" s="506"/>
      <c r="AI912" s="485"/>
    </row>
    <row r="913" ht="24.0" customHeight="1">
      <c r="A913" s="505"/>
      <c r="B913" s="485"/>
      <c r="C913" s="485"/>
      <c r="D913" s="485"/>
      <c r="E913" s="485"/>
      <c r="F913" s="485"/>
      <c r="G913" s="485"/>
      <c r="H913" s="485"/>
      <c r="I913" s="485"/>
      <c r="J913" s="485"/>
      <c r="K913" s="485"/>
      <c r="L913" s="485"/>
      <c r="M913" s="485"/>
      <c r="N913" s="485"/>
      <c r="O913" s="485"/>
      <c r="P913" s="485"/>
      <c r="Q913" s="485"/>
      <c r="R913" s="485"/>
      <c r="S913" s="485"/>
      <c r="T913" s="485"/>
      <c r="U913" s="485"/>
      <c r="V913" s="485"/>
      <c r="W913" s="485"/>
      <c r="X913" s="485"/>
      <c r="Y913" s="485"/>
      <c r="Z913" s="485"/>
      <c r="AA913" s="485"/>
      <c r="AB913" s="485"/>
      <c r="AC913" s="485"/>
      <c r="AD913" s="485"/>
      <c r="AE913" s="506"/>
      <c r="AF913" s="506"/>
      <c r="AG913" s="506"/>
      <c r="AH913" s="506"/>
      <c r="AI913" s="485"/>
    </row>
    <row r="914" ht="24.0" customHeight="1">
      <c r="A914" s="505"/>
      <c r="B914" s="485"/>
      <c r="C914" s="485"/>
      <c r="D914" s="485"/>
      <c r="E914" s="485"/>
      <c r="F914" s="485"/>
      <c r="G914" s="485"/>
      <c r="H914" s="485"/>
      <c r="I914" s="485"/>
      <c r="J914" s="485"/>
      <c r="K914" s="485"/>
      <c r="L914" s="485"/>
      <c r="M914" s="485"/>
      <c r="N914" s="485"/>
      <c r="O914" s="485"/>
      <c r="P914" s="485"/>
      <c r="Q914" s="485"/>
      <c r="R914" s="485"/>
      <c r="S914" s="485"/>
      <c r="T914" s="485"/>
      <c r="U914" s="485"/>
      <c r="V914" s="485"/>
      <c r="W914" s="485"/>
      <c r="X914" s="485"/>
      <c r="Y914" s="485"/>
      <c r="Z914" s="485"/>
      <c r="AA914" s="485"/>
      <c r="AB914" s="485"/>
      <c r="AC914" s="485"/>
      <c r="AD914" s="485"/>
      <c r="AE914" s="506"/>
      <c r="AF914" s="506"/>
      <c r="AG914" s="506"/>
      <c r="AH914" s="506"/>
      <c r="AI914" s="485"/>
    </row>
    <row r="915" ht="24.0" customHeight="1">
      <c r="A915" s="505"/>
      <c r="B915" s="485"/>
      <c r="C915" s="485"/>
      <c r="D915" s="485"/>
      <c r="E915" s="485"/>
      <c r="F915" s="485"/>
      <c r="G915" s="485"/>
      <c r="H915" s="485"/>
      <c r="I915" s="485"/>
      <c r="J915" s="485"/>
      <c r="K915" s="485"/>
      <c r="L915" s="485"/>
      <c r="M915" s="485"/>
      <c r="N915" s="485"/>
      <c r="O915" s="485"/>
      <c r="P915" s="485"/>
      <c r="Q915" s="485"/>
      <c r="R915" s="485"/>
      <c r="S915" s="485"/>
      <c r="T915" s="485"/>
      <c r="U915" s="485"/>
      <c r="V915" s="485"/>
      <c r="W915" s="485"/>
      <c r="X915" s="485"/>
      <c r="Y915" s="485"/>
      <c r="Z915" s="485"/>
      <c r="AA915" s="485"/>
      <c r="AB915" s="485"/>
      <c r="AC915" s="485"/>
      <c r="AD915" s="485"/>
      <c r="AE915" s="506"/>
      <c r="AF915" s="506"/>
      <c r="AG915" s="506"/>
      <c r="AH915" s="506"/>
      <c r="AI915" s="485"/>
    </row>
    <row r="916" ht="24.0" customHeight="1">
      <c r="A916" s="505"/>
      <c r="B916" s="485"/>
      <c r="C916" s="485"/>
      <c r="D916" s="485"/>
      <c r="E916" s="485"/>
      <c r="F916" s="485"/>
      <c r="G916" s="485"/>
      <c r="H916" s="485"/>
      <c r="I916" s="485"/>
      <c r="J916" s="485"/>
      <c r="K916" s="485"/>
      <c r="L916" s="485"/>
      <c r="M916" s="485"/>
      <c r="N916" s="485"/>
      <c r="O916" s="485"/>
      <c r="P916" s="485"/>
      <c r="Q916" s="485"/>
      <c r="R916" s="485"/>
      <c r="S916" s="485"/>
      <c r="T916" s="485"/>
      <c r="U916" s="485"/>
      <c r="V916" s="485"/>
      <c r="W916" s="485"/>
      <c r="X916" s="485"/>
      <c r="Y916" s="485"/>
      <c r="Z916" s="485"/>
      <c r="AA916" s="485"/>
      <c r="AB916" s="485"/>
      <c r="AC916" s="485"/>
      <c r="AD916" s="485"/>
      <c r="AE916" s="506"/>
      <c r="AF916" s="506"/>
      <c r="AG916" s="506"/>
      <c r="AH916" s="506"/>
      <c r="AI916" s="485"/>
    </row>
    <row r="917" ht="24.0" customHeight="1">
      <c r="A917" s="505"/>
      <c r="B917" s="485"/>
      <c r="C917" s="485"/>
      <c r="D917" s="485"/>
      <c r="E917" s="485"/>
      <c r="F917" s="485"/>
      <c r="G917" s="485"/>
      <c r="H917" s="485"/>
      <c r="I917" s="485"/>
      <c r="J917" s="485"/>
      <c r="K917" s="485"/>
      <c r="L917" s="485"/>
      <c r="M917" s="485"/>
      <c r="N917" s="485"/>
      <c r="O917" s="485"/>
      <c r="P917" s="485"/>
      <c r="Q917" s="485"/>
      <c r="R917" s="485"/>
      <c r="S917" s="485"/>
      <c r="T917" s="485"/>
      <c r="U917" s="485"/>
      <c r="V917" s="485"/>
      <c r="W917" s="485"/>
      <c r="X917" s="485"/>
      <c r="Y917" s="485"/>
      <c r="Z917" s="485"/>
      <c r="AA917" s="485"/>
      <c r="AB917" s="485"/>
      <c r="AC917" s="485"/>
      <c r="AD917" s="485"/>
      <c r="AE917" s="506"/>
      <c r="AF917" s="506"/>
      <c r="AG917" s="506"/>
      <c r="AH917" s="506"/>
      <c r="AI917" s="485"/>
    </row>
    <row r="918" ht="24.0" customHeight="1">
      <c r="A918" s="505"/>
      <c r="B918" s="485"/>
      <c r="C918" s="485"/>
      <c r="D918" s="485"/>
      <c r="E918" s="485"/>
      <c r="F918" s="485"/>
      <c r="G918" s="485"/>
      <c r="H918" s="485"/>
      <c r="I918" s="485"/>
      <c r="J918" s="485"/>
      <c r="K918" s="485"/>
      <c r="L918" s="485"/>
      <c r="M918" s="485"/>
      <c r="N918" s="485"/>
      <c r="O918" s="485"/>
      <c r="P918" s="485"/>
      <c r="Q918" s="485"/>
      <c r="R918" s="485"/>
      <c r="S918" s="485"/>
      <c r="T918" s="485"/>
      <c r="U918" s="485"/>
      <c r="V918" s="485"/>
      <c r="W918" s="485"/>
      <c r="X918" s="485"/>
      <c r="Y918" s="485"/>
      <c r="Z918" s="485"/>
      <c r="AA918" s="485"/>
      <c r="AB918" s="485"/>
      <c r="AC918" s="485"/>
      <c r="AD918" s="485"/>
      <c r="AE918" s="506"/>
      <c r="AF918" s="506"/>
      <c r="AG918" s="506"/>
      <c r="AH918" s="506"/>
      <c r="AI918" s="485"/>
    </row>
    <row r="919" ht="24.0" customHeight="1">
      <c r="A919" s="505"/>
      <c r="B919" s="485"/>
      <c r="C919" s="485"/>
      <c r="D919" s="485"/>
      <c r="E919" s="485"/>
      <c r="F919" s="485"/>
      <c r="G919" s="485"/>
      <c r="H919" s="485"/>
      <c r="I919" s="485"/>
      <c r="J919" s="485"/>
      <c r="K919" s="485"/>
      <c r="L919" s="485"/>
      <c r="M919" s="485"/>
      <c r="N919" s="485"/>
      <c r="O919" s="485"/>
      <c r="P919" s="485"/>
      <c r="Q919" s="485"/>
      <c r="R919" s="485"/>
      <c r="S919" s="485"/>
      <c r="T919" s="485"/>
      <c r="U919" s="485"/>
      <c r="V919" s="485"/>
      <c r="W919" s="485"/>
      <c r="X919" s="485"/>
      <c r="Y919" s="485"/>
      <c r="Z919" s="485"/>
      <c r="AA919" s="485"/>
      <c r="AB919" s="485"/>
      <c r="AC919" s="485"/>
      <c r="AD919" s="485"/>
      <c r="AE919" s="506"/>
      <c r="AF919" s="506"/>
      <c r="AG919" s="506"/>
      <c r="AH919" s="506"/>
      <c r="AI919" s="485"/>
    </row>
    <row r="920" ht="24.0" customHeight="1">
      <c r="A920" s="505"/>
      <c r="B920" s="485"/>
      <c r="C920" s="485"/>
      <c r="D920" s="485"/>
      <c r="E920" s="485"/>
      <c r="F920" s="485"/>
      <c r="G920" s="485"/>
      <c r="H920" s="485"/>
      <c r="I920" s="485"/>
      <c r="J920" s="485"/>
      <c r="K920" s="485"/>
      <c r="L920" s="485"/>
      <c r="M920" s="485"/>
      <c r="N920" s="485"/>
      <c r="O920" s="485"/>
      <c r="P920" s="485"/>
      <c r="Q920" s="485"/>
      <c r="R920" s="485"/>
      <c r="S920" s="485"/>
      <c r="T920" s="485"/>
      <c r="U920" s="485"/>
      <c r="V920" s="485"/>
      <c r="W920" s="485"/>
      <c r="X920" s="485"/>
      <c r="Y920" s="485"/>
      <c r="Z920" s="485"/>
      <c r="AA920" s="485"/>
      <c r="AB920" s="485"/>
      <c r="AC920" s="485"/>
      <c r="AD920" s="485"/>
      <c r="AE920" s="506"/>
      <c r="AF920" s="506"/>
      <c r="AG920" s="506"/>
      <c r="AH920" s="506"/>
      <c r="AI920" s="485"/>
    </row>
    <row r="921" ht="24.0" customHeight="1">
      <c r="A921" s="505"/>
      <c r="B921" s="485"/>
      <c r="C921" s="485"/>
      <c r="D921" s="485"/>
      <c r="E921" s="485"/>
      <c r="F921" s="485"/>
      <c r="G921" s="485"/>
      <c r="H921" s="485"/>
      <c r="I921" s="485"/>
      <c r="J921" s="485"/>
      <c r="K921" s="485"/>
      <c r="L921" s="485"/>
      <c r="M921" s="485"/>
      <c r="N921" s="485"/>
      <c r="O921" s="485"/>
      <c r="P921" s="485"/>
      <c r="Q921" s="485"/>
      <c r="R921" s="485"/>
      <c r="S921" s="485"/>
      <c r="T921" s="485"/>
      <c r="U921" s="485"/>
      <c r="V921" s="485"/>
      <c r="W921" s="485"/>
      <c r="X921" s="485"/>
      <c r="Y921" s="485"/>
      <c r="Z921" s="485"/>
      <c r="AA921" s="485"/>
      <c r="AB921" s="485"/>
      <c r="AC921" s="485"/>
      <c r="AD921" s="485"/>
      <c r="AE921" s="506"/>
      <c r="AF921" s="506"/>
      <c r="AG921" s="506"/>
      <c r="AH921" s="506"/>
      <c r="AI921" s="485"/>
    </row>
    <row r="922" ht="24.0" customHeight="1">
      <c r="A922" s="505"/>
      <c r="B922" s="485"/>
      <c r="C922" s="485"/>
      <c r="D922" s="485"/>
      <c r="E922" s="485"/>
      <c r="F922" s="485"/>
      <c r="G922" s="485"/>
      <c r="H922" s="485"/>
      <c r="I922" s="485"/>
      <c r="J922" s="485"/>
      <c r="K922" s="485"/>
      <c r="L922" s="485"/>
      <c r="M922" s="485"/>
      <c r="N922" s="485"/>
      <c r="O922" s="485"/>
      <c r="P922" s="485"/>
      <c r="Q922" s="485"/>
      <c r="R922" s="485"/>
      <c r="S922" s="485"/>
      <c r="T922" s="485"/>
      <c r="U922" s="485"/>
      <c r="V922" s="485"/>
      <c r="W922" s="485"/>
      <c r="X922" s="485"/>
      <c r="Y922" s="485"/>
      <c r="Z922" s="485"/>
      <c r="AA922" s="485"/>
      <c r="AB922" s="485"/>
      <c r="AC922" s="485"/>
      <c r="AD922" s="485"/>
      <c r="AE922" s="506"/>
      <c r="AF922" s="506"/>
      <c r="AG922" s="506"/>
      <c r="AH922" s="506"/>
      <c r="AI922" s="485"/>
    </row>
    <row r="923" ht="24.0" customHeight="1">
      <c r="A923" s="505"/>
      <c r="B923" s="485"/>
      <c r="C923" s="485"/>
      <c r="D923" s="485"/>
      <c r="E923" s="485"/>
      <c r="F923" s="485"/>
      <c r="G923" s="485"/>
      <c r="H923" s="485"/>
      <c r="I923" s="485"/>
      <c r="J923" s="485"/>
      <c r="K923" s="485"/>
      <c r="L923" s="485"/>
      <c r="M923" s="485"/>
      <c r="N923" s="485"/>
      <c r="O923" s="485"/>
      <c r="P923" s="485"/>
      <c r="Q923" s="485"/>
      <c r="R923" s="485"/>
      <c r="S923" s="485"/>
      <c r="T923" s="485"/>
      <c r="U923" s="485"/>
      <c r="V923" s="485"/>
      <c r="W923" s="485"/>
      <c r="X923" s="485"/>
      <c r="Y923" s="485"/>
      <c r="Z923" s="485"/>
      <c r="AA923" s="485"/>
      <c r="AB923" s="485"/>
      <c r="AC923" s="485"/>
      <c r="AD923" s="485"/>
      <c r="AE923" s="506"/>
      <c r="AF923" s="506"/>
      <c r="AG923" s="506"/>
      <c r="AH923" s="506"/>
      <c r="AI923" s="485"/>
    </row>
    <row r="924" ht="24.0" customHeight="1">
      <c r="A924" s="505"/>
      <c r="B924" s="485"/>
      <c r="C924" s="485"/>
      <c r="D924" s="485"/>
      <c r="E924" s="485"/>
      <c r="F924" s="485"/>
      <c r="G924" s="485"/>
      <c r="H924" s="485"/>
      <c r="I924" s="485"/>
      <c r="J924" s="485"/>
      <c r="K924" s="485"/>
      <c r="L924" s="485"/>
      <c r="M924" s="485"/>
      <c r="N924" s="485"/>
      <c r="O924" s="485"/>
      <c r="P924" s="485"/>
      <c r="Q924" s="485"/>
      <c r="R924" s="485"/>
      <c r="S924" s="485"/>
      <c r="T924" s="485"/>
      <c r="U924" s="485"/>
      <c r="V924" s="485"/>
      <c r="W924" s="485"/>
      <c r="X924" s="485"/>
      <c r="Y924" s="485"/>
      <c r="Z924" s="485"/>
      <c r="AA924" s="485"/>
      <c r="AB924" s="485"/>
      <c r="AC924" s="485"/>
      <c r="AD924" s="485"/>
      <c r="AE924" s="506"/>
      <c r="AF924" s="506"/>
      <c r="AG924" s="506"/>
      <c r="AH924" s="506"/>
      <c r="AI924" s="485"/>
    </row>
    <row r="925" ht="24.0" customHeight="1">
      <c r="A925" s="505"/>
      <c r="B925" s="485"/>
      <c r="C925" s="485"/>
      <c r="D925" s="485"/>
      <c r="E925" s="485"/>
      <c r="F925" s="485"/>
      <c r="G925" s="485"/>
      <c r="H925" s="485"/>
      <c r="I925" s="485"/>
      <c r="J925" s="485"/>
      <c r="K925" s="485"/>
      <c r="L925" s="485"/>
      <c r="M925" s="485"/>
      <c r="N925" s="485"/>
      <c r="O925" s="485"/>
      <c r="P925" s="485"/>
      <c r="Q925" s="485"/>
      <c r="R925" s="485"/>
      <c r="S925" s="485"/>
      <c r="T925" s="485"/>
      <c r="U925" s="485"/>
      <c r="V925" s="485"/>
      <c r="W925" s="485"/>
      <c r="X925" s="485"/>
      <c r="Y925" s="485"/>
      <c r="Z925" s="485"/>
      <c r="AA925" s="485"/>
      <c r="AB925" s="485"/>
      <c r="AC925" s="485"/>
      <c r="AD925" s="485"/>
      <c r="AE925" s="506"/>
      <c r="AF925" s="506"/>
      <c r="AG925" s="506"/>
      <c r="AH925" s="506"/>
      <c r="AI925" s="485"/>
    </row>
    <row r="926" ht="24.0" customHeight="1">
      <c r="A926" s="505"/>
      <c r="B926" s="485"/>
      <c r="C926" s="485"/>
      <c r="D926" s="485"/>
      <c r="E926" s="485"/>
      <c r="F926" s="485"/>
      <c r="G926" s="485"/>
      <c r="H926" s="485"/>
      <c r="I926" s="485"/>
      <c r="J926" s="485"/>
      <c r="K926" s="485"/>
      <c r="L926" s="485"/>
      <c r="M926" s="485"/>
      <c r="N926" s="485"/>
      <c r="O926" s="485"/>
      <c r="P926" s="485"/>
      <c r="Q926" s="485"/>
      <c r="R926" s="485"/>
      <c r="S926" s="485"/>
      <c r="T926" s="485"/>
      <c r="U926" s="485"/>
      <c r="V926" s="485"/>
      <c r="W926" s="485"/>
      <c r="X926" s="485"/>
      <c r="Y926" s="485"/>
      <c r="Z926" s="485"/>
      <c r="AA926" s="485"/>
      <c r="AB926" s="485"/>
      <c r="AC926" s="485"/>
      <c r="AD926" s="485"/>
      <c r="AE926" s="506"/>
      <c r="AF926" s="506"/>
      <c r="AG926" s="506"/>
      <c r="AH926" s="506"/>
      <c r="AI926" s="485"/>
    </row>
    <row r="927" ht="24.0" customHeight="1">
      <c r="A927" s="505"/>
      <c r="B927" s="485"/>
      <c r="C927" s="485"/>
      <c r="D927" s="485"/>
      <c r="E927" s="485"/>
      <c r="F927" s="485"/>
      <c r="G927" s="485"/>
      <c r="H927" s="485"/>
      <c r="I927" s="485"/>
      <c r="J927" s="485"/>
      <c r="K927" s="485"/>
      <c r="L927" s="485"/>
      <c r="M927" s="485"/>
      <c r="N927" s="485"/>
      <c r="O927" s="485"/>
      <c r="P927" s="485"/>
      <c r="Q927" s="485"/>
      <c r="R927" s="485"/>
      <c r="S927" s="485"/>
      <c r="T927" s="485"/>
      <c r="U927" s="485"/>
      <c r="V927" s="485"/>
      <c r="W927" s="485"/>
      <c r="X927" s="485"/>
      <c r="Y927" s="485"/>
      <c r="Z927" s="485"/>
      <c r="AA927" s="485"/>
      <c r="AB927" s="485"/>
      <c r="AC927" s="485"/>
      <c r="AD927" s="485"/>
      <c r="AE927" s="506"/>
      <c r="AF927" s="506"/>
      <c r="AG927" s="506"/>
      <c r="AH927" s="506"/>
      <c r="AI927" s="485"/>
    </row>
    <row r="928" ht="24.0" customHeight="1">
      <c r="A928" s="505"/>
      <c r="B928" s="485"/>
      <c r="C928" s="485"/>
      <c r="D928" s="485"/>
      <c r="E928" s="485"/>
      <c r="F928" s="485"/>
      <c r="G928" s="485"/>
      <c r="H928" s="485"/>
      <c r="I928" s="485"/>
      <c r="J928" s="485"/>
      <c r="K928" s="485"/>
      <c r="L928" s="485"/>
      <c r="M928" s="485"/>
      <c r="N928" s="485"/>
      <c r="O928" s="485"/>
      <c r="P928" s="485"/>
      <c r="Q928" s="485"/>
      <c r="R928" s="485"/>
      <c r="S928" s="485"/>
      <c r="T928" s="485"/>
      <c r="U928" s="485"/>
      <c r="V928" s="485"/>
      <c r="W928" s="485"/>
      <c r="X928" s="485"/>
      <c r="Y928" s="485"/>
      <c r="Z928" s="485"/>
      <c r="AA928" s="485"/>
      <c r="AB928" s="485"/>
      <c r="AC928" s="485"/>
      <c r="AD928" s="485"/>
      <c r="AE928" s="506"/>
      <c r="AF928" s="506"/>
      <c r="AG928" s="506"/>
      <c r="AH928" s="506"/>
      <c r="AI928" s="485"/>
    </row>
    <row r="929" ht="24.0" customHeight="1">
      <c r="A929" s="505"/>
      <c r="B929" s="485"/>
      <c r="C929" s="485"/>
      <c r="D929" s="485"/>
      <c r="E929" s="485"/>
      <c r="F929" s="485"/>
      <c r="G929" s="485"/>
      <c r="H929" s="485"/>
      <c r="I929" s="485"/>
      <c r="J929" s="485"/>
      <c r="K929" s="485"/>
      <c r="L929" s="485"/>
      <c r="M929" s="485"/>
      <c r="N929" s="485"/>
      <c r="O929" s="485"/>
      <c r="P929" s="485"/>
      <c r="Q929" s="485"/>
      <c r="R929" s="485"/>
      <c r="S929" s="485"/>
      <c r="T929" s="485"/>
      <c r="U929" s="485"/>
      <c r="V929" s="485"/>
      <c r="W929" s="485"/>
      <c r="X929" s="485"/>
      <c r="Y929" s="485"/>
      <c r="Z929" s="485"/>
      <c r="AA929" s="485"/>
      <c r="AB929" s="485"/>
      <c r="AC929" s="485"/>
      <c r="AD929" s="485"/>
      <c r="AE929" s="506"/>
      <c r="AF929" s="506"/>
      <c r="AG929" s="506"/>
      <c r="AH929" s="506"/>
      <c r="AI929" s="485"/>
    </row>
    <row r="930" ht="24.0" customHeight="1">
      <c r="A930" s="505"/>
      <c r="B930" s="485"/>
      <c r="C930" s="485"/>
      <c r="D930" s="485"/>
      <c r="E930" s="485"/>
      <c r="F930" s="485"/>
      <c r="G930" s="485"/>
      <c r="H930" s="485"/>
      <c r="I930" s="485"/>
      <c r="J930" s="485"/>
      <c r="K930" s="485"/>
      <c r="L930" s="485"/>
      <c r="M930" s="485"/>
      <c r="N930" s="485"/>
      <c r="O930" s="485"/>
      <c r="P930" s="485"/>
      <c r="Q930" s="485"/>
      <c r="R930" s="485"/>
      <c r="S930" s="485"/>
      <c r="T930" s="485"/>
      <c r="U930" s="485"/>
      <c r="V930" s="485"/>
      <c r="W930" s="485"/>
      <c r="X930" s="485"/>
      <c r="Y930" s="485"/>
      <c r="Z930" s="485"/>
      <c r="AA930" s="485"/>
      <c r="AB930" s="485"/>
      <c r="AC930" s="485"/>
      <c r="AD930" s="485"/>
      <c r="AE930" s="506"/>
      <c r="AF930" s="506"/>
      <c r="AG930" s="506"/>
      <c r="AH930" s="506"/>
      <c r="AI930" s="485"/>
    </row>
    <row r="931" ht="24.0" customHeight="1">
      <c r="A931" s="505"/>
      <c r="B931" s="485"/>
      <c r="C931" s="485"/>
      <c r="D931" s="485"/>
      <c r="E931" s="485"/>
      <c r="F931" s="485"/>
      <c r="G931" s="485"/>
      <c r="H931" s="485"/>
      <c r="I931" s="485"/>
      <c r="J931" s="485"/>
      <c r="K931" s="485"/>
      <c r="L931" s="485"/>
      <c r="M931" s="485"/>
      <c r="N931" s="485"/>
      <c r="O931" s="485"/>
      <c r="P931" s="485"/>
      <c r="Q931" s="485"/>
      <c r="R931" s="485"/>
      <c r="S931" s="485"/>
      <c r="T931" s="485"/>
      <c r="U931" s="485"/>
      <c r="V931" s="485"/>
      <c r="W931" s="485"/>
      <c r="X931" s="485"/>
      <c r="Y931" s="485"/>
      <c r="Z931" s="485"/>
      <c r="AA931" s="485"/>
      <c r="AB931" s="485"/>
      <c r="AC931" s="485"/>
      <c r="AD931" s="485"/>
      <c r="AE931" s="506"/>
      <c r="AF931" s="506"/>
      <c r="AG931" s="506"/>
      <c r="AH931" s="506"/>
      <c r="AI931" s="485"/>
    </row>
    <row r="932" ht="24.0" customHeight="1">
      <c r="A932" s="505"/>
      <c r="B932" s="485"/>
      <c r="C932" s="485"/>
      <c r="D932" s="485"/>
      <c r="E932" s="485"/>
      <c r="F932" s="485"/>
      <c r="G932" s="485"/>
      <c r="H932" s="485"/>
      <c r="I932" s="485"/>
      <c r="J932" s="485"/>
      <c r="K932" s="485"/>
      <c r="L932" s="485"/>
      <c r="M932" s="485"/>
      <c r="N932" s="485"/>
      <c r="O932" s="485"/>
      <c r="P932" s="485"/>
      <c r="Q932" s="485"/>
      <c r="R932" s="485"/>
      <c r="S932" s="485"/>
      <c r="T932" s="485"/>
      <c r="U932" s="485"/>
      <c r="V932" s="485"/>
      <c r="W932" s="485"/>
      <c r="X932" s="485"/>
      <c r="Y932" s="485"/>
      <c r="Z932" s="485"/>
      <c r="AA932" s="485"/>
      <c r="AB932" s="485"/>
      <c r="AC932" s="485"/>
      <c r="AD932" s="485"/>
      <c r="AE932" s="506"/>
      <c r="AF932" s="506"/>
      <c r="AG932" s="506"/>
      <c r="AH932" s="506"/>
      <c r="AI932" s="485"/>
    </row>
    <row r="933" ht="24.0" customHeight="1">
      <c r="A933" s="505"/>
      <c r="B933" s="485"/>
      <c r="C933" s="485"/>
      <c r="D933" s="485"/>
      <c r="E933" s="485"/>
      <c r="F933" s="485"/>
      <c r="G933" s="485"/>
      <c r="H933" s="485"/>
      <c r="I933" s="485"/>
      <c r="J933" s="485"/>
      <c r="K933" s="485"/>
      <c r="L933" s="485"/>
      <c r="M933" s="485"/>
      <c r="N933" s="485"/>
      <c r="O933" s="485"/>
      <c r="P933" s="485"/>
      <c r="Q933" s="485"/>
      <c r="R933" s="485"/>
      <c r="S933" s="485"/>
      <c r="T933" s="485"/>
      <c r="U933" s="485"/>
      <c r="V933" s="485"/>
      <c r="W933" s="485"/>
      <c r="X933" s="485"/>
      <c r="Y933" s="485"/>
      <c r="Z933" s="485"/>
      <c r="AA933" s="485"/>
      <c r="AB933" s="485"/>
      <c r="AC933" s="485"/>
      <c r="AD933" s="485"/>
      <c r="AE933" s="506"/>
      <c r="AF933" s="506"/>
      <c r="AG933" s="506"/>
      <c r="AH933" s="506"/>
      <c r="AI933" s="485"/>
    </row>
    <row r="934" ht="24.0" customHeight="1">
      <c r="A934" s="505"/>
      <c r="B934" s="485"/>
      <c r="C934" s="485"/>
      <c r="D934" s="485"/>
      <c r="E934" s="485"/>
      <c r="F934" s="485"/>
      <c r="G934" s="485"/>
      <c r="H934" s="485"/>
      <c r="I934" s="485"/>
      <c r="J934" s="485"/>
      <c r="K934" s="485"/>
      <c r="L934" s="485"/>
      <c r="M934" s="485"/>
      <c r="N934" s="485"/>
      <c r="O934" s="485"/>
      <c r="P934" s="485"/>
      <c r="Q934" s="485"/>
      <c r="R934" s="485"/>
      <c r="S934" s="485"/>
      <c r="T934" s="485"/>
      <c r="U934" s="485"/>
      <c r="V934" s="485"/>
      <c r="W934" s="485"/>
      <c r="X934" s="485"/>
      <c r="Y934" s="485"/>
      <c r="Z934" s="485"/>
      <c r="AA934" s="485"/>
      <c r="AB934" s="485"/>
      <c r="AC934" s="485"/>
      <c r="AD934" s="485"/>
      <c r="AE934" s="506"/>
      <c r="AF934" s="506"/>
      <c r="AG934" s="506"/>
      <c r="AH934" s="506"/>
      <c r="AI934" s="485"/>
    </row>
    <row r="935" ht="24.0" customHeight="1">
      <c r="A935" s="505"/>
      <c r="B935" s="485"/>
      <c r="C935" s="485"/>
      <c r="D935" s="485"/>
      <c r="E935" s="485"/>
      <c r="F935" s="485"/>
      <c r="G935" s="485"/>
      <c r="H935" s="485"/>
      <c r="I935" s="485"/>
      <c r="J935" s="485"/>
      <c r="K935" s="485"/>
      <c r="L935" s="485"/>
      <c r="M935" s="485"/>
      <c r="N935" s="485"/>
      <c r="O935" s="485"/>
      <c r="P935" s="485"/>
      <c r="Q935" s="485"/>
      <c r="R935" s="485"/>
      <c r="S935" s="485"/>
      <c r="T935" s="485"/>
      <c r="U935" s="485"/>
      <c r="V935" s="485"/>
      <c r="W935" s="485"/>
      <c r="X935" s="485"/>
      <c r="Y935" s="485"/>
      <c r="Z935" s="485"/>
      <c r="AA935" s="485"/>
      <c r="AB935" s="485"/>
      <c r="AC935" s="485"/>
      <c r="AD935" s="485"/>
      <c r="AE935" s="506"/>
      <c r="AF935" s="506"/>
      <c r="AG935" s="506"/>
      <c r="AH935" s="506"/>
      <c r="AI935" s="485"/>
    </row>
    <row r="936" ht="24.0" customHeight="1">
      <c r="A936" s="505"/>
      <c r="B936" s="485"/>
      <c r="C936" s="485"/>
      <c r="D936" s="485"/>
      <c r="E936" s="485"/>
      <c r="F936" s="485"/>
      <c r="G936" s="485"/>
      <c r="H936" s="485"/>
      <c r="I936" s="485"/>
      <c r="J936" s="485"/>
      <c r="K936" s="485"/>
      <c r="L936" s="485"/>
      <c r="M936" s="485"/>
      <c r="N936" s="485"/>
      <c r="O936" s="485"/>
      <c r="P936" s="485"/>
      <c r="Q936" s="485"/>
      <c r="R936" s="485"/>
      <c r="S936" s="485"/>
      <c r="T936" s="485"/>
      <c r="U936" s="485"/>
      <c r="V936" s="485"/>
      <c r="W936" s="485"/>
      <c r="X936" s="485"/>
      <c r="Y936" s="485"/>
      <c r="Z936" s="485"/>
      <c r="AA936" s="485"/>
      <c r="AB936" s="485"/>
      <c r="AC936" s="485"/>
      <c r="AD936" s="485"/>
      <c r="AE936" s="506"/>
      <c r="AF936" s="506"/>
      <c r="AG936" s="506"/>
      <c r="AH936" s="506"/>
      <c r="AI936" s="485"/>
    </row>
    <row r="937" ht="24.0" customHeight="1">
      <c r="A937" s="505"/>
      <c r="B937" s="485"/>
      <c r="C937" s="485"/>
      <c r="D937" s="485"/>
      <c r="E937" s="485"/>
      <c r="F937" s="485"/>
      <c r="G937" s="485"/>
      <c r="H937" s="485"/>
      <c r="I937" s="485"/>
      <c r="J937" s="485"/>
      <c r="K937" s="485"/>
      <c r="L937" s="485"/>
      <c r="M937" s="485"/>
      <c r="N937" s="485"/>
      <c r="O937" s="485"/>
      <c r="P937" s="485"/>
      <c r="Q937" s="485"/>
      <c r="R937" s="485"/>
      <c r="S937" s="485"/>
      <c r="T937" s="485"/>
      <c r="U937" s="485"/>
      <c r="V937" s="485"/>
      <c r="W937" s="485"/>
      <c r="X937" s="485"/>
      <c r="Y937" s="485"/>
      <c r="Z937" s="485"/>
      <c r="AA937" s="485"/>
      <c r="AB937" s="485"/>
      <c r="AC937" s="485"/>
      <c r="AD937" s="485"/>
      <c r="AE937" s="506"/>
      <c r="AF937" s="506"/>
      <c r="AG937" s="506"/>
      <c r="AH937" s="506"/>
      <c r="AI937" s="485"/>
    </row>
    <row r="938" ht="24.0" customHeight="1">
      <c r="A938" s="505"/>
      <c r="B938" s="485"/>
      <c r="C938" s="485"/>
      <c r="D938" s="485"/>
      <c r="E938" s="485"/>
      <c r="F938" s="485"/>
      <c r="G938" s="485"/>
      <c r="H938" s="485"/>
      <c r="I938" s="485"/>
      <c r="J938" s="485"/>
      <c r="K938" s="485"/>
      <c r="L938" s="485"/>
      <c r="M938" s="485"/>
      <c r="N938" s="485"/>
      <c r="O938" s="485"/>
      <c r="P938" s="485"/>
      <c r="Q938" s="485"/>
      <c r="R938" s="485"/>
      <c r="S938" s="485"/>
      <c r="T938" s="485"/>
      <c r="U938" s="485"/>
      <c r="V938" s="485"/>
      <c r="W938" s="485"/>
      <c r="X938" s="485"/>
      <c r="Y938" s="485"/>
      <c r="Z938" s="485"/>
      <c r="AA938" s="485"/>
      <c r="AB938" s="485"/>
      <c r="AC938" s="485"/>
      <c r="AD938" s="485"/>
      <c r="AE938" s="506"/>
      <c r="AF938" s="506"/>
      <c r="AG938" s="506"/>
      <c r="AH938" s="506"/>
      <c r="AI938" s="485"/>
    </row>
    <row r="939" ht="24.0" customHeight="1">
      <c r="A939" s="505"/>
      <c r="B939" s="485"/>
      <c r="C939" s="485"/>
      <c r="D939" s="485"/>
      <c r="E939" s="485"/>
      <c r="F939" s="485"/>
      <c r="G939" s="485"/>
      <c r="H939" s="485"/>
      <c r="I939" s="485"/>
      <c r="J939" s="485"/>
      <c r="K939" s="485"/>
      <c r="L939" s="485"/>
      <c r="M939" s="485"/>
      <c r="N939" s="485"/>
      <c r="O939" s="485"/>
      <c r="P939" s="485"/>
      <c r="Q939" s="485"/>
      <c r="R939" s="485"/>
      <c r="S939" s="485"/>
      <c r="T939" s="485"/>
      <c r="U939" s="485"/>
      <c r="V939" s="485"/>
      <c r="W939" s="485"/>
      <c r="X939" s="485"/>
      <c r="Y939" s="485"/>
      <c r="Z939" s="485"/>
      <c r="AA939" s="485"/>
      <c r="AB939" s="485"/>
      <c r="AC939" s="485"/>
      <c r="AD939" s="485"/>
      <c r="AE939" s="506"/>
      <c r="AF939" s="506"/>
      <c r="AG939" s="506"/>
      <c r="AH939" s="506"/>
      <c r="AI939" s="485"/>
    </row>
    <row r="940" ht="24.0" customHeight="1">
      <c r="A940" s="505"/>
      <c r="B940" s="485"/>
      <c r="C940" s="485"/>
      <c r="D940" s="485"/>
      <c r="E940" s="485"/>
      <c r="F940" s="485"/>
      <c r="G940" s="485"/>
      <c r="H940" s="485"/>
      <c r="I940" s="485"/>
      <c r="J940" s="485"/>
      <c r="K940" s="485"/>
      <c r="L940" s="485"/>
      <c r="M940" s="485"/>
      <c r="N940" s="485"/>
      <c r="O940" s="485"/>
      <c r="P940" s="485"/>
      <c r="Q940" s="485"/>
      <c r="R940" s="485"/>
      <c r="S940" s="485"/>
      <c r="T940" s="485"/>
      <c r="U940" s="485"/>
      <c r="V940" s="485"/>
      <c r="W940" s="485"/>
      <c r="X940" s="485"/>
      <c r="Y940" s="485"/>
      <c r="Z940" s="485"/>
      <c r="AA940" s="485"/>
      <c r="AB940" s="485"/>
      <c r="AC940" s="485"/>
      <c r="AD940" s="485"/>
      <c r="AE940" s="506"/>
      <c r="AF940" s="506"/>
      <c r="AG940" s="506"/>
      <c r="AH940" s="506"/>
      <c r="AI940" s="485"/>
    </row>
    <row r="941" ht="24.0" customHeight="1">
      <c r="A941" s="505"/>
      <c r="B941" s="485"/>
      <c r="C941" s="485"/>
      <c r="D941" s="485"/>
      <c r="E941" s="485"/>
      <c r="F941" s="485"/>
      <c r="G941" s="485"/>
      <c r="H941" s="485"/>
      <c r="I941" s="485"/>
      <c r="J941" s="485"/>
      <c r="K941" s="485"/>
      <c r="L941" s="485"/>
      <c r="M941" s="485"/>
      <c r="N941" s="485"/>
      <c r="O941" s="485"/>
      <c r="P941" s="485"/>
      <c r="Q941" s="485"/>
      <c r="R941" s="485"/>
      <c r="S941" s="485"/>
      <c r="T941" s="485"/>
      <c r="U941" s="485"/>
      <c r="V941" s="485"/>
      <c r="W941" s="485"/>
      <c r="X941" s="485"/>
      <c r="Y941" s="485"/>
      <c r="Z941" s="485"/>
      <c r="AA941" s="485"/>
      <c r="AB941" s="485"/>
      <c r="AC941" s="485"/>
      <c r="AD941" s="485"/>
      <c r="AE941" s="506"/>
      <c r="AF941" s="506"/>
      <c r="AG941" s="506"/>
      <c r="AH941" s="506"/>
      <c r="AI941" s="485"/>
    </row>
    <row r="942" ht="24.0" customHeight="1">
      <c r="A942" s="505"/>
      <c r="B942" s="485"/>
      <c r="C942" s="485"/>
      <c r="D942" s="485"/>
      <c r="E942" s="485"/>
      <c r="F942" s="485"/>
      <c r="G942" s="485"/>
      <c r="H942" s="485"/>
      <c r="I942" s="485"/>
      <c r="J942" s="485"/>
      <c r="K942" s="485"/>
      <c r="L942" s="485"/>
      <c r="M942" s="485"/>
      <c r="N942" s="485"/>
      <c r="O942" s="485"/>
      <c r="P942" s="485"/>
      <c r="Q942" s="485"/>
      <c r="R942" s="485"/>
      <c r="S942" s="485"/>
      <c r="T942" s="485"/>
      <c r="U942" s="485"/>
      <c r="V942" s="485"/>
      <c r="W942" s="485"/>
      <c r="X942" s="485"/>
      <c r="Y942" s="485"/>
      <c r="Z942" s="485"/>
      <c r="AA942" s="485"/>
      <c r="AB942" s="485"/>
      <c r="AC942" s="485"/>
      <c r="AD942" s="485"/>
      <c r="AE942" s="506"/>
      <c r="AF942" s="506"/>
      <c r="AG942" s="506"/>
      <c r="AH942" s="506"/>
      <c r="AI942" s="485"/>
    </row>
    <row r="943" ht="24.0" customHeight="1">
      <c r="A943" s="505"/>
      <c r="B943" s="485"/>
      <c r="C943" s="485"/>
      <c r="D943" s="485"/>
      <c r="E943" s="485"/>
      <c r="F943" s="485"/>
      <c r="G943" s="485"/>
      <c r="H943" s="485"/>
      <c r="I943" s="485"/>
      <c r="J943" s="485"/>
      <c r="K943" s="485"/>
      <c r="L943" s="485"/>
      <c r="M943" s="485"/>
      <c r="N943" s="485"/>
      <c r="O943" s="485"/>
      <c r="P943" s="485"/>
      <c r="Q943" s="485"/>
      <c r="R943" s="485"/>
      <c r="S943" s="485"/>
      <c r="T943" s="485"/>
      <c r="U943" s="485"/>
      <c r="V943" s="485"/>
      <c r="W943" s="485"/>
      <c r="X943" s="485"/>
      <c r="Y943" s="485"/>
      <c r="Z943" s="485"/>
      <c r="AA943" s="485"/>
      <c r="AB943" s="485"/>
      <c r="AC943" s="485"/>
      <c r="AD943" s="485"/>
      <c r="AE943" s="506"/>
      <c r="AF943" s="506"/>
      <c r="AG943" s="506"/>
      <c r="AH943" s="506"/>
      <c r="AI943" s="485"/>
    </row>
    <row r="944" ht="24.0" customHeight="1">
      <c r="A944" s="505"/>
      <c r="B944" s="485"/>
      <c r="C944" s="485"/>
      <c r="D944" s="485"/>
      <c r="E944" s="485"/>
      <c r="F944" s="485"/>
      <c r="G944" s="485"/>
      <c r="H944" s="485"/>
      <c r="I944" s="485"/>
      <c r="J944" s="485"/>
      <c r="K944" s="485"/>
      <c r="L944" s="485"/>
      <c r="M944" s="485"/>
      <c r="N944" s="485"/>
      <c r="O944" s="485"/>
      <c r="P944" s="485"/>
      <c r="Q944" s="485"/>
      <c r="R944" s="485"/>
      <c r="S944" s="485"/>
      <c r="T944" s="485"/>
      <c r="U944" s="485"/>
      <c r="V944" s="485"/>
      <c r="W944" s="485"/>
      <c r="X944" s="485"/>
      <c r="Y944" s="485"/>
      <c r="Z944" s="485"/>
      <c r="AA944" s="485"/>
      <c r="AB944" s="485"/>
      <c r="AC944" s="485"/>
      <c r="AD944" s="485"/>
      <c r="AE944" s="506"/>
      <c r="AF944" s="506"/>
      <c r="AG944" s="506"/>
      <c r="AH944" s="506"/>
      <c r="AI944" s="485"/>
    </row>
    <row r="945" ht="24.0" customHeight="1">
      <c r="A945" s="505"/>
      <c r="B945" s="485"/>
      <c r="C945" s="485"/>
      <c r="D945" s="485"/>
      <c r="E945" s="485"/>
      <c r="F945" s="485"/>
      <c r="G945" s="485"/>
      <c r="H945" s="485"/>
      <c r="I945" s="485"/>
      <c r="J945" s="485"/>
      <c r="K945" s="485"/>
      <c r="L945" s="485"/>
      <c r="M945" s="485"/>
      <c r="N945" s="485"/>
      <c r="O945" s="485"/>
      <c r="P945" s="485"/>
      <c r="Q945" s="485"/>
      <c r="R945" s="485"/>
      <c r="S945" s="485"/>
      <c r="T945" s="485"/>
      <c r="U945" s="485"/>
      <c r="V945" s="485"/>
      <c r="W945" s="485"/>
      <c r="X945" s="485"/>
      <c r="Y945" s="485"/>
      <c r="Z945" s="485"/>
      <c r="AA945" s="485"/>
      <c r="AB945" s="485"/>
      <c r="AC945" s="485"/>
      <c r="AD945" s="485"/>
      <c r="AE945" s="506"/>
      <c r="AF945" s="506"/>
      <c r="AG945" s="506"/>
      <c r="AH945" s="506"/>
      <c r="AI945" s="485"/>
    </row>
    <row r="946" ht="24.0" customHeight="1">
      <c r="A946" s="505"/>
      <c r="B946" s="485"/>
      <c r="C946" s="485"/>
      <c r="D946" s="485"/>
      <c r="E946" s="485"/>
      <c r="F946" s="485"/>
      <c r="G946" s="485"/>
      <c r="H946" s="485"/>
      <c r="I946" s="485"/>
      <c r="J946" s="485"/>
      <c r="K946" s="485"/>
      <c r="L946" s="485"/>
      <c r="M946" s="485"/>
      <c r="N946" s="485"/>
      <c r="O946" s="485"/>
      <c r="P946" s="485"/>
      <c r="Q946" s="485"/>
      <c r="R946" s="485"/>
      <c r="S946" s="485"/>
      <c r="T946" s="485"/>
      <c r="U946" s="485"/>
      <c r="V946" s="485"/>
      <c r="W946" s="485"/>
      <c r="X946" s="485"/>
      <c r="Y946" s="485"/>
      <c r="Z946" s="485"/>
      <c r="AA946" s="485"/>
      <c r="AB946" s="485"/>
      <c r="AC946" s="485"/>
      <c r="AD946" s="485"/>
      <c r="AE946" s="506"/>
      <c r="AF946" s="506"/>
      <c r="AG946" s="506"/>
      <c r="AH946" s="506"/>
      <c r="AI946" s="485"/>
    </row>
    <row r="947" ht="24.0" customHeight="1">
      <c r="A947" s="505"/>
      <c r="B947" s="485"/>
      <c r="C947" s="485"/>
      <c r="D947" s="485"/>
      <c r="E947" s="485"/>
      <c r="F947" s="485"/>
      <c r="G947" s="485"/>
      <c r="H947" s="485"/>
      <c r="I947" s="485"/>
      <c r="J947" s="485"/>
      <c r="K947" s="485"/>
      <c r="L947" s="485"/>
      <c r="M947" s="485"/>
      <c r="N947" s="485"/>
      <c r="O947" s="485"/>
      <c r="P947" s="485"/>
      <c r="Q947" s="485"/>
      <c r="R947" s="485"/>
      <c r="S947" s="485"/>
      <c r="T947" s="485"/>
      <c r="U947" s="485"/>
      <c r="V947" s="485"/>
      <c r="W947" s="485"/>
      <c r="X947" s="485"/>
      <c r="Y947" s="485"/>
      <c r="Z947" s="485"/>
      <c r="AA947" s="485"/>
      <c r="AB947" s="485"/>
      <c r="AC947" s="485"/>
      <c r="AD947" s="485"/>
      <c r="AE947" s="506"/>
      <c r="AF947" s="506"/>
      <c r="AG947" s="506"/>
      <c r="AH947" s="506"/>
      <c r="AI947" s="485"/>
    </row>
    <row r="948" ht="24.0" customHeight="1">
      <c r="A948" s="505"/>
      <c r="B948" s="485"/>
      <c r="C948" s="485"/>
      <c r="D948" s="485"/>
      <c r="E948" s="485"/>
      <c r="F948" s="485"/>
      <c r="G948" s="485"/>
      <c r="H948" s="485"/>
      <c r="I948" s="485"/>
      <c r="J948" s="485"/>
      <c r="K948" s="485"/>
      <c r="L948" s="485"/>
      <c r="M948" s="485"/>
      <c r="N948" s="485"/>
      <c r="O948" s="485"/>
      <c r="P948" s="485"/>
      <c r="Q948" s="485"/>
      <c r="R948" s="485"/>
      <c r="S948" s="485"/>
      <c r="T948" s="485"/>
      <c r="U948" s="485"/>
      <c r="V948" s="485"/>
      <c r="W948" s="485"/>
      <c r="X948" s="485"/>
      <c r="Y948" s="485"/>
      <c r="Z948" s="485"/>
      <c r="AA948" s="485"/>
      <c r="AB948" s="485"/>
      <c r="AC948" s="485"/>
      <c r="AD948" s="485"/>
      <c r="AE948" s="506"/>
      <c r="AF948" s="506"/>
      <c r="AG948" s="506"/>
      <c r="AH948" s="506"/>
      <c r="AI948" s="485"/>
    </row>
    <row r="949" ht="24.0" customHeight="1">
      <c r="A949" s="505"/>
      <c r="B949" s="485"/>
      <c r="C949" s="485"/>
      <c r="D949" s="485"/>
      <c r="E949" s="485"/>
      <c r="F949" s="485"/>
      <c r="G949" s="485"/>
      <c r="H949" s="485"/>
      <c r="I949" s="485"/>
      <c r="J949" s="485"/>
      <c r="K949" s="485"/>
      <c r="L949" s="485"/>
      <c r="M949" s="485"/>
      <c r="N949" s="485"/>
      <c r="O949" s="485"/>
      <c r="P949" s="485"/>
      <c r="Q949" s="485"/>
      <c r="R949" s="485"/>
      <c r="S949" s="485"/>
      <c r="T949" s="485"/>
      <c r="U949" s="485"/>
      <c r="V949" s="485"/>
      <c r="W949" s="485"/>
      <c r="X949" s="485"/>
      <c r="Y949" s="485"/>
      <c r="Z949" s="485"/>
      <c r="AA949" s="485"/>
      <c r="AB949" s="485"/>
      <c r="AC949" s="485"/>
      <c r="AD949" s="485"/>
      <c r="AE949" s="506"/>
      <c r="AF949" s="506"/>
      <c r="AG949" s="506"/>
      <c r="AH949" s="506"/>
      <c r="AI949" s="485"/>
    </row>
    <row r="950" ht="24.0" customHeight="1">
      <c r="A950" s="505"/>
      <c r="B950" s="485"/>
      <c r="C950" s="485"/>
      <c r="D950" s="485"/>
      <c r="E950" s="485"/>
      <c r="F950" s="485"/>
      <c r="G950" s="485"/>
      <c r="H950" s="485"/>
      <c r="I950" s="485"/>
      <c r="J950" s="485"/>
      <c r="K950" s="485"/>
      <c r="L950" s="485"/>
      <c r="M950" s="485"/>
      <c r="N950" s="485"/>
      <c r="O950" s="485"/>
      <c r="P950" s="485"/>
      <c r="Q950" s="485"/>
      <c r="R950" s="485"/>
      <c r="S950" s="485"/>
      <c r="T950" s="485"/>
      <c r="U950" s="485"/>
      <c r="V950" s="485"/>
      <c r="W950" s="485"/>
      <c r="X950" s="485"/>
      <c r="Y950" s="485"/>
      <c r="Z950" s="485"/>
      <c r="AA950" s="485"/>
      <c r="AB950" s="485"/>
      <c r="AC950" s="485"/>
      <c r="AD950" s="485"/>
      <c r="AE950" s="506"/>
      <c r="AF950" s="506"/>
      <c r="AG950" s="506"/>
      <c r="AH950" s="506"/>
      <c r="AI950" s="485"/>
    </row>
    <row r="951" ht="24.0" customHeight="1">
      <c r="A951" s="505"/>
      <c r="B951" s="485"/>
      <c r="C951" s="485"/>
      <c r="D951" s="485"/>
      <c r="E951" s="485"/>
      <c r="F951" s="485"/>
      <c r="G951" s="485"/>
      <c r="H951" s="485"/>
      <c r="I951" s="485"/>
      <c r="J951" s="485"/>
      <c r="K951" s="485"/>
      <c r="L951" s="485"/>
      <c r="M951" s="485"/>
      <c r="N951" s="485"/>
      <c r="O951" s="485"/>
      <c r="P951" s="485"/>
      <c r="Q951" s="485"/>
      <c r="R951" s="485"/>
      <c r="S951" s="485"/>
      <c r="T951" s="485"/>
      <c r="U951" s="485"/>
      <c r="V951" s="485"/>
      <c r="W951" s="485"/>
      <c r="X951" s="485"/>
      <c r="Y951" s="485"/>
      <c r="Z951" s="485"/>
      <c r="AA951" s="485"/>
      <c r="AB951" s="485"/>
      <c r="AC951" s="485"/>
      <c r="AD951" s="485"/>
      <c r="AE951" s="506"/>
      <c r="AF951" s="506"/>
      <c r="AG951" s="506"/>
      <c r="AH951" s="506"/>
      <c r="AI951" s="485"/>
    </row>
    <row r="952" ht="24.0" customHeight="1">
      <c r="A952" s="505"/>
      <c r="B952" s="485"/>
      <c r="C952" s="485"/>
      <c r="D952" s="485"/>
      <c r="E952" s="485"/>
      <c r="F952" s="485"/>
      <c r="G952" s="485"/>
      <c r="H952" s="485"/>
      <c r="I952" s="485"/>
      <c r="J952" s="485"/>
      <c r="K952" s="485"/>
      <c r="L952" s="485"/>
      <c r="M952" s="485"/>
      <c r="N952" s="485"/>
      <c r="O952" s="485"/>
      <c r="P952" s="485"/>
      <c r="Q952" s="485"/>
      <c r="R952" s="485"/>
      <c r="S952" s="485"/>
      <c r="T952" s="485"/>
      <c r="U952" s="485"/>
      <c r="V952" s="485"/>
      <c r="W952" s="485"/>
      <c r="X952" s="485"/>
      <c r="Y952" s="485"/>
      <c r="Z952" s="485"/>
      <c r="AA952" s="485"/>
      <c r="AB952" s="485"/>
      <c r="AC952" s="485"/>
      <c r="AD952" s="485"/>
      <c r="AE952" s="506"/>
      <c r="AF952" s="506"/>
      <c r="AG952" s="506"/>
      <c r="AH952" s="506"/>
      <c r="AI952" s="485"/>
    </row>
    <row r="953" ht="24.0" customHeight="1">
      <c r="A953" s="505"/>
      <c r="B953" s="485"/>
      <c r="C953" s="485"/>
      <c r="D953" s="485"/>
      <c r="E953" s="485"/>
      <c r="F953" s="485"/>
      <c r="G953" s="485"/>
      <c r="H953" s="485"/>
      <c r="I953" s="485"/>
      <c r="J953" s="485"/>
      <c r="K953" s="485"/>
      <c r="L953" s="485"/>
      <c r="M953" s="485"/>
      <c r="N953" s="485"/>
      <c r="O953" s="485"/>
      <c r="P953" s="485"/>
      <c r="Q953" s="485"/>
      <c r="R953" s="485"/>
      <c r="S953" s="485"/>
      <c r="T953" s="485"/>
      <c r="U953" s="485"/>
      <c r="V953" s="485"/>
      <c r="W953" s="485"/>
      <c r="X953" s="485"/>
      <c r="Y953" s="485"/>
      <c r="Z953" s="485"/>
      <c r="AA953" s="485"/>
      <c r="AB953" s="485"/>
      <c r="AC953" s="485"/>
      <c r="AD953" s="485"/>
      <c r="AE953" s="506"/>
      <c r="AF953" s="506"/>
      <c r="AG953" s="506"/>
      <c r="AH953" s="506"/>
      <c r="AI953" s="485"/>
    </row>
    <row r="954" ht="24.0" customHeight="1">
      <c r="A954" s="505"/>
      <c r="B954" s="485"/>
      <c r="C954" s="485"/>
      <c r="D954" s="485"/>
      <c r="E954" s="485"/>
      <c r="F954" s="485"/>
      <c r="G954" s="485"/>
      <c r="H954" s="485"/>
      <c r="I954" s="485"/>
      <c r="J954" s="485"/>
      <c r="K954" s="485"/>
      <c r="L954" s="485"/>
      <c r="M954" s="485"/>
      <c r="N954" s="485"/>
      <c r="O954" s="485"/>
      <c r="P954" s="485"/>
      <c r="Q954" s="485"/>
      <c r="R954" s="485"/>
      <c r="S954" s="485"/>
      <c r="T954" s="485"/>
      <c r="U954" s="485"/>
      <c r="V954" s="485"/>
      <c r="W954" s="485"/>
      <c r="X954" s="485"/>
      <c r="Y954" s="485"/>
      <c r="Z954" s="485"/>
      <c r="AA954" s="485"/>
      <c r="AB954" s="485"/>
      <c r="AC954" s="485"/>
      <c r="AD954" s="485"/>
      <c r="AE954" s="506"/>
      <c r="AF954" s="506"/>
      <c r="AG954" s="506"/>
      <c r="AH954" s="506"/>
      <c r="AI954" s="485"/>
    </row>
    <row r="955" ht="24.0" customHeight="1">
      <c r="A955" s="505"/>
      <c r="B955" s="485"/>
      <c r="C955" s="485"/>
      <c r="D955" s="485"/>
      <c r="E955" s="485"/>
      <c r="F955" s="485"/>
      <c r="G955" s="485"/>
      <c r="H955" s="485"/>
      <c r="I955" s="485"/>
      <c r="J955" s="485"/>
      <c r="K955" s="485"/>
      <c r="L955" s="485"/>
      <c r="M955" s="485"/>
      <c r="N955" s="485"/>
      <c r="O955" s="485"/>
      <c r="P955" s="485"/>
      <c r="Q955" s="485"/>
      <c r="R955" s="485"/>
      <c r="S955" s="485"/>
      <c r="T955" s="485"/>
      <c r="U955" s="485"/>
      <c r="V955" s="485"/>
      <c r="W955" s="485"/>
      <c r="X955" s="485"/>
      <c r="Y955" s="485"/>
      <c r="Z955" s="485"/>
      <c r="AA955" s="485"/>
      <c r="AB955" s="485"/>
      <c r="AC955" s="485"/>
      <c r="AD955" s="485"/>
      <c r="AE955" s="506"/>
      <c r="AF955" s="506"/>
      <c r="AG955" s="506"/>
      <c r="AH955" s="506"/>
      <c r="AI955" s="485"/>
    </row>
    <row r="956" ht="24.0" customHeight="1">
      <c r="A956" s="505"/>
      <c r="B956" s="485"/>
      <c r="C956" s="485"/>
      <c r="D956" s="485"/>
      <c r="E956" s="485"/>
      <c r="F956" s="485"/>
      <c r="G956" s="485"/>
      <c r="H956" s="485"/>
      <c r="I956" s="485"/>
      <c r="J956" s="485"/>
      <c r="K956" s="485"/>
      <c r="L956" s="485"/>
      <c r="M956" s="485"/>
      <c r="N956" s="485"/>
      <c r="O956" s="485"/>
      <c r="P956" s="485"/>
      <c r="Q956" s="485"/>
      <c r="R956" s="485"/>
      <c r="S956" s="485"/>
      <c r="T956" s="485"/>
      <c r="U956" s="485"/>
      <c r="V956" s="485"/>
      <c r="W956" s="485"/>
      <c r="X956" s="485"/>
      <c r="Y956" s="485"/>
      <c r="Z956" s="485"/>
      <c r="AA956" s="485"/>
      <c r="AB956" s="485"/>
      <c r="AC956" s="485"/>
      <c r="AD956" s="485"/>
      <c r="AE956" s="506"/>
      <c r="AF956" s="506"/>
      <c r="AG956" s="506"/>
      <c r="AH956" s="506"/>
      <c r="AI956" s="485"/>
    </row>
    <row r="957" ht="24.0" customHeight="1">
      <c r="A957" s="505"/>
      <c r="B957" s="485"/>
      <c r="C957" s="485"/>
      <c r="D957" s="485"/>
      <c r="E957" s="485"/>
      <c r="F957" s="485"/>
      <c r="G957" s="485"/>
      <c r="H957" s="485"/>
      <c r="I957" s="485"/>
      <c r="J957" s="485"/>
      <c r="K957" s="485"/>
      <c r="L957" s="485"/>
      <c r="M957" s="485"/>
      <c r="N957" s="485"/>
      <c r="O957" s="485"/>
      <c r="P957" s="485"/>
      <c r="Q957" s="485"/>
      <c r="R957" s="485"/>
      <c r="S957" s="485"/>
      <c r="T957" s="485"/>
      <c r="U957" s="485"/>
      <c r="V957" s="485"/>
      <c r="W957" s="485"/>
      <c r="X957" s="485"/>
      <c r="Y957" s="485"/>
      <c r="Z957" s="485"/>
      <c r="AA957" s="485"/>
      <c r="AB957" s="485"/>
      <c r="AC957" s="485"/>
      <c r="AD957" s="485"/>
      <c r="AE957" s="506"/>
      <c r="AF957" s="506"/>
      <c r="AG957" s="506"/>
      <c r="AH957" s="506"/>
      <c r="AI957" s="485"/>
    </row>
    <row r="958" ht="24.0" customHeight="1">
      <c r="A958" s="505"/>
      <c r="B958" s="485"/>
      <c r="C958" s="485"/>
      <c r="D958" s="485"/>
      <c r="E958" s="485"/>
      <c r="F958" s="485"/>
      <c r="G958" s="485"/>
      <c r="H958" s="485"/>
      <c r="I958" s="485"/>
      <c r="J958" s="485"/>
      <c r="K958" s="485"/>
      <c r="L958" s="485"/>
      <c r="M958" s="485"/>
      <c r="N958" s="485"/>
      <c r="O958" s="485"/>
      <c r="P958" s="485"/>
      <c r="Q958" s="485"/>
      <c r="R958" s="485"/>
      <c r="S958" s="485"/>
      <c r="T958" s="485"/>
      <c r="U958" s="485"/>
      <c r="V958" s="485"/>
      <c r="W958" s="485"/>
      <c r="X958" s="485"/>
      <c r="Y958" s="485"/>
      <c r="Z958" s="485"/>
      <c r="AA958" s="485"/>
      <c r="AB958" s="485"/>
      <c r="AC958" s="485"/>
      <c r="AD958" s="485"/>
      <c r="AE958" s="506"/>
      <c r="AF958" s="506"/>
      <c r="AG958" s="506"/>
      <c r="AH958" s="506"/>
      <c r="AI958" s="485"/>
    </row>
    <row r="959" ht="24.0" customHeight="1">
      <c r="A959" s="505"/>
      <c r="B959" s="485"/>
      <c r="C959" s="485"/>
      <c r="D959" s="485"/>
      <c r="E959" s="485"/>
      <c r="F959" s="485"/>
      <c r="G959" s="485"/>
      <c r="H959" s="485"/>
      <c r="I959" s="485"/>
      <c r="J959" s="485"/>
      <c r="K959" s="485"/>
      <c r="L959" s="485"/>
      <c r="M959" s="485"/>
      <c r="N959" s="485"/>
      <c r="O959" s="485"/>
      <c r="P959" s="485"/>
      <c r="Q959" s="485"/>
      <c r="R959" s="485"/>
      <c r="S959" s="485"/>
      <c r="T959" s="485"/>
      <c r="U959" s="485"/>
      <c r="V959" s="485"/>
      <c r="W959" s="485"/>
      <c r="X959" s="485"/>
      <c r="Y959" s="485"/>
      <c r="Z959" s="485"/>
      <c r="AA959" s="485"/>
      <c r="AB959" s="485"/>
      <c r="AC959" s="485"/>
      <c r="AD959" s="485"/>
      <c r="AE959" s="506"/>
      <c r="AF959" s="506"/>
      <c r="AG959" s="506"/>
      <c r="AH959" s="506"/>
      <c r="AI959" s="485"/>
    </row>
    <row r="960" ht="24.0" customHeight="1">
      <c r="A960" s="505"/>
      <c r="B960" s="485"/>
      <c r="C960" s="485"/>
      <c r="D960" s="485"/>
      <c r="E960" s="485"/>
      <c r="F960" s="485"/>
      <c r="G960" s="485"/>
      <c r="H960" s="485"/>
      <c r="I960" s="485"/>
      <c r="J960" s="485"/>
      <c r="K960" s="485"/>
      <c r="L960" s="485"/>
      <c r="M960" s="485"/>
      <c r="N960" s="485"/>
      <c r="O960" s="485"/>
      <c r="P960" s="485"/>
      <c r="Q960" s="485"/>
      <c r="R960" s="485"/>
      <c r="S960" s="485"/>
      <c r="T960" s="485"/>
      <c r="U960" s="485"/>
      <c r="V960" s="485"/>
      <c r="W960" s="485"/>
      <c r="X960" s="485"/>
      <c r="Y960" s="485"/>
      <c r="Z960" s="485"/>
      <c r="AA960" s="485"/>
      <c r="AB960" s="485"/>
      <c r="AC960" s="485"/>
      <c r="AD960" s="485"/>
      <c r="AE960" s="506"/>
      <c r="AF960" s="506"/>
      <c r="AG960" s="506"/>
      <c r="AH960" s="506"/>
      <c r="AI960" s="485"/>
    </row>
    <row r="961" ht="24.0" customHeight="1">
      <c r="A961" s="505"/>
      <c r="B961" s="485"/>
      <c r="C961" s="485"/>
      <c r="D961" s="485"/>
      <c r="E961" s="485"/>
      <c r="F961" s="485"/>
      <c r="G961" s="485"/>
      <c r="H961" s="485"/>
      <c r="I961" s="485"/>
      <c r="J961" s="485"/>
      <c r="K961" s="485"/>
      <c r="L961" s="485"/>
      <c r="M961" s="485"/>
      <c r="N961" s="485"/>
      <c r="O961" s="485"/>
      <c r="P961" s="485"/>
      <c r="Q961" s="485"/>
      <c r="R961" s="485"/>
      <c r="S961" s="485"/>
      <c r="T961" s="485"/>
      <c r="U961" s="485"/>
      <c r="V961" s="485"/>
      <c r="W961" s="485"/>
      <c r="X961" s="485"/>
      <c r="Y961" s="485"/>
      <c r="Z961" s="485"/>
      <c r="AA961" s="485"/>
      <c r="AB961" s="485"/>
      <c r="AC961" s="485"/>
      <c r="AD961" s="485"/>
      <c r="AE961" s="506"/>
      <c r="AF961" s="506"/>
      <c r="AG961" s="506"/>
      <c r="AH961" s="506"/>
      <c r="AI961" s="485"/>
    </row>
    <row r="962" ht="24.0" customHeight="1">
      <c r="A962" s="505"/>
      <c r="B962" s="485"/>
      <c r="C962" s="485"/>
      <c r="D962" s="485"/>
      <c r="E962" s="485"/>
      <c r="F962" s="485"/>
      <c r="G962" s="485"/>
      <c r="H962" s="485"/>
      <c r="I962" s="485"/>
      <c r="J962" s="485"/>
      <c r="K962" s="485"/>
      <c r="L962" s="485"/>
      <c r="M962" s="485"/>
      <c r="N962" s="485"/>
      <c r="O962" s="485"/>
      <c r="P962" s="485"/>
      <c r="Q962" s="485"/>
      <c r="R962" s="485"/>
      <c r="S962" s="485"/>
      <c r="T962" s="485"/>
      <c r="U962" s="485"/>
      <c r="V962" s="485"/>
      <c r="W962" s="485"/>
      <c r="X962" s="485"/>
      <c r="Y962" s="485"/>
      <c r="Z962" s="485"/>
      <c r="AA962" s="485"/>
      <c r="AB962" s="485"/>
      <c r="AC962" s="485"/>
      <c r="AD962" s="485"/>
      <c r="AE962" s="506"/>
      <c r="AF962" s="506"/>
      <c r="AG962" s="506"/>
      <c r="AH962" s="506"/>
      <c r="AI962" s="485"/>
    </row>
    <row r="963" ht="24.0" customHeight="1">
      <c r="A963" s="505"/>
      <c r="B963" s="485"/>
      <c r="C963" s="485"/>
      <c r="D963" s="485"/>
      <c r="E963" s="485"/>
      <c r="F963" s="485"/>
      <c r="G963" s="485"/>
      <c r="H963" s="485"/>
      <c r="I963" s="485"/>
      <c r="J963" s="485"/>
      <c r="K963" s="485"/>
      <c r="L963" s="485"/>
      <c r="M963" s="485"/>
      <c r="N963" s="485"/>
      <c r="O963" s="485"/>
      <c r="P963" s="485"/>
      <c r="Q963" s="485"/>
      <c r="R963" s="485"/>
      <c r="S963" s="485"/>
      <c r="T963" s="485"/>
      <c r="U963" s="485"/>
      <c r="V963" s="485"/>
      <c r="W963" s="485"/>
      <c r="X963" s="485"/>
      <c r="Y963" s="485"/>
      <c r="Z963" s="485"/>
      <c r="AA963" s="485"/>
      <c r="AB963" s="485"/>
      <c r="AC963" s="485"/>
      <c r="AD963" s="485"/>
      <c r="AE963" s="506"/>
      <c r="AF963" s="506"/>
      <c r="AG963" s="506"/>
      <c r="AH963" s="506"/>
      <c r="AI963" s="485"/>
    </row>
    <row r="964" ht="24.0" customHeight="1">
      <c r="A964" s="505"/>
      <c r="B964" s="485"/>
      <c r="C964" s="485"/>
      <c r="D964" s="485"/>
      <c r="E964" s="485"/>
      <c r="F964" s="485"/>
      <c r="G964" s="485"/>
      <c r="H964" s="485"/>
      <c r="I964" s="485"/>
      <c r="J964" s="485"/>
      <c r="K964" s="485"/>
      <c r="L964" s="485"/>
      <c r="M964" s="485"/>
      <c r="N964" s="485"/>
      <c r="O964" s="485"/>
      <c r="P964" s="485"/>
      <c r="Q964" s="485"/>
      <c r="R964" s="485"/>
      <c r="S964" s="485"/>
      <c r="T964" s="485"/>
      <c r="U964" s="485"/>
      <c r="V964" s="485"/>
      <c r="W964" s="485"/>
      <c r="X964" s="485"/>
      <c r="Y964" s="485"/>
      <c r="Z964" s="485"/>
      <c r="AA964" s="485"/>
      <c r="AB964" s="485"/>
      <c r="AC964" s="485"/>
      <c r="AD964" s="485"/>
      <c r="AE964" s="506"/>
      <c r="AF964" s="506"/>
      <c r="AG964" s="506"/>
      <c r="AH964" s="506"/>
      <c r="AI964" s="485"/>
    </row>
    <row r="965" ht="24.0" customHeight="1">
      <c r="A965" s="505"/>
      <c r="B965" s="485"/>
      <c r="C965" s="485"/>
      <c r="D965" s="485"/>
      <c r="E965" s="485"/>
      <c r="F965" s="485"/>
      <c r="G965" s="485"/>
      <c r="H965" s="485"/>
      <c r="I965" s="485"/>
      <c r="J965" s="485"/>
      <c r="K965" s="485"/>
      <c r="L965" s="485"/>
      <c r="M965" s="485"/>
      <c r="N965" s="485"/>
      <c r="O965" s="485"/>
      <c r="P965" s="485"/>
      <c r="Q965" s="485"/>
      <c r="R965" s="485"/>
      <c r="S965" s="485"/>
      <c r="T965" s="485"/>
      <c r="U965" s="485"/>
      <c r="V965" s="485"/>
      <c r="W965" s="485"/>
      <c r="X965" s="485"/>
      <c r="Y965" s="485"/>
      <c r="Z965" s="485"/>
      <c r="AA965" s="485"/>
      <c r="AB965" s="485"/>
      <c r="AC965" s="485"/>
      <c r="AD965" s="485"/>
      <c r="AE965" s="506"/>
      <c r="AF965" s="506"/>
      <c r="AG965" s="506"/>
      <c r="AH965" s="506"/>
      <c r="AI965" s="485"/>
    </row>
    <row r="966" ht="24.0" customHeight="1">
      <c r="A966" s="505"/>
      <c r="B966" s="485"/>
      <c r="C966" s="485"/>
      <c r="D966" s="485"/>
      <c r="E966" s="485"/>
      <c r="F966" s="485"/>
      <c r="G966" s="485"/>
      <c r="H966" s="485"/>
      <c r="I966" s="485"/>
      <c r="J966" s="485"/>
      <c r="K966" s="485"/>
      <c r="L966" s="485"/>
      <c r="M966" s="485"/>
      <c r="N966" s="485"/>
      <c r="O966" s="485"/>
      <c r="P966" s="485"/>
      <c r="Q966" s="485"/>
      <c r="R966" s="485"/>
      <c r="S966" s="485"/>
      <c r="T966" s="485"/>
      <c r="U966" s="485"/>
      <c r="V966" s="485"/>
      <c r="W966" s="485"/>
      <c r="X966" s="485"/>
      <c r="Y966" s="485"/>
      <c r="Z966" s="485"/>
      <c r="AA966" s="485"/>
      <c r="AB966" s="485"/>
      <c r="AC966" s="485"/>
      <c r="AD966" s="485"/>
      <c r="AE966" s="506"/>
      <c r="AF966" s="506"/>
      <c r="AG966" s="506"/>
      <c r="AH966" s="506"/>
      <c r="AI966" s="485"/>
    </row>
    <row r="967" ht="24.0" customHeight="1">
      <c r="A967" s="505"/>
      <c r="B967" s="485"/>
      <c r="C967" s="485"/>
      <c r="D967" s="485"/>
      <c r="E967" s="485"/>
      <c r="F967" s="485"/>
      <c r="G967" s="485"/>
      <c r="H967" s="485"/>
      <c r="I967" s="485"/>
      <c r="J967" s="485"/>
      <c r="K967" s="485"/>
      <c r="L967" s="485"/>
      <c r="M967" s="485"/>
      <c r="N967" s="485"/>
      <c r="O967" s="485"/>
      <c r="P967" s="485"/>
      <c r="Q967" s="485"/>
      <c r="R967" s="485"/>
      <c r="S967" s="485"/>
      <c r="T967" s="485"/>
      <c r="U967" s="485"/>
      <c r="V967" s="485"/>
      <c r="W967" s="485"/>
      <c r="X967" s="485"/>
      <c r="Y967" s="485"/>
      <c r="Z967" s="485"/>
      <c r="AA967" s="485"/>
      <c r="AB967" s="485"/>
      <c r="AC967" s="485"/>
      <c r="AD967" s="485"/>
      <c r="AE967" s="506"/>
      <c r="AF967" s="506"/>
      <c r="AG967" s="506"/>
      <c r="AH967" s="506"/>
      <c r="AI967" s="485"/>
    </row>
    <row r="968" ht="24.0" customHeight="1">
      <c r="A968" s="505"/>
      <c r="B968" s="485"/>
      <c r="C968" s="485"/>
      <c r="D968" s="485"/>
      <c r="E968" s="485"/>
      <c r="F968" s="485"/>
      <c r="G968" s="485"/>
      <c r="H968" s="485"/>
      <c r="I968" s="485"/>
      <c r="J968" s="485"/>
      <c r="K968" s="485"/>
      <c r="L968" s="485"/>
      <c r="M968" s="485"/>
      <c r="N968" s="485"/>
      <c r="O968" s="485"/>
      <c r="P968" s="485"/>
      <c r="Q968" s="485"/>
      <c r="R968" s="485"/>
      <c r="S968" s="485"/>
      <c r="T968" s="485"/>
      <c r="U968" s="485"/>
      <c r="V968" s="485"/>
      <c r="W968" s="485"/>
      <c r="X968" s="485"/>
      <c r="Y968" s="485"/>
      <c r="Z968" s="485"/>
      <c r="AA968" s="485"/>
      <c r="AB968" s="485"/>
      <c r="AC968" s="485"/>
      <c r="AD968" s="485"/>
      <c r="AE968" s="506"/>
      <c r="AF968" s="506"/>
      <c r="AG968" s="506"/>
      <c r="AH968" s="506"/>
      <c r="AI968" s="485"/>
    </row>
    <row r="969" ht="24.0" customHeight="1">
      <c r="A969" s="505"/>
      <c r="B969" s="485"/>
      <c r="C969" s="485"/>
      <c r="D969" s="485"/>
      <c r="E969" s="485"/>
      <c r="F969" s="485"/>
      <c r="G969" s="485"/>
      <c r="H969" s="485"/>
      <c r="I969" s="485"/>
      <c r="J969" s="485"/>
      <c r="K969" s="485"/>
      <c r="L969" s="485"/>
      <c r="M969" s="485"/>
      <c r="N969" s="485"/>
      <c r="O969" s="485"/>
      <c r="P969" s="485"/>
      <c r="Q969" s="485"/>
      <c r="R969" s="485"/>
      <c r="S969" s="485"/>
      <c r="T969" s="485"/>
      <c r="U969" s="485"/>
      <c r="V969" s="485"/>
      <c r="W969" s="485"/>
      <c r="X969" s="485"/>
      <c r="Y969" s="485"/>
      <c r="Z969" s="485"/>
      <c r="AA969" s="485"/>
      <c r="AB969" s="485"/>
      <c r="AC969" s="485"/>
      <c r="AD969" s="485"/>
      <c r="AE969" s="506"/>
      <c r="AF969" s="506"/>
      <c r="AG969" s="506"/>
      <c r="AH969" s="506"/>
      <c r="AI969" s="485"/>
    </row>
    <row r="970" ht="24.0" customHeight="1">
      <c r="A970" s="505"/>
      <c r="B970" s="485"/>
      <c r="C970" s="485"/>
      <c r="D970" s="485"/>
      <c r="E970" s="485"/>
      <c r="F970" s="485"/>
      <c r="G970" s="485"/>
      <c r="H970" s="485"/>
      <c r="I970" s="485"/>
      <c r="J970" s="485"/>
      <c r="K970" s="485"/>
      <c r="L970" s="485"/>
      <c r="M970" s="485"/>
      <c r="N970" s="485"/>
      <c r="O970" s="485"/>
      <c r="P970" s="485"/>
      <c r="Q970" s="485"/>
      <c r="R970" s="485"/>
      <c r="S970" s="485"/>
      <c r="T970" s="485"/>
      <c r="U970" s="485"/>
      <c r="V970" s="485"/>
      <c r="W970" s="485"/>
      <c r="X970" s="485"/>
      <c r="Y970" s="485"/>
      <c r="Z970" s="485"/>
      <c r="AA970" s="485"/>
      <c r="AB970" s="485"/>
      <c r="AC970" s="485"/>
      <c r="AD970" s="485"/>
      <c r="AE970" s="506"/>
      <c r="AF970" s="506"/>
      <c r="AG970" s="506"/>
      <c r="AH970" s="506"/>
      <c r="AI970" s="485"/>
    </row>
    <row r="971" ht="24.0" customHeight="1">
      <c r="A971" s="505"/>
      <c r="B971" s="485"/>
      <c r="C971" s="485"/>
      <c r="D971" s="485"/>
      <c r="E971" s="485"/>
      <c r="F971" s="485"/>
      <c r="G971" s="485"/>
      <c r="H971" s="485"/>
      <c r="I971" s="485"/>
      <c r="J971" s="485"/>
      <c r="K971" s="485"/>
      <c r="L971" s="485"/>
      <c r="M971" s="485"/>
      <c r="N971" s="485"/>
      <c r="O971" s="485"/>
      <c r="P971" s="485"/>
      <c r="Q971" s="485"/>
      <c r="R971" s="485"/>
      <c r="S971" s="485"/>
      <c r="T971" s="485"/>
      <c r="U971" s="485"/>
      <c r="V971" s="485"/>
      <c r="W971" s="485"/>
      <c r="X971" s="485"/>
      <c r="Y971" s="485"/>
      <c r="Z971" s="485"/>
      <c r="AA971" s="485"/>
      <c r="AB971" s="485"/>
      <c r="AC971" s="485"/>
      <c r="AD971" s="485"/>
      <c r="AE971" s="506"/>
      <c r="AF971" s="506"/>
      <c r="AG971" s="506"/>
      <c r="AH971" s="506"/>
      <c r="AI971" s="485"/>
    </row>
    <row r="972" ht="24.0" customHeight="1">
      <c r="A972" s="505"/>
      <c r="B972" s="485"/>
      <c r="C972" s="485"/>
      <c r="D972" s="485"/>
      <c r="E972" s="485"/>
      <c r="F972" s="485"/>
      <c r="G972" s="485"/>
      <c r="H972" s="485"/>
      <c r="I972" s="485"/>
      <c r="J972" s="485"/>
      <c r="K972" s="485"/>
      <c r="L972" s="485"/>
      <c r="M972" s="485"/>
      <c r="N972" s="485"/>
      <c r="O972" s="485"/>
      <c r="P972" s="485"/>
      <c r="Q972" s="485"/>
      <c r="R972" s="485"/>
      <c r="S972" s="485"/>
      <c r="T972" s="485"/>
      <c r="U972" s="485"/>
      <c r="V972" s="485"/>
      <c r="W972" s="485"/>
      <c r="X972" s="485"/>
      <c r="Y972" s="485"/>
      <c r="Z972" s="485"/>
      <c r="AA972" s="485"/>
      <c r="AB972" s="485"/>
      <c r="AC972" s="485"/>
      <c r="AD972" s="485"/>
      <c r="AE972" s="506"/>
      <c r="AF972" s="506"/>
      <c r="AG972" s="506"/>
      <c r="AH972" s="506"/>
      <c r="AI972" s="485"/>
    </row>
    <row r="973" ht="24.0" customHeight="1">
      <c r="A973" s="505"/>
      <c r="B973" s="485"/>
      <c r="C973" s="485"/>
      <c r="D973" s="485"/>
      <c r="E973" s="485"/>
      <c r="F973" s="485"/>
      <c r="G973" s="485"/>
      <c r="H973" s="485"/>
      <c r="I973" s="485"/>
      <c r="J973" s="485"/>
      <c r="K973" s="485"/>
      <c r="L973" s="485"/>
      <c r="M973" s="485"/>
      <c r="N973" s="485"/>
      <c r="O973" s="485"/>
      <c r="P973" s="485"/>
      <c r="Q973" s="485"/>
      <c r="R973" s="485"/>
      <c r="S973" s="485"/>
      <c r="T973" s="485"/>
      <c r="U973" s="485"/>
      <c r="V973" s="485"/>
      <c r="W973" s="485"/>
      <c r="X973" s="485"/>
      <c r="Y973" s="485"/>
      <c r="Z973" s="485"/>
      <c r="AA973" s="485"/>
      <c r="AB973" s="485"/>
      <c r="AC973" s="485"/>
      <c r="AD973" s="485"/>
      <c r="AE973" s="506"/>
      <c r="AF973" s="506"/>
      <c r="AG973" s="506"/>
      <c r="AH973" s="506"/>
      <c r="AI973" s="485"/>
    </row>
    <row r="974" ht="24.0" customHeight="1">
      <c r="A974" s="505"/>
      <c r="B974" s="485"/>
      <c r="C974" s="485"/>
      <c r="D974" s="485"/>
      <c r="E974" s="485"/>
      <c r="F974" s="485"/>
      <c r="G974" s="485"/>
      <c r="H974" s="485"/>
      <c r="I974" s="485"/>
      <c r="J974" s="485"/>
      <c r="K974" s="485"/>
      <c r="L974" s="485"/>
      <c r="M974" s="485"/>
      <c r="N974" s="485"/>
      <c r="O974" s="485"/>
      <c r="P974" s="485"/>
      <c r="Q974" s="485"/>
      <c r="R974" s="485"/>
      <c r="S974" s="485"/>
      <c r="T974" s="485"/>
      <c r="U974" s="485"/>
      <c r="V974" s="485"/>
      <c r="W974" s="485"/>
      <c r="X974" s="485"/>
      <c r="Y974" s="485"/>
      <c r="Z974" s="485"/>
      <c r="AA974" s="485"/>
      <c r="AB974" s="485"/>
      <c r="AC974" s="485"/>
      <c r="AD974" s="485"/>
      <c r="AE974" s="506"/>
      <c r="AF974" s="506"/>
      <c r="AG974" s="506"/>
      <c r="AH974" s="506"/>
      <c r="AI974" s="485"/>
    </row>
    <row r="975" ht="24.0" customHeight="1">
      <c r="A975" s="505"/>
      <c r="B975" s="485"/>
      <c r="C975" s="485"/>
      <c r="D975" s="485"/>
      <c r="E975" s="485"/>
      <c r="F975" s="485"/>
      <c r="G975" s="485"/>
      <c r="H975" s="485"/>
      <c r="I975" s="485"/>
      <c r="J975" s="485"/>
      <c r="K975" s="485"/>
      <c r="L975" s="485"/>
      <c r="M975" s="485"/>
      <c r="N975" s="485"/>
      <c r="O975" s="485"/>
      <c r="P975" s="485"/>
      <c r="Q975" s="485"/>
      <c r="R975" s="485"/>
      <c r="S975" s="485"/>
      <c r="T975" s="485"/>
      <c r="U975" s="485"/>
      <c r="V975" s="485"/>
      <c r="W975" s="485"/>
      <c r="X975" s="485"/>
      <c r="Y975" s="485"/>
      <c r="Z975" s="485"/>
      <c r="AA975" s="485"/>
      <c r="AB975" s="485"/>
      <c r="AC975" s="485"/>
      <c r="AD975" s="485"/>
      <c r="AE975" s="506"/>
      <c r="AF975" s="506"/>
      <c r="AG975" s="506"/>
      <c r="AH975" s="506"/>
      <c r="AI975" s="485"/>
    </row>
    <row r="976" ht="24.0" customHeight="1">
      <c r="A976" s="505"/>
      <c r="B976" s="485"/>
      <c r="C976" s="485"/>
      <c r="D976" s="485"/>
      <c r="E976" s="485"/>
      <c r="F976" s="485"/>
      <c r="G976" s="485"/>
      <c r="H976" s="485"/>
      <c r="I976" s="485"/>
      <c r="J976" s="485"/>
      <c r="K976" s="485"/>
      <c r="L976" s="485"/>
      <c r="M976" s="485"/>
      <c r="N976" s="485"/>
      <c r="O976" s="485"/>
      <c r="P976" s="485"/>
      <c r="Q976" s="485"/>
      <c r="R976" s="485"/>
      <c r="S976" s="485"/>
      <c r="T976" s="485"/>
      <c r="U976" s="485"/>
      <c r="V976" s="485"/>
      <c r="W976" s="485"/>
      <c r="X976" s="485"/>
      <c r="Y976" s="485"/>
      <c r="Z976" s="485"/>
      <c r="AA976" s="485"/>
      <c r="AB976" s="485"/>
      <c r="AC976" s="485"/>
      <c r="AD976" s="485"/>
      <c r="AE976" s="506"/>
      <c r="AF976" s="506"/>
      <c r="AG976" s="506"/>
      <c r="AH976" s="506"/>
      <c r="AI976" s="485"/>
    </row>
    <row r="977" ht="24.0" customHeight="1">
      <c r="A977" s="505"/>
      <c r="B977" s="485"/>
      <c r="C977" s="485"/>
      <c r="D977" s="485"/>
      <c r="E977" s="485"/>
      <c r="F977" s="485"/>
      <c r="G977" s="485"/>
      <c r="H977" s="485"/>
      <c r="I977" s="485"/>
      <c r="J977" s="485"/>
      <c r="K977" s="485"/>
      <c r="L977" s="485"/>
      <c r="M977" s="485"/>
      <c r="N977" s="485"/>
      <c r="O977" s="485"/>
      <c r="P977" s="485"/>
      <c r="Q977" s="485"/>
      <c r="R977" s="485"/>
      <c r="S977" s="485"/>
      <c r="T977" s="485"/>
      <c r="U977" s="485"/>
      <c r="V977" s="485"/>
      <c r="W977" s="485"/>
      <c r="X977" s="485"/>
      <c r="Y977" s="485"/>
      <c r="Z977" s="485"/>
      <c r="AA977" s="485"/>
      <c r="AB977" s="485"/>
      <c r="AC977" s="485"/>
      <c r="AD977" s="485"/>
      <c r="AE977" s="506"/>
      <c r="AF977" s="506"/>
      <c r="AG977" s="506"/>
      <c r="AH977" s="506"/>
      <c r="AI977" s="485"/>
    </row>
    <row r="978" ht="24.0" customHeight="1">
      <c r="A978" s="505"/>
      <c r="B978" s="485"/>
      <c r="C978" s="485"/>
      <c r="D978" s="485"/>
      <c r="E978" s="485"/>
      <c r="F978" s="485"/>
      <c r="G978" s="485"/>
      <c r="H978" s="485"/>
      <c r="I978" s="485"/>
      <c r="J978" s="485"/>
      <c r="K978" s="485"/>
      <c r="L978" s="485"/>
      <c r="M978" s="485"/>
      <c r="N978" s="485"/>
      <c r="O978" s="485"/>
      <c r="P978" s="485"/>
      <c r="Q978" s="485"/>
      <c r="R978" s="485"/>
      <c r="S978" s="485"/>
      <c r="T978" s="485"/>
      <c r="U978" s="485"/>
      <c r="V978" s="485"/>
      <c r="W978" s="485"/>
      <c r="X978" s="485"/>
      <c r="Y978" s="485"/>
      <c r="Z978" s="485"/>
      <c r="AA978" s="485"/>
      <c r="AB978" s="485"/>
      <c r="AC978" s="485"/>
      <c r="AD978" s="485"/>
      <c r="AE978" s="506"/>
      <c r="AF978" s="506"/>
      <c r="AG978" s="506"/>
      <c r="AH978" s="506"/>
      <c r="AI978" s="485"/>
    </row>
    <row r="979" ht="24.0" customHeight="1">
      <c r="A979" s="505"/>
      <c r="B979" s="485"/>
      <c r="C979" s="485"/>
      <c r="D979" s="485"/>
      <c r="E979" s="485"/>
      <c r="F979" s="485"/>
      <c r="G979" s="485"/>
      <c r="H979" s="485"/>
      <c r="I979" s="485"/>
      <c r="J979" s="485"/>
      <c r="K979" s="485"/>
      <c r="L979" s="485"/>
      <c r="M979" s="485"/>
      <c r="N979" s="485"/>
      <c r="O979" s="485"/>
      <c r="P979" s="485"/>
      <c r="Q979" s="485"/>
      <c r="R979" s="485"/>
      <c r="S979" s="485"/>
      <c r="T979" s="485"/>
      <c r="U979" s="485"/>
      <c r="V979" s="485"/>
      <c r="W979" s="485"/>
      <c r="X979" s="485"/>
      <c r="Y979" s="485"/>
      <c r="Z979" s="485"/>
      <c r="AA979" s="485"/>
      <c r="AB979" s="485"/>
      <c r="AC979" s="485"/>
      <c r="AD979" s="485"/>
      <c r="AE979" s="506"/>
      <c r="AF979" s="506"/>
      <c r="AG979" s="506"/>
      <c r="AH979" s="506"/>
      <c r="AI979" s="485"/>
    </row>
    <row r="980" ht="24.0" customHeight="1">
      <c r="A980" s="505"/>
      <c r="B980" s="485"/>
      <c r="C980" s="485"/>
      <c r="D980" s="485"/>
      <c r="E980" s="485"/>
      <c r="F980" s="485"/>
      <c r="G980" s="485"/>
      <c r="H980" s="485"/>
      <c r="I980" s="485"/>
      <c r="J980" s="485"/>
      <c r="K980" s="485"/>
      <c r="L980" s="485"/>
      <c r="M980" s="485"/>
      <c r="N980" s="485"/>
      <c r="O980" s="485"/>
      <c r="P980" s="485"/>
      <c r="Q980" s="485"/>
      <c r="R980" s="485"/>
      <c r="S980" s="485"/>
      <c r="T980" s="485"/>
      <c r="U980" s="485"/>
      <c r="V980" s="485"/>
      <c r="W980" s="485"/>
      <c r="X980" s="485"/>
      <c r="Y980" s="485"/>
      <c r="Z980" s="485"/>
      <c r="AA980" s="485"/>
      <c r="AB980" s="485"/>
      <c r="AC980" s="485"/>
      <c r="AD980" s="485"/>
      <c r="AE980" s="506"/>
      <c r="AF980" s="506"/>
      <c r="AG980" s="506"/>
      <c r="AH980" s="506"/>
      <c r="AI980" s="485"/>
    </row>
    <row r="981" ht="24.0" customHeight="1">
      <c r="A981" s="505"/>
      <c r="B981" s="485"/>
      <c r="C981" s="485"/>
      <c r="D981" s="485"/>
      <c r="E981" s="485"/>
      <c r="F981" s="485"/>
      <c r="G981" s="485"/>
      <c r="H981" s="485"/>
      <c r="I981" s="485"/>
      <c r="J981" s="485"/>
      <c r="K981" s="485"/>
      <c r="L981" s="485"/>
      <c r="M981" s="485"/>
      <c r="N981" s="485"/>
      <c r="O981" s="485"/>
      <c r="P981" s="485"/>
      <c r="Q981" s="485"/>
      <c r="R981" s="485"/>
      <c r="S981" s="485"/>
      <c r="T981" s="485"/>
      <c r="U981" s="485"/>
      <c r="V981" s="485"/>
      <c r="W981" s="485"/>
      <c r="X981" s="485"/>
      <c r="Y981" s="485"/>
      <c r="Z981" s="485"/>
      <c r="AA981" s="485"/>
      <c r="AB981" s="485"/>
      <c r="AC981" s="485"/>
      <c r="AD981" s="485"/>
      <c r="AE981" s="506"/>
      <c r="AF981" s="506"/>
      <c r="AG981" s="506"/>
      <c r="AH981" s="506"/>
      <c r="AI981" s="485"/>
    </row>
    <row r="982" ht="24.0" customHeight="1">
      <c r="A982" s="505"/>
      <c r="B982" s="485"/>
      <c r="C982" s="485"/>
      <c r="D982" s="485"/>
      <c r="E982" s="485"/>
      <c r="F982" s="485"/>
      <c r="G982" s="485"/>
      <c r="H982" s="485"/>
      <c r="I982" s="485"/>
      <c r="J982" s="485"/>
      <c r="K982" s="485"/>
      <c r="L982" s="485"/>
      <c r="M982" s="485"/>
      <c r="N982" s="485"/>
      <c r="O982" s="485"/>
      <c r="P982" s="485"/>
      <c r="Q982" s="485"/>
      <c r="R982" s="485"/>
      <c r="S982" s="485"/>
      <c r="T982" s="485"/>
      <c r="U982" s="485"/>
      <c r="V982" s="485"/>
      <c r="W982" s="485"/>
      <c r="X982" s="485"/>
      <c r="Y982" s="485"/>
      <c r="Z982" s="485"/>
      <c r="AA982" s="485"/>
      <c r="AB982" s="485"/>
      <c r="AC982" s="485"/>
      <c r="AD982" s="485"/>
      <c r="AE982" s="506"/>
      <c r="AF982" s="506"/>
      <c r="AG982" s="506"/>
      <c r="AH982" s="506"/>
      <c r="AI982" s="485"/>
    </row>
    <row r="983" ht="24.0" customHeight="1">
      <c r="A983" s="505"/>
      <c r="B983" s="485"/>
      <c r="C983" s="485"/>
      <c r="D983" s="485"/>
      <c r="E983" s="485"/>
      <c r="F983" s="485"/>
      <c r="G983" s="485"/>
      <c r="H983" s="485"/>
      <c r="I983" s="485"/>
      <c r="J983" s="485"/>
      <c r="K983" s="485"/>
      <c r="L983" s="485"/>
      <c r="M983" s="485"/>
      <c r="N983" s="485"/>
      <c r="O983" s="485"/>
      <c r="P983" s="485"/>
      <c r="Q983" s="485"/>
      <c r="R983" s="485"/>
      <c r="S983" s="485"/>
      <c r="T983" s="485"/>
      <c r="U983" s="485"/>
      <c r="V983" s="485"/>
      <c r="W983" s="485"/>
      <c r="X983" s="485"/>
      <c r="Y983" s="485"/>
      <c r="Z983" s="485"/>
      <c r="AA983" s="485"/>
      <c r="AB983" s="485"/>
      <c r="AC983" s="485"/>
      <c r="AD983" s="485"/>
      <c r="AE983" s="506"/>
      <c r="AF983" s="506"/>
      <c r="AG983" s="506"/>
      <c r="AH983" s="506"/>
      <c r="AI983" s="485"/>
    </row>
    <row r="984" ht="24.0" customHeight="1">
      <c r="A984" s="505"/>
      <c r="B984" s="485"/>
      <c r="C984" s="485"/>
      <c r="D984" s="485"/>
      <c r="E984" s="485"/>
      <c r="F984" s="485"/>
      <c r="G984" s="485"/>
      <c r="H984" s="485"/>
      <c r="I984" s="485"/>
      <c r="J984" s="485"/>
      <c r="K984" s="485"/>
      <c r="L984" s="485"/>
      <c r="M984" s="485"/>
      <c r="N984" s="485"/>
      <c r="O984" s="485"/>
      <c r="P984" s="485"/>
      <c r="Q984" s="485"/>
      <c r="R984" s="485"/>
      <c r="S984" s="485"/>
      <c r="T984" s="485"/>
      <c r="U984" s="485"/>
      <c r="V984" s="485"/>
      <c r="W984" s="485"/>
      <c r="X984" s="485"/>
      <c r="Y984" s="485"/>
      <c r="Z984" s="485"/>
      <c r="AA984" s="485"/>
      <c r="AB984" s="485"/>
      <c r="AC984" s="485"/>
      <c r="AD984" s="485"/>
      <c r="AE984" s="506"/>
      <c r="AF984" s="506"/>
      <c r="AG984" s="506"/>
      <c r="AH984" s="506"/>
      <c r="AI984" s="485"/>
    </row>
    <row r="985" ht="24.0" customHeight="1">
      <c r="A985" s="505"/>
      <c r="B985" s="485"/>
      <c r="C985" s="485"/>
      <c r="D985" s="485"/>
      <c r="E985" s="485"/>
      <c r="F985" s="485"/>
      <c r="G985" s="485"/>
      <c r="H985" s="485"/>
      <c r="I985" s="485"/>
      <c r="J985" s="485"/>
      <c r="K985" s="485"/>
      <c r="L985" s="485"/>
      <c r="M985" s="485"/>
      <c r="N985" s="485"/>
      <c r="O985" s="485"/>
      <c r="P985" s="485"/>
      <c r="Q985" s="485"/>
      <c r="R985" s="485"/>
      <c r="S985" s="485"/>
      <c r="T985" s="485"/>
      <c r="U985" s="485"/>
      <c r="V985" s="485"/>
      <c r="W985" s="485"/>
      <c r="X985" s="485"/>
      <c r="Y985" s="485"/>
      <c r="Z985" s="485"/>
      <c r="AA985" s="485"/>
      <c r="AB985" s="485"/>
      <c r="AC985" s="485"/>
      <c r="AD985" s="485"/>
      <c r="AE985" s="506"/>
      <c r="AF985" s="506"/>
      <c r="AG985" s="506"/>
      <c r="AH985" s="506"/>
      <c r="AI985" s="485"/>
    </row>
    <row r="986" ht="24.0" customHeight="1">
      <c r="A986" s="505"/>
      <c r="B986" s="485"/>
      <c r="C986" s="485"/>
      <c r="D986" s="485"/>
      <c r="E986" s="485"/>
      <c r="F986" s="485"/>
      <c r="G986" s="485"/>
      <c r="H986" s="485"/>
      <c r="I986" s="485"/>
      <c r="J986" s="485"/>
      <c r="K986" s="485"/>
      <c r="L986" s="485"/>
      <c r="M986" s="485"/>
      <c r="N986" s="485"/>
      <c r="O986" s="485"/>
      <c r="P986" s="485"/>
      <c r="Q986" s="485"/>
      <c r="R986" s="485"/>
      <c r="S986" s="485"/>
      <c r="T986" s="485"/>
      <c r="U986" s="485"/>
      <c r="V986" s="485"/>
      <c r="W986" s="485"/>
      <c r="X986" s="485"/>
      <c r="Y986" s="485"/>
      <c r="Z986" s="485"/>
      <c r="AA986" s="485"/>
      <c r="AB986" s="485"/>
      <c r="AC986" s="485"/>
      <c r="AD986" s="485"/>
      <c r="AE986" s="506"/>
      <c r="AF986" s="506"/>
      <c r="AG986" s="506"/>
      <c r="AH986" s="506"/>
      <c r="AI986" s="485"/>
    </row>
    <row r="987" ht="24.0" customHeight="1">
      <c r="A987" s="505"/>
      <c r="B987" s="485"/>
      <c r="C987" s="485"/>
      <c r="D987" s="485"/>
      <c r="E987" s="485"/>
      <c r="F987" s="485"/>
      <c r="G987" s="485"/>
      <c r="H987" s="485"/>
      <c r="I987" s="485"/>
      <c r="J987" s="485"/>
      <c r="K987" s="485"/>
      <c r="L987" s="485"/>
      <c r="M987" s="485"/>
      <c r="N987" s="485"/>
      <c r="O987" s="485"/>
      <c r="P987" s="485"/>
      <c r="Q987" s="485"/>
      <c r="R987" s="485"/>
      <c r="S987" s="485"/>
      <c r="T987" s="485"/>
      <c r="U987" s="485"/>
      <c r="V987" s="485"/>
      <c r="W987" s="485"/>
      <c r="X987" s="485"/>
      <c r="Y987" s="485"/>
      <c r="Z987" s="485"/>
      <c r="AA987" s="485"/>
      <c r="AB987" s="485"/>
      <c r="AC987" s="485"/>
      <c r="AD987" s="485"/>
      <c r="AE987" s="506"/>
      <c r="AF987" s="506"/>
      <c r="AG987" s="506"/>
      <c r="AH987" s="506"/>
      <c r="AI987" s="485"/>
    </row>
    <row r="988" ht="24.0" customHeight="1">
      <c r="A988" s="505"/>
      <c r="B988" s="485"/>
      <c r="C988" s="485"/>
      <c r="D988" s="485"/>
      <c r="E988" s="485"/>
      <c r="F988" s="485"/>
      <c r="G988" s="485"/>
      <c r="H988" s="485"/>
      <c r="I988" s="485"/>
      <c r="J988" s="485"/>
      <c r="K988" s="485"/>
      <c r="L988" s="485"/>
      <c r="M988" s="485"/>
      <c r="N988" s="485"/>
      <c r="O988" s="485"/>
      <c r="P988" s="485"/>
      <c r="Q988" s="485"/>
      <c r="R988" s="485"/>
      <c r="S988" s="485"/>
      <c r="T988" s="485"/>
      <c r="U988" s="485"/>
      <c r="V988" s="485"/>
      <c r="W988" s="485"/>
      <c r="X988" s="485"/>
      <c r="Y988" s="485"/>
      <c r="Z988" s="485"/>
      <c r="AA988" s="485"/>
      <c r="AB988" s="485"/>
      <c r="AC988" s="485"/>
      <c r="AD988" s="485"/>
      <c r="AE988" s="506"/>
      <c r="AF988" s="506"/>
      <c r="AG988" s="506"/>
      <c r="AH988" s="506"/>
      <c r="AI988" s="485"/>
    </row>
    <row r="989" ht="24.0" customHeight="1">
      <c r="A989" s="505"/>
      <c r="B989" s="485"/>
      <c r="C989" s="485"/>
      <c r="D989" s="485"/>
      <c r="E989" s="485"/>
      <c r="F989" s="485"/>
      <c r="G989" s="485"/>
      <c r="H989" s="485"/>
      <c r="I989" s="485"/>
      <c r="J989" s="485"/>
      <c r="K989" s="485"/>
      <c r="L989" s="485"/>
      <c r="M989" s="485"/>
      <c r="N989" s="485"/>
      <c r="O989" s="485"/>
      <c r="P989" s="485"/>
      <c r="Q989" s="485"/>
      <c r="R989" s="485"/>
      <c r="S989" s="485"/>
      <c r="T989" s="485"/>
      <c r="U989" s="485"/>
      <c r="V989" s="485"/>
      <c r="W989" s="485"/>
      <c r="X989" s="485"/>
      <c r="Y989" s="485"/>
      <c r="Z989" s="485"/>
      <c r="AA989" s="485"/>
      <c r="AB989" s="485"/>
      <c r="AC989" s="485"/>
      <c r="AD989" s="485"/>
      <c r="AE989" s="506"/>
      <c r="AF989" s="506"/>
      <c r="AG989" s="506"/>
      <c r="AH989" s="506"/>
      <c r="AI989" s="485"/>
    </row>
    <row r="990" ht="24.0" customHeight="1">
      <c r="A990" s="505"/>
      <c r="B990" s="485"/>
      <c r="C990" s="485"/>
      <c r="D990" s="485"/>
      <c r="E990" s="485"/>
      <c r="F990" s="485"/>
      <c r="G990" s="485"/>
      <c r="H990" s="485"/>
      <c r="I990" s="485"/>
      <c r="J990" s="485"/>
      <c r="K990" s="485"/>
      <c r="L990" s="485"/>
      <c r="M990" s="485"/>
      <c r="N990" s="485"/>
      <c r="O990" s="485"/>
      <c r="P990" s="485"/>
      <c r="Q990" s="485"/>
      <c r="R990" s="485"/>
      <c r="S990" s="485"/>
      <c r="T990" s="485"/>
      <c r="U990" s="485"/>
      <c r="V990" s="485"/>
      <c r="W990" s="485"/>
      <c r="X990" s="485"/>
      <c r="Y990" s="485"/>
      <c r="Z990" s="485"/>
      <c r="AA990" s="485"/>
      <c r="AB990" s="485"/>
      <c r="AC990" s="485"/>
      <c r="AD990" s="485"/>
      <c r="AE990" s="506"/>
      <c r="AF990" s="506"/>
      <c r="AG990" s="506"/>
      <c r="AH990" s="506"/>
      <c r="AI990" s="485"/>
    </row>
    <row r="991" ht="24.0" customHeight="1">
      <c r="A991" s="505"/>
      <c r="B991" s="485"/>
      <c r="C991" s="485"/>
      <c r="D991" s="485"/>
      <c r="E991" s="485"/>
      <c r="F991" s="485"/>
      <c r="G991" s="485"/>
      <c r="H991" s="485"/>
      <c r="I991" s="485"/>
      <c r="J991" s="485"/>
      <c r="K991" s="485"/>
      <c r="L991" s="485"/>
      <c r="M991" s="485"/>
      <c r="N991" s="485"/>
      <c r="O991" s="485"/>
      <c r="P991" s="485"/>
      <c r="Q991" s="485"/>
      <c r="R991" s="485"/>
      <c r="S991" s="485"/>
      <c r="T991" s="485"/>
      <c r="U991" s="485"/>
      <c r="V991" s="485"/>
      <c r="W991" s="485"/>
      <c r="X991" s="485"/>
      <c r="Y991" s="485"/>
      <c r="Z991" s="485"/>
      <c r="AA991" s="485"/>
      <c r="AB991" s="485"/>
      <c r="AC991" s="485"/>
      <c r="AD991" s="485"/>
      <c r="AE991" s="506"/>
      <c r="AF991" s="506"/>
      <c r="AG991" s="506"/>
      <c r="AH991" s="506"/>
      <c r="AI991" s="485"/>
    </row>
    <row r="992" ht="24.0" customHeight="1">
      <c r="A992" s="505"/>
      <c r="B992" s="485"/>
      <c r="C992" s="485"/>
      <c r="D992" s="485"/>
      <c r="E992" s="485"/>
      <c r="F992" s="485"/>
      <c r="G992" s="485"/>
      <c r="H992" s="485"/>
      <c r="I992" s="485"/>
      <c r="J992" s="485"/>
      <c r="K992" s="485"/>
      <c r="L992" s="485"/>
      <c r="M992" s="485"/>
      <c r="N992" s="485"/>
      <c r="O992" s="485"/>
      <c r="P992" s="485"/>
      <c r="Q992" s="485"/>
      <c r="R992" s="485"/>
      <c r="S992" s="485"/>
      <c r="T992" s="485"/>
      <c r="U992" s="485"/>
      <c r="V992" s="485"/>
      <c r="W992" s="485"/>
      <c r="X992" s="485"/>
      <c r="Y992" s="485"/>
      <c r="Z992" s="485"/>
      <c r="AA992" s="485"/>
      <c r="AB992" s="485"/>
      <c r="AC992" s="485"/>
      <c r="AD992" s="485"/>
      <c r="AE992" s="506"/>
      <c r="AF992" s="506"/>
      <c r="AG992" s="506"/>
      <c r="AH992" s="506"/>
      <c r="AI992" s="485"/>
    </row>
    <row r="993" ht="24.0" customHeight="1">
      <c r="A993" s="505"/>
      <c r="B993" s="485"/>
      <c r="C993" s="485"/>
      <c r="D993" s="485"/>
      <c r="E993" s="485"/>
      <c r="F993" s="485"/>
      <c r="G993" s="485"/>
      <c r="H993" s="485"/>
      <c r="I993" s="485"/>
      <c r="J993" s="485"/>
      <c r="K993" s="485"/>
      <c r="L993" s="485"/>
      <c r="M993" s="485"/>
      <c r="N993" s="485"/>
      <c r="O993" s="485"/>
      <c r="P993" s="485"/>
      <c r="Q993" s="485"/>
      <c r="R993" s="485"/>
      <c r="S993" s="485"/>
      <c r="T993" s="485"/>
      <c r="U993" s="485"/>
      <c r="V993" s="485"/>
      <c r="W993" s="485"/>
      <c r="X993" s="485"/>
      <c r="Y993" s="485"/>
      <c r="Z993" s="485"/>
      <c r="AA993" s="485"/>
      <c r="AB993" s="485"/>
      <c r="AC993" s="485"/>
      <c r="AD993" s="485"/>
      <c r="AE993" s="506"/>
      <c r="AF993" s="506"/>
      <c r="AG993" s="506"/>
      <c r="AH993" s="506"/>
      <c r="AI993" s="485"/>
    </row>
    <row r="994" ht="24.0" customHeight="1">
      <c r="A994" s="505"/>
      <c r="B994" s="485"/>
      <c r="C994" s="485"/>
      <c r="D994" s="485"/>
      <c r="E994" s="485"/>
      <c r="F994" s="485"/>
      <c r="G994" s="485"/>
      <c r="H994" s="485"/>
      <c r="I994" s="485"/>
      <c r="J994" s="485"/>
      <c r="K994" s="485"/>
      <c r="L994" s="485"/>
      <c r="M994" s="485"/>
      <c r="N994" s="485"/>
      <c r="O994" s="485"/>
      <c r="P994" s="485"/>
      <c r="Q994" s="485"/>
      <c r="R994" s="485"/>
      <c r="S994" s="485"/>
      <c r="T994" s="485"/>
      <c r="U994" s="485"/>
      <c r="V994" s="485"/>
      <c r="W994" s="485"/>
      <c r="X994" s="485"/>
      <c r="Y994" s="485"/>
      <c r="Z994" s="485"/>
      <c r="AA994" s="485"/>
      <c r="AB994" s="485"/>
      <c r="AC994" s="485"/>
      <c r="AD994" s="485"/>
      <c r="AE994" s="506"/>
      <c r="AF994" s="506"/>
      <c r="AG994" s="506"/>
      <c r="AH994" s="506"/>
      <c r="AI994" s="485"/>
    </row>
    <row r="995" ht="24.0" customHeight="1">
      <c r="A995" s="505"/>
      <c r="B995" s="485"/>
      <c r="C995" s="485"/>
      <c r="D995" s="485"/>
      <c r="E995" s="485"/>
      <c r="F995" s="485"/>
      <c r="G995" s="485"/>
      <c r="H995" s="485"/>
      <c r="I995" s="485"/>
      <c r="J995" s="485"/>
      <c r="K995" s="485"/>
      <c r="L995" s="485"/>
      <c r="M995" s="485"/>
      <c r="N995" s="485"/>
      <c r="O995" s="485"/>
      <c r="P995" s="485"/>
      <c r="Q995" s="485"/>
      <c r="R995" s="485"/>
      <c r="S995" s="485"/>
      <c r="T995" s="485"/>
      <c r="U995" s="485"/>
      <c r="V995" s="485"/>
      <c r="W995" s="485"/>
      <c r="X995" s="485"/>
      <c r="Y995" s="485"/>
      <c r="Z995" s="485"/>
      <c r="AA995" s="485"/>
      <c r="AB995" s="485"/>
      <c r="AC995" s="485"/>
      <c r="AD995" s="485"/>
      <c r="AE995" s="506"/>
      <c r="AF995" s="506"/>
      <c r="AG995" s="506"/>
      <c r="AH995" s="506"/>
      <c r="AI995" s="485"/>
    </row>
    <row r="996" ht="24.0" customHeight="1">
      <c r="A996" s="505"/>
      <c r="B996" s="485"/>
      <c r="C996" s="485"/>
      <c r="D996" s="485"/>
      <c r="E996" s="485"/>
      <c r="F996" s="485"/>
      <c r="G996" s="485"/>
      <c r="H996" s="485"/>
      <c r="I996" s="485"/>
      <c r="J996" s="485"/>
      <c r="K996" s="485"/>
      <c r="L996" s="485"/>
      <c r="M996" s="485"/>
      <c r="N996" s="485"/>
      <c r="O996" s="485"/>
      <c r="P996" s="485"/>
      <c r="Q996" s="485"/>
      <c r="R996" s="485"/>
      <c r="S996" s="485"/>
      <c r="T996" s="485"/>
      <c r="U996" s="485"/>
      <c r="V996" s="485"/>
      <c r="W996" s="485"/>
      <c r="X996" s="485"/>
      <c r="Y996" s="485"/>
      <c r="Z996" s="485"/>
      <c r="AA996" s="485"/>
      <c r="AB996" s="485"/>
      <c r="AC996" s="485"/>
      <c r="AD996" s="485"/>
      <c r="AE996" s="506"/>
      <c r="AF996" s="506"/>
      <c r="AG996" s="506"/>
      <c r="AH996" s="506"/>
      <c r="AI996" s="485"/>
    </row>
    <row r="997" ht="24.0" customHeight="1">
      <c r="A997" s="505"/>
      <c r="B997" s="485"/>
      <c r="C997" s="485"/>
      <c r="D997" s="485"/>
      <c r="E997" s="485"/>
      <c r="F997" s="485"/>
      <c r="G997" s="485"/>
      <c r="H997" s="485"/>
      <c r="I997" s="485"/>
      <c r="J997" s="485"/>
      <c r="K997" s="485"/>
      <c r="L997" s="485"/>
      <c r="M997" s="485"/>
      <c r="N997" s="485"/>
      <c r="O997" s="485"/>
      <c r="P997" s="485"/>
      <c r="Q997" s="485"/>
      <c r="R997" s="485"/>
      <c r="S997" s="485"/>
      <c r="T997" s="485"/>
      <c r="U997" s="485"/>
      <c r="V997" s="485"/>
      <c r="W997" s="485"/>
      <c r="X997" s="485"/>
      <c r="Y997" s="485"/>
      <c r="Z997" s="485"/>
      <c r="AA997" s="485"/>
      <c r="AB997" s="485"/>
      <c r="AC997" s="485"/>
      <c r="AD997" s="485"/>
      <c r="AE997" s="506"/>
      <c r="AF997" s="506"/>
      <c r="AG997" s="506"/>
      <c r="AH997" s="506"/>
      <c r="AI997" s="485"/>
    </row>
    <row r="998" ht="24.0" customHeight="1">
      <c r="A998" s="505"/>
      <c r="B998" s="485"/>
      <c r="C998" s="485"/>
      <c r="D998" s="485"/>
      <c r="E998" s="485"/>
      <c r="F998" s="485"/>
      <c r="G998" s="485"/>
      <c r="H998" s="485"/>
      <c r="I998" s="485"/>
      <c r="J998" s="485"/>
      <c r="K998" s="485"/>
      <c r="L998" s="485"/>
      <c r="M998" s="485"/>
      <c r="N998" s="485"/>
      <c r="O998" s="485"/>
      <c r="P998" s="485"/>
      <c r="Q998" s="485"/>
      <c r="R998" s="485"/>
      <c r="S998" s="485"/>
      <c r="T998" s="485"/>
      <c r="U998" s="485"/>
      <c r="V998" s="485"/>
      <c r="W998" s="485"/>
      <c r="X998" s="485"/>
      <c r="Y998" s="485"/>
      <c r="Z998" s="485"/>
      <c r="AA998" s="485"/>
      <c r="AB998" s="485"/>
      <c r="AC998" s="485"/>
      <c r="AD998" s="485"/>
      <c r="AE998" s="506"/>
      <c r="AF998" s="506"/>
      <c r="AG998" s="506"/>
      <c r="AH998" s="506"/>
      <c r="AI998" s="485"/>
    </row>
    <row r="999" ht="24.0" customHeight="1">
      <c r="A999" s="505"/>
      <c r="B999" s="485"/>
      <c r="C999" s="485"/>
      <c r="D999" s="485"/>
      <c r="E999" s="485"/>
      <c r="F999" s="485"/>
      <c r="G999" s="485"/>
      <c r="H999" s="485"/>
      <c r="I999" s="485"/>
      <c r="J999" s="485"/>
      <c r="K999" s="485"/>
      <c r="L999" s="485"/>
      <c r="M999" s="485"/>
      <c r="N999" s="485"/>
      <c r="O999" s="485"/>
      <c r="P999" s="485"/>
      <c r="Q999" s="485"/>
      <c r="R999" s="485"/>
      <c r="S999" s="485"/>
      <c r="T999" s="485"/>
      <c r="U999" s="485"/>
      <c r="V999" s="485"/>
      <c r="W999" s="485"/>
      <c r="X999" s="485"/>
      <c r="Y999" s="485"/>
      <c r="Z999" s="485"/>
      <c r="AA999" s="485"/>
      <c r="AB999" s="485"/>
      <c r="AC999" s="485"/>
      <c r="AD999" s="485"/>
      <c r="AE999" s="506"/>
      <c r="AF999" s="506"/>
      <c r="AG999" s="506"/>
      <c r="AH999" s="506"/>
      <c r="AI999" s="485"/>
    </row>
    <row r="1000" ht="24.0" customHeight="1">
      <c r="A1000" s="505"/>
      <c r="B1000" s="485"/>
      <c r="C1000" s="485"/>
      <c r="D1000" s="485"/>
      <c r="E1000" s="485"/>
      <c r="F1000" s="485"/>
      <c r="G1000" s="485"/>
      <c r="H1000" s="485"/>
      <c r="I1000" s="485"/>
      <c r="J1000" s="485"/>
      <c r="K1000" s="485"/>
      <c r="L1000" s="485"/>
      <c r="M1000" s="485"/>
      <c r="N1000" s="485"/>
      <c r="O1000" s="485"/>
      <c r="P1000" s="485"/>
      <c r="Q1000" s="485"/>
      <c r="R1000" s="485"/>
      <c r="S1000" s="485"/>
      <c r="T1000" s="485"/>
      <c r="U1000" s="485"/>
      <c r="V1000" s="485"/>
      <c r="W1000" s="485"/>
      <c r="X1000" s="485"/>
      <c r="Y1000" s="485"/>
      <c r="Z1000" s="485"/>
      <c r="AA1000" s="485"/>
      <c r="AB1000" s="485"/>
      <c r="AC1000" s="485"/>
      <c r="AD1000" s="485"/>
      <c r="AE1000" s="506"/>
      <c r="AF1000" s="506"/>
      <c r="AG1000" s="506"/>
      <c r="AH1000" s="506"/>
      <c r="AI1000" s="485"/>
    </row>
    <row r="1001" ht="24.0" customHeight="1">
      <c r="A1001" s="505"/>
      <c r="B1001" s="485"/>
      <c r="C1001" s="485"/>
      <c r="D1001" s="485"/>
      <c r="E1001" s="485"/>
      <c r="F1001" s="485"/>
      <c r="G1001" s="485"/>
      <c r="H1001" s="485"/>
      <c r="I1001" s="485"/>
      <c r="J1001" s="485"/>
      <c r="K1001" s="485"/>
      <c r="L1001" s="485"/>
      <c r="M1001" s="485"/>
      <c r="N1001" s="485"/>
      <c r="O1001" s="485"/>
      <c r="P1001" s="485"/>
      <c r="Q1001" s="485"/>
      <c r="R1001" s="485"/>
      <c r="S1001" s="485"/>
      <c r="T1001" s="485"/>
      <c r="U1001" s="485"/>
      <c r="V1001" s="485"/>
      <c r="W1001" s="485"/>
      <c r="X1001" s="485"/>
      <c r="Y1001" s="485"/>
      <c r="Z1001" s="485"/>
      <c r="AA1001" s="485"/>
      <c r="AB1001" s="485"/>
      <c r="AC1001" s="485"/>
      <c r="AD1001" s="485"/>
      <c r="AE1001" s="506"/>
      <c r="AF1001" s="506"/>
      <c r="AG1001" s="506"/>
      <c r="AH1001" s="506"/>
      <c r="AI1001" s="485"/>
    </row>
    <row r="1002" ht="24.0" customHeight="1">
      <c r="A1002" s="505"/>
      <c r="B1002" s="485"/>
      <c r="C1002" s="485"/>
      <c r="D1002" s="485"/>
      <c r="E1002" s="485"/>
      <c r="F1002" s="485"/>
      <c r="G1002" s="485"/>
      <c r="H1002" s="485"/>
      <c r="I1002" s="485"/>
      <c r="J1002" s="485"/>
      <c r="K1002" s="485"/>
      <c r="L1002" s="485"/>
      <c r="M1002" s="485"/>
      <c r="N1002" s="485"/>
      <c r="O1002" s="485"/>
      <c r="P1002" s="485"/>
      <c r="Q1002" s="485"/>
      <c r="R1002" s="485"/>
      <c r="S1002" s="485"/>
      <c r="T1002" s="485"/>
      <c r="U1002" s="485"/>
      <c r="V1002" s="485"/>
      <c r="W1002" s="485"/>
      <c r="X1002" s="485"/>
      <c r="Y1002" s="485"/>
      <c r="Z1002" s="485"/>
      <c r="AA1002" s="485"/>
      <c r="AB1002" s="485"/>
      <c r="AC1002" s="485"/>
      <c r="AD1002" s="485"/>
      <c r="AE1002" s="506"/>
      <c r="AF1002" s="506"/>
      <c r="AG1002" s="506"/>
      <c r="AH1002" s="506"/>
      <c r="AI1002" s="485"/>
    </row>
    <row r="1003" ht="24.0" customHeight="1">
      <c r="A1003" s="505"/>
      <c r="B1003" s="485"/>
      <c r="C1003" s="485"/>
      <c r="D1003" s="485"/>
      <c r="E1003" s="485"/>
      <c r="F1003" s="485"/>
      <c r="G1003" s="485"/>
      <c r="H1003" s="485"/>
      <c r="I1003" s="485"/>
      <c r="J1003" s="485"/>
      <c r="K1003" s="485"/>
      <c r="L1003" s="485"/>
      <c r="M1003" s="485"/>
      <c r="N1003" s="485"/>
      <c r="O1003" s="485"/>
      <c r="P1003" s="485"/>
      <c r="Q1003" s="485"/>
      <c r="R1003" s="485"/>
      <c r="S1003" s="485"/>
      <c r="T1003" s="485"/>
      <c r="U1003" s="485"/>
      <c r="V1003" s="485"/>
      <c r="W1003" s="485"/>
      <c r="X1003" s="485"/>
      <c r="Y1003" s="485"/>
      <c r="Z1003" s="485"/>
      <c r="AA1003" s="485"/>
      <c r="AB1003" s="485"/>
      <c r="AC1003" s="485"/>
      <c r="AD1003" s="485"/>
      <c r="AE1003" s="506"/>
      <c r="AF1003" s="506"/>
      <c r="AG1003" s="506"/>
      <c r="AH1003" s="506"/>
      <c r="AI1003" s="485"/>
    </row>
    <row r="1004" ht="24.0" customHeight="1">
      <c r="A1004" s="505"/>
      <c r="B1004" s="485"/>
      <c r="C1004" s="485"/>
      <c r="D1004" s="485"/>
      <c r="E1004" s="485"/>
      <c r="F1004" s="485"/>
      <c r="G1004" s="485"/>
      <c r="H1004" s="485"/>
      <c r="I1004" s="485"/>
      <c r="J1004" s="485"/>
      <c r="K1004" s="485"/>
      <c r="L1004" s="485"/>
      <c r="M1004" s="485"/>
      <c r="N1004" s="485"/>
      <c r="O1004" s="485"/>
      <c r="P1004" s="485"/>
      <c r="Q1004" s="485"/>
      <c r="R1004" s="485"/>
      <c r="S1004" s="485"/>
      <c r="T1004" s="485"/>
      <c r="U1004" s="485"/>
      <c r="V1004" s="485"/>
      <c r="W1004" s="485"/>
      <c r="X1004" s="485"/>
      <c r="Y1004" s="485"/>
      <c r="Z1004" s="485"/>
      <c r="AA1004" s="485"/>
      <c r="AB1004" s="485"/>
      <c r="AC1004" s="485"/>
      <c r="AD1004" s="485"/>
      <c r="AE1004" s="506"/>
      <c r="AF1004" s="506"/>
      <c r="AG1004" s="506"/>
      <c r="AH1004" s="506"/>
      <c r="AI1004" s="485"/>
    </row>
    <row r="1005" ht="24.0" customHeight="1">
      <c r="A1005" s="505"/>
      <c r="B1005" s="485"/>
      <c r="C1005" s="485"/>
      <c r="D1005" s="485"/>
      <c r="E1005" s="485"/>
      <c r="F1005" s="485"/>
      <c r="G1005" s="485"/>
      <c r="H1005" s="485"/>
      <c r="I1005" s="485"/>
      <c r="J1005" s="485"/>
      <c r="K1005" s="485"/>
      <c r="L1005" s="485"/>
      <c r="M1005" s="485"/>
      <c r="N1005" s="485"/>
      <c r="O1005" s="485"/>
      <c r="P1005" s="485"/>
      <c r="Q1005" s="485"/>
      <c r="R1005" s="485"/>
      <c r="S1005" s="485"/>
      <c r="T1005" s="485"/>
      <c r="U1005" s="485"/>
      <c r="V1005" s="485"/>
      <c r="W1005" s="485"/>
      <c r="X1005" s="485"/>
      <c r="Y1005" s="485"/>
      <c r="Z1005" s="485"/>
      <c r="AA1005" s="485"/>
      <c r="AB1005" s="485"/>
      <c r="AC1005" s="485"/>
      <c r="AD1005" s="485"/>
      <c r="AE1005" s="506"/>
      <c r="AF1005" s="506"/>
      <c r="AG1005" s="506"/>
      <c r="AH1005" s="506"/>
      <c r="AI1005" s="485"/>
    </row>
    <row r="1006" ht="24.0" customHeight="1">
      <c r="A1006" s="505"/>
      <c r="B1006" s="485"/>
      <c r="C1006" s="485"/>
      <c r="D1006" s="485"/>
      <c r="E1006" s="485"/>
      <c r="F1006" s="485"/>
      <c r="G1006" s="485"/>
      <c r="H1006" s="485"/>
      <c r="I1006" s="485"/>
      <c r="J1006" s="485"/>
      <c r="K1006" s="485"/>
      <c r="L1006" s="485"/>
      <c r="M1006" s="485"/>
      <c r="N1006" s="485"/>
      <c r="O1006" s="485"/>
      <c r="P1006" s="485"/>
      <c r="Q1006" s="485"/>
      <c r="R1006" s="485"/>
      <c r="S1006" s="485"/>
      <c r="T1006" s="485"/>
      <c r="U1006" s="485"/>
      <c r="V1006" s="485"/>
      <c r="W1006" s="485"/>
      <c r="X1006" s="485"/>
      <c r="Y1006" s="485"/>
      <c r="Z1006" s="485"/>
      <c r="AA1006" s="485"/>
      <c r="AB1006" s="485"/>
      <c r="AC1006" s="485"/>
      <c r="AD1006" s="485"/>
      <c r="AE1006" s="506"/>
      <c r="AF1006" s="506"/>
      <c r="AG1006" s="506"/>
      <c r="AH1006" s="506"/>
      <c r="AI1006" s="485"/>
    </row>
    <row r="1007" ht="24.0" customHeight="1">
      <c r="A1007" s="505"/>
      <c r="B1007" s="485"/>
      <c r="C1007" s="485"/>
      <c r="D1007" s="485"/>
      <c r="E1007" s="485"/>
      <c r="F1007" s="485"/>
      <c r="G1007" s="485"/>
      <c r="H1007" s="485"/>
      <c r="I1007" s="485"/>
      <c r="J1007" s="485"/>
      <c r="K1007" s="485"/>
      <c r="L1007" s="485"/>
      <c r="M1007" s="485"/>
      <c r="N1007" s="485"/>
      <c r="O1007" s="485"/>
      <c r="P1007" s="485"/>
      <c r="Q1007" s="485"/>
      <c r="R1007" s="485"/>
      <c r="S1007" s="485"/>
      <c r="T1007" s="485"/>
      <c r="U1007" s="485"/>
      <c r="V1007" s="485"/>
      <c r="W1007" s="485"/>
      <c r="X1007" s="485"/>
      <c r="Y1007" s="485"/>
      <c r="Z1007" s="485"/>
      <c r="AA1007" s="485"/>
      <c r="AB1007" s="485"/>
      <c r="AC1007" s="485"/>
      <c r="AD1007" s="485"/>
      <c r="AE1007" s="506"/>
      <c r="AF1007" s="506"/>
      <c r="AG1007" s="506"/>
      <c r="AH1007" s="506"/>
      <c r="AI1007" s="485"/>
    </row>
    <row r="1008" ht="24.0" customHeight="1">
      <c r="A1008" s="505"/>
      <c r="B1008" s="485"/>
      <c r="C1008" s="485"/>
      <c r="D1008" s="485"/>
      <c r="E1008" s="485"/>
      <c r="F1008" s="485"/>
      <c r="G1008" s="485"/>
      <c r="H1008" s="485"/>
      <c r="I1008" s="485"/>
      <c r="J1008" s="485"/>
      <c r="K1008" s="485"/>
      <c r="L1008" s="485"/>
      <c r="M1008" s="485"/>
      <c r="N1008" s="485"/>
      <c r="O1008" s="485"/>
      <c r="P1008" s="485"/>
      <c r="Q1008" s="485"/>
      <c r="R1008" s="485"/>
      <c r="S1008" s="485"/>
      <c r="T1008" s="485"/>
      <c r="U1008" s="485"/>
      <c r="V1008" s="485"/>
      <c r="W1008" s="485"/>
      <c r="X1008" s="485"/>
      <c r="Y1008" s="485"/>
      <c r="Z1008" s="485"/>
      <c r="AA1008" s="485"/>
      <c r="AB1008" s="485"/>
      <c r="AC1008" s="485"/>
      <c r="AD1008" s="485"/>
      <c r="AE1008" s="506"/>
      <c r="AF1008" s="506"/>
      <c r="AG1008" s="506"/>
      <c r="AH1008" s="506"/>
      <c r="AI1008" s="485"/>
    </row>
    <row r="1009" ht="24.0" customHeight="1">
      <c r="A1009" s="505"/>
      <c r="B1009" s="485"/>
      <c r="C1009" s="485"/>
      <c r="D1009" s="485"/>
      <c r="E1009" s="485"/>
      <c r="F1009" s="485"/>
      <c r="G1009" s="485"/>
      <c r="H1009" s="485"/>
      <c r="I1009" s="485"/>
      <c r="J1009" s="485"/>
      <c r="K1009" s="485"/>
      <c r="L1009" s="485"/>
      <c r="M1009" s="485"/>
      <c r="N1009" s="485"/>
      <c r="O1009" s="485"/>
      <c r="P1009" s="485"/>
      <c r="Q1009" s="485"/>
      <c r="R1009" s="485"/>
      <c r="S1009" s="485"/>
      <c r="T1009" s="485"/>
      <c r="U1009" s="485"/>
      <c r="V1009" s="485"/>
      <c r="W1009" s="485"/>
      <c r="X1009" s="485"/>
      <c r="Y1009" s="485"/>
      <c r="Z1009" s="485"/>
      <c r="AA1009" s="485"/>
      <c r="AB1009" s="485"/>
      <c r="AC1009" s="485"/>
      <c r="AD1009" s="485"/>
      <c r="AE1009" s="506"/>
      <c r="AF1009" s="506"/>
      <c r="AG1009" s="506"/>
      <c r="AH1009" s="506"/>
      <c r="AI1009" s="485"/>
    </row>
    <row r="1010" ht="24.0" customHeight="1">
      <c r="A1010" s="505"/>
      <c r="B1010" s="485"/>
      <c r="C1010" s="485"/>
      <c r="D1010" s="485"/>
      <c r="E1010" s="485"/>
      <c r="F1010" s="485"/>
      <c r="G1010" s="485"/>
      <c r="H1010" s="485"/>
      <c r="I1010" s="485"/>
      <c r="J1010" s="485"/>
      <c r="K1010" s="485"/>
      <c r="L1010" s="485"/>
      <c r="M1010" s="485"/>
      <c r="N1010" s="485"/>
      <c r="O1010" s="485"/>
      <c r="P1010" s="485"/>
      <c r="Q1010" s="485"/>
      <c r="R1010" s="485"/>
      <c r="S1010" s="485"/>
      <c r="T1010" s="485"/>
      <c r="U1010" s="485"/>
      <c r="V1010" s="485"/>
      <c r="W1010" s="485"/>
      <c r="X1010" s="485"/>
      <c r="Y1010" s="485"/>
      <c r="Z1010" s="485"/>
      <c r="AA1010" s="485"/>
      <c r="AB1010" s="485"/>
      <c r="AC1010" s="485"/>
      <c r="AD1010" s="485"/>
      <c r="AE1010" s="506"/>
      <c r="AF1010" s="506"/>
      <c r="AG1010" s="506"/>
      <c r="AH1010" s="506"/>
      <c r="AI1010" s="485"/>
    </row>
    <row r="1011" ht="24.0" customHeight="1">
      <c r="A1011" s="505"/>
      <c r="B1011" s="485"/>
      <c r="C1011" s="485"/>
      <c r="D1011" s="485"/>
      <c r="E1011" s="485"/>
      <c r="F1011" s="485"/>
      <c r="G1011" s="485"/>
      <c r="H1011" s="485"/>
      <c r="I1011" s="485"/>
      <c r="J1011" s="485"/>
      <c r="K1011" s="485"/>
      <c r="L1011" s="485"/>
      <c r="M1011" s="485"/>
      <c r="N1011" s="485"/>
      <c r="O1011" s="485"/>
      <c r="P1011" s="485"/>
      <c r="Q1011" s="485"/>
      <c r="R1011" s="485"/>
      <c r="S1011" s="485"/>
      <c r="T1011" s="485"/>
      <c r="U1011" s="485"/>
      <c r="V1011" s="485"/>
      <c r="W1011" s="485"/>
      <c r="X1011" s="485"/>
      <c r="Y1011" s="485"/>
      <c r="Z1011" s="485"/>
      <c r="AA1011" s="485"/>
      <c r="AB1011" s="485"/>
      <c r="AC1011" s="485"/>
      <c r="AD1011" s="485"/>
      <c r="AE1011" s="506"/>
      <c r="AF1011" s="506"/>
      <c r="AG1011" s="506"/>
      <c r="AH1011" s="506"/>
      <c r="AI1011" s="485"/>
    </row>
  </sheetData>
  <mergeCells count="15">
    <mergeCell ref="L2:Q2"/>
    <mergeCell ref="R2:W2"/>
    <mergeCell ref="X2:AC2"/>
    <mergeCell ref="AD2:AD3"/>
    <mergeCell ref="AE2:AE3"/>
    <mergeCell ref="AF2:AF3"/>
    <mergeCell ref="AG2:AG3"/>
    <mergeCell ref="AH2:AH3"/>
    <mergeCell ref="A1:AI1"/>
    <mergeCell ref="A2:A3"/>
    <mergeCell ref="B2:B3"/>
    <mergeCell ref="C2:C3"/>
    <mergeCell ref="D2:D3"/>
    <mergeCell ref="E2:E3"/>
    <mergeCell ref="F2:K2"/>
  </mergeCells>
  <printOptions horizontalCentered="1"/>
  <pageMargins bottom="0.75" footer="0.0" header="0.0" left="0.25" right="0.25" top="0.75"/>
  <pageSetup orientation="landscape" paperHeight="8.26771653543307in" paperWidth="11.692913385826772i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20.71"/>
    <col customWidth="1" min="3" max="3" width="89.86"/>
    <col customWidth="1" min="4" max="4" width="28.71"/>
    <col customWidth="1" min="5" max="5" width="7.71"/>
    <col customWidth="1" min="6" max="6" width="21.0"/>
    <col customWidth="1" min="7" max="7" width="14.0"/>
    <col customWidth="1" min="8" max="8" width="14.71"/>
    <col customWidth="1" min="9" max="9" width="15.0"/>
    <col customWidth="1" min="10" max="10" width="11.29"/>
    <col customWidth="1" min="11" max="11" width="12.14"/>
    <col customWidth="1" min="12" max="12" width="13.0"/>
    <col customWidth="1" min="13" max="13" width="13.57"/>
    <col customWidth="1" min="14" max="14" width="13.29"/>
    <col customWidth="1" min="15" max="15" width="15.86"/>
    <col customWidth="1" min="16" max="16" width="14.0"/>
    <col customWidth="1" min="17" max="17" width="13.29"/>
    <col customWidth="1" min="18" max="19" width="12.29"/>
    <col customWidth="1" min="20" max="20" width="12.71"/>
    <col customWidth="1" min="21" max="21" width="13.57"/>
    <col customWidth="1" min="22" max="22" width="13.0"/>
    <col customWidth="1" min="23" max="23" width="12.29"/>
    <col customWidth="1" min="24" max="24" width="13.86"/>
    <col customWidth="1" min="25" max="25" width="19.29"/>
    <col customWidth="1" min="26" max="26" width="13.14"/>
    <col customWidth="1" min="27" max="27" width="12.86"/>
    <col customWidth="1" min="28" max="28" width="14.43"/>
    <col customWidth="1" min="29" max="29" width="15.57"/>
    <col customWidth="1" min="30" max="30" width="24.14"/>
    <col customWidth="1" min="31" max="31" width="29.71"/>
    <col customWidth="1" min="32" max="32" width="28.14"/>
    <col customWidth="1" min="33" max="33" width="19.14"/>
    <col customWidth="1" min="34" max="34" width="31.0"/>
    <col customWidth="1" min="35" max="39" width="10.86"/>
  </cols>
  <sheetData>
    <row r="1" ht="24.0" customHeight="1">
      <c r="A1" s="2094"/>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773"/>
      <c r="AB1" s="1773"/>
      <c r="AC1" s="1773"/>
      <c r="AD1" s="1773"/>
      <c r="AE1" s="1773"/>
      <c r="AF1" s="1773"/>
      <c r="AG1" s="1773"/>
      <c r="AH1" s="1773"/>
      <c r="AI1" s="1773"/>
      <c r="AJ1" s="1773"/>
      <c r="AK1" s="1773"/>
      <c r="AL1" s="1773"/>
      <c r="AM1" s="1773"/>
    </row>
    <row r="2" ht="24.0" customHeight="1">
      <c r="A2" s="1773" t="s">
        <v>1164</v>
      </c>
      <c r="AJ2" s="1773"/>
      <c r="AK2" s="1773"/>
      <c r="AL2" s="1773"/>
      <c r="AM2" s="1773"/>
    </row>
    <row r="3" ht="24.0" customHeight="1">
      <c r="A3" s="1957" t="s">
        <v>1</v>
      </c>
      <c r="B3" s="1958" t="s">
        <v>1165</v>
      </c>
      <c r="C3" s="1957" t="s">
        <v>3</v>
      </c>
      <c r="D3" s="1958" t="s">
        <v>4</v>
      </c>
      <c r="E3" s="1958" t="s">
        <v>5</v>
      </c>
      <c r="F3" s="1959" t="s">
        <v>6</v>
      </c>
      <c r="G3" s="4"/>
      <c r="H3" s="4"/>
      <c r="I3" s="4"/>
      <c r="J3" s="4"/>
      <c r="K3" s="4"/>
      <c r="L3" s="1960" t="s">
        <v>7</v>
      </c>
      <c r="M3" s="4"/>
      <c r="N3" s="4"/>
      <c r="O3" s="4"/>
      <c r="P3" s="4"/>
      <c r="Q3" s="4"/>
      <c r="R3" s="1960" t="s">
        <v>8</v>
      </c>
      <c r="S3" s="4"/>
      <c r="T3" s="4"/>
      <c r="U3" s="4"/>
      <c r="V3" s="4"/>
      <c r="W3" s="4"/>
      <c r="X3" s="1960" t="s">
        <v>9</v>
      </c>
      <c r="Y3" s="4"/>
      <c r="Z3" s="4"/>
      <c r="AA3" s="4"/>
      <c r="AB3" s="4"/>
      <c r="AC3" s="6"/>
      <c r="AD3" s="1958" t="s">
        <v>148</v>
      </c>
      <c r="AE3" s="1958" t="s">
        <v>11</v>
      </c>
      <c r="AF3" s="1958" t="s">
        <v>12</v>
      </c>
      <c r="AG3" s="2095" t="s">
        <v>13</v>
      </c>
      <c r="AH3" s="1958" t="s">
        <v>14</v>
      </c>
      <c r="AI3" s="1647"/>
      <c r="AJ3" s="1647"/>
      <c r="AK3" s="1647"/>
      <c r="AL3" s="1647"/>
      <c r="AM3" s="1647"/>
    </row>
    <row r="4" ht="76.5" customHeight="1">
      <c r="A4" s="9"/>
      <c r="B4" s="9"/>
      <c r="C4" s="9"/>
      <c r="D4" s="9"/>
      <c r="E4" s="9"/>
      <c r="F4" s="1961" t="s">
        <v>15</v>
      </c>
      <c r="G4" s="1961" t="s">
        <v>16</v>
      </c>
      <c r="H4" s="1961" t="s">
        <v>17</v>
      </c>
      <c r="I4" s="1961" t="s">
        <v>18</v>
      </c>
      <c r="J4" s="1961" t="s">
        <v>1166</v>
      </c>
      <c r="K4" s="1961" t="s">
        <v>1167</v>
      </c>
      <c r="L4" s="1961" t="s">
        <v>21</v>
      </c>
      <c r="M4" s="1961" t="s">
        <v>22</v>
      </c>
      <c r="N4" s="1961" t="s">
        <v>23</v>
      </c>
      <c r="O4" s="1961" t="s">
        <v>18</v>
      </c>
      <c r="P4" s="1961" t="s">
        <v>1166</v>
      </c>
      <c r="Q4" s="1961" t="s">
        <v>1167</v>
      </c>
      <c r="R4" s="1961" t="s">
        <v>24</v>
      </c>
      <c r="S4" s="1961" t="s">
        <v>25</v>
      </c>
      <c r="T4" s="1961" t="s">
        <v>26</v>
      </c>
      <c r="U4" s="1961" t="s">
        <v>18</v>
      </c>
      <c r="V4" s="1961" t="s">
        <v>1166</v>
      </c>
      <c r="W4" s="1961" t="s">
        <v>1167</v>
      </c>
      <c r="X4" s="1961" t="s">
        <v>27</v>
      </c>
      <c r="Y4" s="1961" t="s">
        <v>28</v>
      </c>
      <c r="Z4" s="1961" t="s">
        <v>29</v>
      </c>
      <c r="AA4" s="1961" t="s">
        <v>18</v>
      </c>
      <c r="AB4" s="1961" t="s">
        <v>1166</v>
      </c>
      <c r="AC4" s="1961" t="s">
        <v>1167</v>
      </c>
      <c r="AD4" s="11"/>
      <c r="AE4" s="11"/>
      <c r="AF4" s="11"/>
      <c r="AG4" s="12"/>
      <c r="AH4" s="11"/>
      <c r="AI4" s="1649"/>
      <c r="AJ4" s="1649"/>
      <c r="AK4" s="1649"/>
      <c r="AL4" s="1649"/>
      <c r="AM4" s="1649"/>
    </row>
    <row r="5" ht="42.75" customHeight="1">
      <c r="A5" s="2096"/>
      <c r="B5" s="2097" t="s">
        <v>1168</v>
      </c>
      <c r="C5" s="2098" t="s">
        <v>1169</v>
      </c>
      <c r="D5" s="2099">
        <v>137000.0</v>
      </c>
      <c r="E5" s="1653" t="s">
        <v>33</v>
      </c>
      <c r="F5" s="1660"/>
      <c r="G5" s="1660"/>
      <c r="H5" s="1660"/>
      <c r="I5" s="1657"/>
      <c r="J5" s="2100"/>
      <c r="K5" s="2100"/>
      <c r="L5" s="1660"/>
      <c r="M5" s="1660"/>
      <c r="N5" s="1660"/>
      <c r="O5" s="1657"/>
      <c r="P5" s="1660"/>
      <c r="Q5" s="1660"/>
      <c r="R5" s="1794"/>
      <c r="S5" s="1794"/>
      <c r="T5" s="1794"/>
      <c r="U5" s="1793"/>
      <c r="V5" s="1794"/>
      <c r="W5" s="1794"/>
      <c r="X5" s="1794"/>
      <c r="Y5" s="1794"/>
      <c r="Z5" s="1794"/>
      <c r="AA5" s="1793"/>
      <c r="AB5" s="1794"/>
      <c r="AC5" s="1794"/>
      <c r="AD5" s="2101"/>
      <c r="AE5" s="2101"/>
      <c r="AF5" s="2101"/>
      <c r="AG5" s="2101"/>
      <c r="AH5" s="2102"/>
      <c r="AI5" s="1340"/>
      <c r="AJ5" s="1340"/>
      <c r="AK5" s="1340"/>
      <c r="AL5" s="1340"/>
      <c r="AM5" s="1340"/>
    </row>
    <row r="6" ht="42.75" customHeight="1">
      <c r="A6" s="1650"/>
      <c r="B6" s="2103"/>
      <c r="C6" s="1665"/>
      <c r="D6" s="1377"/>
      <c r="E6" s="1328" t="s">
        <v>42</v>
      </c>
      <c r="F6" s="1341"/>
      <c r="G6" s="1341"/>
      <c r="H6" s="1341"/>
      <c r="I6" s="1669"/>
      <c r="J6" s="2104"/>
      <c r="K6" s="2104"/>
      <c r="L6" s="1341"/>
      <c r="M6" s="1341"/>
      <c r="N6" s="1341"/>
      <c r="O6" s="1669"/>
      <c r="P6" s="1341"/>
      <c r="Q6" s="1341"/>
      <c r="R6" s="1341"/>
      <c r="S6" s="1341"/>
      <c r="T6" s="1341"/>
      <c r="U6" s="1669"/>
      <c r="V6" s="1341"/>
      <c r="W6" s="1341"/>
      <c r="X6" s="1341"/>
      <c r="Y6" s="1341"/>
      <c r="Z6" s="1341"/>
      <c r="AA6" s="1669"/>
      <c r="AB6" s="1341"/>
      <c r="AC6" s="1341"/>
      <c r="AD6" s="2105"/>
      <c r="AE6" s="2105"/>
      <c r="AF6" s="2105"/>
      <c r="AG6" s="2105"/>
      <c r="AH6" s="1665"/>
      <c r="AI6" s="1340"/>
      <c r="AJ6" s="1340"/>
      <c r="AK6" s="1340"/>
      <c r="AL6" s="1340"/>
      <c r="AM6" s="1340"/>
    </row>
    <row r="7" ht="24.0" customHeight="1">
      <c r="A7" s="2106">
        <v>1.0</v>
      </c>
      <c r="B7" s="1831"/>
      <c r="C7" s="2107" t="s">
        <v>1170</v>
      </c>
      <c r="D7" s="1377"/>
      <c r="E7" s="1653" t="s">
        <v>33</v>
      </c>
      <c r="F7" s="2108"/>
      <c r="G7" s="2099">
        <v>19400.0</v>
      </c>
      <c r="H7" s="1377"/>
      <c r="I7" s="1744"/>
      <c r="J7" s="2109">
        <v>24799.0</v>
      </c>
      <c r="K7" s="2109">
        <v>24833.0</v>
      </c>
      <c r="L7" s="1377"/>
      <c r="M7" s="1377"/>
      <c r="N7" s="1377"/>
      <c r="O7" s="1744"/>
      <c r="P7" s="1377"/>
      <c r="Q7" s="1377"/>
      <c r="R7" s="1373"/>
      <c r="S7" s="1373"/>
      <c r="T7" s="1373"/>
      <c r="U7" s="1824"/>
      <c r="V7" s="1373"/>
      <c r="W7" s="1373"/>
      <c r="X7" s="1373"/>
      <c r="Y7" s="1373"/>
      <c r="Z7" s="1373"/>
      <c r="AA7" s="1824"/>
      <c r="AB7" s="1373"/>
      <c r="AC7" s="1373"/>
      <c r="AD7" s="1385"/>
      <c r="AE7" s="815"/>
      <c r="AF7" s="815"/>
      <c r="AG7" s="1385"/>
      <c r="AH7" s="1385"/>
      <c r="AI7" s="1340"/>
      <c r="AJ7" s="1340"/>
      <c r="AK7" s="1340"/>
      <c r="AL7" s="1340"/>
      <c r="AM7" s="1340"/>
    </row>
    <row r="8" ht="196.5" customHeight="1">
      <c r="A8" s="1650"/>
      <c r="B8" s="1665"/>
      <c r="C8" s="1665"/>
      <c r="D8" s="1377"/>
      <c r="E8" s="1328" t="s">
        <v>42</v>
      </c>
      <c r="F8" s="1341"/>
      <c r="G8" s="1328">
        <v>8665.0</v>
      </c>
      <c r="H8" s="1341"/>
      <c r="I8" s="1669"/>
      <c r="J8" s="2110"/>
      <c r="K8" s="2110"/>
      <c r="L8" s="1341"/>
      <c r="M8" s="1341"/>
      <c r="N8" s="1341"/>
      <c r="O8" s="1669"/>
      <c r="P8" s="1341"/>
      <c r="Q8" s="1341"/>
      <c r="R8" s="1341"/>
      <c r="S8" s="1341"/>
      <c r="T8" s="1341"/>
      <c r="U8" s="1669"/>
      <c r="V8" s="1341"/>
      <c r="W8" s="1341"/>
      <c r="X8" s="1341"/>
      <c r="Y8" s="1341"/>
      <c r="Z8" s="1341"/>
      <c r="AA8" s="1669"/>
      <c r="AB8" s="1341"/>
      <c r="AC8" s="1341"/>
      <c r="AD8" s="1696" t="s">
        <v>38</v>
      </c>
      <c r="AE8" s="2111" t="s">
        <v>1171</v>
      </c>
      <c r="AF8" s="1710" t="s">
        <v>1172</v>
      </c>
      <c r="AG8" s="1665"/>
      <c r="AH8" s="1665"/>
      <c r="AI8" s="1340"/>
      <c r="AJ8" s="1340"/>
      <c r="AK8" s="1340"/>
      <c r="AL8" s="1340"/>
      <c r="AM8" s="1340"/>
    </row>
    <row r="9" ht="24.0" customHeight="1">
      <c r="A9" s="2106">
        <v>2.0</v>
      </c>
      <c r="B9" s="1831"/>
      <c r="C9" s="2107" t="s">
        <v>1173</v>
      </c>
      <c r="D9" s="1377"/>
      <c r="E9" s="1653" t="s">
        <v>33</v>
      </c>
      <c r="F9" s="2108"/>
      <c r="G9" s="1665"/>
      <c r="H9" s="2099">
        <v>14747.0</v>
      </c>
      <c r="I9" s="1744"/>
      <c r="J9" s="2109">
        <v>24822.0</v>
      </c>
      <c r="K9" s="2109">
        <v>24824.0</v>
      </c>
      <c r="L9" s="1665"/>
      <c r="M9" s="1665"/>
      <c r="N9" s="1665"/>
      <c r="O9" s="1746"/>
      <c r="P9" s="1377"/>
      <c r="Q9" s="1377"/>
      <c r="R9" s="1385"/>
      <c r="S9" s="1385"/>
      <c r="T9" s="1385"/>
      <c r="U9" s="1893"/>
      <c r="V9" s="1373"/>
      <c r="W9" s="1373"/>
      <c r="X9" s="1385"/>
      <c r="Y9" s="1385"/>
      <c r="Z9" s="1385"/>
      <c r="AA9" s="1893"/>
      <c r="AB9" s="1373"/>
      <c r="AC9" s="1373"/>
      <c r="AD9" s="1844"/>
      <c r="AE9" s="815"/>
      <c r="AF9" s="815"/>
      <c r="AG9" s="1385"/>
      <c r="AH9" s="1385"/>
      <c r="AI9" s="1340"/>
      <c r="AJ9" s="1340"/>
      <c r="AK9" s="1340"/>
      <c r="AL9" s="1340"/>
      <c r="AM9" s="1340"/>
    </row>
    <row r="10" ht="199.5" customHeight="1">
      <c r="A10" s="1650"/>
      <c r="B10" s="1665"/>
      <c r="C10" s="1665"/>
      <c r="D10" s="1377"/>
      <c r="E10" s="1328" t="s">
        <v>42</v>
      </c>
      <c r="F10" s="2112"/>
      <c r="G10" s="1342"/>
      <c r="H10" s="2112"/>
      <c r="I10" s="1669"/>
      <c r="J10" s="2113"/>
      <c r="K10" s="2113"/>
      <c r="L10" s="2114">
        <v>14747.0</v>
      </c>
      <c r="M10" s="1342"/>
      <c r="N10" s="1342"/>
      <c r="O10" s="1752"/>
      <c r="P10" s="1341"/>
      <c r="Q10" s="1341"/>
      <c r="R10" s="1342"/>
      <c r="S10" s="1342"/>
      <c r="T10" s="1342"/>
      <c r="U10" s="1752"/>
      <c r="V10" s="1341"/>
      <c r="W10" s="1341"/>
      <c r="X10" s="1342"/>
      <c r="Y10" s="1342"/>
      <c r="Z10" s="1342"/>
      <c r="AA10" s="1752"/>
      <c r="AB10" s="1341"/>
      <c r="AC10" s="1341"/>
      <c r="AD10" s="1696" t="s">
        <v>38</v>
      </c>
      <c r="AE10" s="1754" t="s">
        <v>1174</v>
      </c>
      <c r="AF10" s="1710" t="s">
        <v>1175</v>
      </c>
      <c r="AG10" s="1665"/>
      <c r="AH10" s="1665"/>
      <c r="AI10" s="1340"/>
      <c r="AJ10" s="1340"/>
      <c r="AK10" s="1340"/>
      <c r="AL10" s="1340"/>
      <c r="AM10" s="1340"/>
    </row>
    <row r="11" ht="24.0" customHeight="1">
      <c r="A11" s="2106">
        <v>3.0</v>
      </c>
      <c r="B11" s="1831"/>
      <c r="C11" s="2107" t="s">
        <v>1176</v>
      </c>
      <c r="D11" s="1377"/>
      <c r="E11" s="1653" t="s">
        <v>33</v>
      </c>
      <c r="F11" s="1665"/>
      <c r="G11" s="1665"/>
      <c r="H11" s="1665"/>
      <c r="I11" s="1744"/>
      <c r="J11" s="2115"/>
      <c r="K11" s="2115"/>
      <c r="L11" s="2116">
        <v>12000.0</v>
      </c>
      <c r="M11" s="1665"/>
      <c r="N11" s="1665"/>
      <c r="O11" s="1746"/>
      <c r="P11" s="2109">
        <v>24851.0</v>
      </c>
      <c r="Q11" s="2109">
        <v>24851.0</v>
      </c>
      <c r="R11" s="1385"/>
      <c r="S11" s="1385"/>
      <c r="T11" s="1385"/>
      <c r="U11" s="1893"/>
      <c r="V11" s="1373"/>
      <c r="W11" s="1373"/>
      <c r="X11" s="1385"/>
      <c r="Y11" s="1385"/>
      <c r="Z11" s="1385"/>
      <c r="AA11" s="1893"/>
      <c r="AB11" s="1373"/>
      <c r="AC11" s="1373"/>
      <c r="AD11" s="1844"/>
      <c r="AE11" s="815"/>
      <c r="AF11" s="815"/>
      <c r="AG11" s="1385"/>
      <c r="AH11" s="1385"/>
      <c r="AI11" s="1340"/>
      <c r="AJ11" s="1340"/>
      <c r="AK11" s="1340"/>
      <c r="AL11" s="1340"/>
      <c r="AM11" s="1340"/>
    </row>
    <row r="12" ht="204.0" customHeight="1">
      <c r="A12" s="1650"/>
      <c r="B12" s="1665"/>
      <c r="C12" s="1749"/>
      <c r="D12" s="1377"/>
      <c r="E12" s="1328" t="s">
        <v>42</v>
      </c>
      <c r="F12" s="1342"/>
      <c r="G12" s="1342"/>
      <c r="H12" s="1342"/>
      <c r="I12" s="1669"/>
      <c r="J12" s="2113"/>
      <c r="K12" s="2113"/>
      <c r="L12" s="2117">
        <v>11950.0</v>
      </c>
      <c r="M12" s="1342"/>
      <c r="N12" s="1342"/>
      <c r="O12" s="1752"/>
      <c r="P12" s="2118"/>
      <c r="Q12" s="2118"/>
      <c r="R12" s="1342"/>
      <c r="S12" s="1342"/>
      <c r="T12" s="1342"/>
      <c r="U12" s="1752"/>
      <c r="V12" s="1341"/>
      <c r="W12" s="1341"/>
      <c r="X12" s="1342"/>
      <c r="Y12" s="1342"/>
      <c r="Z12" s="1342"/>
      <c r="AA12" s="1752"/>
      <c r="AB12" s="1341"/>
      <c r="AC12" s="1341"/>
      <c r="AD12" s="1696" t="s">
        <v>38</v>
      </c>
      <c r="AE12" s="1754" t="s">
        <v>1174</v>
      </c>
      <c r="AF12" s="1710" t="s">
        <v>1175</v>
      </c>
      <c r="AG12" s="1665"/>
      <c r="AH12" s="1665"/>
      <c r="AI12" s="1340"/>
      <c r="AJ12" s="1340"/>
      <c r="AK12" s="1340"/>
      <c r="AL12" s="1340"/>
      <c r="AM12" s="1340"/>
    </row>
    <row r="13" ht="24.0" customHeight="1">
      <c r="A13" s="2106">
        <v>4.0</v>
      </c>
      <c r="B13" s="1831"/>
      <c r="C13" s="2107" t="s">
        <v>1177</v>
      </c>
      <c r="D13" s="1377"/>
      <c r="E13" s="1653" t="s">
        <v>33</v>
      </c>
      <c r="F13" s="1665"/>
      <c r="G13" s="1665"/>
      <c r="H13" s="1665"/>
      <c r="I13" s="1744"/>
      <c r="J13" s="2119">
        <v>24852.0</v>
      </c>
      <c r="K13" s="2119">
        <v>24852.0</v>
      </c>
      <c r="L13" s="2116">
        <v>7500.0</v>
      </c>
      <c r="M13" s="1665"/>
      <c r="N13" s="1665"/>
      <c r="O13" s="1746"/>
      <c r="P13" s="2120"/>
      <c r="Q13" s="2120"/>
      <c r="R13" s="1385"/>
      <c r="S13" s="1385"/>
      <c r="T13" s="1385"/>
      <c r="U13" s="1893"/>
      <c r="V13" s="1373"/>
      <c r="W13" s="1373"/>
      <c r="X13" s="1385"/>
      <c r="Y13" s="1385"/>
      <c r="Z13" s="1385"/>
      <c r="AA13" s="1893"/>
      <c r="AB13" s="1373"/>
      <c r="AC13" s="1373"/>
      <c r="AD13" s="1844"/>
      <c r="AE13" s="815"/>
      <c r="AF13" s="815"/>
      <c r="AG13" s="1385"/>
      <c r="AH13" s="1385"/>
      <c r="AI13" s="1340"/>
      <c r="AJ13" s="1340"/>
      <c r="AK13" s="1340"/>
      <c r="AL13" s="1340"/>
      <c r="AM13" s="1340"/>
    </row>
    <row r="14" ht="198.75" customHeight="1">
      <c r="A14" s="1650"/>
      <c r="B14" s="1665"/>
      <c r="C14" s="1665"/>
      <c r="D14" s="1377"/>
      <c r="E14" s="1328" t="s">
        <v>42</v>
      </c>
      <c r="F14" s="1342"/>
      <c r="G14" s="1342"/>
      <c r="H14" s="1342"/>
      <c r="I14" s="1669"/>
      <c r="J14" s="1751"/>
      <c r="K14" s="1751"/>
      <c r="L14" s="2117">
        <v>6231.0</v>
      </c>
      <c r="M14" s="1342"/>
      <c r="N14" s="1342"/>
      <c r="O14" s="1752"/>
      <c r="P14" s="2118"/>
      <c r="Q14" s="2118"/>
      <c r="R14" s="1342"/>
      <c r="S14" s="1342"/>
      <c r="T14" s="1342"/>
      <c r="U14" s="1752"/>
      <c r="V14" s="1341"/>
      <c r="W14" s="1341"/>
      <c r="X14" s="1342"/>
      <c r="Y14" s="1342"/>
      <c r="Z14" s="1342"/>
      <c r="AA14" s="1752"/>
      <c r="AB14" s="1341"/>
      <c r="AC14" s="1341"/>
      <c r="AD14" s="1696" t="s">
        <v>38</v>
      </c>
      <c r="AE14" s="1754" t="s">
        <v>1174</v>
      </c>
      <c r="AF14" s="1710" t="s">
        <v>1175</v>
      </c>
      <c r="AG14" s="1665"/>
      <c r="AH14" s="1665"/>
      <c r="AI14" s="1340"/>
      <c r="AJ14" s="1340"/>
      <c r="AK14" s="1340"/>
      <c r="AL14" s="1340"/>
      <c r="AM14" s="1340"/>
    </row>
    <row r="15" ht="24.0" customHeight="1">
      <c r="A15" s="2106">
        <v>5.0</v>
      </c>
      <c r="B15" s="1831"/>
      <c r="C15" s="2107" t="s">
        <v>1178</v>
      </c>
      <c r="D15" s="1377"/>
      <c r="E15" s="1653" t="s">
        <v>33</v>
      </c>
      <c r="F15" s="1665"/>
      <c r="G15" s="1665"/>
      <c r="H15" s="1665"/>
      <c r="I15" s="1744"/>
      <c r="J15" s="1745"/>
      <c r="K15" s="1745"/>
      <c r="L15" s="1665"/>
      <c r="M15" s="2116">
        <v>45780.0</v>
      </c>
      <c r="N15" s="1665"/>
      <c r="O15" s="1746"/>
      <c r="P15" s="2109">
        <v>24889.0</v>
      </c>
      <c r="Q15" s="2109">
        <v>24889.0</v>
      </c>
      <c r="R15" s="1385"/>
      <c r="S15" s="1385"/>
      <c r="T15" s="1385"/>
      <c r="U15" s="1893"/>
      <c r="V15" s="1373"/>
      <c r="W15" s="1373"/>
      <c r="X15" s="1385"/>
      <c r="Y15" s="1385"/>
      <c r="Z15" s="1385"/>
      <c r="AA15" s="1893"/>
      <c r="AB15" s="1373"/>
      <c r="AC15" s="1373"/>
      <c r="AD15" s="1844"/>
      <c r="AE15" s="815"/>
      <c r="AF15" s="815"/>
      <c r="AG15" s="1385"/>
      <c r="AH15" s="1385"/>
      <c r="AI15" s="1340"/>
      <c r="AJ15" s="1340"/>
      <c r="AK15" s="1340"/>
      <c r="AL15" s="1340"/>
      <c r="AM15" s="1340"/>
    </row>
    <row r="16" ht="196.5" customHeight="1">
      <c r="A16" s="1650"/>
      <c r="B16" s="1665"/>
      <c r="C16" s="1665"/>
      <c r="D16" s="1377"/>
      <c r="E16" s="1328" t="s">
        <v>42</v>
      </c>
      <c r="F16" s="1342"/>
      <c r="G16" s="1342"/>
      <c r="H16" s="1342"/>
      <c r="I16" s="1669"/>
      <c r="J16" s="1751"/>
      <c r="K16" s="1751"/>
      <c r="L16" s="1342"/>
      <c r="M16" s="2117">
        <v>31380.0</v>
      </c>
      <c r="N16" s="1342"/>
      <c r="O16" s="1752"/>
      <c r="P16" s="2118"/>
      <c r="Q16" s="2118"/>
      <c r="R16" s="1342"/>
      <c r="S16" s="1342"/>
      <c r="T16" s="1342"/>
      <c r="U16" s="1752"/>
      <c r="V16" s="1341"/>
      <c r="W16" s="1341"/>
      <c r="X16" s="1342"/>
      <c r="Y16" s="1342"/>
      <c r="Z16" s="1342"/>
      <c r="AA16" s="1752"/>
      <c r="AB16" s="1341"/>
      <c r="AC16" s="1341"/>
      <c r="AD16" s="1696" t="s">
        <v>38</v>
      </c>
      <c r="AE16" s="1754" t="s">
        <v>1174</v>
      </c>
      <c r="AF16" s="1710" t="s">
        <v>1175</v>
      </c>
      <c r="AG16" s="1665"/>
      <c r="AH16" s="1665"/>
      <c r="AI16" s="1340"/>
      <c r="AJ16" s="1340"/>
      <c r="AK16" s="1340"/>
      <c r="AL16" s="1340"/>
      <c r="AM16" s="1340"/>
    </row>
    <row r="17" ht="24.0" customHeight="1">
      <c r="A17" s="2106">
        <v>6.0</v>
      </c>
      <c r="B17" s="1831"/>
      <c r="C17" s="2107" t="s">
        <v>1179</v>
      </c>
      <c r="D17" s="1377"/>
      <c r="E17" s="1653" t="s">
        <v>33</v>
      </c>
      <c r="F17" s="1665"/>
      <c r="G17" s="1665"/>
      <c r="H17" s="1665"/>
      <c r="I17" s="1744"/>
      <c r="J17" s="1745"/>
      <c r="K17" s="1745"/>
      <c r="L17" s="1665"/>
      <c r="M17" s="2116">
        <v>7800.0</v>
      </c>
      <c r="N17" s="1665"/>
      <c r="O17" s="1746"/>
      <c r="P17" s="2109">
        <v>24888.0</v>
      </c>
      <c r="Q17" s="2109">
        <v>24888.0</v>
      </c>
      <c r="R17" s="1385"/>
      <c r="S17" s="1385"/>
      <c r="T17" s="1385"/>
      <c r="U17" s="1893"/>
      <c r="V17" s="1373"/>
      <c r="W17" s="1373"/>
      <c r="X17" s="1385"/>
      <c r="Y17" s="1385"/>
      <c r="Z17" s="1385"/>
      <c r="AA17" s="1893"/>
      <c r="AB17" s="1373"/>
      <c r="AC17" s="1373"/>
      <c r="AD17" s="1844"/>
      <c r="AE17" s="815"/>
      <c r="AF17" s="815"/>
      <c r="AG17" s="1385"/>
      <c r="AH17" s="1385"/>
      <c r="AI17" s="1340"/>
      <c r="AJ17" s="1340"/>
      <c r="AK17" s="1340"/>
      <c r="AL17" s="1340"/>
      <c r="AM17" s="1340"/>
    </row>
    <row r="18" ht="195.75" customHeight="1">
      <c r="A18" s="1650"/>
      <c r="B18" s="1665"/>
      <c r="C18" s="1665"/>
      <c r="D18" s="1377"/>
      <c r="E18" s="1328" t="s">
        <v>42</v>
      </c>
      <c r="F18" s="1342"/>
      <c r="G18" s="1342"/>
      <c r="H18" s="1342"/>
      <c r="I18" s="1669"/>
      <c r="J18" s="1751"/>
      <c r="K18" s="1751"/>
      <c r="L18" s="1342"/>
      <c r="M18" s="2117">
        <v>4376.0</v>
      </c>
      <c r="N18" s="1342"/>
      <c r="O18" s="1752"/>
      <c r="P18" s="2118"/>
      <c r="Q18" s="2118"/>
      <c r="R18" s="1342"/>
      <c r="S18" s="1342"/>
      <c r="T18" s="1342"/>
      <c r="U18" s="1752"/>
      <c r="V18" s="1341"/>
      <c r="W18" s="1341"/>
      <c r="X18" s="1342"/>
      <c r="Y18" s="1342"/>
      <c r="Z18" s="1342"/>
      <c r="AA18" s="1752"/>
      <c r="AB18" s="1341"/>
      <c r="AC18" s="1341"/>
      <c r="AD18" s="1696" t="s">
        <v>38</v>
      </c>
      <c r="AE18" s="1754" t="s">
        <v>1174</v>
      </c>
      <c r="AF18" s="1710" t="s">
        <v>1175</v>
      </c>
      <c r="AG18" s="1665"/>
      <c r="AH18" s="1665"/>
      <c r="AI18" s="1340"/>
      <c r="AJ18" s="1340"/>
      <c r="AK18" s="1340"/>
      <c r="AL18" s="1340"/>
      <c r="AM18" s="1340"/>
    </row>
    <row r="19" ht="24.0" customHeight="1">
      <c r="A19" s="2106">
        <v>7.0</v>
      </c>
      <c r="B19" s="1831"/>
      <c r="C19" s="2107" t="s">
        <v>1180</v>
      </c>
      <c r="D19" s="1377"/>
      <c r="E19" s="1653" t="s">
        <v>33</v>
      </c>
      <c r="F19" s="1665"/>
      <c r="G19" s="1665"/>
      <c r="H19" s="1665"/>
      <c r="I19" s="1744"/>
      <c r="J19" s="1745"/>
      <c r="K19" s="1745"/>
      <c r="L19" s="1665"/>
      <c r="M19" s="2116">
        <v>67000.0</v>
      </c>
      <c r="N19" s="1746"/>
      <c r="O19" s="1746"/>
      <c r="P19" s="2109">
        <v>24873.0</v>
      </c>
      <c r="Q19" s="2109">
        <v>24889.0</v>
      </c>
      <c r="R19" s="1385"/>
      <c r="S19" s="1385"/>
      <c r="T19" s="1385"/>
      <c r="U19" s="1893"/>
      <c r="V19" s="1373"/>
      <c r="W19" s="1373"/>
      <c r="X19" s="1385"/>
      <c r="Y19" s="1385"/>
      <c r="Z19" s="1385"/>
      <c r="AA19" s="1893"/>
      <c r="AB19" s="1373"/>
      <c r="AC19" s="1373"/>
      <c r="AD19" s="1844"/>
      <c r="AE19" s="815"/>
      <c r="AF19" s="815"/>
      <c r="AG19" s="1385"/>
      <c r="AH19" s="1385"/>
      <c r="AI19" s="1340"/>
      <c r="AJ19" s="1340"/>
      <c r="AK19" s="1340"/>
      <c r="AL19" s="1340"/>
      <c r="AM19" s="1340"/>
    </row>
    <row r="20" ht="196.5" customHeight="1">
      <c r="A20" s="1650"/>
      <c r="B20" s="1665"/>
      <c r="C20" s="1665"/>
      <c r="D20" s="1377"/>
      <c r="E20" s="1328" t="s">
        <v>42</v>
      </c>
      <c r="F20" s="1342"/>
      <c r="G20" s="1342"/>
      <c r="H20" s="1342"/>
      <c r="I20" s="1669"/>
      <c r="J20" s="1751"/>
      <c r="K20" s="1751"/>
      <c r="L20" s="1342"/>
      <c r="M20" s="2117">
        <v>67000.0</v>
      </c>
      <c r="N20" s="1752"/>
      <c r="O20" s="1752"/>
      <c r="P20" s="2121"/>
      <c r="Q20" s="2121"/>
      <c r="R20" s="1342"/>
      <c r="S20" s="1342"/>
      <c r="T20" s="1342"/>
      <c r="U20" s="1752"/>
      <c r="V20" s="1341"/>
      <c r="W20" s="1341"/>
      <c r="X20" s="1342"/>
      <c r="Y20" s="1342"/>
      <c r="Z20" s="1342"/>
      <c r="AA20" s="1752"/>
      <c r="AB20" s="1341"/>
      <c r="AC20" s="1341"/>
      <c r="AD20" s="1696" t="s">
        <v>38</v>
      </c>
      <c r="AE20" s="2111" t="s">
        <v>1174</v>
      </c>
      <c r="AF20" s="2122" t="s">
        <v>1175</v>
      </c>
      <c r="AG20" s="1665"/>
      <c r="AH20" s="1665"/>
      <c r="AI20" s="1340"/>
      <c r="AJ20" s="1340"/>
      <c r="AK20" s="1340"/>
      <c r="AL20" s="1340"/>
      <c r="AM20" s="1340"/>
    </row>
    <row r="21" ht="24.0" customHeight="1">
      <c r="A21" s="2106">
        <v>8.0</v>
      </c>
      <c r="B21" s="1831"/>
      <c r="C21" s="2107" t="s">
        <v>1181</v>
      </c>
      <c r="D21" s="1377"/>
      <c r="E21" s="1653" t="s">
        <v>33</v>
      </c>
      <c r="F21" s="1665"/>
      <c r="G21" s="1665"/>
      <c r="H21" s="1665"/>
      <c r="I21" s="1744"/>
      <c r="J21" s="1745"/>
      <c r="K21" s="1745"/>
      <c r="L21" s="1665"/>
      <c r="M21" s="2116">
        <v>12626.0</v>
      </c>
      <c r="N21" s="1746"/>
      <c r="O21" s="1746"/>
      <c r="P21" s="2109">
        <v>24881.0</v>
      </c>
      <c r="Q21" s="2109">
        <v>24889.0</v>
      </c>
      <c r="R21" s="1385"/>
      <c r="S21" s="1385"/>
      <c r="T21" s="1385"/>
      <c r="U21" s="1893"/>
      <c r="V21" s="1373"/>
      <c r="W21" s="1373"/>
      <c r="X21" s="1385"/>
      <c r="Y21" s="1385"/>
      <c r="Z21" s="1385"/>
      <c r="AA21" s="1893"/>
      <c r="AB21" s="1373"/>
      <c r="AC21" s="1373"/>
      <c r="AD21" s="1844"/>
      <c r="AE21" s="815"/>
      <c r="AF21" s="815"/>
      <c r="AG21" s="1385"/>
      <c r="AH21" s="1385"/>
      <c r="AI21" s="1340"/>
      <c r="AJ21" s="1340"/>
      <c r="AK21" s="1340"/>
      <c r="AL21" s="1340"/>
      <c r="AM21" s="1340"/>
    </row>
    <row r="22" ht="196.5" customHeight="1">
      <c r="A22" s="1650"/>
      <c r="B22" s="1665"/>
      <c r="C22" s="1665"/>
      <c r="D22" s="1377"/>
      <c r="E22" s="1328" t="s">
        <v>42</v>
      </c>
      <c r="F22" s="1342"/>
      <c r="G22" s="1342"/>
      <c r="H22" s="1342"/>
      <c r="I22" s="1669"/>
      <c r="J22" s="1751"/>
      <c r="K22" s="1751"/>
      <c r="L22" s="1342"/>
      <c r="M22" s="2117">
        <v>12626.0</v>
      </c>
      <c r="N22" s="1342"/>
      <c r="O22" s="1752"/>
      <c r="P22" s="2118"/>
      <c r="Q22" s="2118"/>
      <c r="R22" s="1342"/>
      <c r="S22" s="1342"/>
      <c r="T22" s="1342"/>
      <c r="U22" s="1752"/>
      <c r="V22" s="1341"/>
      <c r="W22" s="1341"/>
      <c r="X22" s="1342"/>
      <c r="Y22" s="1342"/>
      <c r="Z22" s="1342"/>
      <c r="AA22" s="1752"/>
      <c r="AB22" s="1341"/>
      <c r="AC22" s="1341"/>
      <c r="AD22" s="1696" t="s">
        <v>38</v>
      </c>
      <c r="AE22" s="1754" t="s">
        <v>1174</v>
      </c>
      <c r="AF22" s="1710" t="s">
        <v>1175</v>
      </c>
      <c r="AG22" s="1665"/>
      <c r="AH22" s="1665"/>
      <c r="AI22" s="1340"/>
      <c r="AJ22" s="1340"/>
      <c r="AK22" s="1340"/>
      <c r="AL22" s="1340"/>
      <c r="AM22" s="1340"/>
    </row>
    <row r="23" ht="24.0" customHeight="1">
      <c r="A23" s="2106">
        <v>9.0</v>
      </c>
      <c r="B23" s="1831"/>
      <c r="C23" s="2107" t="s">
        <v>1182</v>
      </c>
      <c r="D23" s="1377"/>
      <c r="E23" s="1653" t="s">
        <v>33</v>
      </c>
      <c r="F23" s="1665"/>
      <c r="G23" s="1665"/>
      <c r="H23" s="1665"/>
      <c r="I23" s="1744"/>
      <c r="J23" s="1745"/>
      <c r="K23" s="1745"/>
      <c r="L23" s="1665"/>
      <c r="M23" s="2123"/>
      <c r="N23" s="2116">
        <v>750.0</v>
      </c>
      <c r="O23" s="1746"/>
      <c r="P23" s="2109">
        <v>24916.0</v>
      </c>
      <c r="Q23" s="2109">
        <v>24916.0</v>
      </c>
      <c r="R23" s="1385"/>
      <c r="S23" s="1385"/>
      <c r="T23" s="1385"/>
      <c r="U23" s="1893"/>
      <c r="V23" s="1373"/>
      <c r="W23" s="1373"/>
      <c r="X23" s="1385"/>
      <c r="Y23" s="1385"/>
      <c r="Z23" s="1385"/>
      <c r="AA23" s="1893"/>
      <c r="AB23" s="1373"/>
      <c r="AC23" s="1373"/>
      <c r="AD23" s="1844"/>
      <c r="AE23" s="815"/>
      <c r="AF23" s="815"/>
      <c r="AG23" s="1385"/>
      <c r="AH23" s="1385"/>
      <c r="AI23" s="1340"/>
      <c r="AJ23" s="1340"/>
      <c r="AK23" s="1340"/>
      <c r="AL23" s="1340"/>
      <c r="AM23" s="1340"/>
    </row>
    <row r="24" ht="198.0" customHeight="1">
      <c r="A24" s="1650"/>
      <c r="B24" s="1665"/>
      <c r="C24" s="1665"/>
      <c r="D24" s="1377"/>
      <c r="E24" s="1328" t="s">
        <v>42</v>
      </c>
      <c r="F24" s="1342"/>
      <c r="G24" s="1342"/>
      <c r="H24" s="1342"/>
      <c r="I24" s="1669"/>
      <c r="J24" s="1751"/>
      <c r="K24" s="1751"/>
      <c r="L24" s="1342"/>
      <c r="M24" s="1860"/>
      <c r="N24" s="2117">
        <v>750.0</v>
      </c>
      <c r="O24" s="1752"/>
      <c r="P24" s="1341"/>
      <c r="Q24" s="1341"/>
      <c r="R24" s="1342"/>
      <c r="S24" s="1342"/>
      <c r="T24" s="1342"/>
      <c r="U24" s="1752"/>
      <c r="V24" s="1341"/>
      <c r="W24" s="1341"/>
      <c r="X24" s="1342"/>
      <c r="Y24" s="1342"/>
      <c r="Z24" s="1342"/>
      <c r="AA24" s="1752"/>
      <c r="AB24" s="1341"/>
      <c r="AC24" s="1341"/>
      <c r="AD24" s="1696" t="s">
        <v>38</v>
      </c>
      <c r="AE24" s="1754" t="s">
        <v>1171</v>
      </c>
      <c r="AF24" s="1710" t="s">
        <v>1175</v>
      </c>
      <c r="AG24" s="1665"/>
      <c r="AH24" s="1665"/>
      <c r="AI24" s="1340"/>
      <c r="AJ24" s="1340"/>
      <c r="AK24" s="1340"/>
      <c r="AL24" s="1340"/>
      <c r="AM24" s="1340"/>
    </row>
    <row r="25" ht="24.0" customHeight="1">
      <c r="A25" s="2106">
        <v>10.0</v>
      </c>
      <c r="B25" s="1831"/>
      <c r="C25" s="2124" t="s">
        <v>1183</v>
      </c>
      <c r="D25" s="1377"/>
      <c r="E25" s="1653" t="s">
        <v>33</v>
      </c>
      <c r="F25" s="1665"/>
      <c r="G25" s="1665"/>
      <c r="H25" s="1665"/>
      <c r="I25" s="1744"/>
      <c r="J25" s="1745"/>
      <c r="K25" s="1745"/>
      <c r="L25" s="1665"/>
      <c r="M25" s="2123"/>
      <c r="N25" s="1665"/>
      <c r="O25" s="1746"/>
      <c r="P25" s="1377"/>
      <c r="Q25" s="1377"/>
      <c r="R25" s="1823">
        <v>6500.0</v>
      </c>
      <c r="S25" s="1385"/>
      <c r="T25" s="1385"/>
      <c r="U25" s="1893"/>
      <c r="V25" s="1870">
        <v>24929.0</v>
      </c>
      <c r="W25" s="1870">
        <v>24929.0</v>
      </c>
      <c r="X25" s="1385"/>
      <c r="Y25" s="1385"/>
      <c r="Z25" s="1385"/>
      <c r="AA25" s="1893"/>
      <c r="AB25" s="1373"/>
      <c r="AC25" s="1373"/>
      <c r="AD25" s="1844"/>
      <c r="AE25" s="815"/>
      <c r="AF25" s="815"/>
      <c r="AG25" s="1385"/>
      <c r="AH25" s="1385"/>
      <c r="AI25" s="1340"/>
      <c r="AJ25" s="1340"/>
      <c r="AK25" s="1340"/>
      <c r="AL25" s="1340"/>
      <c r="AM25" s="1340"/>
    </row>
    <row r="26" ht="217.5" customHeight="1">
      <c r="A26" s="1650"/>
      <c r="B26" s="1665"/>
      <c r="C26" s="1665"/>
      <c r="D26" s="1377"/>
      <c r="E26" s="1328" t="s">
        <v>42</v>
      </c>
      <c r="F26" s="1342"/>
      <c r="G26" s="1342"/>
      <c r="H26" s="1342"/>
      <c r="I26" s="1669"/>
      <c r="J26" s="1751"/>
      <c r="K26" s="1751"/>
      <c r="L26" s="1342"/>
      <c r="M26" s="1860"/>
      <c r="N26" s="1342"/>
      <c r="O26" s="1752"/>
      <c r="P26" s="1341"/>
      <c r="Q26" s="1341"/>
      <c r="R26" s="2117">
        <v>5515.0</v>
      </c>
      <c r="S26" s="1342"/>
      <c r="T26" s="1342"/>
      <c r="U26" s="1752"/>
      <c r="V26" s="2118"/>
      <c r="W26" s="2118"/>
      <c r="X26" s="1342"/>
      <c r="Y26" s="1342"/>
      <c r="Z26" s="1342"/>
      <c r="AA26" s="1752"/>
      <c r="AB26" s="1341"/>
      <c r="AC26" s="1341"/>
      <c r="AD26" s="1696" t="s">
        <v>38</v>
      </c>
      <c r="AE26" s="1754" t="s">
        <v>1184</v>
      </c>
      <c r="AF26" s="1710" t="s">
        <v>1175</v>
      </c>
      <c r="AG26" s="1665"/>
      <c r="AH26" s="1665"/>
      <c r="AI26" s="1340"/>
      <c r="AJ26" s="1340"/>
      <c r="AK26" s="1340"/>
      <c r="AL26" s="1340"/>
      <c r="AM26" s="1340"/>
    </row>
    <row r="27" ht="24.0" customHeight="1">
      <c r="A27" s="2106">
        <v>11.0</v>
      </c>
      <c r="B27" s="1831"/>
      <c r="C27" s="2124" t="s">
        <v>1185</v>
      </c>
      <c r="D27" s="1377"/>
      <c r="E27" s="1653" t="s">
        <v>33</v>
      </c>
      <c r="F27" s="1665"/>
      <c r="G27" s="1665"/>
      <c r="H27" s="1665"/>
      <c r="I27" s="1744"/>
      <c r="J27" s="1745"/>
      <c r="K27" s="1745"/>
      <c r="L27" s="1665"/>
      <c r="M27" s="2123"/>
      <c r="N27" s="1665"/>
      <c r="O27" s="1746"/>
      <c r="P27" s="1377"/>
      <c r="Q27" s="1377"/>
      <c r="R27" s="2125"/>
      <c r="S27" s="1823">
        <v>750.0</v>
      </c>
      <c r="T27" s="1385"/>
      <c r="U27" s="1893"/>
      <c r="V27" s="1870">
        <v>24971.0</v>
      </c>
      <c r="W27" s="1870">
        <v>24971.0</v>
      </c>
      <c r="X27" s="1385"/>
      <c r="Y27" s="1385"/>
      <c r="Z27" s="1385"/>
      <c r="AA27" s="1893"/>
      <c r="AB27" s="1373"/>
      <c r="AC27" s="1373"/>
      <c r="AD27" s="1844"/>
      <c r="AE27" s="815"/>
      <c r="AF27" s="815"/>
      <c r="AG27" s="1385"/>
      <c r="AH27" s="1385"/>
      <c r="AI27" s="1340"/>
      <c r="AJ27" s="1340"/>
      <c r="AK27" s="1340"/>
      <c r="AL27" s="1340"/>
      <c r="AM27" s="1340"/>
    </row>
    <row r="28" ht="222.0" customHeight="1">
      <c r="A28" s="2126"/>
      <c r="B28" s="2127"/>
      <c r="C28" s="2127"/>
      <c r="D28" s="2128"/>
      <c r="E28" s="1328" t="s">
        <v>42</v>
      </c>
      <c r="F28" s="2129"/>
      <c r="G28" s="2129"/>
      <c r="H28" s="2129"/>
      <c r="I28" s="2130"/>
      <c r="J28" s="2130"/>
      <c r="K28" s="2130"/>
      <c r="L28" s="2129"/>
      <c r="M28" s="2131"/>
      <c r="N28" s="2129"/>
      <c r="O28" s="2129"/>
      <c r="P28" s="2130"/>
      <c r="Q28" s="2130"/>
      <c r="R28" s="2132"/>
      <c r="S28" s="2117">
        <v>750.0</v>
      </c>
      <c r="T28" s="2129"/>
      <c r="U28" s="2129"/>
      <c r="V28" s="2133"/>
      <c r="W28" s="2133"/>
      <c r="X28" s="2129"/>
      <c r="Y28" s="2129"/>
      <c r="Z28" s="2129"/>
      <c r="AA28" s="2129"/>
      <c r="AB28" s="2130"/>
      <c r="AC28" s="2130"/>
      <c r="AD28" s="1696" t="s">
        <v>38</v>
      </c>
      <c r="AE28" s="1754" t="s">
        <v>1186</v>
      </c>
      <c r="AF28" s="1710" t="s">
        <v>1175</v>
      </c>
      <c r="AG28" s="2127"/>
      <c r="AH28" s="2127"/>
      <c r="AI28" s="2134"/>
      <c r="AJ28" s="2134"/>
      <c r="AK28" s="2134"/>
      <c r="AL28" s="2134"/>
      <c r="AM28" s="2134"/>
    </row>
    <row r="29" ht="24.0" customHeight="1">
      <c r="A29" s="2106">
        <v>12.0</v>
      </c>
      <c r="B29" s="2135"/>
      <c r="C29" s="2124" t="s">
        <v>1187</v>
      </c>
      <c r="D29" s="2128"/>
      <c r="E29" s="1653" t="s">
        <v>33</v>
      </c>
      <c r="F29" s="2127"/>
      <c r="G29" s="2127"/>
      <c r="H29" s="2127"/>
      <c r="I29" s="2128"/>
      <c r="J29" s="2128"/>
      <c r="K29" s="2128"/>
      <c r="L29" s="2127"/>
      <c r="M29" s="2136"/>
      <c r="N29" s="2127"/>
      <c r="O29" s="2127"/>
      <c r="P29" s="2128"/>
      <c r="Q29" s="2128"/>
      <c r="R29" s="2137"/>
      <c r="S29" s="2138"/>
      <c r="T29" s="1823">
        <v>750.0</v>
      </c>
      <c r="U29" s="2138"/>
      <c r="V29" s="1870">
        <v>24979.0</v>
      </c>
      <c r="W29" s="1870">
        <v>24979.0</v>
      </c>
      <c r="X29" s="2138"/>
      <c r="Y29" s="2138"/>
      <c r="Z29" s="2138"/>
      <c r="AA29" s="2138"/>
      <c r="AB29" s="2139"/>
      <c r="AC29" s="2139"/>
      <c r="AD29" s="2138"/>
      <c r="AE29" s="815"/>
      <c r="AF29" s="815"/>
      <c r="AG29" s="2138"/>
      <c r="AH29" s="2138"/>
      <c r="AI29" s="2134"/>
      <c r="AJ29" s="2134"/>
      <c r="AK29" s="2134"/>
      <c r="AL29" s="2134"/>
      <c r="AM29" s="2134"/>
    </row>
    <row r="30" ht="204.0" customHeight="1">
      <c r="A30" s="2126"/>
      <c r="B30" s="2127"/>
      <c r="C30" s="2127"/>
      <c r="D30" s="2128"/>
      <c r="E30" s="1328" t="s">
        <v>42</v>
      </c>
      <c r="F30" s="2129"/>
      <c r="G30" s="2129"/>
      <c r="H30" s="2129"/>
      <c r="I30" s="2130"/>
      <c r="J30" s="2130"/>
      <c r="K30" s="2130"/>
      <c r="L30" s="2129"/>
      <c r="M30" s="2131"/>
      <c r="N30" s="2129"/>
      <c r="O30" s="2129"/>
      <c r="P30" s="2130"/>
      <c r="Q30" s="2130"/>
      <c r="R30" s="2132"/>
      <c r="S30" s="2129"/>
      <c r="T30" s="2117">
        <v>750.0</v>
      </c>
      <c r="U30" s="2129"/>
      <c r="V30" s="2140"/>
      <c r="W30" s="2140"/>
      <c r="X30" s="2129"/>
      <c r="Y30" s="2129"/>
      <c r="Z30" s="2129"/>
      <c r="AA30" s="2129"/>
      <c r="AB30" s="2130"/>
      <c r="AC30" s="2130"/>
      <c r="AD30" s="1696" t="s">
        <v>38</v>
      </c>
      <c r="AE30" s="1754" t="s">
        <v>1171</v>
      </c>
      <c r="AF30" s="1710" t="s">
        <v>1188</v>
      </c>
      <c r="AG30" s="2127"/>
      <c r="AH30" s="2127"/>
      <c r="AI30" s="2134"/>
      <c r="AJ30" s="2134"/>
      <c r="AK30" s="2134"/>
      <c r="AL30" s="2134"/>
      <c r="AM30" s="2134"/>
    </row>
    <row r="31" ht="24.0" customHeight="1">
      <c r="A31" s="2106">
        <v>13.0</v>
      </c>
      <c r="B31" s="2135"/>
      <c r="C31" s="2124" t="s">
        <v>1189</v>
      </c>
      <c r="D31" s="2128"/>
      <c r="E31" s="1653" t="s">
        <v>33</v>
      </c>
      <c r="F31" s="2127"/>
      <c r="G31" s="2127"/>
      <c r="H31" s="2127"/>
      <c r="I31" s="2128"/>
      <c r="J31" s="2128"/>
      <c r="K31" s="2128"/>
      <c r="L31" s="2127"/>
      <c r="M31" s="2136"/>
      <c r="N31" s="2127"/>
      <c r="O31" s="2127"/>
      <c r="P31" s="2128"/>
      <c r="Q31" s="2128"/>
      <c r="R31" s="2137"/>
      <c r="S31" s="2138"/>
      <c r="T31" s="1823">
        <v>9300.0</v>
      </c>
      <c r="U31" s="2138"/>
      <c r="V31" s="1870">
        <v>25016.0</v>
      </c>
      <c r="W31" s="1870">
        <v>25016.0</v>
      </c>
      <c r="X31" s="2138"/>
      <c r="Y31" s="2138"/>
      <c r="Z31" s="2138"/>
      <c r="AA31" s="2138"/>
      <c r="AB31" s="2139"/>
      <c r="AC31" s="2139"/>
      <c r="AD31" s="2138"/>
      <c r="AE31" s="815"/>
      <c r="AF31" s="815"/>
      <c r="AG31" s="2138"/>
      <c r="AH31" s="2138"/>
      <c r="AI31" s="2134"/>
      <c r="AJ31" s="2134"/>
      <c r="AK31" s="2134"/>
      <c r="AL31" s="2134"/>
      <c r="AM31" s="2134"/>
    </row>
    <row r="32">
      <c r="A32" s="2126"/>
      <c r="B32" s="2127"/>
      <c r="C32" s="2127"/>
      <c r="D32" s="2128"/>
      <c r="E32" s="1328" t="s">
        <v>42</v>
      </c>
      <c r="F32" s="2129"/>
      <c r="G32" s="2129"/>
      <c r="H32" s="2129"/>
      <c r="I32" s="2130"/>
      <c r="J32" s="2130"/>
      <c r="K32" s="2130"/>
      <c r="L32" s="2129"/>
      <c r="M32" s="2131"/>
      <c r="N32" s="2129"/>
      <c r="O32" s="2129"/>
      <c r="P32" s="2130"/>
      <c r="Q32" s="2130"/>
      <c r="R32" s="2132"/>
      <c r="S32" s="2129"/>
      <c r="T32" s="1753">
        <v>9202.0</v>
      </c>
      <c r="U32" s="2129"/>
      <c r="V32" s="2130"/>
      <c r="W32" s="2130"/>
      <c r="X32" s="2129"/>
      <c r="Y32" s="2129"/>
      <c r="Z32" s="2129"/>
      <c r="AA32" s="2129"/>
      <c r="AB32" s="2130"/>
      <c r="AC32" s="2130"/>
      <c r="AD32" s="1696" t="s">
        <v>38</v>
      </c>
      <c r="AE32" s="1754" t="s">
        <v>1174</v>
      </c>
      <c r="AF32" s="1710" t="s">
        <v>1175</v>
      </c>
      <c r="AG32" s="2127"/>
      <c r="AH32" s="2127"/>
      <c r="AI32" s="2134"/>
      <c r="AJ32" s="2134"/>
      <c r="AK32" s="2134"/>
      <c r="AL32" s="2134"/>
      <c r="AM32" s="2134"/>
    </row>
    <row r="33" ht="43.5" customHeight="1">
      <c r="A33" s="2106">
        <v>14.0</v>
      </c>
      <c r="B33" s="2135"/>
      <c r="C33" s="2141" t="s">
        <v>1190</v>
      </c>
      <c r="D33" s="2128"/>
      <c r="E33" s="1653" t="s">
        <v>33</v>
      </c>
      <c r="F33" s="2127"/>
      <c r="G33" s="2127"/>
      <c r="H33" s="2127"/>
      <c r="I33" s="2128"/>
      <c r="J33" s="2128"/>
      <c r="K33" s="2128"/>
      <c r="L33" s="2127"/>
      <c r="M33" s="2136"/>
      <c r="N33" s="2127"/>
      <c r="O33" s="2127"/>
      <c r="P33" s="2128"/>
      <c r="Q33" s="2128"/>
      <c r="R33" s="2137"/>
      <c r="S33" s="2138"/>
      <c r="T33" s="2142"/>
      <c r="U33" s="2138"/>
      <c r="V33" s="1870"/>
      <c r="W33" s="1786"/>
      <c r="X33" s="1823">
        <v>0.0</v>
      </c>
      <c r="Y33" s="2138"/>
      <c r="Z33" s="2138"/>
      <c r="AA33" s="2138"/>
      <c r="AB33" s="1870">
        <v>25023.0</v>
      </c>
      <c r="AC33" s="1870">
        <v>25023.0</v>
      </c>
      <c r="AD33" s="2138"/>
      <c r="AE33" s="815"/>
      <c r="AF33" s="815"/>
      <c r="AG33" s="2143"/>
      <c r="AH33" s="2138"/>
      <c r="AI33" s="2134"/>
      <c r="AJ33" s="2134"/>
      <c r="AK33" s="2134"/>
      <c r="AL33" s="2134"/>
      <c r="AM33" s="2134"/>
    </row>
    <row r="34" ht="220.5" customHeight="1">
      <c r="A34" s="2126"/>
      <c r="B34" s="2127"/>
      <c r="C34" s="2127"/>
      <c r="D34" s="2128"/>
      <c r="E34" s="1328" t="s">
        <v>42</v>
      </c>
      <c r="F34" s="2129"/>
      <c r="G34" s="2129"/>
      <c r="H34" s="2129"/>
      <c r="I34" s="2130"/>
      <c r="J34" s="2130"/>
      <c r="K34" s="2130"/>
      <c r="L34" s="2129"/>
      <c r="M34" s="2131"/>
      <c r="N34" s="2129"/>
      <c r="O34" s="2129"/>
      <c r="P34" s="2130"/>
      <c r="Q34" s="2130"/>
      <c r="R34" s="2132"/>
      <c r="S34" s="2129"/>
      <c r="T34" s="2129"/>
      <c r="U34" s="2129"/>
      <c r="V34" s="2130"/>
      <c r="W34" s="2130"/>
      <c r="X34" s="2130">
        <v>0.0</v>
      </c>
      <c r="Y34" s="2129"/>
      <c r="Z34" s="2129"/>
      <c r="AA34" s="2129"/>
      <c r="AB34" s="2133"/>
      <c r="AC34" s="2133"/>
      <c r="AD34" s="1696" t="s">
        <v>38</v>
      </c>
      <c r="AE34" s="2111" t="s">
        <v>1184</v>
      </c>
      <c r="AF34" s="2122" t="s">
        <v>1175</v>
      </c>
      <c r="AG34" s="2144"/>
      <c r="AH34" s="2127"/>
      <c r="AI34" s="2134"/>
      <c r="AJ34" s="2134"/>
      <c r="AK34" s="2134"/>
      <c r="AL34" s="2134"/>
      <c r="AM34" s="2134"/>
    </row>
    <row r="35" ht="30.0" customHeight="1">
      <c r="A35" s="2106">
        <v>15.0</v>
      </c>
      <c r="B35" s="2135"/>
      <c r="C35" s="2141" t="s">
        <v>1191</v>
      </c>
      <c r="D35" s="2128"/>
      <c r="E35" s="1653" t="s">
        <v>33</v>
      </c>
      <c r="F35" s="2127"/>
      <c r="G35" s="2127"/>
      <c r="H35" s="2127"/>
      <c r="I35" s="2128"/>
      <c r="J35" s="2128"/>
      <c r="K35" s="2128"/>
      <c r="L35" s="2127"/>
      <c r="M35" s="2136"/>
      <c r="N35" s="2127"/>
      <c r="O35" s="2127"/>
      <c r="P35" s="2128"/>
      <c r="Q35" s="2128"/>
      <c r="R35" s="2137"/>
      <c r="S35" s="2138"/>
      <c r="T35" s="2142"/>
      <c r="U35" s="2138"/>
      <c r="V35" s="1870"/>
      <c r="W35" s="1786"/>
      <c r="X35" s="1823">
        <v>500.0</v>
      </c>
      <c r="Y35" s="2138"/>
      <c r="Z35" s="2138"/>
      <c r="AA35" s="2138"/>
      <c r="AB35" s="1870">
        <v>25026.0</v>
      </c>
      <c r="AC35" s="1870">
        <v>25026.0</v>
      </c>
      <c r="AD35" s="2138"/>
      <c r="AE35" s="815"/>
      <c r="AF35" s="815"/>
      <c r="AG35" s="2143"/>
      <c r="AH35" s="2138"/>
      <c r="AI35" s="2134"/>
      <c r="AJ35" s="2134"/>
      <c r="AK35" s="2134"/>
      <c r="AL35" s="2134"/>
      <c r="AM35" s="2134"/>
    </row>
    <row r="36" ht="199.5" customHeight="1">
      <c r="A36" s="2126"/>
      <c r="B36" s="2127"/>
      <c r="C36" s="2127"/>
      <c r="D36" s="2128"/>
      <c r="E36" s="1328" t="s">
        <v>42</v>
      </c>
      <c r="F36" s="2129"/>
      <c r="G36" s="2129"/>
      <c r="H36" s="2129"/>
      <c r="I36" s="2130"/>
      <c r="J36" s="2130"/>
      <c r="K36" s="2130"/>
      <c r="L36" s="2129"/>
      <c r="M36" s="2131"/>
      <c r="N36" s="2129"/>
      <c r="O36" s="2129"/>
      <c r="P36" s="2130"/>
      <c r="Q36" s="2130"/>
      <c r="R36" s="2132"/>
      <c r="S36" s="2129"/>
      <c r="T36" s="2129"/>
      <c r="U36" s="2129"/>
      <c r="V36" s="2130"/>
      <c r="W36" s="2130"/>
      <c r="X36" s="2117">
        <v>500.0</v>
      </c>
      <c r="Y36" s="2129"/>
      <c r="Z36" s="2129"/>
      <c r="AA36" s="2129"/>
      <c r="AB36" s="2133"/>
      <c r="AC36" s="2133"/>
      <c r="AD36" s="1696" t="s">
        <v>38</v>
      </c>
      <c r="AE36" s="2111" t="s">
        <v>1171</v>
      </c>
      <c r="AF36" s="2122" t="s">
        <v>1175</v>
      </c>
      <c r="AG36" s="2144"/>
      <c r="AH36" s="2127"/>
      <c r="AI36" s="2134"/>
      <c r="AJ36" s="2134"/>
      <c r="AK36" s="2134"/>
      <c r="AL36" s="2134"/>
      <c r="AM36" s="2134"/>
    </row>
    <row r="37" ht="45.75" customHeight="1">
      <c r="A37" s="2106">
        <v>16.0</v>
      </c>
      <c r="B37" s="2135"/>
      <c r="C37" s="2141" t="s">
        <v>1192</v>
      </c>
      <c r="D37" s="2128"/>
      <c r="E37" s="1653" t="s">
        <v>33</v>
      </c>
      <c r="F37" s="2127"/>
      <c r="G37" s="2127"/>
      <c r="H37" s="2127"/>
      <c r="I37" s="2128"/>
      <c r="J37" s="2128"/>
      <c r="K37" s="2128"/>
      <c r="L37" s="2127"/>
      <c r="M37" s="2136"/>
      <c r="N37" s="2127"/>
      <c r="O37" s="2127"/>
      <c r="P37" s="2128"/>
      <c r="Q37" s="2128"/>
      <c r="R37" s="2137"/>
      <c r="S37" s="2138"/>
      <c r="T37" s="2142"/>
      <c r="U37" s="2138"/>
      <c r="V37" s="1870"/>
      <c r="W37" s="1786"/>
      <c r="X37" s="1823">
        <v>9300.0</v>
      </c>
      <c r="Y37" s="2145"/>
      <c r="Z37" s="2138"/>
      <c r="AA37" s="2138"/>
      <c r="AB37" s="1870">
        <v>25034.0</v>
      </c>
      <c r="AC37" s="1870">
        <v>25034.0</v>
      </c>
      <c r="AD37" s="2138"/>
      <c r="AE37" s="815"/>
      <c r="AF37" s="815"/>
      <c r="AG37" s="2143"/>
      <c r="AH37" s="2138"/>
      <c r="AI37" s="2134"/>
      <c r="AJ37" s="2134"/>
      <c r="AK37" s="2134"/>
      <c r="AL37" s="2134"/>
      <c r="AM37" s="2134"/>
    </row>
    <row r="38" ht="24.0" customHeight="1">
      <c r="A38" s="2126"/>
      <c r="B38" s="2127"/>
      <c r="C38" s="2127"/>
      <c r="D38" s="2128"/>
      <c r="E38" s="1653"/>
      <c r="F38" s="2127"/>
      <c r="G38" s="2127"/>
      <c r="H38" s="2127"/>
      <c r="I38" s="2128"/>
      <c r="J38" s="2128"/>
      <c r="K38" s="2128"/>
      <c r="L38" s="2127"/>
      <c r="M38" s="2136"/>
      <c r="N38" s="2127"/>
      <c r="O38" s="2127"/>
      <c r="P38" s="2128"/>
      <c r="Q38" s="2128"/>
      <c r="R38" s="2146"/>
      <c r="S38" s="2127"/>
      <c r="T38" s="2127"/>
      <c r="U38" s="2127"/>
      <c r="V38" s="2128"/>
      <c r="W38" s="2128"/>
      <c r="X38" s="2116">
        <v>5858.0</v>
      </c>
      <c r="Y38" s="2147"/>
      <c r="Z38" s="2127"/>
      <c r="AA38" s="2127"/>
      <c r="AB38" s="2148"/>
      <c r="AC38" s="2148"/>
      <c r="AD38" s="2127"/>
      <c r="AE38" s="2149"/>
      <c r="AF38" s="2150"/>
      <c r="AG38" s="2144"/>
      <c r="AH38" s="2127"/>
      <c r="AI38" s="2151"/>
      <c r="AJ38" s="2151"/>
      <c r="AK38" s="2151"/>
      <c r="AL38" s="2151"/>
      <c r="AM38" s="2151"/>
    </row>
    <row r="39" ht="202.5" customHeight="1">
      <c r="A39" s="2106">
        <v>17.0</v>
      </c>
      <c r="B39" s="2135"/>
      <c r="C39" s="2141" t="s">
        <v>1193</v>
      </c>
      <c r="D39" s="2128"/>
      <c r="E39" s="1328" t="s">
        <v>42</v>
      </c>
      <c r="F39" s="2129"/>
      <c r="G39" s="2129"/>
      <c r="H39" s="2129"/>
      <c r="I39" s="2130"/>
      <c r="J39" s="2130"/>
      <c r="K39" s="2130"/>
      <c r="L39" s="2129"/>
      <c r="M39" s="2131"/>
      <c r="N39" s="2129"/>
      <c r="O39" s="2129"/>
      <c r="P39" s="2130"/>
      <c r="Q39" s="2130"/>
      <c r="R39" s="2132"/>
      <c r="S39" s="2129"/>
      <c r="T39" s="2129"/>
      <c r="U39" s="2129"/>
      <c r="V39" s="2130"/>
      <c r="W39" s="2130"/>
      <c r="X39" s="2117"/>
      <c r="Y39" s="2152">
        <v>11320.0</v>
      </c>
      <c r="Z39" s="2129"/>
      <c r="AA39" s="2129"/>
      <c r="AB39" s="2153">
        <v>25053.0</v>
      </c>
      <c r="AC39" s="2153">
        <v>25080.0</v>
      </c>
      <c r="AD39" s="1696" t="s">
        <v>38</v>
      </c>
      <c r="AE39" s="2111" t="s">
        <v>1171</v>
      </c>
      <c r="AF39" s="2122" t="s">
        <v>1175</v>
      </c>
      <c r="AG39" s="2144"/>
      <c r="AH39" s="2127"/>
      <c r="AI39" s="2134"/>
      <c r="AJ39" s="2134"/>
      <c r="AK39" s="2134"/>
      <c r="AL39" s="2134"/>
      <c r="AM39" s="2134"/>
    </row>
    <row r="40" ht="24.0" customHeight="1">
      <c r="A40" s="2126"/>
      <c r="B40" s="2127"/>
      <c r="C40" s="2127"/>
      <c r="D40" s="2128"/>
      <c r="E40" s="1653" t="s">
        <v>33</v>
      </c>
      <c r="F40" s="2127"/>
      <c r="G40" s="2127"/>
      <c r="H40" s="2127"/>
      <c r="I40" s="2128"/>
      <c r="J40" s="2128"/>
      <c r="K40" s="2128"/>
      <c r="L40" s="2127"/>
      <c r="M40" s="2136"/>
      <c r="N40" s="2127"/>
      <c r="O40" s="2127"/>
      <c r="P40" s="2128"/>
      <c r="Q40" s="2128"/>
      <c r="R40" s="2146"/>
      <c r="S40" s="2127"/>
      <c r="T40" s="2127"/>
      <c r="U40" s="2127"/>
      <c r="V40" s="2128"/>
      <c r="W40" s="2128"/>
      <c r="X40" s="2154"/>
      <c r="Y40" s="1747">
        <v>13400.0</v>
      </c>
      <c r="Z40" s="2147"/>
      <c r="AA40" s="2127"/>
      <c r="AB40" s="2148"/>
      <c r="AC40" s="2148"/>
      <c r="AD40" s="2127"/>
      <c r="AE40" s="2127"/>
      <c r="AF40" s="2127"/>
      <c r="AG40" s="2127"/>
      <c r="AH40" s="2127"/>
      <c r="AI40" s="2151"/>
      <c r="AJ40" s="2151"/>
      <c r="AK40" s="2151"/>
      <c r="AL40" s="2151"/>
      <c r="AM40" s="2151"/>
    </row>
    <row r="41" ht="199.5" customHeight="1">
      <c r="A41" s="2106">
        <v>18.0</v>
      </c>
      <c r="B41" s="2135"/>
      <c r="C41" s="2141" t="s">
        <v>1194</v>
      </c>
      <c r="D41" s="2128"/>
      <c r="E41" s="1328" t="s">
        <v>42</v>
      </c>
      <c r="F41" s="2129"/>
      <c r="G41" s="2129"/>
      <c r="H41" s="2129"/>
      <c r="I41" s="2130"/>
      <c r="J41" s="2130"/>
      <c r="K41" s="2130"/>
      <c r="L41" s="2129"/>
      <c r="M41" s="2131"/>
      <c r="N41" s="2129"/>
      <c r="O41" s="2129"/>
      <c r="P41" s="2130"/>
      <c r="Q41" s="2130"/>
      <c r="R41" s="2132"/>
      <c r="S41" s="2129"/>
      <c r="T41" s="2129"/>
      <c r="U41" s="2129"/>
      <c r="V41" s="2130"/>
      <c r="W41" s="2130"/>
      <c r="X41" s="2155"/>
      <c r="Y41" s="2156"/>
      <c r="Z41" s="1753">
        <v>800.0</v>
      </c>
      <c r="AA41" s="1342"/>
      <c r="AB41" s="2157">
        <v>25083.0</v>
      </c>
      <c r="AC41" s="2157">
        <v>25083.0</v>
      </c>
      <c r="AD41" s="1696" t="s">
        <v>38</v>
      </c>
      <c r="AE41" s="1754" t="s">
        <v>1171</v>
      </c>
      <c r="AF41" s="1710" t="s">
        <v>1175</v>
      </c>
      <c r="AG41" s="2127"/>
      <c r="AH41" s="2127"/>
      <c r="AI41" s="2134"/>
      <c r="AJ41" s="2134"/>
      <c r="AK41" s="2134"/>
      <c r="AL41" s="2134"/>
      <c r="AM41" s="2134"/>
    </row>
    <row r="42" ht="38.25" customHeight="1">
      <c r="A42" s="2158"/>
      <c r="B42" s="2159" t="s">
        <v>1195</v>
      </c>
      <c r="C42" s="1915" t="s">
        <v>1196</v>
      </c>
      <c r="D42" s="1653">
        <v>2000000.0</v>
      </c>
      <c r="E42" s="1653" t="s">
        <v>33</v>
      </c>
      <c r="F42" s="2160"/>
      <c r="G42" s="1665"/>
      <c r="H42" s="1665"/>
      <c r="I42" s="1744"/>
      <c r="J42" s="1745"/>
      <c r="K42" s="1745"/>
      <c r="L42" s="1665"/>
      <c r="M42" s="1665"/>
      <c r="N42" s="1665"/>
      <c r="O42" s="1746"/>
      <c r="P42" s="1377"/>
      <c r="Q42" s="1377"/>
      <c r="R42" s="1385"/>
      <c r="S42" s="1385"/>
      <c r="T42" s="1385"/>
      <c r="U42" s="1893"/>
      <c r="V42" s="1373"/>
      <c r="W42" s="1373"/>
      <c r="X42" s="1385"/>
      <c r="Y42" s="1385"/>
      <c r="Z42" s="1385"/>
      <c r="AA42" s="1893"/>
      <c r="AB42" s="1373"/>
      <c r="AC42" s="1373"/>
      <c r="AD42" s="1844"/>
      <c r="AE42" s="1385"/>
      <c r="AF42" s="2161"/>
      <c r="AG42" s="1385"/>
      <c r="AH42" s="1385"/>
      <c r="AI42" s="1340"/>
      <c r="AJ42" s="1340"/>
      <c r="AK42" s="1340"/>
      <c r="AL42" s="1340"/>
      <c r="AM42" s="1340"/>
    </row>
    <row r="43" ht="185.25" customHeight="1">
      <c r="A43" s="1650"/>
      <c r="B43" s="1665"/>
      <c r="C43" s="1665"/>
      <c r="D43" s="1377"/>
      <c r="E43" s="1328" t="s">
        <v>42</v>
      </c>
      <c r="F43" s="1342"/>
      <c r="G43" s="1342"/>
      <c r="H43" s="1342"/>
      <c r="I43" s="1669"/>
      <c r="J43" s="1751"/>
      <c r="K43" s="1751"/>
      <c r="L43" s="1342"/>
      <c r="M43" s="1342"/>
      <c r="N43" s="1342"/>
      <c r="O43" s="1752"/>
      <c r="P43" s="1341"/>
      <c r="Q43" s="1341"/>
      <c r="R43" s="1342"/>
      <c r="S43" s="1342"/>
      <c r="T43" s="1342"/>
      <c r="U43" s="1752"/>
      <c r="V43" s="1341"/>
      <c r="W43" s="1341"/>
      <c r="X43" s="1342"/>
      <c r="Y43" s="1342"/>
      <c r="Z43" s="1342"/>
      <c r="AA43" s="1752"/>
      <c r="AB43" s="1341"/>
      <c r="AC43" s="1341"/>
      <c r="AD43" s="1696" t="s">
        <v>38</v>
      </c>
      <c r="AE43" s="1710" t="s">
        <v>1197</v>
      </c>
      <c r="AF43" s="1710" t="s">
        <v>1198</v>
      </c>
      <c r="AG43" s="1665"/>
      <c r="AH43" s="1665"/>
      <c r="AI43" s="1340"/>
      <c r="AJ43" s="1340"/>
      <c r="AK43" s="1340"/>
      <c r="AL43" s="1340"/>
      <c r="AM43" s="1340"/>
    </row>
    <row r="44" ht="79.5" customHeight="1">
      <c r="A44" s="2162">
        <v>1.0</v>
      </c>
      <c r="B44" s="1832"/>
      <c r="C44" s="2163" t="s">
        <v>1199</v>
      </c>
      <c r="D44" s="1377"/>
      <c r="E44" s="1653" t="s">
        <v>33</v>
      </c>
      <c r="F44" s="2164"/>
      <c r="G44" s="2165">
        <v>35800.0</v>
      </c>
      <c r="H44" s="1665"/>
      <c r="I44" s="1744"/>
      <c r="J44" s="2119">
        <v>24777.0</v>
      </c>
      <c r="K44" s="2119">
        <v>24781.0</v>
      </c>
      <c r="L44" s="1665"/>
      <c r="M44" s="1665"/>
      <c r="N44" s="1665"/>
      <c r="O44" s="1746"/>
      <c r="P44" s="1377"/>
      <c r="Q44" s="1377"/>
      <c r="R44" s="1385"/>
      <c r="S44" s="1385"/>
      <c r="T44" s="1385"/>
      <c r="U44" s="1893"/>
      <c r="V44" s="1373"/>
      <c r="W44" s="1373"/>
      <c r="X44" s="1385"/>
      <c r="Y44" s="1385"/>
      <c r="Z44" s="1385"/>
      <c r="AA44" s="1893"/>
      <c r="AB44" s="1373"/>
      <c r="AC44" s="1373"/>
      <c r="AD44" s="815"/>
      <c r="AE44" s="815"/>
      <c r="AF44" s="815"/>
      <c r="AG44" s="2166"/>
      <c r="AH44" s="1385"/>
      <c r="AI44" s="1340"/>
      <c r="AJ44" s="1340"/>
      <c r="AK44" s="1340"/>
      <c r="AL44" s="1340"/>
      <c r="AM44" s="1340"/>
    </row>
    <row r="45" ht="501.75" customHeight="1">
      <c r="A45" s="1650"/>
      <c r="B45" s="1665"/>
      <c r="C45" s="1665"/>
      <c r="D45" s="1377"/>
      <c r="E45" s="1328" t="s">
        <v>42</v>
      </c>
      <c r="F45" s="1342"/>
      <c r="G45" s="2117">
        <v>29300.0</v>
      </c>
      <c r="H45" s="1342"/>
      <c r="I45" s="1669"/>
      <c r="J45" s="1751"/>
      <c r="K45" s="1751"/>
      <c r="L45" s="1342"/>
      <c r="M45" s="1342"/>
      <c r="N45" s="1342"/>
      <c r="O45" s="1752"/>
      <c r="P45" s="1341"/>
      <c r="Q45" s="1341"/>
      <c r="R45" s="1342"/>
      <c r="S45" s="1342"/>
      <c r="T45" s="1342"/>
      <c r="U45" s="1752"/>
      <c r="V45" s="1341"/>
      <c r="W45" s="1341"/>
      <c r="X45" s="1342"/>
      <c r="Y45" s="1342"/>
      <c r="Z45" s="1342"/>
      <c r="AA45" s="1752"/>
      <c r="AB45" s="1341"/>
      <c r="AC45" s="1341"/>
      <c r="AD45" s="1696" t="s">
        <v>38</v>
      </c>
      <c r="AE45" s="1710" t="s">
        <v>1200</v>
      </c>
      <c r="AF45" s="1710" t="s">
        <v>1201</v>
      </c>
      <c r="AG45" s="1665"/>
      <c r="AH45" s="1665"/>
      <c r="AI45" s="1340"/>
      <c r="AJ45" s="1340"/>
      <c r="AK45" s="1340"/>
      <c r="AL45" s="1340"/>
      <c r="AM45" s="1340"/>
    </row>
    <row r="46" ht="41.25" customHeight="1">
      <c r="A46" s="2167"/>
      <c r="B46" s="2168" t="s">
        <v>1202</v>
      </c>
      <c r="C46" s="2169" t="s">
        <v>1203</v>
      </c>
      <c r="D46" s="2123"/>
      <c r="E46" s="1653" t="s">
        <v>33</v>
      </c>
      <c r="F46" s="2170"/>
      <c r="G46" s="2170"/>
      <c r="H46" s="2170"/>
      <c r="I46" s="1744"/>
      <c r="J46" s="1745"/>
      <c r="K46" s="1745"/>
      <c r="L46" s="1665"/>
      <c r="M46" s="1665"/>
      <c r="N46" s="2116">
        <v>653136.0</v>
      </c>
      <c r="O46" s="1746"/>
      <c r="P46" s="2109">
        <v>24921.0</v>
      </c>
      <c r="Q46" s="2154" t="s">
        <v>1204</v>
      </c>
      <c r="R46" s="1385"/>
      <c r="S46" s="1385"/>
      <c r="T46" s="1385"/>
      <c r="U46" s="1893"/>
      <c r="V46" s="1385"/>
      <c r="W46" s="1385"/>
      <c r="X46" s="1385"/>
      <c r="Y46" s="1385"/>
      <c r="Z46" s="1385"/>
      <c r="AA46" s="1893"/>
      <c r="AB46" s="1385"/>
      <c r="AC46" s="1385"/>
      <c r="AD46" s="815"/>
      <c r="AE46" s="815"/>
      <c r="AF46" s="815"/>
      <c r="AG46" s="2166"/>
      <c r="AH46" s="1385"/>
      <c r="AI46" s="1340"/>
      <c r="AJ46" s="1340"/>
      <c r="AK46" s="1340"/>
      <c r="AL46" s="1340"/>
      <c r="AM46" s="1340"/>
    </row>
    <row r="47" ht="495.0" customHeight="1">
      <c r="A47" s="1650"/>
      <c r="B47" s="1665"/>
      <c r="C47" s="1697"/>
      <c r="D47" s="2123"/>
      <c r="E47" s="1328" t="s">
        <v>42</v>
      </c>
      <c r="F47" s="2171"/>
      <c r="G47" s="2171"/>
      <c r="H47" s="2171"/>
      <c r="I47" s="1669"/>
      <c r="J47" s="1751"/>
      <c r="K47" s="1751"/>
      <c r="L47" s="1342"/>
      <c r="M47" s="1342"/>
      <c r="N47" s="2117">
        <v>653136.0</v>
      </c>
      <c r="O47" s="1752"/>
      <c r="P47" s="1342"/>
      <c r="Q47" s="1342"/>
      <c r="R47" s="1342"/>
      <c r="S47" s="1342"/>
      <c r="T47" s="1758"/>
      <c r="U47" s="1752"/>
      <c r="V47" s="1342"/>
      <c r="W47" s="1342"/>
      <c r="X47" s="1342"/>
      <c r="Y47" s="1342"/>
      <c r="Z47" s="1342"/>
      <c r="AA47" s="1752"/>
      <c r="AB47" s="1342"/>
      <c r="AC47" s="1342"/>
      <c r="AD47" s="1696" t="s">
        <v>38</v>
      </c>
      <c r="AE47" s="1906" t="s">
        <v>1205</v>
      </c>
      <c r="AF47" s="637" t="s">
        <v>1206</v>
      </c>
      <c r="AG47" s="1385"/>
      <c r="AH47" s="1385"/>
      <c r="AI47" s="1340"/>
      <c r="AJ47" s="1340"/>
      <c r="AK47" s="1340"/>
      <c r="AL47" s="1340"/>
      <c r="AM47" s="1340"/>
    </row>
    <row r="48" ht="54.75" customHeight="1">
      <c r="A48" s="2172"/>
      <c r="B48" s="2169" t="s">
        <v>1202</v>
      </c>
      <c r="C48" s="2173" t="s">
        <v>1207</v>
      </c>
      <c r="D48" s="2123"/>
      <c r="E48" s="1653" t="s">
        <v>33</v>
      </c>
      <c r="F48" s="2170"/>
      <c r="G48" s="2170"/>
      <c r="H48" s="2170"/>
      <c r="I48" s="1744"/>
      <c r="J48" s="1745"/>
      <c r="K48" s="1745"/>
      <c r="L48" s="1665"/>
      <c r="M48" s="1665"/>
      <c r="N48" s="2174"/>
      <c r="O48" s="1746"/>
      <c r="P48" s="1665"/>
      <c r="Q48" s="1665"/>
      <c r="R48" s="1665"/>
      <c r="S48" s="1665"/>
      <c r="T48" s="1747">
        <v>7650.0</v>
      </c>
      <c r="U48" s="1746"/>
      <c r="V48" s="2175">
        <v>24996.0</v>
      </c>
      <c r="W48" s="2175">
        <v>24996.0</v>
      </c>
      <c r="X48" s="1665"/>
      <c r="Y48" s="1665"/>
      <c r="Z48" s="1754"/>
      <c r="AA48" s="1746"/>
      <c r="AB48" s="1665"/>
      <c r="AC48" s="1665"/>
      <c r="AD48" s="1844"/>
      <c r="AE48" s="1385"/>
      <c r="AF48" s="1858"/>
      <c r="AG48" s="1385"/>
      <c r="AH48" s="1385"/>
      <c r="AI48" s="1340"/>
      <c r="AJ48" s="1340"/>
      <c r="AK48" s="1340"/>
      <c r="AL48" s="1340"/>
      <c r="AM48" s="1340"/>
    </row>
    <row r="49" ht="121.5" customHeight="1">
      <c r="A49" s="1650"/>
      <c r="B49" s="1665"/>
      <c r="C49" s="1749"/>
      <c r="D49" s="2123"/>
      <c r="E49" s="1328" t="s">
        <v>42</v>
      </c>
      <c r="F49" s="2171"/>
      <c r="G49" s="2171"/>
      <c r="H49" s="2171"/>
      <c r="I49" s="1669"/>
      <c r="J49" s="1751"/>
      <c r="K49" s="1751"/>
      <c r="L49" s="1342"/>
      <c r="M49" s="1342"/>
      <c r="N49" s="1845"/>
      <c r="O49" s="1752"/>
      <c r="P49" s="1342"/>
      <c r="Q49" s="1342"/>
      <c r="R49" s="1342"/>
      <c r="S49" s="1342"/>
      <c r="T49" s="1753">
        <v>5550.0</v>
      </c>
      <c r="U49" s="1752"/>
      <c r="V49" s="1342"/>
      <c r="W49" s="1342"/>
      <c r="X49" s="1342"/>
      <c r="Y49" s="1342"/>
      <c r="Z49" s="1342"/>
      <c r="AA49" s="1752"/>
      <c r="AB49" s="1342"/>
      <c r="AC49" s="1342"/>
      <c r="AD49" s="1696" t="s">
        <v>38</v>
      </c>
      <c r="AE49" s="1906" t="s">
        <v>1208</v>
      </c>
      <c r="AF49" s="637" t="s">
        <v>1209</v>
      </c>
      <c r="AG49" s="1385"/>
      <c r="AH49" s="1385"/>
      <c r="AI49" s="1340"/>
      <c r="AJ49" s="1340"/>
      <c r="AK49" s="1340"/>
      <c r="AL49" s="1340"/>
      <c r="AM49" s="1340"/>
    </row>
    <row r="50" ht="24.0" customHeight="1">
      <c r="A50" s="2176"/>
      <c r="B50" s="2177" t="s">
        <v>1210</v>
      </c>
      <c r="C50" s="2178" t="s">
        <v>1211</v>
      </c>
      <c r="D50" s="2116">
        <v>800000.0</v>
      </c>
      <c r="E50" s="1653" t="s">
        <v>33</v>
      </c>
      <c r="F50" s="2170"/>
      <c r="G50" s="2170"/>
      <c r="H50" s="2170"/>
      <c r="I50" s="1744"/>
      <c r="J50" s="1745"/>
      <c r="K50" s="1745"/>
      <c r="L50" s="1665"/>
      <c r="M50" s="1665"/>
      <c r="N50" s="1665"/>
      <c r="O50" s="1746"/>
      <c r="P50" s="1665"/>
      <c r="Q50" s="1665"/>
      <c r="R50" s="1385"/>
      <c r="S50" s="1385"/>
      <c r="T50" s="1385"/>
      <c r="U50" s="1893"/>
      <c r="V50" s="1385"/>
      <c r="W50" s="1385"/>
      <c r="X50" s="1385"/>
      <c r="Y50" s="1385"/>
      <c r="Z50" s="1385"/>
      <c r="AA50" s="1893"/>
      <c r="AB50" s="1385"/>
      <c r="AC50" s="1385"/>
      <c r="AD50" s="1844"/>
      <c r="AE50" s="1385"/>
      <c r="AF50" s="1858"/>
      <c r="AG50" s="1385"/>
      <c r="AH50" s="1385"/>
      <c r="AI50" s="1340"/>
      <c r="AJ50" s="1340"/>
      <c r="AK50" s="1340"/>
      <c r="AL50" s="1340"/>
      <c r="AM50" s="1340"/>
    </row>
    <row r="51" ht="37.5" customHeight="1">
      <c r="A51" s="1650"/>
      <c r="B51" s="1665"/>
      <c r="C51" s="1749"/>
      <c r="D51" s="1665"/>
      <c r="E51" s="1328" t="s">
        <v>42</v>
      </c>
      <c r="F51" s="2171"/>
      <c r="G51" s="2171"/>
      <c r="H51" s="2171"/>
      <c r="I51" s="1669"/>
      <c r="J51" s="1751"/>
      <c r="K51" s="1751"/>
      <c r="L51" s="1342"/>
      <c r="M51" s="1342"/>
      <c r="N51" s="1342"/>
      <c r="O51" s="1752"/>
      <c r="P51" s="1342"/>
      <c r="Q51" s="1342"/>
      <c r="R51" s="1342"/>
      <c r="S51" s="1342"/>
      <c r="T51" s="1342"/>
      <c r="U51" s="1752"/>
      <c r="V51" s="1342"/>
      <c r="W51" s="1342"/>
      <c r="X51" s="1342"/>
      <c r="Y51" s="1342"/>
      <c r="Z51" s="1342"/>
      <c r="AA51" s="1752"/>
      <c r="AB51" s="1342"/>
      <c r="AC51" s="1342"/>
      <c r="AD51" s="2179" t="s">
        <v>38</v>
      </c>
      <c r="AE51" s="1836" t="s">
        <v>1212</v>
      </c>
      <c r="AF51" s="637" t="s">
        <v>1213</v>
      </c>
      <c r="AG51" s="1385"/>
      <c r="AH51" s="1385"/>
      <c r="AI51" s="1340"/>
      <c r="AJ51" s="1340"/>
      <c r="AK51" s="1340"/>
      <c r="AL51" s="1340"/>
      <c r="AM51" s="1340"/>
    </row>
    <row r="52" ht="24.0" customHeight="1">
      <c r="A52" s="2180">
        <v>1.0</v>
      </c>
      <c r="B52" s="2181"/>
      <c r="C52" s="2182" t="s">
        <v>1214</v>
      </c>
      <c r="D52" s="1665"/>
      <c r="E52" s="1653" t="s">
        <v>33</v>
      </c>
      <c r="F52" s="2170"/>
      <c r="G52" s="2116">
        <v>22000.0</v>
      </c>
      <c r="H52" s="2183"/>
      <c r="I52" s="1744"/>
      <c r="J52" s="2119">
        <v>24794.0</v>
      </c>
      <c r="K52" s="2119">
        <v>24794.0</v>
      </c>
      <c r="L52" s="1665"/>
      <c r="M52" s="1665"/>
      <c r="N52" s="1665"/>
      <c r="O52" s="1746"/>
      <c r="P52" s="1665"/>
      <c r="Q52" s="1665"/>
      <c r="R52" s="1385"/>
      <c r="S52" s="1385"/>
      <c r="T52" s="1385"/>
      <c r="U52" s="1893"/>
      <c r="V52" s="1385"/>
      <c r="W52" s="1385"/>
      <c r="X52" s="1385"/>
      <c r="Y52" s="1385"/>
      <c r="Z52" s="1385"/>
      <c r="AA52" s="1893"/>
      <c r="AB52" s="1385"/>
      <c r="AC52" s="1385"/>
      <c r="AD52" s="815"/>
      <c r="AE52" s="815"/>
      <c r="AF52" s="815"/>
      <c r="AG52" s="1385"/>
      <c r="AH52" s="1385"/>
      <c r="AI52" s="1340"/>
      <c r="AJ52" s="1340"/>
      <c r="AK52" s="1340"/>
      <c r="AL52" s="1340"/>
      <c r="AM52" s="1340"/>
    </row>
    <row r="53" ht="39.0" customHeight="1">
      <c r="A53" s="1650"/>
      <c r="B53" s="1665"/>
      <c r="C53" s="1749"/>
      <c r="D53" s="1665"/>
      <c r="E53" s="1328" t="s">
        <v>42</v>
      </c>
      <c r="F53" s="2171"/>
      <c r="G53" s="2117">
        <v>22000.0</v>
      </c>
      <c r="H53" s="2184"/>
      <c r="I53" s="1669"/>
      <c r="J53" s="2113"/>
      <c r="K53" s="2113"/>
      <c r="L53" s="1342"/>
      <c r="M53" s="1342"/>
      <c r="N53" s="1342"/>
      <c r="O53" s="1752"/>
      <c r="P53" s="1342"/>
      <c r="Q53" s="1342"/>
      <c r="R53" s="1342"/>
      <c r="S53" s="1342"/>
      <c r="T53" s="1342"/>
      <c r="U53" s="1752"/>
      <c r="V53" s="1342"/>
      <c r="W53" s="1342"/>
      <c r="X53" s="1342"/>
      <c r="Y53" s="1342"/>
      <c r="Z53" s="1342"/>
      <c r="AA53" s="1752"/>
      <c r="AB53" s="1342"/>
      <c r="AC53" s="1342"/>
      <c r="AD53" s="2150" t="s">
        <v>38</v>
      </c>
      <c r="AE53" s="2185" t="s">
        <v>1212</v>
      </c>
      <c r="AF53" s="2186" t="s">
        <v>1213</v>
      </c>
      <c r="AG53" s="1385"/>
      <c r="AH53" s="1385"/>
      <c r="AI53" s="1340"/>
      <c r="AJ53" s="1340"/>
      <c r="AK53" s="1340"/>
      <c r="AL53" s="1340"/>
      <c r="AM53" s="1340"/>
    </row>
    <row r="54" ht="24.0" customHeight="1">
      <c r="A54" s="2180">
        <v>2.0</v>
      </c>
      <c r="B54" s="2181"/>
      <c r="C54" s="2182" t="s">
        <v>1215</v>
      </c>
      <c r="D54" s="1665"/>
      <c r="E54" s="1653" t="s">
        <v>33</v>
      </c>
      <c r="F54" s="2170"/>
      <c r="G54" s="2183"/>
      <c r="H54" s="2165">
        <v>10000.0</v>
      </c>
      <c r="I54" s="1744"/>
      <c r="J54" s="2119">
        <v>24826.0</v>
      </c>
      <c r="K54" s="2119">
        <v>24826.0</v>
      </c>
      <c r="L54" s="1665"/>
      <c r="M54" s="1665"/>
      <c r="N54" s="1665"/>
      <c r="O54" s="1746"/>
      <c r="P54" s="1665"/>
      <c r="Q54" s="1665"/>
      <c r="R54" s="1385"/>
      <c r="S54" s="1385"/>
      <c r="T54" s="1385"/>
      <c r="U54" s="1893"/>
      <c r="V54" s="1385"/>
      <c r="W54" s="1385"/>
      <c r="X54" s="1385"/>
      <c r="Y54" s="1385"/>
      <c r="Z54" s="1385"/>
      <c r="AA54" s="1893"/>
      <c r="AB54" s="1385"/>
      <c r="AC54" s="1385"/>
      <c r="AD54" s="815"/>
      <c r="AE54" s="815"/>
      <c r="AF54" s="815"/>
      <c r="AG54" s="1385"/>
      <c r="AH54" s="1385"/>
      <c r="AI54" s="1340"/>
      <c r="AJ54" s="1340"/>
      <c r="AK54" s="1340"/>
      <c r="AL54" s="1340"/>
      <c r="AM54" s="1340"/>
    </row>
    <row r="55" ht="34.5" customHeight="1">
      <c r="A55" s="1650"/>
      <c r="B55" s="1665"/>
      <c r="C55" s="1749"/>
      <c r="D55" s="2164"/>
      <c r="E55" s="1328" t="s">
        <v>42</v>
      </c>
      <c r="F55" s="1342"/>
      <c r="G55" s="2184"/>
      <c r="H55" s="2187">
        <v>10000.0</v>
      </c>
      <c r="I55" s="1669"/>
      <c r="J55" s="2188"/>
      <c r="K55" s="2188"/>
      <c r="L55" s="2171"/>
      <c r="M55" s="1342"/>
      <c r="N55" s="1342"/>
      <c r="O55" s="1752"/>
      <c r="P55" s="2189"/>
      <c r="Q55" s="2189"/>
      <c r="R55" s="1342"/>
      <c r="S55" s="1342"/>
      <c r="T55" s="1342"/>
      <c r="U55" s="1752"/>
      <c r="V55" s="1342"/>
      <c r="W55" s="1342"/>
      <c r="X55" s="1342"/>
      <c r="Y55" s="1342"/>
      <c r="Z55" s="1342"/>
      <c r="AA55" s="1752"/>
      <c r="AB55" s="1342"/>
      <c r="AC55" s="1342"/>
      <c r="AD55" s="2150" t="s">
        <v>38</v>
      </c>
      <c r="AE55" s="2185" t="s">
        <v>1216</v>
      </c>
      <c r="AF55" s="2186" t="s">
        <v>1217</v>
      </c>
      <c r="AG55" s="1858"/>
      <c r="AH55" s="1858"/>
      <c r="AI55" s="1340"/>
      <c r="AJ55" s="1340"/>
      <c r="AK55" s="1340"/>
      <c r="AL55" s="1340"/>
      <c r="AM55" s="1340"/>
    </row>
    <row r="56" ht="24.0" customHeight="1">
      <c r="A56" s="2180">
        <v>3.0</v>
      </c>
      <c r="B56" s="2181"/>
      <c r="C56" s="2182" t="s">
        <v>1218</v>
      </c>
      <c r="D56" s="2164"/>
      <c r="E56" s="1653" t="s">
        <v>33</v>
      </c>
      <c r="F56" s="1665"/>
      <c r="G56" s="2183"/>
      <c r="H56" s="2116">
        <v>31000.0</v>
      </c>
      <c r="I56" s="1744"/>
      <c r="J56" s="2119">
        <v>24808.0</v>
      </c>
      <c r="K56" s="2119">
        <v>24808.0</v>
      </c>
      <c r="L56" s="2170"/>
      <c r="M56" s="1665"/>
      <c r="N56" s="1665"/>
      <c r="O56" s="1746"/>
      <c r="P56" s="2190"/>
      <c r="Q56" s="2190"/>
      <c r="R56" s="1385"/>
      <c r="S56" s="1385"/>
      <c r="T56" s="1385"/>
      <c r="U56" s="1893"/>
      <c r="V56" s="1385"/>
      <c r="W56" s="1385"/>
      <c r="X56" s="1385"/>
      <c r="Y56" s="1385"/>
      <c r="Z56" s="1385"/>
      <c r="AA56" s="1893"/>
      <c r="AB56" s="1385"/>
      <c r="AC56" s="1385"/>
      <c r="AD56" s="815"/>
      <c r="AE56" s="815"/>
      <c r="AF56" s="815"/>
      <c r="AG56" s="1858"/>
      <c r="AH56" s="1858"/>
      <c r="AI56" s="1340"/>
      <c r="AJ56" s="1340"/>
      <c r="AK56" s="1340"/>
      <c r="AL56" s="1340"/>
      <c r="AM56" s="1340"/>
    </row>
    <row r="57" ht="39.0" customHeight="1">
      <c r="A57" s="1650"/>
      <c r="B57" s="1665"/>
      <c r="C57" s="1749"/>
      <c r="D57" s="2164"/>
      <c r="E57" s="1328" t="s">
        <v>42</v>
      </c>
      <c r="F57" s="1342"/>
      <c r="G57" s="2184"/>
      <c r="H57" s="2117">
        <v>31000.0</v>
      </c>
      <c r="I57" s="1669"/>
      <c r="J57" s="2191"/>
      <c r="K57" s="2191"/>
      <c r="L57" s="2171"/>
      <c r="M57" s="1342"/>
      <c r="N57" s="1342"/>
      <c r="O57" s="1752"/>
      <c r="P57" s="2189"/>
      <c r="Q57" s="2189"/>
      <c r="R57" s="1342"/>
      <c r="S57" s="1342"/>
      <c r="T57" s="1342"/>
      <c r="U57" s="1752"/>
      <c r="V57" s="1342"/>
      <c r="W57" s="1342"/>
      <c r="X57" s="1342"/>
      <c r="Y57" s="1342"/>
      <c r="Z57" s="1342"/>
      <c r="AA57" s="1752"/>
      <c r="AB57" s="1342"/>
      <c r="AC57" s="1342"/>
      <c r="AD57" s="2150" t="s">
        <v>38</v>
      </c>
      <c r="AE57" s="2185" t="s">
        <v>1212</v>
      </c>
      <c r="AF57" s="2186" t="s">
        <v>1213</v>
      </c>
      <c r="AG57" s="1858"/>
      <c r="AH57" s="1858"/>
      <c r="AI57" s="1340"/>
      <c r="AJ57" s="1340"/>
      <c r="AK57" s="1340"/>
      <c r="AL57" s="1340"/>
      <c r="AM57" s="1340"/>
    </row>
    <row r="58" ht="24.0" customHeight="1">
      <c r="A58" s="2180">
        <v>4.0</v>
      </c>
      <c r="B58" s="2181"/>
      <c r="C58" s="2182" t="s">
        <v>1219</v>
      </c>
      <c r="D58" s="2164"/>
      <c r="E58" s="1653" t="s">
        <v>33</v>
      </c>
      <c r="F58" s="1665"/>
      <c r="G58" s="1665"/>
      <c r="H58" s="2192"/>
      <c r="I58" s="1744"/>
      <c r="J58" s="2193"/>
      <c r="K58" s="2193"/>
      <c r="L58" s="2116">
        <v>10000.0</v>
      </c>
      <c r="M58" s="2183"/>
      <c r="N58" s="2183"/>
      <c r="O58" s="1746"/>
      <c r="P58" s="2194">
        <v>24857.0</v>
      </c>
      <c r="Q58" s="2194">
        <v>24857.0</v>
      </c>
      <c r="R58" s="1385"/>
      <c r="S58" s="1385"/>
      <c r="T58" s="1385"/>
      <c r="U58" s="1893"/>
      <c r="V58" s="1385"/>
      <c r="W58" s="1385"/>
      <c r="X58" s="1385"/>
      <c r="Y58" s="1385"/>
      <c r="Z58" s="1385"/>
      <c r="AA58" s="1893"/>
      <c r="AB58" s="1385"/>
      <c r="AC58" s="1385"/>
      <c r="AD58" s="815"/>
      <c r="AE58" s="815"/>
      <c r="AF58" s="815"/>
      <c r="AG58" s="1858"/>
      <c r="AH58" s="1858"/>
      <c r="AI58" s="1340"/>
      <c r="AJ58" s="1340"/>
      <c r="AK58" s="1340"/>
      <c r="AL58" s="1340"/>
      <c r="AM58" s="1340"/>
    </row>
    <row r="59" ht="40.5" customHeight="1">
      <c r="A59" s="1650"/>
      <c r="B59" s="1665"/>
      <c r="C59" s="1749"/>
      <c r="D59" s="2164"/>
      <c r="E59" s="1328" t="s">
        <v>42</v>
      </c>
      <c r="F59" s="1342"/>
      <c r="G59" s="1342"/>
      <c r="H59" s="2195"/>
      <c r="I59" s="1669"/>
      <c r="J59" s="2191"/>
      <c r="K59" s="2191"/>
      <c r="L59" s="2187">
        <v>10000.0</v>
      </c>
      <c r="M59" s="2184"/>
      <c r="N59" s="2184"/>
      <c r="O59" s="1752"/>
      <c r="P59" s="2196"/>
      <c r="Q59" s="2196"/>
      <c r="R59" s="1342"/>
      <c r="S59" s="1342"/>
      <c r="T59" s="1342"/>
      <c r="U59" s="1752"/>
      <c r="V59" s="1342"/>
      <c r="W59" s="1342"/>
      <c r="X59" s="1342"/>
      <c r="Y59" s="1342"/>
      <c r="Z59" s="1342"/>
      <c r="AA59" s="1752"/>
      <c r="AB59" s="1342"/>
      <c r="AC59" s="1342"/>
      <c r="AD59" s="2150" t="s">
        <v>38</v>
      </c>
      <c r="AE59" s="2185" t="s">
        <v>1212</v>
      </c>
      <c r="AF59" s="2186" t="s">
        <v>1213</v>
      </c>
      <c r="AG59" s="1858"/>
      <c r="AH59" s="1858"/>
      <c r="AI59" s="1340"/>
      <c r="AJ59" s="1340"/>
      <c r="AK59" s="1340"/>
      <c r="AL59" s="1340"/>
      <c r="AM59" s="1340"/>
    </row>
    <row r="60" ht="24.0" customHeight="1">
      <c r="A60" s="2180">
        <v>5.0</v>
      </c>
      <c r="B60" s="2181"/>
      <c r="C60" s="2182" t="s">
        <v>1220</v>
      </c>
      <c r="D60" s="2164"/>
      <c r="E60" s="1653" t="s">
        <v>33</v>
      </c>
      <c r="F60" s="1665"/>
      <c r="G60" s="1665"/>
      <c r="H60" s="2170"/>
      <c r="I60" s="1744"/>
      <c r="J60" s="2197"/>
      <c r="K60" s="2197"/>
      <c r="L60" s="2198"/>
      <c r="M60" s="2165">
        <v>10000.0</v>
      </c>
      <c r="N60" s="2183"/>
      <c r="O60" s="1746"/>
      <c r="P60" s="2109">
        <v>24888.0</v>
      </c>
      <c r="Q60" s="2109">
        <v>24888.0</v>
      </c>
      <c r="R60" s="1385"/>
      <c r="S60" s="1385"/>
      <c r="T60" s="1385"/>
      <c r="U60" s="1893"/>
      <c r="V60" s="1385"/>
      <c r="W60" s="1385"/>
      <c r="X60" s="1385"/>
      <c r="Y60" s="1385"/>
      <c r="Z60" s="1385"/>
      <c r="AA60" s="1893"/>
      <c r="AB60" s="1385"/>
      <c r="AC60" s="1385"/>
      <c r="AD60" s="815"/>
      <c r="AE60" s="815"/>
      <c r="AF60" s="815"/>
      <c r="AG60" s="1858"/>
      <c r="AH60" s="1858"/>
      <c r="AI60" s="1340"/>
      <c r="AJ60" s="1340"/>
      <c r="AK60" s="1340"/>
      <c r="AL60" s="1340"/>
      <c r="AM60" s="1340"/>
    </row>
    <row r="61" ht="42.0" customHeight="1">
      <c r="A61" s="1650"/>
      <c r="B61" s="1665"/>
      <c r="C61" s="1749"/>
      <c r="D61" s="2164"/>
      <c r="E61" s="1328" t="s">
        <v>42</v>
      </c>
      <c r="F61" s="1342"/>
      <c r="G61" s="1342"/>
      <c r="H61" s="2171"/>
      <c r="I61" s="1669"/>
      <c r="J61" s="2191"/>
      <c r="K61" s="2191"/>
      <c r="L61" s="2199"/>
      <c r="M61" s="2187">
        <v>10000.0</v>
      </c>
      <c r="N61" s="2184"/>
      <c r="O61" s="1752"/>
      <c r="P61" s="2196"/>
      <c r="Q61" s="2196"/>
      <c r="R61" s="1342"/>
      <c r="S61" s="1342"/>
      <c r="T61" s="1342"/>
      <c r="U61" s="1752"/>
      <c r="V61" s="1342"/>
      <c r="W61" s="1342"/>
      <c r="X61" s="1342"/>
      <c r="Y61" s="1342"/>
      <c r="Z61" s="1342"/>
      <c r="AA61" s="1752"/>
      <c r="AB61" s="1342"/>
      <c r="AC61" s="1342"/>
      <c r="AD61" s="2150" t="s">
        <v>38</v>
      </c>
      <c r="AE61" s="2185" t="s">
        <v>1212</v>
      </c>
      <c r="AF61" s="2186" t="s">
        <v>1213</v>
      </c>
      <c r="AG61" s="1858"/>
      <c r="AH61" s="1858"/>
      <c r="AI61" s="1340"/>
      <c r="AJ61" s="1340"/>
      <c r="AK61" s="1340"/>
      <c r="AL61" s="1340"/>
      <c r="AM61" s="1340"/>
    </row>
    <row r="62" ht="24.0" customHeight="1">
      <c r="A62" s="2180">
        <v>6.0</v>
      </c>
      <c r="B62" s="2181"/>
      <c r="C62" s="2182" t="s">
        <v>1221</v>
      </c>
      <c r="D62" s="2164"/>
      <c r="E62" s="1653" t="s">
        <v>33</v>
      </c>
      <c r="F62" s="1665"/>
      <c r="G62" s="1665"/>
      <c r="H62" s="2170"/>
      <c r="I62" s="1744"/>
      <c r="J62" s="2197"/>
      <c r="K62" s="2197"/>
      <c r="L62" s="2198"/>
      <c r="M62" s="2198"/>
      <c r="N62" s="2116">
        <v>10000.0</v>
      </c>
      <c r="O62" s="1746"/>
      <c r="P62" s="2109">
        <v>24916.0</v>
      </c>
      <c r="Q62" s="2109">
        <v>24916.0</v>
      </c>
      <c r="R62" s="1385"/>
      <c r="S62" s="1385"/>
      <c r="T62" s="1385"/>
      <c r="U62" s="1893"/>
      <c r="V62" s="1385"/>
      <c r="W62" s="1385"/>
      <c r="X62" s="1385"/>
      <c r="Y62" s="1385"/>
      <c r="Z62" s="1385"/>
      <c r="AA62" s="1893"/>
      <c r="AB62" s="1385"/>
      <c r="AC62" s="1385"/>
      <c r="AD62" s="815"/>
      <c r="AE62" s="815"/>
      <c r="AF62" s="815"/>
      <c r="AG62" s="1858"/>
      <c r="AH62" s="1858"/>
      <c r="AI62" s="1340"/>
      <c r="AJ62" s="1340"/>
      <c r="AK62" s="1340"/>
      <c r="AL62" s="1340"/>
      <c r="AM62" s="1340"/>
    </row>
    <row r="63" ht="40.5" customHeight="1">
      <c r="A63" s="1650"/>
      <c r="B63" s="1665"/>
      <c r="C63" s="1749"/>
      <c r="D63" s="2164"/>
      <c r="E63" s="1328" t="s">
        <v>42</v>
      </c>
      <c r="F63" s="1342"/>
      <c r="G63" s="1342"/>
      <c r="H63" s="2171"/>
      <c r="I63" s="1669"/>
      <c r="J63" s="2191"/>
      <c r="K63" s="2191"/>
      <c r="L63" s="2199"/>
      <c r="M63" s="2199"/>
      <c r="N63" s="2117">
        <v>10000.0</v>
      </c>
      <c r="O63" s="1752"/>
      <c r="P63" s="2196"/>
      <c r="Q63" s="2196"/>
      <c r="R63" s="1342"/>
      <c r="S63" s="1342"/>
      <c r="T63" s="1342"/>
      <c r="U63" s="1752"/>
      <c r="V63" s="1342"/>
      <c r="W63" s="1342"/>
      <c r="X63" s="1342"/>
      <c r="Y63" s="1342"/>
      <c r="Z63" s="1342"/>
      <c r="AA63" s="1752"/>
      <c r="AB63" s="1342"/>
      <c r="AC63" s="1342"/>
      <c r="AD63" s="2150" t="s">
        <v>38</v>
      </c>
      <c r="AE63" s="2185" t="s">
        <v>1212</v>
      </c>
      <c r="AF63" s="2186" t="s">
        <v>1213</v>
      </c>
      <c r="AG63" s="1858"/>
      <c r="AH63" s="1858"/>
      <c r="AI63" s="1340"/>
      <c r="AJ63" s="1340"/>
      <c r="AK63" s="1340"/>
      <c r="AL63" s="1340"/>
      <c r="AM63" s="1340"/>
    </row>
    <row r="64" ht="42.0" customHeight="1">
      <c r="A64" s="2180">
        <v>7.0</v>
      </c>
      <c r="B64" s="2181"/>
      <c r="C64" s="2182" t="s">
        <v>1222</v>
      </c>
      <c r="D64" s="2164"/>
      <c r="E64" s="1653" t="s">
        <v>33</v>
      </c>
      <c r="F64" s="1665"/>
      <c r="G64" s="1665"/>
      <c r="H64" s="2170"/>
      <c r="I64" s="1744"/>
      <c r="J64" s="2197"/>
      <c r="K64" s="2197"/>
      <c r="L64" s="2198"/>
      <c r="M64" s="2198"/>
      <c r="N64" s="2116">
        <v>11000.0</v>
      </c>
      <c r="O64" s="1746"/>
      <c r="P64" s="2109">
        <v>24917.0</v>
      </c>
      <c r="Q64" s="2109">
        <v>24995.0</v>
      </c>
      <c r="R64" s="1385"/>
      <c r="S64" s="1385"/>
      <c r="T64" s="1385"/>
      <c r="U64" s="1893"/>
      <c r="V64" s="1385"/>
      <c r="W64" s="1385"/>
      <c r="X64" s="1385"/>
      <c r="Y64" s="1385"/>
      <c r="Z64" s="1385"/>
      <c r="AA64" s="1893"/>
      <c r="AB64" s="1385"/>
      <c r="AC64" s="1385"/>
      <c r="AD64" s="2200"/>
      <c r="AE64" s="2201"/>
      <c r="AF64" s="2201"/>
      <c r="AG64" s="1858"/>
      <c r="AH64" s="1858"/>
      <c r="AI64" s="1340"/>
      <c r="AJ64" s="1340"/>
      <c r="AK64" s="1340"/>
      <c r="AL64" s="1340"/>
      <c r="AM64" s="1340"/>
    </row>
    <row r="65" ht="45.0" customHeight="1">
      <c r="A65" s="1650"/>
      <c r="B65" s="1665"/>
      <c r="C65" s="1749"/>
      <c r="D65" s="2164"/>
      <c r="E65" s="1328" t="s">
        <v>42</v>
      </c>
      <c r="F65" s="1342"/>
      <c r="G65" s="1342"/>
      <c r="H65" s="2171"/>
      <c r="I65" s="1669"/>
      <c r="J65" s="2191"/>
      <c r="K65" s="2191"/>
      <c r="L65" s="2199"/>
      <c r="M65" s="2199"/>
      <c r="N65" s="2117">
        <v>11000.0</v>
      </c>
      <c r="O65" s="1752"/>
      <c r="P65" s="2189"/>
      <c r="Q65" s="2189"/>
      <c r="R65" s="1342"/>
      <c r="S65" s="1342"/>
      <c r="T65" s="1342"/>
      <c r="U65" s="1752"/>
      <c r="V65" s="1342"/>
      <c r="W65" s="1342"/>
      <c r="X65" s="1342"/>
      <c r="Y65" s="1342"/>
      <c r="Z65" s="1342"/>
      <c r="AA65" s="1752"/>
      <c r="AB65" s="1342"/>
      <c r="AC65" s="1342"/>
      <c r="AD65" s="2179" t="s">
        <v>38</v>
      </c>
      <c r="AE65" s="1836" t="s">
        <v>1212</v>
      </c>
      <c r="AF65" s="637" t="s">
        <v>1213</v>
      </c>
      <c r="AG65" s="1858"/>
      <c r="AH65" s="1858"/>
      <c r="AI65" s="1340"/>
      <c r="AJ65" s="1340"/>
      <c r="AK65" s="1340"/>
      <c r="AL65" s="1340"/>
      <c r="AM65" s="1340"/>
    </row>
    <row r="66" ht="30.0" customHeight="1">
      <c r="A66" s="2180">
        <v>8.0</v>
      </c>
      <c r="B66" s="2181"/>
      <c r="C66" s="2182" t="s">
        <v>1223</v>
      </c>
      <c r="D66" s="1665"/>
      <c r="E66" s="1653" t="s">
        <v>33</v>
      </c>
      <c r="F66" s="1665"/>
      <c r="G66" s="1744"/>
      <c r="H66" s="2170"/>
      <c r="I66" s="1744"/>
      <c r="J66" s="2202"/>
      <c r="K66" s="2202"/>
      <c r="L66" s="2170"/>
      <c r="M66" s="1665"/>
      <c r="N66" s="1665"/>
      <c r="O66" s="1746"/>
      <c r="P66" s="2190"/>
      <c r="Q66" s="2190"/>
      <c r="R66" s="2116">
        <v>5000.0</v>
      </c>
      <c r="S66" s="2203"/>
      <c r="T66" s="1820"/>
      <c r="U66" s="1893"/>
      <c r="V66" s="1870">
        <v>24949.0</v>
      </c>
      <c r="W66" s="1870">
        <v>24949.0</v>
      </c>
      <c r="X66" s="1385"/>
      <c r="Y66" s="1385"/>
      <c r="Z66" s="1385"/>
      <c r="AA66" s="1893"/>
      <c r="AB66" s="1385"/>
      <c r="AC66" s="1385"/>
      <c r="AD66" s="815"/>
      <c r="AE66" s="815"/>
      <c r="AF66" s="815"/>
      <c r="AG66" s="1858"/>
      <c r="AH66" s="1385"/>
      <c r="AI66" s="1340"/>
      <c r="AJ66" s="1340"/>
      <c r="AK66" s="1340"/>
      <c r="AL66" s="1340"/>
      <c r="AM66" s="1340"/>
    </row>
    <row r="67" ht="39.75" customHeight="1">
      <c r="A67" s="1650"/>
      <c r="B67" s="1665"/>
      <c r="C67" s="1749"/>
      <c r="D67" s="1665"/>
      <c r="E67" s="1328" t="s">
        <v>42</v>
      </c>
      <c r="F67" s="1342"/>
      <c r="G67" s="1669"/>
      <c r="H67" s="2171"/>
      <c r="I67" s="1669"/>
      <c r="J67" s="1888"/>
      <c r="K67" s="1888"/>
      <c r="L67" s="2171"/>
      <c r="M67" s="1342"/>
      <c r="N67" s="1342"/>
      <c r="O67" s="1752"/>
      <c r="P67" s="2189"/>
      <c r="Q67" s="2189"/>
      <c r="R67" s="2117">
        <v>5000.0</v>
      </c>
      <c r="S67" s="1802"/>
      <c r="T67" s="1802"/>
      <c r="U67" s="1752"/>
      <c r="V67" s="2204"/>
      <c r="W67" s="2204"/>
      <c r="X67" s="1342"/>
      <c r="Y67" s="1342"/>
      <c r="Z67" s="1342"/>
      <c r="AA67" s="1752"/>
      <c r="AB67" s="1342"/>
      <c r="AC67" s="1342"/>
      <c r="AD67" s="2179" t="s">
        <v>38</v>
      </c>
      <c r="AE67" s="1836" t="s">
        <v>1212</v>
      </c>
      <c r="AF67" s="637" t="s">
        <v>1213</v>
      </c>
      <c r="AG67" s="1385"/>
      <c r="AH67" s="1385"/>
      <c r="AI67" s="1340"/>
      <c r="AJ67" s="1340"/>
      <c r="AK67" s="1340"/>
      <c r="AL67" s="1340"/>
      <c r="AM67" s="1340"/>
    </row>
    <row r="68" ht="42.75" customHeight="1">
      <c r="A68" s="2180">
        <v>9.0</v>
      </c>
      <c r="B68" s="2181"/>
      <c r="C68" s="2182" t="s">
        <v>1224</v>
      </c>
      <c r="D68" s="1665"/>
      <c r="E68" s="1653" t="s">
        <v>33</v>
      </c>
      <c r="F68" s="1665"/>
      <c r="G68" s="1744"/>
      <c r="H68" s="2170"/>
      <c r="I68" s="1744"/>
      <c r="J68" s="2202"/>
      <c r="K68" s="2202"/>
      <c r="L68" s="2170"/>
      <c r="M68" s="1665"/>
      <c r="N68" s="1665"/>
      <c r="O68" s="1746"/>
      <c r="P68" s="2190"/>
      <c r="Q68" s="2190"/>
      <c r="R68" s="2203"/>
      <c r="S68" s="2116">
        <v>5000.0</v>
      </c>
      <c r="T68" s="1820"/>
      <c r="U68" s="1893"/>
      <c r="V68" s="1870">
        <v>24978.0</v>
      </c>
      <c r="W68" s="2205">
        <v>24978.0</v>
      </c>
      <c r="X68" s="1385"/>
      <c r="Y68" s="1385"/>
      <c r="Z68" s="1385"/>
      <c r="AA68" s="1893"/>
      <c r="AB68" s="1385"/>
      <c r="AC68" s="1385"/>
      <c r="AD68" s="2179"/>
      <c r="AE68" s="2125"/>
      <c r="AF68" s="2125"/>
      <c r="AG68" s="1858"/>
      <c r="AH68" s="1385"/>
      <c r="AI68" s="1340"/>
      <c r="AJ68" s="1340"/>
      <c r="AK68" s="1340"/>
      <c r="AL68" s="1340"/>
      <c r="AM68" s="1340"/>
    </row>
    <row r="69" ht="24.0" customHeight="1">
      <c r="A69" s="1650"/>
      <c r="B69" s="1665"/>
      <c r="C69" s="1749"/>
      <c r="D69" s="1665"/>
      <c r="E69" s="1328" t="s">
        <v>42</v>
      </c>
      <c r="F69" s="1342"/>
      <c r="G69" s="1669"/>
      <c r="H69" s="2171"/>
      <c r="I69" s="1669"/>
      <c r="J69" s="1888"/>
      <c r="K69" s="1888"/>
      <c r="L69" s="2171"/>
      <c r="M69" s="1342"/>
      <c r="N69" s="1342"/>
      <c r="O69" s="1752"/>
      <c r="P69" s="2189"/>
      <c r="Q69" s="2189"/>
      <c r="R69" s="1802"/>
      <c r="S69" s="1753">
        <v>5000.0</v>
      </c>
      <c r="T69" s="1802"/>
      <c r="U69" s="1752"/>
      <c r="V69" s="2204"/>
      <c r="W69" s="2204"/>
      <c r="X69" s="1342"/>
      <c r="Y69" s="1342"/>
      <c r="Z69" s="1342"/>
      <c r="AA69" s="1752"/>
      <c r="AB69" s="1342"/>
      <c r="AC69" s="1342"/>
      <c r="AD69" s="1904" t="s">
        <v>38</v>
      </c>
      <c r="AE69" s="1836" t="s">
        <v>1212</v>
      </c>
      <c r="AF69" s="637" t="s">
        <v>1213</v>
      </c>
      <c r="AG69" s="1385"/>
      <c r="AH69" s="1385"/>
      <c r="AI69" s="1340"/>
      <c r="AJ69" s="1340"/>
      <c r="AK69" s="1340"/>
      <c r="AL69" s="1340"/>
      <c r="AM69" s="1340"/>
    </row>
    <row r="70" ht="24.0" customHeight="1">
      <c r="A70" s="2180">
        <v>10.0</v>
      </c>
      <c r="B70" s="2181"/>
      <c r="C70" s="2182" t="s">
        <v>1225</v>
      </c>
      <c r="D70" s="1665"/>
      <c r="E70" s="1653" t="s">
        <v>33</v>
      </c>
      <c r="F70" s="1665"/>
      <c r="G70" s="1744"/>
      <c r="H70" s="2170"/>
      <c r="I70" s="1744"/>
      <c r="J70" s="2202"/>
      <c r="K70" s="2202"/>
      <c r="L70" s="2170"/>
      <c r="M70" s="1665"/>
      <c r="N70" s="1665"/>
      <c r="O70" s="1746"/>
      <c r="P70" s="2190"/>
      <c r="Q70" s="2190"/>
      <c r="R70" s="2203"/>
      <c r="S70" s="2203"/>
      <c r="T70" s="1747">
        <v>27800.0</v>
      </c>
      <c r="U70" s="2206"/>
      <c r="V70" s="2207">
        <v>25009.0</v>
      </c>
      <c r="W70" s="2207">
        <v>25009.0</v>
      </c>
      <c r="X70" s="2208"/>
      <c r="Y70" s="2208"/>
      <c r="Z70" s="2208"/>
      <c r="AA70" s="2206"/>
      <c r="AB70" s="2208"/>
      <c r="AC70" s="2208"/>
      <c r="AD70" s="1904"/>
      <c r="AE70" s="1385"/>
      <c r="AF70" s="1385"/>
      <c r="AG70" s="1385"/>
      <c r="AH70" s="1385"/>
      <c r="AI70" s="1340"/>
      <c r="AJ70" s="1340"/>
      <c r="AK70" s="1340"/>
      <c r="AL70" s="1340"/>
      <c r="AM70" s="1340"/>
    </row>
    <row r="71" ht="24.0" customHeight="1">
      <c r="A71" s="1650"/>
      <c r="B71" s="1665"/>
      <c r="C71" s="1749"/>
      <c r="D71" s="1665"/>
      <c r="E71" s="1328" t="s">
        <v>42</v>
      </c>
      <c r="F71" s="1342"/>
      <c r="G71" s="1669"/>
      <c r="H71" s="2171"/>
      <c r="I71" s="1669"/>
      <c r="J71" s="1888"/>
      <c r="K71" s="1888"/>
      <c r="L71" s="2171"/>
      <c r="M71" s="1342"/>
      <c r="N71" s="1342"/>
      <c r="O71" s="1752"/>
      <c r="P71" s="2189"/>
      <c r="Q71" s="2189"/>
      <c r="R71" s="1802"/>
      <c r="S71" s="1802"/>
      <c r="T71" s="1753">
        <v>27800.0</v>
      </c>
      <c r="U71" s="1752"/>
      <c r="V71" s="1342"/>
      <c r="W71" s="1342"/>
      <c r="X71" s="1342"/>
      <c r="Y71" s="1342"/>
      <c r="Z71" s="1342"/>
      <c r="AA71" s="1752"/>
      <c r="AB71" s="1342"/>
      <c r="AC71" s="1342"/>
      <c r="AD71" s="1904" t="s">
        <v>38</v>
      </c>
      <c r="AE71" s="1836" t="s">
        <v>1212</v>
      </c>
      <c r="AF71" s="637" t="s">
        <v>1213</v>
      </c>
      <c r="AG71" s="1385"/>
      <c r="AH71" s="1385"/>
      <c r="AI71" s="1340"/>
      <c r="AJ71" s="1340"/>
      <c r="AK71" s="1340"/>
      <c r="AL71" s="1340"/>
      <c r="AM71" s="1340"/>
    </row>
    <row r="72" ht="24.0" customHeight="1">
      <c r="A72" s="2180">
        <v>11.0</v>
      </c>
      <c r="B72" s="2181"/>
      <c r="C72" s="2209" t="s">
        <v>1226</v>
      </c>
      <c r="D72" s="1665"/>
      <c r="E72" s="1653" t="s">
        <v>33</v>
      </c>
      <c r="F72" s="1665"/>
      <c r="G72" s="1744"/>
      <c r="H72" s="2170"/>
      <c r="I72" s="1744"/>
      <c r="J72" s="2202"/>
      <c r="K72" s="2202"/>
      <c r="L72" s="2170"/>
      <c r="M72" s="1665"/>
      <c r="N72" s="1665"/>
      <c r="O72" s="1746"/>
      <c r="P72" s="2190"/>
      <c r="Q72" s="2190"/>
      <c r="R72" s="1665"/>
      <c r="S72" s="1665"/>
      <c r="T72" s="2210"/>
      <c r="U72" s="1746"/>
      <c r="V72" s="2211"/>
      <c r="W72" s="2211"/>
      <c r="X72" s="1747">
        <v>52000.0</v>
      </c>
      <c r="Y72" s="2203"/>
      <c r="Z72" s="1665"/>
      <c r="AA72" s="1746"/>
      <c r="AB72" s="2175"/>
      <c r="AC72" s="2175"/>
      <c r="AD72" s="1385"/>
      <c r="AE72" s="1385"/>
      <c r="AF72" s="1385"/>
      <c r="AG72" s="1385"/>
      <c r="AH72" s="1385"/>
      <c r="AI72" s="1340"/>
      <c r="AJ72" s="1340"/>
      <c r="AK72" s="1340"/>
      <c r="AL72" s="1340"/>
      <c r="AM72" s="1340"/>
    </row>
    <row r="73" ht="24.0" customHeight="1">
      <c r="A73" s="1650"/>
      <c r="B73" s="1665"/>
      <c r="C73" s="1749"/>
      <c r="D73" s="1665"/>
      <c r="E73" s="1328" t="s">
        <v>42</v>
      </c>
      <c r="F73" s="1342"/>
      <c r="G73" s="1669"/>
      <c r="H73" s="2171"/>
      <c r="I73" s="1669"/>
      <c r="J73" s="1888"/>
      <c r="K73" s="1888"/>
      <c r="L73" s="2171"/>
      <c r="M73" s="1342"/>
      <c r="N73" s="1342"/>
      <c r="O73" s="1752"/>
      <c r="P73" s="2189"/>
      <c r="Q73" s="2189"/>
      <c r="R73" s="1342"/>
      <c r="S73" s="1342"/>
      <c r="T73" s="1758"/>
      <c r="U73" s="1752"/>
      <c r="V73" s="1342"/>
      <c r="W73" s="1342"/>
      <c r="X73" s="1753">
        <v>82495.0</v>
      </c>
      <c r="Y73" s="1802"/>
      <c r="Z73" s="1342"/>
      <c r="AA73" s="1752"/>
      <c r="AB73" s="1398" t="s">
        <v>1227</v>
      </c>
      <c r="AC73" s="1398" t="s">
        <v>1227</v>
      </c>
      <c r="AD73" s="1904" t="s">
        <v>38</v>
      </c>
      <c r="AE73" s="1836" t="s">
        <v>1212</v>
      </c>
      <c r="AF73" s="637" t="s">
        <v>1213</v>
      </c>
      <c r="AG73" s="1385"/>
      <c r="AH73" s="1385"/>
      <c r="AI73" s="1340"/>
      <c r="AJ73" s="1340"/>
      <c r="AK73" s="1340"/>
      <c r="AL73" s="1340"/>
      <c r="AM73" s="1340"/>
    </row>
    <row r="74" ht="24.0" customHeight="1">
      <c r="A74" s="2180">
        <v>12.0</v>
      </c>
      <c r="B74" s="2181"/>
      <c r="C74" s="2209" t="s">
        <v>1228</v>
      </c>
      <c r="D74" s="1665"/>
      <c r="E74" s="1653" t="s">
        <v>33</v>
      </c>
      <c r="F74" s="1665"/>
      <c r="G74" s="1744"/>
      <c r="H74" s="2170"/>
      <c r="I74" s="1744"/>
      <c r="J74" s="2202"/>
      <c r="K74" s="2202"/>
      <c r="L74" s="2170"/>
      <c r="M74" s="1665"/>
      <c r="N74" s="1665"/>
      <c r="O74" s="1746"/>
      <c r="P74" s="2190"/>
      <c r="Q74" s="2190"/>
      <c r="R74" s="1665"/>
      <c r="S74" s="1665"/>
      <c r="T74" s="2210"/>
      <c r="U74" s="1746"/>
      <c r="V74" s="1665"/>
      <c r="W74" s="1665"/>
      <c r="X74" s="1747"/>
      <c r="Y74" s="1747">
        <v>10000.0</v>
      </c>
      <c r="Z74" s="1665"/>
      <c r="AA74" s="1746"/>
      <c r="AB74" s="2211"/>
      <c r="AC74" s="2211"/>
      <c r="AD74" s="1385"/>
      <c r="AE74" s="1385"/>
      <c r="AF74" s="1385"/>
      <c r="AG74" s="1385"/>
      <c r="AH74" s="1385"/>
      <c r="AI74" s="1340"/>
      <c r="AJ74" s="1340"/>
      <c r="AK74" s="1340"/>
      <c r="AL74" s="1340"/>
      <c r="AM74" s="1340"/>
    </row>
    <row r="75" ht="73.5" customHeight="1">
      <c r="A75" s="1650"/>
      <c r="B75" s="1665"/>
      <c r="C75" s="1749"/>
      <c r="D75" s="1665"/>
      <c r="E75" s="1328" t="s">
        <v>42</v>
      </c>
      <c r="F75" s="1342"/>
      <c r="G75" s="1669"/>
      <c r="H75" s="2171"/>
      <c r="I75" s="1669"/>
      <c r="J75" s="1888"/>
      <c r="K75" s="1888"/>
      <c r="L75" s="2171"/>
      <c r="M75" s="1342"/>
      <c r="N75" s="1342"/>
      <c r="O75" s="1752"/>
      <c r="P75" s="2189"/>
      <c r="Q75" s="2189"/>
      <c r="R75" s="1342"/>
      <c r="S75" s="1342"/>
      <c r="T75" s="1758"/>
      <c r="U75" s="1752"/>
      <c r="V75" s="1342"/>
      <c r="W75" s="1342"/>
      <c r="X75" s="1342"/>
      <c r="Y75" s="2212">
        <v>0.0</v>
      </c>
      <c r="Z75" s="1342"/>
      <c r="AA75" s="1752"/>
      <c r="AB75" s="2213"/>
      <c r="AC75" s="1342"/>
      <c r="AD75" s="1906" t="s">
        <v>1229</v>
      </c>
      <c r="AE75" s="1385"/>
      <c r="AF75" s="1385"/>
      <c r="AG75" s="1385"/>
      <c r="AH75" s="1385"/>
      <c r="AI75" s="1340"/>
      <c r="AJ75" s="1340"/>
      <c r="AK75" s="1340"/>
      <c r="AL75" s="1340"/>
      <c r="AM75" s="1340"/>
    </row>
    <row r="76" ht="44.25" customHeight="1">
      <c r="A76" s="1941"/>
      <c r="B76" s="1385"/>
      <c r="C76" s="637" t="s">
        <v>1230</v>
      </c>
      <c r="D76" s="1385"/>
      <c r="E76" s="1789" t="s">
        <v>33</v>
      </c>
      <c r="F76" s="1823">
        <v>7000.0</v>
      </c>
      <c r="G76" s="1824"/>
      <c r="H76" s="1863"/>
      <c r="I76" s="1824"/>
      <c r="J76" s="1870">
        <v>24761.0</v>
      </c>
      <c r="K76" s="1870">
        <v>24763.0</v>
      </c>
      <c r="L76" s="1863"/>
      <c r="M76" s="1385"/>
      <c r="N76" s="1385"/>
      <c r="O76" s="1893"/>
      <c r="P76" s="1842"/>
      <c r="Q76" s="1842"/>
      <c r="R76" s="1385"/>
      <c r="S76" s="1385"/>
      <c r="T76" s="1385"/>
      <c r="U76" s="1893"/>
      <c r="V76" s="1385"/>
      <c r="W76" s="1385"/>
      <c r="X76" s="1385"/>
      <c r="Y76" s="1385"/>
      <c r="Z76" s="1385"/>
      <c r="AA76" s="1893"/>
      <c r="AB76" s="1385"/>
      <c r="AC76" s="1385"/>
      <c r="AD76" s="1385"/>
      <c r="AE76" s="1385"/>
      <c r="AF76" s="1385"/>
      <c r="AG76" s="1385"/>
      <c r="AH76" s="1385"/>
      <c r="AI76" s="1340"/>
      <c r="AJ76" s="1340"/>
      <c r="AK76" s="1340"/>
      <c r="AL76" s="1340"/>
      <c r="AM76" s="1340"/>
    </row>
    <row r="77" ht="24.0" customHeight="1">
      <c r="A77" s="1941"/>
      <c r="B77" s="1385"/>
      <c r="C77" s="1844"/>
      <c r="D77" s="1385"/>
      <c r="E77" s="1328" t="s">
        <v>42</v>
      </c>
      <c r="F77" s="2117">
        <v>5726.0</v>
      </c>
      <c r="G77" s="1342"/>
      <c r="H77" s="1342"/>
      <c r="I77" s="1669"/>
      <c r="J77" s="2204"/>
      <c r="K77" s="2204"/>
      <c r="L77" s="1342"/>
      <c r="M77" s="1342"/>
      <c r="N77" s="1342"/>
      <c r="O77" s="1752"/>
      <c r="P77" s="1342"/>
      <c r="Q77" s="1342"/>
      <c r="R77" s="1342"/>
      <c r="S77" s="1342"/>
      <c r="T77" s="1342"/>
      <c r="U77" s="1752"/>
      <c r="V77" s="1342"/>
      <c r="W77" s="1342"/>
      <c r="X77" s="1342"/>
      <c r="Y77" s="1342"/>
      <c r="Z77" s="1342"/>
      <c r="AA77" s="1752"/>
      <c r="AB77" s="1342"/>
      <c r="AC77" s="1342"/>
      <c r="AD77" s="1904" t="s">
        <v>38</v>
      </c>
      <c r="AE77" s="1904" t="s">
        <v>1231</v>
      </c>
      <c r="AF77" s="1904" t="s">
        <v>1232</v>
      </c>
      <c r="AG77" s="1385"/>
      <c r="AH77" s="1385"/>
      <c r="AI77" s="1340"/>
      <c r="AJ77" s="1340"/>
      <c r="AK77" s="1340"/>
      <c r="AL77" s="1340"/>
      <c r="AM77" s="1340"/>
    </row>
    <row r="78" ht="40.5" customHeight="1">
      <c r="A78" s="1941"/>
      <c r="B78" s="1385"/>
      <c r="C78" s="637" t="s">
        <v>1233</v>
      </c>
      <c r="D78" s="1385"/>
      <c r="E78" s="1789" t="s">
        <v>33</v>
      </c>
      <c r="F78" s="1823">
        <v>3116.0</v>
      </c>
      <c r="G78" s="1385"/>
      <c r="H78" s="1385"/>
      <c r="I78" s="1824"/>
      <c r="J78" s="1870">
        <v>24769.0</v>
      </c>
      <c r="K78" s="1870">
        <v>24769.0</v>
      </c>
      <c r="L78" s="1385"/>
      <c r="M78" s="1385"/>
      <c r="N78" s="1385"/>
      <c r="O78" s="1893"/>
      <c r="P78" s="1385"/>
      <c r="Q78" s="1385"/>
      <c r="R78" s="1385"/>
      <c r="S78" s="1385"/>
      <c r="T78" s="1385"/>
      <c r="U78" s="1893"/>
      <c r="V78" s="1385"/>
      <c r="W78" s="1385"/>
      <c r="X78" s="1385"/>
      <c r="Y78" s="1385"/>
      <c r="Z78" s="1385"/>
      <c r="AA78" s="1893"/>
      <c r="AB78" s="1385"/>
      <c r="AC78" s="1385"/>
      <c r="AD78" s="1385"/>
      <c r="AE78" s="1385"/>
      <c r="AF78" s="1385"/>
      <c r="AG78" s="1385"/>
      <c r="AH78" s="1385"/>
      <c r="AI78" s="1340"/>
      <c r="AJ78" s="1340"/>
      <c r="AK78" s="1340"/>
      <c r="AL78" s="1340"/>
      <c r="AM78" s="1340"/>
    </row>
    <row r="79" ht="24.0" customHeight="1">
      <c r="A79" s="1941"/>
      <c r="B79" s="1385"/>
      <c r="C79" s="1844"/>
      <c r="D79" s="1385"/>
      <c r="E79" s="1328" t="s">
        <v>42</v>
      </c>
      <c r="F79" s="2117">
        <v>3116.0</v>
      </c>
      <c r="G79" s="1342"/>
      <c r="H79" s="1342"/>
      <c r="I79" s="1669"/>
      <c r="J79" s="1888"/>
      <c r="K79" s="1888"/>
      <c r="L79" s="1342"/>
      <c r="M79" s="1342"/>
      <c r="N79" s="1342"/>
      <c r="O79" s="1752"/>
      <c r="P79" s="1342"/>
      <c r="Q79" s="1342"/>
      <c r="R79" s="1342"/>
      <c r="S79" s="1342"/>
      <c r="T79" s="1342"/>
      <c r="U79" s="1752"/>
      <c r="V79" s="1342"/>
      <c r="W79" s="1342"/>
      <c r="X79" s="1342"/>
      <c r="Y79" s="1342"/>
      <c r="Z79" s="1342"/>
      <c r="AA79" s="1752"/>
      <c r="AB79" s="1342"/>
      <c r="AC79" s="1342"/>
      <c r="AD79" s="1904" t="s">
        <v>38</v>
      </c>
      <c r="AE79" s="1904" t="s">
        <v>1234</v>
      </c>
      <c r="AF79" s="1904" t="s">
        <v>1235</v>
      </c>
      <c r="AG79" s="1385"/>
      <c r="AH79" s="1385"/>
      <c r="AI79" s="1340"/>
      <c r="AJ79" s="1340"/>
      <c r="AK79" s="1340"/>
      <c r="AL79" s="1340"/>
      <c r="AM79" s="1340"/>
    </row>
    <row r="80" ht="24.0" customHeight="1">
      <c r="A80" s="1941"/>
      <c r="B80" s="2214"/>
      <c r="C80" s="2076"/>
      <c r="D80" s="1824"/>
      <c r="E80" s="1789" t="s">
        <v>33</v>
      </c>
      <c r="F80" s="1823">
        <v>10116.0</v>
      </c>
      <c r="G80" s="1823">
        <v>77200.0</v>
      </c>
      <c r="H80" s="1823">
        <v>55747.0</v>
      </c>
      <c r="I80" s="1823">
        <f t="shared" ref="I80:I81" si="1">SUM(F80:H80)</f>
        <v>143063</v>
      </c>
      <c r="J80" s="1823"/>
      <c r="K80" s="1823"/>
      <c r="L80" s="1823">
        <v>17500.0</v>
      </c>
      <c r="M80" s="1823">
        <v>143206.0</v>
      </c>
      <c r="N80" s="1823"/>
      <c r="O80" s="1823">
        <f>SUM(L80:M80)</f>
        <v>160706</v>
      </c>
      <c r="P80" s="1893"/>
      <c r="Q80" s="1893"/>
      <c r="R80" s="1841" t="s">
        <v>50</v>
      </c>
      <c r="S80" s="1841" t="s">
        <v>50</v>
      </c>
      <c r="T80" s="1841" t="s">
        <v>50</v>
      </c>
      <c r="U80" s="1841" t="s">
        <v>50</v>
      </c>
      <c r="V80" s="1893"/>
      <c r="W80" s="1893"/>
      <c r="X80" s="1841" t="s">
        <v>50</v>
      </c>
      <c r="Y80" s="1841" t="s">
        <v>50</v>
      </c>
      <c r="Z80" s="1841" t="s">
        <v>50</v>
      </c>
      <c r="AA80" s="1841" t="s">
        <v>50</v>
      </c>
      <c r="AB80" s="1893"/>
      <c r="AC80" s="1893"/>
      <c r="AD80" s="1385"/>
      <c r="AE80" s="1385"/>
      <c r="AF80" s="1385"/>
      <c r="AG80" s="1385"/>
      <c r="AH80" s="1385"/>
      <c r="AI80" s="1340"/>
      <c r="AJ80" s="1340"/>
      <c r="AK80" s="1340"/>
      <c r="AL80" s="1340"/>
      <c r="AM80" s="1340"/>
    </row>
    <row r="81">
      <c r="A81" s="1941"/>
      <c r="B81" s="1385"/>
      <c r="C81" s="2215" t="s">
        <v>18</v>
      </c>
      <c r="D81" s="1823">
        <v>2937000.0</v>
      </c>
      <c r="E81" s="1328" t="s">
        <v>42</v>
      </c>
      <c r="F81" s="2117">
        <v>8842.0</v>
      </c>
      <c r="G81" s="2117">
        <v>59965.0</v>
      </c>
      <c r="H81" s="2117">
        <v>41000.0</v>
      </c>
      <c r="I81" s="2117">
        <f t="shared" si="1"/>
        <v>109807</v>
      </c>
      <c r="J81" s="2117"/>
      <c r="K81" s="2117"/>
      <c r="L81" s="2117">
        <v>45725.0</v>
      </c>
      <c r="M81" s="2117">
        <v>125382.0</v>
      </c>
      <c r="N81" s="2117">
        <v>674886.0</v>
      </c>
      <c r="O81" s="2117">
        <f>SUM(L81:N81)</f>
        <v>845993</v>
      </c>
      <c r="P81" s="2117"/>
      <c r="Q81" s="2117"/>
      <c r="R81" s="2117">
        <f t="shared" ref="R81:T81" si="2">sum(R5:R79)</f>
        <v>22015</v>
      </c>
      <c r="S81" s="2117">
        <f t="shared" si="2"/>
        <v>11500</v>
      </c>
      <c r="T81" s="2117">
        <f t="shared" si="2"/>
        <v>88802</v>
      </c>
      <c r="U81" s="2117">
        <f>sum(R81,S81,T81)</f>
        <v>122317</v>
      </c>
      <c r="V81" s="1752"/>
      <c r="W81" s="1752"/>
      <c r="X81" s="2117">
        <f t="shared" ref="X81:Z81" si="3">sum(X5:X79)</f>
        <v>150653</v>
      </c>
      <c r="Y81" s="2117">
        <f t="shared" si="3"/>
        <v>34720</v>
      </c>
      <c r="Z81" s="2117">
        <f t="shared" si="3"/>
        <v>800</v>
      </c>
      <c r="AA81" s="2117">
        <f>sum(X81,Y81,Z81)</f>
        <v>186173</v>
      </c>
      <c r="AB81" s="2117"/>
      <c r="AC81" s="2117"/>
      <c r="AD81" s="2116"/>
      <c r="AE81" s="2116"/>
      <c r="AF81" s="2116"/>
      <c r="AG81" s="2116"/>
      <c r="AH81" s="2216"/>
      <c r="AI81" s="2217"/>
      <c r="AJ81" s="2217"/>
      <c r="AK81" s="2217"/>
      <c r="AL81" s="2217"/>
      <c r="AM81" s="2217"/>
    </row>
    <row r="82">
      <c r="A82" s="1647"/>
      <c r="B82" s="1647"/>
      <c r="C82" s="1647"/>
      <c r="D82" s="1647"/>
      <c r="E82" s="2218" t="s">
        <v>18</v>
      </c>
      <c r="F82" s="2219">
        <f>sum(I81,O81,U81,AA81)</f>
        <v>1264290</v>
      </c>
      <c r="G82" s="2218" t="s">
        <v>1236</v>
      </c>
      <c r="H82" s="2220">
        <f>F82*100/3913000</f>
        <v>32.30999233</v>
      </c>
      <c r="I82" s="1769"/>
      <c r="J82" s="1649"/>
      <c r="K82" s="1649"/>
      <c r="L82" s="1647"/>
      <c r="M82" s="1647"/>
      <c r="N82" s="1647"/>
      <c r="O82" s="1769"/>
      <c r="P82" s="1647"/>
      <c r="Q82" s="1647"/>
      <c r="R82" s="1647"/>
      <c r="S82" s="1647"/>
      <c r="T82" s="1647"/>
      <c r="U82" s="1769"/>
      <c r="V82" s="1647"/>
      <c r="W82" s="1647"/>
      <c r="X82" s="1647"/>
      <c r="Y82" s="1647"/>
      <c r="Z82" s="1647"/>
      <c r="AA82" s="1769"/>
      <c r="AB82" s="1647"/>
      <c r="AC82" s="1647"/>
      <c r="AD82" s="1647"/>
      <c r="AE82" s="1647"/>
      <c r="AF82" s="1647"/>
      <c r="AG82" s="1647"/>
      <c r="AH82" s="1647"/>
      <c r="AI82" s="1647"/>
      <c r="AJ82" s="1647"/>
      <c r="AK82" s="1647"/>
      <c r="AL82" s="1647"/>
      <c r="AM82" s="1647"/>
    </row>
    <row r="83" ht="24.0" customHeight="1">
      <c r="A83" s="2218" t="s">
        <v>1237</v>
      </c>
      <c r="C83" s="1647"/>
      <c r="D83" s="1647"/>
      <c r="E83" s="1647"/>
      <c r="F83" s="1647"/>
      <c r="G83" s="1647"/>
      <c r="H83" s="1647"/>
      <c r="I83" s="1769"/>
      <c r="J83" s="1649"/>
      <c r="K83" s="1649"/>
      <c r="L83" s="1647"/>
      <c r="M83" s="1647"/>
      <c r="N83" s="1647"/>
      <c r="O83" s="1769"/>
      <c r="P83" s="1647"/>
      <c r="Q83" s="1647"/>
      <c r="R83" s="1647"/>
      <c r="S83" s="1647"/>
      <c r="T83" s="1647"/>
      <c r="U83" s="1769"/>
      <c r="V83" s="1647"/>
      <c r="W83" s="1647"/>
      <c r="X83" s="1647"/>
      <c r="Y83" s="1647"/>
      <c r="Z83" s="1647"/>
      <c r="AA83" s="1769"/>
      <c r="AB83" s="1647"/>
      <c r="AC83" s="1647"/>
      <c r="AD83" s="1647"/>
      <c r="AE83" s="1647"/>
      <c r="AF83" s="1647"/>
      <c r="AG83" s="1647"/>
      <c r="AH83" s="1647"/>
      <c r="AI83" s="1647"/>
      <c r="AJ83" s="1647"/>
      <c r="AK83" s="1647"/>
      <c r="AL83" s="1647"/>
      <c r="AM83" s="1647"/>
    </row>
    <row r="84" ht="124.5" customHeight="1">
      <c r="A84" s="1340"/>
      <c r="B84" s="2221"/>
      <c r="C84" s="2222"/>
      <c r="D84" s="2223"/>
      <c r="E84" s="2224"/>
      <c r="F84" s="2223"/>
      <c r="G84" s="2223"/>
      <c r="H84" s="2225"/>
      <c r="I84" s="2225"/>
      <c r="J84" s="2226"/>
      <c r="K84" s="2226"/>
      <c r="L84" s="1946"/>
      <c r="M84" s="1946"/>
      <c r="N84" s="1946"/>
      <c r="O84" s="1946"/>
      <c r="P84" s="1946"/>
      <c r="Q84" s="1946"/>
      <c r="R84" s="1946"/>
      <c r="S84" s="1946"/>
      <c r="T84" s="1946"/>
      <c r="U84" s="1946"/>
      <c r="V84" s="1946"/>
      <c r="W84" s="1946"/>
      <c r="X84" s="2223"/>
      <c r="Y84" s="1946"/>
      <c r="Z84" s="1946"/>
      <c r="AA84" s="1946"/>
      <c r="AB84" s="1946"/>
      <c r="AC84" s="1946"/>
      <c r="AD84" s="1340"/>
      <c r="AE84" s="1340"/>
      <c r="AF84" s="1340"/>
      <c r="AG84" s="1340"/>
      <c r="AH84" s="1340"/>
      <c r="AI84" s="1340"/>
      <c r="AJ84" s="1340"/>
      <c r="AK84" s="1340"/>
      <c r="AL84" s="1340"/>
      <c r="AM84" s="1340"/>
    </row>
    <row r="85" ht="124.5" customHeight="1">
      <c r="A85" s="2166"/>
      <c r="B85" s="2227" t="s">
        <v>1238</v>
      </c>
      <c r="C85" s="549" t="s">
        <v>1239</v>
      </c>
      <c r="D85" s="1793"/>
      <c r="E85" s="2228" t="s">
        <v>33</v>
      </c>
      <c r="F85" s="1793"/>
      <c r="G85" s="1793"/>
      <c r="H85" s="2229">
        <v>7600.0</v>
      </c>
      <c r="I85" s="2229">
        <v>7600.0</v>
      </c>
      <c r="J85" s="2230">
        <v>24831.0</v>
      </c>
      <c r="K85" s="2230">
        <v>24831.0</v>
      </c>
      <c r="L85" s="2231"/>
      <c r="M85" s="2231"/>
      <c r="N85" s="2231"/>
      <c r="O85" s="2231"/>
      <c r="P85" s="2231"/>
      <c r="Q85" s="2231"/>
      <c r="R85" s="2231"/>
      <c r="S85" s="2231"/>
      <c r="T85" s="2231"/>
      <c r="U85" s="2231"/>
      <c r="V85" s="2231"/>
      <c r="W85" s="2231"/>
      <c r="X85" s="1793"/>
      <c r="Y85" s="2231"/>
      <c r="Z85" s="2231"/>
      <c r="AA85" s="2231"/>
      <c r="AB85" s="2231"/>
      <c r="AC85" s="2231"/>
      <c r="AD85" s="1797"/>
      <c r="AE85" s="1797"/>
      <c r="AF85" s="1797"/>
      <c r="AG85" s="1797"/>
      <c r="AH85" s="1797"/>
      <c r="AI85" s="1340"/>
      <c r="AJ85" s="1340"/>
      <c r="AK85" s="1340"/>
      <c r="AL85" s="1340"/>
      <c r="AM85" s="1340"/>
    </row>
    <row r="86" ht="102.75" customHeight="1">
      <c r="A86" s="1941"/>
      <c r="B86" s="2232"/>
      <c r="C86" s="2233"/>
      <c r="D86" s="1824"/>
      <c r="E86" s="1328" t="s">
        <v>42</v>
      </c>
      <c r="F86" s="1669"/>
      <c r="G86" s="1669"/>
      <c r="H86" s="2117">
        <v>5700.0</v>
      </c>
      <c r="I86" s="2117">
        <v>5700.0</v>
      </c>
      <c r="J86" s="1768"/>
      <c r="K86" s="1768"/>
      <c r="L86" s="1752"/>
      <c r="M86" s="1752"/>
      <c r="N86" s="1752"/>
      <c r="O86" s="1752"/>
      <c r="P86" s="1752"/>
      <c r="Q86" s="1752"/>
      <c r="R86" s="1752"/>
      <c r="S86" s="1752"/>
      <c r="T86" s="1752"/>
      <c r="U86" s="1752"/>
      <c r="V86" s="1752"/>
      <c r="W86" s="1752"/>
      <c r="X86" s="1669"/>
      <c r="Y86" s="1752"/>
      <c r="Z86" s="1752"/>
      <c r="AA86" s="1752"/>
      <c r="AB86" s="1752"/>
      <c r="AC86" s="1752"/>
      <c r="AD86" s="1836" t="s">
        <v>38</v>
      </c>
      <c r="AE86" s="1906" t="s">
        <v>1240</v>
      </c>
      <c r="AF86" s="1906" t="s">
        <v>1241</v>
      </c>
      <c r="AG86" s="1385"/>
      <c r="AH86" s="1385"/>
      <c r="AI86" s="1340"/>
      <c r="AJ86" s="1340"/>
      <c r="AK86" s="1340"/>
      <c r="AL86" s="1340"/>
      <c r="AM86" s="1340"/>
    </row>
    <row r="87">
      <c r="A87" s="1941"/>
      <c r="B87" s="1331" t="s">
        <v>1242</v>
      </c>
      <c r="C87" s="637" t="s">
        <v>1243</v>
      </c>
      <c r="D87" s="2229">
        <v>1476460.0</v>
      </c>
      <c r="E87" s="1789" t="s">
        <v>33</v>
      </c>
      <c r="F87" s="1824"/>
      <c r="G87" s="1824"/>
      <c r="H87" s="1824"/>
      <c r="I87" s="1824"/>
      <c r="J87" s="2076"/>
      <c r="K87" s="2076"/>
      <c r="L87" s="1893"/>
      <c r="M87" s="1893"/>
      <c r="N87" s="2229">
        <v>413500.0</v>
      </c>
      <c r="O87" s="2229">
        <v>413500.0</v>
      </c>
      <c r="P87" s="2230">
        <v>24869.0</v>
      </c>
      <c r="Q87" s="2230">
        <v>25039.0</v>
      </c>
      <c r="R87" s="1893"/>
      <c r="S87" s="1893"/>
      <c r="T87" s="2229">
        <v>659037.65</v>
      </c>
      <c r="U87" s="1893"/>
      <c r="V87" s="2230">
        <v>25070.0</v>
      </c>
      <c r="W87" s="2230">
        <v>25103.0</v>
      </c>
      <c r="X87" s="1824"/>
      <c r="Y87" s="2229"/>
      <c r="Z87" s="2234">
        <v>338854.45</v>
      </c>
      <c r="AA87" s="1893"/>
      <c r="AB87" s="1893"/>
      <c r="AC87" s="2230">
        <v>25039.0</v>
      </c>
      <c r="AD87" s="1836" t="s">
        <v>38</v>
      </c>
      <c r="AE87" s="637" t="s">
        <v>1244</v>
      </c>
      <c r="AF87" s="637" t="s">
        <v>1245</v>
      </c>
      <c r="AG87" s="1385"/>
      <c r="AH87" s="1906" t="s">
        <v>1246</v>
      </c>
      <c r="AI87" s="1340"/>
      <c r="AJ87" s="1340"/>
      <c r="AK87" s="1340"/>
      <c r="AL87" s="1340"/>
      <c r="AM87" s="1340"/>
    </row>
    <row r="88" ht="24.0" customHeight="1">
      <c r="A88" s="1941"/>
      <c r="B88" s="2232"/>
      <c r="C88" s="2233"/>
      <c r="D88" s="1824"/>
      <c r="E88" s="1328" t="s">
        <v>42</v>
      </c>
      <c r="F88" s="1669"/>
      <c r="G88" s="1669"/>
      <c r="H88" s="1669"/>
      <c r="I88" s="1669"/>
      <c r="J88" s="1768"/>
      <c r="K88" s="1768"/>
      <c r="L88" s="1752"/>
      <c r="M88" s="1752"/>
      <c r="N88" s="2117">
        <v>368325.0</v>
      </c>
      <c r="O88" s="2117">
        <v>368325.0</v>
      </c>
      <c r="P88" s="2117"/>
      <c r="Q88" s="2117"/>
      <c r="R88" s="2117"/>
      <c r="S88" s="2117"/>
      <c r="T88" s="2117">
        <v>656037.65</v>
      </c>
      <c r="U88" s="2117"/>
      <c r="V88" s="2117"/>
      <c r="W88" s="2117"/>
      <c r="X88" s="2117"/>
      <c r="Y88" s="2117"/>
      <c r="Z88" s="2117">
        <v>303838.6</v>
      </c>
      <c r="AA88" s="1752"/>
      <c r="AB88" s="2235">
        <v>25070.0</v>
      </c>
      <c r="AC88" s="2235">
        <v>25106.0</v>
      </c>
      <c r="AD88" s="1385"/>
      <c r="AE88" s="2236"/>
      <c r="AF88" s="1385"/>
      <c r="AG88" s="1385"/>
      <c r="AH88" s="1385"/>
      <c r="AI88" s="1340"/>
      <c r="AJ88" s="1340"/>
      <c r="AK88" s="1340"/>
      <c r="AL88" s="1340"/>
      <c r="AM88" s="1340"/>
    </row>
    <row r="89" ht="335.25" customHeight="1">
      <c r="A89" s="2237"/>
      <c r="B89" s="1331" t="s">
        <v>1247</v>
      </c>
      <c r="C89" s="2179" t="s">
        <v>1248</v>
      </c>
      <c r="D89" s="2238"/>
      <c r="E89" s="1836" t="s">
        <v>33</v>
      </c>
      <c r="F89" s="2236"/>
      <c r="G89" s="2236"/>
      <c r="H89" s="2236"/>
      <c r="I89" s="2236"/>
      <c r="J89" s="2236"/>
      <c r="K89" s="2236"/>
      <c r="L89" s="2236"/>
      <c r="M89" s="2236"/>
      <c r="N89" s="1823">
        <v>45290.0</v>
      </c>
      <c r="O89" s="1823">
        <v>45290.0</v>
      </c>
      <c r="P89" s="1870">
        <v>24920.0</v>
      </c>
      <c r="Q89" s="1870">
        <v>24921.0</v>
      </c>
      <c r="R89" s="2236"/>
      <c r="S89" s="2236"/>
      <c r="T89" s="2239"/>
      <c r="U89" s="2236"/>
      <c r="V89" s="2236"/>
      <c r="W89" s="2236"/>
      <c r="X89" s="2236"/>
      <c r="Y89" s="2236"/>
      <c r="Z89" s="2236"/>
      <c r="AA89" s="2236"/>
      <c r="AB89" s="2236"/>
      <c r="AC89" s="2236"/>
      <c r="AD89" s="2236"/>
      <c r="AE89" s="1906" t="s">
        <v>1249</v>
      </c>
      <c r="AF89" s="2240" t="s">
        <v>1250</v>
      </c>
      <c r="AG89" s="2236"/>
      <c r="AH89" s="2236"/>
      <c r="AI89" s="1316"/>
      <c r="AJ89" s="1316"/>
      <c r="AK89" s="1316"/>
      <c r="AL89" s="1316"/>
      <c r="AM89" s="1316"/>
    </row>
    <row r="90" ht="41.25" customHeight="1">
      <c r="A90" s="2237"/>
      <c r="B90" s="2241"/>
      <c r="C90" s="2242"/>
      <c r="D90" s="2236"/>
      <c r="E90" s="2243" t="s">
        <v>42</v>
      </c>
      <c r="F90" s="2244"/>
      <c r="G90" s="2244"/>
      <c r="H90" s="2244"/>
      <c r="I90" s="2244"/>
      <c r="J90" s="2244"/>
      <c r="K90" s="2244"/>
      <c r="L90" s="2244"/>
      <c r="M90" s="2244"/>
      <c r="N90" s="2245">
        <v>34210.0</v>
      </c>
      <c r="O90" s="2245">
        <v>34210.0</v>
      </c>
      <c r="P90" s="2244"/>
      <c r="Q90" s="2244"/>
      <c r="R90" s="2244"/>
      <c r="S90" s="2244"/>
      <c r="T90" s="2244"/>
      <c r="U90" s="2244"/>
      <c r="V90" s="2244"/>
      <c r="W90" s="2244"/>
      <c r="X90" s="2244"/>
      <c r="Y90" s="2244"/>
      <c r="Z90" s="2244"/>
      <c r="AA90" s="2244"/>
      <c r="AB90" s="2244"/>
      <c r="AC90" s="2244"/>
      <c r="AD90" s="2236"/>
      <c r="AE90" s="2236"/>
      <c r="AF90" s="2236"/>
      <c r="AG90" s="2236"/>
      <c r="AH90" s="2236"/>
      <c r="AI90" s="1316"/>
      <c r="AJ90" s="1316"/>
      <c r="AK90" s="1316"/>
      <c r="AL90" s="1316"/>
      <c r="AM90" s="1316"/>
    </row>
    <row r="91" ht="69.75" customHeight="1">
      <c r="A91" s="2237"/>
      <c r="B91" s="1331" t="s">
        <v>1247</v>
      </c>
      <c r="C91" s="2246" t="s">
        <v>1251</v>
      </c>
      <c r="D91" s="2236"/>
      <c r="E91" s="1696" t="s">
        <v>33</v>
      </c>
      <c r="F91" s="2247"/>
      <c r="G91" s="2247"/>
      <c r="H91" s="2247"/>
      <c r="I91" s="2247"/>
      <c r="J91" s="2247"/>
      <c r="K91" s="2247"/>
      <c r="L91" s="2247"/>
      <c r="M91" s="2247"/>
      <c r="N91" s="2248"/>
      <c r="O91" s="2248"/>
      <c r="P91" s="2247"/>
      <c r="Q91" s="2247"/>
      <c r="R91" s="2247"/>
      <c r="S91" s="2247"/>
      <c r="T91" s="2247"/>
      <c r="U91" s="2247"/>
      <c r="V91" s="2247"/>
      <c r="W91" s="2247"/>
      <c r="X91" s="2249">
        <v>12120.0</v>
      </c>
      <c r="Y91" s="2250"/>
      <c r="Z91" s="2247"/>
      <c r="AA91" s="2247"/>
      <c r="AB91" s="2251">
        <v>25036.0</v>
      </c>
      <c r="AC91" s="2251">
        <v>25037.0</v>
      </c>
      <c r="AD91" s="2242"/>
      <c r="AE91" s="2240"/>
      <c r="AF91" s="2236"/>
      <c r="AG91" s="2236"/>
      <c r="AH91" s="2236"/>
      <c r="AI91" s="1316"/>
      <c r="AJ91" s="1316"/>
      <c r="AK91" s="1316"/>
      <c r="AL91" s="1316"/>
      <c r="AM91" s="1316"/>
    </row>
    <row r="92" ht="258.0" customHeight="1">
      <c r="A92" s="2237"/>
      <c r="B92" s="2236"/>
      <c r="C92" s="2236"/>
      <c r="D92" s="2236"/>
      <c r="E92" s="2243" t="s">
        <v>42</v>
      </c>
      <c r="F92" s="2244"/>
      <c r="G92" s="2244"/>
      <c r="H92" s="2244"/>
      <c r="I92" s="2244"/>
      <c r="J92" s="2244"/>
      <c r="K92" s="2244"/>
      <c r="L92" s="2244"/>
      <c r="M92" s="2244"/>
      <c r="N92" s="2252"/>
      <c r="O92" s="2252"/>
      <c r="P92" s="2244"/>
      <c r="Q92" s="2244"/>
      <c r="R92" s="2244"/>
      <c r="S92" s="2244"/>
      <c r="T92" s="2244"/>
      <c r="U92" s="2244"/>
      <c r="V92" s="2244"/>
      <c r="W92" s="2244"/>
      <c r="X92" s="2253">
        <v>11280.0</v>
      </c>
      <c r="Y92" s="2254"/>
      <c r="Z92" s="2244"/>
      <c r="AA92" s="2244"/>
      <c r="AB92" s="2244"/>
      <c r="AC92" s="2244"/>
      <c r="AD92" s="1904" t="s">
        <v>38</v>
      </c>
      <c r="AE92" s="1906" t="s">
        <v>1252</v>
      </c>
      <c r="AF92" s="2240" t="s">
        <v>1253</v>
      </c>
      <c r="AG92" s="2236"/>
      <c r="AH92" s="2242"/>
      <c r="AI92" s="1316"/>
      <c r="AJ92" s="1316"/>
      <c r="AK92" s="1316"/>
      <c r="AL92" s="1316"/>
      <c r="AM92" s="1316"/>
    </row>
    <row r="93" ht="24.0" customHeight="1">
      <c r="A93" s="1941"/>
      <c r="B93" s="2214"/>
      <c r="C93" s="2076"/>
      <c r="D93" s="1893"/>
      <c r="E93" s="1836" t="s">
        <v>33</v>
      </c>
      <c r="F93" s="1913" t="s">
        <v>50</v>
      </c>
      <c r="G93" s="1913" t="s">
        <v>50</v>
      </c>
      <c r="H93" s="1823">
        <v>7600.0</v>
      </c>
      <c r="I93" s="1823">
        <v>7600.0</v>
      </c>
      <c r="J93" s="1823"/>
      <c r="K93" s="1823"/>
      <c r="L93" s="1823" t="s">
        <v>50</v>
      </c>
      <c r="M93" s="1823" t="s">
        <v>50</v>
      </c>
      <c r="N93" s="1823">
        <v>458790.0</v>
      </c>
      <c r="O93" s="1823">
        <v>458790.0</v>
      </c>
      <c r="P93" s="1893"/>
      <c r="Q93" s="1893"/>
      <c r="R93" s="1913" t="s">
        <v>50</v>
      </c>
      <c r="S93" s="1913" t="s">
        <v>50</v>
      </c>
      <c r="T93" s="1913" t="s">
        <v>50</v>
      </c>
      <c r="U93" s="1913" t="s">
        <v>50</v>
      </c>
      <c r="V93" s="1893"/>
      <c r="W93" s="1893"/>
      <c r="X93" s="1913" t="s">
        <v>50</v>
      </c>
      <c r="Y93" s="1913" t="s">
        <v>50</v>
      </c>
      <c r="Z93" s="1913" t="s">
        <v>50</v>
      </c>
      <c r="AA93" s="1913" t="s">
        <v>50</v>
      </c>
      <c r="AB93" s="1893"/>
      <c r="AC93" s="1893"/>
      <c r="AD93" s="1385"/>
      <c r="AE93" s="1385"/>
      <c r="AF93" s="1385"/>
      <c r="AG93" s="1385"/>
      <c r="AH93" s="1385"/>
      <c r="AI93" s="1340"/>
      <c r="AJ93" s="1340"/>
      <c r="AK93" s="1340"/>
      <c r="AL93" s="1340"/>
      <c r="AM93" s="1340"/>
    </row>
    <row r="94" ht="24.0" customHeight="1">
      <c r="A94" s="1941"/>
      <c r="B94" s="1385"/>
      <c r="C94" s="2215" t="s">
        <v>18</v>
      </c>
      <c r="D94" s="1823">
        <v>7213460.0</v>
      </c>
      <c r="E94" s="2243" t="s">
        <v>42</v>
      </c>
      <c r="F94" s="2255" t="s">
        <v>50</v>
      </c>
      <c r="G94" s="2255" t="s">
        <v>50</v>
      </c>
      <c r="H94" s="2245">
        <v>5700.0</v>
      </c>
      <c r="I94" s="2245">
        <v>5700.0</v>
      </c>
      <c r="J94" s="2245"/>
      <c r="K94" s="2245"/>
      <c r="L94" s="2245" t="s">
        <v>50</v>
      </c>
      <c r="M94" s="2245" t="s">
        <v>50</v>
      </c>
      <c r="N94" s="2245">
        <v>402575.0</v>
      </c>
      <c r="O94" s="2245">
        <v>402575.0</v>
      </c>
      <c r="P94" s="2245"/>
      <c r="Q94" s="2245"/>
      <c r="R94" s="2245" t="s">
        <v>50</v>
      </c>
      <c r="S94" s="2245" t="s">
        <v>50</v>
      </c>
      <c r="T94" s="2245">
        <v>656037.65</v>
      </c>
      <c r="U94" s="2245">
        <f>sum(R94,S94,T94)</f>
        <v>656037.65</v>
      </c>
      <c r="V94" s="1752"/>
      <c r="W94" s="1752"/>
      <c r="X94" s="2255" t="s">
        <v>50</v>
      </c>
      <c r="Y94" s="2245">
        <v>338854.45</v>
      </c>
      <c r="Z94" s="2245" t="s">
        <v>50</v>
      </c>
      <c r="AA94" s="2245">
        <f>sum(X94,Y94,Z94)</f>
        <v>338854.45</v>
      </c>
      <c r="AB94" s="1752"/>
      <c r="AC94" s="1752"/>
      <c r="AD94" s="1385"/>
      <c r="AE94" s="1385"/>
      <c r="AF94" s="1385"/>
      <c r="AG94" s="1385"/>
      <c r="AH94" s="1385"/>
      <c r="AI94" s="1340"/>
      <c r="AJ94" s="1340"/>
      <c r="AK94" s="1340"/>
      <c r="AL94" s="1340"/>
      <c r="AM94" s="1340"/>
    </row>
    <row r="95" ht="24.0" customHeight="1">
      <c r="A95" s="1647"/>
      <c r="B95" s="1647"/>
      <c r="C95" s="1647"/>
      <c r="D95" s="1647"/>
      <c r="E95" s="2218" t="s">
        <v>18</v>
      </c>
      <c r="F95" s="2256">
        <f>sum(I94,O94,U94,AA94)</f>
        <v>1403167.1</v>
      </c>
      <c r="G95" s="2218" t="s">
        <v>1236</v>
      </c>
      <c r="H95" s="2218">
        <v>10.43</v>
      </c>
      <c r="I95" s="1769"/>
      <c r="J95" s="1649"/>
      <c r="K95" s="1649"/>
      <c r="L95" s="1647"/>
      <c r="M95" s="1647"/>
      <c r="N95" s="1647"/>
      <c r="O95" s="1769"/>
      <c r="P95" s="1647"/>
      <c r="Q95" s="1647"/>
      <c r="R95" s="1647"/>
      <c r="S95" s="1647"/>
      <c r="T95" s="1647"/>
      <c r="U95" s="1769"/>
      <c r="V95" s="1647"/>
      <c r="W95" s="1647"/>
      <c r="X95" s="1647"/>
      <c r="Y95" s="1647"/>
      <c r="Z95" s="1647"/>
      <c r="AA95" s="1769"/>
      <c r="AB95" s="1647"/>
      <c r="AC95" s="1647"/>
      <c r="AD95" s="1647"/>
      <c r="AE95" s="1647"/>
      <c r="AF95" s="1647"/>
      <c r="AG95" s="1647"/>
      <c r="AH95" s="1647"/>
      <c r="AI95" s="1647"/>
      <c r="AJ95" s="1647"/>
      <c r="AK95" s="1647"/>
      <c r="AL95" s="1647"/>
      <c r="AM95" s="1647"/>
    </row>
    <row r="96" ht="24.0" customHeight="1">
      <c r="A96" s="1318"/>
      <c r="B96" s="1316"/>
      <c r="C96" s="1316"/>
      <c r="D96" s="1316"/>
      <c r="E96" s="1316"/>
      <c r="F96" s="1316"/>
      <c r="G96" s="1316"/>
      <c r="H96" s="1316"/>
      <c r="I96" s="1316"/>
      <c r="J96" s="1316"/>
      <c r="K96" s="1316"/>
      <c r="L96" s="1316"/>
      <c r="M96" s="1316"/>
      <c r="N96" s="1316"/>
      <c r="O96" s="1316"/>
      <c r="P96" s="1316"/>
      <c r="Q96" s="1316"/>
      <c r="R96" s="1316"/>
      <c r="S96" s="1316"/>
      <c r="T96" s="1316"/>
      <c r="U96" s="1316"/>
      <c r="V96" s="1316"/>
      <c r="W96" s="1316"/>
      <c r="X96" s="1316"/>
      <c r="Y96" s="1316"/>
      <c r="Z96" s="1316"/>
      <c r="AA96" s="1316"/>
      <c r="AB96" s="1316"/>
      <c r="AC96" s="1316"/>
      <c r="AD96" s="1316"/>
      <c r="AE96" s="1316"/>
      <c r="AF96" s="1316"/>
      <c r="AG96" s="1316"/>
      <c r="AH96" s="1316"/>
      <c r="AI96" s="1316"/>
      <c r="AJ96" s="1316"/>
      <c r="AK96" s="1316"/>
      <c r="AL96" s="1316"/>
      <c r="AM96" s="1316"/>
    </row>
    <row r="97" ht="24.0" customHeight="1">
      <c r="A97" s="1318"/>
      <c r="B97" s="1316"/>
      <c r="C97" s="1316"/>
      <c r="D97" s="1316"/>
      <c r="E97" s="1316"/>
      <c r="F97" s="1316"/>
      <c r="G97" s="1316"/>
      <c r="H97" s="1316"/>
      <c r="I97" s="1316"/>
      <c r="J97" s="1316"/>
      <c r="K97" s="1316"/>
      <c r="L97" s="1316"/>
      <c r="M97" s="1316"/>
      <c r="N97" s="1316"/>
      <c r="O97" s="1316"/>
      <c r="P97" s="1316"/>
      <c r="Q97" s="1316"/>
      <c r="R97" s="1316"/>
      <c r="S97" s="1316"/>
      <c r="T97" s="1316"/>
      <c r="U97" s="1316"/>
      <c r="V97" s="1316"/>
      <c r="W97" s="1316"/>
      <c r="X97" s="1316"/>
      <c r="Y97" s="1316"/>
      <c r="Z97" s="1316"/>
      <c r="AA97" s="1316"/>
      <c r="AB97" s="1316"/>
      <c r="AC97" s="1316"/>
      <c r="AD97" s="1316"/>
      <c r="AE97" s="1316"/>
      <c r="AF97" s="1316"/>
      <c r="AG97" s="1316"/>
      <c r="AH97" s="1316"/>
      <c r="AI97" s="1316"/>
      <c r="AJ97" s="1316"/>
      <c r="AK97" s="1316"/>
      <c r="AL97" s="1316"/>
      <c r="AM97" s="1316"/>
    </row>
    <row r="98" ht="24.0" customHeight="1">
      <c r="A98" s="1318"/>
      <c r="B98" s="1316"/>
      <c r="C98" s="1316"/>
      <c r="D98" s="1316"/>
      <c r="E98" s="1316"/>
      <c r="F98" s="1316"/>
      <c r="G98" s="1316"/>
      <c r="H98" s="1316"/>
      <c r="I98" s="1316"/>
      <c r="J98" s="1316"/>
      <c r="K98" s="1316"/>
      <c r="L98" s="1316"/>
      <c r="M98" s="1316"/>
      <c r="N98" s="1316"/>
      <c r="O98" s="1316"/>
      <c r="P98" s="1316"/>
      <c r="Q98" s="1316"/>
      <c r="R98" s="1316"/>
      <c r="S98" s="1316"/>
      <c r="T98" s="1316"/>
      <c r="U98" s="1316"/>
      <c r="V98" s="1316"/>
      <c r="W98" s="1316"/>
      <c r="X98" s="1316"/>
      <c r="Y98" s="1316"/>
      <c r="Z98" s="1316"/>
      <c r="AA98" s="1316"/>
      <c r="AB98" s="1316"/>
      <c r="AC98" s="1316"/>
      <c r="AD98" s="1316"/>
      <c r="AE98" s="1316"/>
      <c r="AF98" s="1316"/>
      <c r="AG98" s="1316"/>
      <c r="AH98" s="1316"/>
      <c r="AI98" s="1316"/>
      <c r="AJ98" s="1316"/>
      <c r="AK98" s="1316"/>
      <c r="AL98" s="1316"/>
      <c r="AM98" s="1316"/>
    </row>
    <row r="99" ht="24.0" customHeight="1">
      <c r="A99" s="1318"/>
      <c r="B99" s="1316"/>
      <c r="C99" s="1316"/>
      <c r="D99" s="1316"/>
      <c r="E99" s="1316"/>
      <c r="F99" s="1316"/>
      <c r="G99" s="1316"/>
      <c r="H99" s="1316"/>
      <c r="I99" s="1316"/>
      <c r="J99" s="1316"/>
      <c r="K99" s="1316"/>
      <c r="L99" s="1316"/>
      <c r="M99" s="1316"/>
      <c r="N99" s="1316"/>
      <c r="O99" s="1316"/>
      <c r="P99" s="1316"/>
      <c r="Q99" s="1316"/>
      <c r="R99" s="1316"/>
      <c r="S99" s="1316"/>
      <c r="T99" s="1316"/>
      <c r="U99" s="1316"/>
      <c r="V99" s="1316"/>
      <c r="W99" s="1316"/>
      <c r="X99" s="1316"/>
      <c r="Y99" s="1316"/>
      <c r="Z99" s="1316"/>
      <c r="AA99" s="1316"/>
      <c r="AB99" s="1316"/>
      <c r="AC99" s="1316"/>
      <c r="AD99" s="1316"/>
      <c r="AE99" s="1316"/>
      <c r="AF99" s="1316"/>
      <c r="AG99" s="1316"/>
      <c r="AH99" s="1316"/>
      <c r="AI99" s="1316"/>
      <c r="AJ99" s="1316"/>
      <c r="AK99" s="1316"/>
      <c r="AL99" s="1316"/>
      <c r="AM99" s="1316"/>
    </row>
    <row r="100" ht="24.0" customHeight="1">
      <c r="A100" s="1318"/>
      <c r="B100" s="1316"/>
      <c r="C100" s="1316"/>
      <c r="D100" s="1316"/>
      <c r="E100" s="1316"/>
      <c r="F100" s="1316"/>
      <c r="G100" s="1316"/>
      <c r="H100" s="1316"/>
      <c r="I100" s="1316"/>
      <c r="J100" s="1316"/>
      <c r="K100" s="1316"/>
      <c r="L100" s="1316"/>
      <c r="M100" s="1316"/>
      <c r="N100" s="1316"/>
      <c r="O100" s="1316"/>
      <c r="P100" s="1316"/>
      <c r="Q100" s="1316"/>
      <c r="R100" s="1316"/>
      <c r="S100" s="1316"/>
      <c r="T100" s="1316"/>
      <c r="U100" s="1316"/>
      <c r="V100" s="1316"/>
      <c r="W100" s="1316"/>
      <c r="X100" s="1316"/>
      <c r="Y100" s="1316"/>
      <c r="Z100" s="1316"/>
      <c r="AA100" s="1316"/>
      <c r="AB100" s="1316"/>
      <c r="AC100" s="1316"/>
      <c r="AD100" s="1316"/>
      <c r="AE100" s="1316"/>
      <c r="AF100" s="1316"/>
      <c r="AG100" s="1316"/>
      <c r="AH100" s="1316"/>
      <c r="AI100" s="1316"/>
      <c r="AJ100" s="1316"/>
      <c r="AK100" s="1316"/>
      <c r="AL100" s="1316"/>
      <c r="AM100" s="1316"/>
    </row>
    <row r="101" ht="24.0" customHeight="1">
      <c r="A101" s="1318"/>
      <c r="B101" s="1316"/>
      <c r="C101" s="1316"/>
      <c r="D101" s="1316"/>
      <c r="E101" s="1316"/>
      <c r="F101" s="1316"/>
      <c r="G101" s="1316"/>
      <c r="H101" s="1316"/>
      <c r="I101" s="1316"/>
      <c r="J101" s="1316"/>
      <c r="K101" s="1316"/>
      <c r="L101" s="1316"/>
      <c r="M101" s="1316"/>
      <c r="N101" s="1316"/>
      <c r="O101" s="1316"/>
      <c r="P101" s="1316"/>
      <c r="Q101" s="1316"/>
      <c r="R101" s="1316"/>
      <c r="S101" s="1316"/>
      <c r="T101" s="1316"/>
      <c r="U101" s="1316"/>
      <c r="V101" s="1316"/>
      <c r="W101" s="1316"/>
      <c r="X101" s="1316"/>
      <c r="Y101" s="1316"/>
      <c r="Z101" s="1316"/>
      <c r="AA101" s="1316"/>
      <c r="AB101" s="1316"/>
      <c r="AC101" s="1316"/>
      <c r="AD101" s="1316"/>
      <c r="AE101" s="1316"/>
      <c r="AF101" s="1316"/>
      <c r="AG101" s="1316"/>
      <c r="AH101" s="1316"/>
      <c r="AI101" s="1316"/>
      <c r="AJ101" s="1316"/>
      <c r="AK101" s="1316"/>
      <c r="AL101" s="1316"/>
      <c r="AM101" s="1316"/>
    </row>
    <row r="102" ht="24.0" customHeight="1">
      <c r="A102" s="1318"/>
      <c r="B102" s="1316"/>
      <c r="C102" s="1316"/>
      <c r="D102" s="1316"/>
      <c r="E102" s="1316"/>
      <c r="F102" s="1316"/>
      <c r="G102" s="1316"/>
      <c r="H102" s="1316"/>
      <c r="I102" s="1316"/>
      <c r="J102" s="1316"/>
      <c r="K102" s="1316"/>
      <c r="L102" s="1316"/>
      <c r="M102" s="1316"/>
      <c r="N102" s="1316"/>
      <c r="O102" s="1316"/>
      <c r="P102" s="1316"/>
      <c r="Q102" s="1316"/>
      <c r="R102" s="1316"/>
      <c r="S102" s="1316"/>
      <c r="T102" s="1316"/>
      <c r="U102" s="1316"/>
      <c r="V102" s="1316"/>
      <c r="W102" s="1316"/>
      <c r="X102" s="1316"/>
      <c r="Y102" s="1316"/>
      <c r="Z102" s="1316"/>
      <c r="AA102" s="1316"/>
      <c r="AB102" s="1316"/>
      <c r="AC102" s="1316"/>
      <c r="AD102" s="1316"/>
      <c r="AE102" s="1316"/>
      <c r="AF102" s="1316"/>
      <c r="AG102" s="1316"/>
      <c r="AH102" s="1316"/>
      <c r="AI102" s="1316"/>
      <c r="AJ102" s="1316"/>
      <c r="AK102" s="1316"/>
      <c r="AL102" s="1316"/>
      <c r="AM102" s="1316"/>
    </row>
    <row r="103" ht="24.0" customHeight="1">
      <c r="A103" s="1318"/>
      <c r="B103" s="1316"/>
      <c r="C103" s="1316"/>
      <c r="D103" s="1316"/>
      <c r="E103" s="1316"/>
      <c r="F103" s="1316"/>
      <c r="G103" s="1316"/>
      <c r="H103" s="1316"/>
      <c r="I103" s="1316"/>
      <c r="J103" s="1316"/>
      <c r="K103" s="1316"/>
      <c r="L103" s="1316"/>
      <c r="M103" s="1316"/>
      <c r="N103" s="1316"/>
      <c r="O103" s="1316"/>
      <c r="P103" s="1316"/>
      <c r="Q103" s="1316"/>
      <c r="R103" s="1316"/>
      <c r="S103" s="1316"/>
      <c r="T103" s="1316"/>
      <c r="U103" s="1316"/>
      <c r="V103" s="1316"/>
      <c r="W103" s="1316"/>
      <c r="X103" s="1316"/>
      <c r="Y103" s="1316"/>
      <c r="Z103" s="1316"/>
      <c r="AA103" s="1316"/>
      <c r="AB103" s="1316"/>
      <c r="AC103" s="1316"/>
      <c r="AD103" s="1316"/>
      <c r="AE103" s="1316"/>
      <c r="AF103" s="1316"/>
      <c r="AG103" s="1316"/>
      <c r="AH103" s="1316"/>
      <c r="AI103" s="1316"/>
      <c r="AJ103" s="1316"/>
      <c r="AK103" s="1316"/>
      <c r="AL103" s="1316"/>
      <c r="AM103" s="1316"/>
    </row>
    <row r="104" ht="24.0" customHeight="1">
      <c r="A104" s="1318"/>
      <c r="B104" s="1316"/>
      <c r="C104" s="1316"/>
      <c r="D104" s="1316"/>
      <c r="E104" s="1316"/>
      <c r="F104" s="1316"/>
      <c r="G104" s="1316"/>
      <c r="H104" s="1316"/>
      <c r="I104" s="1316"/>
      <c r="J104" s="1316"/>
      <c r="K104" s="1316"/>
      <c r="L104" s="1316"/>
      <c r="M104" s="1316"/>
      <c r="N104" s="1316"/>
      <c r="O104" s="1316"/>
      <c r="P104" s="1316"/>
      <c r="Q104" s="1316"/>
      <c r="R104" s="1316"/>
      <c r="S104" s="1316"/>
      <c r="T104" s="1316"/>
      <c r="U104" s="1316"/>
      <c r="V104" s="1316"/>
      <c r="W104" s="1316"/>
      <c r="X104" s="1316"/>
      <c r="Y104" s="1316"/>
      <c r="Z104" s="1316"/>
      <c r="AA104" s="1316"/>
      <c r="AB104" s="1316"/>
      <c r="AC104" s="1316"/>
      <c r="AD104" s="1316"/>
      <c r="AE104" s="1316"/>
      <c r="AF104" s="1316"/>
      <c r="AG104" s="1316"/>
      <c r="AH104" s="1316"/>
      <c r="AI104" s="1316"/>
      <c r="AJ104" s="1316"/>
      <c r="AK104" s="1316"/>
      <c r="AL104" s="1316"/>
      <c r="AM104" s="1316"/>
    </row>
    <row r="105" ht="24.0" customHeight="1">
      <c r="A105" s="1318"/>
      <c r="B105" s="1316"/>
      <c r="C105" s="1316"/>
      <c r="D105" s="1316"/>
      <c r="E105" s="1316"/>
      <c r="F105" s="1316"/>
      <c r="G105" s="1316"/>
      <c r="H105" s="1316"/>
      <c r="I105" s="1316"/>
      <c r="J105" s="1316"/>
      <c r="K105" s="1316"/>
      <c r="L105" s="1316"/>
      <c r="M105" s="1316"/>
      <c r="N105" s="1316"/>
      <c r="O105" s="1316"/>
      <c r="P105" s="1316"/>
      <c r="Q105" s="1316"/>
      <c r="R105" s="1316"/>
      <c r="S105" s="1316"/>
      <c r="T105" s="1316"/>
      <c r="U105" s="1316"/>
      <c r="V105" s="1316"/>
      <c r="W105" s="1316"/>
      <c r="X105" s="1316"/>
      <c r="Y105" s="1316"/>
      <c r="Z105" s="1316"/>
      <c r="AA105" s="1316"/>
      <c r="AB105" s="1316"/>
      <c r="AC105" s="1316"/>
      <c r="AD105" s="1316"/>
      <c r="AE105" s="1316"/>
      <c r="AF105" s="1316"/>
      <c r="AG105" s="1316"/>
      <c r="AH105" s="1316"/>
      <c r="AI105" s="1316"/>
      <c r="AJ105" s="1316"/>
      <c r="AK105" s="1316"/>
      <c r="AL105" s="1316"/>
      <c r="AM105" s="1316"/>
    </row>
    <row r="106" ht="24.0" customHeight="1">
      <c r="A106" s="1318"/>
      <c r="B106" s="1316"/>
      <c r="C106" s="1316"/>
      <c r="D106" s="1316"/>
      <c r="E106" s="1316"/>
      <c r="F106" s="1316"/>
      <c r="G106" s="1316"/>
      <c r="H106" s="1316"/>
      <c r="I106" s="1316"/>
      <c r="J106" s="1316"/>
      <c r="K106" s="1316"/>
      <c r="L106" s="1316"/>
      <c r="M106" s="1316"/>
      <c r="N106" s="1316"/>
      <c r="O106" s="1316"/>
      <c r="P106" s="1316"/>
      <c r="Q106" s="1316"/>
      <c r="R106" s="1316"/>
      <c r="S106" s="1316"/>
      <c r="T106" s="1316"/>
      <c r="U106" s="1316"/>
      <c r="V106" s="1316"/>
      <c r="W106" s="1316"/>
      <c r="X106" s="1316"/>
      <c r="Y106" s="1316"/>
      <c r="Z106" s="1316"/>
      <c r="AA106" s="1316"/>
      <c r="AB106" s="1316"/>
      <c r="AC106" s="1316"/>
      <c r="AD106" s="1316"/>
      <c r="AE106" s="1316"/>
      <c r="AF106" s="1316"/>
      <c r="AG106" s="1316"/>
      <c r="AH106" s="1316"/>
      <c r="AI106" s="1316"/>
      <c r="AJ106" s="1316"/>
      <c r="AK106" s="1316"/>
      <c r="AL106" s="1316"/>
      <c r="AM106" s="1316"/>
    </row>
    <row r="107" ht="24.0" customHeight="1">
      <c r="A107" s="1318"/>
      <c r="B107" s="1316"/>
      <c r="C107" s="1316"/>
      <c r="D107" s="1316"/>
      <c r="E107" s="1316"/>
      <c r="F107" s="1316"/>
      <c r="G107" s="1316"/>
      <c r="H107" s="1316"/>
      <c r="I107" s="1316"/>
      <c r="J107" s="1316"/>
      <c r="K107" s="1316"/>
      <c r="L107" s="1316"/>
      <c r="M107" s="1316"/>
      <c r="N107" s="1316"/>
      <c r="O107" s="1316"/>
      <c r="P107" s="1316"/>
      <c r="Q107" s="1316"/>
      <c r="R107" s="1316"/>
      <c r="S107" s="1316"/>
      <c r="T107" s="1316"/>
      <c r="U107" s="1316"/>
      <c r="V107" s="1316"/>
      <c r="W107" s="1316"/>
      <c r="X107" s="1316"/>
      <c r="Y107" s="1316"/>
      <c r="Z107" s="1316"/>
      <c r="AA107" s="1316"/>
      <c r="AB107" s="1316"/>
      <c r="AC107" s="1316"/>
      <c r="AD107" s="1316"/>
      <c r="AE107" s="1316"/>
      <c r="AF107" s="1316"/>
      <c r="AG107" s="1316"/>
      <c r="AH107" s="1316"/>
      <c r="AI107" s="1316"/>
      <c r="AJ107" s="1316"/>
      <c r="AK107" s="1316"/>
      <c r="AL107" s="1316"/>
      <c r="AM107" s="1316"/>
    </row>
    <row r="108" ht="24.0" customHeight="1">
      <c r="A108" s="1318"/>
      <c r="B108" s="1316"/>
      <c r="C108" s="1316"/>
      <c r="D108" s="1316"/>
      <c r="E108" s="1316"/>
      <c r="F108" s="1316"/>
      <c r="G108" s="1316"/>
      <c r="H108" s="1316"/>
      <c r="I108" s="1316"/>
      <c r="J108" s="1316"/>
      <c r="K108" s="1316"/>
      <c r="L108" s="1316"/>
      <c r="M108" s="1316"/>
      <c r="N108" s="1316"/>
      <c r="O108" s="1316"/>
      <c r="P108" s="1316"/>
      <c r="Q108" s="1316"/>
      <c r="R108" s="1316"/>
      <c r="S108" s="1316"/>
      <c r="T108" s="1316"/>
      <c r="U108" s="1316"/>
      <c r="V108" s="1316"/>
      <c r="W108" s="1316"/>
      <c r="X108" s="1316"/>
      <c r="Y108" s="1316"/>
      <c r="Z108" s="1316"/>
      <c r="AA108" s="1316"/>
      <c r="AB108" s="1316"/>
      <c r="AC108" s="1316"/>
      <c r="AD108" s="1316"/>
      <c r="AE108" s="1316"/>
      <c r="AF108" s="1316"/>
      <c r="AG108" s="1316"/>
      <c r="AH108" s="1316"/>
      <c r="AI108" s="1316"/>
      <c r="AJ108" s="1316"/>
      <c r="AK108" s="1316"/>
      <c r="AL108" s="1316"/>
      <c r="AM108" s="1316"/>
    </row>
    <row r="109" ht="24.0" customHeight="1">
      <c r="A109" s="1318"/>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6"/>
      <c r="X109" s="1316"/>
      <c r="Y109" s="1316"/>
      <c r="Z109" s="1316"/>
      <c r="AA109" s="1316"/>
      <c r="AB109" s="1316"/>
      <c r="AC109" s="1316"/>
      <c r="AD109" s="1316"/>
      <c r="AE109" s="1316"/>
      <c r="AF109" s="1316"/>
      <c r="AG109" s="1316"/>
      <c r="AH109" s="1316"/>
      <c r="AI109" s="1316"/>
      <c r="AJ109" s="1316"/>
      <c r="AK109" s="1316"/>
      <c r="AL109" s="1316"/>
      <c r="AM109" s="1316"/>
    </row>
    <row r="110" ht="24.0" customHeight="1">
      <c r="A110" s="1318"/>
      <c r="B110" s="1316"/>
      <c r="C110" s="1316"/>
      <c r="D110" s="1316"/>
      <c r="E110" s="1316"/>
      <c r="F110" s="1316"/>
      <c r="G110" s="1316"/>
      <c r="H110" s="1316"/>
      <c r="I110" s="1316"/>
      <c r="J110" s="1316"/>
      <c r="K110" s="1316"/>
      <c r="L110" s="1316"/>
      <c r="M110" s="1316"/>
      <c r="N110" s="1316"/>
      <c r="O110" s="1316"/>
      <c r="P110" s="1316"/>
      <c r="Q110" s="1316"/>
      <c r="R110" s="1316"/>
      <c r="S110" s="1316"/>
      <c r="T110" s="1316"/>
      <c r="U110" s="1316"/>
      <c r="V110" s="1316"/>
      <c r="W110" s="1316"/>
      <c r="X110" s="1316"/>
      <c r="Y110" s="1316"/>
      <c r="Z110" s="1316"/>
      <c r="AA110" s="1316"/>
      <c r="AB110" s="1316"/>
      <c r="AC110" s="1316"/>
      <c r="AD110" s="1316"/>
      <c r="AE110" s="1316"/>
      <c r="AF110" s="1316"/>
      <c r="AG110" s="1316"/>
      <c r="AH110" s="1316"/>
      <c r="AI110" s="1316"/>
      <c r="AJ110" s="1316"/>
      <c r="AK110" s="1316"/>
      <c r="AL110" s="1316"/>
      <c r="AM110" s="1316"/>
    </row>
    <row r="111" ht="24.0" customHeight="1">
      <c r="A111" s="1318"/>
      <c r="B111" s="1316"/>
      <c r="C111" s="1316"/>
      <c r="D111" s="1316"/>
      <c r="E111" s="1316"/>
      <c r="F111" s="1316"/>
      <c r="G111" s="1316"/>
      <c r="H111" s="1316"/>
      <c r="I111" s="1316"/>
      <c r="J111" s="1316"/>
      <c r="K111" s="1316"/>
      <c r="L111" s="1316"/>
      <c r="M111" s="1316"/>
      <c r="N111" s="1316"/>
      <c r="O111" s="1316"/>
      <c r="P111" s="1316"/>
      <c r="Q111" s="1316"/>
      <c r="R111" s="1316"/>
      <c r="S111" s="1316"/>
      <c r="T111" s="1316"/>
      <c r="U111" s="1316"/>
      <c r="V111" s="1316"/>
      <c r="W111" s="1316"/>
      <c r="X111" s="1316"/>
      <c r="Y111" s="1316"/>
      <c r="Z111" s="1316"/>
      <c r="AA111" s="1316"/>
      <c r="AB111" s="1316"/>
      <c r="AC111" s="1316"/>
      <c r="AD111" s="1316"/>
      <c r="AE111" s="1316"/>
      <c r="AF111" s="1316"/>
      <c r="AG111" s="1316"/>
      <c r="AH111" s="1316"/>
      <c r="AI111" s="1316"/>
      <c r="AJ111" s="1316"/>
      <c r="AK111" s="1316"/>
      <c r="AL111" s="1316"/>
      <c r="AM111" s="1316"/>
    </row>
    <row r="112" ht="24.0" customHeight="1">
      <c r="A112" s="1318"/>
      <c r="B112" s="1316"/>
      <c r="C112" s="1316"/>
      <c r="D112" s="1316"/>
      <c r="E112" s="1316"/>
      <c r="F112" s="1316"/>
      <c r="G112" s="1316"/>
      <c r="H112" s="1316"/>
      <c r="I112" s="1316"/>
      <c r="J112" s="1316"/>
      <c r="K112" s="1316"/>
      <c r="L112" s="1316"/>
      <c r="M112" s="1316"/>
      <c r="N112" s="1316"/>
      <c r="O112" s="1316"/>
      <c r="P112" s="1316"/>
      <c r="Q112" s="1316"/>
      <c r="R112" s="1316"/>
      <c r="S112" s="1316"/>
      <c r="T112" s="1316"/>
      <c r="U112" s="1316"/>
      <c r="V112" s="1316"/>
      <c r="W112" s="1316"/>
      <c r="X112" s="1316"/>
      <c r="Y112" s="1316"/>
      <c r="Z112" s="1316"/>
      <c r="AA112" s="1316"/>
      <c r="AB112" s="1316"/>
      <c r="AC112" s="1316"/>
      <c r="AD112" s="1316"/>
      <c r="AE112" s="1316"/>
      <c r="AF112" s="1316"/>
      <c r="AG112" s="1316"/>
      <c r="AH112" s="1316"/>
      <c r="AI112" s="1316"/>
      <c r="AJ112" s="1316"/>
      <c r="AK112" s="1316"/>
      <c r="AL112" s="1316"/>
      <c r="AM112" s="1316"/>
    </row>
    <row r="113" ht="24.0" customHeight="1">
      <c r="A113" s="1318"/>
      <c r="B113" s="1316"/>
      <c r="C113" s="1316"/>
      <c r="D113" s="1316"/>
      <c r="E113" s="1316"/>
      <c r="F113" s="1316"/>
      <c r="G113" s="1316"/>
      <c r="H113" s="1316"/>
      <c r="I113" s="1316"/>
      <c r="J113" s="1316"/>
      <c r="K113" s="1316"/>
      <c r="L113" s="1316"/>
      <c r="M113" s="1316"/>
      <c r="N113" s="1316"/>
      <c r="O113" s="1316"/>
      <c r="P113" s="1316"/>
      <c r="Q113" s="1316"/>
      <c r="R113" s="1316"/>
      <c r="S113" s="1316"/>
      <c r="T113" s="1316"/>
      <c r="U113" s="1316"/>
      <c r="V113" s="1316"/>
      <c r="W113" s="1316"/>
      <c r="X113" s="1316"/>
      <c r="Y113" s="1316"/>
      <c r="Z113" s="1316"/>
      <c r="AA113" s="1316"/>
      <c r="AB113" s="1316"/>
      <c r="AC113" s="1316"/>
      <c r="AD113" s="1316"/>
      <c r="AE113" s="1316"/>
      <c r="AF113" s="1316"/>
      <c r="AG113" s="1316"/>
      <c r="AH113" s="1316"/>
      <c r="AI113" s="1316"/>
      <c r="AJ113" s="1316"/>
      <c r="AK113" s="1316"/>
      <c r="AL113" s="1316"/>
      <c r="AM113" s="1316"/>
    </row>
    <row r="114" ht="24.0" customHeight="1">
      <c r="A114" s="1318"/>
      <c r="B114" s="1316"/>
      <c r="C114" s="1316"/>
      <c r="D114" s="1316"/>
      <c r="E114" s="1316"/>
      <c r="F114" s="1316"/>
      <c r="G114" s="1316"/>
      <c r="H114" s="1316"/>
      <c r="I114" s="1316"/>
      <c r="J114" s="1316"/>
      <c r="K114" s="1316"/>
      <c r="L114" s="1316"/>
      <c r="M114" s="1316"/>
      <c r="N114" s="1316"/>
      <c r="O114" s="1316"/>
      <c r="P114" s="1316"/>
      <c r="Q114" s="1316"/>
      <c r="R114" s="1316"/>
      <c r="S114" s="1316"/>
      <c r="T114" s="1316"/>
      <c r="U114" s="1316"/>
      <c r="V114" s="1316"/>
      <c r="W114" s="1316"/>
      <c r="X114" s="1316"/>
      <c r="Y114" s="1316"/>
      <c r="Z114" s="1316"/>
      <c r="AA114" s="1316"/>
      <c r="AB114" s="1316"/>
      <c r="AC114" s="1316"/>
      <c r="AD114" s="1316"/>
      <c r="AE114" s="1316"/>
      <c r="AF114" s="1316"/>
      <c r="AG114" s="1316"/>
      <c r="AH114" s="1316"/>
      <c r="AI114" s="1316"/>
      <c r="AJ114" s="1316"/>
      <c r="AK114" s="1316"/>
      <c r="AL114" s="1316"/>
      <c r="AM114" s="1316"/>
    </row>
    <row r="115" ht="24.0" customHeight="1">
      <c r="A115" s="1318"/>
      <c r="B115" s="1316"/>
      <c r="C115" s="1316"/>
      <c r="D115" s="1316"/>
      <c r="E115" s="1316"/>
      <c r="F115" s="1316"/>
      <c r="G115" s="1316"/>
      <c r="H115" s="1316"/>
      <c r="I115" s="1316"/>
      <c r="J115" s="1316"/>
      <c r="K115" s="1316"/>
      <c r="L115" s="1316"/>
      <c r="M115" s="1316"/>
      <c r="N115" s="1316"/>
      <c r="O115" s="1316"/>
      <c r="P115" s="1316"/>
      <c r="Q115" s="1316"/>
      <c r="R115" s="1316"/>
      <c r="S115" s="1316"/>
      <c r="T115" s="1316"/>
      <c r="U115" s="1316"/>
      <c r="V115" s="1316"/>
      <c r="W115" s="1316"/>
      <c r="X115" s="1316"/>
      <c r="Y115" s="1316"/>
      <c r="Z115" s="1316"/>
      <c r="AA115" s="1316"/>
      <c r="AB115" s="1316"/>
      <c r="AC115" s="1316"/>
      <c r="AD115" s="1316"/>
      <c r="AE115" s="1316"/>
      <c r="AF115" s="1316"/>
      <c r="AG115" s="1316"/>
      <c r="AH115" s="1316"/>
      <c r="AI115" s="1316"/>
      <c r="AJ115" s="1316"/>
      <c r="AK115" s="1316"/>
      <c r="AL115" s="1316"/>
      <c r="AM115" s="1316"/>
    </row>
    <row r="116" ht="24.0" customHeight="1">
      <c r="A116" s="1318"/>
      <c r="B116" s="1316"/>
      <c r="C116" s="1316"/>
      <c r="D116" s="1316"/>
      <c r="E116" s="1316"/>
      <c r="F116" s="1316"/>
      <c r="G116" s="1316"/>
      <c r="H116" s="1316"/>
      <c r="I116" s="1316"/>
      <c r="J116" s="1316"/>
      <c r="K116" s="1316"/>
      <c r="L116" s="1316"/>
      <c r="M116" s="1316"/>
      <c r="N116" s="1316"/>
      <c r="O116" s="1316"/>
      <c r="P116" s="1316"/>
      <c r="Q116" s="1316"/>
      <c r="R116" s="1316"/>
      <c r="S116" s="1316"/>
      <c r="T116" s="1316"/>
      <c r="U116" s="1316"/>
      <c r="V116" s="1316"/>
      <c r="W116" s="1316"/>
      <c r="X116" s="1316"/>
      <c r="Y116" s="1316"/>
      <c r="Z116" s="1316"/>
      <c r="AA116" s="1316"/>
      <c r="AB116" s="1316"/>
      <c r="AC116" s="1316"/>
      <c r="AD116" s="1316"/>
      <c r="AE116" s="1316"/>
      <c r="AF116" s="1316"/>
      <c r="AG116" s="1316"/>
      <c r="AH116" s="1316"/>
      <c r="AI116" s="1316"/>
      <c r="AJ116" s="1316"/>
      <c r="AK116" s="1316"/>
      <c r="AL116" s="1316"/>
      <c r="AM116" s="1316"/>
    </row>
    <row r="117" ht="24.0" customHeight="1">
      <c r="A117" s="1318"/>
      <c r="B117" s="1316"/>
      <c r="C117" s="1316"/>
      <c r="D117" s="1316"/>
      <c r="E117" s="1316"/>
      <c r="F117" s="1316"/>
      <c r="G117" s="1316"/>
      <c r="H117" s="1316"/>
      <c r="I117" s="1316"/>
      <c r="J117" s="1316"/>
      <c r="K117" s="1316"/>
      <c r="L117" s="1316"/>
      <c r="M117" s="1316"/>
      <c r="N117" s="1316"/>
      <c r="O117" s="1316"/>
      <c r="P117" s="1316"/>
      <c r="Q117" s="1316"/>
      <c r="R117" s="1316"/>
      <c r="S117" s="1316"/>
      <c r="T117" s="1316"/>
      <c r="U117" s="1316"/>
      <c r="V117" s="1316"/>
      <c r="W117" s="1316"/>
      <c r="X117" s="1316"/>
      <c r="Y117" s="1316"/>
      <c r="Z117" s="1316"/>
      <c r="AA117" s="1316"/>
      <c r="AB117" s="1316"/>
      <c r="AC117" s="1316"/>
      <c r="AD117" s="1316"/>
      <c r="AE117" s="1316"/>
      <c r="AF117" s="1316"/>
      <c r="AG117" s="1316"/>
      <c r="AH117" s="1316"/>
      <c r="AI117" s="1316"/>
      <c r="AJ117" s="1316"/>
      <c r="AK117" s="1316"/>
      <c r="AL117" s="1316"/>
      <c r="AM117" s="1316"/>
    </row>
    <row r="118" ht="24.0" customHeight="1">
      <c r="A118" s="1318"/>
      <c r="B118" s="1316"/>
      <c r="C118" s="1316"/>
      <c r="D118" s="1316"/>
      <c r="E118" s="1316"/>
      <c r="F118" s="1316"/>
      <c r="G118" s="1316"/>
      <c r="H118" s="1316"/>
      <c r="I118" s="1316"/>
      <c r="J118" s="1316"/>
      <c r="K118" s="1316"/>
      <c r="L118" s="1316"/>
      <c r="M118" s="1316"/>
      <c r="N118" s="1316"/>
      <c r="O118" s="1316"/>
      <c r="P118" s="1316"/>
      <c r="Q118" s="1316"/>
      <c r="R118" s="1316"/>
      <c r="S118" s="1316"/>
      <c r="T118" s="1316"/>
      <c r="U118" s="1316"/>
      <c r="V118" s="1316"/>
      <c r="W118" s="1316"/>
      <c r="X118" s="1316"/>
      <c r="Y118" s="1316"/>
      <c r="Z118" s="1316"/>
      <c r="AA118" s="1316"/>
      <c r="AB118" s="1316"/>
      <c r="AC118" s="1316"/>
      <c r="AD118" s="1316"/>
      <c r="AE118" s="1316"/>
      <c r="AF118" s="1316"/>
      <c r="AG118" s="1316"/>
      <c r="AH118" s="1316"/>
      <c r="AI118" s="1316"/>
      <c r="AJ118" s="1316"/>
      <c r="AK118" s="1316"/>
      <c r="AL118" s="1316"/>
      <c r="AM118" s="1316"/>
    </row>
    <row r="119" ht="24.0" customHeight="1">
      <c r="A119" s="1318"/>
      <c r="B119" s="1316"/>
      <c r="C119" s="1316"/>
      <c r="D119" s="1316"/>
      <c r="E119" s="1316"/>
      <c r="F119" s="1316"/>
      <c r="G119" s="1316"/>
      <c r="H119" s="1316"/>
      <c r="I119" s="1316"/>
      <c r="J119" s="1316"/>
      <c r="K119" s="1316"/>
      <c r="L119" s="1316"/>
      <c r="M119" s="1316"/>
      <c r="N119" s="1316"/>
      <c r="O119" s="1316"/>
      <c r="P119" s="1316"/>
      <c r="Q119" s="1316"/>
      <c r="R119" s="1316"/>
      <c r="S119" s="1316"/>
      <c r="T119" s="1316"/>
      <c r="U119" s="1316"/>
      <c r="V119" s="1316"/>
      <c r="W119" s="1316"/>
      <c r="X119" s="1316"/>
      <c r="Y119" s="1316"/>
      <c r="Z119" s="1316"/>
      <c r="AA119" s="1316"/>
      <c r="AB119" s="1316"/>
      <c r="AC119" s="1316"/>
      <c r="AD119" s="1316"/>
      <c r="AE119" s="1316"/>
      <c r="AF119" s="1316"/>
      <c r="AG119" s="1316"/>
      <c r="AH119" s="1316"/>
      <c r="AI119" s="1316"/>
      <c r="AJ119" s="1316"/>
      <c r="AK119" s="1316"/>
      <c r="AL119" s="1316"/>
      <c r="AM119" s="1316"/>
    </row>
    <row r="120" ht="24.0" customHeight="1">
      <c r="A120" s="1318"/>
      <c r="B120" s="1316"/>
      <c r="C120" s="1316"/>
      <c r="D120" s="1316"/>
      <c r="E120" s="1316"/>
      <c r="F120" s="1316"/>
      <c r="G120" s="1316"/>
      <c r="H120" s="1316"/>
      <c r="I120" s="1316"/>
      <c r="J120" s="1316"/>
      <c r="K120" s="1316"/>
      <c r="L120" s="1316"/>
      <c r="M120" s="1316"/>
      <c r="N120" s="1316"/>
      <c r="O120" s="1316"/>
      <c r="P120" s="1316"/>
      <c r="Q120" s="1316"/>
      <c r="R120" s="1316"/>
      <c r="S120" s="1316"/>
      <c r="T120" s="1316"/>
      <c r="U120" s="1316"/>
      <c r="V120" s="1316"/>
      <c r="W120" s="1316"/>
      <c r="X120" s="1316"/>
      <c r="Y120" s="1316"/>
      <c r="Z120" s="1316"/>
      <c r="AA120" s="1316"/>
      <c r="AB120" s="1316"/>
      <c r="AC120" s="1316"/>
      <c r="AD120" s="1316"/>
      <c r="AE120" s="1316"/>
      <c r="AF120" s="1316"/>
      <c r="AG120" s="1316"/>
      <c r="AH120" s="1316"/>
      <c r="AI120" s="1316"/>
      <c r="AJ120" s="1316"/>
      <c r="AK120" s="1316"/>
      <c r="AL120" s="1316"/>
      <c r="AM120" s="1316"/>
    </row>
    <row r="121" ht="24.0" customHeight="1">
      <c r="A121" s="1318"/>
      <c r="B121" s="1316"/>
      <c r="C121" s="1316"/>
      <c r="D121" s="1316"/>
      <c r="E121" s="1316"/>
      <c r="F121" s="1316"/>
      <c r="G121" s="1316"/>
      <c r="H121" s="1316"/>
      <c r="I121" s="1316"/>
      <c r="J121" s="1316"/>
      <c r="K121" s="1316"/>
      <c r="L121" s="1316"/>
      <c r="M121" s="1316"/>
      <c r="N121" s="1316"/>
      <c r="O121" s="1316"/>
      <c r="P121" s="1316"/>
      <c r="Q121" s="1316"/>
      <c r="R121" s="1316"/>
      <c r="S121" s="1316"/>
      <c r="T121" s="1316"/>
      <c r="U121" s="1316"/>
      <c r="V121" s="1316"/>
      <c r="W121" s="1316"/>
      <c r="X121" s="1316"/>
      <c r="Y121" s="1316"/>
      <c r="Z121" s="1316"/>
      <c r="AA121" s="1316"/>
      <c r="AB121" s="1316"/>
      <c r="AC121" s="1316"/>
      <c r="AD121" s="1316"/>
      <c r="AE121" s="1316"/>
      <c r="AF121" s="1316"/>
      <c r="AG121" s="1316"/>
      <c r="AH121" s="1316"/>
      <c r="AI121" s="1316"/>
      <c r="AJ121" s="1316"/>
      <c r="AK121" s="1316"/>
      <c r="AL121" s="1316"/>
      <c r="AM121" s="1316"/>
    </row>
    <row r="122" ht="24.0" customHeight="1">
      <c r="A122" s="1318"/>
      <c r="B122" s="1316"/>
      <c r="C122" s="1316"/>
      <c r="D122" s="1316"/>
      <c r="E122" s="1316"/>
      <c r="F122" s="1316"/>
      <c r="G122" s="1316"/>
      <c r="H122" s="1316"/>
      <c r="I122" s="1316"/>
      <c r="J122" s="1316"/>
      <c r="K122" s="1316"/>
      <c r="L122" s="1316"/>
      <c r="M122" s="1316"/>
      <c r="N122" s="1316"/>
      <c r="O122" s="1316"/>
      <c r="P122" s="1316"/>
      <c r="Q122" s="1316"/>
      <c r="R122" s="1316"/>
      <c r="S122" s="1316"/>
      <c r="T122" s="1316"/>
      <c r="U122" s="1316"/>
      <c r="V122" s="1316"/>
      <c r="W122" s="1316"/>
      <c r="X122" s="1316"/>
      <c r="Y122" s="1316"/>
      <c r="Z122" s="1316"/>
      <c r="AA122" s="1316"/>
      <c r="AB122" s="1316"/>
      <c r="AC122" s="1316"/>
      <c r="AD122" s="1316"/>
      <c r="AE122" s="1316"/>
      <c r="AF122" s="1316"/>
      <c r="AG122" s="1316"/>
      <c r="AH122" s="1316"/>
      <c r="AI122" s="1316"/>
      <c r="AJ122" s="1316"/>
      <c r="AK122" s="1316"/>
      <c r="AL122" s="1316"/>
      <c r="AM122" s="1316"/>
    </row>
    <row r="123" ht="24.0" customHeight="1">
      <c r="A123" s="1318"/>
      <c r="B123" s="1316"/>
      <c r="C123" s="1316"/>
      <c r="D123" s="1316"/>
      <c r="E123" s="1316"/>
      <c r="F123" s="1316"/>
      <c r="G123" s="1316"/>
      <c r="H123" s="1316"/>
      <c r="I123" s="1316"/>
      <c r="J123" s="1316"/>
      <c r="K123" s="1316"/>
      <c r="L123" s="1316"/>
      <c r="M123" s="1316"/>
      <c r="N123" s="1316"/>
      <c r="O123" s="1316"/>
      <c r="P123" s="1316"/>
      <c r="Q123" s="1316"/>
      <c r="R123" s="1316"/>
      <c r="S123" s="1316"/>
      <c r="T123" s="1316"/>
      <c r="U123" s="1316"/>
      <c r="V123" s="1316"/>
      <c r="W123" s="1316"/>
      <c r="X123" s="1316"/>
      <c r="Y123" s="1316"/>
      <c r="Z123" s="1316"/>
      <c r="AA123" s="1316"/>
      <c r="AB123" s="1316"/>
      <c r="AC123" s="1316"/>
      <c r="AD123" s="1316"/>
      <c r="AE123" s="1316"/>
      <c r="AF123" s="1316"/>
      <c r="AG123" s="1316"/>
      <c r="AH123" s="1316"/>
      <c r="AI123" s="1316"/>
      <c r="AJ123" s="1316"/>
      <c r="AK123" s="1316"/>
      <c r="AL123" s="1316"/>
      <c r="AM123" s="1316"/>
    </row>
    <row r="124" ht="24.0" customHeight="1">
      <c r="A124" s="1318"/>
      <c r="B124" s="1316"/>
      <c r="C124" s="1316"/>
      <c r="D124" s="1316"/>
      <c r="E124" s="1316"/>
      <c r="F124" s="1316"/>
      <c r="G124" s="1316"/>
      <c r="H124" s="1316"/>
      <c r="I124" s="1316"/>
      <c r="J124" s="1316"/>
      <c r="K124" s="1316"/>
      <c r="L124" s="1316"/>
      <c r="M124" s="1316"/>
      <c r="N124" s="1316"/>
      <c r="O124" s="1316"/>
      <c r="P124" s="1316"/>
      <c r="Q124" s="1316"/>
      <c r="R124" s="1316"/>
      <c r="S124" s="1316"/>
      <c r="T124" s="1316"/>
      <c r="U124" s="1316"/>
      <c r="V124" s="1316"/>
      <c r="W124" s="1316"/>
      <c r="X124" s="1316"/>
      <c r="Y124" s="1316"/>
      <c r="Z124" s="1316"/>
      <c r="AA124" s="1316"/>
      <c r="AB124" s="1316"/>
      <c r="AC124" s="1316"/>
      <c r="AD124" s="1316"/>
      <c r="AE124" s="1316"/>
      <c r="AF124" s="1316"/>
      <c r="AG124" s="1316"/>
      <c r="AH124" s="1316"/>
      <c r="AI124" s="1316"/>
      <c r="AJ124" s="1316"/>
      <c r="AK124" s="1316"/>
      <c r="AL124" s="1316"/>
      <c r="AM124" s="1316"/>
    </row>
    <row r="125" ht="24.0" customHeight="1">
      <c r="A125" s="1318"/>
      <c r="B125" s="1316"/>
      <c r="C125" s="1316"/>
      <c r="D125" s="1316"/>
      <c r="E125" s="1316"/>
      <c r="F125" s="1316"/>
      <c r="G125" s="1316"/>
      <c r="H125" s="1316"/>
      <c r="I125" s="1316"/>
      <c r="J125" s="1316"/>
      <c r="K125" s="1316"/>
      <c r="L125" s="1316"/>
      <c r="M125" s="1316"/>
      <c r="N125" s="1316"/>
      <c r="O125" s="1316"/>
      <c r="P125" s="1316"/>
      <c r="Q125" s="1316"/>
      <c r="R125" s="1316"/>
      <c r="S125" s="1316"/>
      <c r="T125" s="1316"/>
      <c r="U125" s="1316"/>
      <c r="V125" s="1316"/>
      <c r="W125" s="1316"/>
      <c r="X125" s="1316"/>
      <c r="Y125" s="1316"/>
      <c r="Z125" s="1316"/>
      <c r="AA125" s="1316"/>
      <c r="AB125" s="1316"/>
      <c r="AC125" s="1316"/>
      <c r="AD125" s="1316"/>
      <c r="AE125" s="1316"/>
      <c r="AF125" s="1316"/>
      <c r="AG125" s="1316"/>
      <c r="AH125" s="1316"/>
      <c r="AI125" s="1316"/>
      <c r="AJ125" s="1316"/>
      <c r="AK125" s="1316"/>
      <c r="AL125" s="1316"/>
      <c r="AM125" s="1316"/>
    </row>
    <row r="126" ht="24.0" customHeight="1">
      <c r="A126" s="1318"/>
      <c r="B126" s="1316"/>
      <c r="C126" s="1316"/>
      <c r="D126" s="1316"/>
      <c r="E126" s="1316"/>
      <c r="F126" s="1316"/>
      <c r="G126" s="1316"/>
      <c r="H126" s="1316"/>
      <c r="I126" s="1316"/>
      <c r="J126" s="1316"/>
      <c r="K126" s="1316"/>
      <c r="L126" s="1316"/>
      <c r="M126" s="1316"/>
      <c r="N126" s="1316"/>
      <c r="O126" s="1316"/>
      <c r="P126" s="1316"/>
      <c r="Q126" s="1316"/>
      <c r="R126" s="1316"/>
      <c r="S126" s="1316"/>
      <c r="T126" s="1316"/>
      <c r="U126" s="1316"/>
      <c r="V126" s="1316"/>
      <c r="W126" s="1316"/>
      <c r="X126" s="1316"/>
      <c r="Y126" s="1316"/>
      <c r="Z126" s="1316"/>
      <c r="AA126" s="1316"/>
      <c r="AB126" s="1316"/>
      <c r="AC126" s="1316"/>
      <c r="AD126" s="1316"/>
      <c r="AE126" s="1316"/>
      <c r="AF126" s="1316"/>
      <c r="AG126" s="1316"/>
      <c r="AH126" s="1316"/>
      <c r="AI126" s="1316"/>
      <c r="AJ126" s="1316"/>
      <c r="AK126" s="1316"/>
      <c r="AL126" s="1316"/>
      <c r="AM126" s="1316"/>
    </row>
    <row r="127" ht="24.0" customHeight="1">
      <c r="A127" s="1318"/>
      <c r="B127" s="1316"/>
      <c r="C127" s="1316"/>
      <c r="D127" s="1316"/>
      <c r="E127" s="1316"/>
      <c r="F127" s="1316"/>
      <c r="G127" s="1316"/>
      <c r="H127" s="1316"/>
      <c r="I127" s="1316"/>
      <c r="J127" s="1316"/>
      <c r="K127" s="1316"/>
      <c r="L127" s="1316"/>
      <c r="M127" s="1316"/>
      <c r="N127" s="1316"/>
      <c r="O127" s="1316"/>
      <c r="P127" s="1316"/>
      <c r="Q127" s="1316"/>
      <c r="R127" s="1316"/>
      <c r="S127" s="1316"/>
      <c r="T127" s="1316"/>
      <c r="U127" s="1316"/>
      <c r="V127" s="1316"/>
      <c r="W127" s="1316"/>
      <c r="X127" s="1316"/>
      <c r="Y127" s="1316"/>
      <c r="Z127" s="1316"/>
      <c r="AA127" s="1316"/>
      <c r="AB127" s="1316"/>
      <c r="AC127" s="1316"/>
      <c r="AD127" s="1316"/>
      <c r="AE127" s="1316"/>
      <c r="AF127" s="1316"/>
      <c r="AG127" s="1316"/>
      <c r="AH127" s="1316"/>
      <c r="AI127" s="1316"/>
      <c r="AJ127" s="1316"/>
      <c r="AK127" s="1316"/>
      <c r="AL127" s="1316"/>
      <c r="AM127" s="1316"/>
    </row>
    <row r="128" ht="24.0" customHeight="1">
      <c r="A128" s="1318"/>
      <c r="B128" s="1316"/>
      <c r="C128" s="1316"/>
      <c r="D128" s="1316"/>
      <c r="E128" s="1316"/>
      <c r="F128" s="1316"/>
      <c r="G128" s="1316"/>
      <c r="H128" s="1316"/>
      <c r="I128" s="1316"/>
      <c r="J128" s="1316"/>
      <c r="K128" s="1316"/>
      <c r="L128" s="1316"/>
      <c r="M128" s="1316"/>
      <c r="N128" s="1316"/>
      <c r="O128" s="1316"/>
      <c r="P128" s="1316"/>
      <c r="Q128" s="1316"/>
      <c r="R128" s="1316"/>
      <c r="S128" s="1316"/>
      <c r="T128" s="1316"/>
      <c r="U128" s="1316"/>
      <c r="V128" s="1316"/>
      <c r="W128" s="1316"/>
      <c r="X128" s="1316"/>
      <c r="Y128" s="1316"/>
      <c r="Z128" s="1316"/>
      <c r="AA128" s="1316"/>
      <c r="AB128" s="1316"/>
      <c r="AC128" s="1316"/>
      <c r="AD128" s="1316"/>
      <c r="AE128" s="1316"/>
      <c r="AF128" s="1316"/>
      <c r="AG128" s="1316"/>
      <c r="AH128" s="1316"/>
      <c r="AI128" s="1316"/>
      <c r="AJ128" s="1316"/>
      <c r="AK128" s="1316"/>
      <c r="AL128" s="1316"/>
      <c r="AM128" s="1316"/>
    </row>
    <row r="129" ht="24.0" customHeight="1">
      <c r="A129" s="1318"/>
      <c r="B129" s="1316"/>
      <c r="C129" s="1316"/>
      <c r="D129" s="1316"/>
      <c r="E129" s="1316"/>
      <c r="F129" s="1316"/>
      <c r="G129" s="1316"/>
      <c r="H129" s="1316"/>
      <c r="I129" s="1316"/>
      <c r="J129" s="1316"/>
      <c r="K129" s="1316"/>
      <c r="L129" s="1316"/>
      <c r="M129" s="1316"/>
      <c r="N129" s="1316"/>
      <c r="O129" s="1316"/>
      <c r="P129" s="1316"/>
      <c r="Q129" s="1316"/>
      <c r="R129" s="1316"/>
      <c r="S129" s="1316"/>
      <c r="T129" s="1316"/>
      <c r="U129" s="1316"/>
      <c r="V129" s="1316"/>
      <c r="W129" s="1316"/>
      <c r="X129" s="1316"/>
      <c r="Y129" s="1316"/>
      <c r="Z129" s="1316"/>
      <c r="AA129" s="1316"/>
      <c r="AB129" s="1316"/>
      <c r="AC129" s="1316"/>
      <c r="AD129" s="1316"/>
      <c r="AE129" s="1316"/>
      <c r="AF129" s="1316"/>
      <c r="AG129" s="1316"/>
      <c r="AH129" s="1316"/>
      <c r="AI129" s="1316"/>
      <c r="AJ129" s="1316"/>
      <c r="AK129" s="1316"/>
      <c r="AL129" s="1316"/>
      <c r="AM129" s="1316"/>
    </row>
    <row r="130" ht="24.0" customHeight="1">
      <c r="A130" s="1318"/>
      <c r="B130" s="1316"/>
      <c r="C130" s="1316"/>
      <c r="D130" s="1316"/>
      <c r="E130" s="1316"/>
      <c r="F130" s="1316"/>
      <c r="G130" s="1316"/>
      <c r="H130" s="1316"/>
      <c r="I130" s="1316"/>
      <c r="J130" s="1316"/>
      <c r="K130" s="1316"/>
      <c r="L130" s="1316"/>
      <c r="M130" s="1316"/>
      <c r="N130" s="1316"/>
      <c r="O130" s="1316"/>
      <c r="P130" s="1316"/>
      <c r="Q130" s="1316"/>
      <c r="R130" s="1316"/>
      <c r="S130" s="1316"/>
      <c r="T130" s="1316"/>
      <c r="U130" s="1316"/>
      <c r="V130" s="1316"/>
      <c r="W130" s="1316"/>
      <c r="X130" s="1316"/>
      <c r="Y130" s="1316"/>
      <c r="Z130" s="1316"/>
      <c r="AA130" s="1316"/>
      <c r="AB130" s="1316"/>
      <c r="AC130" s="1316"/>
      <c r="AD130" s="1316"/>
      <c r="AE130" s="1316"/>
      <c r="AF130" s="1316"/>
      <c r="AG130" s="1316"/>
      <c r="AH130" s="1316"/>
      <c r="AI130" s="1316"/>
      <c r="AJ130" s="1316"/>
      <c r="AK130" s="1316"/>
      <c r="AL130" s="1316"/>
      <c r="AM130" s="1316"/>
    </row>
    <row r="131" ht="24.0" customHeight="1">
      <c r="A131" s="1318"/>
      <c r="B131" s="1316"/>
      <c r="C131" s="1316"/>
      <c r="D131" s="1316"/>
      <c r="E131" s="1316"/>
      <c r="F131" s="1316"/>
      <c r="G131" s="1316"/>
      <c r="H131" s="1316"/>
      <c r="I131" s="1316"/>
      <c r="J131" s="1316"/>
      <c r="K131" s="1316"/>
      <c r="L131" s="1316"/>
      <c r="M131" s="1316"/>
      <c r="N131" s="1316"/>
      <c r="O131" s="1316"/>
      <c r="P131" s="1316"/>
      <c r="Q131" s="1316"/>
      <c r="R131" s="1316"/>
      <c r="S131" s="1316"/>
      <c r="T131" s="1316"/>
      <c r="U131" s="1316"/>
      <c r="V131" s="1316"/>
      <c r="W131" s="1316"/>
      <c r="X131" s="1316"/>
      <c r="Y131" s="1316"/>
      <c r="Z131" s="1316"/>
      <c r="AA131" s="1316"/>
      <c r="AB131" s="1316"/>
      <c r="AC131" s="1316"/>
      <c r="AD131" s="1316"/>
      <c r="AE131" s="1316"/>
      <c r="AF131" s="1316"/>
      <c r="AG131" s="1316"/>
      <c r="AH131" s="1316"/>
      <c r="AI131" s="1316"/>
      <c r="AJ131" s="1316"/>
      <c r="AK131" s="1316"/>
      <c r="AL131" s="1316"/>
      <c r="AM131" s="1316"/>
    </row>
    <row r="132" ht="24.0" customHeight="1">
      <c r="A132" s="1318"/>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6"/>
      <c r="X132" s="1316"/>
      <c r="Y132" s="1316"/>
      <c r="Z132" s="1316"/>
      <c r="AA132" s="1316"/>
      <c r="AB132" s="1316"/>
      <c r="AC132" s="1316"/>
      <c r="AD132" s="1316"/>
      <c r="AE132" s="1316"/>
      <c r="AF132" s="1316"/>
      <c r="AG132" s="1316"/>
      <c r="AH132" s="1316"/>
      <c r="AI132" s="1316"/>
      <c r="AJ132" s="1316"/>
      <c r="AK132" s="1316"/>
      <c r="AL132" s="1316"/>
      <c r="AM132" s="1316"/>
    </row>
    <row r="133" ht="24.0" customHeight="1">
      <c r="A133" s="1318"/>
      <c r="B133" s="1316"/>
      <c r="C133" s="1316"/>
      <c r="D133" s="1316"/>
      <c r="E133" s="1316"/>
      <c r="F133" s="1316"/>
      <c r="G133" s="1316"/>
      <c r="H133" s="1316"/>
      <c r="I133" s="1316"/>
      <c r="J133" s="1316"/>
      <c r="K133" s="1316"/>
      <c r="L133" s="1316"/>
      <c r="M133" s="1316"/>
      <c r="N133" s="1316"/>
      <c r="O133" s="1316"/>
      <c r="P133" s="1316"/>
      <c r="Q133" s="1316"/>
      <c r="R133" s="1316"/>
      <c r="S133" s="1316"/>
      <c r="T133" s="1316"/>
      <c r="U133" s="1316"/>
      <c r="V133" s="1316"/>
      <c r="W133" s="1316"/>
      <c r="X133" s="1316"/>
      <c r="Y133" s="1316"/>
      <c r="Z133" s="1316"/>
      <c r="AA133" s="1316"/>
      <c r="AB133" s="1316"/>
      <c r="AC133" s="1316"/>
      <c r="AD133" s="1316"/>
      <c r="AE133" s="1316"/>
      <c r="AF133" s="1316"/>
      <c r="AG133" s="1316"/>
      <c r="AH133" s="1316"/>
      <c r="AI133" s="1316"/>
      <c r="AJ133" s="1316"/>
      <c r="AK133" s="1316"/>
      <c r="AL133" s="1316"/>
      <c r="AM133" s="1316"/>
    </row>
    <row r="134" ht="24.0" customHeight="1">
      <c r="A134" s="1318"/>
      <c r="B134" s="1316"/>
      <c r="C134" s="1316"/>
      <c r="D134" s="1316"/>
      <c r="E134" s="1316"/>
      <c r="F134" s="1316"/>
      <c r="G134" s="1316"/>
      <c r="H134" s="1316"/>
      <c r="I134" s="1316"/>
      <c r="J134" s="1316"/>
      <c r="K134" s="1316"/>
      <c r="L134" s="1316"/>
      <c r="M134" s="1316"/>
      <c r="N134" s="1316"/>
      <c r="O134" s="1316"/>
      <c r="P134" s="1316"/>
      <c r="Q134" s="1316"/>
      <c r="R134" s="1316"/>
      <c r="S134" s="1316"/>
      <c r="T134" s="1316"/>
      <c r="U134" s="1316"/>
      <c r="V134" s="1316"/>
      <c r="W134" s="1316"/>
      <c r="X134" s="1316"/>
      <c r="Y134" s="1316"/>
      <c r="Z134" s="1316"/>
      <c r="AA134" s="1316"/>
      <c r="AB134" s="1316"/>
      <c r="AC134" s="1316"/>
      <c r="AD134" s="1316"/>
      <c r="AE134" s="1316"/>
      <c r="AF134" s="1316"/>
      <c r="AG134" s="1316"/>
      <c r="AH134" s="1316"/>
      <c r="AI134" s="1316"/>
      <c r="AJ134" s="1316"/>
      <c r="AK134" s="1316"/>
      <c r="AL134" s="1316"/>
      <c r="AM134" s="1316"/>
    </row>
    <row r="135" ht="24.0" customHeight="1">
      <c r="A135" s="1318"/>
      <c r="B135" s="1316"/>
      <c r="C135" s="1316"/>
      <c r="D135" s="1316"/>
      <c r="E135" s="1316"/>
      <c r="F135" s="1316"/>
      <c r="G135" s="1316"/>
      <c r="H135" s="1316"/>
      <c r="I135" s="1316"/>
      <c r="J135" s="1316"/>
      <c r="K135" s="1316"/>
      <c r="L135" s="1316"/>
      <c r="M135" s="1316"/>
      <c r="N135" s="1316"/>
      <c r="O135" s="1316"/>
      <c r="P135" s="1316"/>
      <c r="Q135" s="1316"/>
      <c r="R135" s="1316"/>
      <c r="S135" s="1316"/>
      <c r="T135" s="1316"/>
      <c r="U135" s="1316"/>
      <c r="V135" s="1316"/>
      <c r="W135" s="1316"/>
      <c r="X135" s="1316"/>
      <c r="Y135" s="1316"/>
      <c r="Z135" s="1316"/>
      <c r="AA135" s="1316"/>
      <c r="AB135" s="1316"/>
      <c r="AC135" s="1316"/>
      <c r="AD135" s="1316"/>
      <c r="AE135" s="1316"/>
      <c r="AF135" s="1316"/>
      <c r="AG135" s="1316"/>
      <c r="AH135" s="1316"/>
      <c r="AI135" s="1316"/>
      <c r="AJ135" s="1316"/>
      <c r="AK135" s="1316"/>
      <c r="AL135" s="1316"/>
      <c r="AM135" s="1316"/>
    </row>
    <row r="136" ht="24.0" customHeight="1">
      <c r="A136" s="1318"/>
      <c r="B136" s="1316"/>
      <c r="C136" s="1316"/>
      <c r="D136" s="1316"/>
      <c r="E136" s="1316"/>
      <c r="F136" s="1316"/>
      <c r="G136" s="1316"/>
      <c r="H136" s="1316"/>
      <c r="I136" s="1316"/>
      <c r="J136" s="1316"/>
      <c r="K136" s="1316"/>
      <c r="L136" s="1316"/>
      <c r="M136" s="1316"/>
      <c r="N136" s="1316"/>
      <c r="O136" s="1316"/>
      <c r="P136" s="1316"/>
      <c r="Q136" s="1316"/>
      <c r="R136" s="1316"/>
      <c r="S136" s="1316"/>
      <c r="T136" s="1316"/>
      <c r="U136" s="1316"/>
      <c r="V136" s="1316"/>
      <c r="W136" s="1316"/>
      <c r="X136" s="1316"/>
      <c r="Y136" s="1316"/>
      <c r="Z136" s="1316"/>
      <c r="AA136" s="1316"/>
      <c r="AB136" s="1316"/>
      <c r="AC136" s="1316"/>
      <c r="AD136" s="1316"/>
      <c r="AE136" s="1316"/>
      <c r="AF136" s="1316"/>
      <c r="AG136" s="1316"/>
      <c r="AH136" s="1316"/>
      <c r="AI136" s="1316"/>
      <c r="AJ136" s="1316"/>
      <c r="AK136" s="1316"/>
      <c r="AL136" s="1316"/>
      <c r="AM136" s="1316"/>
    </row>
    <row r="137" ht="24.0" customHeight="1">
      <c r="A137" s="1318"/>
      <c r="B137" s="1316"/>
      <c r="C137" s="1316"/>
      <c r="D137" s="1316"/>
      <c r="E137" s="1316"/>
      <c r="F137" s="1316"/>
      <c r="G137" s="1316"/>
      <c r="H137" s="1316"/>
      <c r="I137" s="1316"/>
      <c r="J137" s="1316"/>
      <c r="K137" s="1316"/>
      <c r="L137" s="1316"/>
      <c r="M137" s="1316"/>
      <c r="N137" s="1316"/>
      <c r="O137" s="1316"/>
      <c r="P137" s="1316"/>
      <c r="Q137" s="1316"/>
      <c r="R137" s="1316"/>
      <c r="S137" s="1316"/>
      <c r="T137" s="1316"/>
      <c r="U137" s="1316"/>
      <c r="V137" s="1316"/>
      <c r="W137" s="1316"/>
      <c r="X137" s="1316"/>
      <c r="Y137" s="1316"/>
      <c r="Z137" s="1316"/>
      <c r="AA137" s="1316"/>
      <c r="AB137" s="1316"/>
      <c r="AC137" s="1316"/>
      <c r="AD137" s="1316"/>
      <c r="AE137" s="1316"/>
      <c r="AF137" s="1316"/>
      <c r="AG137" s="1316"/>
      <c r="AH137" s="1316"/>
      <c r="AI137" s="1316"/>
      <c r="AJ137" s="1316"/>
      <c r="AK137" s="1316"/>
      <c r="AL137" s="1316"/>
      <c r="AM137" s="1316"/>
    </row>
    <row r="138" ht="24.0" customHeight="1">
      <c r="A138" s="1318"/>
      <c r="B138" s="1316"/>
      <c r="C138" s="1316"/>
      <c r="D138" s="1316"/>
      <c r="E138" s="1316"/>
      <c r="F138" s="1316"/>
      <c r="G138" s="1316"/>
      <c r="H138" s="1316"/>
      <c r="I138" s="1316"/>
      <c r="J138" s="1316"/>
      <c r="K138" s="1316"/>
      <c r="L138" s="1316"/>
      <c r="M138" s="1316"/>
      <c r="N138" s="1316"/>
      <c r="O138" s="1316"/>
      <c r="P138" s="1316"/>
      <c r="Q138" s="1316"/>
      <c r="R138" s="1316"/>
      <c r="S138" s="1316"/>
      <c r="T138" s="1316"/>
      <c r="U138" s="1316"/>
      <c r="V138" s="1316"/>
      <c r="W138" s="1316"/>
      <c r="X138" s="1316"/>
      <c r="Y138" s="1316"/>
      <c r="Z138" s="1316"/>
      <c r="AA138" s="1316"/>
      <c r="AB138" s="1316"/>
      <c r="AC138" s="1316"/>
      <c r="AD138" s="1316"/>
      <c r="AE138" s="1316"/>
      <c r="AF138" s="1316"/>
      <c r="AG138" s="1316"/>
      <c r="AH138" s="1316"/>
      <c r="AI138" s="1316"/>
      <c r="AJ138" s="1316"/>
      <c r="AK138" s="1316"/>
      <c r="AL138" s="1316"/>
      <c r="AM138" s="1316"/>
    </row>
    <row r="139" ht="24.0" customHeight="1">
      <c r="A139" s="1318"/>
      <c r="B139" s="1316"/>
      <c r="C139" s="1316"/>
      <c r="D139" s="1316"/>
      <c r="E139" s="1316"/>
      <c r="F139" s="1316"/>
      <c r="G139" s="1316"/>
      <c r="H139" s="1316"/>
      <c r="I139" s="1316"/>
      <c r="J139" s="1316"/>
      <c r="K139" s="1316"/>
      <c r="L139" s="1316"/>
      <c r="M139" s="1316"/>
      <c r="N139" s="1316"/>
      <c r="O139" s="1316"/>
      <c r="P139" s="1316"/>
      <c r="Q139" s="1316"/>
      <c r="R139" s="1316"/>
      <c r="S139" s="1316"/>
      <c r="T139" s="1316"/>
      <c r="U139" s="1316"/>
      <c r="V139" s="1316"/>
      <c r="W139" s="1316"/>
      <c r="X139" s="1316"/>
      <c r="Y139" s="1316"/>
      <c r="Z139" s="1316"/>
      <c r="AA139" s="1316"/>
      <c r="AB139" s="1316"/>
      <c r="AC139" s="1316"/>
      <c r="AD139" s="1316"/>
      <c r="AE139" s="1316"/>
      <c r="AF139" s="1316"/>
      <c r="AG139" s="1316"/>
      <c r="AH139" s="1316"/>
      <c r="AI139" s="1316"/>
      <c r="AJ139" s="1316"/>
      <c r="AK139" s="1316"/>
      <c r="AL139" s="1316"/>
      <c r="AM139" s="1316"/>
    </row>
    <row r="140" ht="24.0" customHeight="1">
      <c r="A140" s="1318"/>
      <c r="B140" s="1316"/>
      <c r="C140" s="1316"/>
      <c r="D140" s="1316"/>
      <c r="E140" s="1316"/>
      <c r="F140" s="1316"/>
      <c r="G140" s="1316"/>
      <c r="H140" s="1316"/>
      <c r="I140" s="1316"/>
      <c r="J140" s="1316"/>
      <c r="K140" s="1316"/>
      <c r="L140" s="1316"/>
      <c r="M140" s="1316"/>
      <c r="N140" s="1316"/>
      <c r="O140" s="1316"/>
      <c r="P140" s="1316"/>
      <c r="Q140" s="1316"/>
      <c r="R140" s="1316"/>
      <c r="S140" s="1316"/>
      <c r="T140" s="1316"/>
      <c r="U140" s="1316"/>
      <c r="V140" s="1316"/>
      <c r="W140" s="1316"/>
      <c r="X140" s="1316"/>
      <c r="Y140" s="1316"/>
      <c r="Z140" s="1316"/>
      <c r="AA140" s="1316"/>
      <c r="AB140" s="1316"/>
      <c r="AC140" s="1316"/>
      <c r="AD140" s="1316"/>
      <c r="AE140" s="1316"/>
      <c r="AF140" s="1316"/>
      <c r="AG140" s="1316"/>
      <c r="AH140" s="1316"/>
      <c r="AI140" s="1316"/>
      <c r="AJ140" s="1316"/>
      <c r="AK140" s="1316"/>
      <c r="AL140" s="1316"/>
      <c r="AM140" s="1316"/>
    </row>
    <row r="141" ht="24.0" customHeight="1">
      <c r="A141" s="1318"/>
      <c r="B141" s="1316"/>
      <c r="C141" s="1316"/>
      <c r="D141" s="1316"/>
      <c r="E141" s="1316"/>
      <c r="F141" s="1316"/>
      <c r="G141" s="1316"/>
      <c r="H141" s="1316"/>
      <c r="I141" s="1316"/>
      <c r="J141" s="1316"/>
      <c r="K141" s="1316"/>
      <c r="L141" s="1316"/>
      <c r="M141" s="1316"/>
      <c r="N141" s="1316"/>
      <c r="O141" s="1316"/>
      <c r="P141" s="1316"/>
      <c r="Q141" s="1316"/>
      <c r="R141" s="1316"/>
      <c r="S141" s="1316"/>
      <c r="T141" s="1316"/>
      <c r="U141" s="1316"/>
      <c r="V141" s="1316"/>
      <c r="W141" s="1316"/>
      <c r="X141" s="1316"/>
      <c r="Y141" s="1316"/>
      <c r="Z141" s="1316"/>
      <c r="AA141" s="1316"/>
      <c r="AB141" s="1316"/>
      <c r="AC141" s="1316"/>
      <c r="AD141" s="1316"/>
      <c r="AE141" s="1316"/>
      <c r="AF141" s="1316"/>
      <c r="AG141" s="1316"/>
      <c r="AH141" s="1316"/>
      <c r="AI141" s="1316"/>
      <c r="AJ141" s="1316"/>
      <c r="AK141" s="1316"/>
      <c r="AL141" s="1316"/>
      <c r="AM141" s="1316"/>
    </row>
    <row r="142" ht="24.0" customHeight="1">
      <c r="A142" s="1318"/>
      <c r="B142" s="1316"/>
      <c r="C142" s="1316"/>
      <c r="D142" s="1316"/>
      <c r="E142" s="1316"/>
      <c r="F142" s="1316"/>
      <c r="G142" s="1316"/>
      <c r="H142" s="1316"/>
      <c r="I142" s="1316"/>
      <c r="J142" s="1316"/>
      <c r="K142" s="1316"/>
      <c r="L142" s="1316"/>
      <c r="M142" s="1316"/>
      <c r="N142" s="1316"/>
      <c r="O142" s="1316"/>
      <c r="P142" s="1316"/>
      <c r="Q142" s="1316"/>
      <c r="R142" s="1316"/>
      <c r="S142" s="1316"/>
      <c r="T142" s="1316"/>
      <c r="U142" s="1316"/>
      <c r="V142" s="1316"/>
      <c r="W142" s="1316"/>
      <c r="X142" s="1316"/>
      <c r="Y142" s="1316"/>
      <c r="Z142" s="1316"/>
      <c r="AA142" s="1316"/>
      <c r="AB142" s="1316"/>
      <c r="AC142" s="1316"/>
      <c r="AD142" s="1316"/>
      <c r="AE142" s="1316"/>
      <c r="AF142" s="1316"/>
      <c r="AG142" s="1316"/>
      <c r="AH142" s="1316"/>
      <c r="AI142" s="1316"/>
      <c r="AJ142" s="1316"/>
      <c r="AK142" s="1316"/>
      <c r="AL142" s="1316"/>
      <c r="AM142" s="1316"/>
    </row>
    <row r="143" ht="24.0" customHeight="1">
      <c r="A143" s="1318"/>
      <c r="B143" s="1316"/>
      <c r="C143" s="1316"/>
      <c r="D143" s="1316"/>
      <c r="E143" s="1316"/>
      <c r="F143" s="1316"/>
      <c r="G143" s="1316"/>
      <c r="H143" s="1316"/>
      <c r="I143" s="1316"/>
      <c r="J143" s="1316"/>
      <c r="K143" s="1316"/>
      <c r="L143" s="1316"/>
      <c r="M143" s="1316"/>
      <c r="N143" s="1316"/>
      <c r="O143" s="1316"/>
      <c r="P143" s="1316"/>
      <c r="Q143" s="1316"/>
      <c r="R143" s="1316"/>
      <c r="S143" s="1316"/>
      <c r="T143" s="1316"/>
      <c r="U143" s="1316"/>
      <c r="V143" s="1316"/>
      <c r="W143" s="1316"/>
      <c r="X143" s="1316"/>
      <c r="Y143" s="1316"/>
      <c r="Z143" s="1316"/>
      <c r="AA143" s="1316"/>
      <c r="AB143" s="1316"/>
      <c r="AC143" s="1316"/>
      <c r="AD143" s="1316"/>
      <c r="AE143" s="1316"/>
      <c r="AF143" s="1316"/>
      <c r="AG143" s="1316"/>
      <c r="AH143" s="1316"/>
      <c r="AI143" s="1316"/>
      <c r="AJ143" s="1316"/>
      <c r="AK143" s="1316"/>
      <c r="AL143" s="1316"/>
      <c r="AM143" s="1316"/>
    </row>
    <row r="144" ht="24.0" customHeight="1">
      <c r="A144" s="1318"/>
      <c r="B144" s="1316"/>
      <c r="C144" s="1316"/>
      <c r="D144" s="1316"/>
      <c r="E144" s="1316"/>
      <c r="F144" s="1316"/>
      <c r="G144" s="1316"/>
      <c r="H144" s="1316"/>
      <c r="I144" s="1316"/>
      <c r="J144" s="1316"/>
      <c r="K144" s="1316"/>
      <c r="L144" s="1316"/>
      <c r="M144" s="1316"/>
      <c r="N144" s="1316"/>
      <c r="O144" s="1316"/>
      <c r="P144" s="1316"/>
      <c r="Q144" s="1316"/>
      <c r="R144" s="1316"/>
      <c r="S144" s="1316"/>
      <c r="T144" s="1316"/>
      <c r="U144" s="1316"/>
      <c r="V144" s="1316"/>
      <c r="W144" s="1316"/>
      <c r="X144" s="1316"/>
      <c r="Y144" s="1316"/>
      <c r="Z144" s="1316"/>
      <c r="AA144" s="1316"/>
      <c r="AB144" s="1316"/>
      <c r="AC144" s="1316"/>
      <c r="AD144" s="1316"/>
      <c r="AE144" s="1316"/>
      <c r="AF144" s="1316"/>
      <c r="AG144" s="1316"/>
      <c r="AH144" s="1316"/>
      <c r="AI144" s="1316"/>
      <c r="AJ144" s="1316"/>
      <c r="AK144" s="1316"/>
      <c r="AL144" s="1316"/>
      <c r="AM144" s="1316"/>
    </row>
    <row r="145" ht="24.0" customHeight="1">
      <c r="A145" s="1318"/>
      <c r="B145" s="1316"/>
      <c r="C145" s="1316"/>
      <c r="D145" s="1316"/>
      <c r="E145" s="1316"/>
      <c r="F145" s="1316"/>
      <c r="G145" s="1316"/>
      <c r="H145" s="1316"/>
      <c r="I145" s="1316"/>
      <c r="J145" s="1316"/>
      <c r="K145" s="1316"/>
      <c r="L145" s="1316"/>
      <c r="M145" s="1316"/>
      <c r="N145" s="1316"/>
      <c r="O145" s="1316"/>
      <c r="P145" s="1316"/>
      <c r="Q145" s="1316"/>
      <c r="R145" s="1316"/>
      <c r="S145" s="1316"/>
      <c r="T145" s="1316"/>
      <c r="U145" s="1316"/>
      <c r="V145" s="1316"/>
      <c r="W145" s="1316"/>
      <c r="X145" s="1316"/>
      <c r="Y145" s="1316"/>
      <c r="Z145" s="1316"/>
      <c r="AA145" s="1316"/>
      <c r="AB145" s="1316"/>
      <c r="AC145" s="1316"/>
      <c r="AD145" s="1316"/>
      <c r="AE145" s="1316"/>
      <c r="AF145" s="1316"/>
      <c r="AG145" s="1316"/>
      <c r="AH145" s="1316"/>
      <c r="AI145" s="1316"/>
      <c r="AJ145" s="1316"/>
      <c r="AK145" s="1316"/>
      <c r="AL145" s="1316"/>
      <c r="AM145" s="1316"/>
    </row>
    <row r="146" ht="24.0" customHeight="1">
      <c r="A146" s="1318"/>
      <c r="B146" s="1316"/>
      <c r="C146" s="1316"/>
      <c r="D146" s="1316"/>
      <c r="E146" s="1316"/>
      <c r="F146" s="1316"/>
      <c r="G146" s="1316"/>
      <c r="H146" s="1316"/>
      <c r="I146" s="1316"/>
      <c r="J146" s="1316"/>
      <c r="K146" s="1316"/>
      <c r="L146" s="1316"/>
      <c r="M146" s="1316"/>
      <c r="N146" s="1316"/>
      <c r="O146" s="1316"/>
      <c r="P146" s="1316"/>
      <c r="Q146" s="1316"/>
      <c r="R146" s="1316"/>
      <c r="S146" s="1316"/>
      <c r="T146" s="1316"/>
      <c r="U146" s="1316"/>
      <c r="V146" s="1316"/>
      <c r="W146" s="1316"/>
      <c r="X146" s="1316"/>
      <c r="Y146" s="1316"/>
      <c r="Z146" s="1316"/>
      <c r="AA146" s="1316"/>
      <c r="AB146" s="1316"/>
      <c r="AC146" s="1316"/>
      <c r="AD146" s="1316"/>
      <c r="AE146" s="1316"/>
      <c r="AF146" s="1316"/>
      <c r="AG146" s="1316"/>
      <c r="AH146" s="1316"/>
      <c r="AI146" s="1316"/>
      <c r="AJ146" s="1316"/>
      <c r="AK146" s="1316"/>
      <c r="AL146" s="1316"/>
      <c r="AM146" s="1316"/>
    </row>
    <row r="147" ht="24.0" customHeight="1">
      <c r="A147" s="1318"/>
      <c r="B147" s="1316"/>
      <c r="C147" s="1316"/>
      <c r="D147" s="1316"/>
      <c r="E147" s="1316"/>
      <c r="F147" s="1316"/>
      <c r="G147" s="1316"/>
      <c r="H147" s="1316"/>
      <c r="I147" s="1316"/>
      <c r="J147" s="1316"/>
      <c r="K147" s="1316"/>
      <c r="L147" s="1316"/>
      <c r="M147" s="1316"/>
      <c r="N147" s="1316"/>
      <c r="O147" s="1316"/>
      <c r="P147" s="1316"/>
      <c r="Q147" s="1316"/>
      <c r="R147" s="1316"/>
      <c r="S147" s="1316"/>
      <c r="T147" s="1316"/>
      <c r="U147" s="1316"/>
      <c r="V147" s="1316"/>
      <c r="W147" s="1316"/>
      <c r="X147" s="1316"/>
      <c r="Y147" s="1316"/>
      <c r="Z147" s="1316"/>
      <c r="AA147" s="1316"/>
      <c r="AB147" s="1316"/>
      <c r="AC147" s="1316"/>
      <c r="AD147" s="1316"/>
      <c r="AE147" s="1316"/>
      <c r="AF147" s="1316"/>
      <c r="AG147" s="1316"/>
      <c r="AH147" s="1316"/>
      <c r="AI147" s="1316"/>
      <c r="AJ147" s="1316"/>
      <c r="AK147" s="1316"/>
      <c r="AL147" s="1316"/>
      <c r="AM147" s="1316"/>
    </row>
    <row r="148" ht="24.0" customHeight="1">
      <c r="A148" s="1318"/>
      <c r="B148" s="1316"/>
      <c r="C148" s="1316"/>
      <c r="D148" s="1316"/>
      <c r="E148" s="1316"/>
      <c r="F148" s="1316"/>
      <c r="G148" s="1316"/>
      <c r="H148" s="1316"/>
      <c r="I148" s="1316"/>
      <c r="J148" s="1316"/>
      <c r="K148" s="1316"/>
      <c r="L148" s="1316"/>
      <c r="M148" s="1316"/>
      <c r="N148" s="1316"/>
      <c r="O148" s="1316"/>
      <c r="P148" s="1316"/>
      <c r="Q148" s="1316"/>
      <c r="R148" s="1316"/>
      <c r="S148" s="1316"/>
      <c r="T148" s="1316"/>
      <c r="U148" s="1316"/>
      <c r="V148" s="1316"/>
      <c r="W148" s="1316"/>
      <c r="X148" s="1316"/>
      <c r="Y148" s="1316"/>
      <c r="Z148" s="1316"/>
      <c r="AA148" s="1316"/>
      <c r="AB148" s="1316"/>
      <c r="AC148" s="1316"/>
      <c r="AD148" s="1316"/>
      <c r="AE148" s="1316"/>
      <c r="AF148" s="1316"/>
      <c r="AG148" s="1316"/>
      <c r="AH148" s="1316"/>
      <c r="AI148" s="1316"/>
      <c r="AJ148" s="1316"/>
      <c r="AK148" s="1316"/>
      <c r="AL148" s="1316"/>
      <c r="AM148" s="1316"/>
    </row>
    <row r="149" ht="24.0" customHeight="1">
      <c r="A149" s="1318"/>
      <c r="B149" s="1316"/>
      <c r="C149" s="1316"/>
      <c r="D149" s="1316"/>
      <c r="E149" s="1316"/>
      <c r="F149" s="1316"/>
      <c r="G149" s="1316"/>
      <c r="H149" s="1316"/>
      <c r="I149" s="1316"/>
      <c r="J149" s="1316"/>
      <c r="K149" s="1316"/>
      <c r="L149" s="1316"/>
      <c r="M149" s="1316"/>
      <c r="N149" s="1316"/>
      <c r="O149" s="1316"/>
      <c r="P149" s="1316"/>
      <c r="Q149" s="1316"/>
      <c r="R149" s="1316"/>
      <c r="S149" s="1316"/>
      <c r="T149" s="1316"/>
      <c r="U149" s="1316"/>
      <c r="V149" s="1316"/>
      <c r="W149" s="1316"/>
      <c r="X149" s="1316"/>
      <c r="Y149" s="1316"/>
      <c r="Z149" s="1316"/>
      <c r="AA149" s="1316"/>
      <c r="AB149" s="1316"/>
      <c r="AC149" s="1316"/>
      <c r="AD149" s="1316"/>
      <c r="AE149" s="1316"/>
      <c r="AF149" s="1316"/>
      <c r="AG149" s="1316"/>
      <c r="AH149" s="1316"/>
      <c r="AI149" s="1316"/>
      <c r="AJ149" s="1316"/>
      <c r="AK149" s="1316"/>
      <c r="AL149" s="1316"/>
      <c r="AM149" s="1316"/>
    </row>
    <row r="150" ht="24.0" customHeight="1">
      <c r="A150" s="1318"/>
      <c r="B150" s="1316"/>
      <c r="C150" s="1316"/>
      <c r="D150" s="1316"/>
      <c r="E150" s="1316"/>
      <c r="F150" s="1316"/>
      <c r="G150" s="1316"/>
      <c r="H150" s="1316"/>
      <c r="I150" s="1316"/>
      <c r="J150" s="1316"/>
      <c r="K150" s="1316"/>
      <c r="L150" s="1316"/>
      <c r="M150" s="1316"/>
      <c r="N150" s="1316"/>
      <c r="O150" s="1316"/>
      <c r="P150" s="1316"/>
      <c r="Q150" s="1316"/>
      <c r="R150" s="1316"/>
      <c r="S150" s="1316"/>
      <c r="T150" s="1316"/>
      <c r="U150" s="1316"/>
      <c r="V150" s="1316"/>
      <c r="W150" s="1316"/>
      <c r="X150" s="1316"/>
      <c r="Y150" s="1316"/>
      <c r="Z150" s="1316"/>
      <c r="AA150" s="1316"/>
      <c r="AB150" s="1316"/>
      <c r="AC150" s="1316"/>
      <c r="AD150" s="1316"/>
      <c r="AE150" s="1316"/>
      <c r="AF150" s="1316"/>
      <c r="AG150" s="1316"/>
      <c r="AH150" s="1316"/>
      <c r="AI150" s="1316"/>
      <c r="AJ150" s="1316"/>
      <c r="AK150" s="1316"/>
      <c r="AL150" s="1316"/>
      <c r="AM150" s="1316"/>
    </row>
    <row r="151" ht="24.0" customHeight="1">
      <c r="A151" s="1318"/>
      <c r="B151" s="1316"/>
      <c r="C151" s="1316"/>
      <c r="D151" s="1316"/>
      <c r="E151" s="1316"/>
      <c r="F151" s="1316"/>
      <c r="G151" s="1316"/>
      <c r="H151" s="1316"/>
      <c r="I151" s="1316"/>
      <c r="J151" s="1316"/>
      <c r="K151" s="1316"/>
      <c r="L151" s="1316"/>
      <c r="M151" s="1316"/>
      <c r="N151" s="1316"/>
      <c r="O151" s="1316"/>
      <c r="P151" s="1316"/>
      <c r="Q151" s="1316"/>
      <c r="R151" s="1316"/>
      <c r="S151" s="1316"/>
      <c r="T151" s="1316"/>
      <c r="U151" s="1316"/>
      <c r="V151" s="1316"/>
      <c r="W151" s="1316"/>
      <c r="X151" s="1316"/>
      <c r="Y151" s="1316"/>
      <c r="Z151" s="1316"/>
      <c r="AA151" s="1316"/>
      <c r="AB151" s="1316"/>
      <c r="AC151" s="1316"/>
      <c r="AD151" s="1316"/>
      <c r="AE151" s="1316"/>
      <c r="AF151" s="1316"/>
      <c r="AG151" s="1316"/>
      <c r="AH151" s="1316"/>
      <c r="AI151" s="1316"/>
      <c r="AJ151" s="1316"/>
      <c r="AK151" s="1316"/>
      <c r="AL151" s="1316"/>
      <c r="AM151" s="1316"/>
    </row>
    <row r="152" ht="24.0" customHeight="1">
      <c r="A152" s="1318"/>
      <c r="B152" s="1316"/>
      <c r="C152" s="1316"/>
      <c r="D152" s="1316"/>
      <c r="E152" s="1316"/>
      <c r="F152" s="1316"/>
      <c r="G152" s="1316"/>
      <c r="H152" s="1316"/>
      <c r="I152" s="1316"/>
      <c r="J152" s="1316"/>
      <c r="K152" s="1316"/>
      <c r="L152" s="1316"/>
      <c r="M152" s="1316"/>
      <c r="N152" s="1316"/>
      <c r="O152" s="1316"/>
      <c r="P152" s="1316"/>
      <c r="Q152" s="1316"/>
      <c r="R152" s="1316"/>
      <c r="S152" s="1316"/>
      <c r="T152" s="1316"/>
      <c r="U152" s="1316"/>
      <c r="V152" s="1316"/>
      <c r="W152" s="1316"/>
      <c r="X152" s="1316"/>
      <c r="Y152" s="1316"/>
      <c r="Z152" s="1316"/>
      <c r="AA152" s="1316"/>
      <c r="AB152" s="1316"/>
      <c r="AC152" s="1316"/>
      <c r="AD152" s="1316"/>
      <c r="AE152" s="1316"/>
      <c r="AF152" s="1316"/>
      <c r="AG152" s="1316"/>
      <c r="AH152" s="1316"/>
      <c r="AI152" s="1316"/>
      <c r="AJ152" s="1316"/>
      <c r="AK152" s="1316"/>
      <c r="AL152" s="1316"/>
      <c r="AM152" s="1316"/>
    </row>
    <row r="153" ht="24.0" customHeight="1">
      <c r="A153" s="1318"/>
      <c r="B153" s="1316"/>
      <c r="C153" s="1316"/>
      <c r="D153" s="1316"/>
      <c r="E153" s="1316"/>
      <c r="F153" s="1316"/>
      <c r="G153" s="1316"/>
      <c r="H153" s="1316"/>
      <c r="I153" s="1316"/>
      <c r="J153" s="1316"/>
      <c r="K153" s="1316"/>
      <c r="L153" s="1316"/>
      <c r="M153" s="1316"/>
      <c r="N153" s="1316"/>
      <c r="O153" s="1316"/>
      <c r="P153" s="1316"/>
      <c r="Q153" s="1316"/>
      <c r="R153" s="1316"/>
      <c r="S153" s="1316"/>
      <c r="T153" s="1316"/>
      <c r="U153" s="1316"/>
      <c r="V153" s="1316"/>
      <c r="W153" s="1316"/>
      <c r="X153" s="1316"/>
      <c r="Y153" s="1316"/>
      <c r="Z153" s="1316"/>
      <c r="AA153" s="1316"/>
      <c r="AB153" s="1316"/>
      <c r="AC153" s="1316"/>
      <c r="AD153" s="1316"/>
      <c r="AE153" s="1316"/>
      <c r="AF153" s="1316"/>
      <c r="AG153" s="1316"/>
      <c r="AH153" s="1316"/>
      <c r="AI153" s="1316"/>
      <c r="AJ153" s="1316"/>
      <c r="AK153" s="1316"/>
      <c r="AL153" s="1316"/>
      <c r="AM153" s="1316"/>
    </row>
    <row r="154" ht="24.0" customHeight="1">
      <c r="A154" s="1318"/>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6"/>
      <c r="X154" s="1316"/>
      <c r="Y154" s="1316"/>
      <c r="Z154" s="1316"/>
      <c r="AA154" s="1316"/>
      <c r="AB154" s="1316"/>
      <c r="AC154" s="1316"/>
      <c r="AD154" s="1316"/>
      <c r="AE154" s="1316"/>
      <c r="AF154" s="1316"/>
      <c r="AG154" s="1316"/>
      <c r="AH154" s="1316"/>
      <c r="AI154" s="1316"/>
      <c r="AJ154" s="1316"/>
      <c r="AK154" s="1316"/>
      <c r="AL154" s="1316"/>
      <c r="AM154" s="1316"/>
    </row>
    <row r="155" ht="24.0" customHeight="1">
      <c r="A155" s="1318"/>
      <c r="B155" s="1316"/>
      <c r="C155" s="1316"/>
      <c r="D155" s="1316"/>
      <c r="E155" s="1316"/>
      <c r="F155" s="1316"/>
      <c r="G155" s="1316"/>
      <c r="H155" s="1316"/>
      <c r="I155" s="1316"/>
      <c r="J155" s="1316"/>
      <c r="K155" s="1316"/>
      <c r="L155" s="1316"/>
      <c r="M155" s="1316"/>
      <c r="N155" s="1316"/>
      <c r="O155" s="1316"/>
      <c r="P155" s="1316"/>
      <c r="Q155" s="1316"/>
      <c r="R155" s="1316"/>
      <c r="S155" s="1316"/>
      <c r="T155" s="1316"/>
      <c r="U155" s="1316"/>
      <c r="V155" s="1316"/>
      <c r="W155" s="1316"/>
      <c r="X155" s="1316"/>
      <c r="Y155" s="1316"/>
      <c r="Z155" s="1316"/>
      <c r="AA155" s="1316"/>
      <c r="AB155" s="1316"/>
      <c r="AC155" s="1316"/>
      <c r="AD155" s="1316"/>
      <c r="AE155" s="1316"/>
      <c r="AF155" s="1316"/>
      <c r="AG155" s="1316"/>
      <c r="AH155" s="1316"/>
      <c r="AI155" s="1316"/>
      <c r="AJ155" s="1316"/>
      <c r="AK155" s="1316"/>
      <c r="AL155" s="1316"/>
      <c r="AM155" s="1316"/>
    </row>
    <row r="156" ht="24.0" customHeight="1">
      <c r="A156" s="1318"/>
      <c r="B156" s="1316"/>
      <c r="C156" s="1316"/>
      <c r="D156" s="1316"/>
      <c r="E156" s="1316"/>
      <c r="F156" s="1316"/>
      <c r="G156" s="1316"/>
      <c r="H156" s="1316"/>
      <c r="I156" s="1316"/>
      <c r="J156" s="1316"/>
      <c r="K156" s="1316"/>
      <c r="L156" s="1316"/>
      <c r="M156" s="1316"/>
      <c r="N156" s="1316"/>
      <c r="O156" s="1316"/>
      <c r="P156" s="1316"/>
      <c r="Q156" s="1316"/>
      <c r="R156" s="1316"/>
      <c r="S156" s="1316"/>
      <c r="T156" s="1316"/>
      <c r="U156" s="1316"/>
      <c r="V156" s="1316"/>
      <c r="W156" s="1316"/>
      <c r="X156" s="1316"/>
      <c r="Y156" s="1316"/>
      <c r="Z156" s="1316"/>
      <c r="AA156" s="1316"/>
      <c r="AB156" s="1316"/>
      <c r="AC156" s="1316"/>
      <c r="AD156" s="1316"/>
      <c r="AE156" s="1316"/>
      <c r="AF156" s="1316"/>
      <c r="AG156" s="1316"/>
      <c r="AH156" s="1316"/>
      <c r="AI156" s="1316"/>
      <c r="AJ156" s="1316"/>
      <c r="AK156" s="1316"/>
      <c r="AL156" s="1316"/>
      <c r="AM156" s="1316"/>
    </row>
    <row r="157" ht="24.0" customHeight="1">
      <c r="A157" s="1318"/>
      <c r="B157" s="1316"/>
      <c r="C157" s="1316"/>
      <c r="D157" s="1316"/>
      <c r="E157" s="1316"/>
      <c r="F157" s="1316"/>
      <c r="G157" s="1316"/>
      <c r="H157" s="1316"/>
      <c r="I157" s="1316"/>
      <c r="J157" s="1316"/>
      <c r="K157" s="1316"/>
      <c r="L157" s="1316"/>
      <c r="M157" s="1316"/>
      <c r="N157" s="1316"/>
      <c r="O157" s="1316"/>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s="1316"/>
      <c r="AJ157" s="1316"/>
      <c r="AK157" s="1316"/>
      <c r="AL157" s="1316"/>
      <c r="AM157" s="1316"/>
    </row>
    <row r="158" ht="24.0" customHeight="1">
      <c r="A158" s="1318"/>
      <c r="B158" s="1316"/>
      <c r="C158" s="1316"/>
      <c r="D158" s="1316"/>
      <c r="E158" s="1316"/>
      <c r="F158" s="1316"/>
      <c r="G158" s="1316"/>
      <c r="H158" s="1316"/>
      <c r="I158" s="1316"/>
      <c r="J158" s="1316"/>
      <c r="K158" s="1316"/>
      <c r="L158" s="1316"/>
      <c r="M158" s="1316"/>
      <c r="N158" s="1316"/>
      <c r="O158" s="1316"/>
      <c r="P158" s="1316"/>
      <c r="Q158" s="1316"/>
      <c r="R158" s="1316"/>
      <c r="S158" s="1316"/>
      <c r="T158" s="1316"/>
      <c r="U158" s="1316"/>
      <c r="V158" s="1316"/>
      <c r="W158" s="1316"/>
      <c r="X158" s="1316"/>
      <c r="Y158" s="1316"/>
      <c r="Z158" s="1316"/>
      <c r="AA158" s="1316"/>
      <c r="AB158" s="1316"/>
      <c r="AC158" s="1316"/>
      <c r="AD158" s="1316"/>
      <c r="AE158" s="1316"/>
      <c r="AF158" s="1316"/>
      <c r="AG158" s="1316"/>
      <c r="AH158" s="1316"/>
      <c r="AI158" s="1316"/>
      <c r="AJ158" s="1316"/>
      <c r="AK158" s="1316"/>
      <c r="AL158" s="1316"/>
      <c r="AM158" s="1316"/>
    </row>
    <row r="159" ht="24.0" customHeight="1">
      <c r="A159" s="1318"/>
      <c r="B159" s="1316"/>
      <c r="C159" s="1316"/>
      <c r="D159" s="1316"/>
      <c r="E159" s="1316"/>
      <c r="F159" s="1316"/>
      <c r="G159" s="1316"/>
      <c r="H159" s="1316"/>
      <c r="I159" s="1316"/>
      <c r="J159" s="1316"/>
      <c r="K159" s="1316"/>
      <c r="L159" s="1316"/>
      <c r="M159" s="1316"/>
      <c r="N159" s="1316"/>
      <c r="O159" s="1316"/>
      <c r="P159" s="1316"/>
      <c r="Q159" s="1316"/>
      <c r="R159" s="1316"/>
      <c r="S159" s="1316"/>
      <c r="T159" s="1316"/>
      <c r="U159" s="1316"/>
      <c r="V159" s="1316"/>
      <c r="W159" s="1316"/>
      <c r="X159" s="1316"/>
      <c r="Y159" s="1316"/>
      <c r="Z159" s="1316"/>
      <c r="AA159" s="1316"/>
      <c r="AB159" s="1316"/>
      <c r="AC159" s="1316"/>
      <c r="AD159" s="1316"/>
      <c r="AE159" s="1316"/>
      <c r="AF159" s="1316"/>
      <c r="AG159" s="1316"/>
      <c r="AH159" s="1316"/>
      <c r="AI159" s="1316"/>
      <c r="AJ159" s="1316"/>
      <c r="AK159" s="1316"/>
      <c r="AL159" s="1316"/>
      <c r="AM159" s="1316"/>
    </row>
    <row r="160" ht="24.0" customHeight="1">
      <c r="A160" s="1318"/>
      <c r="B160" s="1316"/>
      <c r="C160" s="1316"/>
      <c r="D160" s="1316"/>
      <c r="E160" s="1316"/>
      <c r="F160" s="1316"/>
      <c r="G160" s="1316"/>
      <c r="H160" s="1316"/>
      <c r="I160" s="1316"/>
      <c r="J160" s="1316"/>
      <c r="K160" s="1316"/>
      <c r="L160" s="1316"/>
      <c r="M160" s="1316"/>
      <c r="N160" s="1316"/>
      <c r="O160" s="1316"/>
      <c r="P160" s="1316"/>
      <c r="Q160" s="1316"/>
      <c r="R160" s="1316"/>
      <c r="S160" s="1316"/>
      <c r="T160" s="1316"/>
      <c r="U160" s="1316"/>
      <c r="V160" s="1316"/>
      <c r="W160" s="1316"/>
      <c r="X160" s="1316"/>
      <c r="Y160" s="1316"/>
      <c r="Z160" s="1316"/>
      <c r="AA160" s="1316"/>
      <c r="AB160" s="1316"/>
      <c r="AC160" s="1316"/>
      <c r="AD160" s="1316"/>
      <c r="AE160" s="1316"/>
      <c r="AF160" s="1316"/>
      <c r="AG160" s="1316"/>
      <c r="AH160" s="1316"/>
      <c r="AI160" s="1316"/>
      <c r="AJ160" s="1316"/>
      <c r="AK160" s="1316"/>
      <c r="AL160" s="1316"/>
      <c r="AM160" s="1316"/>
    </row>
    <row r="161" ht="24.0" customHeight="1">
      <c r="A161" s="1318"/>
      <c r="B161" s="1316"/>
      <c r="C161" s="1316"/>
      <c r="D161" s="1316"/>
      <c r="E161" s="1316"/>
      <c r="F161" s="1316"/>
      <c r="G161" s="1316"/>
      <c r="H161" s="1316"/>
      <c r="I161" s="1316"/>
      <c r="J161" s="1316"/>
      <c r="K161" s="1316"/>
      <c r="L161" s="1316"/>
      <c r="M161" s="1316"/>
      <c r="N161" s="1316"/>
      <c r="O161" s="1316"/>
      <c r="P161" s="1316"/>
      <c r="Q161" s="1316"/>
      <c r="R161" s="1316"/>
      <c r="S161" s="1316"/>
      <c r="T161" s="1316"/>
      <c r="U161" s="1316"/>
      <c r="V161" s="1316"/>
      <c r="W161" s="1316"/>
      <c r="X161" s="1316"/>
      <c r="Y161" s="1316"/>
      <c r="Z161" s="1316"/>
      <c r="AA161" s="1316"/>
      <c r="AB161" s="1316"/>
      <c r="AC161" s="1316"/>
      <c r="AD161" s="1316"/>
      <c r="AE161" s="1316"/>
      <c r="AF161" s="1316"/>
      <c r="AG161" s="1316"/>
      <c r="AH161" s="1316"/>
      <c r="AI161" s="1316"/>
      <c r="AJ161" s="1316"/>
      <c r="AK161" s="1316"/>
      <c r="AL161" s="1316"/>
      <c r="AM161" s="1316"/>
    </row>
    <row r="162" ht="24.0" customHeight="1">
      <c r="A162" s="1318"/>
      <c r="B162" s="1316"/>
      <c r="C162" s="1316"/>
      <c r="D162" s="1316"/>
      <c r="E162" s="1316"/>
      <c r="F162" s="1316"/>
      <c r="G162" s="1316"/>
      <c r="H162" s="1316"/>
      <c r="I162" s="1316"/>
      <c r="J162" s="1316"/>
      <c r="K162" s="1316"/>
      <c r="L162" s="1316"/>
      <c r="M162" s="1316"/>
      <c r="N162" s="1316"/>
      <c r="O162" s="1316"/>
      <c r="P162" s="1316"/>
      <c r="Q162" s="1316"/>
      <c r="R162" s="1316"/>
      <c r="S162" s="1316"/>
      <c r="T162" s="1316"/>
      <c r="U162" s="1316"/>
      <c r="V162" s="1316"/>
      <c r="W162" s="1316"/>
      <c r="X162" s="1316"/>
      <c r="Y162" s="1316"/>
      <c r="Z162" s="1316"/>
      <c r="AA162" s="1316"/>
      <c r="AB162" s="1316"/>
      <c r="AC162" s="1316"/>
      <c r="AD162" s="1316"/>
      <c r="AE162" s="1316"/>
      <c r="AF162" s="1316"/>
      <c r="AG162" s="1316"/>
      <c r="AH162" s="1316"/>
      <c r="AI162" s="1316"/>
      <c r="AJ162" s="1316"/>
      <c r="AK162" s="1316"/>
      <c r="AL162" s="1316"/>
      <c r="AM162" s="1316"/>
    </row>
    <row r="163" ht="24.0" customHeight="1">
      <c r="A163" s="1318"/>
      <c r="B163" s="1316"/>
      <c r="C163" s="1316"/>
      <c r="D163" s="1316"/>
      <c r="E163" s="1316"/>
      <c r="F163" s="1316"/>
      <c r="G163" s="1316"/>
      <c r="H163" s="1316"/>
      <c r="I163" s="1316"/>
      <c r="J163" s="1316"/>
      <c r="K163" s="1316"/>
      <c r="L163" s="1316"/>
      <c r="M163" s="1316"/>
      <c r="N163" s="1316"/>
      <c r="O163" s="1316"/>
      <c r="P163" s="1316"/>
      <c r="Q163" s="1316"/>
      <c r="R163" s="1316"/>
      <c r="S163" s="1316"/>
      <c r="T163" s="1316"/>
      <c r="U163" s="1316"/>
      <c r="V163" s="1316"/>
      <c r="W163" s="1316"/>
      <c r="X163" s="1316"/>
      <c r="Y163" s="1316"/>
      <c r="Z163" s="1316"/>
      <c r="AA163" s="1316"/>
      <c r="AB163" s="1316"/>
      <c r="AC163" s="1316"/>
      <c r="AD163" s="1316"/>
      <c r="AE163" s="1316"/>
      <c r="AF163" s="1316"/>
      <c r="AG163" s="1316"/>
      <c r="AH163" s="1316"/>
      <c r="AI163" s="1316"/>
      <c r="AJ163" s="1316"/>
      <c r="AK163" s="1316"/>
      <c r="AL163" s="1316"/>
      <c r="AM163" s="1316"/>
    </row>
    <row r="164" ht="24.0" customHeight="1">
      <c r="A164" s="1318"/>
      <c r="B164" s="1316"/>
      <c r="C164" s="1316"/>
      <c r="D164" s="1316"/>
      <c r="E164" s="1316"/>
      <c r="F164" s="1316"/>
      <c r="G164" s="1316"/>
      <c r="H164" s="1316"/>
      <c r="I164" s="1316"/>
      <c r="J164" s="1316"/>
      <c r="K164" s="1316"/>
      <c r="L164" s="1316"/>
      <c r="M164" s="1316"/>
      <c r="N164" s="1316"/>
      <c r="O164" s="1316"/>
      <c r="P164" s="1316"/>
      <c r="Q164" s="1316"/>
      <c r="R164" s="1316"/>
      <c r="S164" s="1316"/>
      <c r="T164" s="1316"/>
      <c r="U164" s="1316"/>
      <c r="V164" s="1316"/>
      <c r="W164" s="1316"/>
      <c r="X164" s="1316"/>
      <c r="Y164" s="1316"/>
      <c r="Z164" s="1316"/>
      <c r="AA164" s="1316"/>
      <c r="AB164" s="1316"/>
      <c r="AC164" s="1316"/>
      <c r="AD164" s="1316"/>
      <c r="AE164" s="1316"/>
      <c r="AF164" s="1316"/>
      <c r="AG164" s="1316"/>
      <c r="AH164" s="1316"/>
      <c r="AI164" s="1316"/>
      <c r="AJ164" s="1316"/>
      <c r="AK164" s="1316"/>
      <c r="AL164" s="1316"/>
      <c r="AM164" s="1316"/>
    </row>
    <row r="165" ht="24.0" customHeight="1">
      <c r="A165" s="1318"/>
      <c r="B165" s="1316"/>
      <c r="C165" s="1316"/>
      <c r="D165" s="1316"/>
      <c r="E165" s="1316"/>
      <c r="F165" s="1316"/>
      <c r="G165" s="1316"/>
      <c r="H165" s="1316"/>
      <c r="I165" s="1316"/>
      <c r="J165" s="1316"/>
      <c r="K165" s="1316"/>
      <c r="L165" s="1316"/>
      <c r="M165" s="1316"/>
      <c r="N165" s="1316"/>
      <c r="O165" s="1316"/>
      <c r="P165" s="1316"/>
      <c r="Q165" s="1316"/>
      <c r="R165" s="1316"/>
      <c r="S165" s="1316"/>
      <c r="T165" s="1316"/>
      <c r="U165" s="1316"/>
      <c r="V165" s="1316"/>
      <c r="W165" s="1316"/>
      <c r="X165" s="1316"/>
      <c r="Y165" s="1316"/>
      <c r="Z165" s="1316"/>
      <c r="AA165" s="1316"/>
      <c r="AB165" s="1316"/>
      <c r="AC165" s="1316"/>
      <c r="AD165" s="1316"/>
      <c r="AE165" s="1316"/>
      <c r="AF165" s="1316"/>
      <c r="AG165" s="1316"/>
      <c r="AH165" s="1316"/>
      <c r="AI165" s="1316"/>
      <c r="AJ165" s="1316"/>
      <c r="AK165" s="1316"/>
      <c r="AL165" s="1316"/>
      <c r="AM165" s="1316"/>
    </row>
    <row r="166" ht="24.0" customHeight="1">
      <c r="A166" s="1318"/>
      <c r="B166" s="1316"/>
      <c r="C166" s="1316"/>
      <c r="D166" s="1316"/>
      <c r="E166" s="1316"/>
      <c r="F166" s="1316"/>
      <c r="G166" s="1316"/>
      <c r="H166" s="1316"/>
      <c r="I166" s="1316"/>
      <c r="J166" s="1316"/>
      <c r="K166" s="1316"/>
      <c r="L166" s="1316"/>
      <c r="M166" s="1316"/>
      <c r="N166" s="1316"/>
      <c r="O166" s="1316"/>
      <c r="P166" s="1316"/>
      <c r="Q166" s="1316"/>
      <c r="R166" s="1316"/>
      <c r="S166" s="1316"/>
      <c r="T166" s="1316"/>
      <c r="U166" s="1316"/>
      <c r="V166" s="1316"/>
      <c r="W166" s="1316"/>
      <c r="X166" s="1316"/>
      <c r="Y166" s="1316"/>
      <c r="Z166" s="1316"/>
      <c r="AA166" s="1316"/>
      <c r="AB166" s="1316"/>
      <c r="AC166" s="1316"/>
      <c r="AD166" s="1316"/>
      <c r="AE166" s="1316"/>
      <c r="AF166" s="1316"/>
      <c r="AG166" s="1316"/>
      <c r="AH166" s="1316"/>
      <c r="AI166" s="1316"/>
      <c r="AJ166" s="1316"/>
      <c r="AK166" s="1316"/>
      <c r="AL166" s="1316"/>
      <c r="AM166" s="1316"/>
    </row>
    <row r="167" ht="24.0" customHeight="1">
      <c r="A167" s="1318"/>
      <c r="B167" s="1316"/>
      <c r="C167" s="1316"/>
      <c r="D167" s="1316"/>
      <c r="E167" s="1316"/>
      <c r="F167" s="1316"/>
      <c r="G167" s="1316"/>
      <c r="H167" s="1316"/>
      <c r="I167" s="1316"/>
      <c r="J167" s="1316"/>
      <c r="K167" s="1316"/>
      <c r="L167" s="1316"/>
      <c r="M167" s="1316"/>
      <c r="N167" s="1316"/>
      <c r="O167" s="1316"/>
      <c r="P167" s="1316"/>
      <c r="Q167" s="1316"/>
      <c r="R167" s="1316"/>
      <c r="S167" s="1316"/>
      <c r="T167" s="1316"/>
      <c r="U167" s="1316"/>
      <c r="V167" s="1316"/>
      <c r="W167" s="1316"/>
      <c r="X167" s="1316"/>
      <c r="Y167" s="1316"/>
      <c r="Z167" s="1316"/>
      <c r="AA167" s="1316"/>
      <c r="AB167" s="1316"/>
      <c r="AC167" s="1316"/>
      <c r="AD167" s="1316"/>
      <c r="AE167" s="1316"/>
      <c r="AF167" s="1316"/>
      <c r="AG167" s="1316"/>
      <c r="AH167" s="1316"/>
      <c r="AI167" s="1316"/>
      <c r="AJ167" s="1316"/>
      <c r="AK167" s="1316"/>
      <c r="AL167" s="1316"/>
      <c r="AM167" s="1316"/>
    </row>
    <row r="168" ht="24.0" customHeight="1">
      <c r="A168" s="1318"/>
      <c r="B168" s="1316"/>
      <c r="C168" s="1316"/>
      <c r="D168" s="1316"/>
      <c r="E168" s="1316"/>
      <c r="F168" s="1316"/>
      <c r="G168" s="1316"/>
      <c r="H168" s="1316"/>
      <c r="I168" s="1316"/>
      <c r="J168" s="1316"/>
      <c r="K168" s="1316"/>
      <c r="L168" s="1316"/>
      <c r="M168" s="1316"/>
      <c r="N168" s="1316"/>
      <c r="O168" s="1316"/>
      <c r="P168" s="1316"/>
      <c r="Q168" s="1316"/>
      <c r="R168" s="1316"/>
      <c r="S168" s="1316"/>
      <c r="T168" s="1316"/>
      <c r="U168" s="1316"/>
      <c r="V168" s="1316"/>
      <c r="W168" s="1316"/>
      <c r="X168" s="1316"/>
      <c r="Y168" s="1316"/>
      <c r="Z168" s="1316"/>
      <c r="AA168" s="1316"/>
      <c r="AB168" s="1316"/>
      <c r="AC168" s="1316"/>
      <c r="AD168" s="1316"/>
      <c r="AE168" s="1316"/>
      <c r="AF168" s="1316"/>
      <c r="AG168" s="1316"/>
      <c r="AH168" s="1316"/>
      <c r="AI168" s="1316"/>
      <c r="AJ168" s="1316"/>
      <c r="AK168" s="1316"/>
      <c r="AL168" s="1316"/>
      <c r="AM168" s="1316"/>
    </row>
    <row r="169" ht="24.0" customHeight="1">
      <c r="A169" s="1318"/>
      <c r="B169" s="1316"/>
      <c r="C169" s="1316"/>
      <c r="D169" s="1316"/>
      <c r="E169" s="1316"/>
      <c r="F169" s="1316"/>
      <c r="G169" s="1316"/>
      <c r="H169" s="1316"/>
      <c r="I169" s="1316"/>
      <c r="J169" s="1316"/>
      <c r="K169" s="1316"/>
      <c r="L169" s="1316"/>
      <c r="M169" s="1316"/>
      <c r="N169" s="1316"/>
      <c r="O169" s="1316"/>
      <c r="P169" s="1316"/>
      <c r="Q169" s="1316"/>
      <c r="R169" s="1316"/>
      <c r="S169" s="1316"/>
      <c r="T169" s="1316"/>
      <c r="U169" s="1316"/>
      <c r="V169" s="1316"/>
      <c r="W169" s="1316"/>
      <c r="X169" s="1316"/>
      <c r="Y169" s="1316"/>
      <c r="Z169" s="1316"/>
      <c r="AA169" s="1316"/>
      <c r="AB169" s="1316"/>
      <c r="AC169" s="1316"/>
      <c r="AD169" s="1316"/>
      <c r="AE169" s="1316"/>
      <c r="AF169" s="1316"/>
      <c r="AG169" s="1316"/>
      <c r="AH169" s="1316"/>
      <c r="AI169" s="1316"/>
      <c r="AJ169" s="1316"/>
      <c r="AK169" s="1316"/>
      <c r="AL169" s="1316"/>
      <c r="AM169" s="1316"/>
    </row>
    <row r="170" ht="24.0" customHeight="1">
      <c r="A170" s="1318"/>
      <c r="B170" s="1316"/>
      <c r="C170" s="1316"/>
      <c r="D170" s="1316"/>
      <c r="E170" s="1316"/>
      <c r="F170" s="1316"/>
      <c r="G170" s="1316"/>
      <c r="H170" s="1316"/>
      <c r="I170" s="1316"/>
      <c r="J170" s="1316"/>
      <c r="K170" s="1316"/>
      <c r="L170" s="1316"/>
      <c r="M170" s="1316"/>
      <c r="N170" s="1316"/>
      <c r="O170" s="1316"/>
      <c r="P170" s="1316"/>
      <c r="Q170" s="1316"/>
      <c r="R170" s="1316"/>
      <c r="S170" s="1316"/>
      <c r="T170" s="1316"/>
      <c r="U170" s="1316"/>
      <c r="V170" s="1316"/>
      <c r="W170" s="1316"/>
      <c r="X170" s="1316"/>
      <c r="Y170" s="1316"/>
      <c r="Z170" s="1316"/>
      <c r="AA170" s="1316"/>
      <c r="AB170" s="1316"/>
      <c r="AC170" s="1316"/>
      <c r="AD170" s="1316"/>
      <c r="AE170" s="1316"/>
      <c r="AF170" s="1316"/>
      <c r="AG170" s="1316"/>
      <c r="AH170" s="1316"/>
      <c r="AI170" s="1316"/>
      <c r="AJ170" s="1316"/>
      <c r="AK170" s="1316"/>
      <c r="AL170" s="1316"/>
      <c r="AM170" s="1316"/>
    </row>
    <row r="171" ht="24.0" customHeight="1">
      <c r="A171" s="1318"/>
      <c r="B171" s="1316"/>
      <c r="C171" s="1316"/>
      <c r="D171" s="1316"/>
      <c r="E171" s="1316"/>
      <c r="F171" s="1316"/>
      <c r="G171" s="1316"/>
      <c r="H171" s="1316"/>
      <c r="I171" s="1316"/>
      <c r="J171" s="1316"/>
      <c r="K171" s="1316"/>
      <c r="L171" s="1316"/>
      <c r="M171" s="1316"/>
      <c r="N171" s="1316"/>
      <c r="O171" s="1316"/>
      <c r="P171" s="1316"/>
      <c r="Q171" s="1316"/>
      <c r="R171" s="1316"/>
      <c r="S171" s="1316"/>
      <c r="T171" s="1316"/>
      <c r="U171" s="1316"/>
      <c r="V171" s="1316"/>
      <c r="W171" s="1316"/>
      <c r="X171" s="1316"/>
      <c r="Y171" s="1316"/>
      <c r="Z171" s="1316"/>
      <c r="AA171" s="1316"/>
      <c r="AB171" s="1316"/>
      <c r="AC171" s="1316"/>
      <c r="AD171" s="1316"/>
      <c r="AE171" s="1316"/>
      <c r="AF171" s="1316"/>
      <c r="AG171" s="1316"/>
      <c r="AH171" s="1316"/>
      <c r="AI171" s="1316"/>
      <c r="AJ171" s="1316"/>
      <c r="AK171" s="1316"/>
      <c r="AL171" s="1316"/>
      <c r="AM171" s="1316"/>
    </row>
    <row r="172" ht="24.0" customHeight="1">
      <c r="A172" s="1318"/>
      <c r="B172" s="1316"/>
      <c r="C172" s="1316"/>
      <c r="D172" s="1316"/>
      <c r="E172" s="1316"/>
      <c r="F172" s="1316"/>
      <c r="G172" s="1316"/>
      <c r="H172" s="1316"/>
      <c r="I172" s="1316"/>
      <c r="J172" s="1316"/>
      <c r="K172" s="1316"/>
      <c r="L172" s="1316"/>
      <c r="M172" s="1316"/>
      <c r="N172" s="1316"/>
      <c r="O172" s="1316"/>
      <c r="P172" s="1316"/>
      <c r="Q172" s="1316"/>
      <c r="R172" s="1316"/>
      <c r="S172" s="1316"/>
      <c r="T172" s="1316"/>
      <c r="U172" s="1316"/>
      <c r="V172" s="1316"/>
      <c r="W172" s="1316"/>
      <c r="X172" s="1316"/>
      <c r="Y172" s="1316"/>
      <c r="Z172" s="1316"/>
      <c r="AA172" s="1316"/>
      <c r="AB172" s="1316"/>
      <c r="AC172" s="1316"/>
      <c r="AD172" s="1316"/>
      <c r="AE172" s="1316"/>
      <c r="AF172" s="1316"/>
      <c r="AG172" s="1316"/>
      <c r="AH172" s="1316"/>
      <c r="AI172" s="1316"/>
      <c r="AJ172" s="1316"/>
      <c r="AK172" s="1316"/>
      <c r="AL172" s="1316"/>
      <c r="AM172" s="1316"/>
    </row>
    <row r="173" ht="24.0" customHeight="1">
      <c r="A173" s="1318"/>
      <c r="B173" s="1316"/>
      <c r="C173" s="1316"/>
      <c r="D173" s="1316"/>
      <c r="E173" s="1316"/>
      <c r="F173" s="1316"/>
      <c r="G173" s="1316"/>
      <c r="H173" s="1316"/>
      <c r="I173" s="1316"/>
      <c r="J173" s="1316"/>
      <c r="K173" s="1316"/>
      <c r="L173" s="1316"/>
      <c r="M173" s="1316"/>
      <c r="N173" s="1316"/>
      <c r="O173" s="1316"/>
      <c r="P173" s="1316"/>
      <c r="Q173" s="1316"/>
      <c r="R173" s="1316"/>
      <c r="S173" s="1316"/>
      <c r="T173" s="1316"/>
      <c r="U173" s="1316"/>
      <c r="V173" s="1316"/>
      <c r="W173" s="1316"/>
      <c r="X173" s="1316"/>
      <c r="Y173" s="1316"/>
      <c r="Z173" s="1316"/>
      <c r="AA173" s="1316"/>
      <c r="AB173" s="1316"/>
      <c r="AC173" s="1316"/>
      <c r="AD173" s="1316"/>
      <c r="AE173" s="1316"/>
      <c r="AF173" s="1316"/>
      <c r="AG173" s="1316"/>
      <c r="AH173" s="1316"/>
      <c r="AI173" s="1316"/>
      <c r="AJ173" s="1316"/>
      <c r="AK173" s="1316"/>
      <c r="AL173" s="1316"/>
      <c r="AM173" s="1316"/>
    </row>
    <row r="174" ht="24.0" customHeight="1">
      <c r="A174" s="1318"/>
      <c r="B174" s="1316"/>
      <c r="C174" s="1316"/>
      <c r="D174" s="1316"/>
      <c r="E174" s="1316"/>
      <c r="F174" s="1316"/>
      <c r="G174" s="1316"/>
      <c r="H174" s="1316"/>
      <c r="I174" s="1316"/>
      <c r="J174" s="1316"/>
      <c r="K174" s="1316"/>
      <c r="L174" s="1316"/>
      <c r="M174" s="1316"/>
      <c r="N174" s="1316"/>
      <c r="O174" s="1316"/>
      <c r="P174" s="1316"/>
      <c r="Q174" s="1316"/>
      <c r="R174" s="1316"/>
      <c r="S174" s="1316"/>
      <c r="T174" s="1316"/>
      <c r="U174" s="1316"/>
      <c r="V174" s="1316"/>
      <c r="W174" s="1316"/>
      <c r="X174" s="1316"/>
      <c r="Y174" s="1316"/>
      <c r="Z174" s="1316"/>
      <c r="AA174" s="1316"/>
      <c r="AB174" s="1316"/>
      <c r="AC174" s="1316"/>
      <c r="AD174" s="1316"/>
      <c r="AE174" s="1316"/>
      <c r="AF174" s="1316"/>
      <c r="AG174" s="1316"/>
      <c r="AH174" s="1316"/>
      <c r="AI174" s="1316"/>
      <c r="AJ174" s="1316"/>
      <c r="AK174" s="1316"/>
      <c r="AL174" s="1316"/>
      <c r="AM174" s="1316"/>
    </row>
    <row r="175" ht="24.0" customHeight="1">
      <c r="A175" s="1318"/>
      <c r="B175" s="1316"/>
      <c r="C175" s="1316"/>
      <c r="D175" s="1316"/>
      <c r="E175" s="1316"/>
      <c r="F175" s="1316"/>
      <c r="G175" s="1316"/>
      <c r="H175" s="1316"/>
      <c r="I175" s="1316"/>
      <c r="J175" s="1316"/>
      <c r="K175" s="1316"/>
      <c r="L175" s="1316"/>
      <c r="M175" s="1316"/>
      <c r="N175" s="1316"/>
      <c r="O175" s="1316"/>
      <c r="P175" s="1316"/>
      <c r="Q175" s="1316"/>
      <c r="R175" s="1316"/>
      <c r="S175" s="1316"/>
      <c r="T175" s="1316"/>
      <c r="U175" s="1316"/>
      <c r="V175" s="1316"/>
      <c r="W175" s="1316"/>
      <c r="X175" s="1316"/>
      <c r="Y175" s="1316"/>
      <c r="Z175" s="1316"/>
      <c r="AA175" s="1316"/>
      <c r="AB175" s="1316"/>
      <c r="AC175" s="1316"/>
      <c r="AD175" s="1316"/>
      <c r="AE175" s="1316"/>
      <c r="AF175" s="1316"/>
      <c r="AG175" s="1316"/>
      <c r="AH175" s="1316"/>
      <c r="AI175" s="1316"/>
      <c r="AJ175" s="1316"/>
      <c r="AK175" s="1316"/>
      <c r="AL175" s="1316"/>
      <c r="AM175" s="1316"/>
    </row>
    <row r="176" ht="24.0" customHeight="1">
      <c r="A176" s="1318"/>
      <c r="B176" s="1316"/>
      <c r="C176" s="1316"/>
      <c r="D176" s="1316"/>
      <c r="E176" s="1316"/>
      <c r="F176" s="1316"/>
      <c r="G176" s="1316"/>
      <c r="H176" s="1316"/>
      <c r="I176" s="1316"/>
      <c r="J176" s="1316"/>
      <c r="K176" s="1316"/>
      <c r="L176" s="1316"/>
      <c r="M176" s="1316"/>
      <c r="N176" s="1316"/>
      <c r="O176" s="1316"/>
      <c r="P176" s="1316"/>
      <c r="Q176" s="1316"/>
      <c r="R176" s="1316"/>
      <c r="S176" s="1316"/>
      <c r="T176" s="1316"/>
      <c r="U176" s="1316"/>
      <c r="V176" s="1316"/>
      <c r="W176" s="1316"/>
      <c r="X176" s="1316"/>
      <c r="Y176" s="1316"/>
      <c r="Z176" s="1316"/>
      <c r="AA176" s="1316"/>
      <c r="AB176" s="1316"/>
      <c r="AC176" s="1316"/>
      <c r="AD176" s="1316"/>
      <c r="AE176" s="1316"/>
      <c r="AF176" s="1316"/>
      <c r="AG176" s="1316"/>
      <c r="AH176" s="1316"/>
      <c r="AI176" s="1316"/>
      <c r="AJ176" s="1316"/>
      <c r="AK176" s="1316"/>
      <c r="AL176" s="1316"/>
      <c r="AM176" s="1316"/>
    </row>
    <row r="177" ht="24.0" customHeight="1">
      <c r="A177" s="1318"/>
      <c r="B177" s="1316"/>
      <c r="C177" s="1316"/>
      <c r="D177" s="1316"/>
      <c r="E177" s="1316"/>
      <c r="F177" s="1316"/>
      <c r="G177" s="1316"/>
      <c r="H177" s="1316"/>
      <c r="I177" s="1316"/>
      <c r="J177" s="1316"/>
      <c r="K177" s="1316"/>
      <c r="L177" s="1316"/>
      <c r="M177" s="1316"/>
      <c r="N177" s="1316"/>
      <c r="O177" s="1316"/>
      <c r="P177" s="1316"/>
      <c r="Q177" s="1316"/>
      <c r="R177" s="1316"/>
      <c r="S177" s="1316"/>
      <c r="T177" s="1316"/>
      <c r="U177" s="1316"/>
      <c r="V177" s="1316"/>
      <c r="W177" s="1316"/>
      <c r="X177" s="1316"/>
      <c r="Y177" s="1316"/>
      <c r="Z177" s="1316"/>
      <c r="AA177" s="1316"/>
      <c r="AB177" s="1316"/>
      <c r="AC177" s="1316"/>
      <c r="AD177" s="1316"/>
      <c r="AE177" s="1316"/>
      <c r="AF177" s="1316"/>
      <c r="AG177" s="1316"/>
      <c r="AH177" s="1316"/>
      <c r="AI177" s="1316"/>
      <c r="AJ177" s="1316"/>
      <c r="AK177" s="1316"/>
      <c r="AL177" s="1316"/>
      <c r="AM177" s="1316"/>
    </row>
    <row r="178" ht="24.0" customHeight="1">
      <c r="A178" s="1318"/>
      <c r="B178" s="1316"/>
      <c r="C178" s="1316"/>
      <c r="D178" s="1316"/>
      <c r="E178" s="1316"/>
      <c r="F178" s="1316"/>
      <c r="G178" s="1316"/>
      <c r="H178" s="1316"/>
      <c r="I178" s="1316"/>
      <c r="J178" s="1316"/>
      <c r="K178" s="1316"/>
      <c r="L178" s="1316"/>
      <c r="M178" s="1316"/>
      <c r="N178" s="1316"/>
      <c r="O178" s="1316"/>
      <c r="P178" s="1316"/>
      <c r="Q178" s="1316"/>
      <c r="R178" s="1316"/>
      <c r="S178" s="1316"/>
      <c r="T178" s="1316"/>
      <c r="U178" s="1316"/>
      <c r="V178" s="1316"/>
      <c r="W178" s="1316"/>
      <c r="X178" s="1316"/>
      <c r="Y178" s="1316"/>
      <c r="Z178" s="1316"/>
      <c r="AA178" s="1316"/>
      <c r="AB178" s="1316"/>
      <c r="AC178" s="1316"/>
      <c r="AD178" s="1316"/>
      <c r="AE178" s="1316"/>
      <c r="AF178" s="1316"/>
      <c r="AG178" s="1316"/>
      <c r="AH178" s="1316"/>
      <c r="AI178" s="1316"/>
      <c r="AJ178" s="1316"/>
      <c r="AK178" s="1316"/>
      <c r="AL178" s="1316"/>
      <c r="AM178" s="1316"/>
    </row>
    <row r="179" ht="24.0" customHeight="1">
      <c r="A179" s="1318"/>
      <c r="B179" s="1316"/>
      <c r="C179" s="1316"/>
      <c r="D179" s="1316"/>
      <c r="E179" s="1316"/>
      <c r="F179" s="1316"/>
      <c r="G179" s="1316"/>
      <c r="H179" s="1316"/>
      <c r="I179" s="1316"/>
      <c r="J179" s="1316"/>
      <c r="K179" s="1316"/>
      <c r="L179" s="1316"/>
      <c r="M179" s="1316"/>
      <c r="N179" s="1316"/>
      <c r="O179" s="1316"/>
      <c r="P179" s="1316"/>
      <c r="Q179" s="1316"/>
      <c r="R179" s="1316"/>
      <c r="S179" s="1316"/>
      <c r="T179" s="1316"/>
      <c r="U179" s="1316"/>
      <c r="V179" s="1316"/>
      <c r="W179" s="1316"/>
      <c r="X179" s="1316"/>
      <c r="Y179" s="1316"/>
      <c r="Z179" s="1316"/>
      <c r="AA179" s="1316"/>
      <c r="AB179" s="1316"/>
      <c r="AC179" s="1316"/>
      <c r="AD179" s="1316"/>
      <c r="AE179" s="1316"/>
      <c r="AF179" s="1316"/>
      <c r="AG179" s="1316"/>
      <c r="AH179" s="1316"/>
      <c r="AI179" s="1316"/>
      <c r="AJ179" s="1316"/>
      <c r="AK179" s="1316"/>
      <c r="AL179" s="1316"/>
      <c r="AM179" s="1316"/>
    </row>
    <row r="180" ht="24.0" customHeight="1">
      <c r="A180" s="1318"/>
      <c r="B180" s="1316"/>
      <c r="C180" s="1316"/>
      <c r="D180" s="1316"/>
      <c r="E180" s="1316"/>
      <c r="F180" s="1316"/>
      <c r="G180" s="1316"/>
      <c r="H180" s="1316"/>
      <c r="I180" s="1316"/>
      <c r="J180" s="1316"/>
      <c r="K180" s="1316"/>
      <c r="L180" s="1316"/>
      <c r="M180" s="1316"/>
      <c r="N180" s="1316"/>
      <c r="O180" s="1316"/>
      <c r="P180" s="1316"/>
      <c r="Q180" s="1316"/>
      <c r="R180" s="1316"/>
      <c r="S180" s="1316"/>
      <c r="T180" s="1316"/>
      <c r="U180" s="1316"/>
      <c r="V180" s="1316"/>
      <c r="W180" s="1316"/>
      <c r="X180" s="1316"/>
      <c r="Y180" s="1316"/>
      <c r="Z180" s="1316"/>
      <c r="AA180" s="1316"/>
      <c r="AB180" s="1316"/>
      <c r="AC180" s="1316"/>
      <c r="AD180" s="1316"/>
      <c r="AE180" s="1316"/>
      <c r="AF180" s="1316"/>
      <c r="AG180" s="1316"/>
      <c r="AH180" s="1316"/>
      <c r="AI180" s="1316"/>
      <c r="AJ180" s="1316"/>
      <c r="AK180" s="1316"/>
      <c r="AL180" s="1316"/>
      <c r="AM180" s="1316"/>
    </row>
    <row r="181" ht="24.0" customHeight="1">
      <c r="A181" s="1318"/>
      <c r="B181" s="1316"/>
      <c r="C181" s="1316"/>
      <c r="D181" s="1316"/>
      <c r="E181" s="1316"/>
      <c r="F181" s="1316"/>
      <c r="G181" s="1316"/>
      <c r="H181" s="1316"/>
      <c r="I181" s="1316"/>
      <c r="J181" s="1316"/>
      <c r="K181" s="1316"/>
      <c r="L181" s="1316"/>
      <c r="M181" s="1316"/>
      <c r="N181" s="1316"/>
      <c r="O181" s="1316"/>
      <c r="P181" s="1316"/>
      <c r="Q181" s="1316"/>
      <c r="R181" s="1316"/>
      <c r="S181" s="1316"/>
      <c r="T181" s="1316"/>
      <c r="U181" s="1316"/>
      <c r="V181" s="1316"/>
      <c r="W181" s="1316"/>
      <c r="X181" s="1316"/>
      <c r="Y181" s="1316"/>
      <c r="Z181" s="1316"/>
      <c r="AA181" s="1316"/>
      <c r="AB181" s="1316"/>
      <c r="AC181" s="1316"/>
      <c r="AD181" s="1316"/>
      <c r="AE181" s="1316"/>
      <c r="AF181" s="1316"/>
      <c r="AG181" s="1316"/>
      <c r="AH181" s="1316"/>
      <c r="AI181" s="1316"/>
      <c r="AJ181" s="1316"/>
      <c r="AK181" s="1316"/>
      <c r="AL181" s="1316"/>
      <c r="AM181" s="1316"/>
    </row>
    <row r="182" ht="24.0" customHeight="1">
      <c r="A182" s="1318"/>
      <c r="B182" s="1316"/>
      <c r="C182" s="1316"/>
      <c r="D182" s="1316"/>
      <c r="E182" s="1316"/>
      <c r="F182" s="1316"/>
      <c r="G182" s="1316"/>
      <c r="H182" s="1316"/>
      <c r="I182" s="1316"/>
      <c r="J182" s="1316"/>
      <c r="K182" s="1316"/>
      <c r="L182" s="1316"/>
      <c r="M182" s="1316"/>
      <c r="N182" s="1316"/>
      <c r="O182" s="1316"/>
      <c r="P182" s="1316"/>
      <c r="Q182" s="1316"/>
      <c r="R182" s="1316"/>
      <c r="S182" s="1316"/>
      <c r="T182" s="1316"/>
      <c r="U182" s="1316"/>
      <c r="V182" s="1316"/>
      <c r="W182" s="1316"/>
      <c r="X182" s="1316"/>
      <c r="Y182" s="1316"/>
      <c r="Z182" s="1316"/>
      <c r="AA182" s="1316"/>
      <c r="AB182" s="1316"/>
      <c r="AC182" s="1316"/>
      <c r="AD182" s="1316"/>
      <c r="AE182" s="1316"/>
      <c r="AF182" s="1316"/>
      <c r="AG182" s="1316"/>
      <c r="AH182" s="1316"/>
      <c r="AI182" s="1316"/>
      <c r="AJ182" s="1316"/>
      <c r="AK182" s="1316"/>
      <c r="AL182" s="1316"/>
      <c r="AM182" s="1316"/>
    </row>
    <row r="183" ht="24.0" customHeight="1">
      <c r="A183" s="1318"/>
      <c r="B183" s="1316"/>
      <c r="C183" s="1316"/>
      <c r="D183" s="1316"/>
      <c r="E183" s="1316"/>
      <c r="F183" s="1316"/>
      <c r="G183" s="1316"/>
      <c r="H183" s="1316"/>
      <c r="I183" s="1316"/>
      <c r="J183" s="1316"/>
      <c r="K183" s="1316"/>
      <c r="L183" s="1316"/>
      <c r="M183" s="1316"/>
      <c r="N183" s="1316"/>
      <c r="O183" s="1316"/>
      <c r="P183" s="1316"/>
      <c r="Q183" s="1316"/>
      <c r="R183" s="1316"/>
      <c r="S183" s="1316"/>
      <c r="T183" s="1316"/>
      <c r="U183" s="1316"/>
      <c r="V183" s="1316"/>
      <c r="W183" s="1316"/>
      <c r="X183" s="1316"/>
      <c r="Y183" s="1316"/>
      <c r="Z183" s="1316"/>
      <c r="AA183" s="1316"/>
      <c r="AB183" s="1316"/>
      <c r="AC183" s="1316"/>
      <c r="AD183" s="1316"/>
      <c r="AE183" s="1316"/>
      <c r="AF183" s="1316"/>
      <c r="AG183" s="1316"/>
      <c r="AH183" s="1316"/>
      <c r="AI183" s="1316"/>
      <c r="AJ183" s="1316"/>
      <c r="AK183" s="1316"/>
      <c r="AL183" s="1316"/>
      <c r="AM183" s="1316"/>
    </row>
    <row r="184" ht="24.0" customHeight="1">
      <c r="A184" s="1318"/>
      <c r="B184" s="1316"/>
      <c r="C184" s="1316"/>
      <c r="D184" s="1316"/>
      <c r="E184" s="1316"/>
      <c r="F184" s="1316"/>
      <c r="G184" s="1316"/>
      <c r="H184" s="1316"/>
      <c r="I184" s="1316"/>
      <c r="J184" s="1316"/>
      <c r="K184" s="1316"/>
      <c r="L184" s="1316"/>
      <c r="M184" s="1316"/>
      <c r="N184" s="1316"/>
      <c r="O184" s="1316"/>
      <c r="P184" s="1316"/>
      <c r="Q184" s="1316"/>
      <c r="R184" s="1316"/>
      <c r="S184" s="1316"/>
      <c r="T184" s="1316"/>
      <c r="U184" s="1316"/>
      <c r="V184" s="1316"/>
      <c r="W184" s="1316"/>
      <c r="X184" s="1316"/>
      <c r="Y184" s="1316"/>
      <c r="Z184" s="1316"/>
      <c r="AA184" s="1316"/>
      <c r="AB184" s="1316"/>
      <c r="AC184" s="1316"/>
      <c r="AD184" s="1316"/>
      <c r="AE184" s="1316"/>
      <c r="AF184" s="1316"/>
      <c r="AG184" s="1316"/>
      <c r="AH184" s="1316"/>
      <c r="AI184" s="1316"/>
      <c r="AJ184" s="1316"/>
      <c r="AK184" s="1316"/>
      <c r="AL184" s="1316"/>
      <c r="AM184" s="1316"/>
    </row>
    <row r="185" ht="24.0" customHeight="1">
      <c r="A185" s="1318"/>
      <c r="B185" s="1316"/>
      <c r="C185" s="1316"/>
      <c r="D185" s="1316"/>
      <c r="E185" s="1316"/>
      <c r="F185" s="1316"/>
      <c r="G185" s="1316"/>
      <c r="H185" s="1316"/>
      <c r="I185" s="1316"/>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1316"/>
      <c r="AF185" s="1316"/>
      <c r="AG185" s="1316"/>
      <c r="AH185" s="1316"/>
      <c r="AI185" s="1316"/>
      <c r="AJ185" s="1316"/>
      <c r="AK185" s="1316"/>
      <c r="AL185" s="1316"/>
      <c r="AM185" s="1316"/>
    </row>
    <row r="186" ht="24.0" customHeight="1">
      <c r="A186" s="1318"/>
      <c r="B186" s="1316"/>
      <c r="C186" s="1316"/>
      <c r="D186" s="1316"/>
      <c r="E186" s="1316"/>
      <c r="F186" s="1316"/>
      <c r="G186" s="1316"/>
      <c r="H186" s="1316"/>
      <c r="I186" s="1316"/>
      <c r="J186" s="1316"/>
      <c r="K186" s="1316"/>
      <c r="L186" s="1316"/>
      <c r="M186" s="1316"/>
      <c r="N186" s="1316"/>
      <c r="O186" s="1316"/>
      <c r="P186" s="1316"/>
      <c r="Q186" s="1316"/>
      <c r="R186" s="1316"/>
      <c r="S186" s="1316"/>
      <c r="T186" s="1316"/>
      <c r="U186" s="1316"/>
      <c r="V186" s="1316"/>
      <c r="W186" s="1316"/>
      <c r="X186" s="1316"/>
      <c r="Y186" s="1316"/>
      <c r="Z186" s="1316"/>
      <c r="AA186" s="1316"/>
      <c r="AB186" s="1316"/>
      <c r="AC186" s="1316"/>
      <c r="AD186" s="1316"/>
      <c r="AE186" s="1316"/>
      <c r="AF186" s="1316"/>
      <c r="AG186" s="1316"/>
      <c r="AH186" s="1316"/>
      <c r="AI186" s="1316"/>
      <c r="AJ186" s="1316"/>
      <c r="AK186" s="1316"/>
      <c r="AL186" s="1316"/>
      <c r="AM186" s="1316"/>
    </row>
    <row r="187" ht="24.0" customHeight="1">
      <c r="A187" s="1318"/>
      <c r="B187" s="1316"/>
      <c r="C187" s="1316"/>
      <c r="D187" s="1316"/>
      <c r="E187" s="1316"/>
      <c r="F187" s="1316"/>
      <c r="G187" s="1316"/>
      <c r="H187" s="1316"/>
      <c r="I187" s="1316"/>
      <c r="J187" s="1316"/>
      <c r="K187" s="1316"/>
      <c r="L187" s="1316"/>
      <c r="M187" s="1316"/>
      <c r="N187" s="1316"/>
      <c r="O187" s="1316"/>
      <c r="P187" s="1316"/>
      <c r="Q187" s="1316"/>
      <c r="R187" s="1316"/>
      <c r="S187" s="1316"/>
      <c r="T187" s="1316"/>
      <c r="U187" s="1316"/>
      <c r="V187" s="1316"/>
      <c r="W187" s="1316"/>
      <c r="X187" s="1316"/>
      <c r="Y187" s="1316"/>
      <c r="Z187" s="1316"/>
      <c r="AA187" s="1316"/>
      <c r="AB187" s="1316"/>
      <c r="AC187" s="1316"/>
      <c r="AD187" s="1316"/>
      <c r="AE187" s="1316"/>
      <c r="AF187" s="1316"/>
      <c r="AG187" s="1316"/>
      <c r="AH187" s="1316"/>
      <c r="AI187" s="1316"/>
      <c r="AJ187" s="1316"/>
      <c r="AK187" s="1316"/>
      <c r="AL187" s="1316"/>
      <c r="AM187" s="1316"/>
    </row>
    <row r="188" ht="24.0" customHeight="1">
      <c r="A188" s="1318"/>
      <c r="B188" s="1316"/>
      <c r="C188" s="1316"/>
      <c r="D188" s="1316"/>
      <c r="E188" s="1316"/>
      <c r="F188" s="1316"/>
      <c r="G188" s="1316"/>
      <c r="H188" s="1316"/>
      <c r="I188" s="1316"/>
      <c r="J188" s="1316"/>
      <c r="K188" s="1316"/>
      <c r="L188" s="1316"/>
      <c r="M188" s="1316"/>
      <c r="N188" s="1316"/>
      <c r="O188" s="1316"/>
      <c r="P188" s="1316"/>
      <c r="Q188" s="1316"/>
      <c r="R188" s="1316"/>
      <c r="S188" s="1316"/>
      <c r="T188" s="1316"/>
      <c r="U188" s="1316"/>
      <c r="V188" s="1316"/>
      <c r="W188" s="1316"/>
      <c r="X188" s="1316"/>
      <c r="Y188" s="1316"/>
      <c r="Z188" s="1316"/>
      <c r="AA188" s="1316"/>
      <c r="AB188" s="1316"/>
      <c r="AC188" s="1316"/>
      <c r="AD188" s="1316"/>
      <c r="AE188" s="1316"/>
      <c r="AF188" s="1316"/>
      <c r="AG188" s="1316"/>
      <c r="AH188" s="1316"/>
      <c r="AI188" s="1316"/>
      <c r="AJ188" s="1316"/>
      <c r="AK188" s="1316"/>
      <c r="AL188" s="1316"/>
      <c r="AM188" s="1316"/>
    </row>
    <row r="189" ht="24.0" customHeight="1">
      <c r="A189" s="1318"/>
      <c r="B189" s="1316"/>
      <c r="C189" s="1316"/>
      <c r="D189" s="1316"/>
      <c r="E189" s="1316"/>
      <c r="F189" s="1316"/>
      <c r="G189" s="1316"/>
      <c r="H189" s="1316"/>
      <c r="I189" s="1316"/>
      <c r="J189" s="1316"/>
      <c r="K189" s="1316"/>
      <c r="L189" s="1316"/>
      <c r="M189" s="1316"/>
      <c r="N189" s="1316"/>
      <c r="O189" s="1316"/>
      <c r="P189" s="1316"/>
      <c r="Q189" s="1316"/>
      <c r="R189" s="1316"/>
      <c r="S189" s="1316"/>
      <c r="T189" s="1316"/>
      <c r="U189" s="1316"/>
      <c r="V189" s="1316"/>
      <c r="W189" s="1316"/>
      <c r="X189" s="1316"/>
      <c r="Y189" s="1316"/>
      <c r="Z189" s="1316"/>
      <c r="AA189" s="1316"/>
      <c r="AB189" s="1316"/>
      <c r="AC189" s="1316"/>
      <c r="AD189" s="1316"/>
      <c r="AE189" s="1316"/>
      <c r="AF189" s="1316"/>
      <c r="AG189" s="1316"/>
      <c r="AH189" s="1316"/>
      <c r="AI189" s="1316"/>
      <c r="AJ189" s="1316"/>
      <c r="AK189" s="1316"/>
      <c r="AL189" s="1316"/>
      <c r="AM189" s="1316"/>
    </row>
    <row r="190" ht="24.0" customHeight="1">
      <c r="A190" s="1318"/>
      <c r="B190" s="1316"/>
      <c r="C190" s="1316"/>
      <c r="D190" s="1316"/>
      <c r="E190" s="1316"/>
      <c r="F190" s="1316"/>
      <c r="G190" s="1316"/>
      <c r="H190" s="1316"/>
      <c r="I190" s="1316"/>
      <c r="J190" s="1316"/>
      <c r="K190" s="1316"/>
      <c r="L190" s="1316"/>
      <c r="M190" s="1316"/>
      <c r="N190" s="1316"/>
      <c r="O190" s="1316"/>
      <c r="P190" s="1316"/>
      <c r="Q190" s="1316"/>
      <c r="R190" s="1316"/>
      <c r="S190" s="1316"/>
      <c r="T190" s="1316"/>
      <c r="U190" s="1316"/>
      <c r="V190" s="1316"/>
      <c r="W190" s="1316"/>
      <c r="X190" s="1316"/>
      <c r="Y190" s="1316"/>
      <c r="Z190" s="1316"/>
      <c r="AA190" s="1316"/>
      <c r="AB190" s="1316"/>
      <c r="AC190" s="1316"/>
      <c r="AD190" s="1316"/>
      <c r="AE190" s="1316"/>
      <c r="AF190" s="1316"/>
      <c r="AG190" s="1316"/>
      <c r="AH190" s="1316"/>
      <c r="AI190" s="1316"/>
      <c r="AJ190" s="1316"/>
      <c r="AK190" s="1316"/>
      <c r="AL190" s="1316"/>
      <c r="AM190" s="1316"/>
    </row>
    <row r="191" ht="24.0" customHeight="1">
      <c r="A191" s="1318"/>
      <c r="B191" s="1316"/>
      <c r="C191" s="1316"/>
      <c r="D191" s="1316"/>
      <c r="E191" s="1316"/>
      <c r="F191" s="1316"/>
      <c r="G191" s="1316"/>
      <c r="H191" s="1316"/>
      <c r="I191" s="1316"/>
      <c r="J191" s="1316"/>
      <c r="K191" s="1316"/>
      <c r="L191" s="1316"/>
      <c r="M191" s="1316"/>
      <c r="N191" s="1316"/>
      <c r="O191" s="1316"/>
      <c r="P191" s="1316"/>
      <c r="Q191" s="1316"/>
      <c r="R191" s="1316"/>
      <c r="S191" s="1316"/>
      <c r="T191" s="1316"/>
      <c r="U191" s="1316"/>
      <c r="V191" s="1316"/>
      <c r="W191" s="1316"/>
      <c r="X191" s="1316"/>
      <c r="Y191" s="1316"/>
      <c r="Z191" s="1316"/>
      <c r="AA191" s="1316"/>
      <c r="AB191" s="1316"/>
      <c r="AC191" s="1316"/>
      <c r="AD191" s="1316"/>
      <c r="AE191" s="1316"/>
      <c r="AF191" s="1316"/>
      <c r="AG191" s="1316"/>
      <c r="AH191" s="1316"/>
      <c r="AI191" s="1316"/>
      <c r="AJ191" s="1316"/>
      <c r="AK191" s="1316"/>
      <c r="AL191" s="1316"/>
      <c r="AM191" s="1316"/>
    </row>
    <row r="192" ht="24.0" customHeight="1">
      <c r="A192" s="1318"/>
      <c r="B192" s="1316"/>
      <c r="C192" s="1316"/>
      <c r="D192" s="1316"/>
      <c r="E192" s="1316"/>
      <c r="F192" s="1316"/>
      <c r="G192" s="1316"/>
      <c r="H192" s="1316"/>
      <c r="I192" s="1316"/>
      <c r="J192" s="1316"/>
      <c r="K192" s="1316"/>
      <c r="L192" s="1316"/>
      <c r="M192" s="1316"/>
      <c r="N192" s="1316"/>
      <c r="O192" s="1316"/>
      <c r="P192" s="1316"/>
      <c r="Q192" s="1316"/>
      <c r="R192" s="1316"/>
      <c r="S192" s="1316"/>
      <c r="T192" s="1316"/>
      <c r="U192" s="1316"/>
      <c r="V192" s="1316"/>
      <c r="W192" s="1316"/>
      <c r="X192" s="1316"/>
      <c r="Y192" s="1316"/>
      <c r="Z192" s="1316"/>
      <c r="AA192" s="1316"/>
      <c r="AB192" s="1316"/>
      <c r="AC192" s="1316"/>
      <c r="AD192" s="1316"/>
      <c r="AE192" s="1316"/>
      <c r="AF192" s="1316"/>
      <c r="AG192" s="1316"/>
      <c r="AH192" s="1316"/>
      <c r="AI192" s="1316"/>
      <c r="AJ192" s="1316"/>
      <c r="AK192" s="1316"/>
      <c r="AL192" s="1316"/>
      <c r="AM192" s="1316"/>
    </row>
    <row r="193" ht="24.0" customHeight="1">
      <c r="A193" s="1318"/>
      <c r="B193" s="1316"/>
      <c r="C193" s="1316"/>
      <c r="D193" s="1316"/>
      <c r="E193" s="1316"/>
      <c r="F193" s="1316"/>
      <c r="G193" s="1316"/>
      <c r="H193" s="1316"/>
      <c r="I193" s="1316"/>
      <c r="J193" s="1316"/>
      <c r="K193" s="1316"/>
      <c r="L193" s="1316"/>
      <c r="M193" s="1316"/>
      <c r="N193" s="1316"/>
      <c r="O193" s="1316"/>
      <c r="P193" s="1316"/>
      <c r="Q193" s="1316"/>
      <c r="R193" s="1316"/>
      <c r="S193" s="1316"/>
      <c r="T193" s="1316"/>
      <c r="U193" s="1316"/>
      <c r="V193" s="1316"/>
      <c r="W193" s="1316"/>
      <c r="X193" s="1316"/>
      <c r="Y193" s="1316"/>
      <c r="Z193" s="1316"/>
      <c r="AA193" s="1316"/>
      <c r="AB193" s="1316"/>
      <c r="AC193" s="1316"/>
      <c r="AD193" s="1316"/>
      <c r="AE193" s="1316"/>
      <c r="AF193" s="1316"/>
      <c r="AG193" s="1316"/>
      <c r="AH193" s="1316"/>
      <c r="AI193" s="1316"/>
      <c r="AJ193" s="1316"/>
      <c r="AK193" s="1316"/>
      <c r="AL193" s="1316"/>
      <c r="AM193" s="1316"/>
    </row>
    <row r="194" ht="24.0" customHeight="1">
      <c r="A194" s="1318"/>
      <c r="B194" s="1316"/>
      <c r="C194" s="1316"/>
      <c r="D194" s="1316"/>
      <c r="E194" s="1316"/>
      <c r="F194" s="1316"/>
      <c r="G194" s="1316"/>
      <c r="H194" s="1316"/>
      <c r="I194" s="1316"/>
      <c r="J194" s="1316"/>
      <c r="K194" s="1316"/>
      <c r="L194" s="1316"/>
      <c r="M194" s="1316"/>
      <c r="N194" s="1316"/>
      <c r="O194" s="1316"/>
      <c r="P194" s="1316"/>
      <c r="Q194" s="1316"/>
      <c r="R194" s="1316"/>
      <c r="S194" s="1316"/>
      <c r="T194" s="1316"/>
      <c r="U194" s="1316"/>
      <c r="V194" s="1316"/>
      <c r="W194" s="1316"/>
      <c r="X194" s="1316"/>
      <c r="Y194" s="1316"/>
      <c r="Z194" s="1316"/>
      <c r="AA194" s="1316"/>
      <c r="AB194" s="1316"/>
      <c r="AC194" s="1316"/>
      <c r="AD194" s="1316"/>
      <c r="AE194" s="1316"/>
      <c r="AF194" s="1316"/>
      <c r="AG194" s="1316"/>
      <c r="AH194" s="1316"/>
      <c r="AI194" s="1316"/>
      <c r="AJ194" s="1316"/>
      <c r="AK194" s="1316"/>
      <c r="AL194" s="1316"/>
      <c r="AM194" s="1316"/>
    </row>
    <row r="195" ht="24.0" customHeight="1">
      <c r="A195" s="1318"/>
      <c r="B195" s="1316"/>
      <c r="C195" s="1316"/>
      <c r="D195" s="1316"/>
      <c r="E195" s="1316"/>
      <c r="F195" s="1316"/>
      <c r="G195" s="1316"/>
      <c r="H195" s="1316"/>
      <c r="I195" s="1316"/>
      <c r="J195" s="1316"/>
      <c r="K195" s="1316"/>
      <c r="L195" s="1316"/>
      <c r="M195" s="1316"/>
      <c r="N195" s="1316"/>
      <c r="O195" s="1316"/>
      <c r="P195" s="1316"/>
      <c r="Q195" s="1316"/>
      <c r="R195" s="1316"/>
      <c r="S195" s="1316"/>
      <c r="T195" s="1316"/>
      <c r="U195" s="1316"/>
      <c r="V195" s="1316"/>
      <c r="W195" s="1316"/>
      <c r="X195" s="1316"/>
      <c r="Y195" s="1316"/>
      <c r="Z195" s="1316"/>
      <c r="AA195" s="1316"/>
      <c r="AB195" s="1316"/>
      <c r="AC195" s="1316"/>
      <c r="AD195" s="1316"/>
      <c r="AE195" s="1316"/>
      <c r="AF195" s="1316"/>
      <c r="AG195" s="1316"/>
      <c r="AH195" s="1316"/>
      <c r="AI195" s="1316"/>
      <c r="AJ195" s="1316"/>
      <c r="AK195" s="1316"/>
      <c r="AL195" s="1316"/>
      <c r="AM195" s="1316"/>
    </row>
    <row r="196" ht="24.0" customHeight="1">
      <c r="A196" s="1318"/>
      <c r="B196" s="1316"/>
      <c r="C196" s="1316"/>
      <c r="D196" s="1316"/>
      <c r="E196" s="1316"/>
      <c r="F196" s="1316"/>
      <c r="G196" s="1316"/>
      <c r="H196" s="1316"/>
      <c r="I196" s="1316"/>
      <c r="J196" s="1316"/>
      <c r="K196" s="1316"/>
      <c r="L196" s="1316"/>
      <c r="M196" s="1316"/>
      <c r="N196" s="1316"/>
      <c r="O196" s="1316"/>
      <c r="P196" s="1316"/>
      <c r="Q196" s="1316"/>
      <c r="R196" s="1316"/>
      <c r="S196" s="1316"/>
      <c r="T196" s="1316"/>
      <c r="U196" s="1316"/>
      <c r="V196" s="1316"/>
      <c r="W196" s="1316"/>
      <c r="X196" s="1316"/>
      <c r="Y196" s="1316"/>
      <c r="Z196" s="1316"/>
      <c r="AA196" s="1316"/>
      <c r="AB196" s="1316"/>
      <c r="AC196" s="1316"/>
      <c r="AD196" s="1316"/>
      <c r="AE196" s="1316"/>
      <c r="AF196" s="1316"/>
      <c r="AG196" s="1316"/>
      <c r="AH196" s="1316"/>
      <c r="AI196" s="1316"/>
      <c r="AJ196" s="1316"/>
      <c r="AK196" s="1316"/>
      <c r="AL196" s="1316"/>
      <c r="AM196" s="1316"/>
    </row>
    <row r="197" ht="24.0" customHeight="1">
      <c r="A197" s="1318"/>
      <c r="B197" s="1316"/>
      <c r="C197" s="1316"/>
      <c r="D197" s="1316"/>
      <c r="E197" s="1316"/>
      <c r="F197" s="1316"/>
      <c r="G197" s="1316"/>
      <c r="H197" s="1316"/>
      <c r="I197" s="1316"/>
      <c r="J197" s="1316"/>
      <c r="K197" s="1316"/>
      <c r="L197" s="1316"/>
      <c r="M197" s="1316"/>
      <c r="N197" s="1316"/>
      <c r="O197" s="1316"/>
      <c r="P197" s="1316"/>
      <c r="Q197" s="1316"/>
      <c r="R197" s="1316"/>
      <c r="S197" s="1316"/>
      <c r="T197" s="1316"/>
      <c r="U197" s="1316"/>
      <c r="V197" s="1316"/>
      <c r="W197" s="1316"/>
      <c r="X197" s="1316"/>
      <c r="Y197" s="1316"/>
      <c r="Z197" s="1316"/>
      <c r="AA197" s="1316"/>
      <c r="AB197" s="1316"/>
      <c r="AC197" s="1316"/>
      <c r="AD197" s="1316"/>
      <c r="AE197" s="1316"/>
      <c r="AF197" s="1316"/>
      <c r="AG197" s="1316"/>
      <c r="AH197" s="1316"/>
      <c r="AI197" s="1316"/>
      <c r="AJ197" s="1316"/>
      <c r="AK197" s="1316"/>
      <c r="AL197" s="1316"/>
      <c r="AM197" s="1316"/>
    </row>
    <row r="198" ht="24.0" customHeight="1">
      <c r="A198" s="1318"/>
      <c r="B198" s="1316"/>
      <c r="C198" s="1316"/>
      <c r="D198" s="1316"/>
      <c r="E198" s="1316"/>
      <c r="F198" s="1316"/>
      <c r="G198" s="1316"/>
      <c r="H198" s="1316"/>
      <c r="I198" s="1316"/>
      <c r="J198" s="1316"/>
      <c r="K198" s="1316"/>
      <c r="L198" s="1316"/>
      <c r="M198" s="1316"/>
      <c r="N198" s="1316"/>
      <c r="O198" s="1316"/>
      <c r="P198" s="1316"/>
      <c r="Q198" s="1316"/>
      <c r="R198" s="1316"/>
      <c r="S198" s="1316"/>
      <c r="T198" s="1316"/>
      <c r="U198" s="1316"/>
      <c r="V198" s="1316"/>
      <c r="W198" s="1316"/>
      <c r="X198" s="1316"/>
      <c r="Y198" s="1316"/>
      <c r="Z198" s="1316"/>
      <c r="AA198" s="1316"/>
      <c r="AB198" s="1316"/>
      <c r="AC198" s="1316"/>
      <c r="AD198" s="1316"/>
      <c r="AE198" s="1316"/>
      <c r="AF198" s="1316"/>
      <c r="AG198" s="1316"/>
      <c r="AH198" s="1316"/>
      <c r="AI198" s="1316"/>
      <c r="AJ198" s="1316"/>
      <c r="AK198" s="1316"/>
      <c r="AL198" s="1316"/>
      <c r="AM198" s="1316"/>
    </row>
    <row r="199" ht="24.0" customHeight="1">
      <c r="A199" s="1318"/>
      <c r="B199" s="1316"/>
      <c r="C199" s="1316"/>
      <c r="D199" s="1316"/>
      <c r="E199" s="1316"/>
      <c r="F199" s="1316"/>
      <c r="G199" s="1316"/>
      <c r="H199" s="1316"/>
      <c r="I199" s="1316"/>
      <c r="J199" s="1316"/>
      <c r="K199" s="1316"/>
      <c r="L199" s="1316"/>
      <c r="M199" s="1316"/>
      <c r="N199" s="1316"/>
      <c r="O199" s="1316"/>
      <c r="P199" s="1316"/>
      <c r="Q199" s="1316"/>
      <c r="R199" s="1316"/>
      <c r="S199" s="1316"/>
      <c r="T199" s="1316"/>
      <c r="U199" s="1316"/>
      <c r="V199" s="1316"/>
      <c r="W199" s="1316"/>
      <c r="X199" s="1316"/>
      <c r="Y199" s="1316"/>
      <c r="Z199" s="1316"/>
      <c r="AA199" s="1316"/>
      <c r="AB199" s="1316"/>
      <c r="AC199" s="1316"/>
      <c r="AD199" s="1316"/>
      <c r="AE199" s="1316"/>
      <c r="AF199" s="1316"/>
      <c r="AG199" s="1316"/>
      <c r="AH199" s="1316"/>
      <c r="AI199" s="1316"/>
      <c r="AJ199" s="1316"/>
      <c r="AK199" s="1316"/>
      <c r="AL199" s="1316"/>
      <c r="AM199" s="1316"/>
    </row>
    <row r="200" ht="24.0" customHeight="1">
      <c r="A200" s="1318"/>
      <c r="B200" s="1316"/>
      <c r="C200" s="1316"/>
      <c r="D200" s="1316"/>
      <c r="E200" s="1316"/>
      <c r="F200" s="1316"/>
      <c r="G200" s="1316"/>
      <c r="H200" s="1316"/>
      <c r="I200" s="1316"/>
      <c r="J200" s="1316"/>
      <c r="K200" s="1316"/>
      <c r="L200" s="1316"/>
      <c r="M200" s="1316"/>
      <c r="N200" s="1316"/>
      <c r="O200" s="1316"/>
      <c r="P200" s="1316"/>
      <c r="Q200" s="1316"/>
      <c r="R200" s="1316"/>
      <c r="S200" s="1316"/>
      <c r="T200" s="1316"/>
      <c r="U200" s="1316"/>
      <c r="V200" s="1316"/>
      <c r="W200" s="1316"/>
      <c r="X200" s="1316"/>
      <c r="Y200" s="1316"/>
      <c r="Z200" s="1316"/>
      <c r="AA200" s="1316"/>
      <c r="AB200" s="1316"/>
      <c r="AC200" s="1316"/>
      <c r="AD200" s="1316"/>
      <c r="AE200" s="1316"/>
      <c r="AF200" s="1316"/>
      <c r="AG200" s="1316"/>
      <c r="AH200" s="1316"/>
      <c r="AI200" s="1316"/>
      <c r="AJ200" s="1316"/>
      <c r="AK200" s="1316"/>
      <c r="AL200" s="1316"/>
      <c r="AM200" s="1316"/>
    </row>
    <row r="201" ht="24.0" customHeight="1">
      <c r="A201" s="1318"/>
      <c r="B201" s="1316"/>
      <c r="C201" s="1316"/>
      <c r="D201" s="1316"/>
      <c r="E201" s="1316"/>
      <c r="F201" s="1316"/>
      <c r="G201" s="1316"/>
      <c r="H201" s="1316"/>
      <c r="I201" s="1316"/>
      <c r="J201" s="1316"/>
      <c r="K201" s="1316"/>
      <c r="L201" s="1316"/>
      <c r="M201" s="1316"/>
      <c r="N201" s="1316"/>
      <c r="O201" s="1316"/>
      <c r="P201" s="1316"/>
      <c r="Q201" s="1316"/>
      <c r="R201" s="1316"/>
      <c r="S201" s="1316"/>
      <c r="T201" s="1316"/>
      <c r="U201" s="1316"/>
      <c r="V201" s="1316"/>
      <c r="W201" s="1316"/>
      <c r="X201" s="1316"/>
      <c r="Y201" s="1316"/>
      <c r="Z201" s="1316"/>
      <c r="AA201" s="1316"/>
      <c r="AB201" s="1316"/>
      <c r="AC201" s="1316"/>
      <c r="AD201" s="1316"/>
      <c r="AE201" s="1316"/>
      <c r="AF201" s="1316"/>
      <c r="AG201" s="1316"/>
      <c r="AH201" s="1316"/>
      <c r="AI201" s="1316"/>
      <c r="AJ201" s="1316"/>
      <c r="AK201" s="1316"/>
      <c r="AL201" s="1316"/>
      <c r="AM201" s="1316"/>
    </row>
    <row r="202" ht="24.0" customHeight="1">
      <c r="A202" s="1318"/>
      <c r="B202" s="1316"/>
      <c r="C202" s="1316"/>
      <c r="D202" s="1316"/>
      <c r="E202" s="1316"/>
      <c r="F202" s="1316"/>
      <c r="G202" s="1316"/>
      <c r="H202" s="1316"/>
      <c r="I202" s="1316"/>
      <c r="J202" s="1316"/>
      <c r="K202" s="1316"/>
      <c r="L202" s="1316"/>
      <c r="M202" s="1316"/>
      <c r="N202" s="1316"/>
      <c r="O202" s="1316"/>
      <c r="P202" s="1316"/>
      <c r="Q202" s="1316"/>
      <c r="R202" s="1316"/>
      <c r="S202" s="1316"/>
      <c r="T202" s="1316"/>
      <c r="U202" s="1316"/>
      <c r="V202" s="1316"/>
      <c r="W202" s="1316"/>
      <c r="X202" s="1316"/>
      <c r="Y202" s="1316"/>
      <c r="Z202" s="1316"/>
      <c r="AA202" s="1316"/>
      <c r="AB202" s="1316"/>
      <c r="AC202" s="1316"/>
      <c r="AD202" s="1316"/>
      <c r="AE202" s="1316"/>
      <c r="AF202" s="1316"/>
      <c r="AG202" s="1316"/>
      <c r="AH202" s="1316"/>
      <c r="AI202" s="1316"/>
      <c r="AJ202" s="1316"/>
      <c r="AK202" s="1316"/>
      <c r="AL202" s="1316"/>
      <c r="AM202" s="1316"/>
    </row>
    <row r="203" ht="24.0" customHeight="1">
      <c r="A203" s="1318"/>
      <c r="B203" s="1316"/>
      <c r="C203" s="1316"/>
      <c r="D203" s="1316"/>
      <c r="E203" s="1316"/>
      <c r="F203" s="1316"/>
      <c r="G203" s="1316"/>
      <c r="H203" s="1316"/>
      <c r="I203" s="1316"/>
      <c r="J203" s="1316"/>
      <c r="K203" s="1316"/>
      <c r="L203" s="1316"/>
      <c r="M203" s="1316"/>
      <c r="N203" s="1316"/>
      <c r="O203" s="1316"/>
      <c r="P203" s="1316"/>
      <c r="Q203" s="1316"/>
      <c r="R203" s="1316"/>
      <c r="S203" s="1316"/>
      <c r="T203" s="1316"/>
      <c r="U203" s="1316"/>
      <c r="V203" s="1316"/>
      <c r="W203" s="1316"/>
      <c r="X203" s="1316"/>
      <c r="Y203" s="1316"/>
      <c r="Z203" s="1316"/>
      <c r="AA203" s="1316"/>
      <c r="AB203" s="1316"/>
      <c r="AC203" s="1316"/>
      <c r="AD203" s="1316"/>
      <c r="AE203" s="1316"/>
      <c r="AF203" s="1316"/>
      <c r="AG203" s="1316"/>
      <c r="AH203" s="1316"/>
      <c r="AI203" s="1316"/>
      <c r="AJ203" s="1316"/>
      <c r="AK203" s="1316"/>
      <c r="AL203" s="1316"/>
      <c r="AM203" s="1316"/>
    </row>
    <row r="204" ht="24.0" customHeight="1">
      <c r="A204" s="1318"/>
      <c r="B204" s="1316"/>
      <c r="C204" s="1316"/>
      <c r="D204" s="1316"/>
      <c r="E204" s="1316"/>
      <c r="F204" s="1316"/>
      <c r="G204" s="1316"/>
      <c r="H204" s="1316"/>
      <c r="I204" s="1316"/>
      <c r="J204" s="1316"/>
      <c r="K204" s="1316"/>
      <c r="L204" s="1316"/>
      <c r="M204" s="1316"/>
      <c r="N204" s="1316"/>
      <c r="O204" s="1316"/>
      <c r="P204" s="1316"/>
      <c r="Q204" s="1316"/>
      <c r="R204" s="1316"/>
      <c r="S204" s="1316"/>
      <c r="T204" s="1316"/>
      <c r="U204" s="1316"/>
      <c r="V204" s="1316"/>
      <c r="W204" s="1316"/>
      <c r="X204" s="1316"/>
      <c r="Y204" s="1316"/>
      <c r="Z204" s="1316"/>
      <c r="AA204" s="1316"/>
      <c r="AB204" s="1316"/>
      <c r="AC204" s="1316"/>
      <c r="AD204" s="1316"/>
      <c r="AE204" s="1316"/>
      <c r="AF204" s="1316"/>
      <c r="AG204" s="1316"/>
      <c r="AH204" s="1316"/>
      <c r="AI204" s="1316"/>
      <c r="AJ204" s="1316"/>
      <c r="AK204" s="1316"/>
      <c r="AL204" s="1316"/>
      <c r="AM204" s="1316"/>
    </row>
    <row r="205" ht="24.0" customHeight="1">
      <c r="A205" s="1318"/>
      <c r="B205" s="1316"/>
      <c r="C205" s="1316"/>
      <c r="D205" s="1316"/>
      <c r="E205" s="1316"/>
      <c r="F205" s="1316"/>
      <c r="G205" s="1316"/>
      <c r="H205" s="1316"/>
      <c r="I205" s="1316"/>
      <c r="J205" s="1316"/>
      <c r="K205" s="1316"/>
      <c r="L205" s="1316"/>
      <c r="M205" s="1316"/>
      <c r="N205" s="1316"/>
      <c r="O205" s="1316"/>
      <c r="P205" s="1316"/>
      <c r="Q205" s="1316"/>
      <c r="R205" s="1316"/>
      <c r="S205" s="1316"/>
      <c r="T205" s="1316"/>
      <c r="U205" s="1316"/>
      <c r="V205" s="1316"/>
      <c r="W205" s="1316"/>
      <c r="X205" s="1316"/>
      <c r="Y205" s="1316"/>
      <c r="Z205" s="1316"/>
      <c r="AA205" s="1316"/>
      <c r="AB205" s="1316"/>
      <c r="AC205" s="1316"/>
      <c r="AD205" s="1316"/>
      <c r="AE205" s="1316"/>
      <c r="AF205" s="1316"/>
      <c r="AG205" s="1316"/>
      <c r="AH205" s="1316"/>
      <c r="AI205" s="1316"/>
      <c r="AJ205" s="1316"/>
      <c r="AK205" s="1316"/>
      <c r="AL205" s="1316"/>
      <c r="AM205" s="1316"/>
    </row>
    <row r="206" ht="24.0" customHeight="1">
      <c r="A206" s="1318"/>
      <c r="B206" s="1316"/>
      <c r="C206" s="1316"/>
      <c r="D206" s="1316"/>
      <c r="E206" s="1316"/>
      <c r="F206" s="1316"/>
      <c r="G206" s="1316"/>
      <c r="H206" s="1316"/>
      <c r="I206" s="1316"/>
      <c r="J206" s="1316"/>
      <c r="K206" s="1316"/>
      <c r="L206" s="1316"/>
      <c r="M206" s="1316"/>
      <c r="N206" s="1316"/>
      <c r="O206" s="1316"/>
      <c r="P206" s="1316"/>
      <c r="Q206" s="1316"/>
      <c r="R206" s="1316"/>
      <c r="S206" s="1316"/>
      <c r="T206" s="1316"/>
      <c r="U206" s="1316"/>
      <c r="V206" s="1316"/>
      <c r="W206" s="1316"/>
      <c r="X206" s="1316"/>
      <c r="Y206" s="1316"/>
      <c r="Z206" s="1316"/>
      <c r="AA206" s="1316"/>
      <c r="AB206" s="1316"/>
      <c r="AC206" s="1316"/>
      <c r="AD206" s="1316"/>
      <c r="AE206" s="1316"/>
      <c r="AF206" s="1316"/>
      <c r="AG206" s="1316"/>
      <c r="AH206" s="1316"/>
      <c r="AI206" s="1316"/>
      <c r="AJ206" s="1316"/>
      <c r="AK206" s="1316"/>
      <c r="AL206" s="1316"/>
      <c r="AM206" s="1316"/>
    </row>
    <row r="207" ht="24.0" customHeight="1">
      <c r="A207" s="1318"/>
      <c r="B207" s="1316"/>
      <c r="C207" s="1316"/>
      <c r="D207" s="1316"/>
      <c r="E207" s="1316"/>
      <c r="F207" s="1316"/>
      <c r="G207" s="1316"/>
      <c r="H207" s="1316"/>
      <c r="I207" s="1316"/>
      <c r="J207" s="1316"/>
      <c r="K207" s="1316"/>
      <c r="L207" s="1316"/>
      <c r="M207" s="1316"/>
      <c r="N207" s="1316"/>
      <c r="O207" s="1316"/>
      <c r="P207" s="1316"/>
      <c r="Q207" s="1316"/>
      <c r="R207" s="1316"/>
      <c r="S207" s="1316"/>
      <c r="T207" s="1316"/>
      <c r="U207" s="1316"/>
      <c r="V207" s="1316"/>
      <c r="W207" s="1316"/>
      <c r="X207" s="1316"/>
      <c r="Y207" s="1316"/>
      <c r="Z207" s="1316"/>
      <c r="AA207" s="1316"/>
      <c r="AB207" s="1316"/>
      <c r="AC207" s="1316"/>
      <c r="AD207" s="1316"/>
      <c r="AE207" s="1316"/>
      <c r="AF207" s="1316"/>
      <c r="AG207" s="1316"/>
      <c r="AH207" s="1316"/>
      <c r="AI207" s="1316"/>
      <c r="AJ207" s="1316"/>
      <c r="AK207" s="1316"/>
      <c r="AL207" s="1316"/>
      <c r="AM207" s="1316"/>
    </row>
    <row r="208" ht="24.0" customHeight="1">
      <c r="A208" s="1318"/>
      <c r="B208" s="1316"/>
      <c r="C208" s="1316"/>
      <c r="D208" s="1316"/>
      <c r="E208" s="1316"/>
      <c r="F208" s="1316"/>
      <c r="G208" s="1316"/>
      <c r="H208" s="1316"/>
      <c r="I208" s="1316"/>
      <c r="J208" s="1316"/>
      <c r="K208" s="1316"/>
      <c r="L208" s="1316"/>
      <c r="M208" s="1316"/>
      <c r="N208" s="1316"/>
      <c r="O208" s="1316"/>
      <c r="P208" s="1316"/>
      <c r="Q208" s="1316"/>
      <c r="R208" s="1316"/>
      <c r="S208" s="1316"/>
      <c r="T208" s="1316"/>
      <c r="U208" s="1316"/>
      <c r="V208" s="1316"/>
      <c r="W208" s="1316"/>
      <c r="X208" s="1316"/>
      <c r="Y208" s="1316"/>
      <c r="Z208" s="1316"/>
      <c r="AA208" s="1316"/>
      <c r="AB208" s="1316"/>
      <c r="AC208" s="1316"/>
      <c r="AD208" s="1316"/>
      <c r="AE208" s="1316"/>
      <c r="AF208" s="1316"/>
      <c r="AG208" s="1316"/>
      <c r="AH208" s="1316"/>
      <c r="AI208" s="1316"/>
      <c r="AJ208" s="1316"/>
      <c r="AK208" s="1316"/>
      <c r="AL208" s="1316"/>
      <c r="AM208" s="1316"/>
    </row>
    <row r="209" ht="24.0" customHeight="1">
      <c r="A209" s="1318"/>
      <c r="B209" s="1316"/>
      <c r="C209" s="1316"/>
      <c r="D209" s="1316"/>
      <c r="E209" s="1316"/>
      <c r="F209" s="1316"/>
      <c r="G209" s="1316"/>
      <c r="H209" s="1316"/>
      <c r="I209" s="1316"/>
      <c r="J209" s="1316"/>
      <c r="K209" s="1316"/>
      <c r="L209" s="1316"/>
      <c r="M209" s="1316"/>
      <c r="N209" s="1316"/>
      <c r="O209" s="1316"/>
      <c r="P209" s="1316"/>
      <c r="Q209" s="1316"/>
      <c r="R209" s="1316"/>
      <c r="S209" s="1316"/>
      <c r="T209" s="1316"/>
      <c r="U209" s="1316"/>
      <c r="V209" s="1316"/>
      <c r="W209" s="1316"/>
      <c r="X209" s="1316"/>
      <c r="Y209" s="1316"/>
      <c r="Z209" s="1316"/>
      <c r="AA209" s="1316"/>
      <c r="AB209" s="1316"/>
      <c r="AC209" s="1316"/>
      <c r="AD209" s="1316"/>
      <c r="AE209" s="1316"/>
      <c r="AF209" s="1316"/>
      <c r="AG209" s="1316"/>
      <c r="AH209" s="1316"/>
      <c r="AI209" s="1316"/>
      <c r="AJ209" s="1316"/>
      <c r="AK209" s="1316"/>
      <c r="AL209" s="1316"/>
      <c r="AM209" s="1316"/>
    </row>
    <row r="210" ht="24.0" customHeight="1">
      <c r="A210" s="1318"/>
      <c r="B210" s="1316"/>
      <c r="C210" s="1316"/>
      <c r="D210" s="1316"/>
      <c r="E210" s="1316"/>
      <c r="F210" s="1316"/>
      <c r="G210" s="1316"/>
      <c r="H210" s="1316"/>
      <c r="I210" s="1316"/>
      <c r="J210" s="1316"/>
      <c r="K210" s="1316"/>
      <c r="L210" s="1316"/>
      <c r="M210" s="1316"/>
      <c r="N210" s="1316"/>
      <c r="O210" s="1316"/>
      <c r="P210" s="1316"/>
      <c r="Q210" s="1316"/>
      <c r="R210" s="1316"/>
      <c r="S210" s="1316"/>
      <c r="T210" s="1316"/>
      <c r="U210" s="1316"/>
      <c r="V210" s="1316"/>
      <c r="W210" s="1316"/>
      <c r="X210" s="1316"/>
      <c r="Y210" s="1316"/>
      <c r="Z210" s="1316"/>
      <c r="AA210" s="1316"/>
      <c r="AB210" s="1316"/>
      <c r="AC210" s="1316"/>
      <c r="AD210" s="1316"/>
      <c r="AE210" s="1316"/>
      <c r="AF210" s="1316"/>
      <c r="AG210" s="1316"/>
      <c r="AH210" s="1316"/>
      <c r="AI210" s="1316"/>
      <c r="AJ210" s="1316"/>
      <c r="AK210" s="1316"/>
      <c r="AL210" s="1316"/>
      <c r="AM210" s="1316"/>
    </row>
    <row r="211" ht="24.0" customHeight="1">
      <c r="A211" s="1318"/>
      <c r="B211" s="1316"/>
      <c r="C211" s="1316"/>
      <c r="D211" s="1316"/>
      <c r="E211" s="1316"/>
      <c r="F211" s="1316"/>
      <c r="G211" s="1316"/>
      <c r="H211" s="1316"/>
      <c r="I211" s="1316"/>
      <c r="J211" s="1316"/>
      <c r="K211" s="1316"/>
      <c r="L211" s="1316"/>
      <c r="M211" s="1316"/>
      <c r="N211" s="1316"/>
      <c r="O211" s="1316"/>
      <c r="P211" s="1316"/>
      <c r="Q211" s="1316"/>
      <c r="R211" s="1316"/>
      <c r="S211" s="1316"/>
      <c r="T211" s="1316"/>
      <c r="U211" s="1316"/>
      <c r="V211" s="1316"/>
      <c r="W211" s="1316"/>
      <c r="X211" s="1316"/>
      <c r="Y211" s="1316"/>
      <c r="Z211" s="1316"/>
      <c r="AA211" s="1316"/>
      <c r="AB211" s="1316"/>
      <c r="AC211" s="1316"/>
      <c r="AD211" s="1316"/>
      <c r="AE211" s="1316"/>
      <c r="AF211" s="1316"/>
      <c r="AG211" s="1316"/>
      <c r="AH211" s="1316"/>
      <c r="AI211" s="1316"/>
      <c r="AJ211" s="1316"/>
      <c r="AK211" s="1316"/>
      <c r="AL211" s="1316"/>
      <c r="AM211" s="1316"/>
    </row>
    <row r="212" ht="24.0" customHeight="1">
      <c r="A212" s="1318"/>
      <c r="B212" s="1316"/>
      <c r="C212" s="1316"/>
      <c r="D212" s="1316"/>
      <c r="E212" s="1316"/>
      <c r="F212" s="1316"/>
      <c r="G212" s="1316"/>
      <c r="H212" s="1316"/>
      <c r="I212" s="1316"/>
      <c r="J212" s="1316"/>
      <c r="K212" s="1316"/>
      <c r="L212" s="1316"/>
      <c r="M212" s="1316"/>
      <c r="N212" s="1316"/>
      <c r="O212" s="1316"/>
      <c r="P212" s="1316"/>
      <c r="Q212" s="1316"/>
      <c r="R212" s="1316"/>
      <c r="S212" s="1316"/>
      <c r="T212" s="1316"/>
      <c r="U212" s="1316"/>
      <c r="V212" s="1316"/>
      <c r="W212" s="1316"/>
      <c r="X212" s="1316"/>
      <c r="Y212" s="1316"/>
      <c r="Z212" s="1316"/>
      <c r="AA212" s="1316"/>
      <c r="AB212" s="1316"/>
      <c r="AC212" s="1316"/>
      <c r="AD212" s="1316"/>
      <c r="AE212" s="1316"/>
      <c r="AF212" s="1316"/>
      <c r="AG212" s="1316"/>
      <c r="AH212" s="1316"/>
      <c r="AI212" s="1316"/>
      <c r="AJ212" s="1316"/>
      <c r="AK212" s="1316"/>
      <c r="AL212" s="1316"/>
      <c r="AM212" s="1316"/>
    </row>
    <row r="213" ht="24.0" customHeight="1">
      <c r="A213" s="1318"/>
      <c r="B213" s="1316"/>
      <c r="C213" s="1316"/>
      <c r="D213" s="1316"/>
      <c r="E213" s="1316"/>
      <c r="F213" s="1316"/>
      <c r="G213" s="1316"/>
      <c r="H213" s="1316"/>
      <c r="I213" s="1316"/>
      <c r="J213" s="1316"/>
      <c r="K213" s="1316"/>
      <c r="L213" s="1316"/>
      <c r="M213" s="1316"/>
      <c r="N213" s="1316"/>
      <c r="O213" s="1316"/>
      <c r="P213" s="1316"/>
      <c r="Q213" s="1316"/>
      <c r="R213" s="1316"/>
      <c r="S213" s="1316"/>
      <c r="T213" s="1316"/>
      <c r="U213" s="1316"/>
      <c r="V213" s="1316"/>
      <c r="W213" s="1316"/>
      <c r="X213" s="1316"/>
      <c r="Y213" s="1316"/>
      <c r="Z213" s="1316"/>
      <c r="AA213" s="1316"/>
      <c r="AB213" s="1316"/>
      <c r="AC213" s="1316"/>
      <c r="AD213" s="1316"/>
      <c r="AE213" s="1316"/>
      <c r="AF213" s="1316"/>
      <c r="AG213" s="1316"/>
      <c r="AH213" s="1316"/>
      <c r="AI213" s="1316"/>
      <c r="AJ213" s="1316"/>
      <c r="AK213" s="1316"/>
      <c r="AL213" s="1316"/>
      <c r="AM213" s="1316"/>
    </row>
    <row r="214" ht="24.0" customHeight="1">
      <c r="A214" s="1318"/>
      <c r="B214" s="1316"/>
      <c r="C214" s="1316"/>
      <c r="D214" s="1316"/>
      <c r="E214" s="1316"/>
      <c r="F214" s="1316"/>
      <c r="G214" s="1316"/>
      <c r="H214" s="1316"/>
      <c r="I214" s="1316"/>
      <c r="J214" s="1316"/>
      <c r="K214" s="1316"/>
      <c r="L214" s="1316"/>
      <c r="M214" s="1316"/>
      <c r="N214" s="1316"/>
      <c r="O214" s="1316"/>
      <c r="P214" s="1316"/>
      <c r="Q214" s="1316"/>
      <c r="R214" s="1316"/>
      <c r="S214" s="1316"/>
      <c r="T214" s="1316"/>
      <c r="U214" s="1316"/>
      <c r="V214" s="1316"/>
      <c r="W214" s="1316"/>
      <c r="X214" s="1316"/>
      <c r="Y214" s="1316"/>
      <c r="Z214" s="1316"/>
      <c r="AA214" s="1316"/>
      <c r="AB214" s="1316"/>
      <c r="AC214" s="1316"/>
      <c r="AD214" s="1316"/>
      <c r="AE214" s="1316"/>
      <c r="AF214" s="1316"/>
      <c r="AG214" s="1316"/>
      <c r="AH214" s="1316"/>
      <c r="AI214" s="1316"/>
      <c r="AJ214" s="1316"/>
      <c r="AK214" s="1316"/>
      <c r="AL214" s="1316"/>
      <c r="AM214" s="1316"/>
    </row>
    <row r="215" ht="24.0" customHeight="1">
      <c r="A215" s="1318"/>
      <c r="B215" s="1316"/>
      <c r="C215" s="1316"/>
      <c r="D215" s="1316"/>
      <c r="E215" s="1316"/>
      <c r="F215" s="1316"/>
      <c r="G215" s="1316"/>
      <c r="H215" s="1316"/>
      <c r="I215" s="1316"/>
      <c r="J215" s="1316"/>
      <c r="K215" s="1316"/>
      <c r="L215" s="1316"/>
      <c r="M215" s="1316"/>
      <c r="N215" s="1316"/>
      <c r="O215" s="1316"/>
      <c r="P215" s="1316"/>
      <c r="Q215" s="1316"/>
      <c r="R215" s="1316"/>
      <c r="S215" s="1316"/>
      <c r="T215" s="1316"/>
      <c r="U215" s="1316"/>
      <c r="V215" s="1316"/>
      <c r="W215" s="1316"/>
      <c r="X215" s="1316"/>
      <c r="Y215" s="1316"/>
      <c r="Z215" s="1316"/>
      <c r="AA215" s="1316"/>
      <c r="AB215" s="1316"/>
      <c r="AC215" s="1316"/>
      <c r="AD215" s="1316"/>
      <c r="AE215" s="1316"/>
      <c r="AF215" s="1316"/>
      <c r="AG215" s="1316"/>
      <c r="AH215" s="1316"/>
      <c r="AI215" s="1316"/>
      <c r="AJ215" s="1316"/>
      <c r="AK215" s="1316"/>
      <c r="AL215" s="1316"/>
      <c r="AM215" s="1316"/>
    </row>
    <row r="216" ht="24.0" customHeight="1">
      <c r="A216" s="1318"/>
      <c r="B216" s="1316"/>
      <c r="C216" s="1316"/>
      <c r="D216" s="1316"/>
      <c r="E216" s="1316"/>
      <c r="F216" s="1316"/>
      <c r="G216" s="1316"/>
      <c r="H216" s="1316"/>
      <c r="I216" s="1316"/>
      <c r="J216" s="1316"/>
      <c r="K216" s="1316"/>
      <c r="L216" s="1316"/>
      <c r="M216" s="1316"/>
      <c r="N216" s="1316"/>
      <c r="O216" s="1316"/>
      <c r="P216" s="1316"/>
      <c r="Q216" s="1316"/>
      <c r="R216" s="1316"/>
      <c r="S216" s="1316"/>
      <c r="T216" s="1316"/>
      <c r="U216" s="1316"/>
      <c r="V216" s="1316"/>
      <c r="W216" s="1316"/>
      <c r="X216" s="1316"/>
      <c r="Y216" s="1316"/>
      <c r="Z216" s="1316"/>
      <c r="AA216" s="1316"/>
      <c r="AB216" s="1316"/>
      <c r="AC216" s="1316"/>
      <c r="AD216" s="1316"/>
      <c r="AE216" s="1316"/>
      <c r="AF216" s="1316"/>
      <c r="AG216" s="1316"/>
      <c r="AH216" s="1316"/>
      <c r="AI216" s="1316"/>
      <c r="AJ216" s="1316"/>
      <c r="AK216" s="1316"/>
      <c r="AL216" s="1316"/>
      <c r="AM216" s="1316"/>
    </row>
    <row r="217" ht="24.0" customHeight="1">
      <c r="A217" s="1318"/>
      <c r="B217" s="1316"/>
      <c r="C217" s="1316"/>
      <c r="D217" s="1316"/>
      <c r="E217" s="1316"/>
      <c r="F217" s="1316"/>
      <c r="G217" s="1316"/>
      <c r="H217" s="1316"/>
      <c r="I217" s="1316"/>
      <c r="J217" s="1316"/>
      <c r="K217" s="1316"/>
      <c r="L217" s="1316"/>
      <c r="M217" s="1316"/>
      <c r="N217" s="1316"/>
      <c r="O217" s="1316"/>
      <c r="P217" s="1316"/>
      <c r="Q217" s="1316"/>
      <c r="R217" s="1316"/>
      <c r="S217" s="1316"/>
      <c r="T217" s="1316"/>
      <c r="U217" s="1316"/>
      <c r="V217" s="1316"/>
      <c r="W217" s="1316"/>
      <c r="X217" s="1316"/>
      <c r="Y217" s="1316"/>
      <c r="Z217" s="1316"/>
      <c r="AA217" s="1316"/>
      <c r="AB217" s="1316"/>
      <c r="AC217" s="1316"/>
      <c r="AD217" s="1316"/>
      <c r="AE217" s="1316"/>
      <c r="AF217" s="1316"/>
      <c r="AG217" s="1316"/>
      <c r="AH217" s="1316"/>
      <c r="AI217" s="1316"/>
      <c r="AJ217" s="1316"/>
      <c r="AK217" s="1316"/>
      <c r="AL217" s="1316"/>
      <c r="AM217" s="1316"/>
    </row>
    <row r="218" ht="24.0" customHeight="1">
      <c r="A218" s="1318"/>
      <c r="B218" s="1316"/>
      <c r="C218" s="1316"/>
      <c r="D218" s="1316"/>
      <c r="E218" s="1316"/>
      <c r="F218" s="1316"/>
      <c r="G218" s="1316"/>
      <c r="H218" s="1316"/>
      <c r="I218" s="1316"/>
      <c r="J218" s="1316"/>
      <c r="K218" s="1316"/>
      <c r="L218" s="1316"/>
      <c r="M218" s="1316"/>
      <c r="N218" s="1316"/>
      <c r="O218" s="1316"/>
      <c r="P218" s="1316"/>
      <c r="Q218" s="1316"/>
      <c r="R218" s="1316"/>
      <c r="S218" s="1316"/>
      <c r="T218" s="1316"/>
      <c r="U218" s="1316"/>
      <c r="V218" s="1316"/>
      <c r="W218" s="1316"/>
      <c r="X218" s="1316"/>
      <c r="Y218" s="1316"/>
      <c r="Z218" s="1316"/>
      <c r="AA218" s="1316"/>
      <c r="AB218" s="1316"/>
      <c r="AC218" s="1316"/>
      <c r="AD218" s="1316"/>
      <c r="AE218" s="1316"/>
      <c r="AF218" s="1316"/>
      <c r="AG218" s="1316"/>
      <c r="AH218" s="1316"/>
      <c r="AI218" s="1316"/>
      <c r="AJ218" s="1316"/>
      <c r="AK218" s="1316"/>
      <c r="AL218" s="1316"/>
      <c r="AM218" s="1316"/>
    </row>
    <row r="219" ht="24.0" customHeight="1">
      <c r="A219" s="1318"/>
      <c r="B219" s="1316"/>
      <c r="C219" s="1316"/>
      <c r="D219" s="1316"/>
      <c r="E219" s="1316"/>
      <c r="F219" s="1316"/>
      <c r="G219" s="1316"/>
      <c r="H219" s="1316"/>
      <c r="I219" s="1316"/>
      <c r="J219" s="1316"/>
      <c r="K219" s="1316"/>
      <c r="L219" s="1316"/>
      <c r="M219" s="1316"/>
      <c r="N219" s="1316"/>
      <c r="O219" s="1316"/>
      <c r="P219" s="1316"/>
      <c r="Q219" s="1316"/>
      <c r="R219" s="1316"/>
      <c r="S219" s="1316"/>
      <c r="T219" s="1316"/>
      <c r="U219" s="1316"/>
      <c r="V219" s="1316"/>
      <c r="W219" s="1316"/>
      <c r="X219" s="1316"/>
      <c r="Y219" s="1316"/>
      <c r="Z219" s="1316"/>
      <c r="AA219" s="1316"/>
      <c r="AB219" s="1316"/>
      <c r="AC219" s="1316"/>
      <c r="AD219" s="1316"/>
      <c r="AE219" s="1316"/>
      <c r="AF219" s="1316"/>
      <c r="AG219" s="1316"/>
      <c r="AH219" s="1316"/>
      <c r="AI219" s="1316"/>
      <c r="AJ219" s="1316"/>
      <c r="AK219" s="1316"/>
      <c r="AL219" s="1316"/>
      <c r="AM219" s="1316"/>
    </row>
    <row r="220" ht="24.0" customHeight="1">
      <c r="A220" s="1318"/>
      <c r="B220" s="1316"/>
      <c r="C220" s="1316"/>
      <c r="D220" s="1316"/>
      <c r="E220" s="1316"/>
      <c r="F220" s="1316"/>
      <c r="G220" s="1316"/>
      <c r="H220" s="1316"/>
      <c r="I220" s="1316"/>
      <c r="J220" s="1316"/>
      <c r="K220" s="1316"/>
      <c r="L220" s="1316"/>
      <c r="M220" s="1316"/>
      <c r="N220" s="1316"/>
      <c r="O220" s="1316"/>
      <c r="P220" s="1316"/>
      <c r="Q220" s="1316"/>
      <c r="R220" s="1316"/>
      <c r="S220" s="1316"/>
      <c r="T220" s="1316"/>
      <c r="U220" s="1316"/>
      <c r="V220" s="1316"/>
      <c r="W220" s="1316"/>
      <c r="X220" s="1316"/>
      <c r="Y220" s="1316"/>
      <c r="Z220" s="1316"/>
      <c r="AA220" s="1316"/>
      <c r="AB220" s="1316"/>
      <c r="AC220" s="1316"/>
      <c r="AD220" s="1316"/>
      <c r="AE220" s="1316"/>
      <c r="AF220" s="1316"/>
      <c r="AG220" s="1316"/>
      <c r="AH220" s="1316"/>
      <c r="AI220" s="1316"/>
      <c r="AJ220" s="1316"/>
      <c r="AK220" s="1316"/>
      <c r="AL220" s="1316"/>
      <c r="AM220" s="1316"/>
    </row>
    <row r="221" ht="24.0" customHeight="1">
      <c r="A221" s="1318"/>
      <c r="B221" s="1316"/>
      <c r="C221" s="1316"/>
      <c r="D221" s="1316"/>
      <c r="E221" s="1316"/>
      <c r="F221" s="1316"/>
      <c r="G221" s="1316"/>
      <c r="H221" s="1316"/>
      <c r="I221" s="1316"/>
      <c r="J221" s="1316"/>
      <c r="K221" s="1316"/>
      <c r="L221" s="1316"/>
      <c r="M221" s="1316"/>
      <c r="N221" s="1316"/>
      <c r="O221" s="1316"/>
      <c r="P221" s="1316"/>
      <c r="Q221" s="1316"/>
      <c r="R221" s="1316"/>
      <c r="S221" s="1316"/>
      <c r="T221" s="1316"/>
      <c r="U221" s="1316"/>
      <c r="V221" s="1316"/>
      <c r="W221" s="1316"/>
      <c r="X221" s="1316"/>
      <c r="Y221" s="1316"/>
      <c r="Z221" s="1316"/>
      <c r="AA221" s="1316"/>
      <c r="AB221" s="1316"/>
      <c r="AC221" s="1316"/>
      <c r="AD221" s="1316"/>
      <c r="AE221" s="1316"/>
      <c r="AF221" s="1316"/>
      <c r="AG221" s="1316"/>
      <c r="AH221" s="1316"/>
      <c r="AI221" s="1316"/>
      <c r="AJ221" s="1316"/>
      <c r="AK221" s="1316"/>
      <c r="AL221" s="1316"/>
      <c r="AM221" s="1316"/>
    </row>
    <row r="222" ht="24.0" customHeight="1">
      <c r="A222" s="1318"/>
      <c r="B222" s="1316"/>
      <c r="C222" s="1316"/>
      <c r="D222" s="1316"/>
      <c r="E222" s="1316"/>
      <c r="F222" s="1316"/>
      <c r="G222" s="1316"/>
      <c r="H222" s="1316"/>
      <c r="I222" s="1316"/>
      <c r="J222" s="1316"/>
      <c r="K222" s="1316"/>
      <c r="L222" s="1316"/>
      <c r="M222" s="1316"/>
      <c r="N222" s="1316"/>
      <c r="O222" s="1316"/>
      <c r="P222" s="1316"/>
      <c r="Q222" s="1316"/>
      <c r="R222" s="1316"/>
      <c r="S222" s="1316"/>
      <c r="T222" s="1316"/>
      <c r="U222" s="1316"/>
      <c r="V222" s="1316"/>
      <c r="W222" s="1316"/>
      <c r="X222" s="1316"/>
      <c r="Y222" s="1316"/>
      <c r="Z222" s="1316"/>
      <c r="AA222" s="1316"/>
      <c r="AB222" s="1316"/>
      <c r="AC222" s="1316"/>
      <c r="AD222" s="1316"/>
      <c r="AE222" s="1316"/>
      <c r="AF222" s="1316"/>
      <c r="AG222" s="1316"/>
      <c r="AH222" s="1316"/>
      <c r="AI222" s="1316"/>
      <c r="AJ222" s="1316"/>
      <c r="AK222" s="1316"/>
      <c r="AL222" s="1316"/>
      <c r="AM222" s="1316"/>
    </row>
    <row r="223" ht="24.0" customHeight="1">
      <c r="A223" s="1318"/>
      <c r="B223" s="1316"/>
      <c r="C223" s="1316"/>
      <c r="D223" s="1316"/>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1316"/>
      <c r="AK223" s="1316"/>
      <c r="AL223" s="1316"/>
      <c r="AM223" s="1316"/>
    </row>
    <row r="224" ht="24.0" customHeight="1">
      <c r="A224" s="1318"/>
      <c r="B224" s="1316"/>
      <c r="C224" s="1316"/>
      <c r="D224" s="1316"/>
      <c r="E224" s="1316"/>
      <c r="F224" s="1316"/>
      <c r="G224" s="1316"/>
      <c r="H224" s="1316"/>
      <c r="I224" s="1316"/>
      <c r="J224" s="1316"/>
      <c r="K224" s="1316"/>
      <c r="L224" s="1316"/>
      <c r="M224" s="1316"/>
      <c r="N224" s="1316"/>
      <c r="O224" s="1316"/>
      <c r="P224" s="1316"/>
      <c r="Q224" s="1316"/>
      <c r="R224" s="1316"/>
      <c r="S224" s="1316"/>
      <c r="T224" s="1316"/>
      <c r="U224" s="1316"/>
      <c r="V224" s="1316"/>
      <c r="W224" s="1316"/>
      <c r="X224" s="1316"/>
      <c r="Y224" s="1316"/>
      <c r="Z224" s="1316"/>
      <c r="AA224" s="1316"/>
      <c r="AB224" s="1316"/>
      <c r="AC224" s="1316"/>
      <c r="AD224" s="1316"/>
      <c r="AE224" s="1316"/>
      <c r="AF224" s="1316"/>
      <c r="AG224" s="1316"/>
      <c r="AH224" s="1316"/>
      <c r="AI224" s="1316"/>
      <c r="AJ224" s="1316"/>
      <c r="AK224" s="1316"/>
      <c r="AL224" s="1316"/>
      <c r="AM224" s="1316"/>
    </row>
    <row r="225" ht="24.0" customHeight="1">
      <c r="A225" s="1318"/>
      <c r="B225" s="1316"/>
      <c r="C225" s="1316"/>
      <c r="D225" s="1316"/>
      <c r="E225" s="1316"/>
      <c r="F225" s="1316"/>
      <c r="G225" s="1316"/>
      <c r="H225" s="1316"/>
      <c r="I225" s="1316"/>
      <c r="J225" s="1316"/>
      <c r="K225" s="1316"/>
      <c r="L225" s="1316"/>
      <c r="M225" s="1316"/>
      <c r="N225" s="1316"/>
      <c r="O225" s="1316"/>
      <c r="P225" s="1316"/>
      <c r="Q225" s="1316"/>
      <c r="R225" s="1316"/>
      <c r="S225" s="1316"/>
      <c r="T225" s="1316"/>
      <c r="U225" s="1316"/>
      <c r="V225" s="1316"/>
      <c r="W225" s="1316"/>
      <c r="X225" s="1316"/>
      <c r="Y225" s="1316"/>
      <c r="Z225" s="1316"/>
      <c r="AA225" s="1316"/>
      <c r="AB225" s="1316"/>
      <c r="AC225" s="1316"/>
      <c r="AD225" s="1316"/>
      <c r="AE225" s="1316"/>
      <c r="AF225" s="1316"/>
      <c r="AG225" s="1316"/>
      <c r="AH225" s="1316"/>
      <c r="AI225" s="1316"/>
      <c r="AJ225" s="1316"/>
      <c r="AK225" s="1316"/>
      <c r="AL225" s="1316"/>
      <c r="AM225" s="1316"/>
    </row>
    <row r="226" ht="24.0" customHeight="1">
      <c r="A226" s="1318"/>
      <c r="B226" s="1316"/>
      <c r="C226" s="1316"/>
      <c r="D226" s="1316"/>
      <c r="E226" s="1316"/>
      <c r="F226" s="1316"/>
      <c r="G226" s="1316"/>
      <c r="H226" s="1316"/>
      <c r="I226" s="1316"/>
      <c r="J226" s="1316"/>
      <c r="K226" s="1316"/>
      <c r="L226" s="1316"/>
      <c r="M226" s="1316"/>
      <c r="N226" s="1316"/>
      <c r="O226" s="1316"/>
      <c r="P226" s="1316"/>
      <c r="Q226" s="1316"/>
      <c r="R226" s="1316"/>
      <c r="S226" s="1316"/>
      <c r="T226" s="1316"/>
      <c r="U226" s="1316"/>
      <c r="V226" s="1316"/>
      <c r="W226" s="1316"/>
      <c r="X226" s="1316"/>
      <c r="Y226" s="1316"/>
      <c r="Z226" s="1316"/>
      <c r="AA226" s="1316"/>
      <c r="AB226" s="1316"/>
      <c r="AC226" s="1316"/>
      <c r="AD226" s="1316"/>
      <c r="AE226" s="1316"/>
      <c r="AF226" s="1316"/>
      <c r="AG226" s="1316"/>
      <c r="AH226" s="1316"/>
      <c r="AI226" s="1316"/>
      <c r="AJ226" s="1316"/>
      <c r="AK226" s="1316"/>
      <c r="AL226" s="1316"/>
      <c r="AM226" s="1316"/>
    </row>
    <row r="227" ht="24.0" customHeight="1">
      <c r="A227" s="1318"/>
      <c r="B227" s="1316"/>
      <c r="C227" s="1316"/>
      <c r="D227" s="1316"/>
      <c r="E227" s="1316"/>
      <c r="F227" s="1316"/>
      <c r="G227" s="1316"/>
      <c r="H227" s="1316"/>
      <c r="I227" s="1316"/>
      <c r="J227" s="1316"/>
      <c r="K227" s="1316"/>
      <c r="L227" s="1316"/>
      <c r="M227" s="1316"/>
      <c r="N227" s="1316"/>
      <c r="O227" s="1316"/>
      <c r="P227" s="1316"/>
      <c r="Q227" s="1316"/>
      <c r="R227" s="1316"/>
      <c r="S227" s="1316"/>
      <c r="T227" s="1316"/>
      <c r="U227" s="1316"/>
      <c r="V227" s="1316"/>
      <c r="W227" s="1316"/>
      <c r="X227" s="1316"/>
      <c r="Y227" s="1316"/>
      <c r="Z227" s="1316"/>
      <c r="AA227" s="1316"/>
      <c r="AB227" s="1316"/>
      <c r="AC227" s="1316"/>
      <c r="AD227" s="1316"/>
      <c r="AE227" s="1316"/>
      <c r="AF227" s="1316"/>
      <c r="AG227" s="1316"/>
      <c r="AH227" s="1316"/>
      <c r="AI227" s="1316"/>
      <c r="AJ227" s="1316"/>
      <c r="AK227" s="1316"/>
      <c r="AL227" s="1316"/>
      <c r="AM227" s="1316"/>
    </row>
    <row r="228" ht="24.0" customHeight="1">
      <c r="A228" s="1318"/>
      <c r="B228" s="1316"/>
      <c r="C228" s="1316"/>
      <c r="D228" s="1316"/>
      <c r="E228" s="1316"/>
      <c r="F228" s="1316"/>
      <c r="G228" s="1316"/>
      <c r="H228" s="1316"/>
      <c r="I228" s="1316"/>
      <c r="J228" s="1316"/>
      <c r="K228" s="1316"/>
      <c r="L228" s="1316"/>
      <c r="M228" s="1316"/>
      <c r="N228" s="1316"/>
      <c r="O228" s="1316"/>
      <c r="P228" s="1316"/>
      <c r="Q228" s="1316"/>
      <c r="R228" s="1316"/>
      <c r="S228" s="1316"/>
      <c r="T228" s="1316"/>
      <c r="U228" s="1316"/>
      <c r="V228" s="1316"/>
      <c r="W228" s="1316"/>
      <c r="X228" s="1316"/>
      <c r="Y228" s="1316"/>
      <c r="Z228" s="1316"/>
      <c r="AA228" s="1316"/>
      <c r="AB228" s="1316"/>
      <c r="AC228" s="1316"/>
      <c r="AD228" s="1316"/>
      <c r="AE228" s="1316"/>
      <c r="AF228" s="1316"/>
      <c r="AG228" s="1316"/>
      <c r="AH228" s="1316"/>
      <c r="AI228" s="1316"/>
      <c r="AJ228" s="1316"/>
      <c r="AK228" s="1316"/>
      <c r="AL228" s="1316"/>
      <c r="AM228" s="1316"/>
    </row>
    <row r="229" ht="24.0" customHeight="1">
      <c r="A229" s="1318"/>
      <c r="B229" s="1316"/>
      <c r="C229" s="1316"/>
      <c r="D229" s="1316"/>
      <c r="E229" s="1316"/>
      <c r="F229" s="1316"/>
      <c r="G229" s="1316"/>
      <c r="H229" s="1316"/>
      <c r="I229" s="1316"/>
      <c r="J229" s="1316"/>
      <c r="K229" s="1316"/>
      <c r="L229" s="1316"/>
      <c r="M229" s="1316"/>
      <c r="N229" s="1316"/>
      <c r="O229" s="1316"/>
      <c r="P229" s="1316"/>
      <c r="Q229" s="1316"/>
      <c r="R229" s="1316"/>
      <c r="S229" s="1316"/>
      <c r="T229" s="1316"/>
      <c r="U229" s="1316"/>
      <c r="V229" s="1316"/>
      <c r="W229" s="1316"/>
      <c r="X229" s="1316"/>
      <c r="Y229" s="1316"/>
      <c r="Z229" s="1316"/>
      <c r="AA229" s="1316"/>
      <c r="AB229" s="1316"/>
      <c r="AC229" s="1316"/>
      <c r="AD229" s="1316"/>
      <c r="AE229" s="1316"/>
      <c r="AF229" s="1316"/>
      <c r="AG229" s="1316"/>
      <c r="AH229" s="1316"/>
      <c r="AI229" s="1316"/>
      <c r="AJ229" s="1316"/>
      <c r="AK229" s="1316"/>
      <c r="AL229" s="1316"/>
      <c r="AM229" s="1316"/>
    </row>
    <row r="230" ht="24.0" customHeight="1">
      <c r="A230" s="1318"/>
      <c r="B230" s="1316"/>
      <c r="C230" s="1316"/>
      <c r="D230" s="1316"/>
      <c r="E230" s="1316"/>
      <c r="F230" s="1316"/>
      <c r="G230" s="1316"/>
      <c r="H230" s="1316"/>
      <c r="I230" s="1316"/>
      <c r="J230" s="1316"/>
      <c r="K230" s="1316"/>
      <c r="L230" s="1316"/>
      <c r="M230" s="1316"/>
      <c r="N230" s="1316"/>
      <c r="O230" s="1316"/>
      <c r="P230" s="1316"/>
      <c r="Q230" s="1316"/>
      <c r="R230" s="1316"/>
      <c r="S230" s="1316"/>
      <c r="T230" s="1316"/>
      <c r="U230" s="1316"/>
      <c r="V230" s="1316"/>
      <c r="W230" s="1316"/>
      <c r="X230" s="1316"/>
      <c r="Y230" s="1316"/>
      <c r="Z230" s="1316"/>
      <c r="AA230" s="1316"/>
      <c r="AB230" s="1316"/>
      <c r="AC230" s="1316"/>
      <c r="AD230" s="1316"/>
      <c r="AE230" s="1316"/>
      <c r="AF230" s="1316"/>
      <c r="AG230" s="1316"/>
      <c r="AH230" s="1316"/>
      <c r="AI230" s="1316"/>
      <c r="AJ230" s="1316"/>
      <c r="AK230" s="1316"/>
      <c r="AL230" s="1316"/>
      <c r="AM230" s="1316"/>
    </row>
    <row r="231" ht="24.0" customHeight="1">
      <c r="A231" s="1318"/>
      <c r="B231" s="1316"/>
      <c r="C231" s="1316"/>
      <c r="D231" s="1316"/>
      <c r="E231" s="1316"/>
      <c r="F231" s="1316"/>
      <c r="G231" s="1316"/>
      <c r="H231" s="1316"/>
      <c r="I231" s="1316"/>
      <c r="J231" s="1316"/>
      <c r="K231" s="1316"/>
      <c r="L231" s="1316"/>
      <c r="M231" s="1316"/>
      <c r="N231" s="1316"/>
      <c r="O231" s="1316"/>
      <c r="P231" s="1316"/>
      <c r="Q231" s="1316"/>
      <c r="R231" s="1316"/>
      <c r="S231" s="1316"/>
      <c r="T231" s="1316"/>
      <c r="U231" s="1316"/>
      <c r="V231" s="1316"/>
      <c r="W231" s="1316"/>
      <c r="X231" s="1316"/>
      <c r="Y231" s="1316"/>
      <c r="Z231" s="1316"/>
      <c r="AA231" s="1316"/>
      <c r="AB231" s="1316"/>
      <c r="AC231" s="1316"/>
      <c r="AD231" s="1316"/>
      <c r="AE231" s="1316"/>
      <c r="AF231" s="1316"/>
      <c r="AG231" s="1316"/>
      <c r="AH231" s="1316"/>
      <c r="AI231" s="1316"/>
      <c r="AJ231" s="1316"/>
      <c r="AK231" s="1316"/>
      <c r="AL231" s="1316"/>
      <c r="AM231" s="1316"/>
    </row>
    <row r="232" ht="24.0" customHeight="1">
      <c r="A232" s="1318"/>
      <c r="B232" s="1316"/>
      <c r="C232" s="1316"/>
      <c r="D232" s="1316"/>
      <c r="E232" s="1316"/>
      <c r="F232" s="1316"/>
      <c r="G232" s="1316"/>
      <c r="H232" s="1316"/>
      <c r="I232" s="1316"/>
      <c r="J232" s="1316"/>
      <c r="K232" s="1316"/>
      <c r="L232" s="1316"/>
      <c r="M232" s="1316"/>
      <c r="N232" s="1316"/>
      <c r="O232" s="1316"/>
      <c r="P232" s="1316"/>
      <c r="Q232" s="1316"/>
      <c r="R232" s="1316"/>
      <c r="S232" s="1316"/>
      <c r="T232" s="1316"/>
      <c r="U232" s="1316"/>
      <c r="V232" s="1316"/>
      <c r="W232" s="1316"/>
      <c r="X232" s="1316"/>
      <c r="Y232" s="1316"/>
      <c r="Z232" s="1316"/>
      <c r="AA232" s="1316"/>
      <c r="AB232" s="1316"/>
      <c r="AC232" s="1316"/>
      <c r="AD232" s="1316"/>
      <c r="AE232" s="1316"/>
      <c r="AF232" s="1316"/>
      <c r="AG232" s="1316"/>
      <c r="AH232" s="1316"/>
      <c r="AI232" s="1316"/>
      <c r="AJ232" s="1316"/>
      <c r="AK232" s="1316"/>
      <c r="AL232" s="1316"/>
      <c r="AM232" s="1316"/>
    </row>
    <row r="233" ht="24.0" customHeight="1">
      <c r="A233" s="1318"/>
      <c r="B233" s="1316"/>
      <c r="C233" s="1316"/>
      <c r="D233" s="1316"/>
      <c r="E233" s="1316"/>
      <c r="F233" s="1316"/>
      <c r="G233" s="1316"/>
      <c r="H233" s="1316"/>
      <c r="I233" s="1316"/>
      <c r="J233" s="1316"/>
      <c r="K233" s="1316"/>
      <c r="L233" s="1316"/>
      <c r="M233" s="1316"/>
      <c r="N233" s="1316"/>
      <c r="O233" s="1316"/>
      <c r="P233" s="1316"/>
      <c r="Q233" s="1316"/>
      <c r="R233" s="1316"/>
      <c r="S233" s="1316"/>
      <c r="T233" s="1316"/>
      <c r="U233" s="1316"/>
      <c r="V233" s="1316"/>
      <c r="W233" s="1316"/>
      <c r="X233" s="1316"/>
      <c r="Y233" s="1316"/>
      <c r="Z233" s="1316"/>
      <c r="AA233" s="1316"/>
      <c r="AB233" s="1316"/>
      <c r="AC233" s="1316"/>
      <c r="AD233" s="1316"/>
      <c r="AE233" s="1316"/>
      <c r="AF233" s="1316"/>
      <c r="AG233" s="1316"/>
      <c r="AH233" s="1316"/>
      <c r="AI233" s="1316"/>
      <c r="AJ233" s="1316"/>
      <c r="AK233" s="1316"/>
      <c r="AL233" s="1316"/>
      <c r="AM233" s="1316"/>
    </row>
    <row r="234" ht="24.0" customHeight="1">
      <c r="A234" s="1318"/>
      <c r="B234" s="1316"/>
      <c r="C234" s="1316"/>
      <c r="D234" s="1316"/>
      <c r="E234" s="1316"/>
      <c r="F234" s="1316"/>
      <c r="G234" s="1316"/>
      <c r="H234" s="1316"/>
      <c r="I234" s="1316"/>
      <c r="J234" s="1316"/>
      <c r="K234" s="1316"/>
      <c r="L234" s="1316"/>
      <c r="M234" s="1316"/>
      <c r="N234" s="1316"/>
      <c r="O234" s="1316"/>
      <c r="P234" s="1316"/>
      <c r="Q234" s="1316"/>
      <c r="R234" s="1316"/>
      <c r="S234" s="1316"/>
      <c r="T234" s="1316"/>
      <c r="U234" s="1316"/>
      <c r="V234" s="1316"/>
      <c r="W234" s="1316"/>
      <c r="X234" s="1316"/>
      <c r="Y234" s="1316"/>
      <c r="Z234" s="1316"/>
      <c r="AA234" s="1316"/>
      <c r="AB234" s="1316"/>
      <c r="AC234" s="1316"/>
      <c r="AD234" s="1316"/>
      <c r="AE234" s="1316"/>
      <c r="AF234" s="1316"/>
      <c r="AG234" s="1316"/>
      <c r="AH234" s="1316"/>
      <c r="AI234" s="1316"/>
      <c r="AJ234" s="1316"/>
      <c r="AK234" s="1316"/>
      <c r="AL234" s="1316"/>
      <c r="AM234" s="1316"/>
    </row>
    <row r="235" ht="24.0" customHeight="1">
      <c r="A235" s="1318"/>
      <c r="B235" s="1316"/>
      <c r="C235" s="1316"/>
      <c r="D235" s="1316"/>
      <c r="E235" s="1316"/>
      <c r="F235" s="1316"/>
      <c r="G235" s="1316"/>
      <c r="H235" s="1316"/>
      <c r="I235" s="1316"/>
      <c r="J235" s="1316"/>
      <c r="K235" s="1316"/>
      <c r="L235" s="1316"/>
      <c r="M235" s="1316"/>
      <c r="N235" s="1316"/>
      <c r="O235" s="1316"/>
      <c r="P235" s="1316"/>
      <c r="Q235" s="1316"/>
      <c r="R235" s="1316"/>
      <c r="S235" s="1316"/>
      <c r="T235" s="1316"/>
      <c r="U235" s="1316"/>
      <c r="V235" s="1316"/>
      <c r="W235" s="1316"/>
      <c r="X235" s="1316"/>
      <c r="Y235" s="1316"/>
      <c r="Z235" s="1316"/>
      <c r="AA235" s="1316"/>
      <c r="AB235" s="1316"/>
      <c r="AC235" s="1316"/>
      <c r="AD235" s="1316"/>
      <c r="AE235" s="1316"/>
      <c r="AF235" s="1316"/>
      <c r="AG235" s="1316"/>
      <c r="AH235" s="1316"/>
      <c r="AI235" s="1316"/>
      <c r="AJ235" s="1316"/>
      <c r="AK235" s="1316"/>
      <c r="AL235" s="1316"/>
      <c r="AM235" s="1316"/>
    </row>
    <row r="236" ht="24.0" customHeight="1">
      <c r="A236" s="1318"/>
      <c r="B236" s="1316"/>
      <c r="C236" s="1316"/>
      <c r="D236" s="1316"/>
      <c r="E236" s="1316"/>
      <c r="F236" s="1316"/>
      <c r="G236" s="1316"/>
      <c r="H236" s="1316"/>
      <c r="I236" s="1316"/>
      <c r="J236" s="1316"/>
      <c r="K236" s="1316"/>
      <c r="L236" s="1316"/>
      <c r="M236" s="1316"/>
      <c r="N236" s="1316"/>
      <c r="O236" s="1316"/>
      <c r="P236" s="1316"/>
      <c r="Q236" s="1316"/>
      <c r="R236" s="1316"/>
      <c r="S236" s="1316"/>
      <c r="T236" s="1316"/>
      <c r="U236" s="1316"/>
      <c r="V236" s="1316"/>
      <c r="W236" s="1316"/>
      <c r="X236" s="1316"/>
      <c r="Y236" s="1316"/>
      <c r="Z236" s="1316"/>
      <c r="AA236" s="1316"/>
      <c r="AB236" s="1316"/>
      <c r="AC236" s="1316"/>
      <c r="AD236" s="1316"/>
      <c r="AE236" s="1316"/>
      <c r="AF236" s="1316"/>
      <c r="AG236" s="1316"/>
      <c r="AH236" s="1316"/>
      <c r="AI236" s="1316"/>
      <c r="AJ236" s="1316"/>
      <c r="AK236" s="1316"/>
      <c r="AL236" s="1316"/>
      <c r="AM236" s="1316"/>
    </row>
    <row r="237" ht="24.0" customHeight="1">
      <c r="A237" s="1318"/>
      <c r="B237" s="1316"/>
      <c r="C237" s="1316"/>
      <c r="D237" s="1316"/>
      <c r="E237" s="1316"/>
      <c r="F237" s="1316"/>
      <c r="G237" s="1316"/>
      <c r="H237" s="1316"/>
      <c r="I237" s="1316"/>
      <c r="J237" s="1316"/>
      <c r="K237" s="1316"/>
      <c r="L237" s="1316"/>
      <c r="M237" s="1316"/>
      <c r="N237" s="1316"/>
      <c r="O237" s="1316"/>
      <c r="P237" s="1316"/>
      <c r="Q237" s="1316"/>
      <c r="R237" s="1316"/>
      <c r="S237" s="1316"/>
      <c r="T237" s="1316"/>
      <c r="U237" s="1316"/>
      <c r="V237" s="1316"/>
      <c r="W237" s="1316"/>
      <c r="X237" s="1316"/>
      <c r="Y237" s="1316"/>
      <c r="Z237" s="1316"/>
      <c r="AA237" s="1316"/>
      <c r="AB237" s="1316"/>
      <c r="AC237" s="1316"/>
      <c r="AD237" s="1316"/>
      <c r="AE237" s="1316"/>
      <c r="AF237" s="1316"/>
      <c r="AG237" s="1316"/>
      <c r="AH237" s="1316"/>
      <c r="AI237" s="1316"/>
      <c r="AJ237" s="1316"/>
      <c r="AK237" s="1316"/>
      <c r="AL237" s="1316"/>
      <c r="AM237" s="1316"/>
    </row>
    <row r="238" ht="24.0" customHeight="1">
      <c r="A238" s="1318"/>
      <c r="B238" s="1316"/>
      <c r="C238" s="1316"/>
      <c r="D238" s="1316"/>
      <c r="E238" s="1316"/>
      <c r="F238" s="1316"/>
      <c r="G238" s="1316"/>
      <c r="H238" s="1316"/>
      <c r="I238" s="1316"/>
      <c r="J238" s="1316"/>
      <c r="K238" s="1316"/>
      <c r="L238" s="1316"/>
      <c r="M238" s="1316"/>
      <c r="N238" s="1316"/>
      <c r="O238" s="1316"/>
      <c r="P238" s="1316"/>
      <c r="Q238" s="1316"/>
      <c r="R238" s="1316"/>
      <c r="S238" s="1316"/>
      <c r="T238" s="1316"/>
      <c r="U238" s="1316"/>
      <c r="V238" s="1316"/>
      <c r="W238" s="1316"/>
      <c r="X238" s="1316"/>
      <c r="Y238" s="1316"/>
      <c r="Z238" s="1316"/>
      <c r="AA238" s="1316"/>
      <c r="AB238" s="1316"/>
      <c r="AC238" s="1316"/>
      <c r="AD238" s="1316"/>
      <c r="AE238" s="1316"/>
      <c r="AF238" s="1316"/>
      <c r="AG238" s="1316"/>
      <c r="AH238" s="1316"/>
      <c r="AI238" s="1316"/>
      <c r="AJ238" s="1316"/>
      <c r="AK238" s="1316"/>
      <c r="AL238" s="1316"/>
      <c r="AM238" s="1316"/>
    </row>
    <row r="239" ht="24.0" customHeight="1">
      <c r="A239" s="1318"/>
      <c r="B239" s="1316"/>
      <c r="C239" s="1316"/>
      <c r="D239" s="1316"/>
      <c r="E239" s="1316"/>
      <c r="F239" s="1316"/>
      <c r="G239" s="1316"/>
      <c r="H239" s="1316"/>
      <c r="I239" s="1316"/>
      <c r="J239" s="1316"/>
      <c r="K239" s="1316"/>
      <c r="L239" s="1316"/>
      <c r="M239" s="1316"/>
      <c r="N239" s="1316"/>
      <c r="O239" s="1316"/>
      <c r="P239" s="1316"/>
      <c r="Q239" s="1316"/>
      <c r="R239" s="1316"/>
      <c r="S239" s="1316"/>
      <c r="T239" s="1316"/>
      <c r="U239" s="1316"/>
      <c r="V239" s="1316"/>
      <c r="W239" s="1316"/>
      <c r="X239" s="1316"/>
      <c r="Y239" s="1316"/>
      <c r="Z239" s="1316"/>
      <c r="AA239" s="1316"/>
      <c r="AB239" s="1316"/>
      <c r="AC239" s="1316"/>
      <c r="AD239" s="1316"/>
      <c r="AE239" s="1316"/>
      <c r="AF239" s="1316"/>
      <c r="AG239" s="1316"/>
      <c r="AH239" s="1316"/>
      <c r="AI239" s="1316"/>
      <c r="AJ239" s="1316"/>
      <c r="AK239" s="1316"/>
      <c r="AL239" s="1316"/>
      <c r="AM239" s="1316"/>
    </row>
    <row r="240" ht="24.0" customHeight="1">
      <c r="A240" s="1318"/>
      <c r="B240" s="1316"/>
      <c r="C240" s="1316"/>
      <c r="D240" s="1316"/>
      <c r="E240" s="1316"/>
      <c r="F240" s="1316"/>
      <c r="G240" s="1316"/>
      <c r="H240" s="1316"/>
      <c r="I240" s="1316"/>
      <c r="J240" s="1316"/>
      <c r="K240" s="1316"/>
      <c r="L240" s="1316"/>
      <c r="M240" s="1316"/>
      <c r="N240" s="1316"/>
      <c r="O240" s="1316"/>
      <c r="P240" s="1316"/>
      <c r="Q240" s="1316"/>
      <c r="R240" s="1316"/>
      <c r="S240" s="1316"/>
      <c r="T240" s="1316"/>
      <c r="U240" s="1316"/>
      <c r="V240" s="1316"/>
      <c r="W240" s="1316"/>
      <c r="X240" s="1316"/>
      <c r="Y240" s="1316"/>
      <c r="Z240" s="1316"/>
      <c r="AA240" s="1316"/>
      <c r="AB240" s="1316"/>
      <c r="AC240" s="1316"/>
      <c r="AD240" s="1316"/>
      <c r="AE240" s="1316"/>
      <c r="AF240" s="1316"/>
      <c r="AG240" s="1316"/>
      <c r="AH240" s="1316"/>
      <c r="AI240" s="1316"/>
      <c r="AJ240" s="1316"/>
      <c r="AK240" s="1316"/>
      <c r="AL240" s="1316"/>
      <c r="AM240" s="1316"/>
    </row>
    <row r="241" ht="24.0" customHeight="1">
      <c r="A241" s="1318"/>
      <c r="B241" s="1316"/>
      <c r="C241" s="1316"/>
      <c r="D241" s="1316"/>
      <c r="E241" s="1316"/>
      <c r="F241" s="1316"/>
      <c r="G241" s="1316"/>
      <c r="H241" s="1316"/>
      <c r="I241" s="1316"/>
      <c r="J241" s="1316"/>
      <c r="K241" s="1316"/>
      <c r="L241" s="1316"/>
      <c r="M241" s="1316"/>
      <c r="N241" s="1316"/>
      <c r="O241" s="1316"/>
      <c r="P241" s="1316"/>
      <c r="Q241" s="1316"/>
      <c r="R241" s="1316"/>
      <c r="S241" s="1316"/>
      <c r="T241" s="1316"/>
      <c r="U241" s="1316"/>
      <c r="V241" s="1316"/>
      <c r="W241" s="1316"/>
      <c r="X241" s="1316"/>
      <c r="Y241" s="1316"/>
      <c r="Z241" s="1316"/>
      <c r="AA241" s="1316"/>
      <c r="AB241" s="1316"/>
      <c r="AC241" s="1316"/>
      <c r="AD241" s="1316"/>
      <c r="AE241" s="1316"/>
      <c r="AF241" s="1316"/>
      <c r="AG241" s="1316"/>
      <c r="AH241" s="1316"/>
      <c r="AI241" s="1316"/>
      <c r="AJ241" s="1316"/>
      <c r="AK241" s="1316"/>
      <c r="AL241" s="1316"/>
      <c r="AM241" s="1316"/>
    </row>
    <row r="242" ht="24.0" customHeight="1">
      <c r="A242" s="1318"/>
      <c r="B242" s="1316"/>
      <c r="C242" s="1316"/>
      <c r="D242" s="1316"/>
      <c r="E242" s="1316"/>
      <c r="F242" s="1316"/>
      <c r="G242" s="1316"/>
      <c r="H242" s="1316"/>
      <c r="I242" s="1316"/>
      <c r="J242" s="1316"/>
      <c r="K242" s="1316"/>
      <c r="L242" s="1316"/>
      <c r="M242" s="1316"/>
      <c r="N242" s="1316"/>
      <c r="O242" s="1316"/>
      <c r="P242" s="1316"/>
      <c r="Q242" s="1316"/>
      <c r="R242" s="1316"/>
      <c r="S242" s="1316"/>
      <c r="T242" s="1316"/>
      <c r="U242" s="1316"/>
      <c r="V242" s="1316"/>
      <c r="W242" s="1316"/>
      <c r="X242" s="1316"/>
      <c r="Y242" s="1316"/>
      <c r="Z242" s="1316"/>
      <c r="AA242" s="1316"/>
      <c r="AB242" s="1316"/>
      <c r="AC242" s="1316"/>
      <c r="AD242" s="1316"/>
      <c r="AE242" s="1316"/>
      <c r="AF242" s="1316"/>
      <c r="AG242" s="1316"/>
      <c r="AH242" s="1316"/>
      <c r="AI242" s="1316"/>
      <c r="AJ242" s="1316"/>
      <c r="AK242" s="1316"/>
      <c r="AL242" s="1316"/>
      <c r="AM242" s="1316"/>
    </row>
    <row r="243" ht="24.0" customHeight="1">
      <c r="A243" s="1318"/>
      <c r="B243" s="1316"/>
      <c r="C243" s="1316"/>
      <c r="D243" s="1316"/>
      <c r="E243" s="1316"/>
      <c r="F243" s="1316"/>
      <c r="G243" s="1316"/>
      <c r="H243" s="1316"/>
      <c r="I243" s="1316"/>
      <c r="J243" s="1316"/>
      <c r="K243" s="1316"/>
      <c r="L243" s="1316"/>
      <c r="M243" s="1316"/>
      <c r="N243" s="1316"/>
      <c r="O243" s="1316"/>
      <c r="P243" s="1316"/>
      <c r="Q243" s="1316"/>
      <c r="R243" s="1316"/>
      <c r="S243" s="1316"/>
      <c r="T243" s="1316"/>
      <c r="U243" s="1316"/>
      <c r="V243" s="1316"/>
      <c r="W243" s="1316"/>
      <c r="X243" s="1316"/>
      <c r="Y243" s="1316"/>
      <c r="Z243" s="1316"/>
      <c r="AA243" s="1316"/>
      <c r="AB243" s="1316"/>
      <c r="AC243" s="1316"/>
      <c r="AD243" s="1316"/>
      <c r="AE243" s="1316"/>
      <c r="AF243" s="1316"/>
      <c r="AG243" s="1316"/>
      <c r="AH243" s="1316"/>
      <c r="AI243" s="1316"/>
      <c r="AJ243" s="1316"/>
      <c r="AK243" s="1316"/>
      <c r="AL243" s="1316"/>
      <c r="AM243" s="1316"/>
    </row>
    <row r="244" ht="24.0" customHeight="1">
      <c r="A244" s="1318"/>
      <c r="B244" s="1316"/>
      <c r="C244" s="1316"/>
      <c r="D244" s="1316"/>
      <c r="E244" s="1316"/>
      <c r="F244" s="1316"/>
      <c r="G244" s="1316"/>
      <c r="H244" s="1316"/>
      <c r="I244" s="1316"/>
      <c r="J244" s="1316"/>
      <c r="K244" s="1316"/>
      <c r="L244" s="1316"/>
      <c r="M244" s="1316"/>
      <c r="N244" s="1316"/>
      <c r="O244" s="1316"/>
      <c r="P244" s="1316"/>
      <c r="Q244" s="1316"/>
      <c r="R244" s="1316"/>
      <c r="S244" s="1316"/>
      <c r="T244" s="1316"/>
      <c r="U244" s="1316"/>
      <c r="V244" s="1316"/>
      <c r="W244" s="1316"/>
      <c r="X244" s="1316"/>
      <c r="Y244" s="1316"/>
      <c r="Z244" s="1316"/>
      <c r="AA244" s="1316"/>
      <c r="AB244" s="1316"/>
      <c r="AC244" s="1316"/>
      <c r="AD244" s="1316"/>
      <c r="AE244" s="1316"/>
      <c r="AF244" s="1316"/>
      <c r="AG244" s="1316"/>
      <c r="AH244" s="1316"/>
      <c r="AI244" s="1316"/>
      <c r="AJ244" s="1316"/>
      <c r="AK244" s="1316"/>
      <c r="AL244" s="1316"/>
      <c r="AM244" s="1316"/>
    </row>
    <row r="245" ht="24.0" customHeight="1">
      <c r="A245" s="1318"/>
      <c r="B245" s="1316"/>
      <c r="C245" s="1316"/>
      <c r="D245" s="1316"/>
      <c r="E245" s="1316"/>
      <c r="F245" s="1316"/>
      <c r="G245" s="1316"/>
      <c r="H245" s="1316"/>
      <c r="I245" s="1316"/>
      <c r="J245" s="1316"/>
      <c r="K245" s="1316"/>
      <c r="L245" s="1316"/>
      <c r="M245" s="1316"/>
      <c r="N245" s="1316"/>
      <c r="O245" s="1316"/>
      <c r="P245" s="1316"/>
      <c r="Q245" s="1316"/>
      <c r="R245" s="1316"/>
      <c r="S245" s="1316"/>
      <c r="T245" s="1316"/>
      <c r="U245" s="1316"/>
      <c r="V245" s="1316"/>
      <c r="W245" s="1316"/>
      <c r="X245" s="1316"/>
      <c r="Y245" s="1316"/>
      <c r="Z245" s="1316"/>
      <c r="AA245" s="1316"/>
      <c r="AB245" s="1316"/>
      <c r="AC245" s="1316"/>
      <c r="AD245" s="1316"/>
      <c r="AE245" s="1316"/>
      <c r="AF245" s="1316"/>
      <c r="AG245" s="1316"/>
      <c r="AH245" s="1316"/>
      <c r="AI245" s="1316"/>
      <c r="AJ245" s="1316"/>
      <c r="AK245" s="1316"/>
      <c r="AL245" s="1316"/>
      <c r="AM245" s="1316"/>
    </row>
    <row r="246" ht="24.0" customHeight="1">
      <c r="A246" s="1318"/>
      <c r="B246" s="1316"/>
      <c r="C246" s="1316"/>
      <c r="D246" s="1316"/>
      <c r="E246" s="1316"/>
      <c r="F246" s="1316"/>
      <c r="G246" s="1316"/>
      <c r="H246" s="1316"/>
      <c r="I246" s="1316"/>
      <c r="J246" s="1316"/>
      <c r="K246" s="1316"/>
      <c r="L246" s="1316"/>
      <c r="M246" s="1316"/>
      <c r="N246" s="1316"/>
      <c r="O246" s="1316"/>
      <c r="P246" s="1316"/>
      <c r="Q246" s="1316"/>
      <c r="R246" s="1316"/>
      <c r="S246" s="1316"/>
      <c r="T246" s="1316"/>
      <c r="U246" s="1316"/>
      <c r="V246" s="1316"/>
      <c r="W246" s="1316"/>
      <c r="X246" s="1316"/>
      <c r="Y246" s="1316"/>
      <c r="Z246" s="1316"/>
      <c r="AA246" s="1316"/>
      <c r="AB246" s="1316"/>
      <c r="AC246" s="1316"/>
      <c r="AD246" s="1316"/>
      <c r="AE246" s="1316"/>
      <c r="AF246" s="1316"/>
      <c r="AG246" s="1316"/>
      <c r="AH246" s="1316"/>
      <c r="AI246" s="1316"/>
      <c r="AJ246" s="1316"/>
      <c r="AK246" s="1316"/>
      <c r="AL246" s="1316"/>
      <c r="AM246" s="1316"/>
    </row>
    <row r="247" ht="24.0" customHeight="1">
      <c r="A247" s="1318"/>
      <c r="B247" s="1316"/>
      <c r="C247" s="1316"/>
      <c r="D247" s="1316"/>
      <c r="E247" s="1316"/>
      <c r="F247" s="1316"/>
      <c r="G247" s="1316"/>
      <c r="H247" s="1316"/>
      <c r="I247" s="1316"/>
      <c r="J247" s="1316"/>
      <c r="K247" s="1316"/>
      <c r="L247" s="1316"/>
      <c r="M247" s="1316"/>
      <c r="N247" s="1316"/>
      <c r="O247" s="1316"/>
      <c r="P247" s="1316"/>
      <c r="Q247" s="1316"/>
      <c r="R247" s="1316"/>
      <c r="S247" s="1316"/>
      <c r="T247" s="1316"/>
      <c r="U247" s="1316"/>
      <c r="V247" s="1316"/>
      <c r="W247" s="1316"/>
      <c r="X247" s="1316"/>
      <c r="Y247" s="1316"/>
      <c r="Z247" s="1316"/>
      <c r="AA247" s="1316"/>
      <c r="AB247" s="1316"/>
      <c r="AC247" s="1316"/>
      <c r="AD247" s="1316"/>
      <c r="AE247" s="1316"/>
      <c r="AF247" s="1316"/>
      <c r="AG247" s="1316"/>
      <c r="AH247" s="1316"/>
      <c r="AI247" s="1316"/>
      <c r="AJ247" s="1316"/>
      <c r="AK247" s="1316"/>
      <c r="AL247" s="1316"/>
      <c r="AM247" s="1316"/>
    </row>
    <row r="248" ht="24.0" customHeight="1">
      <c r="A248" s="1318"/>
      <c r="B248" s="1316"/>
      <c r="C248" s="1316"/>
      <c r="D248" s="1316"/>
      <c r="E248" s="1316"/>
      <c r="F248" s="1316"/>
      <c r="G248" s="1316"/>
      <c r="H248" s="1316"/>
      <c r="I248" s="1316"/>
      <c r="J248" s="1316"/>
      <c r="K248" s="1316"/>
      <c r="L248" s="1316"/>
      <c r="M248" s="1316"/>
      <c r="N248" s="1316"/>
      <c r="O248" s="1316"/>
      <c r="P248" s="1316"/>
      <c r="Q248" s="1316"/>
      <c r="R248" s="1316"/>
      <c r="S248" s="1316"/>
      <c r="T248" s="1316"/>
      <c r="U248" s="1316"/>
      <c r="V248" s="1316"/>
      <c r="W248" s="1316"/>
      <c r="X248" s="1316"/>
      <c r="Y248" s="1316"/>
      <c r="Z248" s="1316"/>
      <c r="AA248" s="1316"/>
      <c r="AB248" s="1316"/>
      <c r="AC248" s="1316"/>
      <c r="AD248" s="1316"/>
      <c r="AE248" s="1316"/>
      <c r="AF248" s="1316"/>
      <c r="AG248" s="1316"/>
      <c r="AH248" s="1316"/>
      <c r="AI248" s="1316"/>
      <c r="AJ248" s="1316"/>
      <c r="AK248" s="1316"/>
      <c r="AL248" s="1316"/>
      <c r="AM248" s="1316"/>
    </row>
    <row r="249" ht="24.0" customHeight="1">
      <c r="A249" s="1318"/>
      <c r="B249" s="1316"/>
      <c r="C249" s="1316"/>
      <c r="D249" s="1316"/>
      <c r="E249" s="1316"/>
      <c r="F249" s="1316"/>
      <c r="G249" s="1316"/>
      <c r="H249" s="1316"/>
      <c r="I249" s="1316"/>
      <c r="J249" s="1316"/>
      <c r="K249" s="1316"/>
      <c r="L249" s="1316"/>
      <c r="M249" s="1316"/>
      <c r="N249" s="1316"/>
      <c r="O249" s="1316"/>
      <c r="P249" s="1316"/>
      <c r="Q249" s="1316"/>
      <c r="R249" s="1316"/>
      <c r="S249" s="1316"/>
      <c r="T249" s="1316"/>
      <c r="U249" s="1316"/>
      <c r="V249" s="1316"/>
      <c r="W249" s="1316"/>
      <c r="X249" s="1316"/>
      <c r="Y249" s="1316"/>
      <c r="Z249" s="1316"/>
      <c r="AA249" s="1316"/>
      <c r="AB249" s="1316"/>
      <c r="AC249" s="1316"/>
      <c r="AD249" s="1316"/>
      <c r="AE249" s="1316"/>
      <c r="AF249" s="1316"/>
      <c r="AG249" s="1316"/>
      <c r="AH249" s="1316"/>
      <c r="AI249" s="1316"/>
      <c r="AJ249" s="1316"/>
      <c r="AK249" s="1316"/>
      <c r="AL249" s="1316"/>
      <c r="AM249" s="1316"/>
    </row>
    <row r="250" ht="24.0" customHeight="1">
      <c r="A250" s="1318"/>
      <c r="B250" s="1316"/>
      <c r="C250" s="1316"/>
      <c r="D250" s="1316"/>
      <c r="E250" s="1316"/>
      <c r="F250" s="1316"/>
      <c r="G250" s="1316"/>
      <c r="H250" s="1316"/>
      <c r="I250" s="1316"/>
      <c r="J250" s="1316"/>
      <c r="K250" s="1316"/>
      <c r="L250" s="1316"/>
      <c r="M250" s="1316"/>
      <c r="N250" s="1316"/>
      <c r="O250" s="1316"/>
      <c r="P250" s="1316"/>
      <c r="Q250" s="1316"/>
      <c r="R250" s="1316"/>
      <c r="S250" s="1316"/>
      <c r="T250" s="1316"/>
      <c r="U250" s="1316"/>
      <c r="V250" s="1316"/>
      <c r="W250" s="1316"/>
      <c r="X250" s="1316"/>
      <c r="Y250" s="1316"/>
      <c r="Z250" s="1316"/>
      <c r="AA250" s="1316"/>
      <c r="AB250" s="1316"/>
      <c r="AC250" s="1316"/>
      <c r="AD250" s="1316"/>
      <c r="AE250" s="1316"/>
      <c r="AF250" s="1316"/>
      <c r="AG250" s="1316"/>
      <c r="AH250" s="1316"/>
      <c r="AI250" s="1316"/>
      <c r="AJ250" s="1316"/>
      <c r="AK250" s="1316"/>
      <c r="AL250" s="1316"/>
      <c r="AM250" s="1316"/>
    </row>
    <row r="251" ht="24.0" customHeight="1">
      <c r="A251" s="1318"/>
      <c r="B251" s="1316"/>
      <c r="C251" s="1316"/>
      <c r="D251" s="1316"/>
      <c r="E251" s="1316"/>
      <c r="F251" s="1316"/>
      <c r="G251" s="1316"/>
      <c r="H251" s="1316"/>
      <c r="I251" s="1316"/>
      <c r="J251" s="1316"/>
      <c r="K251" s="1316"/>
      <c r="L251" s="1316"/>
      <c r="M251" s="1316"/>
      <c r="N251" s="1316"/>
      <c r="O251" s="1316"/>
      <c r="P251" s="1316"/>
      <c r="Q251" s="1316"/>
      <c r="R251" s="1316"/>
      <c r="S251" s="1316"/>
      <c r="T251" s="1316"/>
      <c r="U251" s="1316"/>
      <c r="V251" s="1316"/>
      <c r="W251" s="1316"/>
      <c r="X251" s="1316"/>
      <c r="Y251" s="1316"/>
      <c r="Z251" s="1316"/>
      <c r="AA251" s="1316"/>
      <c r="AB251" s="1316"/>
      <c r="AC251" s="1316"/>
      <c r="AD251" s="1316"/>
      <c r="AE251" s="1316"/>
      <c r="AF251" s="1316"/>
      <c r="AG251" s="1316"/>
      <c r="AH251" s="1316"/>
      <c r="AI251" s="1316"/>
      <c r="AJ251" s="1316"/>
      <c r="AK251" s="1316"/>
      <c r="AL251" s="1316"/>
      <c r="AM251" s="1316"/>
    </row>
    <row r="252" ht="24.0" customHeight="1">
      <c r="A252" s="1318"/>
      <c r="B252" s="1316"/>
      <c r="C252" s="1316"/>
      <c r="D252" s="1316"/>
      <c r="E252" s="1316"/>
      <c r="F252" s="1316"/>
      <c r="G252" s="1316"/>
      <c r="H252" s="1316"/>
      <c r="I252" s="1316"/>
      <c r="J252" s="1316"/>
      <c r="K252" s="1316"/>
      <c r="L252" s="1316"/>
      <c r="M252" s="1316"/>
      <c r="N252" s="1316"/>
      <c r="O252" s="1316"/>
      <c r="P252" s="1316"/>
      <c r="Q252" s="1316"/>
      <c r="R252" s="1316"/>
      <c r="S252" s="1316"/>
      <c r="T252" s="1316"/>
      <c r="U252" s="1316"/>
      <c r="V252" s="1316"/>
      <c r="W252" s="1316"/>
      <c r="X252" s="1316"/>
      <c r="Y252" s="1316"/>
      <c r="Z252" s="1316"/>
      <c r="AA252" s="1316"/>
      <c r="AB252" s="1316"/>
      <c r="AC252" s="1316"/>
      <c r="AD252" s="1316"/>
      <c r="AE252" s="1316"/>
      <c r="AF252" s="1316"/>
      <c r="AG252" s="1316"/>
      <c r="AH252" s="1316"/>
      <c r="AI252" s="1316"/>
      <c r="AJ252" s="1316"/>
      <c r="AK252" s="1316"/>
      <c r="AL252" s="1316"/>
      <c r="AM252" s="1316"/>
    </row>
    <row r="253" ht="24.0" customHeight="1">
      <c r="A253" s="1318"/>
      <c r="B253" s="1316"/>
      <c r="C253" s="1316"/>
      <c r="D253" s="1316"/>
      <c r="E253" s="1316"/>
      <c r="F253" s="1316"/>
      <c r="G253" s="1316"/>
      <c r="H253" s="1316"/>
      <c r="I253" s="1316"/>
      <c r="J253" s="1316"/>
      <c r="K253" s="1316"/>
      <c r="L253" s="1316"/>
      <c r="M253" s="1316"/>
      <c r="N253" s="1316"/>
      <c r="O253" s="1316"/>
      <c r="P253" s="1316"/>
      <c r="Q253" s="1316"/>
      <c r="R253" s="1316"/>
      <c r="S253" s="1316"/>
      <c r="T253" s="1316"/>
      <c r="U253" s="1316"/>
      <c r="V253" s="1316"/>
      <c r="W253" s="1316"/>
      <c r="X253" s="1316"/>
      <c r="Y253" s="1316"/>
      <c r="Z253" s="1316"/>
      <c r="AA253" s="1316"/>
      <c r="AB253" s="1316"/>
      <c r="AC253" s="1316"/>
      <c r="AD253" s="1316"/>
      <c r="AE253" s="1316"/>
      <c r="AF253" s="1316"/>
      <c r="AG253" s="1316"/>
      <c r="AH253" s="1316"/>
      <c r="AI253" s="1316"/>
      <c r="AJ253" s="1316"/>
      <c r="AK253" s="1316"/>
      <c r="AL253" s="1316"/>
      <c r="AM253" s="1316"/>
    </row>
    <row r="254" ht="24.0" customHeight="1">
      <c r="A254" s="1318"/>
      <c r="B254" s="1316"/>
      <c r="C254" s="1316"/>
      <c r="D254" s="1316"/>
      <c r="E254" s="1316"/>
      <c r="F254" s="1316"/>
      <c r="G254" s="1316"/>
      <c r="H254" s="1316"/>
      <c r="I254" s="1316"/>
      <c r="J254" s="1316"/>
      <c r="K254" s="1316"/>
      <c r="L254" s="1316"/>
      <c r="M254" s="1316"/>
      <c r="N254" s="1316"/>
      <c r="O254" s="1316"/>
      <c r="P254" s="1316"/>
      <c r="Q254" s="1316"/>
      <c r="R254" s="1316"/>
      <c r="S254" s="1316"/>
      <c r="T254" s="1316"/>
      <c r="U254" s="1316"/>
      <c r="V254" s="1316"/>
      <c r="W254" s="1316"/>
      <c r="X254" s="1316"/>
      <c r="Y254" s="1316"/>
      <c r="Z254" s="1316"/>
      <c r="AA254" s="1316"/>
      <c r="AB254" s="1316"/>
      <c r="AC254" s="1316"/>
      <c r="AD254" s="1316"/>
      <c r="AE254" s="1316"/>
      <c r="AF254" s="1316"/>
      <c r="AG254" s="1316"/>
      <c r="AH254" s="1316"/>
      <c r="AI254" s="1316"/>
      <c r="AJ254" s="1316"/>
      <c r="AK254" s="1316"/>
      <c r="AL254" s="1316"/>
      <c r="AM254" s="1316"/>
    </row>
    <row r="255" ht="24.0" customHeight="1">
      <c r="A255" s="1318"/>
      <c r="B255" s="1316"/>
      <c r="C255" s="1316"/>
      <c r="D255" s="1316"/>
      <c r="E255" s="1316"/>
      <c r="F255" s="1316"/>
      <c r="G255" s="1316"/>
      <c r="H255" s="1316"/>
      <c r="I255" s="1316"/>
      <c r="J255" s="1316"/>
      <c r="K255" s="1316"/>
      <c r="L255" s="1316"/>
      <c r="M255" s="1316"/>
      <c r="N255" s="1316"/>
      <c r="O255" s="1316"/>
      <c r="P255" s="1316"/>
      <c r="Q255" s="1316"/>
      <c r="R255" s="1316"/>
      <c r="S255" s="1316"/>
      <c r="T255" s="1316"/>
      <c r="U255" s="1316"/>
      <c r="V255" s="1316"/>
      <c r="W255" s="1316"/>
      <c r="X255" s="1316"/>
      <c r="Y255" s="1316"/>
      <c r="Z255" s="1316"/>
      <c r="AA255" s="1316"/>
      <c r="AB255" s="1316"/>
      <c r="AC255" s="1316"/>
      <c r="AD255" s="1316"/>
      <c r="AE255" s="1316"/>
      <c r="AF255" s="1316"/>
      <c r="AG255" s="1316"/>
      <c r="AH255" s="1316"/>
      <c r="AI255" s="1316"/>
      <c r="AJ255" s="1316"/>
      <c r="AK255" s="1316"/>
      <c r="AL255" s="1316"/>
      <c r="AM255" s="1316"/>
    </row>
    <row r="256" ht="24.0" customHeight="1">
      <c r="A256" s="1318"/>
      <c r="B256" s="1316"/>
      <c r="C256" s="1316"/>
      <c r="D256" s="1316"/>
      <c r="E256" s="1316"/>
      <c r="F256" s="1316"/>
      <c r="G256" s="1316"/>
      <c r="H256" s="1316"/>
      <c r="I256" s="1316"/>
      <c r="J256" s="1316"/>
      <c r="K256" s="1316"/>
      <c r="L256" s="1316"/>
      <c r="M256" s="1316"/>
      <c r="N256" s="1316"/>
      <c r="O256" s="1316"/>
      <c r="P256" s="1316"/>
      <c r="Q256" s="1316"/>
      <c r="R256" s="1316"/>
      <c r="S256" s="1316"/>
      <c r="T256" s="1316"/>
      <c r="U256" s="1316"/>
      <c r="V256" s="1316"/>
      <c r="W256" s="1316"/>
      <c r="X256" s="1316"/>
      <c r="Y256" s="1316"/>
      <c r="Z256" s="1316"/>
      <c r="AA256" s="1316"/>
      <c r="AB256" s="1316"/>
      <c r="AC256" s="1316"/>
      <c r="AD256" s="1316"/>
      <c r="AE256" s="1316"/>
      <c r="AF256" s="1316"/>
      <c r="AG256" s="1316"/>
      <c r="AH256" s="1316"/>
      <c r="AI256" s="1316"/>
      <c r="AJ256" s="1316"/>
      <c r="AK256" s="1316"/>
      <c r="AL256" s="1316"/>
      <c r="AM256" s="1316"/>
    </row>
    <row r="257" ht="24.0" customHeight="1">
      <c r="A257" s="1318"/>
      <c r="B257" s="1316"/>
      <c r="C257" s="1316"/>
      <c r="D257" s="1316"/>
      <c r="E257" s="1316"/>
      <c r="F257" s="1316"/>
      <c r="G257" s="1316"/>
      <c r="H257" s="1316"/>
      <c r="I257" s="1316"/>
      <c r="J257" s="1316"/>
      <c r="K257" s="1316"/>
      <c r="L257" s="1316"/>
      <c r="M257" s="1316"/>
      <c r="N257" s="1316"/>
      <c r="O257" s="1316"/>
      <c r="P257" s="1316"/>
      <c r="Q257" s="1316"/>
      <c r="R257" s="1316"/>
      <c r="S257" s="1316"/>
      <c r="T257" s="1316"/>
      <c r="U257" s="1316"/>
      <c r="V257" s="1316"/>
      <c r="W257" s="1316"/>
      <c r="X257" s="1316"/>
      <c r="Y257" s="1316"/>
      <c r="Z257" s="1316"/>
      <c r="AA257" s="1316"/>
      <c r="AB257" s="1316"/>
      <c r="AC257" s="1316"/>
      <c r="AD257" s="1316"/>
      <c r="AE257" s="1316"/>
      <c r="AF257" s="1316"/>
      <c r="AG257" s="1316"/>
      <c r="AH257" s="1316"/>
      <c r="AI257" s="1316"/>
      <c r="AJ257" s="1316"/>
      <c r="AK257" s="1316"/>
      <c r="AL257" s="1316"/>
      <c r="AM257" s="1316"/>
    </row>
    <row r="258" ht="24.0" customHeight="1">
      <c r="A258" s="1318"/>
      <c r="B258" s="1316"/>
      <c r="C258" s="1316"/>
      <c r="D258" s="1316"/>
      <c r="E258" s="1316"/>
      <c r="F258" s="1316"/>
      <c r="G258" s="1316"/>
      <c r="H258" s="1316"/>
      <c r="I258" s="1316"/>
      <c r="J258" s="1316"/>
      <c r="K258" s="1316"/>
      <c r="L258" s="1316"/>
      <c r="M258" s="1316"/>
      <c r="N258" s="1316"/>
      <c r="O258" s="1316"/>
      <c r="P258" s="1316"/>
      <c r="Q258" s="1316"/>
      <c r="R258" s="1316"/>
      <c r="S258" s="1316"/>
      <c r="T258" s="1316"/>
      <c r="U258" s="1316"/>
      <c r="V258" s="1316"/>
      <c r="W258" s="1316"/>
      <c r="X258" s="1316"/>
      <c r="Y258" s="1316"/>
      <c r="Z258" s="1316"/>
      <c r="AA258" s="1316"/>
      <c r="AB258" s="1316"/>
      <c r="AC258" s="1316"/>
      <c r="AD258" s="1316"/>
      <c r="AE258" s="1316"/>
      <c r="AF258" s="1316"/>
      <c r="AG258" s="1316"/>
      <c r="AH258" s="1316"/>
      <c r="AI258" s="1316"/>
      <c r="AJ258" s="1316"/>
      <c r="AK258" s="1316"/>
      <c r="AL258" s="1316"/>
      <c r="AM258" s="1316"/>
    </row>
    <row r="259" ht="24.0" customHeight="1">
      <c r="A259" s="1318"/>
      <c r="B259" s="1316"/>
      <c r="C259" s="1316"/>
      <c r="D259" s="1316"/>
      <c r="E259" s="1316"/>
      <c r="F259" s="1316"/>
      <c r="G259" s="1316"/>
      <c r="H259" s="1316"/>
      <c r="I259" s="1316"/>
      <c r="J259" s="1316"/>
      <c r="K259" s="1316"/>
      <c r="L259" s="1316"/>
      <c r="M259" s="1316"/>
      <c r="N259" s="1316"/>
      <c r="O259" s="1316"/>
      <c r="P259" s="1316"/>
      <c r="Q259" s="1316"/>
      <c r="R259" s="1316"/>
      <c r="S259" s="1316"/>
      <c r="T259" s="1316"/>
      <c r="U259" s="1316"/>
      <c r="V259" s="1316"/>
      <c r="W259" s="1316"/>
      <c r="X259" s="1316"/>
      <c r="Y259" s="1316"/>
      <c r="Z259" s="1316"/>
      <c r="AA259" s="1316"/>
      <c r="AB259" s="1316"/>
      <c r="AC259" s="1316"/>
      <c r="AD259" s="1316"/>
      <c r="AE259" s="1316"/>
      <c r="AF259" s="1316"/>
      <c r="AG259" s="1316"/>
      <c r="AH259" s="1316"/>
      <c r="AI259" s="1316"/>
      <c r="AJ259" s="1316"/>
      <c r="AK259" s="1316"/>
      <c r="AL259" s="1316"/>
      <c r="AM259" s="1316"/>
    </row>
    <row r="260" ht="24.0" customHeight="1">
      <c r="A260" s="1318"/>
      <c r="B260" s="1316"/>
      <c r="C260" s="1316"/>
      <c r="D260" s="1316"/>
      <c r="E260" s="1316"/>
      <c r="F260" s="1316"/>
      <c r="G260" s="1316"/>
      <c r="H260" s="1316"/>
      <c r="I260" s="1316"/>
      <c r="J260" s="1316"/>
      <c r="K260" s="1316"/>
      <c r="L260" s="1316"/>
      <c r="M260" s="1316"/>
      <c r="N260" s="1316"/>
      <c r="O260" s="1316"/>
      <c r="P260" s="1316"/>
      <c r="Q260" s="1316"/>
      <c r="R260" s="1316"/>
      <c r="S260" s="1316"/>
      <c r="T260" s="1316"/>
      <c r="U260" s="1316"/>
      <c r="V260" s="1316"/>
      <c r="W260" s="1316"/>
      <c r="X260" s="1316"/>
      <c r="Y260" s="1316"/>
      <c r="Z260" s="1316"/>
      <c r="AA260" s="1316"/>
      <c r="AB260" s="1316"/>
      <c r="AC260" s="1316"/>
      <c r="AD260" s="1316"/>
      <c r="AE260" s="1316"/>
      <c r="AF260" s="1316"/>
      <c r="AG260" s="1316"/>
      <c r="AH260" s="1316"/>
      <c r="AI260" s="1316"/>
      <c r="AJ260" s="1316"/>
      <c r="AK260" s="1316"/>
      <c r="AL260" s="1316"/>
      <c r="AM260" s="1316"/>
    </row>
    <row r="261" ht="24.0" customHeight="1">
      <c r="A261" s="1318"/>
      <c r="B261" s="1316"/>
      <c r="C261" s="1316"/>
      <c r="D261" s="1316"/>
      <c r="E261" s="1316"/>
      <c r="F261" s="1316"/>
      <c r="G261" s="1316"/>
      <c r="H261" s="1316"/>
      <c r="I261" s="1316"/>
      <c r="J261" s="1316"/>
      <c r="K261" s="1316"/>
      <c r="L261" s="1316"/>
      <c r="M261" s="1316"/>
      <c r="N261" s="1316"/>
      <c r="O261" s="1316"/>
      <c r="P261" s="1316"/>
      <c r="Q261" s="1316"/>
      <c r="R261" s="1316"/>
      <c r="S261" s="1316"/>
      <c r="T261" s="1316"/>
      <c r="U261" s="1316"/>
      <c r="V261" s="1316"/>
      <c r="W261" s="1316"/>
      <c r="X261" s="1316"/>
      <c r="Y261" s="1316"/>
      <c r="Z261" s="1316"/>
      <c r="AA261" s="1316"/>
      <c r="AB261" s="1316"/>
      <c r="AC261" s="1316"/>
      <c r="AD261" s="1316"/>
      <c r="AE261" s="1316"/>
      <c r="AF261" s="1316"/>
      <c r="AG261" s="1316"/>
      <c r="AH261" s="1316"/>
      <c r="AI261" s="1316"/>
      <c r="AJ261" s="1316"/>
      <c r="AK261" s="1316"/>
      <c r="AL261" s="1316"/>
      <c r="AM261" s="1316"/>
    </row>
    <row r="262" ht="24.0" customHeight="1">
      <c r="A262" s="1318"/>
      <c r="B262" s="1316"/>
      <c r="C262" s="1316"/>
      <c r="D262" s="1316"/>
      <c r="E262" s="1316"/>
      <c r="F262" s="1316"/>
      <c r="G262" s="1316"/>
      <c r="H262" s="1316"/>
      <c r="I262" s="1316"/>
      <c r="J262" s="1316"/>
      <c r="K262" s="1316"/>
      <c r="L262" s="1316"/>
      <c r="M262" s="1316"/>
      <c r="N262" s="1316"/>
      <c r="O262" s="1316"/>
      <c r="P262" s="1316"/>
      <c r="Q262" s="1316"/>
      <c r="R262" s="1316"/>
      <c r="S262" s="1316"/>
      <c r="T262" s="1316"/>
      <c r="U262" s="1316"/>
      <c r="V262" s="1316"/>
      <c r="W262" s="1316"/>
      <c r="X262" s="1316"/>
      <c r="Y262" s="1316"/>
      <c r="Z262" s="1316"/>
      <c r="AA262" s="1316"/>
      <c r="AB262" s="1316"/>
      <c r="AC262" s="1316"/>
      <c r="AD262" s="1316"/>
      <c r="AE262" s="1316"/>
      <c r="AF262" s="1316"/>
      <c r="AG262" s="1316"/>
      <c r="AH262" s="1316"/>
      <c r="AI262" s="1316"/>
      <c r="AJ262" s="1316"/>
      <c r="AK262" s="1316"/>
      <c r="AL262" s="1316"/>
      <c r="AM262" s="1316"/>
    </row>
    <row r="263" ht="24.0" customHeight="1">
      <c r="A263" s="1318"/>
      <c r="B263" s="1316"/>
      <c r="C263" s="1316"/>
      <c r="D263" s="1316"/>
      <c r="E263" s="1316"/>
      <c r="F263" s="1316"/>
      <c r="G263" s="1316"/>
      <c r="H263" s="1316"/>
      <c r="I263" s="1316"/>
      <c r="J263" s="1316"/>
      <c r="K263" s="1316"/>
      <c r="L263" s="1316"/>
      <c r="M263" s="1316"/>
      <c r="N263" s="1316"/>
      <c r="O263" s="1316"/>
      <c r="P263" s="1316"/>
      <c r="Q263" s="1316"/>
      <c r="R263" s="1316"/>
      <c r="S263" s="1316"/>
      <c r="T263" s="1316"/>
      <c r="U263" s="1316"/>
      <c r="V263" s="1316"/>
      <c r="W263" s="1316"/>
      <c r="X263" s="1316"/>
      <c r="Y263" s="1316"/>
      <c r="Z263" s="1316"/>
      <c r="AA263" s="1316"/>
      <c r="AB263" s="1316"/>
      <c r="AC263" s="1316"/>
      <c r="AD263" s="1316"/>
      <c r="AE263" s="1316"/>
      <c r="AF263" s="1316"/>
      <c r="AG263" s="1316"/>
      <c r="AH263" s="1316"/>
      <c r="AI263" s="1316"/>
      <c r="AJ263" s="1316"/>
      <c r="AK263" s="1316"/>
      <c r="AL263" s="1316"/>
      <c r="AM263" s="1316"/>
    </row>
    <row r="264" ht="24.0" customHeight="1">
      <c r="A264" s="1318"/>
      <c r="B264" s="1316"/>
      <c r="C264" s="1316"/>
      <c r="D264" s="1316"/>
      <c r="E264" s="1316"/>
      <c r="F264" s="1316"/>
      <c r="G264" s="1316"/>
      <c r="H264" s="1316"/>
      <c r="I264" s="1316"/>
      <c r="J264" s="1316"/>
      <c r="K264" s="1316"/>
      <c r="L264" s="1316"/>
      <c r="M264" s="1316"/>
      <c r="N264" s="1316"/>
      <c r="O264" s="1316"/>
      <c r="P264" s="1316"/>
      <c r="Q264" s="1316"/>
      <c r="R264" s="1316"/>
      <c r="S264" s="1316"/>
      <c r="T264" s="1316"/>
      <c r="U264" s="1316"/>
      <c r="V264" s="1316"/>
      <c r="W264" s="1316"/>
      <c r="X264" s="1316"/>
      <c r="Y264" s="1316"/>
      <c r="Z264" s="1316"/>
      <c r="AA264" s="1316"/>
      <c r="AB264" s="1316"/>
      <c r="AC264" s="1316"/>
      <c r="AD264" s="1316"/>
      <c r="AE264" s="1316"/>
      <c r="AF264" s="1316"/>
      <c r="AG264" s="1316"/>
      <c r="AH264" s="1316"/>
      <c r="AI264" s="1316"/>
      <c r="AJ264" s="1316"/>
      <c r="AK264" s="1316"/>
      <c r="AL264" s="1316"/>
      <c r="AM264" s="1316"/>
    </row>
    <row r="265" ht="24.0" customHeight="1">
      <c r="A265" s="1318"/>
      <c r="B265" s="1316"/>
      <c r="C265" s="1316"/>
      <c r="D265" s="1316"/>
      <c r="E265" s="1316"/>
      <c r="F265" s="1316"/>
      <c r="G265" s="1316"/>
      <c r="H265" s="1316"/>
      <c r="I265" s="1316"/>
      <c r="J265" s="1316"/>
      <c r="K265" s="1316"/>
      <c r="L265" s="1316"/>
      <c r="M265" s="1316"/>
      <c r="N265" s="1316"/>
      <c r="O265" s="1316"/>
      <c r="P265" s="1316"/>
      <c r="Q265" s="1316"/>
      <c r="R265" s="1316"/>
      <c r="S265" s="1316"/>
      <c r="T265" s="1316"/>
      <c r="U265" s="1316"/>
      <c r="V265" s="1316"/>
      <c r="W265" s="1316"/>
      <c r="X265" s="1316"/>
      <c r="Y265" s="1316"/>
      <c r="Z265" s="1316"/>
      <c r="AA265" s="1316"/>
      <c r="AB265" s="1316"/>
      <c r="AC265" s="1316"/>
      <c r="AD265" s="1316"/>
      <c r="AE265" s="1316"/>
      <c r="AF265" s="1316"/>
      <c r="AG265" s="1316"/>
      <c r="AH265" s="1316"/>
      <c r="AI265" s="1316"/>
      <c r="AJ265" s="1316"/>
      <c r="AK265" s="1316"/>
      <c r="AL265" s="1316"/>
      <c r="AM265" s="1316"/>
    </row>
    <row r="266" ht="24.0" customHeight="1">
      <c r="A266" s="1318"/>
      <c r="B266" s="1316"/>
      <c r="C266" s="1316"/>
      <c r="D266" s="1316"/>
      <c r="E266" s="1316"/>
      <c r="F266" s="1316"/>
      <c r="G266" s="1316"/>
      <c r="H266" s="1316"/>
      <c r="I266" s="1316"/>
      <c r="J266" s="1316"/>
      <c r="K266" s="1316"/>
      <c r="L266" s="1316"/>
      <c r="M266" s="1316"/>
      <c r="N266" s="1316"/>
      <c r="O266" s="1316"/>
      <c r="P266" s="1316"/>
      <c r="Q266" s="1316"/>
      <c r="R266" s="1316"/>
      <c r="S266" s="1316"/>
      <c r="T266" s="1316"/>
      <c r="U266" s="1316"/>
      <c r="V266" s="1316"/>
      <c r="W266" s="1316"/>
      <c r="X266" s="1316"/>
      <c r="Y266" s="1316"/>
      <c r="Z266" s="1316"/>
      <c r="AA266" s="1316"/>
      <c r="AB266" s="1316"/>
      <c r="AC266" s="1316"/>
      <c r="AD266" s="1316"/>
      <c r="AE266" s="1316"/>
      <c r="AF266" s="1316"/>
      <c r="AG266" s="1316"/>
      <c r="AH266" s="1316"/>
      <c r="AI266" s="1316"/>
      <c r="AJ266" s="1316"/>
      <c r="AK266" s="1316"/>
      <c r="AL266" s="1316"/>
      <c r="AM266" s="1316"/>
    </row>
    <row r="267" ht="24.0" customHeight="1">
      <c r="A267" s="1318"/>
      <c r="B267" s="1316"/>
      <c r="C267" s="1316"/>
      <c r="D267" s="1316"/>
      <c r="E267" s="1316"/>
      <c r="F267" s="1316"/>
      <c r="G267" s="1316"/>
      <c r="H267" s="1316"/>
      <c r="I267" s="1316"/>
      <c r="J267" s="1316"/>
      <c r="K267" s="1316"/>
      <c r="L267" s="1316"/>
      <c r="M267" s="1316"/>
      <c r="N267" s="1316"/>
      <c r="O267" s="1316"/>
      <c r="P267" s="1316"/>
      <c r="Q267" s="1316"/>
      <c r="R267" s="1316"/>
      <c r="S267" s="1316"/>
      <c r="T267" s="1316"/>
      <c r="U267" s="1316"/>
      <c r="V267" s="1316"/>
      <c r="W267" s="1316"/>
      <c r="X267" s="1316"/>
      <c r="Y267" s="1316"/>
      <c r="Z267" s="1316"/>
      <c r="AA267" s="1316"/>
      <c r="AB267" s="1316"/>
      <c r="AC267" s="1316"/>
      <c r="AD267" s="1316"/>
      <c r="AE267" s="1316"/>
      <c r="AF267" s="1316"/>
      <c r="AG267" s="1316"/>
      <c r="AH267" s="1316"/>
      <c r="AI267" s="1316"/>
      <c r="AJ267" s="1316"/>
      <c r="AK267" s="1316"/>
      <c r="AL267" s="1316"/>
      <c r="AM267" s="1316"/>
    </row>
    <row r="268" ht="24.0" customHeight="1">
      <c r="A268" s="1318"/>
      <c r="B268" s="1316"/>
      <c r="C268" s="1316"/>
      <c r="D268" s="1316"/>
      <c r="E268" s="1316"/>
      <c r="F268" s="1316"/>
      <c r="G268" s="1316"/>
      <c r="H268" s="1316"/>
      <c r="I268" s="1316"/>
      <c r="J268" s="1316"/>
      <c r="K268" s="1316"/>
      <c r="L268" s="1316"/>
      <c r="M268" s="1316"/>
      <c r="N268" s="1316"/>
      <c r="O268" s="1316"/>
      <c r="P268" s="1316"/>
      <c r="Q268" s="1316"/>
      <c r="R268" s="1316"/>
      <c r="S268" s="1316"/>
      <c r="T268" s="1316"/>
      <c r="U268" s="1316"/>
      <c r="V268" s="1316"/>
      <c r="W268" s="1316"/>
      <c r="X268" s="1316"/>
      <c r="Y268" s="1316"/>
      <c r="Z268" s="1316"/>
      <c r="AA268" s="1316"/>
      <c r="AB268" s="1316"/>
      <c r="AC268" s="1316"/>
      <c r="AD268" s="1316"/>
      <c r="AE268" s="1316"/>
      <c r="AF268" s="1316"/>
      <c r="AG268" s="1316"/>
      <c r="AH268" s="1316"/>
      <c r="AI268" s="1316"/>
      <c r="AJ268" s="1316"/>
      <c r="AK268" s="1316"/>
      <c r="AL268" s="1316"/>
      <c r="AM268" s="1316"/>
    </row>
    <row r="269" ht="24.0" customHeight="1">
      <c r="A269" s="1318"/>
      <c r="B269" s="1316"/>
      <c r="C269" s="1316"/>
      <c r="D269" s="1316"/>
      <c r="E269" s="1316"/>
      <c r="F269" s="1316"/>
      <c r="G269" s="1316"/>
      <c r="H269" s="1316"/>
      <c r="I269" s="1316"/>
      <c r="J269" s="1316"/>
      <c r="K269" s="1316"/>
      <c r="L269" s="1316"/>
      <c r="M269" s="1316"/>
      <c r="N269" s="1316"/>
      <c r="O269" s="1316"/>
      <c r="P269" s="1316"/>
      <c r="Q269" s="1316"/>
      <c r="R269" s="1316"/>
      <c r="S269" s="1316"/>
      <c r="T269" s="1316"/>
      <c r="U269" s="1316"/>
      <c r="V269" s="1316"/>
      <c r="W269" s="1316"/>
      <c r="X269" s="1316"/>
      <c r="Y269" s="1316"/>
      <c r="Z269" s="1316"/>
      <c r="AA269" s="1316"/>
      <c r="AB269" s="1316"/>
      <c r="AC269" s="1316"/>
      <c r="AD269" s="1316"/>
      <c r="AE269" s="1316"/>
      <c r="AF269" s="1316"/>
      <c r="AG269" s="1316"/>
      <c r="AH269" s="1316"/>
      <c r="AI269" s="1316"/>
      <c r="AJ269" s="1316"/>
      <c r="AK269" s="1316"/>
      <c r="AL269" s="1316"/>
      <c r="AM269" s="1316"/>
    </row>
    <row r="270" ht="24.0" customHeight="1">
      <c r="A270" s="1318"/>
      <c r="B270" s="1316"/>
      <c r="C270" s="1316"/>
      <c r="D270" s="1316"/>
      <c r="E270" s="1316"/>
      <c r="F270" s="1316"/>
      <c r="G270" s="1316"/>
      <c r="H270" s="1316"/>
      <c r="I270" s="1316"/>
      <c r="J270" s="1316"/>
      <c r="K270" s="1316"/>
      <c r="L270" s="1316"/>
      <c r="M270" s="1316"/>
      <c r="N270" s="1316"/>
      <c r="O270" s="1316"/>
      <c r="P270" s="1316"/>
      <c r="Q270" s="1316"/>
      <c r="R270" s="1316"/>
      <c r="S270" s="1316"/>
      <c r="T270" s="1316"/>
      <c r="U270" s="1316"/>
      <c r="V270" s="1316"/>
      <c r="W270" s="1316"/>
      <c r="X270" s="1316"/>
      <c r="Y270" s="1316"/>
      <c r="Z270" s="1316"/>
      <c r="AA270" s="1316"/>
      <c r="AB270" s="1316"/>
      <c r="AC270" s="1316"/>
      <c r="AD270" s="1316"/>
      <c r="AE270" s="1316"/>
      <c r="AF270" s="1316"/>
      <c r="AG270" s="1316"/>
      <c r="AH270" s="1316"/>
      <c r="AI270" s="1316"/>
      <c r="AJ270" s="1316"/>
      <c r="AK270" s="1316"/>
      <c r="AL270" s="1316"/>
      <c r="AM270" s="1316"/>
    </row>
    <row r="271" ht="24.0" customHeight="1">
      <c r="A271" s="1318"/>
      <c r="B271" s="1316"/>
      <c r="C271" s="1316"/>
      <c r="D271" s="1316"/>
      <c r="E271" s="1316"/>
      <c r="F271" s="1316"/>
      <c r="G271" s="1316"/>
      <c r="H271" s="1316"/>
      <c r="I271" s="1316"/>
      <c r="J271" s="1316"/>
      <c r="K271" s="1316"/>
      <c r="L271" s="1316"/>
      <c r="M271" s="1316"/>
      <c r="N271" s="1316"/>
      <c r="O271" s="1316"/>
      <c r="P271" s="1316"/>
      <c r="Q271" s="1316"/>
      <c r="R271" s="1316"/>
      <c r="S271" s="1316"/>
      <c r="T271" s="1316"/>
      <c r="U271" s="1316"/>
      <c r="V271" s="1316"/>
      <c r="W271" s="1316"/>
      <c r="X271" s="1316"/>
      <c r="Y271" s="1316"/>
      <c r="Z271" s="1316"/>
      <c r="AA271" s="1316"/>
      <c r="AB271" s="1316"/>
      <c r="AC271" s="1316"/>
      <c r="AD271" s="1316"/>
      <c r="AE271" s="1316"/>
      <c r="AF271" s="1316"/>
      <c r="AG271" s="1316"/>
      <c r="AH271" s="1316"/>
      <c r="AI271" s="1316"/>
      <c r="AJ271" s="1316"/>
      <c r="AK271" s="1316"/>
      <c r="AL271" s="1316"/>
      <c r="AM271" s="1316"/>
    </row>
    <row r="272" ht="24.0" customHeight="1">
      <c r="A272" s="1318"/>
      <c r="B272" s="1316"/>
      <c r="C272" s="1316"/>
      <c r="D272" s="1316"/>
      <c r="E272" s="1316"/>
      <c r="F272" s="1316"/>
      <c r="G272" s="1316"/>
      <c r="H272" s="1316"/>
      <c r="I272" s="1316"/>
      <c r="J272" s="1316"/>
      <c r="K272" s="1316"/>
      <c r="L272" s="1316"/>
      <c r="M272" s="1316"/>
      <c r="N272" s="1316"/>
      <c r="O272" s="1316"/>
      <c r="P272" s="1316"/>
      <c r="Q272" s="1316"/>
      <c r="R272" s="1316"/>
      <c r="S272" s="1316"/>
      <c r="T272" s="1316"/>
      <c r="U272" s="1316"/>
      <c r="V272" s="1316"/>
      <c r="W272" s="1316"/>
      <c r="X272" s="1316"/>
      <c r="Y272" s="1316"/>
      <c r="Z272" s="1316"/>
      <c r="AA272" s="1316"/>
      <c r="AB272" s="1316"/>
      <c r="AC272" s="1316"/>
      <c r="AD272" s="1316"/>
      <c r="AE272" s="1316"/>
      <c r="AF272" s="1316"/>
      <c r="AG272" s="1316"/>
      <c r="AH272" s="1316"/>
      <c r="AI272" s="1316"/>
      <c r="AJ272" s="1316"/>
      <c r="AK272" s="1316"/>
      <c r="AL272" s="1316"/>
      <c r="AM272" s="1316"/>
    </row>
    <row r="273" ht="24.0" customHeight="1">
      <c r="A273" s="1318"/>
      <c r="B273" s="1316"/>
      <c r="C273" s="1316"/>
      <c r="D273" s="1316"/>
      <c r="E273" s="1316"/>
      <c r="F273" s="1316"/>
      <c r="G273" s="1316"/>
      <c r="H273" s="1316"/>
      <c r="I273" s="1316"/>
      <c r="J273" s="1316"/>
      <c r="K273" s="1316"/>
      <c r="L273" s="1316"/>
      <c r="M273" s="1316"/>
      <c r="N273" s="1316"/>
      <c r="O273" s="1316"/>
      <c r="P273" s="1316"/>
      <c r="Q273" s="1316"/>
      <c r="R273" s="1316"/>
      <c r="S273" s="1316"/>
      <c r="T273" s="1316"/>
      <c r="U273" s="1316"/>
      <c r="V273" s="1316"/>
      <c r="W273" s="1316"/>
      <c r="X273" s="1316"/>
      <c r="Y273" s="1316"/>
      <c r="Z273" s="1316"/>
      <c r="AA273" s="1316"/>
      <c r="AB273" s="1316"/>
      <c r="AC273" s="1316"/>
      <c r="AD273" s="1316"/>
      <c r="AE273" s="1316"/>
      <c r="AF273" s="1316"/>
      <c r="AG273" s="1316"/>
      <c r="AH273" s="1316"/>
      <c r="AI273" s="1316"/>
      <c r="AJ273" s="1316"/>
      <c r="AK273" s="1316"/>
      <c r="AL273" s="1316"/>
      <c r="AM273" s="1316"/>
    </row>
    <row r="274" ht="24.0" customHeight="1">
      <c r="A274" s="1318"/>
      <c r="B274" s="1316"/>
      <c r="C274" s="1316"/>
      <c r="D274" s="1316"/>
      <c r="E274" s="1316"/>
      <c r="F274" s="1316"/>
      <c r="G274" s="1316"/>
      <c r="H274" s="1316"/>
      <c r="I274" s="1316"/>
      <c r="J274" s="1316"/>
      <c r="K274" s="1316"/>
      <c r="L274" s="1316"/>
      <c r="M274" s="1316"/>
      <c r="N274" s="1316"/>
      <c r="O274" s="1316"/>
      <c r="P274" s="1316"/>
      <c r="Q274" s="1316"/>
      <c r="R274" s="1316"/>
      <c r="S274" s="1316"/>
      <c r="T274" s="1316"/>
      <c r="U274" s="1316"/>
      <c r="V274" s="1316"/>
      <c r="W274" s="1316"/>
      <c r="X274" s="1316"/>
      <c r="Y274" s="1316"/>
      <c r="Z274" s="1316"/>
      <c r="AA274" s="1316"/>
      <c r="AB274" s="1316"/>
      <c r="AC274" s="1316"/>
      <c r="AD274" s="1316"/>
      <c r="AE274" s="1316"/>
      <c r="AF274" s="1316"/>
      <c r="AG274" s="1316"/>
      <c r="AH274" s="1316"/>
      <c r="AI274" s="1316"/>
      <c r="AJ274" s="1316"/>
      <c r="AK274" s="1316"/>
      <c r="AL274" s="1316"/>
      <c r="AM274" s="1316"/>
    </row>
    <row r="275" ht="24.0" customHeight="1">
      <c r="A275" s="1318"/>
      <c r="B275" s="1316"/>
      <c r="C275" s="1316"/>
      <c r="D275" s="1316"/>
      <c r="E275" s="1316"/>
      <c r="F275" s="1316"/>
      <c r="G275" s="1316"/>
      <c r="H275" s="1316"/>
      <c r="I275" s="1316"/>
      <c r="J275" s="1316"/>
      <c r="K275" s="1316"/>
      <c r="L275" s="1316"/>
      <c r="M275" s="1316"/>
      <c r="N275" s="1316"/>
      <c r="O275" s="1316"/>
      <c r="P275" s="1316"/>
      <c r="Q275" s="1316"/>
      <c r="R275" s="1316"/>
      <c r="S275" s="1316"/>
      <c r="T275" s="1316"/>
      <c r="U275" s="1316"/>
      <c r="V275" s="1316"/>
      <c r="W275" s="1316"/>
      <c r="X275" s="1316"/>
      <c r="Y275" s="1316"/>
      <c r="Z275" s="1316"/>
      <c r="AA275" s="1316"/>
      <c r="AB275" s="1316"/>
      <c r="AC275" s="1316"/>
      <c r="AD275" s="1316"/>
      <c r="AE275" s="1316"/>
      <c r="AF275" s="1316"/>
      <c r="AG275" s="1316"/>
      <c r="AH275" s="1316"/>
      <c r="AI275" s="1316"/>
      <c r="AJ275" s="1316"/>
      <c r="AK275" s="1316"/>
      <c r="AL275" s="1316"/>
      <c r="AM275" s="1316"/>
    </row>
    <row r="276" ht="24.0" customHeight="1">
      <c r="A276" s="1318"/>
      <c r="B276" s="1316"/>
      <c r="C276" s="1316"/>
      <c r="D276" s="1316"/>
      <c r="E276" s="1316"/>
      <c r="F276" s="1316"/>
      <c r="G276" s="1316"/>
      <c r="H276" s="1316"/>
      <c r="I276" s="1316"/>
      <c r="J276" s="1316"/>
      <c r="K276" s="1316"/>
      <c r="L276" s="1316"/>
      <c r="M276" s="1316"/>
      <c r="N276" s="1316"/>
      <c r="O276" s="1316"/>
      <c r="P276" s="1316"/>
      <c r="Q276" s="1316"/>
      <c r="R276" s="1316"/>
      <c r="S276" s="1316"/>
      <c r="T276" s="1316"/>
      <c r="U276" s="1316"/>
      <c r="V276" s="1316"/>
      <c r="W276" s="1316"/>
      <c r="X276" s="1316"/>
      <c r="Y276" s="1316"/>
      <c r="Z276" s="1316"/>
      <c r="AA276" s="1316"/>
      <c r="AB276" s="1316"/>
      <c r="AC276" s="1316"/>
      <c r="AD276" s="1316"/>
      <c r="AE276" s="1316"/>
      <c r="AF276" s="1316"/>
      <c r="AG276" s="1316"/>
      <c r="AH276" s="1316"/>
      <c r="AI276" s="1316"/>
      <c r="AJ276" s="1316"/>
      <c r="AK276" s="1316"/>
      <c r="AL276" s="1316"/>
      <c r="AM276" s="1316"/>
    </row>
    <row r="277" ht="24.0" customHeight="1">
      <c r="A277" s="1318"/>
      <c r="B277" s="1316"/>
      <c r="C277" s="1316"/>
      <c r="D277" s="1316"/>
      <c r="E277" s="1316"/>
      <c r="F277" s="1316"/>
      <c r="G277" s="1316"/>
      <c r="H277" s="1316"/>
      <c r="I277" s="1316"/>
      <c r="J277" s="1316"/>
      <c r="K277" s="1316"/>
      <c r="L277" s="1316"/>
      <c r="M277" s="1316"/>
      <c r="N277" s="1316"/>
      <c r="O277" s="1316"/>
      <c r="P277" s="1316"/>
      <c r="Q277" s="1316"/>
      <c r="R277" s="1316"/>
      <c r="S277" s="1316"/>
      <c r="T277" s="1316"/>
      <c r="U277" s="1316"/>
      <c r="V277" s="1316"/>
      <c r="W277" s="1316"/>
      <c r="X277" s="1316"/>
      <c r="Y277" s="1316"/>
      <c r="Z277" s="1316"/>
      <c r="AA277" s="1316"/>
      <c r="AB277" s="1316"/>
      <c r="AC277" s="1316"/>
      <c r="AD277" s="1316"/>
      <c r="AE277" s="1316"/>
      <c r="AF277" s="1316"/>
      <c r="AG277" s="1316"/>
      <c r="AH277" s="1316"/>
      <c r="AI277" s="1316"/>
      <c r="AJ277" s="1316"/>
      <c r="AK277" s="1316"/>
      <c r="AL277" s="1316"/>
      <c r="AM277" s="1316"/>
    </row>
    <row r="278" ht="24.0" customHeight="1">
      <c r="A278" s="1318"/>
      <c r="B278" s="1316"/>
      <c r="C278" s="1316"/>
      <c r="D278" s="1316"/>
      <c r="E278" s="1316"/>
      <c r="F278" s="1316"/>
      <c r="G278" s="1316"/>
      <c r="H278" s="1316"/>
      <c r="I278" s="1316"/>
      <c r="J278" s="1316"/>
      <c r="K278" s="1316"/>
      <c r="L278" s="1316"/>
      <c r="M278" s="1316"/>
      <c r="N278" s="1316"/>
      <c r="O278" s="1316"/>
      <c r="P278" s="1316"/>
      <c r="Q278" s="1316"/>
      <c r="R278" s="1316"/>
      <c r="S278" s="1316"/>
      <c r="T278" s="1316"/>
      <c r="U278" s="1316"/>
      <c r="V278" s="1316"/>
      <c r="W278" s="1316"/>
      <c r="X278" s="1316"/>
      <c r="Y278" s="1316"/>
      <c r="Z278" s="1316"/>
      <c r="AA278" s="1316"/>
      <c r="AB278" s="1316"/>
      <c r="AC278" s="1316"/>
      <c r="AD278" s="1316"/>
      <c r="AE278" s="1316"/>
      <c r="AF278" s="1316"/>
      <c r="AG278" s="1316"/>
      <c r="AH278" s="1316"/>
      <c r="AI278" s="1316"/>
      <c r="AJ278" s="1316"/>
      <c r="AK278" s="1316"/>
      <c r="AL278" s="1316"/>
      <c r="AM278" s="1316"/>
    </row>
    <row r="279" ht="24.0" customHeight="1">
      <c r="A279" s="1318"/>
      <c r="B279" s="1316"/>
      <c r="C279" s="1316"/>
      <c r="D279" s="1316"/>
      <c r="E279" s="1316"/>
      <c r="F279" s="1316"/>
      <c r="G279" s="1316"/>
      <c r="H279" s="1316"/>
      <c r="I279" s="1316"/>
      <c r="J279" s="1316"/>
      <c r="K279" s="1316"/>
      <c r="L279" s="1316"/>
      <c r="M279" s="1316"/>
      <c r="N279" s="1316"/>
      <c r="O279" s="1316"/>
      <c r="P279" s="1316"/>
      <c r="Q279" s="1316"/>
      <c r="R279" s="1316"/>
      <c r="S279" s="1316"/>
      <c r="T279" s="1316"/>
      <c r="U279" s="1316"/>
      <c r="V279" s="1316"/>
      <c r="W279" s="1316"/>
      <c r="X279" s="1316"/>
      <c r="Y279" s="1316"/>
      <c r="Z279" s="1316"/>
      <c r="AA279" s="1316"/>
      <c r="AB279" s="1316"/>
      <c r="AC279" s="1316"/>
      <c r="AD279" s="1316"/>
      <c r="AE279" s="1316"/>
      <c r="AF279" s="1316"/>
      <c r="AG279" s="1316"/>
      <c r="AH279" s="1316"/>
      <c r="AI279" s="1316"/>
      <c r="AJ279" s="1316"/>
      <c r="AK279" s="1316"/>
      <c r="AL279" s="1316"/>
      <c r="AM279" s="1316"/>
    </row>
    <row r="280" ht="24.0" customHeight="1">
      <c r="A280" s="1318"/>
      <c r="B280" s="1316"/>
      <c r="C280" s="1316"/>
      <c r="D280" s="1316"/>
      <c r="E280" s="1316"/>
      <c r="F280" s="1316"/>
      <c r="G280" s="1316"/>
      <c r="H280" s="1316"/>
      <c r="I280" s="1316"/>
      <c r="J280" s="1316"/>
      <c r="K280" s="1316"/>
      <c r="L280" s="1316"/>
      <c r="M280" s="1316"/>
      <c r="N280" s="1316"/>
      <c r="O280" s="1316"/>
      <c r="P280" s="1316"/>
      <c r="Q280" s="1316"/>
      <c r="R280" s="1316"/>
      <c r="S280" s="1316"/>
      <c r="T280" s="1316"/>
      <c r="U280" s="1316"/>
      <c r="V280" s="1316"/>
      <c r="W280" s="1316"/>
      <c r="X280" s="1316"/>
      <c r="Y280" s="1316"/>
      <c r="Z280" s="1316"/>
      <c r="AA280" s="1316"/>
      <c r="AB280" s="1316"/>
      <c r="AC280" s="1316"/>
      <c r="AD280" s="1316"/>
      <c r="AE280" s="1316"/>
      <c r="AF280" s="1316"/>
      <c r="AG280" s="1316"/>
      <c r="AH280" s="1316"/>
      <c r="AI280" s="1316"/>
      <c r="AJ280" s="1316"/>
      <c r="AK280" s="1316"/>
      <c r="AL280" s="1316"/>
      <c r="AM280" s="1316"/>
    </row>
    <row r="281" ht="24.0" customHeight="1">
      <c r="A281" s="1318"/>
      <c r="B281" s="1316"/>
      <c r="C281" s="1316"/>
      <c r="D281" s="1316"/>
      <c r="E281" s="1316"/>
      <c r="F281" s="1316"/>
      <c r="G281" s="1316"/>
      <c r="H281" s="1316"/>
      <c r="I281" s="1316"/>
      <c r="J281" s="1316"/>
      <c r="K281" s="1316"/>
      <c r="L281" s="1316"/>
      <c r="M281" s="1316"/>
      <c r="N281" s="1316"/>
      <c r="O281" s="1316"/>
      <c r="P281" s="1316"/>
      <c r="Q281" s="1316"/>
      <c r="R281" s="1316"/>
      <c r="S281" s="1316"/>
      <c r="T281" s="1316"/>
      <c r="U281" s="1316"/>
      <c r="V281" s="1316"/>
      <c r="W281" s="1316"/>
      <c r="X281" s="1316"/>
      <c r="Y281" s="1316"/>
      <c r="Z281" s="1316"/>
      <c r="AA281" s="1316"/>
      <c r="AB281" s="1316"/>
      <c r="AC281" s="1316"/>
      <c r="AD281" s="1316"/>
      <c r="AE281" s="1316"/>
      <c r="AF281" s="1316"/>
      <c r="AG281" s="1316"/>
      <c r="AH281" s="1316"/>
      <c r="AI281" s="1316"/>
      <c r="AJ281" s="1316"/>
      <c r="AK281" s="1316"/>
      <c r="AL281" s="1316"/>
      <c r="AM281" s="1316"/>
    </row>
    <row r="282" ht="24.0" customHeight="1">
      <c r="A282" s="1318"/>
      <c r="B282" s="1316"/>
      <c r="C282" s="1316"/>
      <c r="D282" s="1316"/>
      <c r="E282" s="1316"/>
      <c r="F282" s="1316"/>
      <c r="G282" s="1316"/>
      <c r="H282" s="1316"/>
      <c r="I282" s="1316"/>
      <c r="J282" s="1316"/>
      <c r="K282" s="1316"/>
      <c r="L282" s="1316"/>
      <c r="M282" s="1316"/>
      <c r="N282" s="1316"/>
      <c r="O282" s="1316"/>
      <c r="P282" s="1316"/>
      <c r="Q282" s="1316"/>
      <c r="R282" s="1316"/>
      <c r="S282" s="1316"/>
      <c r="T282" s="1316"/>
      <c r="U282" s="1316"/>
      <c r="V282" s="1316"/>
      <c r="W282" s="1316"/>
      <c r="X282" s="1316"/>
      <c r="Y282" s="1316"/>
      <c r="Z282" s="1316"/>
      <c r="AA282" s="1316"/>
      <c r="AB282" s="1316"/>
      <c r="AC282" s="1316"/>
      <c r="AD282" s="1316"/>
      <c r="AE282" s="1316"/>
      <c r="AF282" s="1316"/>
      <c r="AG282" s="1316"/>
      <c r="AH282" s="1316"/>
      <c r="AI282" s="1316"/>
      <c r="AJ282" s="1316"/>
      <c r="AK282" s="1316"/>
      <c r="AL282" s="1316"/>
      <c r="AM282" s="1316"/>
    </row>
    <row r="283" ht="24.0" customHeight="1">
      <c r="A283" s="1318"/>
      <c r="B283" s="1316"/>
      <c r="C283" s="1316"/>
      <c r="D283" s="1316"/>
      <c r="E283" s="1316"/>
      <c r="F283" s="1316"/>
      <c r="G283" s="1316"/>
      <c r="H283" s="1316"/>
      <c r="I283" s="1316"/>
      <c r="J283" s="1316"/>
      <c r="K283" s="1316"/>
      <c r="L283" s="1316"/>
      <c r="M283" s="1316"/>
      <c r="N283" s="1316"/>
      <c r="O283" s="1316"/>
      <c r="P283" s="1316"/>
      <c r="Q283" s="1316"/>
      <c r="R283" s="1316"/>
      <c r="S283" s="1316"/>
      <c r="T283" s="1316"/>
      <c r="U283" s="1316"/>
      <c r="V283" s="1316"/>
      <c r="W283" s="1316"/>
      <c r="X283" s="1316"/>
      <c r="Y283" s="1316"/>
      <c r="Z283" s="1316"/>
      <c r="AA283" s="1316"/>
      <c r="AB283" s="1316"/>
      <c r="AC283" s="1316"/>
      <c r="AD283" s="1316"/>
      <c r="AE283" s="1316"/>
      <c r="AF283" s="1316"/>
      <c r="AG283" s="1316"/>
      <c r="AH283" s="1316"/>
      <c r="AI283" s="1316"/>
      <c r="AJ283" s="1316"/>
      <c r="AK283" s="1316"/>
      <c r="AL283" s="1316"/>
      <c r="AM283" s="1316"/>
    </row>
    <row r="284" ht="24.0" customHeight="1">
      <c r="A284" s="1318"/>
      <c r="B284" s="1316"/>
      <c r="C284" s="1316"/>
      <c r="D284" s="1316"/>
      <c r="E284" s="1316"/>
      <c r="F284" s="1316"/>
      <c r="G284" s="1316"/>
      <c r="H284" s="1316"/>
      <c r="I284" s="1316"/>
      <c r="J284" s="1316"/>
      <c r="K284" s="1316"/>
      <c r="L284" s="1316"/>
      <c r="M284" s="1316"/>
      <c r="N284" s="1316"/>
      <c r="O284" s="1316"/>
      <c r="P284" s="1316"/>
      <c r="Q284" s="1316"/>
      <c r="R284" s="1316"/>
      <c r="S284" s="1316"/>
      <c r="T284" s="1316"/>
      <c r="U284" s="1316"/>
      <c r="V284" s="1316"/>
      <c r="W284" s="1316"/>
      <c r="X284" s="1316"/>
      <c r="Y284" s="1316"/>
      <c r="Z284" s="1316"/>
      <c r="AA284" s="1316"/>
      <c r="AB284" s="1316"/>
      <c r="AC284" s="1316"/>
      <c r="AD284" s="1316"/>
      <c r="AE284" s="1316"/>
      <c r="AF284" s="1316"/>
      <c r="AG284" s="1316"/>
      <c r="AH284" s="1316"/>
      <c r="AI284" s="1316"/>
      <c r="AJ284" s="1316"/>
      <c r="AK284" s="1316"/>
      <c r="AL284" s="1316"/>
      <c r="AM284" s="1316"/>
    </row>
    <row r="285" ht="24.0" customHeight="1">
      <c r="A285" s="1318"/>
      <c r="B285" s="1316"/>
      <c r="C285" s="1316"/>
      <c r="D285" s="1316"/>
      <c r="E285" s="1316"/>
      <c r="F285" s="1316"/>
      <c r="G285" s="1316"/>
      <c r="H285" s="1316"/>
      <c r="I285" s="1316"/>
      <c r="J285" s="1316"/>
      <c r="K285" s="1316"/>
      <c r="L285" s="1316"/>
      <c r="M285" s="1316"/>
      <c r="N285" s="1316"/>
      <c r="O285" s="1316"/>
      <c r="P285" s="1316"/>
      <c r="Q285" s="1316"/>
      <c r="R285" s="1316"/>
      <c r="S285" s="1316"/>
      <c r="T285" s="1316"/>
      <c r="U285" s="1316"/>
      <c r="V285" s="1316"/>
      <c r="W285" s="1316"/>
      <c r="X285" s="1316"/>
      <c r="Y285" s="1316"/>
      <c r="Z285" s="1316"/>
      <c r="AA285" s="1316"/>
      <c r="AB285" s="1316"/>
      <c r="AC285" s="1316"/>
      <c r="AD285" s="1316"/>
      <c r="AE285" s="1316"/>
      <c r="AF285" s="1316"/>
      <c r="AG285" s="1316"/>
      <c r="AH285" s="1316"/>
      <c r="AI285" s="1316"/>
      <c r="AJ285" s="1316"/>
      <c r="AK285" s="1316"/>
      <c r="AL285" s="1316"/>
      <c r="AM285" s="1316"/>
    </row>
    <row r="286" ht="24.0" customHeight="1">
      <c r="A286" s="1318"/>
      <c r="B286" s="1316"/>
      <c r="C286" s="1316"/>
      <c r="D286" s="1316"/>
      <c r="E286" s="1316"/>
      <c r="F286" s="1316"/>
      <c r="G286" s="1316"/>
      <c r="H286" s="1316"/>
      <c r="I286" s="1316"/>
      <c r="J286" s="1316"/>
      <c r="K286" s="1316"/>
      <c r="L286" s="1316"/>
      <c r="M286" s="1316"/>
      <c r="N286" s="1316"/>
      <c r="O286" s="1316"/>
      <c r="P286" s="1316"/>
      <c r="Q286" s="1316"/>
      <c r="R286" s="1316"/>
      <c r="S286" s="1316"/>
      <c r="T286" s="1316"/>
      <c r="U286" s="1316"/>
      <c r="V286" s="1316"/>
      <c r="W286" s="1316"/>
      <c r="X286" s="1316"/>
      <c r="Y286" s="1316"/>
      <c r="Z286" s="1316"/>
      <c r="AA286" s="1316"/>
      <c r="AB286" s="1316"/>
      <c r="AC286" s="1316"/>
      <c r="AD286" s="1316"/>
      <c r="AE286" s="1316"/>
      <c r="AF286" s="1316"/>
      <c r="AG286" s="1316"/>
      <c r="AH286" s="1316"/>
      <c r="AI286" s="1316"/>
      <c r="AJ286" s="1316"/>
      <c r="AK286" s="1316"/>
      <c r="AL286" s="1316"/>
      <c r="AM286" s="1316"/>
    </row>
    <row r="287" ht="24.0" customHeight="1">
      <c r="A287" s="1318"/>
      <c r="B287" s="1316"/>
      <c r="C287" s="1316"/>
      <c r="D287" s="1316"/>
      <c r="E287" s="1316"/>
      <c r="F287" s="1316"/>
      <c r="G287" s="1316"/>
      <c r="H287" s="1316"/>
      <c r="I287" s="1316"/>
      <c r="J287" s="1316"/>
      <c r="K287" s="1316"/>
      <c r="L287" s="1316"/>
      <c r="M287" s="1316"/>
      <c r="N287" s="1316"/>
      <c r="O287" s="1316"/>
      <c r="P287" s="1316"/>
      <c r="Q287" s="1316"/>
      <c r="R287" s="1316"/>
      <c r="S287" s="1316"/>
      <c r="T287" s="1316"/>
      <c r="U287" s="1316"/>
      <c r="V287" s="1316"/>
      <c r="W287" s="1316"/>
      <c r="X287" s="1316"/>
      <c r="Y287" s="1316"/>
      <c r="Z287" s="1316"/>
      <c r="AA287" s="1316"/>
      <c r="AB287" s="1316"/>
      <c r="AC287" s="1316"/>
      <c r="AD287" s="1316"/>
      <c r="AE287" s="1316"/>
      <c r="AF287" s="1316"/>
      <c r="AG287" s="1316"/>
      <c r="AH287" s="1316"/>
      <c r="AI287" s="1316"/>
      <c r="AJ287" s="1316"/>
      <c r="AK287" s="1316"/>
      <c r="AL287" s="1316"/>
      <c r="AM287" s="1316"/>
    </row>
    <row r="288" ht="24.0" customHeight="1">
      <c r="A288" s="1318"/>
      <c r="B288" s="1316"/>
      <c r="C288" s="1316"/>
      <c r="D288" s="1316"/>
      <c r="E288" s="1316"/>
      <c r="F288" s="1316"/>
      <c r="G288" s="1316"/>
      <c r="H288" s="1316"/>
      <c r="I288" s="1316"/>
      <c r="J288" s="1316"/>
      <c r="K288" s="1316"/>
      <c r="L288" s="1316"/>
      <c r="M288" s="1316"/>
      <c r="N288" s="1316"/>
      <c r="O288" s="1316"/>
      <c r="P288" s="1316"/>
      <c r="Q288" s="1316"/>
      <c r="R288" s="1316"/>
      <c r="S288" s="1316"/>
      <c r="T288" s="1316"/>
      <c r="U288" s="1316"/>
      <c r="V288" s="1316"/>
      <c r="W288" s="1316"/>
      <c r="X288" s="1316"/>
      <c r="Y288" s="1316"/>
      <c r="Z288" s="1316"/>
      <c r="AA288" s="1316"/>
      <c r="AB288" s="1316"/>
      <c r="AC288" s="1316"/>
      <c r="AD288" s="1316"/>
      <c r="AE288" s="1316"/>
      <c r="AF288" s="1316"/>
      <c r="AG288" s="1316"/>
      <c r="AH288" s="1316"/>
      <c r="AI288" s="1316"/>
      <c r="AJ288" s="1316"/>
      <c r="AK288" s="1316"/>
      <c r="AL288" s="1316"/>
      <c r="AM288" s="1316"/>
    </row>
    <row r="289" ht="24.0" customHeight="1">
      <c r="A289" s="1318"/>
      <c r="B289" s="1316"/>
      <c r="C289" s="1316"/>
      <c r="D289" s="1316"/>
      <c r="E289" s="1316"/>
      <c r="F289" s="1316"/>
      <c r="G289" s="1316"/>
      <c r="H289" s="1316"/>
      <c r="I289" s="1316"/>
      <c r="J289" s="1316"/>
      <c r="K289" s="1316"/>
      <c r="L289" s="1316"/>
      <c r="M289" s="1316"/>
      <c r="N289" s="1316"/>
      <c r="O289" s="1316"/>
      <c r="P289" s="1316"/>
      <c r="Q289" s="1316"/>
      <c r="R289" s="1316"/>
      <c r="S289" s="1316"/>
      <c r="T289" s="1316"/>
      <c r="U289" s="1316"/>
      <c r="V289" s="1316"/>
      <c r="W289" s="1316"/>
      <c r="X289" s="1316"/>
      <c r="Y289" s="1316"/>
      <c r="Z289" s="1316"/>
      <c r="AA289" s="1316"/>
      <c r="AB289" s="1316"/>
      <c r="AC289" s="1316"/>
      <c r="AD289" s="1316"/>
      <c r="AE289" s="1316"/>
      <c r="AF289" s="1316"/>
      <c r="AG289" s="1316"/>
      <c r="AH289" s="1316"/>
      <c r="AI289" s="1316"/>
      <c r="AJ289" s="1316"/>
      <c r="AK289" s="1316"/>
      <c r="AL289" s="1316"/>
      <c r="AM289" s="1316"/>
    </row>
    <row r="290" ht="24.0" customHeight="1">
      <c r="A290" s="1318"/>
      <c r="B290" s="1316"/>
      <c r="C290" s="1316"/>
      <c r="D290" s="1316"/>
      <c r="E290" s="1316"/>
      <c r="F290" s="1316"/>
      <c r="G290" s="1316"/>
      <c r="H290" s="1316"/>
      <c r="I290" s="1316"/>
      <c r="J290" s="1316"/>
      <c r="K290" s="1316"/>
      <c r="L290" s="1316"/>
      <c r="M290" s="1316"/>
      <c r="N290" s="1316"/>
      <c r="O290" s="1316"/>
      <c r="P290" s="1316"/>
      <c r="Q290" s="1316"/>
      <c r="R290" s="1316"/>
      <c r="S290" s="1316"/>
      <c r="T290" s="1316"/>
      <c r="U290" s="1316"/>
      <c r="V290" s="1316"/>
      <c r="W290" s="1316"/>
      <c r="X290" s="1316"/>
      <c r="Y290" s="1316"/>
      <c r="Z290" s="1316"/>
      <c r="AA290" s="1316"/>
      <c r="AB290" s="1316"/>
      <c r="AC290" s="1316"/>
      <c r="AD290" s="1316"/>
      <c r="AE290" s="1316"/>
      <c r="AF290" s="1316"/>
      <c r="AG290" s="1316"/>
      <c r="AH290" s="1316"/>
      <c r="AI290" s="1316"/>
      <c r="AJ290" s="1316"/>
      <c r="AK290" s="1316"/>
      <c r="AL290" s="1316"/>
      <c r="AM290" s="1316"/>
    </row>
    <row r="291" ht="24.0" customHeight="1">
      <c r="A291" s="1318"/>
      <c r="B291" s="1316"/>
      <c r="C291" s="1316"/>
      <c r="D291" s="1316"/>
      <c r="E291" s="1316"/>
      <c r="F291" s="1316"/>
      <c r="G291" s="1316"/>
      <c r="H291" s="1316"/>
      <c r="I291" s="1316"/>
      <c r="J291" s="1316"/>
      <c r="K291" s="1316"/>
      <c r="L291" s="1316"/>
      <c r="M291" s="1316"/>
      <c r="N291" s="1316"/>
      <c r="O291" s="1316"/>
      <c r="P291" s="1316"/>
      <c r="Q291" s="1316"/>
      <c r="R291" s="1316"/>
      <c r="S291" s="1316"/>
      <c r="T291" s="1316"/>
      <c r="U291" s="1316"/>
      <c r="V291" s="1316"/>
      <c r="W291" s="1316"/>
      <c r="X291" s="1316"/>
      <c r="Y291" s="1316"/>
      <c r="Z291" s="1316"/>
      <c r="AA291" s="1316"/>
      <c r="AB291" s="1316"/>
      <c r="AC291" s="1316"/>
      <c r="AD291" s="1316"/>
      <c r="AE291" s="1316"/>
      <c r="AF291" s="1316"/>
      <c r="AG291" s="1316"/>
      <c r="AH291" s="1316"/>
      <c r="AI291" s="1316"/>
      <c r="AJ291" s="1316"/>
      <c r="AK291" s="1316"/>
      <c r="AL291" s="1316"/>
      <c r="AM291" s="1316"/>
    </row>
    <row r="292" ht="24.0" customHeight="1">
      <c r="A292" s="1318"/>
      <c r="B292" s="1316"/>
      <c r="C292" s="1316"/>
      <c r="D292" s="1316"/>
      <c r="E292" s="1316"/>
      <c r="F292" s="1316"/>
      <c r="G292" s="1316"/>
      <c r="H292" s="1316"/>
      <c r="I292" s="1316"/>
      <c r="J292" s="1316"/>
      <c r="K292" s="1316"/>
      <c r="L292" s="1316"/>
      <c r="M292" s="1316"/>
      <c r="N292" s="1316"/>
      <c r="O292" s="1316"/>
      <c r="P292" s="1316"/>
      <c r="Q292" s="1316"/>
      <c r="R292" s="1316"/>
      <c r="S292" s="1316"/>
      <c r="T292" s="1316"/>
      <c r="U292" s="1316"/>
      <c r="V292" s="1316"/>
      <c r="W292" s="1316"/>
      <c r="X292" s="1316"/>
      <c r="Y292" s="1316"/>
      <c r="Z292" s="1316"/>
      <c r="AA292" s="1316"/>
      <c r="AB292" s="1316"/>
      <c r="AC292" s="1316"/>
      <c r="AD292" s="1316"/>
      <c r="AE292" s="1316"/>
      <c r="AF292" s="1316"/>
      <c r="AG292" s="1316"/>
      <c r="AH292" s="1316"/>
      <c r="AI292" s="1316"/>
      <c r="AJ292" s="1316"/>
      <c r="AK292" s="1316"/>
      <c r="AL292" s="1316"/>
      <c r="AM292" s="1316"/>
    </row>
    <row r="293" ht="24.0" customHeight="1">
      <c r="A293" s="1318"/>
      <c r="B293" s="1316"/>
      <c r="C293" s="1316"/>
      <c r="D293" s="1316"/>
      <c r="E293" s="1316"/>
      <c r="F293" s="1316"/>
      <c r="G293" s="1316"/>
      <c r="H293" s="1316"/>
      <c r="I293" s="1316"/>
      <c r="J293" s="1316"/>
      <c r="K293" s="1316"/>
      <c r="L293" s="1316"/>
      <c r="M293" s="1316"/>
      <c r="N293" s="1316"/>
      <c r="O293" s="1316"/>
      <c r="P293" s="1316"/>
      <c r="Q293" s="1316"/>
      <c r="R293" s="1316"/>
      <c r="S293" s="1316"/>
      <c r="T293" s="1316"/>
      <c r="U293" s="1316"/>
      <c r="V293" s="1316"/>
      <c r="W293" s="1316"/>
      <c r="X293" s="1316"/>
      <c r="Y293" s="1316"/>
      <c r="Z293" s="1316"/>
      <c r="AA293" s="1316"/>
      <c r="AB293" s="1316"/>
      <c r="AC293" s="1316"/>
      <c r="AD293" s="1316"/>
      <c r="AE293" s="1316"/>
      <c r="AF293" s="1316"/>
      <c r="AG293" s="1316"/>
      <c r="AH293" s="1316"/>
      <c r="AI293" s="1316"/>
      <c r="AJ293" s="1316"/>
      <c r="AK293" s="1316"/>
      <c r="AL293" s="1316"/>
      <c r="AM293" s="1316"/>
    </row>
    <row r="294" ht="24.0" customHeight="1">
      <c r="A294" s="1318"/>
      <c r="B294" s="1316"/>
      <c r="C294" s="1316"/>
      <c r="D294" s="1316"/>
      <c r="E294" s="1316"/>
      <c r="F294" s="1316"/>
      <c r="G294" s="1316"/>
      <c r="H294" s="1316"/>
      <c r="I294" s="1316"/>
      <c r="J294" s="1316"/>
      <c r="K294" s="1316"/>
      <c r="L294" s="1316"/>
      <c r="M294" s="1316"/>
      <c r="N294" s="1316"/>
      <c r="O294" s="1316"/>
      <c r="P294" s="1316"/>
      <c r="Q294" s="1316"/>
      <c r="R294" s="1316"/>
      <c r="S294" s="1316"/>
      <c r="T294" s="1316"/>
      <c r="U294" s="1316"/>
      <c r="V294" s="1316"/>
      <c r="W294" s="1316"/>
      <c r="X294" s="1316"/>
      <c r="Y294" s="1316"/>
      <c r="Z294" s="1316"/>
      <c r="AA294" s="1316"/>
      <c r="AB294" s="1316"/>
      <c r="AC294" s="1316"/>
      <c r="AD294" s="1316"/>
      <c r="AE294" s="1316"/>
      <c r="AF294" s="1316"/>
      <c r="AG294" s="1316"/>
      <c r="AH294" s="1316"/>
      <c r="AI294" s="1316"/>
      <c r="AJ294" s="1316"/>
      <c r="AK294" s="1316"/>
      <c r="AL294" s="1316"/>
      <c r="AM294" s="1316"/>
    </row>
    <row r="295" ht="24.0" customHeight="1">
      <c r="A295" s="1318"/>
      <c r="B295" s="1316"/>
      <c r="C295" s="1316"/>
      <c r="D295" s="1316"/>
      <c r="E295" s="1316"/>
      <c r="F295" s="1316"/>
      <c r="G295" s="1316"/>
      <c r="H295" s="1316"/>
      <c r="I295" s="1316"/>
      <c r="J295" s="1316"/>
      <c r="K295" s="1316"/>
      <c r="L295" s="1316"/>
      <c r="M295" s="1316"/>
      <c r="N295" s="1316"/>
      <c r="O295" s="1316"/>
      <c r="P295" s="1316"/>
      <c r="Q295" s="1316"/>
      <c r="R295" s="1316"/>
      <c r="S295" s="1316"/>
      <c r="T295" s="1316"/>
      <c r="U295" s="1316"/>
      <c r="V295" s="1316"/>
      <c r="W295" s="1316"/>
      <c r="X295" s="1316"/>
      <c r="Y295" s="1316"/>
      <c r="Z295" s="1316"/>
      <c r="AA295" s="1316"/>
      <c r="AB295" s="1316"/>
      <c r="AC295" s="1316"/>
      <c r="AD295" s="1316"/>
      <c r="AE295" s="1316"/>
      <c r="AF295" s="1316"/>
      <c r="AG295" s="1316"/>
      <c r="AH295" s="1316"/>
      <c r="AI295" s="1316"/>
      <c r="AJ295" s="1316"/>
      <c r="AK295" s="1316"/>
      <c r="AL295" s="1316"/>
      <c r="AM295" s="1316"/>
    </row>
    <row r="296" ht="24.0" customHeight="1">
      <c r="A296" s="1318"/>
      <c r="B296" s="1316"/>
      <c r="C296" s="1316"/>
      <c r="D296" s="1316"/>
      <c r="E296" s="1316"/>
      <c r="F296" s="1316"/>
      <c r="G296" s="1316"/>
      <c r="H296" s="1316"/>
      <c r="I296" s="1316"/>
      <c r="J296" s="1316"/>
      <c r="K296" s="1316"/>
      <c r="L296" s="1316"/>
      <c r="M296" s="1316"/>
      <c r="N296" s="1316"/>
      <c r="O296" s="1316"/>
      <c r="P296" s="1316"/>
      <c r="Q296" s="1316"/>
      <c r="R296" s="1316"/>
      <c r="S296" s="1316"/>
      <c r="T296" s="1316"/>
      <c r="U296" s="1316"/>
      <c r="V296" s="1316"/>
      <c r="W296" s="1316"/>
      <c r="X296" s="1316"/>
      <c r="Y296" s="1316"/>
      <c r="Z296" s="1316"/>
      <c r="AA296" s="1316"/>
      <c r="AB296" s="1316"/>
      <c r="AC296" s="1316"/>
      <c r="AD296" s="1316"/>
      <c r="AE296" s="1316"/>
      <c r="AF296" s="1316"/>
      <c r="AG296" s="1316"/>
      <c r="AH296" s="1316"/>
      <c r="AI296" s="1316"/>
      <c r="AJ296" s="1316"/>
      <c r="AK296" s="1316"/>
      <c r="AL296" s="1316"/>
      <c r="AM296" s="1316"/>
    </row>
    <row r="297" ht="24.0" customHeight="1">
      <c r="A297" s="1318"/>
      <c r="B297" s="1316"/>
      <c r="C297" s="1316"/>
      <c r="D297" s="1316"/>
      <c r="E297" s="1316"/>
      <c r="F297" s="1316"/>
      <c r="G297" s="1316"/>
      <c r="H297" s="1316"/>
      <c r="I297" s="1316"/>
      <c r="J297" s="1316"/>
      <c r="K297" s="1316"/>
      <c r="L297" s="1316"/>
      <c r="M297" s="1316"/>
      <c r="N297" s="1316"/>
      <c r="O297" s="1316"/>
      <c r="P297" s="1316"/>
      <c r="Q297" s="1316"/>
      <c r="R297" s="1316"/>
      <c r="S297" s="1316"/>
      <c r="T297" s="1316"/>
      <c r="U297" s="1316"/>
      <c r="V297" s="1316"/>
      <c r="W297" s="1316"/>
      <c r="X297" s="1316"/>
      <c r="Y297" s="1316"/>
      <c r="Z297" s="1316"/>
      <c r="AA297" s="1316"/>
      <c r="AB297" s="1316"/>
      <c r="AC297" s="1316"/>
      <c r="AD297" s="1316"/>
      <c r="AE297" s="1316"/>
      <c r="AF297" s="1316"/>
      <c r="AG297" s="1316"/>
      <c r="AH297" s="1316"/>
      <c r="AI297" s="1316"/>
      <c r="AJ297" s="1316"/>
      <c r="AK297" s="1316"/>
      <c r="AL297" s="1316"/>
      <c r="AM297" s="1316"/>
    </row>
    <row r="298" ht="24.0" customHeight="1">
      <c r="A298" s="1318"/>
      <c r="B298" s="1316"/>
      <c r="C298" s="1316"/>
      <c r="D298" s="1316"/>
      <c r="E298" s="1316"/>
      <c r="F298" s="1316"/>
      <c r="G298" s="1316"/>
      <c r="H298" s="1316"/>
      <c r="I298" s="1316"/>
      <c r="J298" s="1316"/>
      <c r="K298" s="1316"/>
      <c r="L298" s="1316"/>
      <c r="M298" s="1316"/>
      <c r="N298" s="1316"/>
      <c r="O298" s="1316"/>
      <c r="P298" s="1316"/>
      <c r="Q298" s="1316"/>
      <c r="R298" s="1316"/>
      <c r="S298" s="1316"/>
      <c r="T298" s="1316"/>
      <c r="U298" s="1316"/>
      <c r="V298" s="1316"/>
      <c r="W298" s="1316"/>
      <c r="X298" s="1316"/>
      <c r="Y298" s="1316"/>
      <c r="Z298" s="1316"/>
      <c r="AA298" s="1316"/>
      <c r="AB298" s="1316"/>
      <c r="AC298" s="1316"/>
      <c r="AD298" s="1316"/>
      <c r="AE298" s="1316"/>
      <c r="AF298" s="1316"/>
      <c r="AG298" s="1316"/>
      <c r="AH298" s="1316"/>
      <c r="AI298" s="1316"/>
      <c r="AJ298" s="1316"/>
      <c r="AK298" s="1316"/>
      <c r="AL298" s="1316"/>
      <c r="AM298" s="1316"/>
    </row>
    <row r="299" ht="24.0" customHeight="1">
      <c r="A299" s="1318"/>
      <c r="B299" s="1316"/>
      <c r="C299" s="1316"/>
      <c r="D299" s="1316"/>
      <c r="E299" s="1316"/>
      <c r="F299" s="1316"/>
      <c r="G299" s="1316"/>
      <c r="H299" s="1316"/>
      <c r="I299" s="1316"/>
      <c r="J299" s="1316"/>
      <c r="K299" s="1316"/>
      <c r="L299" s="1316"/>
      <c r="M299" s="1316"/>
      <c r="N299" s="1316"/>
      <c r="O299" s="1316"/>
      <c r="P299" s="1316"/>
      <c r="Q299" s="1316"/>
      <c r="R299" s="1316"/>
      <c r="S299" s="1316"/>
      <c r="T299" s="1316"/>
      <c r="U299" s="1316"/>
      <c r="V299" s="1316"/>
      <c r="W299" s="1316"/>
      <c r="X299" s="1316"/>
      <c r="Y299" s="1316"/>
      <c r="Z299" s="1316"/>
      <c r="AA299" s="1316"/>
      <c r="AB299" s="1316"/>
      <c r="AC299" s="1316"/>
      <c r="AD299" s="1316"/>
      <c r="AE299" s="1316"/>
      <c r="AF299" s="1316"/>
      <c r="AG299" s="1316"/>
      <c r="AH299" s="1316"/>
      <c r="AI299" s="1316"/>
      <c r="AJ299" s="1316"/>
      <c r="AK299" s="1316"/>
      <c r="AL299" s="1316"/>
      <c r="AM299" s="1316"/>
    </row>
    <row r="300" ht="24.0" customHeight="1">
      <c r="A300" s="1318"/>
      <c r="B300" s="1316"/>
      <c r="C300" s="1316"/>
      <c r="D300" s="1316"/>
      <c r="E300" s="1316"/>
      <c r="F300" s="1316"/>
      <c r="G300" s="1316"/>
      <c r="H300" s="1316"/>
      <c r="I300" s="1316"/>
      <c r="J300" s="1316"/>
      <c r="K300" s="1316"/>
      <c r="L300" s="1316"/>
      <c r="M300" s="1316"/>
      <c r="N300" s="1316"/>
      <c r="O300" s="1316"/>
      <c r="P300" s="1316"/>
      <c r="Q300" s="1316"/>
      <c r="R300" s="1316"/>
      <c r="S300" s="1316"/>
      <c r="T300" s="1316"/>
      <c r="U300" s="1316"/>
      <c r="V300" s="1316"/>
      <c r="W300" s="1316"/>
      <c r="X300" s="1316"/>
      <c r="Y300" s="1316"/>
      <c r="Z300" s="1316"/>
      <c r="AA300" s="1316"/>
      <c r="AB300" s="1316"/>
      <c r="AC300" s="1316"/>
      <c r="AD300" s="1316"/>
      <c r="AE300" s="1316"/>
      <c r="AF300" s="1316"/>
      <c r="AG300" s="1316"/>
      <c r="AH300" s="1316"/>
      <c r="AI300" s="1316"/>
      <c r="AJ300" s="1316"/>
      <c r="AK300" s="1316"/>
      <c r="AL300" s="1316"/>
      <c r="AM300" s="1316"/>
    </row>
    <row r="301" ht="24.0" customHeight="1">
      <c r="A301" s="1318"/>
      <c r="B301" s="1316"/>
      <c r="C301" s="1316"/>
      <c r="D301" s="1316"/>
      <c r="E301" s="1316"/>
      <c r="F301" s="1316"/>
      <c r="G301" s="1316"/>
      <c r="H301" s="1316"/>
      <c r="I301" s="1316"/>
      <c r="J301" s="1316"/>
      <c r="K301" s="1316"/>
      <c r="L301" s="1316"/>
      <c r="M301" s="1316"/>
      <c r="N301" s="1316"/>
      <c r="O301" s="1316"/>
      <c r="P301" s="1316"/>
      <c r="Q301" s="1316"/>
      <c r="R301" s="1316"/>
      <c r="S301" s="1316"/>
      <c r="T301" s="1316"/>
      <c r="U301" s="1316"/>
      <c r="V301" s="1316"/>
      <c r="W301" s="1316"/>
      <c r="X301" s="1316"/>
      <c r="Y301" s="1316"/>
      <c r="Z301" s="1316"/>
      <c r="AA301" s="1316"/>
      <c r="AB301" s="1316"/>
      <c r="AC301" s="1316"/>
      <c r="AD301" s="1316"/>
      <c r="AE301" s="1316"/>
      <c r="AF301" s="1316"/>
      <c r="AG301" s="1316"/>
      <c r="AH301" s="1316"/>
      <c r="AI301" s="1316"/>
      <c r="AJ301" s="1316"/>
      <c r="AK301" s="1316"/>
      <c r="AL301" s="1316"/>
      <c r="AM301" s="1316"/>
    </row>
    <row r="302" ht="24.0" customHeight="1">
      <c r="A302" s="1318"/>
      <c r="B302" s="1316"/>
      <c r="C302" s="1316"/>
      <c r="D302" s="1316"/>
      <c r="E302" s="1316"/>
      <c r="F302" s="1316"/>
      <c r="G302" s="1316"/>
      <c r="H302" s="1316"/>
      <c r="I302" s="1316"/>
      <c r="J302" s="1316"/>
      <c r="K302" s="1316"/>
      <c r="L302" s="1316"/>
      <c r="M302" s="1316"/>
      <c r="N302" s="1316"/>
      <c r="O302" s="1316"/>
      <c r="P302" s="1316"/>
      <c r="Q302" s="1316"/>
      <c r="R302" s="1316"/>
      <c r="S302" s="1316"/>
      <c r="T302" s="1316"/>
      <c r="U302" s="1316"/>
      <c r="V302" s="1316"/>
      <c r="W302" s="1316"/>
      <c r="X302" s="1316"/>
      <c r="Y302" s="1316"/>
      <c r="Z302" s="1316"/>
      <c r="AA302" s="1316"/>
      <c r="AB302" s="1316"/>
      <c r="AC302" s="1316"/>
      <c r="AD302" s="1316"/>
      <c r="AE302" s="1316"/>
      <c r="AF302" s="1316"/>
      <c r="AG302" s="1316"/>
      <c r="AH302" s="1316"/>
      <c r="AI302" s="1316"/>
      <c r="AJ302" s="1316"/>
      <c r="AK302" s="1316"/>
      <c r="AL302" s="1316"/>
      <c r="AM302" s="1316"/>
    </row>
    <row r="303" ht="24.0" customHeight="1">
      <c r="A303" s="1318"/>
      <c r="B303" s="1316"/>
      <c r="C303" s="1316"/>
      <c r="D303" s="1316"/>
      <c r="E303" s="1316"/>
      <c r="F303" s="1316"/>
      <c r="G303" s="1316"/>
      <c r="H303" s="1316"/>
      <c r="I303" s="1316"/>
      <c r="J303" s="1316"/>
      <c r="K303" s="1316"/>
      <c r="L303" s="1316"/>
      <c r="M303" s="1316"/>
      <c r="N303" s="1316"/>
      <c r="O303" s="1316"/>
      <c r="P303" s="1316"/>
      <c r="Q303" s="1316"/>
      <c r="R303" s="1316"/>
      <c r="S303" s="1316"/>
      <c r="T303" s="1316"/>
      <c r="U303" s="1316"/>
      <c r="V303" s="1316"/>
      <c r="W303" s="1316"/>
      <c r="X303" s="1316"/>
      <c r="Y303" s="1316"/>
      <c r="Z303" s="1316"/>
      <c r="AA303" s="1316"/>
      <c r="AB303" s="1316"/>
      <c r="AC303" s="1316"/>
      <c r="AD303" s="1316"/>
      <c r="AE303" s="1316"/>
      <c r="AF303" s="1316"/>
      <c r="AG303" s="1316"/>
      <c r="AH303" s="1316"/>
      <c r="AI303" s="1316"/>
      <c r="AJ303" s="1316"/>
      <c r="AK303" s="1316"/>
      <c r="AL303" s="1316"/>
      <c r="AM303" s="1316"/>
    </row>
    <row r="304" ht="24.0" customHeight="1">
      <c r="A304" s="1318"/>
      <c r="B304" s="1316"/>
      <c r="C304" s="1316"/>
      <c r="D304" s="1316"/>
      <c r="E304" s="1316"/>
      <c r="F304" s="1316"/>
      <c r="G304" s="1316"/>
      <c r="H304" s="1316"/>
      <c r="I304" s="1316"/>
      <c r="J304" s="1316"/>
      <c r="K304" s="1316"/>
      <c r="L304" s="1316"/>
      <c r="M304" s="1316"/>
      <c r="N304" s="1316"/>
      <c r="O304" s="1316"/>
      <c r="P304" s="1316"/>
      <c r="Q304" s="1316"/>
      <c r="R304" s="1316"/>
      <c r="S304" s="1316"/>
      <c r="T304" s="1316"/>
      <c r="U304" s="1316"/>
      <c r="V304" s="1316"/>
      <c r="W304" s="1316"/>
      <c r="X304" s="1316"/>
      <c r="Y304" s="1316"/>
      <c r="Z304" s="1316"/>
      <c r="AA304" s="1316"/>
      <c r="AB304" s="1316"/>
      <c r="AC304" s="1316"/>
      <c r="AD304" s="1316"/>
      <c r="AE304" s="1316"/>
      <c r="AF304" s="1316"/>
      <c r="AG304" s="1316"/>
      <c r="AH304" s="1316"/>
      <c r="AI304" s="1316"/>
      <c r="AJ304" s="1316"/>
      <c r="AK304" s="1316"/>
      <c r="AL304" s="1316"/>
      <c r="AM304" s="1316"/>
    </row>
    <row r="305" ht="24.0" customHeight="1">
      <c r="A305" s="1318"/>
      <c r="B305" s="1316"/>
      <c r="C305" s="1316"/>
      <c r="D305" s="1316"/>
      <c r="E305" s="1316"/>
      <c r="F305" s="1316"/>
      <c r="G305" s="1316"/>
      <c r="H305" s="1316"/>
      <c r="I305" s="1316"/>
      <c r="J305" s="1316"/>
      <c r="K305" s="1316"/>
      <c r="L305" s="1316"/>
      <c r="M305" s="1316"/>
      <c r="N305" s="1316"/>
      <c r="O305" s="1316"/>
      <c r="P305" s="1316"/>
      <c r="Q305" s="1316"/>
      <c r="R305" s="1316"/>
      <c r="S305" s="1316"/>
      <c r="T305" s="1316"/>
      <c r="U305" s="1316"/>
      <c r="V305" s="1316"/>
      <c r="W305" s="1316"/>
      <c r="X305" s="1316"/>
      <c r="Y305" s="1316"/>
      <c r="Z305" s="1316"/>
      <c r="AA305" s="1316"/>
      <c r="AB305" s="1316"/>
      <c r="AC305" s="1316"/>
      <c r="AD305" s="1316"/>
      <c r="AE305" s="1316"/>
      <c r="AF305" s="1316"/>
      <c r="AG305" s="1316"/>
      <c r="AH305" s="1316"/>
      <c r="AI305" s="1316"/>
      <c r="AJ305" s="1316"/>
      <c r="AK305" s="1316"/>
      <c r="AL305" s="1316"/>
      <c r="AM305" s="1316"/>
    </row>
    <row r="306" ht="24.0" customHeight="1">
      <c r="A306" s="1318"/>
      <c r="B306" s="1316"/>
      <c r="C306" s="1316"/>
      <c r="D306" s="1316"/>
      <c r="E306" s="1316"/>
      <c r="F306" s="1316"/>
      <c r="G306" s="1316"/>
      <c r="H306" s="1316"/>
      <c r="I306" s="1316"/>
      <c r="J306" s="1316"/>
      <c r="K306" s="1316"/>
      <c r="L306" s="1316"/>
      <c r="M306" s="1316"/>
      <c r="N306" s="1316"/>
      <c r="O306" s="1316"/>
      <c r="P306" s="1316"/>
      <c r="Q306" s="1316"/>
      <c r="R306" s="1316"/>
      <c r="S306" s="1316"/>
      <c r="T306" s="1316"/>
      <c r="U306" s="1316"/>
      <c r="V306" s="1316"/>
      <c r="W306" s="1316"/>
      <c r="X306" s="1316"/>
      <c r="Y306" s="1316"/>
      <c r="Z306" s="1316"/>
      <c r="AA306" s="1316"/>
      <c r="AB306" s="1316"/>
      <c r="AC306" s="1316"/>
      <c r="AD306" s="1316"/>
      <c r="AE306" s="1316"/>
      <c r="AF306" s="1316"/>
      <c r="AG306" s="1316"/>
      <c r="AH306" s="1316"/>
      <c r="AI306" s="1316"/>
      <c r="AJ306" s="1316"/>
      <c r="AK306" s="1316"/>
      <c r="AL306" s="1316"/>
      <c r="AM306" s="1316"/>
    </row>
    <row r="307" ht="24.0" customHeight="1">
      <c r="A307" s="1318"/>
      <c r="B307" s="1316"/>
      <c r="C307" s="1316"/>
      <c r="D307" s="1316"/>
      <c r="E307" s="1316"/>
      <c r="F307" s="1316"/>
      <c r="G307" s="1316"/>
      <c r="H307" s="1316"/>
      <c r="I307" s="1316"/>
      <c r="J307" s="1316"/>
      <c r="K307" s="1316"/>
      <c r="L307" s="1316"/>
      <c r="M307" s="1316"/>
      <c r="N307" s="1316"/>
      <c r="O307" s="1316"/>
      <c r="P307" s="1316"/>
      <c r="Q307" s="1316"/>
      <c r="R307" s="1316"/>
      <c r="S307" s="1316"/>
      <c r="T307" s="1316"/>
      <c r="U307" s="1316"/>
      <c r="V307" s="1316"/>
      <c r="W307" s="1316"/>
      <c r="X307" s="1316"/>
      <c r="Y307" s="1316"/>
      <c r="Z307" s="1316"/>
      <c r="AA307" s="1316"/>
      <c r="AB307" s="1316"/>
      <c r="AC307" s="1316"/>
      <c r="AD307" s="1316"/>
      <c r="AE307" s="1316"/>
      <c r="AF307" s="1316"/>
      <c r="AG307" s="1316"/>
      <c r="AH307" s="1316"/>
      <c r="AI307" s="1316"/>
      <c r="AJ307" s="1316"/>
      <c r="AK307" s="1316"/>
      <c r="AL307" s="1316"/>
      <c r="AM307" s="1316"/>
    </row>
    <row r="308" ht="24.0" customHeight="1">
      <c r="A308" s="1318"/>
      <c r="B308" s="1316"/>
      <c r="C308" s="1316"/>
      <c r="D308" s="1316"/>
      <c r="E308" s="1316"/>
      <c r="F308" s="1316"/>
      <c r="G308" s="1316"/>
      <c r="H308" s="1316"/>
      <c r="I308" s="1316"/>
      <c r="J308" s="1316"/>
      <c r="K308" s="1316"/>
      <c r="L308" s="1316"/>
      <c r="M308" s="1316"/>
      <c r="N308" s="1316"/>
      <c r="O308" s="1316"/>
      <c r="P308" s="1316"/>
      <c r="Q308" s="1316"/>
      <c r="R308" s="1316"/>
      <c r="S308" s="1316"/>
      <c r="T308" s="1316"/>
      <c r="U308" s="1316"/>
      <c r="V308" s="1316"/>
      <c r="W308" s="1316"/>
      <c r="X308" s="1316"/>
      <c r="Y308" s="1316"/>
      <c r="Z308" s="1316"/>
      <c r="AA308" s="1316"/>
      <c r="AB308" s="1316"/>
      <c r="AC308" s="1316"/>
      <c r="AD308" s="1316"/>
      <c r="AE308" s="1316"/>
      <c r="AF308" s="1316"/>
      <c r="AG308" s="1316"/>
      <c r="AH308" s="1316"/>
      <c r="AI308" s="1316"/>
      <c r="AJ308" s="1316"/>
      <c r="AK308" s="1316"/>
      <c r="AL308" s="1316"/>
      <c r="AM308" s="1316"/>
    </row>
    <row r="309" ht="24.0" customHeight="1">
      <c r="A309" s="1318"/>
      <c r="B309" s="1316"/>
      <c r="C309" s="1316"/>
      <c r="D309" s="1316"/>
      <c r="E309" s="1316"/>
      <c r="F309" s="1316"/>
      <c r="G309" s="1316"/>
      <c r="H309" s="1316"/>
      <c r="I309" s="1316"/>
      <c r="J309" s="1316"/>
      <c r="K309" s="1316"/>
      <c r="L309" s="1316"/>
      <c r="M309" s="1316"/>
      <c r="N309" s="1316"/>
      <c r="O309" s="1316"/>
      <c r="P309" s="1316"/>
      <c r="Q309" s="1316"/>
      <c r="R309" s="1316"/>
      <c r="S309" s="1316"/>
      <c r="T309" s="1316"/>
      <c r="U309" s="1316"/>
      <c r="V309" s="1316"/>
      <c r="W309" s="1316"/>
      <c r="X309" s="1316"/>
      <c r="Y309" s="1316"/>
      <c r="Z309" s="1316"/>
      <c r="AA309" s="1316"/>
      <c r="AB309" s="1316"/>
      <c r="AC309" s="1316"/>
      <c r="AD309" s="1316"/>
      <c r="AE309" s="1316"/>
      <c r="AF309" s="1316"/>
      <c r="AG309" s="1316"/>
      <c r="AH309" s="1316"/>
      <c r="AI309" s="1316"/>
      <c r="AJ309" s="1316"/>
      <c r="AK309" s="1316"/>
      <c r="AL309" s="1316"/>
      <c r="AM309" s="1316"/>
    </row>
    <row r="310" ht="24.0" customHeight="1">
      <c r="A310" s="1318"/>
      <c r="B310" s="1316"/>
      <c r="C310" s="1316"/>
      <c r="D310" s="1316"/>
      <c r="E310" s="1316"/>
      <c r="F310" s="1316"/>
      <c r="G310" s="1316"/>
      <c r="H310" s="1316"/>
      <c r="I310" s="1316"/>
      <c r="J310" s="1316"/>
      <c r="K310" s="1316"/>
      <c r="L310" s="1316"/>
      <c r="M310" s="1316"/>
      <c r="N310" s="1316"/>
      <c r="O310" s="1316"/>
      <c r="P310" s="1316"/>
      <c r="Q310" s="1316"/>
      <c r="R310" s="1316"/>
      <c r="S310" s="1316"/>
      <c r="T310" s="1316"/>
      <c r="U310" s="1316"/>
      <c r="V310" s="1316"/>
      <c r="W310" s="1316"/>
      <c r="X310" s="1316"/>
      <c r="Y310" s="1316"/>
      <c r="Z310" s="1316"/>
      <c r="AA310" s="1316"/>
      <c r="AB310" s="1316"/>
      <c r="AC310" s="1316"/>
      <c r="AD310" s="1316"/>
      <c r="AE310" s="1316"/>
      <c r="AF310" s="1316"/>
      <c r="AG310" s="1316"/>
      <c r="AH310" s="1316"/>
      <c r="AI310" s="1316"/>
      <c r="AJ310" s="1316"/>
      <c r="AK310" s="1316"/>
      <c r="AL310" s="1316"/>
      <c r="AM310" s="1316"/>
    </row>
    <row r="311" ht="24.0" customHeight="1">
      <c r="A311" s="1318"/>
      <c r="B311" s="1316"/>
      <c r="C311" s="1316"/>
      <c r="D311" s="1316"/>
      <c r="E311" s="1316"/>
      <c r="F311" s="1316"/>
      <c r="G311" s="1316"/>
      <c r="H311" s="1316"/>
      <c r="I311" s="1316"/>
      <c r="J311" s="1316"/>
      <c r="K311" s="1316"/>
      <c r="L311" s="1316"/>
      <c r="M311" s="1316"/>
      <c r="N311" s="1316"/>
      <c r="O311" s="1316"/>
      <c r="P311" s="1316"/>
      <c r="Q311" s="1316"/>
      <c r="R311" s="1316"/>
      <c r="S311" s="1316"/>
      <c r="T311" s="1316"/>
      <c r="U311" s="1316"/>
      <c r="V311" s="1316"/>
      <c r="W311" s="1316"/>
      <c r="X311" s="1316"/>
      <c r="Y311" s="1316"/>
      <c r="Z311" s="1316"/>
      <c r="AA311" s="1316"/>
      <c r="AB311" s="1316"/>
      <c r="AC311" s="1316"/>
      <c r="AD311" s="1316"/>
      <c r="AE311" s="1316"/>
      <c r="AF311" s="1316"/>
      <c r="AG311" s="1316"/>
      <c r="AH311" s="1316"/>
      <c r="AI311" s="1316"/>
      <c r="AJ311" s="1316"/>
      <c r="AK311" s="1316"/>
      <c r="AL311" s="1316"/>
      <c r="AM311" s="1316"/>
    </row>
    <row r="312" ht="24.0" customHeight="1">
      <c r="A312" s="1318"/>
      <c r="B312" s="1316"/>
      <c r="C312" s="1316"/>
      <c r="D312" s="1316"/>
      <c r="E312" s="1316"/>
      <c r="F312" s="1316"/>
      <c r="G312" s="1316"/>
      <c r="H312" s="1316"/>
      <c r="I312" s="1316"/>
      <c r="J312" s="1316"/>
      <c r="K312" s="1316"/>
      <c r="L312" s="1316"/>
      <c r="M312" s="1316"/>
      <c r="N312" s="1316"/>
      <c r="O312" s="1316"/>
      <c r="P312" s="1316"/>
      <c r="Q312" s="1316"/>
      <c r="R312" s="1316"/>
      <c r="S312" s="1316"/>
      <c r="T312" s="1316"/>
      <c r="U312" s="1316"/>
      <c r="V312" s="1316"/>
      <c r="W312" s="1316"/>
      <c r="X312" s="1316"/>
      <c r="Y312" s="1316"/>
      <c r="Z312" s="1316"/>
      <c r="AA312" s="1316"/>
      <c r="AB312" s="1316"/>
      <c r="AC312" s="1316"/>
      <c r="AD312" s="1316"/>
      <c r="AE312" s="1316"/>
      <c r="AF312" s="1316"/>
      <c r="AG312" s="1316"/>
      <c r="AH312" s="1316"/>
      <c r="AI312" s="1316"/>
      <c r="AJ312" s="1316"/>
      <c r="AK312" s="1316"/>
      <c r="AL312" s="1316"/>
      <c r="AM312" s="1316"/>
    </row>
    <row r="313" ht="24.0" customHeight="1">
      <c r="A313" s="1318"/>
      <c r="B313" s="1316"/>
      <c r="C313" s="1316"/>
      <c r="D313" s="1316"/>
      <c r="E313" s="1316"/>
      <c r="F313" s="1316"/>
      <c r="G313" s="1316"/>
      <c r="H313" s="1316"/>
      <c r="I313" s="1316"/>
      <c r="J313" s="1316"/>
      <c r="K313" s="1316"/>
      <c r="L313" s="1316"/>
      <c r="M313" s="1316"/>
      <c r="N313" s="1316"/>
      <c r="O313" s="1316"/>
      <c r="P313" s="1316"/>
      <c r="Q313" s="1316"/>
      <c r="R313" s="1316"/>
      <c r="S313" s="1316"/>
      <c r="T313" s="1316"/>
      <c r="U313" s="1316"/>
      <c r="V313" s="1316"/>
      <c r="W313" s="1316"/>
      <c r="X313" s="1316"/>
      <c r="Y313" s="1316"/>
      <c r="Z313" s="1316"/>
      <c r="AA313" s="1316"/>
      <c r="AB313" s="1316"/>
      <c r="AC313" s="1316"/>
      <c r="AD313" s="1316"/>
      <c r="AE313" s="1316"/>
      <c r="AF313" s="1316"/>
      <c r="AG313" s="1316"/>
      <c r="AH313" s="1316"/>
      <c r="AI313" s="1316"/>
      <c r="AJ313" s="1316"/>
      <c r="AK313" s="1316"/>
      <c r="AL313" s="1316"/>
      <c r="AM313" s="1316"/>
    </row>
    <row r="314" ht="24.0" customHeight="1">
      <c r="A314" s="1318"/>
      <c r="B314" s="1316"/>
      <c r="C314" s="1316"/>
      <c r="D314" s="1316"/>
      <c r="E314" s="1316"/>
      <c r="F314" s="1316"/>
      <c r="G314" s="1316"/>
      <c r="H314" s="1316"/>
      <c r="I314" s="1316"/>
      <c r="J314" s="1316"/>
      <c r="K314" s="1316"/>
      <c r="L314" s="1316"/>
      <c r="M314" s="1316"/>
      <c r="N314" s="1316"/>
      <c r="O314" s="1316"/>
      <c r="P314" s="1316"/>
      <c r="Q314" s="1316"/>
      <c r="R314" s="1316"/>
      <c r="S314" s="1316"/>
      <c r="T314" s="1316"/>
      <c r="U314" s="1316"/>
      <c r="V314" s="1316"/>
      <c r="W314" s="1316"/>
      <c r="X314" s="1316"/>
      <c r="Y314" s="1316"/>
      <c r="Z314" s="1316"/>
      <c r="AA314" s="1316"/>
      <c r="AB314" s="1316"/>
      <c r="AC314" s="1316"/>
      <c r="AD314" s="1316"/>
      <c r="AE314" s="1316"/>
      <c r="AF314" s="1316"/>
      <c r="AG314" s="1316"/>
      <c r="AH314" s="1316"/>
      <c r="AI314" s="1316"/>
      <c r="AJ314" s="1316"/>
      <c r="AK314" s="1316"/>
      <c r="AL314" s="1316"/>
      <c r="AM314" s="1316"/>
    </row>
    <row r="315" ht="24.0" customHeight="1">
      <c r="A315" s="1318"/>
      <c r="B315" s="1316"/>
      <c r="C315" s="1316"/>
      <c r="D315" s="1316"/>
      <c r="E315" s="1316"/>
      <c r="F315" s="1316"/>
      <c r="G315" s="1316"/>
      <c r="H315" s="1316"/>
      <c r="I315" s="1316"/>
      <c r="J315" s="1316"/>
      <c r="K315" s="1316"/>
      <c r="L315" s="1316"/>
      <c r="M315" s="1316"/>
      <c r="N315" s="1316"/>
      <c r="O315" s="1316"/>
      <c r="P315" s="1316"/>
      <c r="Q315" s="1316"/>
      <c r="R315" s="1316"/>
      <c r="S315" s="1316"/>
      <c r="T315" s="1316"/>
      <c r="U315" s="1316"/>
      <c r="V315" s="1316"/>
      <c r="W315" s="1316"/>
      <c r="X315" s="1316"/>
      <c r="Y315" s="1316"/>
      <c r="Z315" s="1316"/>
      <c r="AA315" s="1316"/>
      <c r="AB315" s="1316"/>
      <c r="AC315" s="1316"/>
      <c r="AD315" s="1316"/>
      <c r="AE315" s="1316"/>
      <c r="AF315" s="1316"/>
      <c r="AG315" s="1316"/>
      <c r="AH315" s="1316"/>
      <c r="AI315" s="1316"/>
      <c r="AJ315" s="1316"/>
      <c r="AK315" s="1316"/>
      <c r="AL315" s="1316"/>
      <c r="AM315" s="1316"/>
    </row>
    <row r="316" ht="24.0" customHeight="1">
      <c r="A316" s="1318"/>
      <c r="B316" s="1316"/>
      <c r="C316" s="1316"/>
      <c r="D316" s="1316"/>
      <c r="E316" s="1316"/>
      <c r="F316" s="1316"/>
      <c r="G316" s="1316"/>
      <c r="H316" s="1316"/>
      <c r="I316" s="1316"/>
      <c r="J316" s="1316"/>
      <c r="K316" s="1316"/>
      <c r="L316" s="1316"/>
      <c r="M316" s="1316"/>
      <c r="N316" s="1316"/>
      <c r="O316" s="1316"/>
      <c r="P316" s="1316"/>
      <c r="Q316" s="1316"/>
      <c r="R316" s="1316"/>
      <c r="S316" s="1316"/>
      <c r="T316" s="1316"/>
      <c r="U316" s="1316"/>
      <c r="V316" s="1316"/>
      <c r="W316" s="1316"/>
      <c r="X316" s="1316"/>
      <c r="Y316" s="1316"/>
      <c r="Z316" s="1316"/>
      <c r="AA316" s="1316"/>
      <c r="AB316" s="1316"/>
      <c r="AC316" s="1316"/>
      <c r="AD316" s="1316"/>
      <c r="AE316" s="1316"/>
      <c r="AF316" s="1316"/>
      <c r="AG316" s="1316"/>
      <c r="AH316" s="1316"/>
      <c r="AI316" s="1316"/>
      <c r="AJ316" s="1316"/>
      <c r="AK316" s="1316"/>
      <c r="AL316" s="1316"/>
      <c r="AM316" s="1316"/>
    </row>
    <row r="317" ht="24.0" customHeight="1">
      <c r="A317" s="1318"/>
      <c r="B317" s="1316"/>
      <c r="C317" s="1316"/>
      <c r="D317" s="1316"/>
      <c r="E317" s="1316"/>
      <c r="F317" s="1316"/>
      <c r="G317" s="1316"/>
      <c r="H317" s="1316"/>
      <c r="I317" s="1316"/>
      <c r="J317" s="1316"/>
      <c r="K317" s="1316"/>
      <c r="L317" s="1316"/>
      <c r="M317" s="1316"/>
      <c r="N317" s="1316"/>
      <c r="O317" s="1316"/>
      <c r="P317" s="1316"/>
      <c r="Q317" s="1316"/>
      <c r="R317" s="1316"/>
      <c r="S317" s="1316"/>
      <c r="T317" s="1316"/>
      <c r="U317" s="1316"/>
      <c r="V317" s="1316"/>
      <c r="W317" s="1316"/>
      <c r="X317" s="1316"/>
      <c r="Y317" s="1316"/>
      <c r="Z317" s="1316"/>
      <c r="AA317" s="1316"/>
      <c r="AB317" s="1316"/>
      <c r="AC317" s="1316"/>
      <c r="AD317" s="1316"/>
      <c r="AE317" s="1316"/>
      <c r="AF317" s="1316"/>
      <c r="AG317" s="1316"/>
      <c r="AH317" s="1316"/>
      <c r="AI317" s="1316"/>
      <c r="AJ317" s="1316"/>
      <c r="AK317" s="1316"/>
      <c r="AL317" s="1316"/>
      <c r="AM317" s="1316"/>
    </row>
    <row r="318" ht="24.0" customHeight="1">
      <c r="A318" s="1318"/>
      <c r="B318" s="1316"/>
      <c r="C318" s="1316"/>
      <c r="D318" s="1316"/>
      <c r="E318" s="1316"/>
      <c r="F318" s="1316"/>
      <c r="G318" s="1316"/>
      <c r="H318" s="1316"/>
      <c r="I318" s="1316"/>
      <c r="J318" s="1316"/>
      <c r="K318" s="1316"/>
      <c r="L318" s="1316"/>
      <c r="M318" s="1316"/>
      <c r="N318" s="1316"/>
      <c r="O318" s="1316"/>
      <c r="P318" s="1316"/>
      <c r="Q318" s="1316"/>
      <c r="R318" s="1316"/>
      <c r="S318" s="1316"/>
      <c r="T318" s="1316"/>
      <c r="U318" s="1316"/>
      <c r="V318" s="1316"/>
      <c r="W318" s="1316"/>
      <c r="X318" s="1316"/>
      <c r="Y318" s="1316"/>
      <c r="Z318" s="1316"/>
      <c r="AA318" s="1316"/>
      <c r="AB318" s="1316"/>
      <c r="AC318" s="1316"/>
      <c r="AD318" s="1316"/>
      <c r="AE318" s="1316"/>
      <c r="AF318" s="1316"/>
      <c r="AG318" s="1316"/>
      <c r="AH318" s="1316"/>
      <c r="AI318" s="1316"/>
      <c r="AJ318" s="1316"/>
      <c r="AK318" s="1316"/>
      <c r="AL318" s="1316"/>
      <c r="AM318" s="1316"/>
    </row>
    <row r="319" ht="24.0" customHeight="1">
      <c r="A319" s="1318"/>
      <c r="B319" s="1316"/>
      <c r="C319" s="1316"/>
      <c r="D319" s="1316"/>
      <c r="E319" s="1316"/>
      <c r="F319" s="1316"/>
      <c r="G319" s="1316"/>
      <c r="H319" s="1316"/>
      <c r="I319" s="1316"/>
      <c r="J319" s="1316"/>
      <c r="K319" s="1316"/>
      <c r="L319" s="1316"/>
      <c r="M319" s="1316"/>
      <c r="N319" s="1316"/>
      <c r="O319" s="1316"/>
      <c r="P319" s="1316"/>
      <c r="Q319" s="1316"/>
      <c r="R319" s="1316"/>
      <c r="S319" s="1316"/>
      <c r="T319" s="1316"/>
      <c r="U319" s="1316"/>
      <c r="V319" s="1316"/>
      <c r="W319" s="1316"/>
      <c r="X319" s="1316"/>
      <c r="Y319" s="1316"/>
      <c r="Z319" s="1316"/>
      <c r="AA319" s="1316"/>
      <c r="AB319" s="1316"/>
      <c r="AC319" s="1316"/>
      <c r="AD319" s="1316"/>
      <c r="AE319" s="1316"/>
      <c r="AF319" s="1316"/>
      <c r="AG319" s="1316"/>
      <c r="AH319" s="1316"/>
      <c r="AI319" s="1316"/>
      <c r="AJ319" s="1316"/>
      <c r="AK319" s="1316"/>
      <c r="AL319" s="1316"/>
      <c r="AM319" s="1316"/>
    </row>
    <row r="320" ht="24.0" customHeight="1">
      <c r="A320" s="1318"/>
      <c r="B320" s="1316"/>
      <c r="C320" s="1316"/>
      <c r="D320" s="1316"/>
      <c r="E320" s="1316"/>
      <c r="F320" s="1316"/>
      <c r="G320" s="1316"/>
      <c r="H320" s="1316"/>
      <c r="I320" s="1316"/>
      <c r="J320" s="1316"/>
      <c r="K320" s="1316"/>
      <c r="L320" s="1316"/>
      <c r="M320" s="1316"/>
      <c r="N320" s="1316"/>
      <c r="O320" s="1316"/>
      <c r="P320" s="1316"/>
      <c r="Q320" s="1316"/>
      <c r="R320" s="1316"/>
      <c r="S320" s="1316"/>
      <c r="T320" s="1316"/>
      <c r="U320" s="1316"/>
      <c r="V320" s="1316"/>
      <c r="W320" s="1316"/>
      <c r="X320" s="1316"/>
      <c r="Y320" s="1316"/>
      <c r="Z320" s="1316"/>
      <c r="AA320" s="1316"/>
      <c r="AB320" s="1316"/>
      <c r="AC320" s="1316"/>
      <c r="AD320" s="1316"/>
      <c r="AE320" s="1316"/>
      <c r="AF320" s="1316"/>
      <c r="AG320" s="1316"/>
      <c r="AH320" s="1316"/>
      <c r="AI320" s="1316"/>
      <c r="AJ320" s="1316"/>
      <c r="AK320" s="1316"/>
      <c r="AL320" s="1316"/>
      <c r="AM320" s="1316"/>
    </row>
    <row r="321" ht="24.0" customHeight="1">
      <c r="A321" s="1318"/>
      <c r="B321" s="1316"/>
      <c r="C321" s="1316"/>
      <c r="D321" s="1316"/>
      <c r="E321" s="1316"/>
      <c r="F321" s="1316"/>
      <c r="G321" s="1316"/>
      <c r="H321" s="1316"/>
      <c r="I321" s="1316"/>
      <c r="J321" s="1316"/>
      <c r="K321" s="1316"/>
      <c r="L321" s="1316"/>
      <c r="M321" s="1316"/>
      <c r="N321" s="1316"/>
      <c r="O321" s="1316"/>
      <c r="P321" s="1316"/>
      <c r="Q321" s="1316"/>
      <c r="R321" s="1316"/>
      <c r="S321" s="1316"/>
      <c r="T321" s="1316"/>
      <c r="U321" s="1316"/>
      <c r="V321" s="1316"/>
      <c r="W321" s="1316"/>
      <c r="X321" s="1316"/>
      <c r="Y321" s="1316"/>
      <c r="Z321" s="1316"/>
      <c r="AA321" s="1316"/>
      <c r="AB321" s="1316"/>
      <c r="AC321" s="1316"/>
      <c r="AD321" s="1316"/>
      <c r="AE321" s="1316"/>
      <c r="AF321" s="1316"/>
      <c r="AG321" s="1316"/>
      <c r="AH321" s="1316"/>
      <c r="AI321" s="1316"/>
      <c r="AJ321" s="1316"/>
      <c r="AK321" s="1316"/>
      <c r="AL321" s="1316"/>
      <c r="AM321" s="1316"/>
    </row>
    <row r="322" ht="24.0" customHeight="1">
      <c r="A322" s="1318"/>
      <c r="B322" s="1316"/>
      <c r="C322" s="1316"/>
      <c r="D322" s="1316"/>
      <c r="E322" s="1316"/>
      <c r="F322" s="1316"/>
      <c r="G322" s="1316"/>
      <c r="H322" s="1316"/>
      <c r="I322" s="1316"/>
      <c r="J322" s="1316"/>
      <c r="K322" s="1316"/>
      <c r="L322" s="1316"/>
      <c r="M322" s="1316"/>
      <c r="N322" s="1316"/>
      <c r="O322" s="1316"/>
      <c r="P322" s="1316"/>
      <c r="Q322" s="1316"/>
      <c r="R322" s="1316"/>
      <c r="S322" s="1316"/>
      <c r="T322" s="1316"/>
      <c r="U322" s="1316"/>
      <c r="V322" s="1316"/>
      <c r="W322" s="1316"/>
      <c r="X322" s="1316"/>
      <c r="Y322" s="1316"/>
      <c r="Z322" s="1316"/>
      <c r="AA322" s="1316"/>
      <c r="AB322" s="1316"/>
      <c r="AC322" s="1316"/>
      <c r="AD322" s="1316"/>
      <c r="AE322" s="1316"/>
      <c r="AF322" s="1316"/>
      <c r="AG322" s="1316"/>
      <c r="AH322" s="1316"/>
      <c r="AI322" s="1316"/>
      <c r="AJ322" s="1316"/>
      <c r="AK322" s="1316"/>
      <c r="AL322" s="1316"/>
      <c r="AM322" s="1316"/>
    </row>
    <row r="323" ht="24.0" customHeight="1">
      <c r="A323" s="1318"/>
      <c r="B323" s="1316"/>
      <c r="C323" s="1316"/>
      <c r="D323" s="1316"/>
      <c r="E323" s="1316"/>
      <c r="F323" s="1316"/>
      <c r="G323" s="1316"/>
      <c r="H323" s="1316"/>
      <c r="I323" s="1316"/>
      <c r="J323" s="1316"/>
      <c r="K323" s="1316"/>
      <c r="L323" s="1316"/>
      <c r="M323" s="1316"/>
      <c r="N323" s="1316"/>
      <c r="O323" s="1316"/>
      <c r="P323" s="1316"/>
      <c r="Q323" s="1316"/>
      <c r="R323" s="1316"/>
      <c r="S323" s="1316"/>
      <c r="T323" s="1316"/>
      <c r="U323" s="1316"/>
      <c r="V323" s="1316"/>
      <c r="W323" s="1316"/>
      <c r="X323" s="1316"/>
      <c r="Y323" s="1316"/>
      <c r="Z323" s="1316"/>
      <c r="AA323" s="1316"/>
      <c r="AB323" s="1316"/>
      <c r="AC323" s="1316"/>
      <c r="AD323" s="1316"/>
      <c r="AE323" s="1316"/>
      <c r="AF323" s="1316"/>
      <c r="AG323" s="1316"/>
      <c r="AH323" s="1316"/>
      <c r="AI323" s="1316"/>
      <c r="AJ323" s="1316"/>
      <c r="AK323" s="1316"/>
      <c r="AL323" s="1316"/>
      <c r="AM323" s="1316"/>
    </row>
    <row r="324" ht="24.0" customHeight="1">
      <c r="A324" s="1318"/>
      <c r="B324" s="1316"/>
      <c r="C324" s="1316"/>
      <c r="D324" s="1316"/>
      <c r="E324" s="1316"/>
      <c r="F324" s="1316"/>
      <c r="G324" s="1316"/>
      <c r="H324" s="1316"/>
      <c r="I324" s="1316"/>
      <c r="J324" s="1316"/>
      <c r="K324" s="1316"/>
      <c r="L324" s="1316"/>
      <c r="M324" s="1316"/>
      <c r="N324" s="1316"/>
      <c r="O324" s="1316"/>
      <c r="P324" s="1316"/>
      <c r="Q324" s="1316"/>
      <c r="R324" s="1316"/>
      <c r="S324" s="1316"/>
      <c r="T324" s="1316"/>
      <c r="U324" s="1316"/>
      <c r="V324" s="1316"/>
      <c r="W324" s="1316"/>
      <c r="X324" s="1316"/>
      <c r="Y324" s="1316"/>
      <c r="Z324" s="1316"/>
      <c r="AA324" s="1316"/>
      <c r="AB324" s="1316"/>
      <c r="AC324" s="1316"/>
      <c r="AD324" s="1316"/>
      <c r="AE324" s="1316"/>
      <c r="AF324" s="1316"/>
      <c r="AG324" s="1316"/>
      <c r="AH324" s="1316"/>
      <c r="AI324" s="1316"/>
      <c r="AJ324" s="1316"/>
      <c r="AK324" s="1316"/>
      <c r="AL324" s="1316"/>
      <c r="AM324" s="1316"/>
    </row>
    <row r="325" ht="24.0" customHeight="1">
      <c r="A325" s="1318"/>
      <c r="B325" s="1316"/>
      <c r="C325" s="1316"/>
      <c r="D325" s="1316"/>
      <c r="E325" s="1316"/>
      <c r="F325" s="1316"/>
      <c r="G325" s="1316"/>
      <c r="H325" s="1316"/>
      <c r="I325" s="1316"/>
      <c r="J325" s="1316"/>
      <c r="K325" s="1316"/>
      <c r="L325" s="1316"/>
      <c r="M325" s="1316"/>
      <c r="N325" s="1316"/>
      <c r="O325" s="1316"/>
      <c r="P325" s="1316"/>
      <c r="Q325" s="1316"/>
      <c r="R325" s="1316"/>
      <c r="S325" s="1316"/>
      <c r="T325" s="1316"/>
      <c r="U325" s="1316"/>
      <c r="V325" s="1316"/>
      <c r="W325" s="1316"/>
      <c r="X325" s="1316"/>
      <c r="Y325" s="1316"/>
      <c r="Z325" s="1316"/>
      <c r="AA325" s="1316"/>
      <c r="AB325" s="1316"/>
      <c r="AC325" s="1316"/>
      <c r="AD325" s="1316"/>
      <c r="AE325" s="1316"/>
      <c r="AF325" s="1316"/>
      <c r="AG325" s="1316"/>
      <c r="AH325" s="1316"/>
      <c r="AI325" s="1316"/>
      <c r="AJ325" s="1316"/>
      <c r="AK325" s="1316"/>
      <c r="AL325" s="1316"/>
      <c r="AM325" s="1316"/>
    </row>
    <row r="326" ht="24.0" customHeight="1">
      <c r="A326" s="1318"/>
      <c r="B326" s="1316"/>
      <c r="C326" s="1316"/>
      <c r="D326" s="1316"/>
      <c r="E326" s="1316"/>
      <c r="F326" s="1316"/>
      <c r="G326" s="1316"/>
      <c r="H326" s="1316"/>
      <c r="I326" s="1316"/>
      <c r="J326" s="1316"/>
      <c r="K326" s="1316"/>
      <c r="L326" s="1316"/>
      <c r="M326" s="1316"/>
      <c r="N326" s="1316"/>
      <c r="O326" s="1316"/>
      <c r="P326" s="1316"/>
      <c r="Q326" s="1316"/>
      <c r="R326" s="1316"/>
      <c r="S326" s="1316"/>
      <c r="T326" s="1316"/>
      <c r="U326" s="1316"/>
      <c r="V326" s="1316"/>
      <c r="W326" s="1316"/>
      <c r="X326" s="1316"/>
      <c r="Y326" s="1316"/>
      <c r="Z326" s="1316"/>
      <c r="AA326" s="1316"/>
      <c r="AB326" s="1316"/>
      <c r="AC326" s="1316"/>
      <c r="AD326" s="1316"/>
      <c r="AE326" s="1316"/>
      <c r="AF326" s="1316"/>
      <c r="AG326" s="1316"/>
      <c r="AH326" s="1316"/>
      <c r="AI326" s="1316"/>
      <c r="AJ326" s="1316"/>
      <c r="AK326" s="1316"/>
      <c r="AL326" s="1316"/>
      <c r="AM326" s="1316"/>
    </row>
    <row r="327" ht="24.0" customHeight="1">
      <c r="A327" s="1318"/>
      <c r="B327" s="1316"/>
      <c r="C327" s="1316"/>
      <c r="D327" s="1316"/>
      <c r="E327" s="1316"/>
      <c r="F327" s="1316"/>
      <c r="G327" s="1316"/>
      <c r="H327" s="1316"/>
      <c r="I327" s="1316"/>
      <c r="J327" s="1316"/>
      <c r="K327" s="1316"/>
      <c r="L327" s="1316"/>
      <c r="M327" s="1316"/>
      <c r="N327" s="1316"/>
      <c r="O327" s="1316"/>
      <c r="P327" s="1316"/>
      <c r="Q327" s="1316"/>
      <c r="R327" s="1316"/>
      <c r="S327" s="1316"/>
      <c r="T327" s="1316"/>
      <c r="U327" s="1316"/>
      <c r="V327" s="1316"/>
      <c r="W327" s="1316"/>
      <c r="X327" s="1316"/>
      <c r="Y327" s="1316"/>
      <c r="Z327" s="1316"/>
      <c r="AA327" s="1316"/>
      <c r="AB327" s="1316"/>
      <c r="AC327" s="1316"/>
      <c r="AD327" s="1316"/>
      <c r="AE327" s="1316"/>
      <c r="AF327" s="1316"/>
      <c r="AG327" s="1316"/>
      <c r="AH327" s="1316"/>
      <c r="AI327" s="1316"/>
      <c r="AJ327" s="1316"/>
      <c r="AK327" s="1316"/>
      <c r="AL327" s="1316"/>
      <c r="AM327" s="1316"/>
    </row>
    <row r="328" ht="24.0" customHeight="1">
      <c r="A328" s="1318"/>
      <c r="B328" s="1316"/>
      <c r="C328" s="1316"/>
      <c r="D328" s="1316"/>
      <c r="E328" s="1316"/>
      <c r="F328" s="1316"/>
      <c r="G328" s="1316"/>
      <c r="H328" s="1316"/>
      <c r="I328" s="1316"/>
      <c r="J328" s="1316"/>
      <c r="K328" s="1316"/>
      <c r="L328" s="1316"/>
      <c r="M328" s="1316"/>
      <c r="N328" s="1316"/>
      <c r="O328" s="1316"/>
      <c r="P328" s="1316"/>
      <c r="Q328" s="1316"/>
      <c r="R328" s="1316"/>
      <c r="S328" s="1316"/>
      <c r="T328" s="1316"/>
      <c r="U328" s="1316"/>
      <c r="V328" s="1316"/>
      <c r="W328" s="1316"/>
      <c r="X328" s="1316"/>
      <c r="Y328" s="1316"/>
      <c r="Z328" s="1316"/>
      <c r="AA328" s="1316"/>
      <c r="AB328" s="1316"/>
      <c r="AC328" s="1316"/>
      <c r="AD328" s="1316"/>
      <c r="AE328" s="1316"/>
      <c r="AF328" s="1316"/>
      <c r="AG328" s="1316"/>
      <c r="AH328" s="1316"/>
      <c r="AI328" s="1316"/>
      <c r="AJ328" s="1316"/>
      <c r="AK328" s="1316"/>
      <c r="AL328" s="1316"/>
      <c r="AM328" s="1316"/>
    </row>
    <row r="329" ht="24.0" customHeight="1">
      <c r="A329" s="1318"/>
      <c r="B329" s="1316"/>
      <c r="C329" s="1316"/>
      <c r="D329" s="1316"/>
      <c r="E329" s="1316"/>
      <c r="F329" s="1316"/>
      <c r="G329" s="1316"/>
      <c r="H329" s="1316"/>
      <c r="I329" s="1316"/>
      <c r="J329" s="1316"/>
      <c r="K329" s="1316"/>
      <c r="L329" s="1316"/>
      <c r="M329" s="1316"/>
      <c r="N329" s="1316"/>
      <c r="O329" s="1316"/>
      <c r="P329" s="1316"/>
      <c r="Q329" s="1316"/>
      <c r="R329" s="1316"/>
      <c r="S329" s="1316"/>
      <c r="T329" s="1316"/>
      <c r="U329" s="1316"/>
      <c r="V329" s="1316"/>
      <c r="W329" s="1316"/>
      <c r="X329" s="1316"/>
      <c r="Y329" s="1316"/>
      <c r="Z329" s="1316"/>
      <c r="AA329" s="1316"/>
      <c r="AB329" s="1316"/>
      <c r="AC329" s="1316"/>
      <c r="AD329" s="1316"/>
      <c r="AE329" s="1316"/>
      <c r="AF329" s="1316"/>
      <c r="AG329" s="1316"/>
      <c r="AH329" s="1316"/>
      <c r="AI329" s="1316"/>
      <c r="AJ329" s="1316"/>
      <c r="AK329" s="1316"/>
      <c r="AL329" s="1316"/>
      <c r="AM329" s="1316"/>
    </row>
    <row r="330" ht="24.0" customHeight="1">
      <c r="A330" s="1318"/>
      <c r="B330" s="1316"/>
      <c r="C330" s="1316"/>
      <c r="D330" s="1316"/>
      <c r="E330" s="1316"/>
      <c r="F330" s="1316"/>
      <c r="G330" s="1316"/>
      <c r="H330" s="1316"/>
      <c r="I330" s="1316"/>
      <c r="J330" s="1316"/>
      <c r="K330" s="1316"/>
      <c r="L330" s="1316"/>
      <c r="M330" s="1316"/>
      <c r="N330" s="1316"/>
      <c r="O330" s="1316"/>
      <c r="P330" s="1316"/>
      <c r="Q330" s="1316"/>
      <c r="R330" s="1316"/>
      <c r="S330" s="1316"/>
      <c r="T330" s="1316"/>
      <c r="U330" s="1316"/>
      <c r="V330" s="1316"/>
      <c r="W330" s="1316"/>
      <c r="X330" s="1316"/>
      <c r="Y330" s="1316"/>
      <c r="Z330" s="1316"/>
      <c r="AA330" s="1316"/>
      <c r="AB330" s="1316"/>
      <c r="AC330" s="1316"/>
      <c r="AD330" s="1316"/>
      <c r="AE330" s="1316"/>
      <c r="AF330" s="1316"/>
      <c r="AG330" s="1316"/>
      <c r="AH330" s="1316"/>
      <c r="AI330" s="1316"/>
      <c r="AJ330" s="1316"/>
      <c r="AK330" s="1316"/>
      <c r="AL330" s="1316"/>
      <c r="AM330" s="1316"/>
    </row>
    <row r="331" ht="24.0" customHeight="1">
      <c r="A331" s="1318"/>
      <c r="B331" s="1316"/>
      <c r="C331" s="1316"/>
      <c r="D331" s="1316"/>
      <c r="E331" s="1316"/>
      <c r="F331" s="1316"/>
      <c r="G331" s="1316"/>
      <c r="H331" s="1316"/>
      <c r="I331" s="1316"/>
      <c r="J331" s="1316"/>
      <c r="K331" s="1316"/>
      <c r="L331" s="1316"/>
      <c r="M331" s="1316"/>
      <c r="N331" s="1316"/>
      <c r="O331" s="1316"/>
      <c r="P331" s="1316"/>
      <c r="Q331" s="1316"/>
      <c r="R331" s="1316"/>
      <c r="S331" s="1316"/>
      <c r="T331" s="1316"/>
      <c r="U331" s="1316"/>
      <c r="V331" s="1316"/>
      <c r="W331" s="1316"/>
      <c r="X331" s="1316"/>
      <c r="Y331" s="1316"/>
      <c r="Z331" s="1316"/>
      <c r="AA331" s="1316"/>
      <c r="AB331" s="1316"/>
      <c r="AC331" s="1316"/>
      <c r="AD331" s="1316"/>
      <c r="AE331" s="1316"/>
      <c r="AF331" s="1316"/>
      <c r="AG331" s="1316"/>
      <c r="AH331" s="1316"/>
      <c r="AI331" s="1316"/>
      <c r="AJ331" s="1316"/>
      <c r="AK331" s="1316"/>
      <c r="AL331" s="1316"/>
      <c r="AM331" s="1316"/>
    </row>
    <row r="332" ht="24.0" customHeight="1">
      <c r="A332" s="1318"/>
      <c r="B332" s="1316"/>
      <c r="C332" s="1316"/>
      <c r="D332" s="1316"/>
      <c r="E332" s="1316"/>
      <c r="F332" s="1316"/>
      <c r="G332" s="1316"/>
      <c r="H332" s="1316"/>
      <c r="I332" s="1316"/>
      <c r="J332" s="1316"/>
      <c r="K332" s="1316"/>
      <c r="L332" s="1316"/>
      <c r="M332" s="1316"/>
      <c r="N332" s="1316"/>
      <c r="O332" s="1316"/>
      <c r="P332" s="1316"/>
      <c r="Q332" s="1316"/>
      <c r="R332" s="1316"/>
      <c r="S332" s="1316"/>
      <c r="T332" s="1316"/>
      <c r="U332" s="1316"/>
      <c r="V332" s="1316"/>
      <c r="W332" s="1316"/>
      <c r="X332" s="1316"/>
      <c r="Y332" s="1316"/>
      <c r="Z332" s="1316"/>
      <c r="AA332" s="1316"/>
      <c r="AB332" s="1316"/>
      <c r="AC332" s="1316"/>
      <c r="AD332" s="1316"/>
      <c r="AE332" s="1316"/>
      <c r="AF332" s="1316"/>
      <c r="AG332" s="1316"/>
      <c r="AH332" s="1316"/>
      <c r="AI332" s="1316"/>
      <c r="AJ332" s="1316"/>
      <c r="AK332" s="1316"/>
      <c r="AL332" s="1316"/>
      <c r="AM332" s="1316"/>
    </row>
    <row r="333" ht="24.0" customHeight="1">
      <c r="A333" s="1318"/>
      <c r="B333" s="1316"/>
      <c r="C333" s="1316"/>
      <c r="D333" s="1316"/>
      <c r="E333" s="1316"/>
      <c r="F333" s="1316"/>
      <c r="G333" s="1316"/>
      <c r="H333" s="1316"/>
      <c r="I333" s="1316"/>
      <c r="J333" s="1316"/>
      <c r="K333" s="1316"/>
      <c r="L333" s="1316"/>
      <c r="M333" s="1316"/>
      <c r="N333" s="1316"/>
      <c r="O333" s="1316"/>
      <c r="P333" s="1316"/>
      <c r="Q333" s="1316"/>
      <c r="R333" s="1316"/>
      <c r="S333" s="1316"/>
      <c r="T333" s="1316"/>
      <c r="U333" s="1316"/>
      <c r="V333" s="1316"/>
      <c r="W333" s="1316"/>
      <c r="X333" s="1316"/>
      <c r="Y333" s="1316"/>
      <c r="Z333" s="1316"/>
      <c r="AA333" s="1316"/>
      <c r="AB333" s="1316"/>
      <c r="AC333" s="1316"/>
      <c r="AD333" s="1316"/>
      <c r="AE333" s="1316"/>
      <c r="AF333" s="1316"/>
      <c r="AG333" s="1316"/>
      <c r="AH333" s="1316"/>
      <c r="AI333" s="1316"/>
      <c r="AJ333" s="1316"/>
      <c r="AK333" s="1316"/>
      <c r="AL333" s="1316"/>
      <c r="AM333" s="1316"/>
    </row>
    <row r="334" ht="24.0" customHeight="1">
      <c r="A334" s="1318"/>
      <c r="B334" s="1316"/>
      <c r="C334" s="1316"/>
      <c r="D334" s="1316"/>
      <c r="E334" s="1316"/>
      <c r="F334" s="1316"/>
      <c r="G334" s="1316"/>
      <c r="H334" s="1316"/>
      <c r="I334" s="1316"/>
      <c r="J334" s="1316"/>
      <c r="K334" s="1316"/>
      <c r="L334" s="1316"/>
      <c r="M334" s="1316"/>
      <c r="N334" s="1316"/>
      <c r="O334" s="1316"/>
      <c r="P334" s="1316"/>
      <c r="Q334" s="1316"/>
      <c r="R334" s="1316"/>
      <c r="S334" s="1316"/>
      <c r="T334" s="1316"/>
      <c r="U334" s="1316"/>
      <c r="V334" s="1316"/>
      <c r="W334" s="1316"/>
      <c r="X334" s="1316"/>
      <c r="Y334" s="1316"/>
      <c r="Z334" s="1316"/>
      <c r="AA334" s="1316"/>
      <c r="AB334" s="1316"/>
      <c r="AC334" s="1316"/>
      <c r="AD334" s="1316"/>
      <c r="AE334" s="1316"/>
      <c r="AF334" s="1316"/>
      <c r="AG334" s="1316"/>
      <c r="AH334" s="1316"/>
      <c r="AI334" s="1316"/>
      <c r="AJ334" s="1316"/>
      <c r="AK334" s="1316"/>
      <c r="AL334" s="1316"/>
      <c r="AM334" s="1316"/>
    </row>
    <row r="335" ht="24.0" customHeight="1">
      <c r="A335" s="1318"/>
      <c r="B335" s="1316"/>
      <c r="C335" s="1316"/>
      <c r="D335" s="1316"/>
      <c r="E335" s="1316"/>
      <c r="F335" s="1316"/>
      <c r="G335" s="1316"/>
      <c r="H335" s="1316"/>
      <c r="I335" s="1316"/>
      <c r="J335" s="1316"/>
      <c r="K335" s="1316"/>
      <c r="L335" s="1316"/>
      <c r="M335" s="1316"/>
      <c r="N335" s="1316"/>
      <c r="O335" s="1316"/>
      <c r="P335" s="1316"/>
      <c r="Q335" s="1316"/>
      <c r="R335" s="1316"/>
      <c r="S335" s="1316"/>
      <c r="T335" s="1316"/>
      <c r="U335" s="1316"/>
      <c r="V335" s="1316"/>
      <c r="W335" s="1316"/>
      <c r="X335" s="1316"/>
      <c r="Y335" s="1316"/>
      <c r="Z335" s="1316"/>
      <c r="AA335" s="1316"/>
      <c r="AB335" s="1316"/>
      <c r="AC335" s="1316"/>
      <c r="AD335" s="1316"/>
      <c r="AE335" s="1316"/>
      <c r="AF335" s="1316"/>
      <c r="AG335" s="1316"/>
      <c r="AH335" s="1316"/>
      <c r="AI335" s="1316"/>
      <c r="AJ335" s="1316"/>
      <c r="AK335" s="1316"/>
      <c r="AL335" s="1316"/>
      <c r="AM335" s="1316"/>
    </row>
    <row r="336" ht="24.0" customHeight="1">
      <c r="A336" s="1318"/>
      <c r="B336" s="1316"/>
      <c r="C336" s="1316"/>
      <c r="D336" s="1316"/>
      <c r="E336" s="1316"/>
      <c r="F336" s="1316"/>
      <c r="G336" s="1316"/>
      <c r="H336" s="1316"/>
      <c r="I336" s="1316"/>
      <c r="J336" s="1316"/>
      <c r="K336" s="1316"/>
      <c r="L336" s="1316"/>
      <c r="M336" s="1316"/>
      <c r="N336" s="1316"/>
      <c r="O336" s="1316"/>
      <c r="P336" s="1316"/>
      <c r="Q336" s="1316"/>
      <c r="R336" s="1316"/>
      <c r="S336" s="1316"/>
      <c r="T336" s="1316"/>
      <c r="U336" s="1316"/>
      <c r="V336" s="1316"/>
      <c r="W336" s="1316"/>
      <c r="X336" s="1316"/>
      <c r="Y336" s="1316"/>
      <c r="Z336" s="1316"/>
      <c r="AA336" s="1316"/>
      <c r="AB336" s="1316"/>
      <c r="AC336" s="1316"/>
      <c r="AD336" s="1316"/>
      <c r="AE336" s="1316"/>
      <c r="AF336" s="1316"/>
      <c r="AG336" s="1316"/>
      <c r="AH336" s="1316"/>
      <c r="AI336" s="1316"/>
      <c r="AJ336" s="1316"/>
      <c r="AK336" s="1316"/>
      <c r="AL336" s="1316"/>
      <c r="AM336" s="1316"/>
    </row>
    <row r="337" ht="24.0" customHeight="1">
      <c r="A337" s="1318"/>
      <c r="B337" s="1316"/>
      <c r="C337" s="1316"/>
      <c r="D337" s="1316"/>
      <c r="E337" s="1316"/>
      <c r="F337" s="1316"/>
      <c r="G337" s="1316"/>
      <c r="H337" s="1316"/>
      <c r="I337" s="1316"/>
      <c r="J337" s="1316"/>
      <c r="K337" s="1316"/>
      <c r="L337" s="1316"/>
      <c r="M337" s="1316"/>
      <c r="N337" s="1316"/>
      <c r="O337" s="1316"/>
      <c r="P337" s="1316"/>
      <c r="Q337" s="1316"/>
      <c r="R337" s="1316"/>
      <c r="S337" s="1316"/>
      <c r="T337" s="1316"/>
      <c r="U337" s="1316"/>
      <c r="V337" s="1316"/>
      <c r="W337" s="1316"/>
      <c r="X337" s="1316"/>
      <c r="Y337" s="1316"/>
      <c r="Z337" s="1316"/>
      <c r="AA337" s="1316"/>
      <c r="AB337" s="1316"/>
      <c r="AC337" s="1316"/>
      <c r="AD337" s="1316"/>
      <c r="AE337" s="1316"/>
      <c r="AF337" s="1316"/>
      <c r="AG337" s="1316"/>
      <c r="AH337" s="1316"/>
      <c r="AI337" s="1316"/>
      <c r="AJ337" s="1316"/>
      <c r="AK337" s="1316"/>
      <c r="AL337" s="1316"/>
      <c r="AM337" s="1316"/>
    </row>
    <row r="338" ht="24.0" customHeight="1">
      <c r="A338" s="1318"/>
      <c r="B338" s="1316"/>
      <c r="C338" s="1316"/>
      <c r="D338" s="1316"/>
      <c r="E338" s="1316"/>
      <c r="F338" s="1316"/>
      <c r="G338" s="1316"/>
      <c r="H338" s="1316"/>
      <c r="I338" s="1316"/>
      <c r="J338" s="1316"/>
      <c r="K338" s="1316"/>
      <c r="L338" s="1316"/>
      <c r="M338" s="1316"/>
      <c r="N338" s="1316"/>
      <c r="O338" s="1316"/>
      <c r="P338" s="1316"/>
      <c r="Q338" s="1316"/>
      <c r="R338" s="1316"/>
      <c r="S338" s="1316"/>
      <c r="T338" s="1316"/>
      <c r="U338" s="1316"/>
      <c r="V338" s="1316"/>
      <c r="W338" s="1316"/>
      <c r="X338" s="1316"/>
      <c r="Y338" s="1316"/>
      <c r="Z338" s="1316"/>
      <c r="AA338" s="1316"/>
      <c r="AB338" s="1316"/>
      <c r="AC338" s="1316"/>
      <c r="AD338" s="1316"/>
      <c r="AE338" s="1316"/>
      <c r="AF338" s="1316"/>
      <c r="AG338" s="1316"/>
      <c r="AH338" s="1316"/>
      <c r="AI338" s="1316"/>
      <c r="AJ338" s="1316"/>
      <c r="AK338" s="1316"/>
      <c r="AL338" s="1316"/>
      <c r="AM338" s="1316"/>
    </row>
    <row r="339" ht="24.0" customHeight="1">
      <c r="A339" s="1318"/>
      <c r="B339" s="1316"/>
      <c r="C339" s="1316"/>
      <c r="D339" s="1316"/>
      <c r="E339" s="1316"/>
      <c r="F339" s="1316"/>
      <c r="G339" s="1316"/>
      <c r="H339" s="1316"/>
      <c r="I339" s="1316"/>
      <c r="J339" s="1316"/>
      <c r="K339" s="1316"/>
      <c r="L339" s="1316"/>
      <c r="M339" s="1316"/>
      <c r="N339" s="1316"/>
      <c r="O339" s="1316"/>
      <c r="P339" s="1316"/>
      <c r="Q339" s="1316"/>
      <c r="R339" s="1316"/>
      <c r="S339" s="1316"/>
      <c r="T339" s="1316"/>
      <c r="U339" s="1316"/>
      <c r="V339" s="1316"/>
      <c r="W339" s="1316"/>
      <c r="X339" s="1316"/>
      <c r="Y339" s="1316"/>
      <c r="Z339" s="1316"/>
      <c r="AA339" s="1316"/>
      <c r="AB339" s="1316"/>
      <c r="AC339" s="1316"/>
      <c r="AD339" s="1316"/>
      <c r="AE339" s="1316"/>
      <c r="AF339" s="1316"/>
      <c r="AG339" s="1316"/>
      <c r="AH339" s="1316"/>
      <c r="AI339" s="1316"/>
      <c r="AJ339" s="1316"/>
      <c r="AK339" s="1316"/>
      <c r="AL339" s="1316"/>
      <c r="AM339" s="1316"/>
    </row>
    <row r="340" ht="24.0" customHeight="1">
      <c r="A340" s="1318"/>
      <c r="B340" s="1316"/>
      <c r="C340" s="1316"/>
      <c r="D340" s="1316"/>
      <c r="E340" s="1316"/>
      <c r="F340" s="1316"/>
      <c r="G340" s="1316"/>
      <c r="H340" s="1316"/>
      <c r="I340" s="1316"/>
      <c r="J340" s="1316"/>
      <c r="K340" s="1316"/>
      <c r="L340" s="1316"/>
      <c r="M340" s="1316"/>
      <c r="N340" s="1316"/>
      <c r="O340" s="1316"/>
      <c r="P340" s="1316"/>
      <c r="Q340" s="1316"/>
      <c r="R340" s="1316"/>
      <c r="S340" s="1316"/>
      <c r="T340" s="1316"/>
      <c r="U340" s="1316"/>
      <c r="V340" s="1316"/>
      <c r="W340" s="1316"/>
      <c r="X340" s="1316"/>
      <c r="Y340" s="1316"/>
      <c r="Z340" s="1316"/>
      <c r="AA340" s="1316"/>
      <c r="AB340" s="1316"/>
      <c r="AC340" s="1316"/>
      <c r="AD340" s="1316"/>
      <c r="AE340" s="1316"/>
      <c r="AF340" s="1316"/>
      <c r="AG340" s="1316"/>
      <c r="AH340" s="1316"/>
      <c r="AI340" s="1316"/>
      <c r="AJ340" s="1316"/>
      <c r="AK340" s="1316"/>
      <c r="AL340" s="1316"/>
      <c r="AM340" s="1316"/>
    </row>
    <row r="341" ht="24.0" customHeight="1">
      <c r="A341" s="1318"/>
      <c r="B341" s="1316"/>
      <c r="C341" s="1316"/>
      <c r="D341" s="1316"/>
      <c r="E341" s="1316"/>
      <c r="F341" s="1316"/>
      <c r="G341" s="1316"/>
      <c r="H341" s="1316"/>
      <c r="I341" s="1316"/>
      <c r="J341" s="1316"/>
      <c r="K341" s="1316"/>
      <c r="L341" s="1316"/>
      <c r="M341" s="1316"/>
      <c r="N341" s="1316"/>
      <c r="O341" s="1316"/>
      <c r="P341" s="1316"/>
      <c r="Q341" s="1316"/>
      <c r="R341" s="1316"/>
      <c r="S341" s="1316"/>
      <c r="T341" s="1316"/>
      <c r="U341" s="1316"/>
      <c r="V341" s="1316"/>
      <c r="W341" s="1316"/>
      <c r="X341" s="1316"/>
      <c r="Y341" s="1316"/>
      <c r="Z341" s="1316"/>
      <c r="AA341" s="1316"/>
      <c r="AB341" s="1316"/>
      <c r="AC341" s="1316"/>
      <c r="AD341" s="1316"/>
      <c r="AE341" s="1316"/>
      <c r="AF341" s="1316"/>
      <c r="AG341" s="1316"/>
      <c r="AH341" s="1316"/>
      <c r="AI341" s="1316"/>
      <c r="AJ341" s="1316"/>
      <c r="AK341" s="1316"/>
      <c r="AL341" s="1316"/>
      <c r="AM341" s="1316"/>
    </row>
    <row r="342" ht="24.0" customHeight="1">
      <c r="A342" s="1318"/>
      <c r="B342" s="1316"/>
      <c r="C342" s="1316"/>
      <c r="D342" s="1316"/>
      <c r="E342" s="1316"/>
      <c r="F342" s="1316"/>
      <c r="G342" s="1316"/>
      <c r="H342" s="1316"/>
      <c r="I342" s="1316"/>
      <c r="J342" s="1316"/>
      <c r="K342" s="1316"/>
      <c r="L342" s="1316"/>
      <c r="M342" s="1316"/>
      <c r="N342" s="1316"/>
      <c r="O342" s="1316"/>
      <c r="P342" s="1316"/>
      <c r="Q342" s="1316"/>
      <c r="R342" s="1316"/>
      <c r="S342" s="1316"/>
      <c r="T342" s="1316"/>
      <c r="U342" s="1316"/>
      <c r="V342" s="1316"/>
      <c r="W342" s="1316"/>
      <c r="X342" s="1316"/>
      <c r="Y342" s="1316"/>
      <c r="Z342" s="1316"/>
      <c r="AA342" s="1316"/>
      <c r="AB342" s="1316"/>
      <c r="AC342" s="1316"/>
      <c r="AD342" s="1316"/>
      <c r="AE342" s="1316"/>
      <c r="AF342" s="1316"/>
      <c r="AG342" s="1316"/>
      <c r="AH342" s="1316"/>
      <c r="AI342" s="1316"/>
      <c r="AJ342" s="1316"/>
      <c r="AK342" s="1316"/>
      <c r="AL342" s="1316"/>
      <c r="AM342" s="1316"/>
    </row>
    <row r="343" ht="24.0" customHeight="1">
      <c r="A343" s="1318"/>
      <c r="B343" s="1316"/>
      <c r="C343" s="1316"/>
      <c r="D343" s="1316"/>
      <c r="E343" s="1316"/>
      <c r="F343" s="1316"/>
      <c r="G343" s="1316"/>
      <c r="H343" s="1316"/>
      <c r="I343" s="1316"/>
      <c r="J343" s="1316"/>
      <c r="K343" s="1316"/>
      <c r="L343" s="1316"/>
      <c r="M343" s="1316"/>
      <c r="N343" s="1316"/>
      <c r="O343" s="1316"/>
      <c r="P343" s="1316"/>
      <c r="Q343" s="1316"/>
      <c r="R343" s="1316"/>
      <c r="S343" s="1316"/>
      <c r="T343" s="1316"/>
      <c r="U343" s="1316"/>
      <c r="V343" s="1316"/>
      <c r="W343" s="1316"/>
      <c r="X343" s="1316"/>
      <c r="Y343" s="1316"/>
      <c r="Z343" s="1316"/>
      <c r="AA343" s="1316"/>
      <c r="AB343" s="1316"/>
      <c r="AC343" s="1316"/>
      <c r="AD343" s="1316"/>
      <c r="AE343" s="1316"/>
      <c r="AF343" s="1316"/>
      <c r="AG343" s="1316"/>
      <c r="AH343" s="1316"/>
      <c r="AI343" s="1316"/>
      <c r="AJ343" s="1316"/>
      <c r="AK343" s="1316"/>
      <c r="AL343" s="1316"/>
      <c r="AM343" s="1316"/>
    </row>
    <row r="344" ht="24.0" customHeight="1">
      <c r="A344" s="1318"/>
      <c r="B344" s="1316"/>
      <c r="C344" s="1316"/>
      <c r="D344" s="1316"/>
      <c r="E344" s="1316"/>
      <c r="F344" s="1316"/>
      <c r="G344" s="1316"/>
      <c r="H344" s="1316"/>
      <c r="I344" s="1316"/>
      <c r="J344" s="1316"/>
      <c r="K344" s="1316"/>
      <c r="L344" s="1316"/>
      <c r="M344" s="1316"/>
      <c r="N344" s="1316"/>
      <c r="O344" s="1316"/>
      <c r="P344" s="1316"/>
      <c r="Q344" s="1316"/>
      <c r="R344" s="1316"/>
      <c r="S344" s="1316"/>
      <c r="T344" s="1316"/>
      <c r="U344" s="1316"/>
      <c r="V344" s="1316"/>
      <c r="W344" s="1316"/>
      <c r="X344" s="1316"/>
      <c r="Y344" s="1316"/>
      <c r="Z344" s="1316"/>
      <c r="AA344" s="1316"/>
      <c r="AB344" s="1316"/>
      <c r="AC344" s="1316"/>
      <c r="AD344" s="1316"/>
      <c r="AE344" s="1316"/>
      <c r="AF344" s="1316"/>
      <c r="AG344" s="1316"/>
      <c r="AH344" s="1316"/>
      <c r="AI344" s="1316"/>
      <c r="AJ344" s="1316"/>
      <c r="AK344" s="1316"/>
      <c r="AL344" s="1316"/>
      <c r="AM344" s="1316"/>
    </row>
    <row r="345" ht="24.0" customHeight="1">
      <c r="A345" s="1318"/>
      <c r="B345" s="1316"/>
      <c r="C345" s="1316"/>
      <c r="D345" s="1316"/>
      <c r="E345" s="1316"/>
      <c r="F345" s="1316"/>
      <c r="G345" s="1316"/>
      <c r="H345" s="1316"/>
      <c r="I345" s="1316"/>
      <c r="J345" s="1316"/>
      <c r="K345" s="1316"/>
      <c r="L345" s="1316"/>
      <c r="M345" s="1316"/>
      <c r="N345" s="1316"/>
      <c r="O345" s="1316"/>
      <c r="P345" s="1316"/>
      <c r="Q345" s="1316"/>
      <c r="R345" s="1316"/>
      <c r="S345" s="1316"/>
      <c r="T345" s="1316"/>
      <c r="U345" s="1316"/>
      <c r="V345" s="1316"/>
      <c r="W345" s="1316"/>
      <c r="X345" s="1316"/>
      <c r="Y345" s="1316"/>
      <c r="Z345" s="1316"/>
      <c r="AA345" s="1316"/>
      <c r="AB345" s="1316"/>
      <c r="AC345" s="1316"/>
      <c r="AD345" s="1316"/>
      <c r="AE345" s="1316"/>
      <c r="AF345" s="1316"/>
      <c r="AG345" s="1316"/>
      <c r="AH345" s="1316"/>
      <c r="AI345" s="1316"/>
      <c r="AJ345" s="1316"/>
      <c r="AK345" s="1316"/>
      <c r="AL345" s="1316"/>
      <c r="AM345" s="1316"/>
    </row>
    <row r="346" ht="24.0" customHeight="1">
      <c r="A346" s="1318"/>
      <c r="B346" s="1316"/>
      <c r="C346" s="1316"/>
      <c r="D346" s="1316"/>
      <c r="E346" s="1316"/>
      <c r="F346" s="1316"/>
      <c r="G346" s="1316"/>
      <c r="H346" s="1316"/>
      <c r="I346" s="1316"/>
      <c r="J346" s="1316"/>
      <c r="K346" s="1316"/>
      <c r="L346" s="1316"/>
      <c r="M346" s="1316"/>
      <c r="N346" s="1316"/>
      <c r="O346" s="1316"/>
      <c r="P346" s="1316"/>
      <c r="Q346" s="1316"/>
      <c r="R346" s="1316"/>
      <c r="S346" s="1316"/>
      <c r="T346" s="1316"/>
      <c r="U346" s="1316"/>
      <c r="V346" s="1316"/>
      <c r="W346" s="1316"/>
      <c r="X346" s="1316"/>
      <c r="Y346" s="1316"/>
      <c r="Z346" s="1316"/>
      <c r="AA346" s="1316"/>
      <c r="AB346" s="1316"/>
      <c r="AC346" s="1316"/>
      <c r="AD346" s="1316"/>
      <c r="AE346" s="1316"/>
      <c r="AF346" s="1316"/>
      <c r="AG346" s="1316"/>
      <c r="AH346" s="1316"/>
      <c r="AI346" s="1316"/>
      <c r="AJ346" s="1316"/>
      <c r="AK346" s="1316"/>
      <c r="AL346" s="1316"/>
      <c r="AM346" s="1316"/>
    </row>
    <row r="347" ht="24.0" customHeight="1">
      <c r="A347" s="1318"/>
      <c r="B347" s="1316"/>
      <c r="C347" s="1316"/>
      <c r="D347" s="1316"/>
      <c r="E347" s="1316"/>
      <c r="F347" s="1316"/>
      <c r="G347" s="1316"/>
      <c r="H347" s="1316"/>
      <c r="I347" s="1316"/>
      <c r="J347" s="1316"/>
      <c r="K347" s="1316"/>
      <c r="L347" s="1316"/>
      <c r="M347" s="1316"/>
      <c r="N347" s="1316"/>
      <c r="O347" s="1316"/>
      <c r="P347" s="1316"/>
      <c r="Q347" s="1316"/>
      <c r="R347" s="1316"/>
      <c r="S347" s="1316"/>
      <c r="T347" s="1316"/>
      <c r="U347" s="1316"/>
      <c r="V347" s="1316"/>
      <c r="W347" s="1316"/>
      <c r="X347" s="1316"/>
      <c r="Y347" s="1316"/>
      <c r="Z347" s="1316"/>
      <c r="AA347" s="1316"/>
      <c r="AB347" s="1316"/>
      <c r="AC347" s="1316"/>
      <c r="AD347" s="1316"/>
      <c r="AE347" s="1316"/>
      <c r="AF347" s="1316"/>
      <c r="AG347" s="1316"/>
      <c r="AH347" s="1316"/>
      <c r="AI347" s="1316"/>
      <c r="AJ347" s="1316"/>
      <c r="AK347" s="1316"/>
      <c r="AL347" s="1316"/>
      <c r="AM347" s="1316"/>
    </row>
    <row r="348" ht="24.0" customHeight="1">
      <c r="A348" s="1318"/>
      <c r="B348" s="1316"/>
      <c r="C348" s="1316"/>
      <c r="D348" s="1316"/>
      <c r="E348" s="1316"/>
      <c r="F348" s="1316"/>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1316"/>
      <c r="AF348" s="1316"/>
      <c r="AG348" s="1316"/>
      <c r="AH348" s="1316"/>
      <c r="AI348" s="1316"/>
      <c r="AJ348" s="1316"/>
      <c r="AK348" s="1316"/>
      <c r="AL348" s="1316"/>
      <c r="AM348" s="1316"/>
    </row>
    <row r="349" ht="24.0" customHeight="1">
      <c r="A349" s="1318"/>
      <c r="B349" s="1316"/>
      <c r="C349" s="1316"/>
      <c r="D349" s="1316"/>
      <c r="E349" s="1316"/>
      <c r="F349" s="1316"/>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1316"/>
      <c r="AF349" s="1316"/>
      <c r="AG349" s="1316"/>
      <c r="AH349" s="1316"/>
      <c r="AI349" s="1316"/>
      <c r="AJ349" s="1316"/>
      <c r="AK349" s="1316"/>
      <c r="AL349" s="1316"/>
      <c r="AM349" s="1316"/>
    </row>
    <row r="350" ht="24.0" customHeight="1">
      <c r="A350" s="1318"/>
      <c r="B350" s="1316"/>
      <c r="C350" s="1316"/>
      <c r="D350" s="1316"/>
      <c r="E350" s="1316"/>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c r="AL350" s="1316"/>
      <c r="AM350" s="1316"/>
    </row>
    <row r="351" ht="24.0" customHeight="1">
      <c r="A351" s="1318"/>
      <c r="B351" s="1316"/>
      <c r="C351" s="1316"/>
      <c r="D351" s="1316"/>
      <c r="E351" s="1316"/>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1316"/>
      <c r="AF351" s="1316"/>
      <c r="AG351" s="1316"/>
      <c r="AH351" s="1316"/>
      <c r="AI351" s="1316"/>
      <c r="AJ351" s="1316"/>
      <c r="AK351" s="1316"/>
      <c r="AL351" s="1316"/>
      <c r="AM351" s="1316"/>
    </row>
    <row r="352" ht="24.0" customHeight="1">
      <c r="A352" s="1318"/>
      <c r="B352" s="1316"/>
      <c r="C352" s="1316"/>
      <c r="D352" s="1316"/>
      <c r="E352" s="1316"/>
      <c r="F352" s="1316"/>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1316"/>
      <c r="AF352" s="1316"/>
      <c r="AG352" s="1316"/>
      <c r="AH352" s="1316"/>
      <c r="AI352" s="1316"/>
      <c r="AJ352" s="1316"/>
      <c r="AK352" s="1316"/>
      <c r="AL352" s="1316"/>
      <c r="AM352" s="1316"/>
    </row>
    <row r="353" ht="24.0" customHeight="1">
      <c r="A353" s="1318"/>
      <c r="B353" s="1316"/>
      <c r="C353" s="1316"/>
      <c r="D353" s="1316"/>
      <c r="E353" s="1316"/>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1316"/>
      <c r="AF353" s="1316"/>
      <c r="AG353" s="1316"/>
      <c r="AH353" s="1316"/>
      <c r="AI353" s="1316"/>
      <c r="AJ353" s="1316"/>
      <c r="AK353" s="1316"/>
      <c r="AL353" s="1316"/>
      <c r="AM353" s="1316"/>
    </row>
    <row r="354" ht="24.0" customHeight="1">
      <c r="A354" s="1318"/>
      <c r="B354" s="1316"/>
      <c r="C354" s="1316"/>
      <c r="D354" s="1316"/>
      <c r="E354" s="1316"/>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1316"/>
      <c r="AF354" s="1316"/>
      <c r="AG354" s="1316"/>
      <c r="AH354" s="1316"/>
      <c r="AI354" s="1316"/>
      <c r="AJ354" s="1316"/>
      <c r="AK354" s="1316"/>
      <c r="AL354" s="1316"/>
      <c r="AM354" s="1316"/>
    </row>
    <row r="355" ht="24.0" customHeight="1">
      <c r="A355" s="1318"/>
      <c r="B355" s="1316"/>
      <c r="C355" s="1316"/>
      <c r="D355" s="1316"/>
      <c r="E355" s="1316"/>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1316"/>
      <c r="AF355" s="1316"/>
      <c r="AG355" s="1316"/>
      <c r="AH355" s="1316"/>
      <c r="AI355" s="1316"/>
      <c r="AJ355" s="1316"/>
      <c r="AK355" s="1316"/>
      <c r="AL355" s="1316"/>
      <c r="AM355" s="1316"/>
    </row>
    <row r="356" ht="24.0" customHeight="1">
      <c r="A356" s="1318"/>
      <c r="B356" s="1316"/>
      <c r="C356" s="1316"/>
      <c r="D356" s="1316"/>
      <c r="E356" s="1316"/>
      <c r="F356" s="1316"/>
      <c r="G356" s="1316"/>
      <c r="H356" s="1316"/>
      <c r="I356" s="1316"/>
      <c r="J356" s="1316"/>
      <c r="K356" s="1316"/>
      <c r="L356" s="1316"/>
      <c r="M356" s="1316"/>
      <c r="N356" s="1316"/>
      <c r="O356" s="1316"/>
      <c r="P356" s="1316"/>
      <c r="Q356" s="1316"/>
      <c r="R356" s="1316"/>
      <c r="S356" s="1316"/>
      <c r="T356" s="1316"/>
      <c r="U356" s="1316"/>
      <c r="V356" s="1316"/>
      <c r="W356" s="1316"/>
      <c r="X356" s="1316"/>
      <c r="Y356" s="1316"/>
      <c r="Z356" s="1316"/>
      <c r="AA356" s="1316"/>
      <c r="AB356" s="1316"/>
      <c r="AC356" s="1316"/>
      <c r="AD356" s="1316"/>
      <c r="AE356" s="1316"/>
      <c r="AF356" s="1316"/>
      <c r="AG356" s="1316"/>
      <c r="AH356" s="1316"/>
      <c r="AI356" s="1316"/>
      <c r="AJ356" s="1316"/>
      <c r="AK356" s="1316"/>
      <c r="AL356" s="1316"/>
      <c r="AM356" s="1316"/>
    </row>
    <row r="357" ht="24.0" customHeight="1">
      <c r="A357" s="1318"/>
      <c r="B357" s="1316"/>
      <c r="C357" s="1316"/>
      <c r="D357" s="1316"/>
      <c r="E357" s="1316"/>
      <c r="F357" s="1316"/>
      <c r="G357" s="1316"/>
      <c r="H357" s="1316"/>
      <c r="I357" s="1316"/>
      <c r="J357" s="1316"/>
      <c r="K357" s="1316"/>
      <c r="L357" s="1316"/>
      <c r="M357" s="1316"/>
      <c r="N357" s="1316"/>
      <c r="O357" s="1316"/>
      <c r="P357" s="1316"/>
      <c r="Q357" s="1316"/>
      <c r="R357" s="1316"/>
      <c r="S357" s="1316"/>
      <c r="T357" s="1316"/>
      <c r="U357" s="1316"/>
      <c r="V357" s="1316"/>
      <c r="W357" s="1316"/>
      <c r="X357" s="1316"/>
      <c r="Y357" s="1316"/>
      <c r="Z357" s="1316"/>
      <c r="AA357" s="1316"/>
      <c r="AB357" s="1316"/>
      <c r="AC357" s="1316"/>
      <c r="AD357" s="1316"/>
      <c r="AE357" s="1316"/>
      <c r="AF357" s="1316"/>
      <c r="AG357" s="1316"/>
      <c r="AH357" s="1316"/>
      <c r="AI357" s="1316"/>
      <c r="AJ357" s="1316"/>
      <c r="AK357" s="1316"/>
      <c r="AL357" s="1316"/>
      <c r="AM357" s="1316"/>
    </row>
    <row r="358" ht="24.0" customHeight="1">
      <c r="A358" s="1318"/>
      <c r="B358" s="1316"/>
      <c r="C358" s="1316"/>
      <c r="D358" s="1316"/>
      <c r="E358" s="1316"/>
      <c r="F358" s="1316"/>
      <c r="G358" s="1316"/>
      <c r="H358" s="1316"/>
      <c r="I358" s="1316"/>
      <c r="J358" s="1316"/>
      <c r="K358" s="1316"/>
      <c r="L358" s="1316"/>
      <c r="M358" s="1316"/>
      <c r="N358" s="1316"/>
      <c r="O358" s="1316"/>
      <c r="P358" s="1316"/>
      <c r="Q358" s="1316"/>
      <c r="R358" s="1316"/>
      <c r="S358" s="1316"/>
      <c r="T358" s="1316"/>
      <c r="U358" s="1316"/>
      <c r="V358" s="1316"/>
      <c r="W358" s="1316"/>
      <c r="X358" s="1316"/>
      <c r="Y358" s="1316"/>
      <c r="Z358" s="1316"/>
      <c r="AA358" s="1316"/>
      <c r="AB358" s="1316"/>
      <c r="AC358" s="1316"/>
      <c r="AD358" s="1316"/>
      <c r="AE358" s="1316"/>
      <c r="AF358" s="1316"/>
      <c r="AG358" s="1316"/>
      <c r="AH358" s="1316"/>
      <c r="AI358" s="1316"/>
      <c r="AJ358" s="1316"/>
      <c r="AK358" s="1316"/>
      <c r="AL358" s="1316"/>
      <c r="AM358" s="1316"/>
    </row>
    <row r="359" ht="24.0" customHeight="1">
      <c r="A359" s="1318"/>
      <c r="B359" s="1316"/>
      <c r="C359" s="1316"/>
      <c r="D359" s="1316"/>
      <c r="E359" s="1316"/>
      <c r="F359" s="1316"/>
      <c r="G359" s="1316"/>
      <c r="H359" s="1316"/>
      <c r="I359" s="1316"/>
      <c r="J359" s="1316"/>
      <c r="K359" s="1316"/>
      <c r="L359" s="1316"/>
      <c r="M359" s="1316"/>
      <c r="N359" s="1316"/>
      <c r="O359" s="1316"/>
      <c r="P359" s="1316"/>
      <c r="Q359" s="1316"/>
      <c r="R359" s="1316"/>
      <c r="S359" s="1316"/>
      <c r="T359" s="1316"/>
      <c r="U359" s="1316"/>
      <c r="V359" s="1316"/>
      <c r="W359" s="1316"/>
      <c r="X359" s="1316"/>
      <c r="Y359" s="1316"/>
      <c r="Z359" s="1316"/>
      <c r="AA359" s="1316"/>
      <c r="AB359" s="1316"/>
      <c r="AC359" s="1316"/>
      <c r="AD359" s="1316"/>
      <c r="AE359" s="1316"/>
      <c r="AF359" s="1316"/>
      <c r="AG359" s="1316"/>
      <c r="AH359" s="1316"/>
      <c r="AI359" s="1316"/>
      <c r="AJ359" s="1316"/>
      <c r="AK359" s="1316"/>
      <c r="AL359" s="1316"/>
      <c r="AM359" s="1316"/>
    </row>
    <row r="360" ht="24.0" customHeight="1">
      <c r="A360" s="1318"/>
      <c r="B360" s="1316"/>
      <c r="C360" s="1316"/>
      <c r="D360" s="1316"/>
      <c r="E360" s="1316"/>
      <c r="F360" s="1316"/>
      <c r="G360" s="1316"/>
      <c r="H360" s="1316"/>
      <c r="I360" s="1316"/>
      <c r="J360" s="1316"/>
      <c r="K360" s="1316"/>
      <c r="L360" s="1316"/>
      <c r="M360" s="1316"/>
      <c r="N360" s="1316"/>
      <c r="O360" s="1316"/>
      <c r="P360" s="1316"/>
      <c r="Q360" s="1316"/>
      <c r="R360" s="1316"/>
      <c r="S360" s="1316"/>
      <c r="T360" s="1316"/>
      <c r="U360" s="1316"/>
      <c r="V360" s="1316"/>
      <c r="W360" s="1316"/>
      <c r="X360" s="1316"/>
      <c r="Y360" s="1316"/>
      <c r="Z360" s="1316"/>
      <c r="AA360" s="1316"/>
      <c r="AB360" s="1316"/>
      <c r="AC360" s="1316"/>
      <c r="AD360" s="1316"/>
      <c r="AE360" s="1316"/>
      <c r="AF360" s="1316"/>
      <c r="AG360" s="1316"/>
      <c r="AH360" s="1316"/>
      <c r="AI360" s="1316"/>
      <c r="AJ360" s="1316"/>
      <c r="AK360" s="1316"/>
      <c r="AL360" s="1316"/>
      <c r="AM360" s="1316"/>
    </row>
    <row r="361" ht="24.0" customHeight="1">
      <c r="A361" s="1318"/>
      <c r="B361" s="1316"/>
      <c r="C361" s="1316"/>
      <c r="D361" s="1316"/>
      <c r="E361" s="1316"/>
      <c r="F361" s="1316"/>
      <c r="G361" s="1316"/>
      <c r="H361" s="1316"/>
      <c r="I361" s="1316"/>
      <c r="J361" s="1316"/>
      <c r="K361" s="1316"/>
      <c r="L361" s="1316"/>
      <c r="M361" s="1316"/>
      <c r="N361" s="1316"/>
      <c r="O361" s="1316"/>
      <c r="P361" s="1316"/>
      <c r="Q361" s="1316"/>
      <c r="R361" s="1316"/>
      <c r="S361" s="1316"/>
      <c r="T361" s="1316"/>
      <c r="U361" s="1316"/>
      <c r="V361" s="1316"/>
      <c r="W361" s="1316"/>
      <c r="X361" s="1316"/>
      <c r="Y361" s="1316"/>
      <c r="Z361" s="1316"/>
      <c r="AA361" s="1316"/>
      <c r="AB361" s="1316"/>
      <c r="AC361" s="1316"/>
      <c r="AD361" s="1316"/>
      <c r="AE361" s="1316"/>
      <c r="AF361" s="1316"/>
      <c r="AG361" s="1316"/>
      <c r="AH361" s="1316"/>
      <c r="AI361" s="1316"/>
      <c r="AJ361" s="1316"/>
      <c r="AK361" s="1316"/>
      <c r="AL361" s="1316"/>
      <c r="AM361" s="1316"/>
    </row>
    <row r="362" ht="24.0" customHeight="1">
      <c r="A362" s="1318"/>
      <c r="B362" s="1316"/>
      <c r="C362" s="1316"/>
      <c r="D362" s="1316"/>
      <c r="E362" s="1316"/>
      <c r="F362" s="1316"/>
      <c r="G362" s="1316"/>
      <c r="H362" s="1316"/>
      <c r="I362" s="1316"/>
      <c r="J362" s="1316"/>
      <c r="K362" s="1316"/>
      <c r="L362" s="1316"/>
      <c r="M362" s="1316"/>
      <c r="N362" s="1316"/>
      <c r="O362" s="1316"/>
      <c r="P362" s="1316"/>
      <c r="Q362" s="1316"/>
      <c r="R362" s="1316"/>
      <c r="S362" s="1316"/>
      <c r="T362" s="1316"/>
      <c r="U362" s="1316"/>
      <c r="V362" s="1316"/>
      <c r="W362" s="1316"/>
      <c r="X362" s="1316"/>
      <c r="Y362" s="1316"/>
      <c r="Z362" s="1316"/>
      <c r="AA362" s="1316"/>
      <c r="AB362" s="1316"/>
      <c r="AC362" s="1316"/>
      <c r="AD362" s="1316"/>
      <c r="AE362" s="1316"/>
      <c r="AF362" s="1316"/>
      <c r="AG362" s="1316"/>
      <c r="AH362" s="1316"/>
      <c r="AI362" s="1316"/>
      <c r="AJ362" s="1316"/>
      <c r="AK362" s="1316"/>
      <c r="AL362" s="1316"/>
      <c r="AM362" s="1316"/>
    </row>
    <row r="363" ht="24.0" customHeight="1">
      <c r="A363" s="1318"/>
      <c r="B363" s="1316"/>
      <c r="C363" s="1316"/>
      <c r="D363" s="1316"/>
      <c r="E363" s="1316"/>
      <c r="F363" s="1316"/>
      <c r="G363" s="1316"/>
      <c r="H363" s="1316"/>
      <c r="I363" s="1316"/>
      <c r="J363" s="1316"/>
      <c r="K363" s="1316"/>
      <c r="L363" s="1316"/>
      <c r="M363" s="1316"/>
      <c r="N363" s="1316"/>
      <c r="O363" s="1316"/>
      <c r="P363" s="1316"/>
      <c r="Q363" s="1316"/>
      <c r="R363" s="1316"/>
      <c r="S363" s="1316"/>
      <c r="T363" s="1316"/>
      <c r="U363" s="1316"/>
      <c r="V363" s="1316"/>
      <c r="W363" s="1316"/>
      <c r="X363" s="1316"/>
      <c r="Y363" s="1316"/>
      <c r="Z363" s="1316"/>
      <c r="AA363" s="1316"/>
      <c r="AB363" s="1316"/>
      <c r="AC363" s="1316"/>
      <c r="AD363" s="1316"/>
      <c r="AE363" s="1316"/>
      <c r="AF363" s="1316"/>
      <c r="AG363" s="1316"/>
      <c r="AH363" s="1316"/>
      <c r="AI363" s="1316"/>
      <c r="AJ363" s="1316"/>
      <c r="AK363" s="1316"/>
      <c r="AL363" s="1316"/>
      <c r="AM363" s="1316"/>
    </row>
    <row r="364" ht="24.0" customHeight="1">
      <c r="A364" s="1318"/>
      <c r="B364" s="1316"/>
      <c r="C364" s="1316"/>
      <c r="D364" s="1316"/>
      <c r="E364" s="1316"/>
      <c r="F364" s="1316"/>
      <c r="G364" s="1316"/>
      <c r="H364" s="1316"/>
      <c r="I364" s="1316"/>
      <c r="J364" s="1316"/>
      <c r="K364" s="1316"/>
      <c r="L364" s="1316"/>
      <c r="M364" s="1316"/>
      <c r="N364" s="1316"/>
      <c r="O364" s="1316"/>
      <c r="P364" s="1316"/>
      <c r="Q364" s="1316"/>
      <c r="R364" s="1316"/>
      <c r="S364" s="1316"/>
      <c r="T364" s="1316"/>
      <c r="U364" s="1316"/>
      <c r="V364" s="1316"/>
      <c r="W364" s="1316"/>
      <c r="X364" s="1316"/>
      <c r="Y364" s="1316"/>
      <c r="Z364" s="1316"/>
      <c r="AA364" s="1316"/>
      <c r="AB364" s="1316"/>
      <c r="AC364" s="1316"/>
      <c r="AD364" s="1316"/>
      <c r="AE364" s="1316"/>
      <c r="AF364" s="1316"/>
      <c r="AG364" s="1316"/>
      <c r="AH364" s="1316"/>
      <c r="AI364" s="1316"/>
      <c r="AJ364" s="1316"/>
      <c r="AK364" s="1316"/>
      <c r="AL364" s="1316"/>
      <c r="AM364" s="1316"/>
    </row>
    <row r="365" ht="24.0" customHeight="1">
      <c r="A365" s="1318"/>
      <c r="B365" s="1316"/>
      <c r="C365" s="1316"/>
      <c r="D365" s="1316"/>
      <c r="E365" s="1316"/>
      <c r="F365" s="1316"/>
      <c r="G365" s="1316"/>
      <c r="H365" s="1316"/>
      <c r="I365" s="1316"/>
      <c r="J365" s="1316"/>
      <c r="K365" s="1316"/>
      <c r="L365" s="1316"/>
      <c r="M365" s="1316"/>
      <c r="N365" s="1316"/>
      <c r="O365" s="1316"/>
      <c r="P365" s="1316"/>
      <c r="Q365" s="1316"/>
      <c r="R365" s="1316"/>
      <c r="S365" s="1316"/>
      <c r="T365" s="1316"/>
      <c r="U365" s="1316"/>
      <c r="V365" s="1316"/>
      <c r="W365" s="1316"/>
      <c r="X365" s="1316"/>
      <c r="Y365" s="1316"/>
      <c r="Z365" s="1316"/>
      <c r="AA365" s="1316"/>
      <c r="AB365" s="1316"/>
      <c r="AC365" s="1316"/>
      <c r="AD365" s="1316"/>
      <c r="AE365" s="1316"/>
      <c r="AF365" s="1316"/>
      <c r="AG365" s="1316"/>
      <c r="AH365" s="1316"/>
      <c r="AI365" s="1316"/>
      <c r="AJ365" s="1316"/>
      <c r="AK365" s="1316"/>
      <c r="AL365" s="1316"/>
      <c r="AM365" s="1316"/>
    </row>
    <row r="366" ht="24.0" customHeight="1">
      <c r="A366" s="1318"/>
      <c r="B366" s="1316"/>
      <c r="C366" s="1316"/>
      <c r="D366" s="1316"/>
      <c r="E366" s="1316"/>
      <c r="F366" s="1316"/>
      <c r="G366" s="1316"/>
      <c r="H366" s="1316"/>
      <c r="I366" s="1316"/>
      <c r="J366" s="1316"/>
      <c r="K366" s="1316"/>
      <c r="L366" s="1316"/>
      <c r="M366" s="1316"/>
      <c r="N366" s="1316"/>
      <c r="O366" s="1316"/>
      <c r="P366" s="1316"/>
      <c r="Q366" s="1316"/>
      <c r="R366" s="1316"/>
      <c r="S366" s="1316"/>
      <c r="T366" s="1316"/>
      <c r="U366" s="1316"/>
      <c r="V366" s="1316"/>
      <c r="W366" s="1316"/>
      <c r="X366" s="1316"/>
      <c r="Y366" s="1316"/>
      <c r="Z366" s="1316"/>
      <c r="AA366" s="1316"/>
      <c r="AB366" s="1316"/>
      <c r="AC366" s="1316"/>
      <c r="AD366" s="1316"/>
      <c r="AE366" s="1316"/>
      <c r="AF366" s="1316"/>
      <c r="AG366" s="1316"/>
      <c r="AH366" s="1316"/>
      <c r="AI366" s="1316"/>
      <c r="AJ366" s="1316"/>
      <c r="AK366" s="1316"/>
      <c r="AL366" s="1316"/>
      <c r="AM366" s="1316"/>
    </row>
    <row r="367" ht="24.0" customHeight="1">
      <c r="A367" s="1318"/>
      <c r="B367" s="1316"/>
      <c r="C367" s="1316"/>
      <c r="D367" s="1316"/>
      <c r="E367" s="1316"/>
      <c r="F367" s="1316"/>
      <c r="G367" s="1316"/>
      <c r="H367" s="1316"/>
      <c r="I367" s="1316"/>
      <c r="J367" s="1316"/>
      <c r="K367" s="1316"/>
      <c r="L367" s="1316"/>
      <c r="M367" s="1316"/>
      <c r="N367" s="1316"/>
      <c r="O367" s="1316"/>
      <c r="P367" s="1316"/>
      <c r="Q367" s="1316"/>
      <c r="R367" s="1316"/>
      <c r="S367" s="1316"/>
      <c r="T367" s="1316"/>
      <c r="U367" s="1316"/>
      <c r="V367" s="1316"/>
      <c r="W367" s="1316"/>
      <c r="X367" s="1316"/>
      <c r="Y367" s="1316"/>
      <c r="Z367" s="1316"/>
      <c r="AA367" s="1316"/>
      <c r="AB367" s="1316"/>
      <c r="AC367" s="1316"/>
      <c r="AD367" s="1316"/>
      <c r="AE367" s="1316"/>
      <c r="AF367" s="1316"/>
      <c r="AG367" s="1316"/>
      <c r="AH367" s="1316"/>
      <c r="AI367" s="1316"/>
      <c r="AJ367" s="1316"/>
      <c r="AK367" s="1316"/>
      <c r="AL367" s="1316"/>
      <c r="AM367" s="1316"/>
    </row>
    <row r="368" ht="24.0" customHeight="1">
      <c r="A368" s="1318"/>
      <c r="B368" s="1316"/>
      <c r="C368" s="1316"/>
      <c r="D368" s="1316"/>
      <c r="E368" s="1316"/>
      <c r="F368" s="1316"/>
      <c r="G368" s="1316"/>
      <c r="H368" s="1316"/>
      <c r="I368" s="1316"/>
      <c r="J368" s="1316"/>
      <c r="K368" s="1316"/>
      <c r="L368" s="1316"/>
      <c r="M368" s="1316"/>
      <c r="N368" s="1316"/>
      <c r="O368" s="1316"/>
      <c r="P368" s="1316"/>
      <c r="Q368" s="1316"/>
      <c r="R368" s="1316"/>
      <c r="S368" s="1316"/>
      <c r="T368" s="1316"/>
      <c r="U368" s="1316"/>
      <c r="V368" s="1316"/>
      <c r="W368" s="1316"/>
      <c r="X368" s="1316"/>
      <c r="Y368" s="1316"/>
      <c r="Z368" s="1316"/>
      <c r="AA368" s="1316"/>
      <c r="AB368" s="1316"/>
      <c r="AC368" s="1316"/>
      <c r="AD368" s="1316"/>
      <c r="AE368" s="1316"/>
      <c r="AF368" s="1316"/>
      <c r="AG368" s="1316"/>
      <c r="AH368" s="1316"/>
      <c r="AI368" s="1316"/>
      <c r="AJ368" s="1316"/>
      <c r="AK368" s="1316"/>
      <c r="AL368" s="1316"/>
      <c r="AM368" s="1316"/>
    </row>
    <row r="369" ht="24.0" customHeight="1">
      <c r="A369" s="1318"/>
      <c r="B369" s="1316"/>
      <c r="C369" s="1316"/>
      <c r="D369" s="1316"/>
      <c r="E369" s="1316"/>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1316"/>
      <c r="AF369" s="1316"/>
      <c r="AG369" s="1316"/>
      <c r="AH369" s="1316"/>
      <c r="AI369" s="1316"/>
      <c r="AJ369" s="1316"/>
      <c r="AK369" s="1316"/>
      <c r="AL369" s="1316"/>
      <c r="AM369" s="1316"/>
    </row>
    <row r="370" ht="24.0" customHeight="1">
      <c r="A370" s="1318"/>
      <c r="B370" s="1316"/>
      <c r="C370" s="1316"/>
      <c r="D370" s="1316"/>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1316"/>
      <c r="AF370" s="1316"/>
      <c r="AG370" s="1316"/>
      <c r="AH370" s="1316"/>
      <c r="AI370" s="1316"/>
      <c r="AJ370" s="1316"/>
      <c r="AK370" s="1316"/>
      <c r="AL370" s="1316"/>
      <c r="AM370" s="1316"/>
    </row>
    <row r="371" ht="24.0" customHeight="1">
      <c r="A371" s="1318"/>
      <c r="B371" s="1316"/>
      <c r="C371" s="1316"/>
      <c r="D371" s="1316"/>
      <c r="E371" s="1316"/>
      <c r="F371" s="1316"/>
      <c r="G371" s="1316"/>
      <c r="H371" s="1316"/>
      <c r="I371" s="1316"/>
      <c r="J371" s="1316"/>
      <c r="K371" s="1316"/>
      <c r="L371" s="1316"/>
      <c r="M371" s="1316"/>
      <c r="N371" s="1316"/>
      <c r="O371" s="1316"/>
      <c r="P371" s="1316"/>
      <c r="Q371" s="1316"/>
      <c r="R371" s="1316"/>
      <c r="S371" s="1316"/>
      <c r="T371" s="1316"/>
      <c r="U371" s="1316"/>
      <c r="V371" s="1316"/>
      <c r="W371" s="1316"/>
      <c r="X371" s="1316"/>
      <c r="Y371" s="1316"/>
      <c r="Z371" s="1316"/>
      <c r="AA371" s="1316"/>
      <c r="AB371" s="1316"/>
      <c r="AC371" s="1316"/>
      <c r="AD371" s="1316"/>
      <c r="AE371" s="1316"/>
      <c r="AF371" s="1316"/>
      <c r="AG371" s="1316"/>
      <c r="AH371" s="1316"/>
      <c r="AI371" s="1316"/>
      <c r="AJ371" s="1316"/>
      <c r="AK371" s="1316"/>
      <c r="AL371" s="1316"/>
      <c r="AM371" s="1316"/>
    </row>
    <row r="372" ht="24.0" customHeight="1">
      <c r="A372" s="1318"/>
      <c r="B372" s="1316"/>
      <c r="C372" s="1316"/>
      <c r="D372" s="1316"/>
      <c r="E372" s="1316"/>
      <c r="F372" s="1316"/>
      <c r="G372" s="1316"/>
      <c r="H372" s="1316"/>
      <c r="I372" s="1316"/>
      <c r="J372" s="1316"/>
      <c r="K372" s="1316"/>
      <c r="L372" s="1316"/>
      <c r="M372" s="1316"/>
      <c r="N372" s="1316"/>
      <c r="O372" s="1316"/>
      <c r="P372" s="1316"/>
      <c r="Q372" s="1316"/>
      <c r="R372" s="1316"/>
      <c r="S372" s="1316"/>
      <c r="T372" s="1316"/>
      <c r="U372" s="1316"/>
      <c r="V372" s="1316"/>
      <c r="W372" s="1316"/>
      <c r="X372" s="1316"/>
      <c r="Y372" s="1316"/>
      <c r="Z372" s="1316"/>
      <c r="AA372" s="1316"/>
      <c r="AB372" s="1316"/>
      <c r="AC372" s="1316"/>
      <c r="AD372" s="1316"/>
      <c r="AE372" s="1316"/>
      <c r="AF372" s="1316"/>
      <c r="AG372" s="1316"/>
      <c r="AH372" s="1316"/>
      <c r="AI372" s="1316"/>
      <c r="AJ372" s="1316"/>
      <c r="AK372" s="1316"/>
      <c r="AL372" s="1316"/>
      <c r="AM372" s="1316"/>
    </row>
    <row r="373" ht="24.0" customHeight="1">
      <c r="A373" s="1318"/>
      <c r="B373" s="1316"/>
      <c r="C373" s="1316"/>
      <c r="D373" s="1316"/>
      <c r="E373" s="1316"/>
      <c r="F373" s="1316"/>
      <c r="G373" s="1316"/>
      <c r="H373" s="1316"/>
      <c r="I373" s="1316"/>
      <c r="J373" s="1316"/>
      <c r="K373" s="1316"/>
      <c r="L373" s="1316"/>
      <c r="M373" s="1316"/>
      <c r="N373" s="1316"/>
      <c r="O373" s="1316"/>
      <c r="P373" s="1316"/>
      <c r="Q373" s="1316"/>
      <c r="R373" s="1316"/>
      <c r="S373" s="1316"/>
      <c r="T373" s="1316"/>
      <c r="U373" s="1316"/>
      <c r="V373" s="1316"/>
      <c r="W373" s="1316"/>
      <c r="X373" s="1316"/>
      <c r="Y373" s="1316"/>
      <c r="Z373" s="1316"/>
      <c r="AA373" s="1316"/>
      <c r="AB373" s="1316"/>
      <c r="AC373" s="1316"/>
      <c r="AD373" s="1316"/>
      <c r="AE373" s="1316"/>
      <c r="AF373" s="1316"/>
      <c r="AG373" s="1316"/>
      <c r="AH373" s="1316"/>
      <c r="AI373" s="1316"/>
      <c r="AJ373" s="1316"/>
      <c r="AK373" s="1316"/>
      <c r="AL373" s="1316"/>
      <c r="AM373" s="1316"/>
    </row>
    <row r="374" ht="24.0" customHeight="1">
      <c r="A374" s="1318"/>
      <c r="B374" s="1316"/>
      <c r="C374" s="1316"/>
      <c r="D374" s="1316"/>
      <c r="E374" s="1316"/>
      <c r="F374" s="1316"/>
      <c r="G374" s="1316"/>
      <c r="H374" s="1316"/>
      <c r="I374" s="1316"/>
      <c r="J374" s="1316"/>
      <c r="K374" s="1316"/>
      <c r="L374" s="1316"/>
      <c r="M374" s="1316"/>
      <c r="N374" s="1316"/>
      <c r="O374" s="1316"/>
      <c r="P374" s="1316"/>
      <c r="Q374" s="1316"/>
      <c r="R374" s="1316"/>
      <c r="S374" s="1316"/>
      <c r="T374" s="1316"/>
      <c r="U374" s="1316"/>
      <c r="V374" s="1316"/>
      <c r="W374" s="1316"/>
      <c r="X374" s="1316"/>
      <c r="Y374" s="1316"/>
      <c r="Z374" s="1316"/>
      <c r="AA374" s="1316"/>
      <c r="AB374" s="1316"/>
      <c r="AC374" s="1316"/>
      <c r="AD374" s="1316"/>
      <c r="AE374" s="1316"/>
      <c r="AF374" s="1316"/>
      <c r="AG374" s="1316"/>
      <c r="AH374" s="1316"/>
      <c r="AI374" s="1316"/>
      <c r="AJ374" s="1316"/>
      <c r="AK374" s="1316"/>
      <c r="AL374" s="1316"/>
      <c r="AM374" s="1316"/>
    </row>
    <row r="375" ht="24.0" customHeight="1">
      <c r="A375" s="1318"/>
      <c r="B375" s="1316"/>
      <c r="C375" s="1316"/>
      <c r="D375" s="1316"/>
      <c r="E375" s="1316"/>
      <c r="F375" s="1316"/>
      <c r="G375" s="1316"/>
      <c r="H375" s="1316"/>
      <c r="I375" s="1316"/>
      <c r="J375" s="1316"/>
      <c r="K375" s="1316"/>
      <c r="L375" s="1316"/>
      <c r="M375" s="1316"/>
      <c r="N375" s="1316"/>
      <c r="O375" s="1316"/>
      <c r="P375" s="1316"/>
      <c r="Q375" s="1316"/>
      <c r="R375" s="1316"/>
      <c r="S375" s="1316"/>
      <c r="T375" s="1316"/>
      <c r="U375" s="1316"/>
      <c r="V375" s="1316"/>
      <c r="W375" s="1316"/>
      <c r="X375" s="1316"/>
      <c r="Y375" s="1316"/>
      <c r="Z375" s="1316"/>
      <c r="AA375" s="1316"/>
      <c r="AB375" s="1316"/>
      <c r="AC375" s="1316"/>
      <c r="AD375" s="1316"/>
      <c r="AE375" s="1316"/>
      <c r="AF375" s="1316"/>
      <c r="AG375" s="1316"/>
      <c r="AH375" s="1316"/>
      <c r="AI375" s="1316"/>
      <c r="AJ375" s="1316"/>
      <c r="AK375" s="1316"/>
      <c r="AL375" s="1316"/>
      <c r="AM375" s="1316"/>
    </row>
    <row r="376" ht="24.0" customHeight="1">
      <c r="A376" s="1318"/>
      <c r="B376" s="1316"/>
      <c r="C376" s="1316"/>
      <c r="D376" s="1316"/>
      <c r="E376" s="1316"/>
      <c r="F376" s="1316"/>
      <c r="G376" s="1316"/>
      <c r="H376" s="1316"/>
      <c r="I376" s="1316"/>
      <c r="J376" s="1316"/>
      <c r="K376" s="1316"/>
      <c r="L376" s="1316"/>
      <c r="M376" s="1316"/>
      <c r="N376" s="1316"/>
      <c r="O376" s="1316"/>
      <c r="P376" s="1316"/>
      <c r="Q376" s="1316"/>
      <c r="R376" s="1316"/>
      <c r="S376" s="1316"/>
      <c r="T376" s="1316"/>
      <c r="U376" s="1316"/>
      <c r="V376" s="1316"/>
      <c r="W376" s="1316"/>
      <c r="X376" s="1316"/>
      <c r="Y376" s="1316"/>
      <c r="Z376" s="1316"/>
      <c r="AA376" s="1316"/>
      <c r="AB376" s="1316"/>
      <c r="AC376" s="1316"/>
      <c r="AD376" s="1316"/>
      <c r="AE376" s="1316"/>
      <c r="AF376" s="1316"/>
      <c r="AG376" s="1316"/>
      <c r="AH376" s="1316"/>
      <c r="AI376" s="1316"/>
      <c r="AJ376" s="1316"/>
      <c r="AK376" s="1316"/>
      <c r="AL376" s="1316"/>
      <c r="AM376" s="1316"/>
    </row>
    <row r="377" ht="24.0" customHeight="1">
      <c r="A377" s="1318"/>
      <c r="B377" s="1316"/>
      <c r="C377" s="1316"/>
      <c r="D377" s="1316"/>
      <c r="E377" s="1316"/>
      <c r="F377" s="1316"/>
      <c r="G377" s="1316"/>
      <c r="H377" s="1316"/>
      <c r="I377" s="1316"/>
      <c r="J377" s="1316"/>
      <c r="K377" s="1316"/>
      <c r="L377" s="1316"/>
      <c r="M377" s="1316"/>
      <c r="N377" s="1316"/>
      <c r="O377" s="1316"/>
      <c r="P377" s="1316"/>
      <c r="Q377" s="1316"/>
      <c r="R377" s="1316"/>
      <c r="S377" s="1316"/>
      <c r="T377" s="1316"/>
      <c r="U377" s="1316"/>
      <c r="V377" s="1316"/>
      <c r="W377" s="1316"/>
      <c r="X377" s="1316"/>
      <c r="Y377" s="1316"/>
      <c r="Z377" s="1316"/>
      <c r="AA377" s="1316"/>
      <c r="AB377" s="1316"/>
      <c r="AC377" s="1316"/>
      <c r="AD377" s="1316"/>
      <c r="AE377" s="1316"/>
      <c r="AF377" s="1316"/>
      <c r="AG377" s="1316"/>
      <c r="AH377" s="1316"/>
      <c r="AI377" s="1316"/>
      <c r="AJ377" s="1316"/>
      <c r="AK377" s="1316"/>
      <c r="AL377" s="1316"/>
      <c r="AM377" s="1316"/>
    </row>
    <row r="378" ht="24.0" customHeight="1">
      <c r="A378" s="1318"/>
      <c r="B378" s="1316"/>
      <c r="C378" s="1316"/>
      <c r="D378" s="1316"/>
      <c r="E378" s="1316"/>
      <c r="F378" s="1316"/>
      <c r="G378" s="1316"/>
      <c r="H378" s="1316"/>
      <c r="I378" s="1316"/>
      <c r="J378" s="1316"/>
      <c r="K378" s="1316"/>
      <c r="L378" s="1316"/>
      <c r="M378" s="1316"/>
      <c r="N378" s="1316"/>
      <c r="O378" s="1316"/>
      <c r="P378" s="1316"/>
      <c r="Q378" s="1316"/>
      <c r="R378" s="1316"/>
      <c r="S378" s="1316"/>
      <c r="T378" s="1316"/>
      <c r="U378" s="1316"/>
      <c r="V378" s="1316"/>
      <c r="W378" s="1316"/>
      <c r="X378" s="1316"/>
      <c r="Y378" s="1316"/>
      <c r="Z378" s="1316"/>
      <c r="AA378" s="1316"/>
      <c r="AB378" s="1316"/>
      <c r="AC378" s="1316"/>
      <c r="AD378" s="1316"/>
      <c r="AE378" s="1316"/>
      <c r="AF378" s="1316"/>
      <c r="AG378" s="1316"/>
      <c r="AH378" s="1316"/>
      <c r="AI378" s="1316"/>
      <c r="AJ378" s="1316"/>
      <c r="AK378" s="1316"/>
      <c r="AL378" s="1316"/>
      <c r="AM378" s="1316"/>
    </row>
    <row r="379" ht="24.0" customHeight="1">
      <c r="A379" s="1318"/>
      <c r="B379" s="1316"/>
      <c r="C379" s="1316"/>
      <c r="D379" s="1316"/>
      <c r="E379" s="1316"/>
      <c r="F379" s="1316"/>
      <c r="G379" s="1316"/>
      <c r="H379" s="1316"/>
      <c r="I379" s="1316"/>
      <c r="J379" s="1316"/>
      <c r="K379" s="1316"/>
      <c r="L379" s="1316"/>
      <c r="M379" s="1316"/>
      <c r="N379" s="1316"/>
      <c r="O379" s="1316"/>
      <c r="P379" s="1316"/>
      <c r="Q379" s="1316"/>
      <c r="R379" s="1316"/>
      <c r="S379" s="1316"/>
      <c r="T379" s="1316"/>
      <c r="U379" s="1316"/>
      <c r="V379" s="1316"/>
      <c r="W379" s="1316"/>
      <c r="X379" s="1316"/>
      <c r="Y379" s="1316"/>
      <c r="Z379" s="1316"/>
      <c r="AA379" s="1316"/>
      <c r="AB379" s="1316"/>
      <c r="AC379" s="1316"/>
      <c r="AD379" s="1316"/>
      <c r="AE379" s="1316"/>
      <c r="AF379" s="1316"/>
      <c r="AG379" s="1316"/>
      <c r="AH379" s="1316"/>
      <c r="AI379" s="1316"/>
      <c r="AJ379" s="1316"/>
      <c r="AK379" s="1316"/>
      <c r="AL379" s="1316"/>
      <c r="AM379" s="1316"/>
    </row>
    <row r="380" ht="24.0" customHeight="1">
      <c r="A380" s="1318"/>
      <c r="B380" s="1316"/>
      <c r="C380" s="1316"/>
      <c r="D380" s="1316"/>
      <c r="E380" s="1316"/>
      <c r="F380" s="1316"/>
      <c r="G380" s="1316"/>
      <c r="H380" s="1316"/>
      <c r="I380" s="1316"/>
      <c r="J380" s="1316"/>
      <c r="K380" s="1316"/>
      <c r="L380" s="1316"/>
      <c r="M380" s="1316"/>
      <c r="N380" s="1316"/>
      <c r="O380" s="1316"/>
      <c r="P380" s="1316"/>
      <c r="Q380" s="1316"/>
      <c r="R380" s="1316"/>
      <c r="S380" s="1316"/>
      <c r="T380" s="1316"/>
      <c r="U380" s="1316"/>
      <c r="V380" s="1316"/>
      <c r="W380" s="1316"/>
      <c r="X380" s="1316"/>
      <c r="Y380" s="1316"/>
      <c r="Z380" s="1316"/>
      <c r="AA380" s="1316"/>
      <c r="AB380" s="1316"/>
      <c r="AC380" s="1316"/>
      <c r="AD380" s="1316"/>
      <c r="AE380" s="1316"/>
      <c r="AF380" s="1316"/>
      <c r="AG380" s="1316"/>
      <c r="AH380" s="1316"/>
      <c r="AI380" s="1316"/>
      <c r="AJ380" s="1316"/>
      <c r="AK380" s="1316"/>
      <c r="AL380" s="1316"/>
      <c r="AM380" s="1316"/>
    </row>
    <row r="381" ht="24.0" customHeight="1">
      <c r="A381" s="1318"/>
      <c r="B381" s="1316"/>
      <c r="C381" s="1316"/>
      <c r="D381" s="1316"/>
      <c r="E381" s="1316"/>
      <c r="F381" s="1316"/>
      <c r="G381" s="1316"/>
      <c r="H381" s="1316"/>
      <c r="I381" s="1316"/>
      <c r="J381" s="1316"/>
      <c r="K381" s="1316"/>
      <c r="L381" s="1316"/>
      <c r="M381" s="1316"/>
      <c r="N381" s="1316"/>
      <c r="O381" s="1316"/>
      <c r="P381" s="1316"/>
      <c r="Q381" s="1316"/>
      <c r="R381" s="1316"/>
      <c r="S381" s="1316"/>
      <c r="T381" s="1316"/>
      <c r="U381" s="1316"/>
      <c r="V381" s="1316"/>
      <c r="W381" s="1316"/>
      <c r="X381" s="1316"/>
      <c r="Y381" s="1316"/>
      <c r="Z381" s="1316"/>
      <c r="AA381" s="1316"/>
      <c r="AB381" s="1316"/>
      <c r="AC381" s="1316"/>
      <c r="AD381" s="1316"/>
      <c r="AE381" s="1316"/>
      <c r="AF381" s="1316"/>
      <c r="AG381" s="1316"/>
      <c r="AH381" s="1316"/>
      <c r="AI381" s="1316"/>
      <c r="AJ381" s="1316"/>
      <c r="AK381" s="1316"/>
      <c r="AL381" s="1316"/>
      <c r="AM381" s="1316"/>
    </row>
    <row r="382" ht="24.0" customHeight="1">
      <c r="A382" s="1318"/>
      <c r="B382" s="1316"/>
      <c r="C382" s="1316"/>
      <c r="D382" s="1316"/>
      <c r="E382" s="1316"/>
      <c r="F382" s="1316"/>
      <c r="G382" s="1316"/>
      <c r="H382" s="1316"/>
      <c r="I382" s="1316"/>
      <c r="J382" s="1316"/>
      <c r="K382" s="1316"/>
      <c r="L382" s="1316"/>
      <c r="M382" s="1316"/>
      <c r="N382" s="1316"/>
      <c r="O382" s="1316"/>
      <c r="P382" s="1316"/>
      <c r="Q382" s="1316"/>
      <c r="R382" s="1316"/>
      <c r="S382" s="1316"/>
      <c r="T382" s="1316"/>
      <c r="U382" s="1316"/>
      <c r="V382" s="1316"/>
      <c r="W382" s="1316"/>
      <c r="X382" s="1316"/>
      <c r="Y382" s="1316"/>
      <c r="Z382" s="1316"/>
      <c r="AA382" s="1316"/>
      <c r="AB382" s="1316"/>
      <c r="AC382" s="1316"/>
      <c r="AD382" s="1316"/>
      <c r="AE382" s="1316"/>
      <c r="AF382" s="1316"/>
      <c r="AG382" s="1316"/>
      <c r="AH382" s="1316"/>
      <c r="AI382" s="1316"/>
      <c r="AJ382" s="1316"/>
      <c r="AK382" s="1316"/>
      <c r="AL382" s="1316"/>
      <c r="AM382" s="1316"/>
    </row>
    <row r="383" ht="24.0" customHeight="1">
      <c r="A383" s="1318"/>
      <c r="B383" s="1316"/>
      <c r="C383" s="1316"/>
      <c r="D383" s="1316"/>
      <c r="E383" s="1316"/>
      <c r="F383" s="1316"/>
      <c r="G383" s="1316"/>
      <c r="H383" s="1316"/>
      <c r="I383" s="1316"/>
      <c r="J383" s="1316"/>
      <c r="K383" s="1316"/>
      <c r="L383" s="1316"/>
      <c r="M383" s="1316"/>
      <c r="N383" s="1316"/>
      <c r="O383" s="1316"/>
      <c r="P383" s="1316"/>
      <c r="Q383" s="1316"/>
      <c r="R383" s="1316"/>
      <c r="S383" s="1316"/>
      <c r="T383" s="1316"/>
      <c r="U383" s="1316"/>
      <c r="V383" s="1316"/>
      <c r="W383" s="1316"/>
      <c r="X383" s="1316"/>
      <c r="Y383" s="1316"/>
      <c r="Z383" s="1316"/>
      <c r="AA383" s="1316"/>
      <c r="AB383" s="1316"/>
      <c r="AC383" s="1316"/>
      <c r="AD383" s="1316"/>
      <c r="AE383" s="1316"/>
      <c r="AF383" s="1316"/>
      <c r="AG383" s="1316"/>
      <c r="AH383" s="1316"/>
      <c r="AI383" s="1316"/>
      <c r="AJ383" s="1316"/>
      <c r="AK383" s="1316"/>
      <c r="AL383" s="1316"/>
      <c r="AM383" s="1316"/>
    </row>
    <row r="384" ht="24.0" customHeight="1">
      <c r="A384" s="1318"/>
      <c r="B384" s="1316"/>
      <c r="C384" s="1316"/>
      <c r="D384" s="1316"/>
      <c r="E384" s="1316"/>
      <c r="F384" s="1316"/>
      <c r="G384" s="1316"/>
      <c r="H384" s="1316"/>
      <c r="I384" s="1316"/>
      <c r="J384" s="1316"/>
      <c r="K384" s="1316"/>
      <c r="L384" s="1316"/>
      <c r="M384" s="1316"/>
      <c r="N384" s="1316"/>
      <c r="O384" s="1316"/>
      <c r="P384" s="1316"/>
      <c r="Q384" s="1316"/>
      <c r="R384" s="1316"/>
      <c r="S384" s="1316"/>
      <c r="T384" s="1316"/>
      <c r="U384" s="1316"/>
      <c r="V384" s="1316"/>
      <c r="W384" s="1316"/>
      <c r="X384" s="1316"/>
      <c r="Y384" s="1316"/>
      <c r="Z384" s="1316"/>
      <c r="AA384" s="1316"/>
      <c r="AB384" s="1316"/>
      <c r="AC384" s="1316"/>
      <c r="AD384" s="1316"/>
      <c r="AE384" s="1316"/>
      <c r="AF384" s="1316"/>
      <c r="AG384" s="1316"/>
      <c r="AH384" s="1316"/>
      <c r="AI384" s="1316"/>
      <c r="AJ384" s="1316"/>
      <c r="AK384" s="1316"/>
      <c r="AL384" s="1316"/>
      <c r="AM384" s="1316"/>
    </row>
    <row r="385" ht="24.0" customHeight="1">
      <c r="A385" s="1318"/>
      <c r="B385" s="1316"/>
      <c r="C385" s="1316"/>
      <c r="D385" s="1316"/>
      <c r="E385" s="1316"/>
      <c r="F385" s="1316"/>
      <c r="G385" s="1316"/>
      <c r="H385" s="1316"/>
      <c r="I385" s="1316"/>
      <c r="J385" s="1316"/>
      <c r="K385" s="1316"/>
      <c r="L385" s="1316"/>
      <c r="M385" s="1316"/>
      <c r="N385" s="1316"/>
      <c r="O385" s="1316"/>
      <c r="P385" s="1316"/>
      <c r="Q385" s="1316"/>
      <c r="R385" s="1316"/>
      <c r="S385" s="1316"/>
      <c r="T385" s="1316"/>
      <c r="U385" s="1316"/>
      <c r="V385" s="1316"/>
      <c r="W385" s="1316"/>
      <c r="X385" s="1316"/>
      <c r="Y385" s="1316"/>
      <c r="Z385" s="1316"/>
      <c r="AA385" s="1316"/>
      <c r="AB385" s="1316"/>
      <c r="AC385" s="1316"/>
      <c r="AD385" s="1316"/>
      <c r="AE385" s="1316"/>
      <c r="AF385" s="1316"/>
      <c r="AG385" s="1316"/>
      <c r="AH385" s="1316"/>
      <c r="AI385" s="1316"/>
      <c r="AJ385" s="1316"/>
      <c r="AK385" s="1316"/>
      <c r="AL385" s="1316"/>
      <c r="AM385" s="1316"/>
    </row>
    <row r="386" ht="24.0" customHeight="1">
      <c r="A386" s="1318"/>
      <c r="B386" s="1316"/>
      <c r="C386" s="1316"/>
      <c r="D386" s="1316"/>
      <c r="E386" s="1316"/>
      <c r="F386" s="1316"/>
      <c r="G386" s="1316"/>
      <c r="H386" s="1316"/>
      <c r="I386" s="1316"/>
      <c r="J386" s="1316"/>
      <c r="K386" s="1316"/>
      <c r="L386" s="1316"/>
      <c r="M386" s="1316"/>
      <c r="N386" s="1316"/>
      <c r="O386" s="1316"/>
      <c r="P386" s="1316"/>
      <c r="Q386" s="1316"/>
      <c r="R386" s="1316"/>
      <c r="S386" s="1316"/>
      <c r="T386" s="1316"/>
      <c r="U386" s="1316"/>
      <c r="V386" s="1316"/>
      <c r="W386" s="1316"/>
      <c r="X386" s="1316"/>
      <c r="Y386" s="1316"/>
      <c r="Z386" s="1316"/>
      <c r="AA386" s="1316"/>
      <c r="AB386" s="1316"/>
      <c r="AC386" s="1316"/>
      <c r="AD386" s="1316"/>
      <c r="AE386" s="1316"/>
      <c r="AF386" s="1316"/>
      <c r="AG386" s="1316"/>
      <c r="AH386" s="1316"/>
      <c r="AI386" s="1316"/>
      <c r="AJ386" s="1316"/>
      <c r="AK386" s="1316"/>
      <c r="AL386" s="1316"/>
      <c r="AM386" s="1316"/>
    </row>
    <row r="387" ht="24.0" customHeight="1">
      <c r="A387" s="1318"/>
      <c r="B387" s="1316"/>
      <c r="C387" s="1316"/>
      <c r="D387" s="1316"/>
      <c r="E387" s="1316"/>
      <c r="F387" s="1316"/>
      <c r="G387" s="1316"/>
      <c r="H387" s="1316"/>
      <c r="I387" s="1316"/>
      <c r="J387" s="1316"/>
      <c r="K387" s="1316"/>
      <c r="L387" s="1316"/>
      <c r="M387" s="1316"/>
      <c r="N387" s="1316"/>
      <c r="O387" s="1316"/>
      <c r="P387" s="1316"/>
      <c r="Q387" s="1316"/>
      <c r="R387" s="1316"/>
      <c r="S387" s="1316"/>
      <c r="T387" s="1316"/>
      <c r="U387" s="1316"/>
      <c r="V387" s="1316"/>
      <c r="W387" s="1316"/>
      <c r="X387" s="1316"/>
      <c r="Y387" s="1316"/>
      <c r="Z387" s="1316"/>
      <c r="AA387" s="1316"/>
      <c r="AB387" s="1316"/>
      <c r="AC387" s="1316"/>
      <c r="AD387" s="1316"/>
      <c r="AE387" s="1316"/>
      <c r="AF387" s="1316"/>
      <c r="AG387" s="1316"/>
      <c r="AH387" s="1316"/>
      <c r="AI387" s="1316"/>
      <c r="AJ387" s="1316"/>
      <c r="AK387" s="1316"/>
      <c r="AL387" s="1316"/>
      <c r="AM387" s="1316"/>
    </row>
    <row r="388" ht="24.0" customHeight="1">
      <c r="A388" s="1318"/>
      <c r="B388" s="1316"/>
      <c r="C388" s="1316"/>
      <c r="D388" s="1316"/>
      <c r="E388" s="1316"/>
      <c r="F388" s="1316"/>
      <c r="G388" s="1316"/>
      <c r="H388" s="1316"/>
      <c r="I388" s="1316"/>
      <c r="J388" s="1316"/>
      <c r="K388" s="1316"/>
      <c r="L388" s="1316"/>
      <c r="M388" s="1316"/>
      <c r="N388" s="1316"/>
      <c r="O388" s="1316"/>
      <c r="P388" s="1316"/>
      <c r="Q388" s="1316"/>
      <c r="R388" s="1316"/>
      <c r="S388" s="1316"/>
      <c r="T388" s="1316"/>
      <c r="U388" s="1316"/>
      <c r="V388" s="1316"/>
      <c r="W388" s="1316"/>
      <c r="X388" s="1316"/>
      <c r="Y388" s="1316"/>
      <c r="Z388" s="1316"/>
      <c r="AA388" s="1316"/>
      <c r="AB388" s="1316"/>
      <c r="AC388" s="1316"/>
      <c r="AD388" s="1316"/>
      <c r="AE388" s="1316"/>
      <c r="AF388" s="1316"/>
      <c r="AG388" s="1316"/>
      <c r="AH388" s="1316"/>
      <c r="AI388" s="1316"/>
      <c r="AJ388" s="1316"/>
      <c r="AK388" s="1316"/>
      <c r="AL388" s="1316"/>
      <c r="AM388" s="1316"/>
    </row>
    <row r="389" ht="24.0" customHeight="1">
      <c r="A389" s="1318"/>
      <c r="B389" s="1316"/>
      <c r="C389" s="1316"/>
      <c r="D389" s="1316"/>
      <c r="E389" s="1316"/>
      <c r="F389" s="1316"/>
      <c r="G389" s="1316"/>
      <c r="H389" s="1316"/>
      <c r="I389" s="1316"/>
      <c r="J389" s="1316"/>
      <c r="K389" s="1316"/>
      <c r="L389" s="1316"/>
      <c r="M389" s="1316"/>
      <c r="N389" s="1316"/>
      <c r="O389" s="1316"/>
      <c r="P389" s="1316"/>
      <c r="Q389" s="1316"/>
      <c r="R389" s="1316"/>
      <c r="S389" s="1316"/>
      <c r="T389" s="1316"/>
      <c r="U389" s="1316"/>
      <c r="V389" s="1316"/>
      <c r="W389" s="1316"/>
      <c r="X389" s="1316"/>
      <c r="Y389" s="1316"/>
      <c r="Z389" s="1316"/>
      <c r="AA389" s="1316"/>
      <c r="AB389" s="1316"/>
      <c r="AC389" s="1316"/>
      <c r="AD389" s="1316"/>
      <c r="AE389" s="1316"/>
      <c r="AF389" s="1316"/>
      <c r="AG389" s="1316"/>
      <c r="AH389" s="1316"/>
      <c r="AI389" s="1316"/>
      <c r="AJ389" s="1316"/>
      <c r="AK389" s="1316"/>
      <c r="AL389" s="1316"/>
      <c r="AM389" s="1316"/>
    </row>
    <row r="390" ht="24.0" customHeight="1">
      <c r="A390" s="1318"/>
      <c r="B390" s="1316"/>
      <c r="C390" s="1316"/>
      <c r="D390" s="1316"/>
      <c r="E390" s="1316"/>
      <c r="F390" s="1316"/>
      <c r="G390" s="1316"/>
      <c r="H390" s="1316"/>
      <c r="I390" s="1316"/>
      <c r="J390" s="1316"/>
      <c r="K390" s="1316"/>
      <c r="L390" s="1316"/>
      <c r="M390" s="1316"/>
      <c r="N390" s="1316"/>
      <c r="O390" s="1316"/>
      <c r="P390" s="1316"/>
      <c r="Q390" s="1316"/>
      <c r="R390" s="1316"/>
      <c r="S390" s="1316"/>
      <c r="T390" s="1316"/>
      <c r="U390" s="1316"/>
      <c r="V390" s="1316"/>
      <c r="W390" s="1316"/>
      <c r="X390" s="1316"/>
      <c r="Y390" s="1316"/>
      <c r="Z390" s="1316"/>
      <c r="AA390" s="1316"/>
      <c r="AB390" s="1316"/>
      <c r="AC390" s="1316"/>
      <c r="AD390" s="1316"/>
      <c r="AE390" s="1316"/>
      <c r="AF390" s="1316"/>
      <c r="AG390" s="1316"/>
      <c r="AH390" s="1316"/>
      <c r="AI390" s="1316"/>
      <c r="AJ390" s="1316"/>
      <c r="AK390" s="1316"/>
      <c r="AL390" s="1316"/>
      <c r="AM390" s="1316"/>
    </row>
    <row r="391" ht="24.0" customHeight="1">
      <c r="A391" s="1318"/>
      <c r="B391" s="1316"/>
      <c r="C391" s="1316"/>
      <c r="D391" s="1316"/>
      <c r="E391" s="1316"/>
      <c r="F391" s="1316"/>
      <c r="G391" s="1316"/>
      <c r="H391" s="1316"/>
      <c r="I391" s="1316"/>
      <c r="J391" s="1316"/>
      <c r="K391" s="1316"/>
      <c r="L391" s="1316"/>
      <c r="M391" s="1316"/>
      <c r="N391" s="1316"/>
      <c r="O391" s="1316"/>
      <c r="P391" s="1316"/>
      <c r="Q391" s="1316"/>
      <c r="R391" s="1316"/>
      <c r="S391" s="1316"/>
      <c r="T391" s="1316"/>
      <c r="U391" s="1316"/>
      <c r="V391" s="1316"/>
      <c r="W391" s="1316"/>
      <c r="X391" s="1316"/>
      <c r="Y391" s="1316"/>
      <c r="Z391" s="1316"/>
      <c r="AA391" s="1316"/>
      <c r="AB391" s="1316"/>
      <c r="AC391" s="1316"/>
      <c r="AD391" s="1316"/>
      <c r="AE391" s="1316"/>
      <c r="AF391" s="1316"/>
      <c r="AG391" s="1316"/>
      <c r="AH391" s="1316"/>
      <c r="AI391" s="1316"/>
      <c r="AJ391" s="1316"/>
      <c r="AK391" s="1316"/>
      <c r="AL391" s="1316"/>
      <c r="AM391" s="1316"/>
    </row>
    <row r="392" ht="24.0" customHeight="1">
      <c r="A392" s="1318"/>
      <c r="B392" s="1316"/>
      <c r="C392" s="1316"/>
      <c r="D392" s="1316"/>
      <c r="E392" s="1316"/>
      <c r="F392" s="1316"/>
      <c r="G392" s="1316"/>
      <c r="H392" s="1316"/>
      <c r="I392" s="1316"/>
      <c r="J392" s="1316"/>
      <c r="K392" s="1316"/>
      <c r="L392" s="1316"/>
      <c r="M392" s="1316"/>
      <c r="N392" s="1316"/>
      <c r="O392" s="1316"/>
      <c r="P392" s="1316"/>
      <c r="Q392" s="1316"/>
      <c r="R392" s="1316"/>
      <c r="S392" s="1316"/>
      <c r="T392" s="1316"/>
      <c r="U392" s="1316"/>
      <c r="V392" s="1316"/>
      <c r="W392" s="1316"/>
      <c r="X392" s="1316"/>
      <c r="Y392" s="1316"/>
      <c r="Z392" s="1316"/>
      <c r="AA392" s="1316"/>
      <c r="AB392" s="1316"/>
      <c r="AC392" s="1316"/>
      <c r="AD392" s="1316"/>
      <c r="AE392" s="1316"/>
      <c r="AF392" s="1316"/>
      <c r="AG392" s="1316"/>
      <c r="AH392" s="1316"/>
      <c r="AI392" s="1316"/>
      <c r="AJ392" s="1316"/>
      <c r="AK392" s="1316"/>
      <c r="AL392" s="1316"/>
      <c r="AM392" s="1316"/>
    </row>
    <row r="393" ht="24.0" customHeight="1">
      <c r="A393" s="1318"/>
      <c r="B393" s="1316"/>
      <c r="C393" s="1316"/>
      <c r="D393" s="1316"/>
      <c r="E393" s="1316"/>
      <c r="F393" s="1316"/>
      <c r="G393" s="1316"/>
      <c r="H393" s="1316"/>
      <c r="I393" s="1316"/>
      <c r="J393" s="1316"/>
      <c r="K393" s="1316"/>
      <c r="L393" s="1316"/>
      <c r="M393" s="1316"/>
      <c r="N393" s="1316"/>
      <c r="O393" s="1316"/>
      <c r="P393" s="1316"/>
      <c r="Q393" s="1316"/>
      <c r="R393" s="1316"/>
      <c r="S393" s="1316"/>
      <c r="T393" s="1316"/>
      <c r="U393" s="1316"/>
      <c r="V393" s="1316"/>
      <c r="W393" s="1316"/>
      <c r="X393" s="1316"/>
      <c r="Y393" s="1316"/>
      <c r="Z393" s="1316"/>
      <c r="AA393" s="1316"/>
      <c r="AB393" s="1316"/>
      <c r="AC393" s="1316"/>
      <c r="AD393" s="1316"/>
      <c r="AE393" s="1316"/>
      <c r="AF393" s="1316"/>
      <c r="AG393" s="1316"/>
      <c r="AH393" s="1316"/>
      <c r="AI393" s="1316"/>
      <c r="AJ393" s="1316"/>
      <c r="AK393" s="1316"/>
      <c r="AL393" s="1316"/>
      <c r="AM393" s="1316"/>
    </row>
    <row r="394" ht="24.0" customHeight="1">
      <c r="A394" s="1318"/>
      <c r="B394" s="1316"/>
      <c r="C394" s="1316"/>
      <c r="D394" s="1316"/>
      <c r="E394" s="1316"/>
      <c r="F394" s="1316"/>
      <c r="G394" s="1316"/>
      <c r="H394" s="1316"/>
      <c r="I394" s="1316"/>
      <c r="J394" s="1316"/>
      <c r="K394" s="1316"/>
      <c r="L394" s="1316"/>
      <c r="M394" s="1316"/>
      <c r="N394" s="1316"/>
      <c r="O394" s="1316"/>
      <c r="P394" s="1316"/>
      <c r="Q394" s="1316"/>
      <c r="R394" s="1316"/>
      <c r="S394" s="1316"/>
      <c r="T394" s="1316"/>
      <c r="U394" s="1316"/>
      <c r="V394" s="1316"/>
      <c r="W394" s="1316"/>
      <c r="X394" s="1316"/>
      <c r="Y394" s="1316"/>
      <c r="Z394" s="1316"/>
      <c r="AA394" s="1316"/>
      <c r="AB394" s="1316"/>
      <c r="AC394" s="1316"/>
      <c r="AD394" s="1316"/>
      <c r="AE394" s="1316"/>
      <c r="AF394" s="1316"/>
      <c r="AG394" s="1316"/>
      <c r="AH394" s="1316"/>
      <c r="AI394" s="1316"/>
      <c r="AJ394" s="1316"/>
      <c r="AK394" s="1316"/>
      <c r="AL394" s="1316"/>
      <c r="AM394" s="1316"/>
    </row>
    <row r="395" ht="24.0" customHeight="1">
      <c r="A395" s="1318"/>
      <c r="B395" s="1316"/>
      <c r="C395" s="1316"/>
      <c r="D395" s="1316"/>
      <c r="E395" s="1316"/>
      <c r="F395" s="1316"/>
      <c r="G395" s="1316"/>
      <c r="H395" s="1316"/>
      <c r="I395" s="1316"/>
      <c r="J395" s="1316"/>
      <c r="K395" s="1316"/>
      <c r="L395" s="1316"/>
      <c r="M395" s="1316"/>
      <c r="N395" s="1316"/>
      <c r="O395" s="1316"/>
      <c r="P395" s="1316"/>
      <c r="Q395" s="1316"/>
      <c r="R395" s="1316"/>
      <c r="S395" s="1316"/>
      <c r="T395" s="1316"/>
      <c r="U395" s="1316"/>
      <c r="V395" s="1316"/>
      <c r="W395" s="1316"/>
      <c r="X395" s="1316"/>
      <c r="Y395" s="1316"/>
      <c r="Z395" s="1316"/>
      <c r="AA395" s="1316"/>
      <c r="AB395" s="1316"/>
      <c r="AC395" s="1316"/>
      <c r="AD395" s="1316"/>
      <c r="AE395" s="1316"/>
      <c r="AF395" s="1316"/>
      <c r="AG395" s="1316"/>
      <c r="AH395" s="1316"/>
      <c r="AI395" s="1316"/>
      <c r="AJ395" s="1316"/>
      <c r="AK395" s="1316"/>
      <c r="AL395" s="1316"/>
      <c r="AM395" s="1316"/>
    </row>
    <row r="396" ht="24.0" customHeight="1">
      <c r="A396" s="1318"/>
      <c r="B396" s="1316"/>
      <c r="C396" s="1316"/>
      <c r="D396" s="1316"/>
      <c r="E396" s="1316"/>
      <c r="F396" s="1316"/>
      <c r="G396" s="1316"/>
      <c r="H396" s="1316"/>
      <c r="I396" s="1316"/>
      <c r="J396" s="1316"/>
      <c r="K396" s="1316"/>
      <c r="L396" s="1316"/>
      <c r="M396" s="1316"/>
      <c r="N396" s="1316"/>
      <c r="O396" s="1316"/>
      <c r="P396" s="1316"/>
      <c r="Q396" s="1316"/>
      <c r="R396" s="1316"/>
      <c r="S396" s="1316"/>
      <c r="T396" s="1316"/>
      <c r="U396" s="1316"/>
      <c r="V396" s="1316"/>
      <c r="W396" s="1316"/>
      <c r="X396" s="1316"/>
      <c r="Y396" s="1316"/>
      <c r="Z396" s="1316"/>
      <c r="AA396" s="1316"/>
      <c r="AB396" s="1316"/>
      <c r="AC396" s="1316"/>
      <c r="AD396" s="1316"/>
      <c r="AE396" s="1316"/>
      <c r="AF396" s="1316"/>
      <c r="AG396" s="1316"/>
      <c r="AH396" s="1316"/>
      <c r="AI396" s="1316"/>
      <c r="AJ396" s="1316"/>
      <c r="AK396" s="1316"/>
      <c r="AL396" s="1316"/>
      <c r="AM396" s="1316"/>
    </row>
    <row r="397" ht="24.0" customHeight="1">
      <c r="A397" s="1318"/>
      <c r="B397" s="1316"/>
      <c r="C397" s="1316"/>
      <c r="D397" s="1316"/>
      <c r="E397" s="1316"/>
      <c r="F397" s="1316"/>
      <c r="G397" s="1316"/>
      <c r="H397" s="1316"/>
      <c r="I397" s="1316"/>
      <c r="J397" s="1316"/>
      <c r="K397" s="1316"/>
      <c r="L397" s="1316"/>
      <c r="M397" s="1316"/>
      <c r="N397" s="1316"/>
      <c r="O397" s="1316"/>
      <c r="P397" s="1316"/>
      <c r="Q397" s="1316"/>
      <c r="R397" s="1316"/>
      <c r="S397" s="1316"/>
      <c r="T397" s="1316"/>
      <c r="U397" s="1316"/>
      <c r="V397" s="1316"/>
      <c r="W397" s="1316"/>
      <c r="X397" s="1316"/>
      <c r="Y397" s="1316"/>
      <c r="Z397" s="1316"/>
      <c r="AA397" s="1316"/>
      <c r="AB397" s="1316"/>
      <c r="AC397" s="1316"/>
      <c r="AD397" s="1316"/>
      <c r="AE397" s="1316"/>
      <c r="AF397" s="1316"/>
      <c r="AG397" s="1316"/>
      <c r="AH397" s="1316"/>
      <c r="AI397" s="1316"/>
      <c r="AJ397" s="1316"/>
      <c r="AK397" s="1316"/>
      <c r="AL397" s="1316"/>
      <c r="AM397" s="1316"/>
    </row>
    <row r="398" ht="24.0" customHeight="1">
      <c r="A398" s="1318"/>
      <c r="B398" s="1316"/>
      <c r="C398" s="1316"/>
      <c r="D398" s="1316"/>
      <c r="E398" s="1316"/>
      <c r="F398" s="1316"/>
      <c r="G398" s="1316"/>
      <c r="H398" s="1316"/>
      <c r="I398" s="1316"/>
      <c r="J398" s="1316"/>
      <c r="K398" s="1316"/>
      <c r="L398" s="1316"/>
      <c r="M398" s="1316"/>
      <c r="N398" s="1316"/>
      <c r="O398" s="1316"/>
      <c r="P398" s="1316"/>
      <c r="Q398" s="1316"/>
      <c r="R398" s="1316"/>
      <c r="S398" s="1316"/>
      <c r="T398" s="1316"/>
      <c r="U398" s="1316"/>
      <c r="V398" s="1316"/>
      <c r="W398" s="1316"/>
      <c r="X398" s="1316"/>
      <c r="Y398" s="1316"/>
      <c r="Z398" s="1316"/>
      <c r="AA398" s="1316"/>
      <c r="AB398" s="1316"/>
      <c r="AC398" s="1316"/>
      <c r="AD398" s="1316"/>
      <c r="AE398" s="1316"/>
      <c r="AF398" s="1316"/>
      <c r="AG398" s="1316"/>
      <c r="AH398" s="1316"/>
      <c r="AI398" s="1316"/>
      <c r="AJ398" s="1316"/>
      <c r="AK398" s="1316"/>
      <c r="AL398" s="1316"/>
      <c r="AM398" s="1316"/>
    </row>
    <row r="399" ht="24.0" customHeight="1">
      <c r="A399" s="1318"/>
      <c r="B399" s="1316"/>
      <c r="C399" s="1316"/>
      <c r="D399" s="1316"/>
      <c r="E399" s="1316"/>
      <c r="F399" s="1316"/>
      <c r="G399" s="1316"/>
      <c r="H399" s="1316"/>
      <c r="I399" s="1316"/>
      <c r="J399" s="1316"/>
      <c r="K399" s="1316"/>
      <c r="L399" s="1316"/>
      <c r="M399" s="1316"/>
      <c r="N399" s="1316"/>
      <c r="O399" s="1316"/>
      <c r="P399" s="1316"/>
      <c r="Q399" s="1316"/>
      <c r="R399" s="1316"/>
      <c r="S399" s="1316"/>
      <c r="T399" s="1316"/>
      <c r="U399" s="1316"/>
      <c r="V399" s="1316"/>
      <c r="W399" s="1316"/>
      <c r="X399" s="1316"/>
      <c r="Y399" s="1316"/>
      <c r="Z399" s="1316"/>
      <c r="AA399" s="1316"/>
      <c r="AB399" s="1316"/>
      <c r="AC399" s="1316"/>
      <c r="AD399" s="1316"/>
      <c r="AE399" s="1316"/>
      <c r="AF399" s="1316"/>
      <c r="AG399" s="1316"/>
      <c r="AH399" s="1316"/>
      <c r="AI399" s="1316"/>
      <c r="AJ399" s="1316"/>
      <c r="AK399" s="1316"/>
      <c r="AL399" s="1316"/>
      <c r="AM399" s="1316"/>
    </row>
    <row r="400" ht="24.0" customHeight="1">
      <c r="A400" s="1318"/>
      <c r="B400" s="1316"/>
      <c r="C400" s="1316"/>
      <c r="D400" s="1316"/>
      <c r="E400" s="1316"/>
      <c r="F400" s="1316"/>
      <c r="G400" s="1316"/>
      <c r="H400" s="1316"/>
      <c r="I400" s="1316"/>
      <c r="J400" s="1316"/>
      <c r="K400" s="1316"/>
      <c r="L400" s="1316"/>
      <c r="M400" s="1316"/>
      <c r="N400" s="1316"/>
      <c r="O400" s="1316"/>
      <c r="P400" s="1316"/>
      <c r="Q400" s="1316"/>
      <c r="R400" s="1316"/>
      <c r="S400" s="1316"/>
      <c r="T400" s="1316"/>
      <c r="U400" s="1316"/>
      <c r="V400" s="1316"/>
      <c r="W400" s="1316"/>
      <c r="X400" s="1316"/>
      <c r="Y400" s="1316"/>
      <c r="Z400" s="1316"/>
      <c r="AA400" s="1316"/>
      <c r="AB400" s="1316"/>
      <c r="AC400" s="1316"/>
      <c r="AD400" s="1316"/>
      <c r="AE400" s="1316"/>
      <c r="AF400" s="1316"/>
      <c r="AG400" s="1316"/>
      <c r="AH400" s="1316"/>
      <c r="AI400" s="1316"/>
      <c r="AJ400" s="1316"/>
      <c r="AK400" s="1316"/>
      <c r="AL400" s="1316"/>
      <c r="AM400" s="1316"/>
    </row>
    <row r="401" ht="24.0" customHeight="1">
      <c r="A401" s="1318"/>
      <c r="B401" s="1316"/>
      <c r="C401" s="1316"/>
      <c r="D401" s="1316"/>
      <c r="E401" s="1316"/>
      <c r="F401" s="1316"/>
      <c r="G401" s="1316"/>
      <c r="H401" s="1316"/>
      <c r="I401" s="1316"/>
      <c r="J401" s="1316"/>
      <c r="K401" s="1316"/>
      <c r="L401" s="1316"/>
      <c r="M401" s="1316"/>
      <c r="N401" s="1316"/>
      <c r="O401" s="1316"/>
      <c r="P401" s="1316"/>
      <c r="Q401" s="1316"/>
      <c r="R401" s="1316"/>
      <c r="S401" s="1316"/>
      <c r="T401" s="1316"/>
      <c r="U401" s="1316"/>
      <c r="V401" s="1316"/>
      <c r="W401" s="1316"/>
      <c r="X401" s="1316"/>
      <c r="Y401" s="1316"/>
      <c r="Z401" s="1316"/>
      <c r="AA401" s="1316"/>
      <c r="AB401" s="1316"/>
      <c r="AC401" s="1316"/>
      <c r="AD401" s="1316"/>
      <c r="AE401" s="1316"/>
      <c r="AF401" s="1316"/>
      <c r="AG401" s="1316"/>
      <c r="AH401" s="1316"/>
      <c r="AI401" s="1316"/>
      <c r="AJ401" s="1316"/>
      <c r="AK401" s="1316"/>
      <c r="AL401" s="1316"/>
      <c r="AM401" s="1316"/>
    </row>
    <row r="402" ht="24.0" customHeight="1">
      <c r="A402" s="1318"/>
      <c r="B402" s="1316"/>
      <c r="C402" s="1316"/>
      <c r="D402" s="1316"/>
      <c r="E402" s="1316"/>
      <c r="F402" s="1316"/>
      <c r="G402" s="1316"/>
      <c r="H402" s="1316"/>
      <c r="I402" s="1316"/>
      <c r="J402" s="1316"/>
      <c r="K402" s="1316"/>
      <c r="L402" s="1316"/>
      <c r="M402" s="1316"/>
      <c r="N402" s="1316"/>
      <c r="O402" s="1316"/>
      <c r="P402" s="1316"/>
      <c r="Q402" s="1316"/>
      <c r="R402" s="1316"/>
      <c r="S402" s="1316"/>
      <c r="T402" s="1316"/>
      <c r="U402" s="1316"/>
      <c r="V402" s="1316"/>
      <c r="W402" s="1316"/>
      <c r="X402" s="1316"/>
      <c r="Y402" s="1316"/>
      <c r="Z402" s="1316"/>
      <c r="AA402" s="1316"/>
      <c r="AB402" s="1316"/>
      <c r="AC402" s="1316"/>
      <c r="AD402" s="1316"/>
      <c r="AE402" s="1316"/>
      <c r="AF402" s="1316"/>
      <c r="AG402" s="1316"/>
      <c r="AH402" s="1316"/>
      <c r="AI402" s="1316"/>
      <c r="AJ402" s="1316"/>
      <c r="AK402" s="1316"/>
      <c r="AL402" s="1316"/>
      <c r="AM402" s="1316"/>
    </row>
    <row r="403" ht="24.0" customHeight="1">
      <c r="A403" s="1318"/>
      <c r="B403" s="1316"/>
      <c r="C403" s="1316"/>
      <c r="D403" s="1316"/>
      <c r="E403" s="1316"/>
      <c r="F403" s="1316"/>
      <c r="G403" s="1316"/>
      <c r="H403" s="1316"/>
      <c r="I403" s="1316"/>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c r="AE403" s="1316"/>
      <c r="AF403" s="1316"/>
      <c r="AG403" s="1316"/>
      <c r="AH403" s="1316"/>
      <c r="AI403" s="1316"/>
      <c r="AJ403" s="1316"/>
      <c r="AK403" s="1316"/>
      <c r="AL403" s="1316"/>
      <c r="AM403" s="1316"/>
    </row>
    <row r="404" ht="24.0" customHeight="1">
      <c r="A404" s="1318"/>
      <c r="B404" s="1316"/>
      <c r="C404" s="1316"/>
      <c r="D404" s="1316"/>
      <c r="E404" s="1316"/>
      <c r="F404" s="1316"/>
      <c r="G404" s="1316"/>
      <c r="H404" s="1316"/>
      <c r="I404" s="1316"/>
      <c r="J404" s="1316"/>
      <c r="K404" s="1316"/>
      <c r="L404" s="1316"/>
      <c r="M404" s="1316"/>
      <c r="N404" s="1316"/>
      <c r="O404" s="1316"/>
      <c r="P404" s="1316"/>
      <c r="Q404" s="1316"/>
      <c r="R404" s="1316"/>
      <c r="S404" s="1316"/>
      <c r="T404" s="1316"/>
      <c r="U404" s="1316"/>
      <c r="V404" s="1316"/>
      <c r="W404" s="1316"/>
      <c r="X404" s="1316"/>
      <c r="Y404" s="1316"/>
      <c r="Z404" s="1316"/>
      <c r="AA404" s="1316"/>
      <c r="AB404" s="1316"/>
      <c r="AC404" s="1316"/>
      <c r="AD404" s="1316"/>
      <c r="AE404" s="1316"/>
      <c r="AF404" s="1316"/>
      <c r="AG404" s="1316"/>
      <c r="AH404" s="1316"/>
      <c r="AI404" s="1316"/>
      <c r="AJ404" s="1316"/>
      <c r="AK404" s="1316"/>
      <c r="AL404" s="1316"/>
      <c r="AM404" s="1316"/>
    </row>
    <row r="405" ht="24.0" customHeight="1">
      <c r="A405" s="1318"/>
      <c r="B405" s="1316"/>
      <c r="C405" s="1316"/>
      <c r="D405" s="1316"/>
      <c r="E405" s="1316"/>
      <c r="F405" s="1316"/>
      <c r="G405" s="1316"/>
      <c r="H405" s="1316"/>
      <c r="I405" s="1316"/>
      <c r="J405" s="1316"/>
      <c r="K405" s="1316"/>
      <c r="L405" s="1316"/>
      <c r="M405" s="1316"/>
      <c r="N405" s="1316"/>
      <c r="O405" s="1316"/>
      <c r="P405" s="1316"/>
      <c r="Q405" s="1316"/>
      <c r="R405" s="1316"/>
      <c r="S405" s="1316"/>
      <c r="T405" s="1316"/>
      <c r="U405" s="1316"/>
      <c r="V405" s="1316"/>
      <c r="W405" s="1316"/>
      <c r="X405" s="1316"/>
      <c r="Y405" s="1316"/>
      <c r="Z405" s="1316"/>
      <c r="AA405" s="1316"/>
      <c r="AB405" s="1316"/>
      <c r="AC405" s="1316"/>
      <c r="AD405" s="1316"/>
      <c r="AE405" s="1316"/>
      <c r="AF405" s="1316"/>
      <c r="AG405" s="1316"/>
      <c r="AH405" s="1316"/>
      <c r="AI405" s="1316"/>
      <c r="AJ405" s="1316"/>
      <c r="AK405" s="1316"/>
      <c r="AL405" s="1316"/>
      <c r="AM405" s="1316"/>
    </row>
    <row r="406" ht="24.0" customHeight="1">
      <c r="A406" s="1318"/>
      <c r="B406" s="1316"/>
      <c r="C406" s="1316"/>
      <c r="D406" s="1316"/>
      <c r="E406" s="1316"/>
      <c r="F406" s="1316"/>
      <c r="G406" s="1316"/>
      <c r="H406" s="1316"/>
      <c r="I406" s="1316"/>
      <c r="J406" s="1316"/>
      <c r="K406" s="1316"/>
      <c r="L406" s="1316"/>
      <c r="M406" s="1316"/>
      <c r="N406" s="1316"/>
      <c r="O406" s="1316"/>
      <c r="P406" s="1316"/>
      <c r="Q406" s="1316"/>
      <c r="R406" s="1316"/>
      <c r="S406" s="1316"/>
      <c r="T406" s="1316"/>
      <c r="U406" s="1316"/>
      <c r="V406" s="1316"/>
      <c r="W406" s="1316"/>
      <c r="X406" s="1316"/>
      <c r="Y406" s="1316"/>
      <c r="Z406" s="1316"/>
      <c r="AA406" s="1316"/>
      <c r="AB406" s="1316"/>
      <c r="AC406" s="1316"/>
      <c r="AD406" s="1316"/>
      <c r="AE406" s="1316"/>
      <c r="AF406" s="1316"/>
      <c r="AG406" s="1316"/>
      <c r="AH406" s="1316"/>
      <c r="AI406" s="1316"/>
      <c r="AJ406" s="1316"/>
      <c r="AK406" s="1316"/>
      <c r="AL406" s="1316"/>
      <c r="AM406" s="1316"/>
    </row>
    <row r="407" ht="24.0" customHeight="1">
      <c r="A407" s="1318"/>
      <c r="B407" s="1316"/>
      <c r="C407" s="1316"/>
      <c r="D407" s="1316"/>
      <c r="E407" s="1316"/>
      <c r="F407" s="1316"/>
      <c r="G407" s="1316"/>
      <c r="H407" s="1316"/>
      <c r="I407" s="1316"/>
      <c r="J407" s="1316"/>
      <c r="K407" s="1316"/>
      <c r="L407" s="1316"/>
      <c r="M407" s="1316"/>
      <c r="N407" s="1316"/>
      <c r="O407" s="1316"/>
      <c r="P407" s="1316"/>
      <c r="Q407" s="1316"/>
      <c r="R407" s="1316"/>
      <c r="S407" s="1316"/>
      <c r="T407" s="1316"/>
      <c r="U407" s="1316"/>
      <c r="V407" s="1316"/>
      <c r="W407" s="1316"/>
      <c r="X407" s="1316"/>
      <c r="Y407" s="1316"/>
      <c r="Z407" s="1316"/>
      <c r="AA407" s="1316"/>
      <c r="AB407" s="1316"/>
      <c r="AC407" s="1316"/>
      <c r="AD407" s="1316"/>
      <c r="AE407" s="1316"/>
      <c r="AF407" s="1316"/>
      <c r="AG407" s="1316"/>
      <c r="AH407" s="1316"/>
      <c r="AI407" s="1316"/>
      <c r="AJ407" s="1316"/>
      <c r="AK407" s="1316"/>
      <c r="AL407" s="1316"/>
      <c r="AM407" s="1316"/>
    </row>
    <row r="408" ht="24.0" customHeight="1">
      <c r="A408" s="1318"/>
      <c r="B408" s="1316"/>
      <c r="C408" s="1316"/>
      <c r="D408" s="1316"/>
      <c r="E408" s="1316"/>
      <c r="F408" s="1316"/>
      <c r="G408" s="1316"/>
      <c r="H408" s="1316"/>
      <c r="I408" s="1316"/>
      <c r="J408" s="1316"/>
      <c r="K408" s="1316"/>
      <c r="L408" s="1316"/>
      <c r="M408" s="1316"/>
      <c r="N408" s="1316"/>
      <c r="O408" s="1316"/>
      <c r="P408" s="1316"/>
      <c r="Q408" s="1316"/>
      <c r="R408" s="1316"/>
      <c r="S408" s="1316"/>
      <c r="T408" s="1316"/>
      <c r="U408" s="1316"/>
      <c r="V408" s="1316"/>
      <c r="W408" s="1316"/>
      <c r="X408" s="1316"/>
      <c r="Y408" s="1316"/>
      <c r="Z408" s="1316"/>
      <c r="AA408" s="1316"/>
      <c r="AB408" s="1316"/>
      <c r="AC408" s="1316"/>
      <c r="AD408" s="1316"/>
      <c r="AE408" s="1316"/>
      <c r="AF408" s="1316"/>
      <c r="AG408" s="1316"/>
      <c r="AH408" s="1316"/>
      <c r="AI408" s="1316"/>
      <c r="AJ408" s="1316"/>
      <c r="AK408" s="1316"/>
      <c r="AL408" s="1316"/>
      <c r="AM408" s="1316"/>
    </row>
    <row r="409" ht="24.0" customHeight="1">
      <c r="A409" s="1318"/>
      <c r="B409" s="1316"/>
      <c r="C409" s="1316"/>
      <c r="D409" s="1316"/>
      <c r="E409" s="1316"/>
      <c r="F409" s="1316"/>
      <c r="G409" s="1316"/>
      <c r="H409" s="1316"/>
      <c r="I409" s="1316"/>
      <c r="J409" s="1316"/>
      <c r="K409" s="1316"/>
      <c r="L409" s="1316"/>
      <c r="M409" s="1316"/>
      <c r="N409" s="1316"/>
      <c r="O409" s="1316"/>
      <c r="P409" s="1316"/>
      <c r="Q409" s="1316"/>
      <c r="R409" s="1316"/>
      <c r="S409" s="1316"/>
      <c r="T409" s="1316"/>
      <c r="U409" s="1316"/>
      <c r="V409" s="1316"/>
      <c r="W409" s="1316"/>
      <c r="X409" s="1316"/>
      <c r="Y409" s="1316"/>
      <c r="Z409" s="1316"/>
      <c r="AA409" s="1316"/>
      <c r="AB409" s="1316"/>
      <c r="AC409" s="1316"/>
      <c r="AD409" s="1316"/>
      <c r="AE409" s="1316"/>
      <c r="AF409" s="1316"/>
      <c r="AG409" s="1316"/>
      <c r="AH409" s="1316"/>
      <c r="AI409" s="1316"/>
      <c r="AJ409" s="1316"/>
      <c r="AK409" s="1316"/>
      <c r="AL409" s="1316"/>
      <c r="AM409" s="1316"/>
    </row>
    <row r="410" ht="24.0" customHeight="1">
      <c r="A410" s="1318"/>
      <c r="B410" s="1316"/>
      <c r="C410" s="1316"/>
      <c r="D410" s="1316"/>
      <c r="E410" s="1316"/>
      <c r="F410" s="1316"/>
      <c r="G410" s="1316"/>
      <c r="H410" s="1316"/>
      <c r="I410" s="1316"/>
      <c r="J410" s="1316"/>
      <c r="K410" s="1316"/>
      <c r="L410" s="1316"/>
      <c r="M410" s="1316"/>
      <c r="N410" s="1316"/>
      <c r="O410" s="1316"/>
      <c r="P410" s="1316"/>
      <c r="Q410" s="1316"/>
      <c r="R410" s="1316"/>
      <c r="S410" s="1316"/>
      <c r="T410" s="1316"/>
      <c r="U410" s="1316"/>
      <c r="V410" s="1316"/>
      <c r="W410" s="1316"/>
      <c r="X410" s="1316"/>
      <c r="Y410" s="1316"/>
      <c r="Z410" s="1316"/>
      <c r="AA410" s="1316"/>
      <c r="AB410" s="1316"/>
      <c r="AC410" s="1316"/>
      <c r="AD410" s="1316"/>
      <c r="AE410" s="1316"/>
      <c r="AF410" s="1316"/>
      <c r="AG410" s="1316"/>
      <c r="AH410" s="1316"/>
      <c r="AI410" s="1316"/>
      <c r="AJ410" s="1316"/>
      <c r="AK410" s="1316"/>
      <c r="AL410" s="1316"/>
      <c r="AM410" s="1316"/>
    </row>
    <row r="411" ht="24.0" customHeight="1">
      <c r="A411" s="1318"/>
      <c r="B411" s="1316"/>
      <c r="C411" s="1316"/>
      <c r="D411" s="1316"/>
      <c r="E411" s="1316"/>
      <c r="F411" s="1316"/>
      <c r="G411" s="1316"/>
      <c r="H411" s="1316"/>
      <c r="I411" s="1316"/>
      <c r="J411" s="1316"/>
      <c r="K411" s="1316"/>
      <c r="L411" s="1316"/>
      <c r="M411" s="1316"/>
      <c r="N411" s="1316"/>
      <c r="O411" s="1316"/>
      <c r="P411" s="1316"/>
      <c r="Q411" s="1316"/>
      <c r="R411" s="1316"/>
      <c r="S411" s="1316"/>
      <c r="T411" s="1316"/>
      <c r="U411" s="1316"/>
      <c r="V411" s="1316"/>
      <c r="W411" s="1316"/>
      <c r="X411" s="1316"/>
      <c r="Y411" s="1316"/>
      <c r="Z411" s="1316"/>
      <c r="AA411" s="1316"/>
      <c r="AB411" s="1316"/>
      <c r="AC411" s="1316"/>
      <c r="AD411" s="1316"/>
      <c r="AE411" s="1316"/>
      <c r="AF411" s="1316"/>
      <c r="AG411" s="1316"/>
      <c r="AH411" s="1316"/>
      <c r="AI411" s="1316"/>
      <c r="AJ411" s="1316"/>
      <c r="AK411" s="1316"/>
      <c r="AL411" s="1316"/>
      <c r="AM411" s="1316"/>
    </row>
    <row r="412" ht="24.0" customHeight="1">
      <c r="A412" s="1318"/>
      <c r="B412" s="1316"/>
      <c r="C412" s="1316"/>
      <c r="D412" s="1316"/>
      <c r="E412" s="1316"/>
      <c r="F412" s="1316"/>
      <c r="G412" s="1316"/>
      <c r="H412" s="1316"/>
      <c r="I412" s="1316"/>
      <c r="J412" s="1316"/>
      <c r="K412" s="1316"/>
      <c r="L412" s="1316"/>
      <c r="M412" s="1316"/>
      <c r="N412" s="1316"/>
      <c r="O412" s="1316"/>
      <c r="P412" s="1316"/>
      <c r="Q412" s="1316"/>
      <c r="R412" s="1316"/>
      <c r="S412" s="1316"/>
      <c r="T412" s="1316"/>
      <c r="U412" s="1316"/>
      <c r="V412" s="1316"/>
      <c r="W412" s="1316"/>
      <c r="X412" s="1316"/>
      <c r="Y412" s="1316"/>
      <c r="Z412" s="1316"/>
      <c r="AA412" s="1316"/>
      <c r="AB412" s="1316"/>
      <c r="AC412" s="1316"/>
      <c r="AD412" s="1316"/>
      <c r="AE412" s="1316"/>
      <c r="AF412" s="1316"/>
      <c r="AG412" s="1316"/>
      <c r="AH412" s="1316"/>
      <c r="AI412" s="1316"/>
      <c r="AJ412" s="1316"/>
      <c r="AK412" s="1316"/>
      <c r="AL412" s="1316"/>
      <c r="AM412" s="1316"/>
    </row>
    <row r="413" ht="24.0" customHeight="1">
      <c r="A413" s="1318"/>
      <c r="B413" s="1316"/>
      <c r="C413" s="1316"/>
      <c r="D413" s="1316"/>
      <c r="E413" s="1316"/>
      <c r="F413" s="1316"/>
      <c r="G413" s="1316"/>
      <c r="H413" s="1316"/>
      <c r="I413" s="1316"/>
      <c r="J413" s="1316"/>
      <c r="K413" s="1316"/>
      <c r="L413" s="1316"/>
      <c r="M413" s="1316"/>
      <c r="N413" s="1316"/>
      <c r="O413" s="1316"/>
      <c r="P413" s="1316"/>
      <c r="Q413" s="1316"/>
      <c r="R413" s="1316"/>
      <c r="S413" s="1316"/>
      <c r="T413" s="1316"/>
      <c r="U413" s="1316"/>
      <c r="V413" s="1316"/>
      <c r="W413" s="1316"/>
      <c r="X413" s="1316"/>
      <c r="Y413" s="1316"/>
      <c r="Z413" s="1316"/>
      <c r="AA413" s="1316"/>
      <c r="AB413" s="1316"/>
      <c r="AC413" s="1316"/>
      <c r="AD413" s="1316"/>
      <c r="AE413" s="1316"/>
      <c r="AF413" s="1316"/>
      <c r="AG413" s="1316"/>
      <c r="AH413" s="1316"/>
      <c r="AI413" s="1316"/>
      <c r="AJ413" s="1316"/>
      <c r="AK413" s="1316"/>
      <c r="AL413" s="1316"/>
      <c r="AM413" s="1316"/>
    </row>
    <row r="414" ht="24.0" customHeight="1">
      <c r="A414" s="1318"/>
      <c r="B414" s="1316"/>
      <c r="C414" s="1316"/>
      <c r="D414" s="1316"/>
      <c r="E414" s="1316"/>
      <c r="F414" s="1316"/>
      <c r="G414" s="1316"/>
      <c r="H414" s="1316"/>
      <c r="I414" s="1316"/>
      <c r="J414" s="1316"/>
      <c r="K414" s="1316"/>
      <c r="L414" s="1316"/>
      <c r="M414" s="1316"/>
      <c r="N414" s="1316"/>
      <c r="O414" s="1316"/>
      <c r="P414" s="1316"/>
      <c r="Q414" s="1316"/>
      <c r="R414" s="1316"/>
      <c r="S414" s="1316"/>
      <c r="T414" s="1316"/>
      <c r="U414" s="1316"/>
      <c r="V414" s="1316"/>
      <c r="W414" s="1316"/>
      <c r="X414" s="1316"/>
      <c r="Y414" s="1316"/>
      <c r="Z414" s="1316"/>
      <c r="AA414" s="1316"/>
      <c r="AB414" s="1316"/>
      <c r="AC414" s="1316"/>
      <c r="AD414" s="1316"/>
      <c r="AE414" s="1316"/>
      <c r="AF414" s="1316"/>
      <c r="AG414" s="1316"/>
      <c r="AH414" s="1316"/>
      <c r="AI414" s="1316"/>
      <c r="AJ414" s="1316"/>
      <c r="AK414" s="1316"/>
      <c r="AL414" s="1316"/>
      <c r="AM414" s="1316"/>
    </row>
    <row r="415" ht="24.0" customHeight="1">
      <c r="A415" s="1318"/>
      <c r="B415" s="1316"/>
      <c r="C415" s="1316"/>
      <c r="D415" s="1316"/>
      <c r="E415" s="1316"/>
      <c r="F415" s="1316"/>
      <c r="G415" s="1316"/>
      <c r="H415" s="1316"/>
      <c r="I415" s="1316"/>
      <c r="J415" s="1316"/>
      <c r="K415" s="1316"/>
      <c r="L415" s="1316"/>
      <c r="M415" s="1316"/>
      <c r="N415" s="1316"/>
      <c r="O415" s="1316"/>
      <c r="P415" s="1316"/>
      <c r="Q415" s="1316"/>
      <c r="R415" s="1316"/>
      <c r="S415" s="1316"/>
      <c r="T415" s="1316"/>
      <c r="U415" s="1316"/>
      <c r="V415" s="1316"/>
      <c r="W415" s="1316"/>
      <c r="X415" s="1316"/>
      <c r="Y415" s="1316"/>
      <c r="Z415" s="1316"/>
      <c r="AA415" s="1316"/>
      <c r="AB415" s="1316"/>
      <c r="AC415" s="1316"/>
      <c r="AD415" s="1316"/>
      <c r="AE415" s="1316"/>
      <c r="AF415" s="1316"/>
      <c r="AG415" s="1316"/>
      <c r="AH415" s="1316"/>
      <c r="AI415" s="1316"/>
      <c r="AJ415" s="1316"/>
      <c r="AK415" s="1316"/>
      <c r="AL415" s="1316"/>
      <c r="AM415" s="1316"/>
    </row>
    <row r="416" ht="24.0" customHeight="1">
      <c r="A416" s="1318"/>
      <c r="B416" s="1316"/>
      <c r="C416" s="1316"/>
      <c r="D416" s="1316"/>
      <c r="E416" s="1316"/>
      <c r="F416" s="1316"/>
      <c r="G416" s="1316"/>
      <c r="H416" s="1316"/>
      <c r="I416" s="1316"/>
      <c r="J416" s="1316"/>
      <c r="K416" s="1316"/>
      <c r="L416" s="1316"/>
      <c r="M416" s="1316"/>
      <c r="N416" s="1316"/>
      <c r="O416" s="1316"/>
      <c r="P416" s="1316"/>
      <c r="Q416" s="1316"/>
      <c r="R416" s="1316"/>
      <c r="S416" s="1316"/>
      <c r="T416" s="1316"/>
      <c r="U416" s="1316"/>
      <c r="V416" s="1316"/>
      <c r="W416" s="1316"/>
      <c r="X416" s="1316"/>
      <c r="Y416" s="1316"/>
      <c r="Z416" s="1316"/>
      <c r="AA416" s="1316"/>
      <c r="AB416" s="1316"/>
      <c r="AC416" s="1316"/>
      <c r="AD416" s="1316"/>
      <c r="AE416" s="1316"/>
      <c r="AF416" s="1316"/>
      <c r="AG416" s="1316"/>
      <c r="AH416" s="1316"/>
      <c r="AI416" s="1316"/>
      <c r="AJ416" s="1316"/>
      <c r="AK416" s="1316"/>
      <c r="AL416" s="1316"/>
      <c r="AM416" s="1316"/>
    </row>
    <row r="417" ht="24.0" customHeight="1">
      <c r="A417" s="1318"/>
      <c r="B417" s="1316"/>
      <c r="C417" s="1316"/>
      <c r="D417" s="1316"/>
      <c r="E417" s="1316"/>
      <c r="F417" s="1316"/>
      <c r="G417" s="1316"/>
      <c r="H417" s="1316"/>
      <c r="I417" s="1316"/>
      <c r="J417" s="1316"/>
      <c r="K417" s="1316"/>
      <c r="L417" s="1316"/>
      <c r="M417" s="1316"/>
      <c r="N417" s="1316"/>
      <c r="O417" s="1316"/>
      <c r="P417" s="1316"/>
      <c r="Q417" s="1316"/>
      <c r="R417" s="1316"/>
      <c r="S417" s="1316"/>
      <c r="T417" s="1316"/>
      <c r="U417" s="1316"/>
      <c r="V417" s="1316"/>
      <c r="W417" s="1316"/>
      <c r="X417" s="1316"/>
      <c r="Y417" s="1316"/>
      <c r="Z417" s="1316"/>
      <c r="AA417" s="1316"/>
      <c r="AB417" s="1316"/>
      <c r="AC417" s="1316"/>
      <c r="AD417" s="1316"/>
      <c r="AE417" s="1316"/>
      <c r="AF417" s="1316"/>
      <c r="AG417" s="1316"/>
      <c r="AH417" s="1316"/>
      <c r="AI417" s="1316"/>
      <c r="AJ417" s="1316"/>
      <c r="AK417" s="1316"/>
      <c r="AL417" s="1316"/>
      <c r="AM417" s="1316"/>
    </row>
    <row r="418" ht="24.0" customHeight="1">
      <c r="A418" s="1318"/>
      <c r="B418" s="1316"/>
      <c r="C418" s="1316"/>
      <c r="D418" s="1316"/>
      <c r="E418" s="1316"/>
      <c r="F418" s="1316"/>
      <c r="G418" s="1316"/>
      <c r="H418" s="1316"/>
      <c r="I418" s="1316"/>
      <c r="J418" s="1316"/>
      <c r="K418" s="1316"/>
      <c r="L418" s="1316"/>
      <c r="M418" s="1316"/>
      <c r="N418" s="1316"/>
      <c r="O418" s="1316"/>
      <c r="P418" s="1316"/>
      <c r="Q418" s="1316"/>
      <c r="R418" s="1316"/>
      <c r="S418" s="1316"/>
      <c r="T418" s="1316"/>
      <c r="U418" s="1316"/>
      <c r="V418" s="1316"/>
      <c r="W418" s="1316"/>
      <c r="X418" s="1316"/>
      <c r="Y418" s="1316"/>
      <c r="Z418" s="1316"/>
      <c r="AA418" s="1316"/>
      <c r="AB418" s="1316"/>
      <c r="AC418" s="1316"/>
      <c r="AD418" s="1316"/>
      <c r="AE418" s="1316"/>
      <c r="AF418" s="1316"/>
      <c r="AG418" s="1316"/>
      <c r="AH418" s="1316"/>
      <c r="AI418" s="1316"/>
      <c r="AJ418" s="1316"/>
      <c r="AK418" s="1316"/>
      <c r="AL418" s="1316"/>
      <c r="AM418" s="1316"/>
    </row>
    <row r="419" ht="24.0" customHeight="1">
      <c r="A419" s="1318"/>
      <c r="B419" s="1316"/>
      <c r="C419" s="1316"/>
      <c r="D419" s="1316"/>
      <c r="E419" s="1316"/>
      <c r="F419" s="1316"/>
      <c r="G419" s="1316"/>
      <c r="H419" s="1316"/>
      <c r="I419" s="1316"/>
      <c r="J419" s="1316"/>
      <c r="K419" s="1316"/>
      <c r="L419" s="1316"/>
      <c r="M419" s="1316"/>
      <c r="N419" s="1316"/>
      <c r="O419" s="1316"/>
      <c r="P419" s="1316"/>
      <c r="Q419" s="1316"/>
      <c r="R419" s="1316"/>
      <c r="S419" s="1316"/>
      <c r="T419" s="1316"/>
      <c r="U419" s="1316"/>
      <c r="V419" s="1316"/>
      <c r="W419" s="1316"/>
      <c r="X419" s="1316"/>
      <c r="Y419" s="1316"/>
      <c r="Z419" s="1316"/>
      <c r="AA419" s="1316"/>
      <c r="AB419" s="1316"/>
      <c r="AC419" s="1316"/>
      <c r="AD419" s="1316"/>
      <c r="AE419" s="1316"/>
      <c r="AF419" s="1316"/>
      <c r="AG419" s="1316"/>
      <c r="AH419" s="1316"/>
      <c r="AI419" s="1316"/>
      <c r="AJ419" s="1316"/>
      <c r="AK419" s="1316"/>
      <c r="AL419" s="1316"/>
      <c r="AM419" s="1316"/>
    </row>
    <row r="420" ht="24.0" customHeight="1">
      <c r="A420" s="1318"/>
      <c r="B420" s="1316"/>
      <c r="C420" s="1316"/>
      <c r="D420" s="1316"/>
      <c r="E420" s="1316"/>
      <c r="F420" s="1316"/>
      <c r="G420" s="1316"/>
      <c r="H420" s="1316"/>
      <c r="I420" s="1316"/>
      <c r="J420" s="1316"/>
      <c r="K420" s="1316"/>
      <c r="L420" s="1316"/>
      <c r="M420" s="1316"/>
      <c r="N420" s="1316"/>
      <c r="O420" s="1316"/>
      <c r="P420" s="1316"/>
      <c r="Q420" s="1316"/>
      <c r="R420" s="1316"/>
      <c r="S420" s="1316"/>
      <c r="T420" s="1316"/>
      <c r="U420" s="1316"/>
      <c r="V420" s="1316"/>
      <c r="W420" s="1316"/>
      <c r="X420" s="1316"/>
      <c r="Y420" s="1316"/>
      <c r="Z420" s="1316"/>
      <c r="AA420" s="1316"/>
      <c r="AB420" s="1316"/>
      <c r="AC420" s="1316"/>
      <c r="AD420" s="1316"/>
      <c r="AE420" s="1316"/>
      <c r="AF420" s="1316"/>
      <c r="AG420" s="1316"/>
      <c r="AH420" s="1316"/>
      <c r="AI420" s="1316"/>
      <c r="AJ420" s="1316"/>
      <c r="AK420" s="1316"/>
      <c r="AL420" s="1316"/>
      <c r="AM420" s="1316"/>
    </row>
    <row r="421" ht="24.0" customHeight="1">
      <c r="A421" s="1318"/>
      <c r="B421" s="1316"/>
      <c r="C421" s="1316"/>
      <c r="D421" s="1316"/>
      <c r="E421" s="1316"/>
      <c r="F421" s="1316"/>
      <c r="G421" s="1316"/>
      <c r="H421" s="1316"/>
      <c r="I421" s="1316"/>
      <c r="J421" s="1316"/>
      <c r="K421" s="1316"/>
      <c r="L421" s="1316"/>
      <c r="M421" s="1316"/>
      <c r="N421" s="1316"/>
      <c r="O421" s="1316"/>
      <c r="P421" s="1316"/>
      <c r="Q421" s="1316"/>
      <c r="R421" s="1316"/>
      <c r="S421" s="1316"/>
      <c r="T421" s="1316"/>
      <c r="U421" s="1316"/>
      <c r="V421" s="1316"/>
      <c r="W421" s="1316"/>
      <c r="X421" s="1316"/>
      <c r="Y421" s="1316"/>
      <c r="Z421" s="1316"/>
      <c r="AA421" s="1316"/>
      <c r="AB421" s="1316"/>
      <c r="AC421" s="1316"/>
      <c r="AD421" s="1316"/>
      <c r="AE421" s="1316"/>
      <c r="AF421" s="1316"/>
      <c r="AG421" s="1316"/>
      <c r="AH421" s="1316"/>
      <c r="AI421" s="1316"/>
      <c r="AJ421" s="1316"/>
      <c r="AK421" s="1316"/>
      <c r="AL421" s="1316"/>
      <c r="AM421" s="1316"/>
    </row>
    <row r="422" ht="24.0" customHeight="1">
      <c r="A422" s="1318"/>
      <c r="B422" s="1316"/>
      <c r="C422" s="1316"/>
      <c r="D422" s="1316"/>
      <c r="E422" s="1316"/>
      <c r="F422" s="1316"/>
      <c r="G422" s="1316"/>
      <c r="H422" s="1316"/>
      <c r="I422" s="1316"/>
      <c r="J422" s="1316"/>
      <c r="K422" s="1316"/>
      <c r="L422" s="1316"/>
      <c r="M422" s="1316"/>
      <c r="N422" s="1316"/>
      <c r="O422" s="1316"/>
      <c r="P422" s="1316"/>
      <c r="Q422" s="1316"/>
      <c r="R422" s="1316"/>
      <c r="S422" s="1316"/>
      <c r="T422" s="1316"/>
      <c r="U422" s="1316"/>
      <c r="V422" s="1316"/>
      <c r="W422" s="1316"/>
      <c r="X422" s="1316"/>
      <c r="Y422" s="1316"/>
      <c r="Z422" s="1316"/>
      <c r="AA422" s="1316"/>
      <c r="AB422" s="1316"/>
      <c r="AC422" s="1316"/>
      <c r="AD422" s="1316"/>
      <c r="AE422" s="1316"/>
      <c r="AF422" s="1316"/>
      <c r="AG422" s="1316"/>
      <c r="AH422" s="1316"/>
      <c r="AI422" s="1316"/>
      <c r="AJ422" s="1316"/>
      <c r="AK422" s="1316"/>
      <c r="AL422" s="1316"/>
      <c r="AM422" s="1316"/>
    </row>
    <row r="423" ht="24.0" customHeight="1">
      <c r="A423" s="1318"/>
      <c r="B423" s="1316"/>
      <c r="C423" s="1316"/>
      <c r="D423" s="1316"/>
      <c r="E423" s="1316"/>
      <c r="F423" s="1316"/>
      <c r="G423" s="1316"/>
      <c r="H423" s="1316"/>
      <c r="I423" s="1316"/>
      <c r="J423" s="1316"/>
      <c r="K423" s="1316"/>
      <c r="L423" s="1316"/>
      <c r="M423" s="1316"/>
      <c r="N423" s="1316"/>
      <c r="O423" s="1316"/>
      <c r="P423" s="1316"/>
      <c r="Q423" s="1316"/>
      <c r="R423" s="1316"/>
      <c r="S423" s="1316"/>
      <c r="T423" s="1316"/>
      <c r="U423" s="1316"/>
      <c r="V423" s="1316"/>
      <c r="W423" s="1316"/>
      <c r="X423" s="1316"/>
      <c r="Y423" s="1316"/>
      <c r="Z423" s="1316"/>
      <c r="AA423" s="1316"/>
      <c r="AB423" s="1316"/>
      <c r="AC423" s="1316"/>
      <c r="AD423" s="1316"/>
      <c r="AE423" s="1316"/>
      <c r="AF423" s="1316"/>
      <c r="AG423" s="1316"/>
      <c r="AH423" s="1316"/>
      <c r="AI423" s="1316"/>
      <c r="AJ423" s="1316"/>
      <c r="AK423" s="1316"/>
      <c r="AL423" s="1316"/>
      <c r="AM423" s="1316"/>
    </row>
    <row r="424" ht="24.0" customHeight="1">
      <c r="A424" s="1318"/>
      <c r="B424" s="1316"/>
      <c r="C424" s="1316"/>
      <c r="D424" s="1316"/>
      <c r="E424" s="1316"/>
      <c r="F424" s="1316"/>
      <c r="G424" s="1316"/>
      <c r="H424" s="1316"/>
      <c r="I424" s="1316"/>
      <c r="J424" s="1316"/>
      <c r="K424" s="1316"/>
      <c r="L424" s="1316"/>
      <c r="M424" s="1316"/>
      <c r="N424" s="1316"/>
      <c r="O424" s="1316"/>
      <c r="P424" s="1316"/>
      <c r="Q424" s="1316"/>
      <c r="R424" s="1316"/>
      <c r="S424" s="1316"/>
      <c r="T424" s="1316"/>
      <c r="U424" s="1316"/>
      <c r="V424" s="1316"/>
      <c r="W424" s="1316"/>
      <c r="X424" s="1316"/>
      <c r="Y424" s="1316"/>
      <c r="Z424" s="1316"/>
      <c r="AA424" s="1316"/>
      <c r="AB424" s="1316"/>
      <c r="AC424" s="1316"/>
      <c r="AD424" s="1316"/>
      <c r="AE424" s="1316"/>
      <c r="AF424" s="1316"/>
      <c r="AG424" s="1316"/>
      <c r="AH424" s="1316"/>
      <c r="AI424" s="1316"/>
      <c r="AJ424" s="1316"/>
      <c r="AK424" s="1316"/>
      <c r="AL424" s="1316"/>
      <c r="AM424" s="1316"/>
    </row>
    <row r="425" ht="24.0" customHeight="1">
      <c r="A425" s="1318"/>
      <c r="B425" s="1316"/>
      <c r="C425" s="1316"/>
      <c r="D425" s="1316"/>
      <c r="E425" s="1316"/>
      <c r="F425" s="1316"/>
      <c r="G425" s="1316"/>
      <c r="H425" s="1316"/>
      <c r="I425" s="1316"/>
      <c r="J425" s="1316"/>
      <c r="K425" s="1316"/>
      <c r="L425" s="1316"/>
      <c r="M425" s="1316"/>
      <c r="N425" s="1316"/>
      <c r="O425" s="1316"/>
      <c r="P425" s="1316"/>
      <c r="Q425" s="1316"/>
      <c r="R425" s="1316"/>
      <c r="S425" s="1316"/>
      <c r="T425" s="1316"/>
      <c r="U425" s="1316"/>
      <c r="V425" s="1316"/>
      <c r="W425" s="1316"/>
      <c r="X425" s="1316"/>
      <c r="Y425" s="1316"/>
      <c r="Z425" s="1316"/>
      <c r="AA425" s="1316"/>
      <c r="AB425" s="1316"/>
      <c r="AC425" s="1316"/>
      <c r="AD425" s="1316"/>
      <c r="AE425" s="1316"/>
      <c r="AF425" s="1316"/>
      <c r="AG425" s="1316"/>
      <c r="AH425" s="1316"/>
      <c r="AI425" s="1316"/>
      <c r="AJ425" s="1316"/>
      <c r="AK425" s="1316"/>
      <c r="AL425" s="1316"/>
      <c r="AM425" s="1316"/>
    </row>
    <row r="426" ht="24.0" customHeight="1">
      <c r="A426" s="1318"/>
      <c r="B426" s="1316"/>
      <c r="C426" s="1316"/>
      <c r="D426" s="1316"/>
      <c r="E426" s="1316"/>
      <c r="F426" s="1316"/>
      <c r="G426" s="1316"/>
      <c r="H426" s="1316"/>
      <c r="I426" s="1316"/>
      <c r="J426" s="1316"/>
      <c r="K426" s="1316"/>
      <c r="L426" s="1316"/>
      <c r="M426" s="1316"/>
      <c r="N426" s="1316"/>
      <c r="O426" s="1316"/>
      <c r="P426" s="1316"/>
      <c r="Q426" s="1316"/>
      <c r="R426" s="1316"/>
      <c r="S426" s="1316"/>
      <c r="T426" s="1316"/>
      <c r="U426" s="1316"/>
      <c r="V426" s="1316"/>
      <c r="W426" s="1316"/>
      <c r="X426" s="1316"/>
      <c r="Y426" s="1316"/>
      <c r="Z426" s="1316"/>
      <c r="AA426" s="1316"/>
      <c r="AB426" s="1316"/>
      <c r="AC426" s="1316"/>
      <c r="AD426" s="1316"/>
      <c r="AE426" s="1316"/>
      <c r="AF426" s="1316"/>
      <c r="AG426" s="1316"/>
      <c r="AH426" s="1316"/>
      <c r="AI426" s="1316"/>
      <c r="AJ426" s="1316"/>
      <c r="AK426" s="1316"/>
      <c r="AL426" s="1316"/>
      <c r="AM426" s="1316"/>
    </row>
    <row r="427" ht="24.0" customHeight="1">
      <c r="A427" s="1318"/>
      <c r="B427" s="1316"/>
      <c r="C427" s="1316"/>
      <c r="D427" s="1316"/>
      <c r="E427" s="1316"/>
      <c r="F427" s="1316"/>
      <c r="G427" s="1316"/>
      <c r="H427" s="1316"/>
      <c r="I427" s="1316"/>
      <c r="J427" s="1316"/>
      <c r="K427" s="1316"/>
      <c r="L427" s="1316"/>
      <c r="M427" s="1316"/>
      <c r="N427" s="1316"/>
      <c r="O427" s="1316"/>
      <c r="P427" s="1316"/>
      <c r="Q427" s="1316"/>
      <c r="R427" s="1316"/>
      <c r="S427" s="1316"/>
      <c r="T427" s="1316"/>
      <c r="U427" s="1316"/>
      <c r="V427" s="1316"/>
      <c r="W427" s="1316"/>
      <c r="X427" s="1316"/>
      <c r="Y427" s="1316"/>
      <c r="Z427" s="1316"/>
      <c r="AA427" s="1316"/>
      <c r="AB427" s="1316"/>
      <c r="AC427" s="1316"/>
      <c r="AD427" s="1316"/>
      <c r="AE427" s="1316"/>
      <c r="AF427" s="1316"/>
      <c r="AG427" s="1316"/>
      <c r="AH427" s="1316"/>
      <c r="AI427" s="1316"/>
      <c r="AJ427" s="1316"/>
      <c r="AK427" s="1316"/>
      <c r="AL427" s="1316"/>
      <c r="AM427" s="1316"/>
    </row>
    <row r="428" ht="24.0" customHeight="1">
      <c r="A428" s="1318"/>
      <c r="B428" s="1316"/>
      <c r="C428" s="1316"/>
      <c r="D428" s="1316"/>
      <c r="E428" s="1316"/>
      <c r="F428" s="1316"/>
      <c r="G428" s="1316"/>
      <c r="H428" s="1316"/>
      <c r="I428" s="1316"/>
      <c r="J428" s="1316"/>
      <c r="K428" s="1316"/>
      <c r="L428" s="1316"/>
      <c r="M428" s="1316"/>
      <c r="N428" s="1316"/>
      <c r="O428" s="1316"/>
      <c r="P428" s="1316"/>
      <c r="Q428" s="1316"/>
      <c r="R428" s="1316"/>
      <c r="S428" s="1316"/>
      <c r="T428" s="1316"/>
      <c r="U428" s="1316"/>
      <c r="V428" s="1316"/>
      <c r="W428" s="1316"/>
      <c r="X428" s="1316"/>
      <c r="Y428" s="1316"/>
      <c r="Z428" s="1316"/>
      <c r="AA428" s="1316"/>
      <c r="AB428" s="1316"/>
      <c r="AC428" s="1316"/>
      <c r="AD428" s="1316"/>
      <c r="AE428" s="1316"/>
      <c r="AF428" s="1316"/>
      <c r="AG428" s="1316"/>
      <c r="AH428" s="1316"/>
      <c r="AI428" s="1316"/>
      <c r="AJ428" s="1316"/>
      <c r="AK428" s="1316"/>
      <c r="AL428" s="1316"/>
      <c r="AM428" s="1316"/>
    </row>
    <row r="429" ht="24.0" customHeight="1">
      <c r="A429" s="1318"/>
      <c r="B429" s="1316"/>
      <c r="C429" s="1316"/>
      <c r="D429" s="1316"/>
      <c r="E429" s="1316"/>
      <c r="F429" s="1316"/>
      <c r="G429" s="1316"/>
      <c r="H429" s="1316"/>
      <c r="I429" s="1316"/>
      <c r="J429" s="1316"/>
      <c r="K429" s="1316"/>
      <c r="L429" s="1316"/>
      <c r="M429" s="1316"/>
      <c r="N429" s="1316"/>
      <c r="O429" s="1316"/>
      <c r="P429" s="1316"/>
      <c r="Q429" s="1316"/>
      <c r="R429" s="1316"/>
      <c r="S429" s="1316"/>
      <c r="T429" s="1316"/>
      <c r="U429" s="1316"/>
      <c r="V429" s="1316"/>
      <c r="W429" s="1316"/>
      <c r="X429" s="1316"/>
      <c r="Y429" s="1316"/>
      <c r="Z429" s="1316"/>
      <c r="AA429" s="1316"/>
      <c r="AB429" s="1316"/>
      <c r="AC429" s="1316"/>
      <c r="AD429" s="1316"/>
      <c r="AE429" s="1316"/>
      <c r="AF429" s="1316"/>
      <c r="AG429" s="1316"/>
      <c r="AH429" s="1316"/>
      <c r="AI429" s="1316"/>
      <c r="AJ429" s="1316"/>
      <c r="AK429" s="1316"/>
      <c r="AL429" s="1316"/>
      <c r="AM429" s="1316"/>
    </row>
    <row r="430" ht="24.0" customHeight="1">
      <c r="A430" s="1318"/>
      <c r="B430" s="1316"/>
      <c r="C430" s="1316"/>
      <c r="D430" s="1316"/>
      <c r="E430" s="1316"/>
      <c r="F430" s="1316"/>
      <c r="G430" s="1316"/>
      <c r="H430" s="1316"/>
      <c r="I430" s="1316"/>
      <c r="J430" s="1316"/>
      <c r="K430" s="1316"/>
      <c r="L430" s="1316"/>
      <c r="M430" s="1316"/>
      <c r="N430" s="1316"/>
      <c r="O430" s="1316"/>
      <c r="P430" s="1316"/>
      <c r="Q430" s="1316"/>
      <c r="R430" s="1316"/>
      <c r="S430" s="1316"/>
      <c r="T430" s="1316"/>
      <c r="U430" s="1316"/>
      <c r="V430" s="1316"/>
      <c r="W430" s="1316"/>
      <c r="X430" s="1316"/>
      <c r="Y430" s="1316"/>
      <c r="Z430" s="1316"/>
      <c r="AA430" s="1316"/>
      <c r="AB430" s="1316"/>
      <c r="AC430" s="1316"/>
      <c r="AD430" s="1316"/>
      <c r="AE430" s="1316"/>
      <c r="AF430" s="1316"/>
      <c r="AG430" s="1316"/>
      <c r="AH430" s="1316"/>
      <c r="AI430" s="1316"/>
      <c r="AJ430" s="1316"/>
      <c r="AK430" s="1316"/>
      <c r="AL430" s="1316"/>
      <c r="AM430" s="1316"/>
    </row>
    <row r="431" ht="24.0" customHeight="1">
      <c r="A431" s="1318"/>
      <c r="B431" s="1316"/>
      <c r="C431" s="1316"/>
      <c r="D431" s="1316"/>
      <c r="E431" s="1316"/>
      <c r="F431" s="1316"/>
      <c r="G431" s="1316"/>
      <c r="H431" s="1316"/>
      <c r="I431" s="1316"/>
      <c r="J431" s="1316"/>
      <c r="K431" s="1316"/>
      <c r="L431" s="1316"/>
      <c r="M431" s="1316"/>
      <c r="N431" s="1316"/>
      <c r="O431" s="1316"/>
      <c r="P431" s="1316"/>
      <c r="Q431" s="1316"/>
      <c r="R431" s="1316"/>
      <c r="S431" s="1316"/>
      <c r="T431" s="1316"/>
      <c r="U431" s="1316"/>
      <c r="V431" s="1316"/>
      <c r="W431" s="1316"/>
      <c r="X431" s="1316"/>
      <c r="Y431" s="1316"/>
      <c r="Z431" s="1316"/>
      <c r="AA431" s="1316"/>
      <c r="AB431" s="1316"/>
      <c r="AC431" s="1316"/>
      <c r="AD431" s="1316"/>
      <c r="AE431" s="1316"/>
      <c r="AF431" s="1316"/>
      <c r="AG431" s="1316"/>
      <c r="AH431" s="1316"/>
      <c r="AI431" s="1316"/>
      <c r="AJ431" s="1316"/>
      <c r="AK431" s="1316"/>
      <c r="AL431" s="1316"/>
      <c r="AM431" s="1316"/>
    </row>
    <row r="432" ht="24.0" customHeight="1">
      <c r="A432" s="1318"/>
      <c r="B432" s="1316"/>
      <c r="C432" s="1316"/>
      <c r="D432" s="1316"/>
      <c r="E432" s="1316"/>
      <c r="F432" s="1316"/>
      <c r="G432" s="1316"/>
      <c r="H432" s="1316"/>
      <c r="I432" s="1316"/>
      <c r="J432" s="1316"/>
      <c r="K432" s="1316"/>
      <c r="L432" s="1316"/>
      <c r="M432" s="1316"/>
      <c r="N432" s="1316"/>
      <c r="O432" s="1316"/>
      <c r="P432" s="1316"/>
      <c r="Q432" s="1316"/>
      <c r="R432" s="1316"/>
      <c r="S432" s="1316"/>
      <c r="T432" s="1316"/>
      <c r="U432" s="1316"/>
      <c r="V432" s="1316"/>
      <c r="W432" s="1316"/>
      <c r="X432" s="1316"/>
      <c r="Y432" s="1316"/>
      <c r="Z432" s="1316"/>
      <c r="AA432" s="1316"/>
      <c r="AB432" s="1316"/>
      <c r="AC432" s="1316"/>
      <c r="AD432" s="1316"/>
      <c r="AE432" s="1316"/>
      <c r="AF432" s="1316"/>
      <c r="AG432" s="1316"/>
      <c r="AH432" s="1316"/>
      <c r="AI432" s="1316"/>
      <c r="AJ432" s="1316"/>
      <c r="AK432" s="1316"/>
      <c r="AL432" s="1316"/>
      <c r="AM432" s="1316"/>
    </row>
    <row r="433" ht="24.0" customHeight="1">
      <c r="A433" s="1318"/>
      <c r="B433" s="1316"/>
      <c r="C433" s="1316"/>
      <c r="D433" s="1316"/>
      <c r="E433" s="1316"/>
      <c r="F433" s="1316"/>
      <c r="G433" s="1316"/>
      <c r="H433" s="1316"/>
      <c r="I433" s="1316"/>
      <c r="J433" s="1316"/>
      <c r="K433" s="1316"/>
      <c r="L433" s="1316"/>
      <c r="M433" s="1316"/>
      <c r="N433" s="1316"/>
      <c r="O433" s="1316"/>
      <c r="P433" s="1316"/>
      <c r="Q433" s="1316"/>
      <c r="R433" s="1316"/>
      <c r="S433" s="1316"/>
      <c r="T433" s="1316"/>
      <c r="U433" s="1316"/>
      <c r="V433" s="1316"/>
      <c r="W433" s="1316"/>
      <c r="X433" s="1316"/>
      <c r="Y433" s="1316"/>
      <c r="Z433" s="1316"/>
      <c r="AA433" s="1316"/>
      <c r="AB433" s="1316"/>
      <c r="AC433" s="1316"/>
      <c r="AD433" s="1316"/>
      <c r="AE433" s="1316"/>
      <c r="AF433" s="1316"/>
      <c r="AG433" s="1316"/>
      <c r="AH433" s="1316"/>
      <c r="AI433" s="1316"/>
      <c r="AJ433" s="1316"/>
      <c r="AK433" s="1316"/>
      <c r="AL433" s="1316"/>
      <c r="AM433" s="1316"/>
    </row>
    <row r="434" ht="24.0" customHeight="1">
      <c r="A434" s="1318"/>
      <c r="B434" s="1316"/>
      <c r="C434" s="1316"/>
      <c r="D434" s="1316"/>
      <c r="E434" s="1316"/>
      <c r="F434" s="1316"/>
      <c r="G434" s="1316"/>
      <c r="H434" s="1316"/>
      <c r="I434" s="1316"/>
      <c r="J434" s="1316"/>
      <c r="K434" s="1316"/>
      <c r="L434" s="1316"/>
      <c r="M434" s="1316"/>
      <c r="N434" s="1316"/>
      <c r="O434" s="1316"/>
      <c r="P434" s="1316"/>
      <c r="Q434" s="1316"/>
      <c r="R434" s="1316"/>
      <c r="S434" s="1316"/>
      <c r="T434" s="1316"/>
      <c r="U434" s="1316"/>
      <c r="V434" s="1316"/>
      <c r="W434" s="1316"/>
      <c r="X434" s="1316"/>
      <c r="Y434" s="1316"/>
      <c r="Z434" s="1316"/>
      <c r="AA434" s="1316"/>
      <c r="AB434" s="1316"/>
      <c r="AC434" s="1316"/>
      <c r="AD434" s="1316"/>
      <c r="AE434" s="1316"/>
      <c r="AF434" s="1316"/>
      <c r="AG434" s="1316"/>
      <c r="AH434" s="1316"/>
      <c r="AI434" s="1316"/>
      <c r="AJ434" s="1316"/>
      <c r="AK434" s="1316"/>
      <c r="AL434" s="1316"/>
      <c r="AM434" s="1316"/>
    </row>
    <row r="435" ht="24.0" customHeight="1">
      <c r="A435" s="1318"/>
      <c r="B435" s="1316"/>
      <c r="C435" s="1316"/>
      <c r="D435" s="1316"/>
      <c r="E435" s="1316"/>
      <c r="F435" s="1316"/>
      <c r="G435" s="1316"/>
      <c r="H435" s="1316"/>
      <c r="I435" s="1316"/>
      <c r="J435" s="1316"/>
      <c r="K435" s="1316"/>
      <c r="L435" s="1316"/>
      <c r="M435" s="1316"/>
      <c r="N435" s="1316"/>
      <c r="O435" s="1316"/>
      <c r="P435" s="1316"/>
      <c r="Q435" s="1316"/>
      <c r="R435" s="1316"/>
      <c r="S435" s="1316"/>
      <c r="T435" s="1316"/>
      <c r="U435" s="1316"/>
      <c r="V435" s="1316"/>
      <c r="W435" s="1316"/>
      <c r="X435" s="1316"/>
      <c r="Y435" s="1316"/>
      <c r="Z435" s="1316"/>
      <c r="AA435" s="1316"/>
      <c r="AB435" s="1316"/>
      <c r="AC435" s="1316"/>
      <c r="AD435" s="1316"/>
      <c r="AE435" s="1316"/>
      <c r="AF435" s="1316"/>
      <c r="AG435" s="1316"/>
      <c r="AH435" s="1316"/>
      <c r="AI435" s="1316"/>
      <c r="AJ435" s="1316"/>
      <c r="AK435" s="1316"/>
      <c r="AL435" s="1316"/>
      <c r="AM435" s="1316"/>
    </row>
    <row r="436" ht="24.0" customHeight="1">
      <c r="A436" s="1318"/>
      <c r="B436" s="1316"/>
      <c r="C436" s="1316"/>
      <c r="D436" s="1316"/>
      <c r="E436" s="1316"/>
      <c r="F436" s="1316"/>
      <c r="G436" s="1316"/>
      <c r="H436" s="1316"/>
      <c r="I436" s="1316"/>
      <c r="J436" s="1316"/>
      <c r="K436" s="1316"/>
      <c r="L436" s="1316"/>
      <c r="M436" s="1316"/>
      <c r="N436" s="1316"/>
      <c r="O436" s="1316"/>
      <c r="P436" s="1316"/>
      <c r="Q436" s="1316"/>
      <c r="R436" s="1316"/>
      <c r="S436" s="1316"/>
      <c r="T436" s="1316"/>
      <c r="U436" s="1316"/>
      <c r="V436" s="1316"/>
      <c r="W436" s="1316"/>
      <c r="X436" s="1316"/>
      <c r="Y436" s="1316"/>
      <c r="Z436" s="1316"/>
      <c r="AA436" s="1316"/>
      <c r="AB436" s="1316"/>
      <c r="AC436" s="1316"/>
      <c r="AD436" s="1316"/>
      <c r="AE436" s="1316"/>
      <c r="AF436" s="1316"/>
      <c r="AG436" s="1316"/>
      <c r="AH436" s="1316"/>
      <c r="AI436" s="1316"/>
      <c r="AJ436" s="1316"/>
      <c r="AK436" s="1316"/>
      <c r="AL436" s="1316"/>
      <c r="AM436" s="1316"/>
    </row>
    <row r="437" ht="24.0" customHeight="1">
      <c r="A437" s="1318"/>
      <c r="B437" s="1316"/>
      <c r="C437" s="1316"/>
      <c r="D437" s="1316"/>
      <c r="E437" s="1316"/>
      <c r="F437" s="1316"/>
      <c r="G437" s="1316"/>
      <c r="H437" s="1316"/>
      <c r="I437" s="1316"/>
      <c r="J437" s="1316"/>
      <c r="K437" s="1316"/>
      <c r="L437" s="1316"/>
      <c r="M437" s="1316"/>
      <c r="N437" s="1316"/>
      <c r="O437" s="1316"/>
      <c r="P437" s="1316"/>
      <c r="Q437" s="1316"/>
      <c r="R437" s="1316"/>
      <c r="S437" s="1316"/>
      <c r="T437" s="1316"/>
      <c r="U437" s="1316"/>
      <c r="V437" s="1316"/>
      <c r="W437" s="1316"/>
      <c r="X437" s="1316"/>
      <c r="Y437" s="1316"/>
      <c r="Z437" s="1316"/>
      <c r="AA437" s="1316"/>
      <c r="AB437" s="1316"/>
      <c r="AC437" s="1316"/>
      <c r="AD437" s="1316"/>
      <c r="AE437" s="1316"/>
      <c r="AF437" s="1316"/>
      <c r="AG437" s="1316"/>
      <c r="AH437" s="1316"/>
      <c r="AI437" s="1316"/>
      <c r="AJ437" s="1316"/>
      <c r="AK437" s="1316"/>
      <c r="AL437" s="1316"/>
      <c r="AM437" s="1316"/>
    </row>
    <row r="438" ht="24.0" customHeight="1">
      <c r="A438" s="1318"/>
      <c r="B438" s="1316"/>
      <c r="C438" s="1316"/>
      <c r="D438" s="1316"/>
      <c r="E438" s="1316"/>
      <c r="F438" s="1316"/>
      <c r="G438" s="1316"/>
      <c r="H438" s="1316"/>
      <c r="I438" s="1316"/>
      <c r="J438" s="1316"/>
      <c r="K438" s="1316"/>
      <c r="L438" s="1316"/>
      <c r="M438" s="1316"/>
      <c r="N438" s="1316"/>
      <c r="O438" s="1316"/>
      <c r="P438" s="1316"/>
      <c r="Q438" s="1316"/>
      <c r="R438" s="1316"/>
      <c r="S438" s="1316"/>
      <c r="T438" s="1316"/>
      <c r="U438" s="1316"/>
      <c r="V438" s="1316"/>
      <c r="W438" s="1316"/>
      <c r="X438" s="1316"/>
      <c r="Y438" s="1316"/>
      <c r="Z438" s="1316"/>
      <c r="AA438" s="1316"/>
      <c r="AB438" s="1316"/>
      <c r="AC438" s="1316"/>
      <c r="AD438" s="1316"/>
      <c r="AE438" s="1316"/>
      <c r="AF438" s="1316"/>
      <c r="AG438" s="1316"/>
      <c r="AH438" s="1316"/>
      <c r="AI438" s="1316"/>
      <c r="AJ438" s="1316"/>
      <c r="AK438" s="1316"/>
      <c r="AL438" s="1316"/>
      <c r="AM438" s="1316"/>
    </row>
    <row r="439" ht="24.0" customHeight="1">
      <c r="A439" s="1318"/>
      <c r="B439" s="1316"/>
      <c r="C439" s="1316"/>
      <c r="D439" s="1316"/>
      <c r="E439" s="1316"/>
      <c r="F439" s="1316"/>
      <c r="G439" s="1316"/>
      <c r="H439" s="1316"/>
      <c r="I439" s="1316"/>
      <c r="J439" s="1316"/>
      <c r="K439" s="1316"/>
      <c r="L439" s="1316"/>
      <c r="M439" s="1316"/>
      <c r="N439" s="1316"/>
      <c r="O439" s="1316"/>
      <c r="P439" s="1316"/>
      <c r="Q439" s="1316"/>
      <c r="R439" s="1316"/>
      <c r="S439" s="1316"/>
      <c r="T439" s="1316"/>
      <c r="U439" s="1316"/>
      <c r="V439" s="1316"/>
      <c r="W439" s="1316"/>
      <c r="X439" s="1316"/>
      <c r="Y439" s="1316"/>
      <c r="Z439" s="1316"/>
      <c r="AA439" s="1316"/>
      <c r="AB439" s="1316"/>
      <c r="AC439" s="1316"/>
      <c r="AD439" s="1316"/>
      <c r="AE439" s="1316"/>
      <c r="AF439" s="1316"/>
      <c r="AG439" s="1316"/>
      <c r="AH439" s="1316"/>
      <c r="AI439" s="1316"/>
      <c r="AJ439" s="1316"/>
      <c r="AK439" s="1316"/>
      <c r="AL439" s="1316"/>
      <c r="AM439" s="1316"/>
    </row>
    <row r="440" ht="24.0" customHeight="1">
      <c r="A440" s="1318"/>
      <c r="B440" s="1316"/>
      <c r="C440" s="1316"/>
      <c r="D440" s="1316"/>
      <c r="E440" s="1316"/>
      <c r="F440" s="1316"/>
      <c r="G440" s="1316"/>
      <c r="H440" s="1316"/>
      <c r="I440" s="1316"/>
      <c r="J440" s="1316"/>
      <c r="K440" s="1316"/>
      <c r="L440" s="1316"/>
      <c r="M440" s="1316"/>
      <c r="N440" s="1316"/>
      <c r="O440" s="1316"/>
      <c r="P440" s="1316"/>
      <c r="Q440" s="1316"/>
      <c r="R440" s="1316"/>
      <c r="S440" s="1316"/>
      <c r="T440" s="1316"/>
      <c r="U440" s="1316"/>
      <c r="V440" s="1316"/>
      <c r="W440" s="1316"/>
      <c r="X440" s="1316"/>
      <c r="Y440" s="1316"/>
      <c r="Z440" s="1316"/>
      <c r="AA440" s="1316"/>
      <c r="AB440" s="1316"/>
      <c r="AC440" s="1316"/>
      <c r="AD440" s="1316"/>
      <c r="AE440" s="1316"/>
      <c r="AF440" s="1316"/>
      <c r="AG440" s="1316"/>
      <c r="AH440" s="1316"/>
      <c r="AI440" s="1316"/>
      <c r="AJ440" s="1316"/>
      <c r="AK440" s="1316"/>
      <c r="AL440" s="1316"/>
      <c r="AM440" s="1316"/>
    </row>
    <row r="441" ht="24.0" customHeight="1">
      <c r="A441" s="1318"/>
      <c r="B441" s="1316"/>
      <c r="C441" s="1316"/>
      <c r="D441" s="1316"/>
      <c r="E441" s="1316"/>
      <c r="F441" s="1316"/>
      <c r="G441" s="1316"/>
      <c r="H441" s="1316"/>
      <c r="I441" s="1316"/>
      <c r="J441" s="1316"/>
      <c r="K441" s="1316"/>
      <c r="L441" s="1316"/>
      <c r="M441" s="1316"/>
      <c r="N441" s="1316"/>
      <c r="O441" s="1316"/>
      <c r="P441" s="1316"/>
      <c r="Q441" s="1316"/>
      <c r="R441" s="1316"/>
      <c r="S441" s="1316"/>
      <c r="T441" s="1316"/>
      <c r="U441" s="1316"/>
      <c r="V441" s="1316"/>
      <c r="W441" s="1316"/>
      <c r="X441" s="1316"/>
      <c r="Y441" s="1316"/>
      <c r="Z441" s="1316"/>
      <c r="AA441" s="1316"/>
      <c r="AB441" s="1316"/>
      <c r="AC441" s="1316"/>
      <c r="AD441" s="1316"/>
      <c r="AE441" s="1316"/>
      <c r="AF441" s="1316"/>
      <c r="AG441" s="1316"/>
      <c r="AH441" s="1316"/>
      <c r="AI441" s="1316"/>
      <c r="AJ441" s="1316"/>
      <c r="AK441" s="1316"/>
      <c r="AL441" s="1316"/>
      <c r="AM441" s="1316"/>
    </row>
    <row r="442" ht="24.0" customHeight="1">
      <c r="A442" s="1318"/>
      <c r="B442" s="1316"/>
      <c r="C442" s="1316"/>
      <c r="D442" s="1316"/>
      <c r="E442" s="1316"/>
      <c r="F442" s="1316"/>
      <c r="G442" s="1316"/>
      <c r="H442" s="1316"/>
      <c r="I442" s="1316"/>
      <c r="J442" s="1316"/>
      <c r="K442" s="1316"/>
      <c r="L442" s="1316"/>
      <c r="M442" s="1316"/>
      <c r="N442" s="1316"/>
      <c r="O442" s="1316"/>
      <c r="P442" s="1316"/>
      <c r="Q442" s="1316"/>
      <c r="R442" s="1316"/>
      <c r="S442" s="1316"/>
      <c r="T442" s="1316"/>
      <c r="U442" s="1316"/>
      <c r="V442" s="1316"/>
      <c r="W442" s="1316"/>
      <c r="X442" s="1316"/>
      <c r="Y442" s="1316"/>
      <c r="Z442" s="1316"/>
      <c r="AA442" s="1316"/>
      <c r="AB442" s="1316"/>
      <c r="AC442" s="1316"/>
      <c r="AD442" s="1316"/>
      <c r="AE442" s="1316"/>
      <c r="AF442" s="1316"/>
      <c r="AG442" s="1316"/>
      <c r="AH442" s="1316"/>
      <c r="AI442" s="1316"/>
      <c r="AJ442" s="1316"/>
      <c r="AK442" s="1316"/>
      <c r="AL442" s="1316"/>
      <c r="AM442" s="1316"/>
    </row>
    <row r="443" ht="24.0" customHeight="1">
      <c r="A443" s="1318"/>
      <c r="B443" s="1316"/>
      <c r="C443" s="1316"/>
      <c r="D443" s="1316"/>
      <c r="E443" s="1316"/>
      <c r="F443" s="1316"/>
      <c r="G443" s="1316"/>
      <c r="H443" s="1316"/>
      <c r="I443" s="1316"/>
      <c r="J443" s="1316"/>
      <c r="K443" s="1316"/>
      <c r="L443" s="1316"/>
      <c r="M443" s="1316"/>
      <c r="N443" s="1316"/>
      <c r="O443" s="1316"/>
      <c r="P443" s="1316"/>
      <c r="Q443" s="1316"/>
      <c r="R443" s="1316"/>
      <c r="S443" s="1316"/>
      <c r="T443" s="1316"/>
      <c r="U443" s="1316"/>
      <c r="V443" s="1316"/>
      <c r="W443" s="1316"/>
      <c r="X443" s="1316"/>
      <c r="Y443" s="1316"/>
      <c r="Z443" s="1316"/>
      <c r="AA443" s="1316"/>
      <c r="AB443" s="1316"/>
      <c r="AC443" s="1316"/>
      <c r="AD443" s="1316"/>
      <c r="AE443" s="1316"/>
      <c r="AF443" s="1316"/>
      <c r="AG443" s="1316"/>
      <c r="AH443" s="1316"/>
      <c r="AI443" s="1316"/>
      <c r="AJ443" s="1316"/>
      <c r="AK443" s="1316"/>
      <c r="AL443" s="1316"/>
      <c r="AM443" s="1316"/>
    </row>
    <row r="444" ht="24.0" customHeight="1">
      <c r="A444" s="1318"/>
      <c r="B444" s="1316"/>
      <c r="C444" s="1316"/>
      <c r="D444" s="1316"/>
      <c r="E444" s="1316"/>
      <c r="F444" s="1316"/>
      <c r="G444" s="1316"/>
      <c r="H444" s="1316"/>
      <c r="I444" s="1316"/>
      <c r="J444" s="1316"/>
      <c r="K444" s="1316"/>
      <c r="L444" s="1316"/>
      <c r="M444" s="1316"/>
      <c r="N444" s="1316"/>
      <c r="O444" s="1316"/>
      <c r="P444" s="1316"/>
      <c r="Q444" s="1316"/>
      <c r="R444" s="1316"/>
      <c r="S444" s="1316"/>
      <c r="T444" s="1316"/>
      <c r="U444" s="1316"/>
      <c r="V444" s="1316"/>
      <c r="W444" s="1316"/>
      <c r="X444" s="1316"/>
      <c r="Y444" s="1316"/>
      <c r="Z444" s="1316"/>
      <c r="AA444" s="1316"/>
      <c r="AB444" s="1316"/>
      <c r="AC444" s="1316"/>
      <c r="AD444" s="1316"/>
      <c r="AE444" s="1316"/>
      <c r="AF444" s="1316"/>
      <c r="AG444" s="1316"/>
      <c r="AH444" s="1316"/>
      <c r="AI444" s="1316"/>
      <c r="AJ444" s="1316"/>
      <c r="AK444" s="1316"/>
      <c r="AL444" s="1316"/>
      <c r="AM444" s="1316"/>
    </row>
    <row r="445" ht="24.0" customHeight="1">
      <c r="A445" s="1318"/>
      <c r="B445" s="1316"/>
      <c r="C445" s="1316"/>
      <c r="D445" s="1316"/>
      <c r="E445" s="1316"/>
      <c r="F445" s="1316"/>
      <c r="G445" s="1316"/>
      <c r="H445" s="1316"/>
      <c r="I445" s="1316"/>
      <c r="J445" s="1316"/>
      <c r="K445" s="1316"/>
      <c r="L445" s="1316"/>
      <c r="M445" s="1316"/>
      <c r="N445" s="1316"/>
      <c r="O445" s="1316"/>
      <c r="P445" s="1316"/>
      <c r="Q445" s="1316"/>
      <c r="R445" s="1316"/>
      <c r="S445" s="1316"/>
      <c r="T445" s="1316"/>
      <c r="U445" s="1316"/>
      <c r="V445" s="1316"/>
      <c r="W445" s="1316"/>
      <c r="X445" s="1316"/>
      <c r="Y445" s="1316"/>
      <c r="Z445" s="1316"/>
      <c r="AA445" s="1316"/>
      <c r="AB445" s="1316"/>
      <c r="AC445" s="1316"/>
      <c r="AD445" s="1316"/>
      <c r="AE445" s="1316"/>
      <c r="AF445" s="1316"/>
      <c r="AG445" s="1316"/>
      <c r="AH445" s="1316"/>
      <c r="AI445" s="1316"/>
      <c r="AJ445" s="1316"/>
      <c r="AK445" s="1316"/>
      <c r="AL445" s="1316"/>
      <c r="AM445" s="1316"/>
    </row>
    <row r="446" ht="24.0" customHeight="1">
      <c r="A446" s="1318"/>
      <c r="B446" s="1316"/>
      <c r="C446" s="1316"/>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1316"/>
      <c r="AF446" s="1316"/>
      <c r="AG446" s="1316"/>
      <c r="AH446" s="1316"/>
      <c r="AI446" s="1316"/>
      <c r="AJ446" s="1316"/>
      <c r="AK446" s="1316"/>
      <c r="AL446" s="1316"/>
      <c r="AM446" s="1316"/>
    </row>
    <row r="447" ht="24.0" customHeight="1">
      <c r="A447" s="1318"/>
      <c r="B447" s="1316"/>
      <c r="C447" s="1316"/>
      <c r="D447" s="1316"/>
      <c r="E447" s="1316"/>
      <c r="F447" s="1316"/>
      <c r="G447" s="1316"/>
      <c r="H447" s="1316"/>
      <c r="I447" s="1316"/>
      <c r="J447" s="1316"/>
      <c r="K447" s="1316"/>
      <c r="L447" s="1316"/>
      <c r="M447" s="1316"/>
      <c r="N447" s="1316"/>
      <c r="O447" s="1316"/>
      <c r="P447" s="1316"/>
      <c r="Q447" s="1316"/>
      <c r="R447" s="1316"/>
      <c r="S447" s="1316"/>
      <c r="T447" s="1316"/>
      <c r="U447" s="1316"/>
      <c r="V447" s="1316"/>
      <c r="W447" s="1316"/>
      <c r="X447" s="1316"/>
      <c r="Y447" s="1316"/>
      <c r="Z447" s="1316"/>
      <c r="AA447" s="1316"/>
      <c r="AB447" s="1316"/>
      <c r="AC447" s="1316"/>
      <c r="AD447" s="1316"/>
      <c r="AE447" s="1316"/>
      <c r="AF447" s="1316"/>
      <c r="AG447" s="1316"/>
      <c r="AH447" s="1316"/>
      <c r="AI447" s="1316"/>
      <c r="AJ447" s="1316"/>
      <c r="AK447" s="1316"/>
      <c r="AL447" s="1316"/>
      <c r="AM447" s="1316"/>
    </row>
    <row r="448" ht="24.0" customHeight="1">
      <c r="A448" s="1318"/>
      <c r="B448" s="1316"/>
      <c r="C448" s="1316"/>
      <c r="D448" s="1316"/>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c r="Y448" s="1316"/>
      <c r="Z448" s="1316"/>
      <c r="AA448" s="1316"/>
      <c r="AB448" s="1316"/>
      <c r="AC448" s="1316"/>
      <c r="AD448" s="1316"/>
      <c r="AE448" s="1316"/>
      <c r="AF448" s="1316"/>
      <c r="AG448" s="1316"/>
      <c r="AH448" s="1316"/>
      <c r="AI448" s="1316"/>
      <c r="AJ448" s="1316"/>
      <c r="AK448" s="1316"/>
      <c r="AL448" s="1316"/>
      <c r="AM448" s="1316"/>
    </row>
    <row r="449" ht="24.0" customHeight="1">
      <c r="A449" s="1318"/>
      <c r="B449" s="1316"/>
      <c r="C449" s="1316"/>
      <c r="D449" s="1316"/>
      <c r="E449" s="1316"/>
      <c r="F449" s="1316"/>
      <c r="G449" s="1316"/>
      <c r="H449" s="1316"/>
      <c r="I449" s="1316"/>
      <c r="J449" s="1316"/>
      <c r="K449" s="1316"/>
      <c r="L449" s="1316"/>
      <c r="M449" s="1316"/>
      <c r="N449" s="1316"/>
      <c r="O449" s="1316"/>
      <c r="P449" s="1316"/>
      <c r="Q449" s="1316"/>
      <c r="R449" s="1316"/>
      <c r="S449" s="1316"/>
      <c r="T449" s="1316"/>
      <c r="U449" s="1316"/>
      <c r="V449" s="1316"/>
      <c r="W449" s="1316"/>
      <c r="X449" s="1316"/>
      <c r="Y449" s="1316"/>
      <c r="Z449" s="1316"/>
      <c r="AA449" s="1316"/>
      <c r="AB449" s="1316"/>
      <c r="AC449" s="1316"/>
      <c r="AD449" s="1316"/>
      <c r="AE449" s="1316"/>
      <c r="AF449" s="1316"/>
      <c r="AG449" s="1316"/>
      <c r="AH449" s="1316"/>
      <c r="AI449" s="1316"/>
      <c r="AJ449" s="1316"/>
      <c r="AK449" s="1316"/>
      <c r="AL449" s="1316"/>
      <c r="AM449" s="1316"/>
    </row>
    <row r="450" ht="24.0" customHeight="1">
      <c r="A450" s="1318"/>
      <c r="B450" s="1316"/>
      <c r="C450" s="1316"/>
      <c r="D450" s="1316"/>
      <c r="E450" s="1316"/>
      <c r="F450" s="1316"/>
      <c r="G450" s="1316"/>
      <c r="H450" s="1316"/>
      <c r="I450" s="1316"/>
      <c r="J450" s="1316"/>
      <c r="K450" s="1316"/>
      <c r="L450" s="1316"/>
      <c r="M450" s="1316"/>
      <c r="N450" s="1316"/>
      <c r="O450" s="1316"/>
      <c r="P450" s="1316"/>
      <c r="Q450" s="1316"/>
      <c r="R450" s="1316"/>
      <c r="S450" s="1316"/>
      <c r="T450" s="1316"/>
      <c r="U450" s="1316"/>
      <c r="V450" s="1316"/>
      <c r="W450" s="1316"/>
      <c r="X450" s="1316"/>
      <c r="Y450" s="1316"/>
      <c r="Z450" s="1316"/>
      <c r="AA450" s="1316"/>
      <c r="AB450" s="1316"/>
      <c r="AC450" s="1316"/>
      <c r="AD450" s="1316"/>
      <c r="AE450" s="1316"/>
      <c r="AF450" s="1316"/>
      <c r="AG450" s="1316"/>
      <c r="AH450" s="1316"/>
      <c r="AI450" s="1316"/>
      <c r="AJ450" s="1316"/>
      <c r="AK450" s="1316"/>
      <c r="AL450" s="1316"/>
      <c r="AM450" s="1316"/>
    </row>
    <row r="451" ht="24.0" customHeight="1">
      <c r="A451" s="1318"/>
      <c r="B451" s="1316"/>
      <c r="C451" s="1316"/>
      <c r="D451" s="1316"/>
      <c r="E451" s="1316"/>
      <c r="F451" s="1316"/>
      <c r="G451" s="1316"/>
      <c r="H451" s="1316"/>
      <c r="I451" s="1316"/>
      <c r="J451" s="1316"/>
      <c r="K451" s="1316"/>
      <c r="L451" s="1316"/>
      <c r="M451" s="1316"/>
      <c r="N451" s="1316"/>
      <c r="O451" s="1316"/>
      <c r="P451" s="1316"/>
      <c r="Q451" s="1316"/>
      <c r="R451" s="1316"/>
      <c r="S451" s="1316"/>
      <c r="T451" s="1316"/>
      <c r="U451" s="1316"/>
      <c r="V451" s="1316"/>
      <c r="W451" s="1316"/>
      <c r="X451" s="1316"/>
      <c r="Y451" s="1316"/>
      <c r="Z451" s="1316"/>
      <c r="AA451" s="1316"/>
      <c r="AB451" s="1316"/>
      <c r="AC451" s="1316"/>
      <c r="AD451" s="1316"/>
      <c r="AE451" s="1316"/>
      <c r="AF451" s="1316"/>
      <c r="AG451" s="1316"/>
      <c r="AH451" s="1316"/>
      <c r="AI451" s="1316"/>
      <c r="AJ451" s="1316"/>
      <c r="AK451" s="1316"/>
      <c r="AL451" s="1316"/>
      <c r="AM451" s="1316"/>
    </row>
    <row r="452" ht="24.0" customHeight="1">
      <c r="A452" s="1318"/>
      <c r="B452" s="1316"/>
      <c r="C452" s="1316"/>
      <c r="D452" s="1316"/>
      <c r="E452" s="1316"/>
      <c r="F452" s="1316"/>
      <c r="G452" s="1316"/>
      <c r="H452" s="1316"/>
      <c r="I452" s="1316"/>
      <c r="J452" s="1316"/>
      <c r="K452" s="1316"/>
      <c r="L452" s="1316"/>
      <c r="M452" s="1316"/>
      <c r="N452" s="1316"/>
      <c r="O452" s="1316"/>
      <c r="P452" s="1316"/>
      <c r="Q452" s="1316"/>
      <c r="R452" s="1316"/>
      <c r="S452" s="1316"/>
      <c r="T452" s="1316"/>
      <c r="U452" s="1316"/>
      <c r="V452" s="1316"/>
      <c r="W452" s="1316"/>
      <c r="X452" s="1316"/>
      <c r="Y452" s="1316"/>
      <c r="Z452" s="1316"/>
      <c r="AA452" s="1316"/>
      <c r="AB452" s="1316"/>
      <c r="AC452" s="1316"/>
      <c r="AD452" s="1316"/>
      <c r="AE452" s="1316"/>
      <c r="AF452" s="1316"/>
      <c r="AG452" s="1316"/>
      <c r="AH452" s="1316"/>
      <c r="AI452" s="1316"/>
      <c r="AJ452" s="1316"/>
      <c r="AK452" s="1316"/>
      <c r="AL452" s="1316"/>
      <c r="AM452" s="1316"/>
    </row>
    <row r="453" ht="24.0" customHeight="1">
      <c r="A453" s="1318"/>
      <c r="B453" s="1316"/>
      <c r="C453" s="1316"/>
      <c r="D453" s="1316"/>
      <c r="E453" s="1316"/>
      <c r="F453" s="1316"/>
      <c r="G453" s="1316"/>
      <c r="H453" s="1316"/>
      <c r="I453" s="1316"/>
      <c r="J453" s="1316"/>
      <c r="K453" s="1316"/>
      <c r="L453" s="1316"/>
      <c r="M453" s="1316"/>
      <c r="N453" s="1316"/>
      <c r="O453" s="1316"/>
      <c r="P453" s="1316"/>
      <c r="Q453" s="1316"/>
      <c r="R453" s="1316"/>
      <c r="S453" s="1316"/>
      <c r="T453" s="1316"/>
      <c r="U453" s="1316"/>
      <c r="V453" s="1316"/>
      <c r="W453" s="1316"/>
      <c r="X453" s="1316"/>
      <c r="Y453" s="1316"/>
      <c r="Z453" s="1316"/>
      <c r="AA453" s="1316"/>
      <c r="AB453" s="1316"/>
      <c r="AC453" s="1316"/>
      <c r="AD453" s="1316"/>
      <c r="AE453" s="1316"/>
      <c r="AF453" s="1316"/>
      <c r="AG453" s="1316"/>
      <c r="AH453" s="1316"/>
      <c r="AI453" s="1316"/>
      <c r="AJ453" s="1316"/>
      <c r="AK453" s="1316"/>
      <c r="AL453" s="1316"/>
      <c r="AM453" s="1316"/>
    </row>
    <row r="454" ht="24.0" customHeight="1">
      <c r="A454" s="1318"/>
      <c r="B454" s="1316"/>
      <c r="C454" s="1316"/>
      <c r="D454" s="1316"/>
      <c r="E454" s="1316"/>
      <c r="F454" s="1316"/>
      <c r="G454" s="1316"/>
      <c r="H454" s="1316"/>
      <c r="I454" s="1316"/>
      <c r="J454" s="1316"/>
      <c r="K454" s="1316"/>
      <c r="L454" s="1316"/>
      <c r="M454" s="1316"/>
      <c r="N454" s="1316"/>
      <c r="O454" s="1316"/>
      <c r="P454" s="1316"/>
      <c r="Q454" s="1316"/>
      <c r="R454" s="1316"/>
      <c r="S454" s="1316"/>
      <c r="T454" s="1316"/>
      <c r="U454" s="1316"/>
      <c r="V454" s="1316"/>
      <c r="W454" s="1316"/>
      <c r="X454" s="1316"/>
      <c r="Y454" s="1316"/>
      <c r="Z454" s="1316"/>
      <c r="AA454" s="1316"/>
      <c r="AB454" s="1316"/>
      <c r="AC454" s="1316"/>
      <c r="AD454" s="1316"/>
      <c r="AE454" s="1316"/>
      <c r="AF454" s="1316"/>
      <c r="AG454" s="1316"/>
      <c r="AH454" s="1316"/>
      <c r="AI454" s="1316"/>
      <c r="AJ454" s="1316"/>
      <c r="AK454" s="1316"/>
      <c r="AL454" s="1316"/>
      <c r="AM454" s="1316"/>
    </row>
    <row r="455" ht="24.0" customHeight="1">
      <c r="A455" s="1318"/>
      <c r="B455" s="1316"/>
      <c r="C455" s="1316"/>
      <c r="D455" s="1316"/>
      <c r="E455" s="1316"/>
      <c r="F455" s="1316"/>
      <c r="G455" s="1316"/>
      <c r="H455" s="1316"/>
      <c r="I455" s="1316"/>
      <c r="J455" s="1316"/>
      <c r="K455" s="1316"/>
      <c r="L455" s="1316"/>
      <c r="M455" s="1316"/>
      <c r="N455" s="1316"/>
      <c r="O455" s="1316"/>
      <c r="P455" s="1316"/>
      <c r="Q455" s="1316"/>
      <c r="R455" s="1316"/>
      <c r="S455" s="1316"/>
      <c r="T455" s="1316"/>
      <c r="U455" s="1316"/>
      <c r="V455" s="1316"/>
      <c r="W455" s="1316"/>
      <c r="X455" s="1316"/>
      <c r="Y455" s="1316"/>
      <c r="Z455" s="1316"/>
      <c r="AA455" s="1316"/>
      <c r="AB455" s="1316"/>
      <c r="AC455" s="1316"/>
      <c r="AD455" s="1316"/>
      <c r="AE455" s="1316"/>
      <c r="AF455" s="1316"/>
      <c r="AG455" s="1316"/>
      <c r="AH455" s="1316"/>
      <c r="AI455" s="1316"/>
      <c r="AJ455" s="1316"/>
      <c r="AK455" s="1316"/>
      <c r="AL455" s="1316"/>
      <c r="AM455" s="1316"/>
    </row>
    <row r="456" ht="24.0" customHeight="1">
      <c r="A456" s="1318"/>
      <c r="B456" s="1316"/>
      <c r="C456" s="1316"/>
      <c r="D456" s="1316"/>
      <c r="E456" s="1316"/>
      <c r="F456" s="1316"/>
      <c r="G456" s="1316"/>
      <c r="H456" s="1316"/>
      <c r="I456" s="1316"/>
      <c r="J456" s="1316"/>
      <c r="K456" s="1316"/>
      <c r="L456" s="1316"/>
      <c r="M456" s="1316"/>
      <c r="N456" s="1316"/>
      <c r="O456" s="1316"/>
      <c r="P456" s="1316"/>
      <c r="Q456" s="1316"/>
      <c r="R456" s="1316"/>
      <c r="S456" s="1316"/>
      <c r="T456" s="1316"/>
      <c r="U456" s="1316"/>
      <c r="V456" s="1316"/>
      <c r="W456" s="1316"/>
      <c r="X456" s="1316"/>
      <c r="Y456" s="1316"/>
      <c r="Z456" s="1316"/>
      <c r="AA456" s="1316"/>
      <c r="AB456" s="1316"/>
      <c r="AC456" s="1316"/>
      <c r="AD456" s="1316"/>
      <c r="AE456" s="1316"/>
      <c r="AF456" s="1316"/>
      <c r="AG456" s="1316"/>
      <c r="AH456" s="1316"/>
      <c r="AI456" s="1316"/>
      <c r="AJ456" s="1316"/>
      <c r="AK456" s="1316"/>
      <c r="AL456" s="1316"/>
      <c r="AM456" s="1316"/>
    </row>
    <row r="457" ht="24.0" customHeight="1">
      <c r="A457" s="1318"/>
      <c r="B457" s="1316"/>
      <c r="C457" s="1316"/>
      <c r="D457" s="1316"/>
      <c r="E457" s="1316"/>
      <c r="F457" s="1316"/>
      <c r="G457" s="1316"/>
      <c r="H457" s="1316"/>
      <c r="I457" s="1316"/>
      <c r="J457" s="1316"/>
      <c r="K457" s="1316"/>
      <c r="L457" s="1316"/>
      <c r="M457" s="1316"/>
      <c r="N457" s="1316"/>
      <c r="O457" s="1316"/>
      <c r="P457" s="1316"/>
      <c r="Q457" s="1316"/>
      <c r="R457" s="1316"/>
      <c r="S457" s="1316"/>
      <c r="T457" s="1316"/>
      <c r="U457" s="1316"/>
      <c r="V457" s="1316"/>
      <c r="W457" s="1316"/>
      <c r="X457" s="1316"/>
      <c r="Y457" s="1316"/>
      <c r="Z457" s="1316"/>
      <c r="AA457" s="1316"/>
      <c r="AB457" s="1316"/>
      <c r="AC457" s="1316"/>
      <c r="AD457" s="1316"/>
      <c r="AE457" s="1316"/>
      <c r="AF457" s="1316"/>
      <c r="AG457" s="1316"/>
      <c r="AH457" s="1316"/>
      <c r="AI457" s="1316"/>
      <c r="AJ457" s="1316"/>
      <c r="AK457" s="1316"/>
      <c r="AL457" s="1316"/>
      <c r="AM457" s="1316"/>
    </row>
    <row r="458" ht="24.0" customHeight="1">
      <c r="A458" s="1318"/>
      <c r="B458" s="1316"/>
      <c r="C458" s="1316"/>
      <c r="D458" s="1316"/>
      <c r="E458" s="1316"/>
      <c r="F458" s="1316"/>
      <c r="G458" s="1316"/>
      <c r="H458" s="1316"/>
      <c r="I458" s="1316"/>
      <c r="J458" s="1316"/>
      <c r="K458" s="1316"/>
      <c r="L458" s="1316"/>
      <c r="M458" s="1316"/>
      <c r="N458" s="1316"/>
      <c r="O458" s="1316"/>
      <c r="P458" s="1316"/>
      <c r="Q458" s="1316"/>
      <c r="R458" s="1316"/>
      <c r="S458" s="1316"/>
      <c r="T458" s="1316"/>
      <c r="U458" s="1316"/>
      <c r="V458" s="1316"/>
      <c r="W458" s="1316"/>
      <c r="X458" s="1316"/>
      <c r="Y458" s="1316"/>
      <c r="Z458" s="1316"/>
      <c r="AA458" s="1316"/>
      <c r="AB458" s="1316"/>
      <c r="AC458" s="1316"/>
      <c r="AD458" s="1316"/>
      <c r="AE458" s="1316"/>
      <c r="AF458" s="1316"/>
      <c r="AG458" s="1316"/>
      <c r="AH458" s="1316"/>
      <c r="AI458" s="1316"/>
      <c r="AJ458" s="1316"/>
      <c r="AK458" s="1316"/>
      <c r="AL458" s="1316"/>
      <c r="AM458" s="1316"/>
    </row>
    <row r="459" ht="24.0" customHeight="1">
      <c r="A459" s="1318"/>
      <c r="B459" s="1316"/>
      <c r="C459" s="1316"/>
      <c r="D459" s="1316"/>
      <c r="E459" s="1316"/>
      <c r="F459" s="1316"/>
      <c r="G459" s="1316"/>
      <c r="H459" s="1316"/>
      <c r="I459" s="1316"/>
      <c r="J459" s="1316"/>
      <c r="K459" s="1316"/>
      <c r="L459" s="1316"/>
      <c r="M459" s="1316"/>
      <c r="N459" s="1316"/>
      <c r="O459" s="1316"/>
      <c r="P459" s="1316"/>
      <c r="Q459" s="1316"/>
      <c r="R459" s="1316"/>
      <c r="S459" s="1316"/>
      <c r="T459" s="1316"/>
      <c r="U459" s="1316"/>
      <c r="V459" s="1316"/>
      <c r="W459" s="1316"/>
      <c r="X459" s="1316"/>
      <c r="Y459" s="1316"/>
      <c r="Z459" s="1316"/>
      <c r="AA459" s="1316"/>
      <c r="AB459" s="1316"/>
      <c r="AC459" s="1316"/>
      <c r="AD459" s="1316"/>
      <c r="AE459" s="1316"/>
      <c r="AF459" s="1316"/>
      <c r="AG459" s="1316"/>
      <c r="AH459" s="1316"/>
      <c r="AI459" s="1316"/>
      <c r="AJ459" s="1316"/>
      <c r="AK459" s="1316"/>
      <c r="AL459" s="1316"/>
      <c r="AM459" s="1316"/>
    </row>
    <row r="460" ht="24.0" customHeight="1">
      <c r="A460" s="1318"/>
      <c r="B460" s="1316"/>
      <c r="C460" s="1316"/>
      <c r="D460" s="1316"/>
      <c r="E460" s="1316"/>
      <c r="F460" s="1316"/>
      <c r="G460" s="1316"/>
      <c r="H460" s="1316"/>
      <c r="I460" s="1316"/>
      <c r="J460" s="1316"/>
      <c r="K460" s="1316"/>
      <c r="L460" s="1316"/>
      <c r="M460" s="1316"/>
      <c r="N460" s="1316"/>
      <c r="O460" s="1316"/>
      <c r="P460" s="1316"/>
      <c r="Q460" s="1316"/>
      <c r="R460" s="1316"/>
      <c r="S460" s="1316"/>
      <c r="T460" s="1316"/>
      <c r="U460" s="1316"/>
      <c r="V460" s="1316"/>
      <c r="W460" s="1316"/>
      <c r="X460" s="1316"/>
      <c r="Y460" s="1316"/>
      <c r="Z460" s="1316"/>
      <c r="AA460" s="1316"/>
      <c r="AB460" s="1316"/>
      <c r="AC460" s="1316"/>
      <c r="AD460" s="1316"/>
      <c r="AE460" s="1316"/>
      <c r="AF460" s="1316"/>
      <c r="AG460" s="1316"/>
      <c r="AH460" s="1316"/>
      <c r="AI460" s="1316"/>
      <c r="AJ460" s="1316"/>
      <c r="AK460" s="1316"/>
      <c r="AL460" s="1316"/>
      <c r="AM460" s="1316"/>
    </row>
    <row r="461" ht="24.0" customHeight="1">
      <c r="A461" s="1318"/>
      <c r="B461" s="1316"/>
      <c r="C461" s="1316"/>
      <c r="D461" s="1316"/>
      <c r="E461" s="1316"/>
      <c r="F461" s="1316"/>
      <c r="G461" s="1316"/>
      <c r="H461" s="1316"/>
      <c r="I461" s="1316"/>
      <c r="J461" s="1316"/>
      <c r="K461" s="1316"/>
      <c r="L461" s="1316"/>
      <c r="M461" s="1316"/>
      <c r="N461" s="1316"/>
      <c r="O461" s="1316"/>
      <c r="P461" s="1316"/>
      <c r="Q461" s="1316"/>
      <c r="R461" s="1316"/>
      <c r="S461" s="1316"/>
      <c r="T461" s="1316"/>
      <c r="U461" s="1316"/>
      <c r="V461" s="1316"/>
      <c r="W461" s="1316"/>
      <c r="X461" s="1316"/>
      <c r="Y461" s="1316"/>
      <c r="Z461" s="1316"/>
      <c r="AA461" s="1316"/>
      <c r="AB461" s="1316"/>
      <c r="AC461" s="1316"/>
      <c r="AD461" s="1316"/>
      <c r="AE461" s="1316"/>
      <c r="AF461" s="1316"/>
      <c r="AG461" s="1316"/>
      <c r="AH461" s="1316"/>
      <c r="AI461" s="1316"/>
      <c r="AJ461" s="1316"/>
      <c r="AK461" s="1316"/>
      <c r="AL461" s="1316"/>
      <c r="AM461" s="1316"/>
    </row>
    <row r="462" ht="24.0" customHeight="1">
      <c r="A462" s="1318"/>
      <c r="B462" s="1316"/>
      <c r="C462" s="1316"/>
      <c r="D462" s="1316"/>
      <c r="E462" s="1316"/>
      <c r="F462" s="1316"/>
      <c r="G462" s="1316"/>
      <c r="H462" s="1316"/>
      <c r="I462" s="1316"/>
      <c r="J462" s="1316"/>
      <c r="K462" s="1316"/>
      <c r="L462" s="1316"/>
      <c r="M462" s="1316"/>
      <c r="N462" s="1316"/>
      <c r="O462" s="1316"/>
      <c r="P462" s="1316"/>
      <c r="Q462" s="1316"/>
      <c r="R462" s="1316"/>
      <c r="S462" s="1316"/>
      <c r="T462" s="1316"/>
      <c r="U462" s="1316"/>
      <c r="V462" s="1316"/>
      <c r="W462" s="1316"/>
      <c r="X462" s="1316"/>
      <c r="Y462" s="1316"/>
      <c r="Z462" s="1316"/>
      <c r="AA462" s="1316"/>
      <c r="AB462" s="1316"/>
      <c r="AC462" s="1316"/>
      <c r="AD462" s="1316"/>
      <c r="AE462" s="1316"/>
      <c r="AF462" s="1316"/>
      <c r="AG462" s="1316"/>
      <c r="AH462" s="1316"/>
      <c r="AI462" s="1316"/>
      <c r="AJ462" s="1316"/>
      <c r="AK462" s="1316"/>
      <c r="AL462" s="1316"/>
      <c r="AM462" s="1316"/>
    </row>
    <row r="463" ht="24.0" customHeight="1">
      <c r="A463" s="1318"/>
      <c r="B463" s="1316"/>
      <c r="C463" s="1316"/>
      <c r="D463" s="1316"/>
      <c r="E463" s="1316"/>
      <c r="F463" s="1316"/>
      <c r="G463" s="1316"/>
      <c r="H463" s="1316"/>
      <c r="I463" s="1316"/>
      <c r="J463" s="1316"/>
      <c r="K463" s="1316"/>
      <c r="L463" s="1316"/>
      <c r="M463" s="1316"/>
      <c r="N463" s="1316"/>
      <c r="O463" s="1316"/>
      <c r="P463" s="1316"/>
      <c r="Q463" s="1316"/>
      <c r="R463" s="1316"/>
      <c r="S463" s="1316"/>
      <c r="T463" s="1316"/>
      <c r="U463" s="1316"/>
      <c r="V463" s="1316"/>
      <c r="W463" s="1316"/>
      <c r="X463" s="1316"/>
      <c r="Y463" s="1316"/>
      <c r="Z463" s="1316"/>
      <c r="AA463" s="1316"/>
      <c r="AB463" s="1316"/>
      <c r="AC463" s="1316"/>
      <c r="AD463" s="1316"/>
      <c r="AE463" s="1316"/>
      <c r="AF463" s="1316"/>
      <c r="AG463" s="1316"/>
      <c r="AH463" s="1316"/>
      <c r="AI463" s="1316"/>
      <c r="AJ463" s="1316"/>
      <c r="AK463" s="1316"/>
      <c r="AL463" s="1316"/>
      <c r="AM463" s="1316"/>
    </row>
    <row r="464" ht="24.0" customHeight="1">
      <c r="A464" s="1318"/>
      <c r="B464" s="1316"/>
      <c r="C464" s="1316"/>
      <c r="D464" s="1316"/>
      <c r="E464" s="1316"/>
      <c r="F464" s="1316"/>
      <c r="G464" s="1316"/>
      <c r="H464" s="1316"/>
      <c r="I464" s="1316"/>
      <c r="J464" s="1316"/>
      <c r="K464" s="1316"/>
      <c r="L464" s="1316"/>
      <c r="M464" s="1316"/>
      <c r="N464" s="1316"/>
      <c r="O464" s="1316"/>
      <c r="P464" s="1316"/>
      <c r="Q464" s="1316"/>
      <c r="R464" s="1316"/>
      <c r="S464" s="1316"/>
      <c r="T464" s="1316"/>
      <c r="U464" s="1316"/>
      <c r="V464" s="1316"/>
      <c r="W464" s="1316"/>
      <c r="X464" s="1316"/>
      <c r="Y464" s="1316"/>
      <c r="Z464" s="1316"/>
      <c r="AA464" s="1316"/>
      <c r="AB464" s="1316"/>
      <c r="AC464" s="1316"/>
      <c r="AD464" s="1316"/>
      <c r="AE464" s="1316"/>
      <c r="AF464" s="1316"/>
      <c r="AG464" s="1316"/>
      <c r="AH464" s="1316"/>
      <c r="AI464" s="1316"/>
      <c r="AJ464" s="1316"/>
      <c r="AK464" s="1316"/>
      <c r="AL464" s="1316"/>
      <c r="AM464" s="1316"/>
    </row>
    <row r="465" ht="24.0" customHeight="1">
      <c r="A465" s="1318"/>
      <c r="B465" s="1316"/>
      <c r="C465" s="1316"/>
      <c r="D465" s="1316"/>
      <c r="E465" s="1316"/>
      <c r="F465" s="1316"/>
      <c r="G465" s="1316"/>
      <c r="H465" s="1316"/>
      <c r="I465" s="1316"/>
      <c r="J465" s="1316"/>
      <c r="K465" s="1316"/>
      <c r="L465" s="1316"/>
      <c r="M465" s="1316"/>
      <c r="N465" s="1316"/>
      <c r="O465" s="1316"/>
      <c r="P465" s="1316"/>
      <c r="Q465" s="1316"/>
      <c r="R465" s="1316"/>
      <c r="S465" s="1316"/>
      <c r="T465" s="1316"/>
      <c r="U465" s="1316"/>
      <c r="V465" s="1316"/>
      <c r="W465" s="1316"/>
      <c r="X465" s="1316"/>
      <c r="Y465" s="1316"/>
      <c r="Z465" s="1316"/>
      <c r="AA465" s="1316"/>
      <c r="AB465" s="1316"/>
      <c r="AC465" s="1316"/>
      <c r="AD465" s="1316"/>
      <c r="AE465" s="1316"/>
      <c r="AF465" s="1316"/>
      <c r="AG465" s="1316"/>
      <c r="AH465" s="1316"/>
      <c r="AI465" s="1316"/>
      <c r="AJ465" s="1316"/>
      <c r="AK465" s="1316"/>
      <c r="AL465" s="1316"/>
      <c r="AM465" s="1316"/>
    </row>
    <row r="466" ht="24.0" customHeight="1">
      <c r="A466" s="1318"/>
      <c r="B466" s="1316"/>
      <c r="C466" s="1316"/>
      <c r="D466" s="1316"/>
      <c r="E466" s="1316"/>
      <c r="F466" s="1316"/>
      <c r="G466" s="1316"/>
      <c r="H466" s="1316"/>
      <c r="I466" s="1316"/>
      <c r="J466" s="1316"/>
      <c r="K466" s="1316"/>
      <c r="L466" s="1316"/>
      <c r="M466" s="1316"/>
      <c r="N466" s="1316"/>
      <c r="O466" s="1316"/>
      <c r="P466" s="1316"/>
      <c r="Q466" s="1316"/>
      <c r="R466" s="1316"/>
      <c r="S466" s="1316"/>
      <c r="T466" s="1316"/>
      <c r="U466" s="1316"/>
      <c r="V466" s="1316"/>
      <c r="W466" s="1316"/>
      <c r="X466" s="1316"/>
      <c r="Y466" s="1316"/>
      <c r="Z466" s="1316"/>
      <c r="AA466" s="1316"/>
      <c r="AB466" s="1316"/>
      <c r="AC466" s="1316"/>
      <c r="AD466" s="1316"/>
      <c r="AE466" s="1316"/>
      <c r="AF466" s="1316"/>
      <c r="AG466" s="1316"/>
      <c r="AH466" s="1316"/>
      <c r="AI466" s="1316"/>
      <c r="AJ466" s="1316"/>
      <c r="AK466" s="1316"/>
      <c r="AL466" s="1316"/>
      <c r="AM466" s="1316"/>
    </row>
    <row r="467" ht="24.0" customHeight="1">
      <c r="A467" s="1318"/>
      <c r="B467" s="1316"/>
      <c r="C467" s="1316"/>
      <c r="D467" s="1316"/>
      <c r="E467" s="1316"/>
      <c r="F467" s="1316"/>
      <c r="G467" s="1316"/>
      <c r="H467" s="1316"/>
      <c r="I467" s="1316"/>
      <c r="J467" s="1316"/>
      <c r="K467" s="1316"/>
      <c r="L467" s="1316"/>
      <c r="M467" s="1316"/>
      <c r="N467" s="1316"/>
      <c r="O467" s="1316"/>
      <c r="P467" s="1316"/>
      <c r="Q467" s="1316"/>
      <c r="R467" s="1316"/>
      <c r="S467" s="1316"/>
      <c r="T467" s="1316"/>
      <c r="U467" s="1316"/>
      <c r="V467" s="1316"/>
      <c r="W467" s="1316"/>
      <c r="X467" s="1316"/>
      <c r="Y467" s="1316"/>
      <c r="Z467" s="1316"/>
      <c r="AA467" s="1316"/>
      <c r="AB467" s="1316"/>
      <c r="AC467" s="1316"/>
      <c r="AD467" s="1316"/>
      <c r="AE467" s="1316"/>
      <c r="AF467" s="1316"/>
      <c r="AG467" s="1316"/>
      <c r="AH467" s="1316"/>
      <c r="AI467" s="1316"/>
      <c r="AJ467" s="1316"/>
      <c r="AK467" s="1316"/>
      <c r="AL467" s="1316"/>
      <c r="AM467" s="1316"/>
    </row>
    <row r="468" ht="24.0" customHeight="1">
      <c r="A468" s="1318"/>
      <c r="B468" s="1316"/>
      <c r="C468" s="1316"/>
      <c r="D468" s="1316"/>
      <c r="E468" s="1316"/>
      <c r="F468" s="1316"/>
      <c r="G468" s="1316"/>
      <c r="H468" s="1316"/>
      <c r="I468" s="1316"/>
      <c r="J468" s="1316"/>
      <c r="K468" s="1316"/>
      <c r="L468" s="1316"/>
      <c r="M468" s="1316"/>
      <c r="N468" s="1316"/>
      <c r="O468" s="1316"/>
      <c r="P468" s="1316"/>
      <c r="Q468" s="1316"/>
      <c r="R468" s="1316"/>
      <c r="S468" s="1316"/>
      <c r="T468" s="1316"/>
      <c r="U468" s="1316"/>
      <c r="V468" s="1316"/>
      <c r="W468" s="1316"/>
      <c r="X468" s="1316"/>
      <c r="Y468" s="1316"/>
      <c r="Z468" s="1316"/>
      <c r="AA468" s="1316"/>
      <c r="AB468" s="1316"/>
      <c r="AC468" s="1316"/>
      <c r="AD468" s="1316"/>
      <c r="AE468" s="1316"/>
      <c r="AF468" s="1316"/>
      <c r="AG468" s="1316"/>
      <c r="AH468" s="1316"/>
      <c r="AI468" s="1316"/>
      <c r="AJ468" s="1316"/>
      <c r="AK468" s="1316"/>
      <c r="AL468" s="1316"/>
      <c r="AM468" s="1316"/>
    </row>
    <row r="469" ht="24.0" customHeight="1">
      <c r="A469" s="1318"/>
      <c r="B469" s="1316"/>
      <c r="C469" s="1316"/>
      <c r="D469" s="1316"/>
      <c r="E469" s="1316"/>
      <c r="F469" s="1316"/>
      <c r="G469" s="1316"/>
      <c r="H469" s="1316"/>
      <c r="I469" s="1316"/>
      <c r="J469" s="1316"/>
      <c r="K469" s="1316"/>
      <c r="L469" s="1316"/>
      <c r="M469" s="1316"/>
      <c r="N469" s="1316"/>
      <c r="O469" s="1316"/>
      <c r="P469" s="1316"/>
      <c r="Q469" s="1316"/>
      <c r="R469" s="1316"/>
      <c r="S469" s="1316"/>
      <c r="T469" s="1316"/>
      <c r="U469" s="1316"/>
      <c r="V469" s="1316"/>
      <c r="W469" s="1316"/>
      <c r="X469" s="1316"/>
      <c r="Y469" s="1316"/>
      <c r="Z469" s="1316"/>
      <c r="AA469" s="1316"/>
      <c r="AB469" s="1316"/>
      <c r="AC469" s="1316"/>
      <c r="AD469" s="1316"/>
      <c r="AE469" s="1316"/>
      <c r="AF469" s="1316"/>
      <c r="AG469" s="1316"/>
      <c r="AH469" s="1316"/>
      <c r="AI469" s="1316"/>
      <c r="AJ469" s="1316"/>
      <c r="AK469" s="1316"/>
      <c r="AL469" s="1316"/>
      <c r="AM469" s="1316"/>
    </row>
    <row r="470" ht="24.0" customHeight="1">
      <c r="A470" s="1318"/>
      <c r="B470" s="1316"/>
      <c r="C470" s="1316"/>
      <c r="D470" s="1316"/>
      <c r="E470" s="1316"/>
      <c r="F470" s="1316"/>
      <c r="G470" s="1316"/>
      <c r="H470" s="1316"/>
      <c r="I470" s="1316"/>
      <c r="J470" s="1316"/>
      <c r="K470" s="1316"/>
      <c r="L470" s="1316"/>
      <c r="M470" s="1316"/>
      <c r="N470" s="1316"/>
      <c r="O470" s="1316"/>
      <c r="P470" s="1316"/>
      <c r="Q470" s="1316"/>
      <c r="R470" s="1316"/>
      <c r="S470" s="1316"/>
      <c r="T470" s="1316"/>
      <c r="U470" s="1316"/>
      <c r="V470" s="1316"/>
      <c r="W470" s="1316"/>
      <c r="X470" s="1316"/>
      <c r="Y470" s="1316"/>
      <c r="Z470" s="1316"/>
      <c r="AA470" s="1316"/>
      <c r="AB470" s="1316"/>
      <c r="AC470" s="1316"/>
      <c r="AD470" s="1316"/>
      <c r="AE470" s="1316"/>
      <c r="AF470" s="1316"/>
      <c r="AG470" s="1316"/>
      <c r="AH470" s="1316"/>
      <c r="AI470" s="1316"/>
      <c r="AJ470" s="1316"/>
      <c r="AK470" s="1316"/>
      <c r="AL470" s="1316"/>
      <c r="AM470" s="1316"/>
    </row>
    <row r="471" ht="24.0" customHeight="1">
      <c r="A471" s="1318"/>
      <c r="B471" s="1316"/>
      <c r="C471" s="1316"/>
      <c r="D471" s="1316"/>
      <c r="E471" s="1316"/>
      <c r="F471" s="1316"/>
      <c r="G471" s="1316"/>
      <c r="H471" s="1316"/>
      <c r="I471" s="1316"/>
      <c r="J471" s="1316"/>
      <c r="K471" s="1316"/>
      <c r="L471" s="1316"/>
      <c r="M471" s="1316"/>
      <c r="N471" s="1316"/>
      <c r="O471" s="1316"/>
      <c r="P471" s="1316"/>
      <c r="Q471" s="1316"/>
      <c r="R471" s="1316"/>
      <c r="S471" s="1316"/>
      <c r="T471" s="1316"/>
      <c r="U471" s="1316"/>
      <c r="V471" s="1316"/>
      <c r="W471" s="1316"/>
      <c r="X471" s="1316"/>
      <c r="Y471" s="1316"/>
      <c r="Z471" s="1316"/>
      <c r="AA471" s="1316"/>
      <c r="AB471" s="1316"/>
      <c r="AC471" s="1316"/>
      <c r="AD471" s="1316"/>
      <c r="AE471" s="1316"/>
      <c r="AF471" s="1316"/>
      <c r="AG471" s="1316"/>
      <c r="AH471" s="1316"/>
      <c r="AI471" s="1316"/>
      <c r="AJ471" s="1316"/>
      <c r="AK471" s="1316"/>
      <c r="AL471" s="1316"/>
      <c r="AM471" s="1316"/>
    </row>
    <row r="472" ht="24.0" customHeight="1">
      <c r="A472" s="1318"/>
      <c r="B472" s="1316"/>
      <c r="C472" s="1316"/>
      <c r="D472" s="1316"/>
      <c r="E472" s="1316"/>
      <c r="F472" s="1316"/>
      <c r="G472" s="1316"/>
      <c r="H472" s="1316"/>
      <c r="I472" s="1316"/>
      <c r="J472" s="1316"/>
      <c r="K472" s="1316"/>
      <c r="L472" s="1316"/>
      <c r="M472" s="1316"/>
      <c r="N472" s="1316"/>
      <c r="O472" s="1316"/>
      <c r="P472" s="1316"/>
      <c r="Q472" s="1316"/>
      <c r="R472" s="1316"/>
      <c r="S472" s="1316"/>
      <c r="T472" s="1316"/>
      <c r="U472" s="1316"/>
      <c r="V472" s="1316"/>
      <c r="W472" s="1316"/>
      <c r="X472" s="1316"/>
      <c r="Y472" s="1316"/>
      <c r="Z472" s="1316"/>
      <c r="AA472" s="1316"/>
      <c r="AB472" s="1316"/>
      <c r="AC472" s="1316"/>
      <c r="AD472" s="1316"/>
      <c r="AE472" s="1316"/>
      <c r="AF472" s="1316"/>
      <c r="AG472" s="1316"/>
      <c r="AH472" s="1316"/>
      <c r="AI472" s="1316"/>
      <c r="AJ472" s="1316"/>
      <c r="AK472" s="1316"/>
      <c r="AL472" s="1316"/>
      <c r="AM472" s="1316"/>
    </row>
    <row r="473" ht="24.0" customHeight="1">
      <c r="A473" s="1318"/>
      <c r="B473" s="1316"/>
      <c r="C473" s="1316"/>
      <c r="D473" s="1316"/>
      <c r="E473" s="1316"/>
      <c r="F473" s="1316"/>
      <c r="G473" s="1316"/>
      <c r="H473" s="1316"/>
      <c r="I473" s="1316"/>
      <c r="J473" s="1316"/>
      <c r="K473" s="1316"/>
      <c r="L473" s="1316"/>
      <c r="M473" s="1316"/>
      <c r="N473" s="1316"/>
      <c r="O473" s="1316"/>
      <c r="P473" s="1316"/>
      <c r="Q473" s="1316"/>
      <c r="R473" s="1316"/>
      <c r="S473" s="1316"/>
      <c r="T473" s="1316"/>
      <c r="U473" s="1316"/>
      <c r="V473" s="1316"/>
      <c r="W473" s="1316"/>
      <c r="X473" s="1316"/>
      <c r="Y473" s="1316"/>
      <c r="Z473" s="1316"/>
      <c r="AA473" s="1316"/>
      <c r="AB473" s="1316"/>
      <c r="AC473" s="1316"/>
      <c r="AD473" s="1316"/>
      <c r="AE473" s="1316"/>
      <c r="AF473" s="1316"/>
      <c r="AG473" s="1316"/>
      <c r="AH473" s="1316"/>
      <c r="AI473" s="1316"/>
      <c r="AJ473" s="1316"/>
      <c r="AK473" s="1316"/>
      <c r="AL473" s="1316"/>
      <c r="AM473" s="1316"/>
    </row>
    <row r="474" ht="24.0" customHeight="1">
      <c r="A474" s="1318"/>
      <c r="B474" s="1316"/>
      <c r="C474" s="1316"/>
      <c r="D474" s="1316"/>
      <c r="E474" s="1316"/>
      <c r="F474" s="1316"/>
      <c r="G474" s="1316"/>
      <c r="H474" s="1316"/>
      <c r="I474" s="1316"/>
      <c r="J474" s="1316"/>
      <c r="K474" s="1316"/>
      <c r="L474" s="1316"/>
      <c r="M474" s="1316"/>
      <c r="N474" s="1316"/>
      <c r="O474" s="1316"/>
      <c r="P474" s="1316"/>
      <c r="Q474" s="1316"/>
      <c r="R474" s="1316"/>
      <c r="S474" s="1316"/>
      <c r="T474" s="1316"/>
      <c r="U474" s="1316"/>
      <c r="V474" s="1316"/>
      <c r="W474" s="1316"/>
      <c r="X474" s="1316"/>
      <c r="Y474" s="1316"/>
      <c r="Z474" s="1316"/>
      <c r="AA474" s="1316"/>
      <c r="AB474" s="1316"/>
      <c r="AC474" s="1316"/>
      <c r="AD474" s="1316"/>
      <c r="AE474" s="1316"/>
      <c r="AF474" s="1316"/>
      <c r="AG474" s="1316"/>
      <c r="AH474" s="1316"/>
      <c r="AI474" s="1316"/>
      <c r="AJ474" s="1316"/>
      <c r="AK474" s="1316"/>
      <c r="AL474" s="1316"/>
      <c r="AM474" s="1316"/>
    </row>
    <row r="475" ht="24.0" customHeight="1">
      <c r="A475" s="1318"/>
      <c r="B475" s="1316"/>
      <c r="C475" s="1316"/>
      <c r="D475" s="1316"/>
      <c r="E475" s="1316"/>
      <c r="F475" s="1316"/>
      <c r="G475" s="1316"/>
      <c r="H475" s="1316"/>
      <c r="I475" s="1316"/>
      <c r="J475" s="1316"/>
      <c r="K475" s="1316"/>
      <c r="L475" s="1316"/>
      <c r="M475" s="1316"/>
      <c r="N475" s="1316"/>
      <c r="O475" s="1316"/>
      <c r="P475" s="1316"/>
      <c r="Q475" s="1316"/>
      <c r="R475" s="1316"/>
      <c r="S475" s="1316"/>
      <c r="T475" s="1316"/>
      <c r="U475" s="1316"/>
      <c r="V475" s="1316"/>
      <c r="W475" s="1316"/>
      <c r="X475" s="1316"/>
      <c r="Y475" s="1316"/>
      <c r="Z475" s="1316"/>
      <c r="AA475" s="1316"/>
      <c r="AB475" s="1316"/>
      <c r="AC475" s="1316"/>
      <c r="AD475" s="1316"/>
      <c r="AE475" s="1316"/>
      <c r="AF475" s="1316"/>
      <c r="AG475" s="1316"/>
      <c r="AH475" s="1316"/>
      <c r="AI475" s="1316"/>
      <c r="AJ475" s="1316"/>
      <c r="AK475" s="1316"/>
      <c r="AL475" s="1316"/>
      <c r="AM475" s="1316"/>
    </row>
    <row r="476" ht="24.0" customHeight="1">
      <c r="A476" s="1318"/>
      <c r="B476" s="1316"/>
      <c r="C476" s="1316"/>
      <c r="D476" s="1316"/>
      <c r="E476" s="1316"/>
      <c r="F476" s="1316"/>
      <c r="G476" s="1316"/>
      <c r="H476" s="1316"/>
      <c r="I476" s="1316"/>
      <c r="J476" s="1316"/>
      <c r="K476" s="1316"/>
      <c r="L476" s="1316"/>
      <c r="M476" s="1316"/>
      <c r="N476" s="1316"/>
      <c r="O476" s="1316"/>
      <c r="P476" s="1316"/>
      <c r="Q476" s="1316"/>
      <c r="R476" s="1316"/>
      <c r="S476" s="1316"/>
      <c r="T476" s="1316"/>
      <c r="U476" s="1316"/>
      <c r="V476" s="1316"/>
      <c r="W476" s="1316"/>
      <c r="X476" s="1316"/>
      <c r="Y476" s="1316"/>
      <c r="Z476" s="1316"/>
      <c r="AA476" s="1316"/>
      <c r="AB476" s="1316"/>
      <c r="AC476" s="1316"/>
      <c r="AD476" s="1316"/>
      <c r="AE476" s="1316"/>
      <c r="AF476" s="1316"/>
      <c r="AG476" s="1316"/>
      <c r="AH476" s="1316"/>
      <c r="AI476" s="1316"/>
      <c r="AJ476" s="1316"/>
      <c r="AK476" s="1316"/>
      <c r="AL476" s="1316"/>
      <c r="AM476" s="1316"/>
    </row>
    <row r="477" ht="24.0" customHeight="1">
      <c r="A477" s="1318"/>
      <c r="B477" s="1316"/>
      <c r="C477" s="1316"/>
      <c r="D477" s="1316"/>
      <c r="E477" s="1316"/>
      <c r="F477" s="1316"/>
      <c r="G477" s="1316"/>
      <c r="H477" s="1316"/>
      <c r="I477" s="1316"/>
      <c r="J477" s="1316"/>
      <c r="K477" s="1316"/>
      <c r="L477" s="1316"/>
      <c r="M477" s="1316"/>
      <c r="N477" s="1316"/>
      <c r="O477" s="1316"/>
      <c r="P477" s="1316"/>
      <c r="Q477" s="1316"/>
      <c r="R477" s="1316"/>
      <c r="S477" s="1316"/>
      <c r="T477" s="1316"/>
      <c r="U477" s="1316"/>
      <c r="V477" s="1316"/>
      <c r="W477" s="1316"/>
      <c r="X477" s="1316"/>
      <c r="Y477" s="1316"/>
      <c r="Z477" s="1316"/>
      <c r="AA477" s="1316"/>
      <c r="AB477" s="1316"/>
      <c r="AC477" s="1316"/>
      <c r="AD477" s="1316"/>
      <c r="AE477" s="1316"/>
      <c r="AF477" s="1316"/>
      <c r="AG477" s="1316"/>
      <c r="AH477" s="1316"/>
      <c r="AI477" s="1316"/>
      <c r="AJ477" s="1316"/>
      <c r="AK477" s="1316"/>
      <c r="AL477" s="1316"/>
      <c r="AM477" s="1316"/>
    </row>
    <row r="478" ht="24.0" customHeight="1">
      <c r="A478" s="1318"/>
      <c r="B478" s="1316"/>
      <c r="C478" s="1316"/>
      <c r="D478" s="1316"/>
      <c r="E478" s="1316"/>
      <c r="F478" s="1316"/>
      <c r="G478" s="1316"/>
      <c r="H478" s="1316"/>
      <c r="I478" s="1316"/>
      <c r="J478" s="1316"/>
      <c r="K478" s="1316"/>
      <c r="L478" s="1316"/>
      <c r="M478" s="1316"/>
      <c r="N478" s="1316"/>
      <c r="O478" s="1316"/>
      <c r="P478" s="1316"/>
      <c r="Q478" s="1316"/>
      <c r="R478" s="1316"/>
      <c r="S478" s="1316"/>
      <c r="T478" s="1316"/>
      <c r="U478" s="1316"/>
      <c r="V478" s="1316"/>
      <c r="W478" s="1316"/>
      <c r="X478" s="1316"/>
      <c r="Y478" s="1316"/>
      <c r="Z478" s="1316"/>
      <c r="AA478" s="1316"/>
      <c r="AB478" s="1316"/>
      <c r="AC478" s="1316"/>
      <c r="AD478" s="1316"/>
      <c r="AE478" s="1316"/>
      <c r="AF478" s="1316"/>
      <c r="AG478" s="1316"/>
      <c r="AH478" s="1316"/>
      <c r="AI478" s="1316"/>
      <c r="AJ478" s="1316"/>
      <c r="AK478" s="1316"/>
      <c r="AL478" s="1316"/>
      <c r="AM478" s="1316"/>
    </row>
    <row r="479" ht="24.0" customHeight="1">
      <c r="A479" s="1318"/>
      <c r="B479" s="1316"/>
      <c r="C479" s="1316"/>
      <c r="D479" s="1316"/>
      <c r="E479" s="1316"/>
      <c r="F479" s="1316"/>
      <c r="G479" s="1316"/>
      <c r="H479" s="1316"/>
      <c r="I479" s="1316"/>
      <c r="J479" s="1316"/>
      <c r="K479" s="1316"/>
      <c r="L479" s="1316"/>
      <c r="M479" s="1316"/>
      <c r="N479" s="1316"/>
      <c r="O479" s="1316"/>
      <c r="P479" s="1316"/>
      <c r="Q479" s="1316"/>
      <c r="R479" s="1316"/>
      <c r="S479" s="1316"/>
      <c r="T479" s="1316"/>
      <c r="U479" s="1316"/>
      <c r="V479" s="1316"/>
      <c r="W479" s="1316"/>
      <c r="X479" s="1316"/>
      <c r="Y479" s="1316"/>
      <c r="Z479" s="1316"/>
      <c r="AA479" s="1316"/>
      <c r="AB479" s="1316"/>
      <c r="AC479" s="1316"/>
      <c r="AD479" s="1316"/>
      <c r="AE479" s="1316"/>
      <c r="AF479" s="1316"/>
      <c r="AG479" s="1316"/>
      <c r="AH479" s="1316"/>
      <c r="AI479" s="1316"/>
      <c r="AJ479" s="1316"/>
      <c r="AK479" s="1316"/>
      <c r="AL479" s="1316"/>
      <c r="AM479" s="1316"/>
    </row>
    <row r="480" ht="24.0" customHeight="1">
      <c r="A480" s="1318"/>
      <c r="B480" s="1316"/>
      <c r="C480" s="1316"/>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1316"/>
      <c r="AA480" s="1316"/>
      <c r="AB480" s="1316"/>
      <c r="AC480" s="1316"/>
      <c r="AD480" s="1316"/>
      <c r="AE480" s="1316"/>
      <c r="AF480" s="1316"/>
      <c r="AG480" s="1316"/>
      <c r="AH480" s="1316"/>
      <c r="AI480" s="1316"/>
      <c r="AJ480" s="1316"/>
      <c r="AK480" s="1316"/>
      <c r="AL480" s="1316"/>
      <c r="AM480" s="1316"/>
    </row>
    <row r="481" ht="24.0" customHeight="1">
      <c r="A481" s="1318"/>
      <c r="B481" s="1316"/>
      <c r="C481" s="1316"/>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1316"/>
      <c r="AA481" s="1316"/>
      <c r="AB481" s="1316"/>
      <c r="AC481" s="1316"/>
      <c r="AD481" s="1316"/>
      <c r="AE481" s="1316"/>
      <c r="AF481" s="1316"/>
      <c r="AG481" s="1316"/>
      <c r="AH481" s="1316"/>
      <c r="AI481" s="1316"/>
      <c r="AJ481" s="1316"/>
      <c r="AK481" s="1316"/>
      <c r="AL481" s="1316"/>
      <c r="AM481" s="1316"/>
    </row>
    <row r="482" ht="24.0" customHeight="1">
      <c r="A482" s="1318"/>
      <c r="B482" s="1316"/>
      <c r="C482" s="1316"/>
      <c r="D482" s="1316"/>
      <c r="E482" s="1316"/>
      <c r="F482" s="1316"/>
      <c r="G482" s="1316"/>
      <c r="H482" s="1316"/>
      <c r="I482" s="1316"/>
      <c r="J482" s="1316"/>
      <c r="K482" s="1316"/>
      <c r="L482" s="1316"/>
      <c r="M482" s="1316"/>
      <c r="N482" s="1316"/>
      <c r="O482" s="1316"/>
      <c r="P482" s="1316"/>
      <c r="Q482" s="1316"/>
      <c r="R482" s="1316"/>
      <c r="S482" s="1316"/>
      <c r="T482" s="1316"/>
      <c r="U482" s="1316"/>
      <c r="V482" s="1316"/>
      <c r="W482" s="1316"/>
      <c r="X482" s="1316"/>
      <c r="Y482" s="1316"/>
      <c r="Z482" s="1316"/>
      <c r="AA482" s="1316"/>
      <c r="AB482" s="1316"/>
      <c r="AC482" s="1316"/>
      <c r="AD482" s="1316"/>
      <c r="AE482" s="1316"/>
      <c r="AF482" s="1316"/>
      <c r="AG482" s="1316"/>
      <c r="AH482" s="1316"/>
      <c r="AI482" s="1316"/>
      <c r="AJ482" s="1316"/>
      <c r="AK482" s="1316"/>
      <c r="AL482" s="1316"/>
      <c r="AM482" s="1316"/>
    </row>
    <row r="483" ht="24.0" customHeight="1">
      <c r="A483" s="1318"/>
      <c r="B483" s="1316"/>
      <c r="C483" s="1316"/>
      <c r="D483" s="1316"/>
      <c r="E483" s="1316"/>
      <c r="F483" s="1316"/>
      <c r="G483" s="1316"/>
      <c r="H483" s="1316"/>
      <c r="I483" s="1316"/>
      <c r="J483" s="1316"/>
      <c r="K483" s="1316"/>
      <c r="L483" s="1316"/>
      <c r="M483" s="1316"/>
      <c r="N483" s="1316"/>
      <c r="O483" s="1316"/>
      <c r="P483" s="1316"/>
      <c r="Q483" s="1316"/>
      <c r="R483" s="1316"/>
      <c r="S483" s="1316"/>
      <c r="T483" s="1316"/>
      <c r="U483" s="1316"/>
      <c r="V483" s="1316"/>
      <c r="W483" s="1316"/>
      <c r="X483" s="1316"/>
      <c r="Y483" s="1316"/>
      <c r="Z483" s="1316"/>
      <c r="AA483" s="1316"/>
      <c r="AB483" s="1316"/>
      <c r="AC483" s="1316"/>
      <c r="AD483" s="1316"/>
      <c r="AE483" s="1316"/>
      <c r="AF483" s="1316"/>
      <c r="AG483" s="1316"/>
      <c r="AH483" s="1316"/>
      <c r="AI483" s="1316"/>
      <c r="AJ483" s="1316"/>
      <c r="AK483" s="1316"/>
      <c r="AL483" s="1316"/>
      <c r="AM483" s="1316"/>
    </row>
    <row r="484" ht="24.0" customHeight="1">
      <c r="A484" s="1318"/>
      <c r="B484" s="1316"/>
      <c r="C484" s="1316"/>
      <c r="D484" s="1316"/>
      <c r="E484" s="1316"/>
      <c r="F484" s="1316"/>
      <c r="G484" s="1316"/>
      <c r="H484" s="1316"/>
      <c r="I484" s="1316"/>
      <c r="J484" s="1316"/>
      <c r="K484" s="1316"/>
      <c r="L484" s="1316"/>
      <c r="M484" s="1316"/>
      <c r="N484" s="1316"/>
      <c r="O484" s="1316"/>
      <c r="P484" s="1316"/>
      <c r="Q484" s="1316"/>
      <c r="R484" s="1316"/>
      <c r="S484" s="1316"/>
      <c r="T484" s="1316"/>
      <c r="U484" s="1316"/>
      <c r="V484" s="1316"/>
      <c r="W484" s="1316"/>
      <c r="X484" s="1316"/>
      <c r="Y484" s="1316"/>
      <c r="Z484" s="1316"/>
      <c r="AA484" s="1316"/>
      <c r="AB484" s="1316"/>
      <c r="AC484" s="1316"/>
      <c r="AD484" s="1316"/>
      <c r="AE484" s="1316"/>
      <c r="AF484" s="1316"/>
      <c r="AG484" s="1316"/>
      <c r="AH484" s="1316"/>
      <c r="AI484" s="1316"/>
      <c r="AJ484" s="1316"/>
      <c r="AK484" s="1316"/>
      <c r="AL484" s="1316"/>
      <c r="AM484" s="1316"/>
    </row>
    <row r="485" ht="24.0" customHeight="1">
      <c r="A485" s="1318"/>
      <c r="B485" s="1316"/>
      <c r="C485" s="1316"/>
      <c r="D485" s="1316"/>
      <c r="E485" s="1316"/>
      <c r="F485" s="1316"/>
      <c r="G485" s="1316"/>
      <c r="H485" s="1316"/>
      <c r="I485" s="1316"/>
      <c r="J485" s="1316"/>
      <c r="K485" s="1316"/>
      <c r="L485" s="1316"/>
      <c r="M485" s="1316"/>
      <c r="N485" s="1316"/>
      <c r="O485" s="1316"/>
      <c r="P485" s="1316"/>
      <c r="Q485" s="1316"/>
      <c r="R485" s="1316"/>
      <c r="S485" s="1316"/>
      <c r="T485" s="1316"/>
      <c r="U485" s="1316"/>
      <c r="V485" s="1316"/>
      <c r="W485" s="1316"/>
      <c r="X485" s="1316"/>
      <c r="Y485" s="1316"/>
      <c r="Z485" s="1316"/>
      <c r="AA485" s="1316"/>
      <c r="AB485" s="1316"/>
      <c r="AC485" s="1316"/>
      <c r="AD485" s="1316"/>
      <c r="AE485" s="1316"/>
      <c r="AF485" s="1316"/>
      <c r="AG485" s="1316"/>
      <c r="AH485" s="1316"/>
      <c r="AI485" s="1316"/>
      <c r="AJ485" s="1316"/>
      <c r="AK485" s="1316"/>
      <c r="AL485" s="1316"/>
      <c r="AM485" s="1316"/>
    </row>
    <row r="486" ht="24.0" customHeight="1">
      <c r="A486" s="1318"/>
      <c r="B486" s="1316"/>
      <c r="C486" s="1316"/>
      <c r="D486" s="1316"/>
      <c r="E486" s="1316"/>
      <c r="F486" s="1316"/>
      <c r="G486" s="1316"/>
      <c r="H486" s="1316"/>
      <c r="I486" s="1316"/>
      <c r="J486" s="1316"/>
      <c r="K486" s="1316"/>
      <c r="L486" s="1316"/>
      <c r="M486" s="1316"/>
      <c r="N486" s="1316"/>
      <c r="O486" s="1316"/>
      <c r="P486" s="1316"/>
      <c r="Q486" s="1316"/>
      <c r="R486" s="1316"/>
      <c r="S486" s="1316"/>
      <c r="T486" s="1316"/>
      <c r="U486" s="1316"/>
      <c r="V486" s="1316"/>
      <c r="W486" s="1316"/>
      <c r="X486" s="1316"/>
      <c r="Y486" s="1316"/>
      <c r="Z486" s="1316"/>
      <c r="AA486" s="1316"/>
      <c r="AB486" s="1316"/>
      <c r="AC486" s="1316"/>
      <c r="AD486" s="1316"/>
      <c r="AE486" s="1316"/>
      <c r="AF486" s="1316"/>
      <c r="AG486" s="1316"/>
      <c r="AH486" s="1316"/>
      <c r="AI486" s="1316"/>
      <c r="AJ486" s="1316"/>
      <c r="AK486" s="1316"/>
      <c r="AL486" s="1316"/>
      <c r="AM486" s="1316"/>
    </row>
    <row r="487" ht="24.0" customHeight="1">
      <c r="A487" s="1318"/>
      <c r="B487" s="1316"/>
      <c r="C487" s="1316"/>
      <c r="D487" s="1316"/>
      <c r="E487" s="1316"/>
      <c r="F487" s="1316"/>
      <c r="G487" s="1316"/>
      <c r="H487" s="1316"/>
      <c r="I487" s="1316"/>
      <c r="J487" s="1316"/>
      <c r="K487" s="1316"/>
      <c r="L487" s="1316"/>
      <c r="M487" s="1316"/>
      <c r="N487" s="1316"/>
      <c r="O487" s="1316"/>
      <c r="P487" s="1316"/>
      <c r="Q487" s="1316"/>
      <c r="R487" s="1316"/>
      <c r="S487" s="1316"/>
      <c r="T487" s="1316"/>
      <c r="U487" s="1316"/>
      <c r="V487" s="1316"/>
      <c r="W487" s="1316"/>
      <c r="X487" s="1316"/>
      <c r="Y487" s="1316"/>
      <c r="Z487" s="1316"/>
      <c r="AA487" s="1316"/>
      <c r="AB487" s="1316"/>
      <c r="AC487" s="1316"/>
      <c r="AD487" s="1316"/>
      <c r="AE487" s="1316"/>
      <c r="AF487" s="1316"/>
      <c r="AG487" s="1316"/>
      <c r="AH487" s="1316"/>
      <c r="AI487" s="1316"/>
      <c r="AJ487" s="1316"/>
      <c r="AK487" s="1316"/>
      <c r="AL487" s="1316"/>
      <c r="AM487" s="1316"/>
    </row>
    <row r="488" ht="24.0" customHeight="1">
      <c r="A488" s="1318"/>
      <c r="B488" s="1316"/>
      <c r="C488" s="1316"/>
      <c r="D488" s="1316"/>
      <c r="E488" s="1316"/>
      <c r="F488" s="1316"/>
      <c r="G488" s="1316"/>
      <c r="H488" s="1316"/>
      <c r="I488" s="1316"/>
      <c r="J488" s="1316"/>
      <c r="K488" s="1316"/>
      <c r="L488" s="1316"/>
      <c r="M488" s="1316"/>
      <c r="N488" s="1316"/>
      <c r="O488" s="1316"/>
      <c r="P488" s="1316"/>
      <c r="Q488" s="1316"/>
      <c r="R488" s="1316"/>
      <c r="S488" s="1316"/>
      <c r="T488" s="1316"/>
      <c r="U488" s="1316"/>
      <c r="V488" s="1316"/>
      <c r="W488" s="1316"/>
      <c r="X488" s="1316"/>
      <c r="Y488" s="1316"/>
      <c r="Z488" s="1316"/>
      <c r="AA488" s="1316"/>
      <c r="AB488" s="1316"/>
      <c r="AC488" s="1316"/>
      <c r="AD488" s="1316"/>
      <c r="AE488" s="1316"/>
      <c r="AF488" s="1316"/>
      <c r="AG488" s="1316"/>
      <c r="AH488" s="1316"/>
      <c r="AI488" s="1316"/>
      <c r="AJ488" s="1316"/>
      <c r="AK488" s="1316"/>
      <c r="AL488" s="1316"/>
      <c r="AM488" s="1316"/>
    </row>
    <row r="489" ht="24.0" customHeight="1">
      <c r="A489" s="1318"/>
      <c r="B489" s="1316"/>
      <c r="C489" s="1316"/>
      <c r="D489" s="1316"/>
      <c r="E489" s="1316"/>
      <c r="F489" s="1316"/>
      <c r="G489" s="1316"/>
      <c r="H489" s="1316"/>
      <c r="I489" s="1316"/>
      <c r="J489" s="1316"/>
      <c r="K489" s="1316"/>
      <c r="L489" s="1316"/>
      <c r="M489" s="1316"/>
      <c r="N489" s="1316"/>
      <c r="O489" s="1316"/>
      <c r="P489" s="1316"/>
      <c r="Q489" s="1316"/>
      <c r="R489" s="1316"/>
      <c r="S489" s="1316"/>
      <c r="T489" s="1316"/>
      <c r="U489" s="1316"/>
      <c r="V489" s="1316"/>
      <c r="W489" s="1316"/>
      <c r="X489" s="1316"/>
      <c r="Y489" s="1316"/>
      <c r="Z489" s="1316"/>
      <c r="AA489" s="1316"/>
      <c r="AB489" s="1316"/>
      <c r="AC489" s="1316"/>
      <c r="AD489" s="1316"/>
      <c r="AE489" s="1316"/>
      <c r="AF489" s="1316"/>
      <c r="AG489" s="1316"/>
      <c r="AH489" s="1316"/>
      <c r="AI489" s="1316"/>
      <c r="AJ489" s="1316"/>
      <c r="AK489" s="1316"/>
      <c r="AL489" s="1316"/>
      <c r="AM489" s="1316"/>
    </row>
    <row r="490" ht="24.0" customHeight="1">
      <c r="A490" s="1318"/>
      <c r="B490" s="1316"/>
      <c r="C490" s="1316"/>
      <c r="D490" s="1316"/>
      <c r="E490" s="1316"/>
      <c r="F490" s="1316"/>
      <c r="G490" s="1316"/>
      <c r="H490" s="1316"/>
      <c r="I490" s="1316"/>
      <c r="J490" s="1316"/>
      <c r="K490" s="1316"/>
      <c r="L490" s="1316"/>
      <c r="M490" s="1316"/>
      <c r="N490" s="1316"/>
      <c r="O490" s="1316"/>
      <c r="P490" s="1316"/>
      <c r="Q490" s="1316"/>
      <c r="R490" s="1316"/>
      <c r="S490" s="1316"/>
      <c r="T490" s="1316"/>
      <c r="U490" s="1316"/>
      <c r="V490" s="1316"/>
      <c r="W490" s="1316"/>
      <c r="X490" s="1316"/>
      <c r="Y490" s="1316"/>
      <c r="Z490" s="1316"/>
      <c r="AA490" s="1316"/>
      <c r="AB490" s="1316"/>
      <c r="AC490" s="1316"/>
      <c r="AD490" s="1316"/>
      <c r="AE490" s="1316"/>
      <c r="AF490" s="1316"/>
      <c r="AG490" s="1316"/>
      <c r="AH490" s="1316"/>
      <c r="AI490" s="1316"/>
      <c r="AJ490" s="1316"/>
      <c r="AK490" s="1316"/>
      <c r="AL490" s="1316"/>
      <c r="AM490" s="1316"/>
    </row>
    <row r="491" ht="24.0" customHeight="1">
      <c r="A491" s="1318"/>
      <c r="B491" s="1316"/>
      <c r="C491" s="1316"/>
      <c r="D491" s="1316"/>
      <c r="E491" s="1316"/>
      <c r="F491" s="1316"/>
      <c r="G491" s="1316"/>
      <c r="H491" s="1316"/>
      <c r="I491" s="1316"/>
      <c r="J491" s="1316"/>
      <c r="K491" s="1316"/>
      <c r="L491" s="1316"/>
      <c r="M491" s="1316"/>
      <c r="N491" s="1316"/>
      <c r="O491" s="1316"/>
      <c r="P491" s="1316"/>
      <c r="Q491" s="1316"/>
      <c r="R491" s="1316"/>
      <c r="S491" s="1316"/>
      <c r="T491" s="1316"/>
      <c r="U491" s="1316"/>
      <c r="V491" s="1316"/>
      <c r="W491" s="1316"/>
      <c r="X491" s="1316"/>
      <c r="Y491" s="1316"/>
      <c r="Z491" s="1316"/>
      <c r="AA491" s="1316"/>
      <c r="AB491" s="1316"/>
      <c r="AC491" s="1316"/>
      <c r="AD491" s="1316"/>
      <c r="AE491" s="1316"/>
      <c r="AF491" s="1316"/>
      <c r="AG491" s="1316"/>
      <c r="AH491" s="1316"/>
      <c r="AI491" s="1316"/>
      <c r="AJ491" s="1316"/>
      <c r="AK491" s="1316"/>
      <c r="AL491" s="1316"/>
      <c r="AM491" s="1316"/>
    </row>
    <row r="492" ht="24.0" customHeight="1">
      <c r="A492" s="1318"/>
      <c r="B492" s="1316"/>
      <c r="C492" s="1316"/>
      <c r="D492" s="1316"/>
      <c r="E492" s="1316"/>
      <c r="F492" s="1316"/>
      <c r="G492" s="1316"/>
      <c r="H492" s="1316"/>
      <c r="I492" s="1316"/>
      <c r="J492" s="1316"/>
      <c r="K492" s="1316"/>
      <c r="L492" s="1316"/>
      <c r="M492" s="1316"/>
      <c r="N492" s="1316"/>
      <c r="O492" s="1316"/>
      <c r="P492" s="1316"/>
      <c r="Q492" s="1316"/>
      <c r="R492" s="1316"/>
      <c r="S492" s="1316"/>
      <c r="T492" s="1316"/>
      <c r="U492" s="1316"/>
      <c r="V492" s="1316"/>
      <c r="W492" s="1316"/>
      <c r="X492" s="1316"/>
      <c r="Y492" s="1316"/>
      <c r="Z492" s="1316"/>
      <c r="AA492" s="1316"/>
      <c r="AB492" s="1316"/>
      <c r="AC492" s="1316"/>
      <c r="AD492" s="1316"/>
      <c r="AE492" s="1316"/>
      <c r="AF492" s="1316"/>
      <c r="AG492" s="1316"/>
      <c r="AH492" s="1316"/>
      <c r="AI492" s="1316"/>
      <c r="AJ492" s="1316"/>
      <c r="AK492" s="1316"/>
      <c r="AL492" s="1316"/>
      <c r="AM492" s="1316"/>
    </row>
    <row r="493" ht="24.0" customHeight="1">
      <c r="A493" s="1318"/>
      <c r="B493" s="1316"/>
      <c r="C493" s="1316"/>
      <c r="D493" s="1316"/>
      <c r="E493" s="1316"/>
      <c r="F493" s="1316"/>
      <c r="G493" s="1316"/>
      <c r="H493" s="1316"/>
      <c r="I493" s="1316"/>
      <c r="J493" s="1316"/>
      <c r="K493" s="1316"/>
      <c r="L493" s="1316"/>
      <c r="M493" s="1316"/>
      <c r="N493" s="1316"/>
      <c r="O493" s="1316"/>
      <c r="P493" s="1316"/>
      <c r="Q493" s="1316"/>
      <c r="R493" s="1316"/>
      <c r="S493" s="1316"/>
      <c r="T493" s="1316"/>
      <c r="U493" s="1316"/>
      <c r="V493" s="1316"/>
      <c r="W493" s="1316"/>
      <c r="X493" s="1316"/>
      <c r="Y493" s="1316"/>
      <c r="Z493" s="1316"/>
      <c r="AA493" s="1316"/>
      <c r="AB493" s="1316"/>
      <c r="AC493" s="1316"/>
      <c r="AD493" s="1316"/>
      <c r="AE493" s="1316"/>
      <c r="AF493" s="1316"/>
      <c r="AG493" s="1316"/>
      <c r="AH493" s="1316"/>
      <c r="AI493" s="1316"/>
      <c r="AJ493" s="1316"/>
      <c r="AK493" s="1316"/>
      <c r="AL493" s="1316"/>
      <c r="AM493" s="1316"/>
    </row>
    <row r="494" ht="24.0" customHeight="1">
      <c r="A494" s="1318"/>
      <c r="B494" s="1316"/>
      <c r="C494" s="1316"/>
      <c r="D494" s="1316"/>
      <c r="E494" s="1316"/>
      <c r="F494" s="1316"/>
      <c r="G494" s="1316"/>
      <c r="H494" s="1316"/>
      <c r="I494" s="1316"/>
      <c r="J494" s="1316"/>
      <c r="K494" s="1316"/>
      <c r="L494" s="1316"/>
      <c r="M494" s="1316"/>
      <c r="N494" s="1316"/>
      <c r="O494" s="1316"/>
      <c r="P494" s="1316"/>
      <c r="Q494" s="1316"/>
      <c r="R494" s="1316"/>
      <c r="S494" s="1316"/>
      <c r="T494" s="1316"/>
      <c r="U494" s="1316"/>
      <c r="V494" s="1316"/>
      <c r="W494" s="1316"/>
      <c r="X494" s="1316"/>
      <c r="Y494" s="1316"/>
      <c r="Z494" s="1316"/>
      <c r="AA494" s="1316"/>
      <c r="AB494" s="1316"/>
      <c r="AC494" s="1316"/>
      <c r="AD494" s="1316"/>
      <c r="AE494" s="1316"/>
      <c r="AF494" s="1316"/>
      <c r="AG494" s="1316"/>
      <c r="AH494" s="1316"/>
      <c r="AI494" s="1316"/>
      <c r="AJ494" s="1316"/>
      <c r="AK494" s="1316"/>
      <c r="AL494" s="1316"/>
      <c r="AM494" s="1316"/>
    </row>
    <row r="495" ht="24.0" customHeight="1">
      <c r="A495" s="1318"/>
      <c r="B495" s="1316"/>
      <c r="C495" s="1316"/>
      <c r="D495" s="1316"/>
      <c r="E495" s="1316"/>
      <c r="F495" s="1316"/>
      <c r="G495" s="1316"/>
      <c r="H495" s="1316"/>
      <c r="I495" s="1316"/>
      <c r="J495" s="1316"/>
      <c r="K495" s="1316"/>
      <c r="L495" s="1316"/>
      <c r="M495" s="1316"/>
      <c r="N495" s="1316"/>
      <c r="O495" s="1316"/>
      <c r="P495" s="1316"/>
      <c r="Q495" s="1316"/>
      <c r="R495" s="1316"/>
      <c r="S495" s="1316"/>
      <c r="T495" s="1316"/>
      <c r="U495" s="1316"/>
      <c r="V495" s="1316"/>
      <c r="W495" s="1316"/>
      <c r="X495" s="1316"/>
      <c r="Y495" s="1316"/>
      <c r="Z495" s="1316"/>
      <c r="AA495" s="1316"/>
      <c r="AB495" s="1316"/>
      <c r="AC495" s="1316"/>
      <c r="AD495" s="1316"/>
      <c r="AE495" s="1316"/>
      <c r="AF495" s="1316"/>
      <c r="AG495" s="1316"/>
      <c r="AH495" s="1316"/>
      <c r="AI495" s="1316"/>
      <c r="AJ495" s="1316"/>
      <c r="AK495" s="1316"/>
      <c r="AL495" s="1316"/>
      <c r="AM495" s="1316"/>
    </row>
    <row r="496" ht="24.0" customHeight="1">
      <c r="A496" s="1318"/>
      <c r="B496" s="1316"/>
      <c r="C496" s="1316"/>
      <c r="D496" s="1316"/>
      <c r="E496" s="1316"/>
      <c r="F496" s="1316"/>
      <c r="G496" s="1316"/>
      <c r="H496" s="1316"/>
      <c r="I496" s="1316"/>
      <c r="J496" s="1316"/>
      <c r="K496" s="1316"/>
      <c r="L496" s="1316"/>
      <c r="M496" s="1316"/>
      <c r="N496" s="1316"/>
      <c r="O496" s="1316"/>
      <c r="P496" s="1316"/>
      <c r="Q496" s="1316"/>
      <c r="R496" s="1316"/>
      <c r="S496" s="1316"/>
      <c r="T496" s="1316"/>
      <c r="U496" s="1316"/>
      <c r="V496" s="1316"/>
      <c r="W496" s="1316"/>
      <c r="X496" s="1316"/>
      <c r="Y496" s="1316"/>
      <c r="Z496" s="1316"/>
      <c r="AA496" s="1316"/>
      <c r="AB496" s="1316"/>
      <c r="AC496" s="1316"/>
      <c r="AD496" s="1316"/>
      <c r="AE496" s="1316"/>
      <c r="AF496" s="1316"/>
      <c r="AG496" s="1316"/>
      <c r="AH496" s="1316"/>
      <c r="AI496" s="1316"/>
      <c r="AJ496" s="1316"/>
      <c r="AK496" s="1316"/>
      <c r="AL496" s="1316"/>
      <c r="AM496" s="1316"/>
    </row>
    <row r="497" ht="24.0" customHeight="1">
      <c r="A497" s="1318"/>
      <c r="B497" s="1316"/>
      <c r="C497" s="1316"/>
      <c r="D497" s="1316"/>
      <c r="E497" s="1316"/>
      <c r="F497" s="1316"/>
      <c r="G497" s="1316"/>
      <c r="H497" s="1316"/>
      <c r="I497" s="1316"/>
      <c r="J497" s="1316"/>
      <c r="K497" s="1316"/>
      <c r="L497" s="1316"/>
      <c r="M497" s="1316"/>
      <c r="N497" s="1316"/>
      <c r="O497" s="1316"/>
      <c r="P497" s="1316"/>
      <c r="Q497" s="1316"/>
      <c r="R497" s="1316"/>
      <c r="S497" s="1316"/>
      <c r="T497" s="1316"/>
      <c r="U497" s="1316"/>
      <c r="V497" s="1316"/>
      <c r="W497" s="1316"/>
      <c r="X497" s="1316"/>
      <c r="Y497" s="1316"/>
      <c r="Z497" s="1316"/>
      <c r="AA497" s="1316"/>
      <c r="AB497" s="1316"/>
      <c r="AC497" s="1316"/>
      <c r="AD497" s="1316"/>
      <c r="AE497" s="1316"/>
      <c r="AF497" s="1316"/>
      <c r="AG497" s="1316"/>
      <c r="AH497" s="1316"/>
      <c r="AI497" s="1316"/>
      <c r="AJ497" s="1316"/>
      <c r="AK497" s="1316"/>
      <c r="AL497" s="1316"/>
      <c r="AM497" s="1316"/>
    </row>
    <row r="498" ht="24.0" customHeight="1">
      <c r="A498" s="1318"/>
      <c r="B498" s="1316"/>
      <c r="C498" s="1316"/>
      <c r="D498" s="1316"/>
      <c r="E498" s="1316"/>
      <c r="F498" s="1316"/>
      <c r="G498" s="1316"/>
      <c r="H498" s="1316"/>
      <c r="I498" s="1316"/>
      <c r="J498" s="1316"/>
      <c r="K498" s="1316"/>
      <c r="L498" s="1316"/>
      <c r="M498" s="1316"/>
      <c r="N498" s="1316"/>
      <c r="O498" s="1316"/>
      <c r="P498" s="1316"/>
      <c r="Q498" s="1316"/>
      <c r="R498" s="1316"/>
      <c r="S498" s="1316"/>
      <c r="T498" s="1316"/>
      <c r="U498" s="1316"/>
      <c r="V498" s="1316"/>
      <c r="W498" s="1316"/>
      <c r="X498" s="1316"/>
      <c r="Y498" s="1316"/>
      <c r="Z498" s="1316"/>
      <c r="AA498" s="1316"/>
      <c r="AB498" s="1316"/>
      <c r="AC498" s="1316"/>
      <c r="AD498" s="1316"/>
      <c r="AE498" s="1316"/>
      <c r="AF498" s="1316"/>
      <c r="AG498" s="1316"/>
      <c r="AH498" s="1316"/>
      <c r="AI498" s="1316"/>
      <c r="AJ498" s="1316"/>
      <c r="AK498" s="1316"/>
      <c r="AL498" s="1316"/>
      <c r="AM498" s="1316"/>
    </row>
    <row r="499" ht="24.0" customHeight="1">
      <c r="A499" s="1318"/>
      <c r="B499" s="1316"/>
      <c r="C499" s="1316"/>
      <c r="D499" s="1316"/>
      <c r="E499" s="1316"/>
      <c r="F499" s="1316"/>
      <c r="G499" s="1316"/>
      <c r="H499" s="1316"/>
      <c r="I499" s="1316"/>
      <c r="J499" s="1316"/>
      <c r="K499" s="1316"/>
      <c r="L499" s="1316"/>
      <c r="M499" s="1316"/>
      <c r="N499" s="1316"/>
      <c r="O499" s="1316"/>
      <c r="P499" s="1316"/>
      <c r="Q499" s="1316"/>
      <c r="R499" s="1316"/>
      <c r="S499" s="1316"/>
      <c r="T499" s="1316"/>
      <c r="U499" s="1316"/>
      <c r="V499" s="1316"/>
      <c r="W499" s="1316"/>
      <c r="X499" s="1316"/>
      <c r="Y499" s="1316"/>
      <c r="Z499" s="1316"/>
      <c r="AA499" s="1316"/>
      <c r="AB499" s="1316"/>
      <c r="AC499" s="1316"/>
      <c r="AD499" s="1316"/>
      <c r="AE499" s="1316"/>
      <c r="AF499" s="1316"/>
      <c r="AG499" s="1316"/>
      <c r="AH499" s="1316"/>
      <c r="AI499" s="1316"/>
      <c r="AJ499" s="1316"/>
      <c r="AK499" s="1316"/>
      <c r="AL499" s="1316"/>
      <c r="AM499" s="1316"/>
    </row>
    <row r="500" ht="24.0" customHeight="1">
      <c r="A500" s="1318"/>
      <c r="B500" s="1316"/>
      <c r="C500" s="1316"/>
      <c r="D500" s="1316"/>
      <c r="E500" s="1316"/>
      <c r="F500" s="1316"/>
      <c r="G500" s="1316"/>
      <c r="H500" s="1316"/>
      <c r="I500" s="1316"/>
      <c r="J500" s="1316"/>
      <c r="K500" s="1316"/>
      <c r="L500" s="1316"/>
      <c r="M500" s="1316"/>
      <c r="N500" s="1316"/>
      <c r="O500" s="1316"/>
      <c r="P500" s="1316"/>
      <c r="Q500" s="1316"/>
      <c r="R500" s="1316"/>
      <c r="S500" s="1316"/>
      <c r="T500" s="1316"/>
      <c r="U500" s="1316"/>
      <c r="V500" s="1316"/>
      <c r="W500" s="1316"/>
      <c r="X500" s="1316"/>
      <c r="Y500" s="1316"/>
      <c r="Z500" s="1316"/>
      <c r="AA500" s="1316"/>
      <c r="AB500" s="1316"/>
      <c r="AC500" s="1316"/>
      <c r="AD500" s="1316"/>
      <c r="AE500" s="1316"/>
      <c r="AF500" s="1316"/>
      <c r="AG500" s="1316"/>
      <c r="AH500" s="1316"/>
      <c r="AI500" s="1316"/>
      <c r="AJ500" s="1316"/>
      <c r="AK500" s="1316"/>
      <c r="AL500" s="1316"/>
      <c r="AM500" s="1316"/>
    </row>
    <row r="501" ht="24.0" customHeight="1">
      <c r="A501" s="1318"/>
      <c r="B501" s="1316"/>
      <c r="C501" s="1316"/>
      <c r="D501" s="1316"/>
      <c r="E501" s="1316"/>
      <c r="F501" s="1316"/>
      <c r="G501" s="1316"/>
      <c r="H501" s="1316"/>
      <c r="I501" s="1316"/>
      <c r="J501" s="1316"/>
      <c r="K501" s="1316"/>
      <c r="L501" s="1316"/>
      <c r="M501" s="1316"/>
      <c r="N501" s="1316"/>
      <c r="O501" s="1316"/>
      <c r="P501" s="1316"/>
      <c r="Q501" s="1316"/>
      <c r="R501" s="1316"/>
      <c r="S501" s="1316"/>
      <c r="T501" s="1316"/>
      <c r="U501" s="1316"/>
      <c r="V501" s="1316"/>
      <c r="W501" s="1316"/>
      <c r="X501" s="1316"/>
      <c r="Y501" s="1316"/>
      <c r="Z501" s="1316"/>
      <c r="AA501" s="1316"/>
      <c r="AB501" s="1316"/>
      <c r="AC501" s="1316"/>
      <c r="AD501" s="1316"/>
      <c r="AE501" s="1316"/>
      <c r="AF501" s="1316"/>
      <c r="AG501" s="1316"/>
      <c r="AH501" s="1316"/>
      <c r="AI501" s="1316"/>
      <c r="AJ501" s="1316"/>
      <c r="AK501" s="1316"/>
      <c r="AL501" s="1316"/>
      <c r="AM501" s="1316"/>
    </row>
    <row r="502" ht="24.0" customHeight="1">
      <c r="A502" s="1318"/>
      <c r="B502" s="1316"/>
      <c r="C502" s="1316"/>
      <c r="D502" s="1316"/>
      <c r="E502" s="1316"/>
      <c r="F502" s="1316"/>
      <c r="G502" s="1316"/>
      <c r="H502" s="1316"/>
      <c r="I502" s="1316"/>
      <c r="J502" s="1316"/>
      <c r="K502" s="1316"/>
      <c r="L502" s="1316"/>
      <c r="M502" s="1316"/>
      <c r="N502" s="1316"/>
      <c r="O502" s="1316"/>
      <c r="P502" s="1316"/>
      <c r="Q502" s="1316"/>
      <c r="R502" s="1316"/>
      <c r="S502" s="1316"/>
      <c r="T502" s="1316"/>
      <c r="U502" s="1316"/>
      <c r="V502" s="1316"/>
      <c r="W502" s="1316"/>
      <c r="X502" s="1316"/>
      <c r="Y502" s="1316"/>
      <c r="Z502" s="1316"/>
      <c r="AA502" s="1316"/>
      <c r="AB502" s="1316"/>
      <c r="AC502" s="1316"/>
      <c r="AD502" s="1316"/>
      <c r="AE502" s="1316"/>
      <c r="AF502" s="1316"/>
      <c r="AG502" s="1316"/>
      <c r="AH502" s="1316"/>
      <c r="AI502" s="1316"/>
      <c r="AJ502" s="1316"/>
      <c r="AK502" s="1316"/>
      <c r="AL502" s="1316"/>
      <c r="AM502" s="1316"/>
    </row>
    <row r="503" ht="24.0" customHeight="1">
      <c r="A503" s="1318"/>
      <c r="B503" s="1316"/>
      <c r="C503" s="1316"/>
      <c r="D503" s="1316"/>
      <c r="E503" s="1316"/>
      <c r="F503" s="1316"/>
      <c r="G503" s="1316"/>
      <c r="H503" s="1316"/>
      <c r="I503" s="1316"/>
      <c r="J503" s="1316"/>
      <c r="K503" s="1316"/>
      <c r="L503" s="1316"/>
      <c r="M503" s="1316"/>
      <c r="N503" s="1316"/>
      <c r="O503" s="1316"/>
      <c r="P503" s="1316"/>
      <c r="Q503" s="1316"/>
      <c r="R503" s="1316"/>
      <c r="S503" s="1316"/>
      <c r="T503" s="1316"/>
      <c r="U503" s="1316"/>
      <c r="V503" s="1316"/>
      <c r="W503" s="1316"/>
      <c r="X503" s="1316"/>
      <c r="Y503" s="1316"/>
      <c r="Z503" s="1316"/>
      <c r="AA503" s="1316"/>
      <c r="AB503" s="1316"/>
      <c r="AC503" s="1316"/>
      <c r="AD503" s="1316"/>
      <c r="AE503" s="1316"/>
      <c r="AF503" s="1316"/>
      <c r="AG503" s="1316"/>
      <c r="AH503" s="1316"/>
      <c r="AI503" s="1316"/>
      <c r="AJ503" s="1316"/>
      <c r="AK503" s="1316"/>
      <c r="AL503" s="1316"/>
      <c r="AM503" s="1316"/>
    </row>
    <row r="504" ht="24.0" customHeight="1">
      <c r="A504" s="1318"/>
      <c r="B504" s="1316"/>
      <c r="C504" s="1316"/>
      <c r="D504" s="1316"/>
      <c r="E504" s="1316"/>
      <c r="F504" s="1316"/>
      <c r="G504" s="1316"/>
      <c r="H504" s="1316"/>
      <c r="I504" s="1316"/>
      <c r="J504" s="1316"/>
      <c r="K504" s="1316"/>
      <c r="L504" s="1316"/>
      <c r="M504" s="1316"/>
      <c r="N504" s="1316"/>
      <c r="O504" s="1316"/>
      <c r="P504" s="1316"/>
      <c r="Q504" s="1316"/>
      <c r="R504" s="1316"/>
      <c r="S504" s="1316"/>
      <c r="T504" s="1316"/>
      <c r="U504" s="1316"/>
      <c r="V504" s="1316"/>
      <c r="W504" s="1316"/>
      <c r="X504" s="1316"/>
      <c r="Y504" s="1316"/>
      <c r="Z504" s="1316"/>
      <c r="AA504" s="1316"/>
      <c r="AB504" s="1316"/>
      <c r="AC504" s="1316"/>
      <c r="AD504" s="1316"/>
      <c r="AE504" s="1316"/>
      <c r="AF504" s="1316"/>
      <c r="AG504" s="1316"/>
      <c r="AH504" s="1316"/>
      <c r="AI504" s="1316"/>
      <c r="AJ504" s="1316"/>
      <c r="AK504" s="1316"/>
      <c r="AL504" s="1316"/>
      <c r="AM504" s="1316"/>
    </row>
    <row r="505" ht="24.0" customHeight="1">
      <c r="A505" s="1318"/>
      <c r="B505" s="1316"/>
      <c r="C505" s="1316"/>
      <c r="D505" s="1316"/>
      <c r="E505" s="1316"/>
      <c r="F505" s="1316"/>
      <c r="G505" s="1316"/>
      <c r="H505" s="1316"/>
      <c r="I505" s="1316"/>
      <c r="J505" s="1316"/>
      <c r="K505" s="1316"/>
      <c r="L505" s="1316"/>
      <c r="M505" s="1316"/>
      <c r="N505" s="1316"/>
      <c r="O505" s="1316"/>
      <c r="P505" s="1316"/>
      <c r="Q505" s="1316"/>
      <c r="R505" s="1316"/>
      <c r="S505" s="1316"/>
      <c r="T505" s="1316"/>
      <c r="U505" s="1316"/>
      <c r="V505" s="1316"/>
      <c r="W505" s="1316"/>
      <c r="X505" s="1316"/>
      <c r="Y505" s="1316"/>
      <c r="Z505" s="1316"/>
      <c r="AA505" s="1316"/>
      <c r="AB505" s="1316"/>
      <c r="AC505" s="1316"/>
      <c r="AD505" s="1316"/>
      <c r="AE505" s="1316"/>
      <c r="AF505" s="1316"/>
      <c r="AG505" s="1316"/>
      <c r="AH505" s="1316"/>
      <c r="AI505" s="1316"/>
      <c r="AJ505" s="1316"/>
      <c r="AK505" s="1316"/>
      <c r="AL505" s="1316"/>
      <c r="AM505" s="1316"/>
    </row>
    <row r="506" ht="24.0" customHeight="1">
      <c r="A506" s="1318"/>
      <c r="B506" s="1316"/>
      <c r="C506" s="1316"/>
      <c r="D506" s="1316"/>
      <c r="E506" s="1316"/>
      <c r="F506" s="1316"/>
      <c r="G506" s="1316"/>
      <c r="H506" s="1316"/>
      <c r="I506" s="1316"/>
      <c r="J506" s="1316"/>
      <c r="K506" s="1316"/>
      <c r="L506" s="1316"/>
      <c r="M506" s="1316"/>
      <c r="N506" s="1316"/>
      <c r="O506" s="1316"/>
      <c r="P506" s="1316"/>
      <c r="Q506" s="1316"/>
      <c r="R506" s="1316"/>
      <c r="S506" s="1316"/>
      <c r="T506" s="1316"/>
      <c r="U506" s="1316"/>
      <c r="V506" s="1316"/>
      <c r="W506" s="1316"/>
      <c r="X506" s="1316"/>
      <c r="Y506" s="1316"/>
      <c r="Z506" s="1316"/>
      <c r="AA506" s="1316"/>
      <c r="AB506" s="1316"/>
      <c r="AC506" s="1316"/>
      <c r="AD506" s="1316"/>
      <c r="AE506" s="1316"/>
      <c r="AF506" s="1316"/>
      <c r="AG506" s="1316"/>
      <c r="AH506" s="1316"/>
      <c r="AI506" s="1316"/>
      <c r="AJ506" s="1316"/>
      <c r="AK506" s="1316"/>
      <c r="AL506" s="1316"/>
      <c r="AM506" s="1316"/>
    </row>
    <row r="507" ht="24.0" customHeight="1">
      <c r="A507" s="1318"/>
      <c r="B507" s="1316"/>
      <c r="C507" s="1316"/>
      <c r="D507" s="1316"/>
      <c r="E507" s="1316"/>
      <c r="F507" s="1316"/>
      <c r="G507" s="1316"/>
      <c r="H507" s="1316"/>
      <c r="I507" s="1316"/>
      <c r="J507" s="1316"/>
      <c r="K507" s="1316"/>
      <c r="L507" s="1316"/>
      <c r="M507" s="1316"/>
      <c r="N507" s="1316"/>
      <c r="O507" s="1316"/>
      <c r="P507" s="1316"/>
      <c r="Q507" s="1316"/>
      <c r="R507" s="1316"/>
      <c r="S507" s="1316"/>
      <c r="T507" s="1316"/>
      <c r="U507" s="1316"/>
      <c r="V507" s="1316"/>
      <c r="W507" s="1316"/>
      <c r="X507" s="1316"/>
      <c r="Y507" s="1316"/>
      <c r="Z507" s="1316"/>
      <c r="AA507" s="1316"/>
      <c r="AB507" s="1316"/>
      <c r="AC507" s="1316"/>
      <c r="AD507" s="1316"/>
      <c r="AE507" s="1316"/>
      <c r="AF507" s="1316"/>
      <c r="AG507" s="1316"/>
      <c r="AH507" s="1316"/>
      <c r="AI507" s="1316"/>
      <c r="AJ507" s="1316"/>
      <c r="AK507" s="1316"/>
      <c r="AL507" s="1316"/>
      <c r="AM507" s="1316"/>
    </row>
    <row r="508" ht="24.0" customHeight="1">
      <c r="A508" s="1318"/>
      <c r="B508" s="1316"/>
      <c r="C508" s="1316"/>
      <c r="D508" s="1316"/>
      <c r="E508" s="1316"/>
      <c r="F508" s="1316"/>
      <c r="G508" s="1316"/>
      <c r="H508" s="1316"/>
      <c r="I508" s="1316"/>
      <c r="J508" s="1316"/>
      <c r="K508" s="1316"/>
      <c r="L508" s="1316"/>
      <c r="M508" s="1316"/>
      <c r="N508" s="1316"/>
      <c r="O508" s="1316"/>
      <c r="P508" s="1316"/>
      <c r="Q508" s="1316"/>
      <c r="R508" s="1316"/>
      <c r="S508" s="1316"/>
      <c r="T508" s="1316"/>
      <c r="U508" s="1316"/>
      <c r="V508" s="1316"/>
      <c r="W508" s="1316"/>
      <c r="X508" s="1316"/>
      <c r="Y508" s="1316"/>
      <c r="Z508" s="1316"/>
      <c r="AA508" s="1316"/>
      <c r="AB508" s="1316"/>
      <c r="AC508" s="1316"/>
      <c r="AD508" s="1316"/>
      <c r="AE508" s="1316"/>
      <c r="AF508" s="1316"/>
      <c r="AG508" s="1316"/>
      <c r="AH508" s="1316"/>
      <c r="AI508" s="1316"/>
      <c r="AJ508" s="1316"/>
      <c r="AK508" s="1316"/>
      <c r="AL508" s="1316"/>
      <c r="AM508" s="1316"/>
    </row>
    <row r="509" ht="24.0" customHeight="1">
      <c r="A509" s="1318"/>
      <c r="B509" s="1316"/>
      <c r="C509" s="1316"/>
      <c r="D509" s="1316"/>
      <c r="E509" s="1316"/>
      <c r="F509" s="1316"/>
      <c r="G509" s="1316"/>
      <c r="H509" s="1316"/>
      <c r="I509" s="1316"/>
      <c r="J509" s="1316"/>
      <c r="K509" s="1316"/>
      <c r="L509" s="1316"/>
      <c r="M509" s="1316"/>
      <c r="N509" s="1316"/>
      <c r="O509" s="1316"/>
      <c r="P509" s="1316"/>
      <c r="Q509" s="1316"/>
      <c r="R509" s="1316"/>
      <c r="S509" s="1316"/>
      <c r="T509" s="1316"/>
      <c r="U509" s="1316"/>
      <c r="V509" s="1316"/>
      <c r="W509" s="1316"/>
      <c r="X509" s="1316"/>
      <c r="Y509" s="1316"/>
      <c r="Z509" s="1316"/>
      <c r="AA509" s="1316"/>
      <c r="AB509" s="1316"/>
      <c r="AC509" s="1316"/>
      <c r="AD509" s="1316"/>
      <c r="AE509" s="1316"/>
      <c r="AF509" s="1316"/>
      <c r="AG509" s="1316"/>
      <c r="AH509" s="1316"/>
      <c r="AI509" s="1316"/>
      <c r="AJ509" s="1316"/>
      <c r="AK509" s="1316"/>
      <c r="AL509" s="1316"/>
      <c r="AM509" s="1316"/>
    </row>
    <row r="510" ht="24.0" customHeight="1">
      <c r="A510" s="1318"/>
      <c r="B510" s="1316"/>
      <c r="C510" s="1316"/>
      <c r="D510" s="1316"/>
      <c r="E510" s="1316"/>
      <c r="F510" s="1316"/>
      <c r="G510" s="1316"/>
      <c r="H510" s="1316"/>
      <c r="I510" s="1316"/>
      <c r="J510" s="1316"/>
      <c r="K510" s="1316"/>
      <c r="L510" s="1316"/>
      <c r="M510" s="1316"/>
      <c r="N510" s="1316"/>
      <c r="O510" s="1316"/>
      <c r="P510" s="1316"/>
      <c r="Q510" s="1316"/>
      <c r="R510" s="1316"/>
      <c r="S510" s="1316"/>
      <c r="T510" s="1316"/>
      <c r="U510" s="1316"/>
      <c r="V510" s="1316"/>
      <c r="W510" s="1316"/>
      <c r="X510" s="1316"/>
      <c r="Y510" s="1316"/>
      <c r="Z510" s="1316"/>
      <c r="AA510" s="1316"/>
      <c r="AB510" s="1316"/>
      <c r="AC510" s="1316"/>
      <c r="AD510" s="1316"/>
      <c r="AE510" s="1316"/>
      <c r="AF510" s="1316"/>
      <c r="AG510" s="1316"/>
      <c r="AH510" s="1316"/>
      <c r="AI510" s="1316"/>
      <c r="AJ510" s="1316"/>
      <c r="AK510" s="1316"/>
      <c r="AL510" s="1316"/>
      <c r="AM510" s="1316"/>
    </row>
    <row r="511" ht="24.0" customHeight="1">
      <c r="A511" s="1318"/>
      <c r="B511" s="1316"/>
      <c r="C511" s="1316"/>
      <c r="D511" s="1316"/>
      <c r="E511" s="1316"/>
      <c r="F511" s="1316"/>
      <c r="G511" s="1316"/>
      <c r="H511" s="1316"/>
      <c r="I511" s="1316"/>
      <c r="J511" s="1316"/>
      <c r="K511" s="1316"/>
      <c r="L511" s="1316"/>
      <c r="M511" s="1316"/>
      <c r="N511" s="1316"/>
      <c r="O511" s="1316"/>
      <c r="P511" s="1316"/>
      <c r="Q511" s="1316"/>
      <c r="R511" s="1316"/>
      <c r="S511" s="1316"/>
      <c r="T511" s="1316"/>
      <c r="U511" s="1316"/>
      <c r="V511" s="1316"/>
      <c r="W511" s="1316"/>
      <c r="X511" s="1316"/>
      <c r="Y511" s="1316"/>
      <c r="Z511" s="1316"/>
      <c r="AA511" s="1316"/>
      <c r="AB511" s="1316"/>
      <c r="AC511" s="1316"/>
      <c r="AD511" s="1316"/>
      <c r="AE511" s="1316"/>
      <c r="AF511" s="1316"/>
      <c r="AG511" s="1316"/>
      <c r="AH511" s="1316"/>
      <c r="AI511" s="1316"/>
      <c r="AJ511" s="1316"/>
      <c r="AK511" s="1316"/>
      <c r="AL511" s="1316"/>
      <c r="AM511" s="1316"/>
    </row>
    <row r="512" ht="24.0" customHeight="1">
      <c r="A512" s="1318"/>
      <c r="B512" s="1316"/>
      <c r="C512" s="1316"/>
      <c r="D512" s="1316"/>
      <c r="E512" s="1316"/>
      <c r="F512" s="1316"/>
      <c r="G512" s="1316"/>
      <c r="H512" s="1316"/>
      <c r="I512" s="1316"/>
      <c r="J512" s="1316"/>
      <c r="K512" s="1316"/>
      <c r="L512" s="1316"/>
      <c r="M512" s="1316"/>
      <c r="N512" s="1316"/>
      <c r="O512" s="1316"/>
      <c r="P512" s="1316"/>
      <c r="Q512" s="1316"/>
      <c r="R512" s="1316"/>
      <c r="S512" s="1316"/>
      <c r="T512" s="1316"/>
      <c r="U512" s="1316"/>
      <c r="V512" s="1316"/>
      <c r="W512" s="1316"/>
      <c r="X512" s="1316"/>
      <c r="Y512" s="1316"/>
      <c r="Z512" s="1316"/>
      <c r="AA512" s="1316"/>
      <c r="AB512" s="1316"/>
      <c r="AC512" s="1316"/>
      <c r="AD512" s="1316"/>
      <c r="AE512" s="1316"/>
      <c r="AF512" s="1316"/>
      <c r="AG512" s="1316"/>
      <c r="AH512" s="1316"/>
      <c r="AI512" s="1316"/>
      <c r="AJ512" s="1316"/>
      <c r="AK512" s="1316"/>
      <c r="AL512" s="1316"/>
      <c r="AM512" s="1316"/>
    </row>
    <row r="513" ht="24.0" customHeight="1">
      <c r="A513" s="1318"/>
      <c r="B513" s="1316"/>
      <c r="C513" s="1316"/>
      <c r="D513" s="1316"/>
      <c r="E513" s="1316"/>
      <c r="F513" s="1316"/>
      <c r="G513" s="1316"/>
      <c r="H513" s="1316"/>
      <c r="I513" s="1316"/>
      <c r="J513" s="1316"/>
      <c r="K513" s="1316"/>
      <c r="L513" s="1316"/>
      <c r="M513" s="1316"/>
      <c r="N513" s="1316"/>
      <c r="O513" s="1316"/>
      <c r="P513" s="1316"/>
      <c r="Q513" s="1316"/>
      <c r="R513" s="1316"/>
      <c r="S513" s="1316"/>
      <c r="T513" s="1316"/>
      <c r="U513" s="1316"/>
      <c r="V513" s="1316"/>
      <c r="W513" s="1316"/>
      <c r="X513" s="1316"/>
      <c r="Y513" s="1316"/>
      <c r="Z513" s="1316"/>
      <c r="AA513" s="1316"/>
      <c r="AB513" s="1316"/>
      <c r="AC513" s="1316"/>
      <c r="AD513" s="1316"/>
      <c r="AE513" s="1316"/>
      <c r="AF513" s="1316"/>
      <c r="AG513" s="1316"/>
      <c r="AH513" s="1316"/>
      <c r="AI513" s="1316"/>
      <c r="AJ513" s="1316"/>
      <c r="AK513" s="1316"/>
      <c r="AL513" s="1316"/>
      <c r="AM513" s="1316"/>
    </row>
    <row r="514" ht="24.0" customHeight="1">
      <c r="A514" s="1318"/>
      <c r="B514" s="1316"/>
      <c r="C514" s="1316"/>
      <c r="D514" s="1316"/>
      <c r="E514" s="1316"/>
      <c r="F514" s="1316"/>
      <c r="G514" s="1316"/>
      <c r="H514" s="1316"/>
      <c r="I514" s="1316"/>
      <c r="J514" s="1316"/>
      <c r="K514" s="1316"/>
      <c r="L514" s="1316"/>
      <c r="M514" s="1316"/>
      <c r="N514" s="1316"/>
      <c r="O514" s="1316"/>
      <c r="P514" s="1316"/>
      <c r="Q514" s="1316"/>
      <c r="R514" s="1316"/>
      <c r="S514" s="1316"/>
      <c r="T514" s="1316"/>
      <c r="U514" s="1316"/>
      <c r="V514" s="1316"/>
      <c r="W514" s="1316"/>
      <c r="X514" s="1316"/>
      <c r="Y514" s="1316"/>
      <c r="Z514" s="1316"/>
      <c r="AA514" s="1316"/>
      <c r="AB514" s="1316"/>
      <c r="AC514" s="1316"/>
      <c r="AD514" s="1316"/>
      <c r="AE514" s="1316"/>
      <c r="AF514" s="1316"/>
      <c r="AG514" s="1316"/>
      <c r="AH514" s="1316"/>
      <c r="AI514" s="1316"/>
      <c r="AJ514" s="1316"/>
      <c r="AK514" s="1316"/>
      <c r="AL514" s="1316"/>
      <c r="AM514" s="1316"/>
    </row>
    <row r="515" ht="24.0" customHeight="1">
      <c r="A515" s="1318"/>
      <c r="B515" s="1316"/>
      <c r="C515" s="1316"/>
      <c r="D515" s="1316"/>
      <c r="E515" s="1316"/>
      <c r="F515" s="1316"/>
      <c r="G515" s="1316"/>
      <c r="H515" s="1316"/>
      <c r="I515" s="1316"/>
      <c r="J515" s="1316"/>
      <c r="K515" s="1316"/>
      <c r="L515" s="1316"/>
      <c r="M515" s="1316"/>
      <c r="N515" s="1316"/>
      <c r="O515" s="1316"/>
      <c r="P515" s="1316"/>
      <c r="Q515" s="1316"/>
      <c r="R515" s="1316"/>
      <c r="S515" s="1316"/>
      <c r="T515" s="1316"/>
      <c r="U515" s="1316"/>
      <c r="V515" s="1316"/>
      <c r="W515" s="1316"/>
      <c r="X515" s="1316"/>
      <c r="Y515" s="1316"/>
      <c r="Z515" s="1316"/>
      <c r="AA515" s="1316"/>
      <c r="AB515" s="1316"/>
      <c r="AC515" s="1316"/>
      <c r="AD515" s="1316"/>
      <c r="AE515" s="1316"/>
      <c r="AF515" s="1316"/>
      <c r="AG515" s="1316"/>
      <c r="AH515" s="1316"/>
      <c r="AI515" s="1316"/>
      <c r="AJ515" s="1316"/>
      <c r="AK515" s="1316"/>
      <c r="AL515" s="1316"/>
      <c r="AM515" s="1316"/>
    </row>
    <row r="516" ht="24.0" customHeight="1">
      <c r="A516" s="1318"/>
      <c r="B516" s="1316"/>
      <c r="C516" s="1316"/>
      <c r="D516" s="1316"/>
      <c r="E516" s="1316"/>
      <c r="F516" s="1316"/>
      <c r="G516" s="1316"/>
      <c r="H516" s="1316"/>
      <c r="I516" s="1316"/>
      <c r="J516" s="1316"/>
      <c r="K516" s="1316"/>
      <c r="L516" s="1316"/>
      <c r="M516" s="1316"/>
      <c r="N516" s="1316"/>
      <c r="O516" s="1316"/>
      <c r="P516" s="1316"/>
      <c r="Q516" s="1316"/>
      <c r="R516" s="1316"/>
      <c r="S516" s="1316"/>
      <c r="T516" s="1316"/>
      <c r="U516" s="1316"/>
      <c r="V516" s="1316"/>
      <c r="W516" s="1316"/>
      <c r="X516" s="1316"/>
      <c r="Y516" s="1316"/>
      <c r="Z516" s="1316"/>
      <c r="AA516" s="1316"/>
      <c r="AB516" s="1316"/>
      <c r="AC516" s="1316"/>
      <c r="AD516" s="1316"/>
      <c r="AE516" s="1316"/>
      <c r="AF516" s="1316"/>
      <c r="AG516" s="1316"/>
      <c r="AH516" s="1316"/>
      <c r="AI516" s="1316"/>
      <c r="AJ516" s="1316"/>
      <c r="AK516" s="1316"/>
      <c r="AL516" s="1316"/>
      <c r="AM516" s="1316"/>
    </row>
    <row r="517" ht="24.0" customHeight="1">
      <c r="A517" s="1318"/>
      <c r="B517" s="1316"/>
      <c r="C517" s="1316"/>
      <c r="D517" s="1316"/>
      <c r="E517" s="1316"/>
      <c r="F517" s="1316"/>
      <c r="G517" s="1316"/>
      <c r="H517" s="1316"/>
      <c r="I517" s="1316"/>
      <c r="J517" s="1316"/>
      <c r="K517" s="1316"/>
      <c r="L517" s="1316"/>
      <c r="M517" s="1316"/>
      <c r="N517" s="1316"/>
      <c r="O517" s="1316"/>
      <c r="P517" s="1316"/>
      <c r="Q517" s="1316"/>
      <c r="R517" s="1316"/>
      <c r="S517" s="1316"/>
      <c r="T517" s="1316"/>
      <c r="U517" s="1316"/>
      <c r="V517" s="1316"/>
      <c r="W517" s="1316"/>
      <c r="X517" s="1316"/>
      <c r="Y517" s="1316"/>
      <c r="Z517" s="1316"/>
      <c r="AA517" s="1316"/>
      <c r="AB517" s="1316"/>
      <c r="AC517" s="1316"/>
      <c r="AD517" s="1316"/>
      <c r="AE517" s="1316"/>
      <c r="AF517" s="1316"/>
      <c r="AG517" s="1316"/>
      <c r="AH517" s="1316"/>
      <c r="AI517" s="1316"/>
      <c r="AJ517" s="1316"/>
      <c r="AK517" s="1316"/>
      <c r="AL517" s="1316"/>
      <c r="AM517" s="1316"/>
    </row>
    <row r="518" ht="24.0" customHeight="1">
      <c r="A518" s="1318"/>
      <c r="B518" s="1316"/>
      <c r="C518" s="1316"/>
      <c r="D518" s="1316"/>
      <c r="E518" s="1316"/>
      <c r="F518" s="1316"/>
      <c r="G518" s="1316"/>
      <c r="H518" s="1316"/>
      <c r="I518" s="1316"/>
      <c r="J518" s="1316"/>
      <c r="K518" s="1316"/>
      <c r="L518" s="1316"/>
      <c r="M518" s="1316"/>
      <c r="N518" s="1316"/>
      <c r="O518" s="1316"/>
      <c r="P518" s="1316"/>
      <c r="Q518" s="1316"/>
      <c r="R518" s="1316"/>
      <c r="S518" s="1316"/>
      <c r="T518" s="1316"/>
      <c r="U518" s="1316"/>
      <c r="V518" s="1316"/>
      <c r="W518" s="1316"/>
      <c r="X518" s="1316"/>
      <c r="Y518" s="1316"/>
      <c r="Z518" s="1316"/>
      <c r="AA518" s="1316"/>
      <c r="AB518" s="1316"/>
      <c r="AC518" s="1316"/>
      <c r="AD518" s="1316"/>
      <c r="AE518" s="1316"/>
      <c r="AF518" s="1316"/>
      <c r="AG518" s="1316"/>
      <c r="AH518" s="1316"/>
      <c r="AI518" s="1316"/>
      <c r="AJ518" s="1316"/>
      <c r="AK518" s="1316"/>
      <c r="AL518" s="1316"/>
      <c r="AM518" s="1316"/>
    </row>
    <row r="519" ht="24.0" customHeight="1">
      <c r="A519" s="1318"/>
      <c r="B519" s="1316"/>
      <c r="C519" s="1316"/>
      <c r="D519" s="1316"/>
      <c r="E519" s="1316"/>
      <c r="F519" s="1316"/>
      <c r="G519" s="1316"/>
      <c r="H519" s="1316"/>
      <c r="I519" s="1316"/>
      <c r="J519" s="1316"/>
      <c r="K519" s="1316"/>
      <c r="L519" s="1316"/>
      <c r="M519" s="1316"/>
      <c r="N519" s="1316"/>
      <c r="O519" s="1316"/>
      <c r="P519" s="1316"/>
      <c r="Q519" s="1316"/>
      <c r="R519" s="1316"/>
      <c r="S519" s="1316"/>
      <c r="T519" s="1316"/>
      <c r="U519" s="1316"/>
      <c r="V519" s="1316"/>
      <c r="W519" s="1316"/>
      <c r="X519" s="1316"/>
      <c r="Y519" s="1316"/>
      <c r="Z519" s="1316"/>
      <c r="AA519" s="1316"/>
      <c r="AB519" s="1316"/>
      <c r="AC519" s="1316"/>
      <c r="AD519" s="1316"/>
      <c r="AE519" s="1316"/>
      <c r="AF519" s="1316"/>
      <c r="AG519" s="1316"/>
      <c r="AH519" s="1316"/>
      <c r="AI519" s="1316"/>
      <c r="AJ519" s="1316"/>
      <c r="AK519" s="1316"/>
      <c r="AL519" s="1316"/>
      <c r="AM519" s="1316"/>
    </row>
    <row r="520" ht="24.0" customHeight="1">
      <c r="A520" s="1318"/>
      <c r="B520" s="1316"/>
      <c r="C520" s="1316"/>
      <c r="D520" s="1316"/>
      <c r="E520" s="1316"/>
      <c r="F520" s="1316"/>
      <c r="G520" s="1316"/>
      <c r="H520" s="1316"/>
      <c r="I520" s="1316"/>
      <c r="J520" s="1316"/>
      <c r="K520" s="1316"/>
      <c r="L520" s="1316"/>
      <c r="M520" s="1316"/>
      <c r="N520" s="1316"/>
      <c r="O520" s="1316"/>
      <c r="P520" s="1316"/>
      <c r="Q520" s="1316"/>
      <c r="R520" s="1316"/>
      <c r="S520" s="1316"/>
      <c r="T520" s="1316"/>
      <c r="U520" s="1316"/>
      <c r="V520" s="1316"/>
      <c r="W520" s="1316"/>
      <c r="X520" s="1316"/>
      <c r="Y520" s="1316"/>
      <c r="Z520" s="1316"/>
      <c r="AA520" s="1316"/>
      <c r="AB520" s="1316"/>
      <c r="AC520" s="1316"/>
      <c r="AD520" s="1316"/>
      <c r="AE520" s="1316"/>
      <c r="AF520" s="1316"/>
      <c r="AG520" s="1316"/>
      <c r="AH520" s="1316"/>
      <c r="AI520" s="1316"/>
      <c r="AJ520" s="1316"/>
      <c r="AK520" s="1316"/>
      <c r="AL520" s="1316"/>
      <c r="AM520" s="1316"/>
    </row>
    <row r="521" ht="24.0" customHeight="1">
      <c r="A521" s="1318"/>
      <c r="B521" s="1316"/>
      <c r="C521" s="1316"/>
      <c r="D521" s="1316"/>
      <c r="E521" s="1316"/>
      <c r="F521" s="1316"/>
      <c r="G521" s="1316"/>
      <c r="H521" s="1316"/>
      <c r="I521" s="1316"/>
      <c r="J521" s="1316"/>
      <c r="K521" s="1316"/>
      <c r="L521" s="1316"/>
      <c r="M521" s="1316"/>
      <c r="N521" s="1316"/>
      <c r="O521" s="1316"/>
      <c r="P521" s="1316"/>
      <c r="Q521" s="1316"/>
      <c r="R521" s="1316"/>
      <c r="S521" s="1316"/>
      <c r="T521" s="1316"/>
      <c r="U521" s="1316"/>
      <c r="V521" s="1316"/>
      <c r="W521" s="1316"/>
      <c r="X521" s="1316"/>
      <c r="Y521" s="1316"/>
      <c r="Z521" s="1316"/>
      <c r="AA521" s="1316"/>
      <c r="AB521" s="1316"/>
      <c r="AC521" s="1316"/>
      <c r="AD521" s="1316"/>
      <c r="AE521" s="1316"/>
      <c r="AF521" s="1316"/>
      <c r="AG521" s="1316"/>
      <c r="AH521" s="1316"/>
      <c r="AI521" s="1316"/>
      <c r="AJ521" s="1316"/>
      <c r="AK521" s="1316"/>
      <c r="AL521" s="1316"/>
      <c r="AM521" s="1316"/>
    </row>
    <row r="522" ht="24.0" customHeight="1">
      <c r="A522" s="1318"/>
      <c r="B522" s="1316"/>
      <c r="C522" s="1316"/>
      <c r="D522" s="1316"/>
      <c r="E522" s="1316"/>
      <c r="F522" s="1316"/>
      <c r="G522" s="1316"/>
      <c r="H522" s="1316"/>
      <c r="I522" s="1316"/>
      <c r="J522" s="1316"/>
      <c r="K522" s="1316"/>
      <c r="L522" s="1316"/>
      <c r="M522" s="1316"/>
      <c r="N522" s="1316"/>
      <c r="O522" s="1316"/>
      <c r="P522" s="1316"/>
      <c r="Q522" s="1316"/>
      <c r="R522" s="1316"/>
      <c r="S522" s="1316"/>
      <c r="T522" s="1316"/>
      <c r="U522" s="1316"/>
      <c r="V522" s="1316"/>
      <c r="W522" s="1316"/>
      <c r="X522" s="1316"/>
      <c r="Y522" s="1316"/>
      <c r="Z522" s="1316"/>
      <c r="AA522" s="1316"/>
      <c r="AB522" s="1316"/>
      <c r="AC522" s="1316"/>
      <c r="AD522" s="1316"/>
      <c r="AE522" s="1316"/>
      <c r="AF522" s="1316"/>
      <c r="AG522" s="1316"/>
      <c r="AH522" s="1316"/>
      <c r="AI522" s="1316"/>
      <c r="AJ522" s="1316"/>
      <c r="AK522" s="1316"/>
      <c r="AL522" s="1316"/>
      <c r="AM522" s="1316"/>
    </row>
    <row r="523" ht="24.0" customHeight="1">
      <c r="A523" s="1318"/>
      <c r="B523" s="1316"/>
      <c r="C523" s="1316"/>
      <c r="D523" s="1316"/>
      <c r="E523" s="1316"/>
      <c r="F523" s="1316"/>
      <c r="G523" s="1316"/>
      <c r="H523" s="1316"/>
      <c r="I523" s="1316"/>
      <c r="J523" s="1316"/>
      <c r="K523" s="1316"/>
      <c r="L523" s="1316"/>
      <c r="M523" s="1316"/>
      <c r="N523" s="1316"/>
      <c r="O523" s="1316"/>
      <c r="P523" s="1316"/>
      <c r="Q523" s="1316"/>
      <c r="R523" s="1316"/>
      <c r="S523" s="1316"/>
      <c r="T523" s="1316"/>
      <c r="U523" s="1316"/>
      <c r="V523" s="1316"/>
      <c r="W523" s="1316"/>
      <c r="X523" s="1316"/>
      <c r="Y523" s="1316"/>
      <c r="Z523" s="1316"/>
      <c r="AA523" s="1316"/>
      <c r="AB523" s="1316"/>
      <c r="AC523" s="1316"/>
      <c r="AD523" s="1316"/>
      <c r="AE523" s="1316"/>
      <c r="AF523" s="1316"/>
      <c r="AG523" s="1316"/>
      <c r="AH523" s="1316"/>
      <c r="AI523" s="1316"/>
      <c r="AJ523" s="1316"/>
      <c r="AK523" s="1316"/>
      <c r="AL523" s="1316"/>
      <c r="AM523" s="1316"/>
    </row>
    <row r="524" ht="24.0" customHeight="1">
      <c r="A524" s="1318"/>
      <c r="B524" s="1316"/>
      <c r="C524" s="1316"/>
      <c r="D524" s="1316"/>
      <c r="E524" s="1316"/>
      <c r="F524" s="1316"/>
      <c r="G524" s="1316"/>
      <c r="H524" s="1316"/>
      <c r="I524" s="1316"/>
      <c r="J524" s="1316"/>
      <c r="K524" s="1316"/>
      <c r="L524" s="1316"/>
      <c r="M524" s="1316"/>
      <c r="N524" s="1316"/>
      <c r="O524" s="1316"/>
      <c r="P524" s="1316"/>
      <c r="Q524" s="1316"/>
      <c r="R524" s="1316"/>
      <c r="S524" s="1316"/>
      <c r="T524" s="1316"/>
      <c r="U524" s="1316"/>
      <c r="V524" s="1316"/>
      <c r="W524" s="1316"/>
      <c r="X524" s="1316"/>
      <c r="Y524" s="1316"/>
      <c r="Z524" s="1316"/>
      <c r="AA524" s="1316"/>
      <c r="AB524" s="1316"/>
      <c r="AC524" s="1316"/>
      <c r="AD524" s="1316"/>
      <c r="AE524" s="1316"/>
      <c r="AF524" s="1316"/>
      <c r="AG524" s="1316"/>
      <c r="AH524" s="1316"/>
      <c r="AI524" s="1316"/>
      <c r="AJ524" s="1316"/>
      <c r="AK524" s="1316"/>
      <c r="AL524" s="1316"/>
      <c r="AM524" s="1316"/>
    </row>
    <row r="525" ht="24.0" customHeight="1">
      <c r="A525" s="1318"/>
      <c r="B525" s="1316"/>
      <c r="C525" s="1316"/>
      <c r="D525" s="1316"/>
      <c r="E525" s="1316"/>
      <c r="F525" s="1316"/>
      <c r="G525" s="1316"/>
      <c r="H525" s="1316"/>
      <c r="I525" s="1316"/>
      <c r="J525" s="1316"/>
      <c r="K525" s="1316"/>
      <c r="L525" s="1316"/>
      <c r="M525" s="1316"/>
      <c r="N525" s="1316"/>
      <c r="O525" s="1316"/>
      <c r="P525" s="1316"/>
      <c r="Q525" s="1316"/>
      <c r="R525" s="1316"/>
      <c r="S525" s="1316"/>
      <c r="T525" s="1316"/>
      <c r="U525" s="1316"/>
      <c r="V525" s="1316"/>
      <c r="W525" s="1316"/>
      <c r="X525" s="1316"/>
      <c r="Y525" s="1316"/>
      <c r="Z525" s="1316"/>
      <c r="AA525" s="1316"/>
      <c r="AB525" s="1316"/>
      <c r="AC525" s="1316"/>
      <c r="AD525" s="1316"/>
      <c r="AE525" s="1316"/>
      <c r="AF525" s="1316"/>
      <c r="AG525" s="1316"/>
      <c r="AH525" s="1316"/>
      <c r="AI525" s="1316"/>
      <c r="AJ525" s="1316"/>
      <c r="AK525" s="1316"/>
      <c r="AL525" s="1316"/>
      <c r="AM525" s="1316"/>
    </row>
    <row r="526" ht="24.0" customHeight="1">
      <c r="A526" s="1318"/>
      <c r="B526" s="1316"/>
      <c r="C526" s="1316"/>
      <c r="D526" s="1316"/>
      <c r="E526" s="1316"/>
      <c r="F526" s="1316"/>
      <c r="G526" s="1316"/>
      <c r="H526" s="1316"/>
      <c r="I526" s="1316"/>
      <c r="J526" s="1316"/>
      <c r="K526" s="1316"/>
      <c r="L526" s="1316"/>
      <c r="M526" s="1316"/>
      <c r="N526" s="1316"/>
      <c r="O526" s="1316"/>
      <c r="P526" s="1316"/>
      <c r="Q526" s="1316"/>
      <c r="R526" s="1316"/>
      <c r="S526" s="1316"/>
      <c r="T526" s="1316"/>
      <c r="U526" s="1316"/>
      <c r="V526" s="1316"/>
      <c r="W526" s="1316"/>
      <c r="X526" s="1316"/>
      <c r="Y526" s="1316"/>
      <c r="Z526" s="1316"/>
      <c r="AA526" s="1316"/>
      <c r="AB526" s="1316"/>
      <c r="AC526" s="1316"/>
      <c r="AD526" s="1316"/>
      <c r="AE526" s="1316"/>
      <c r="AF526" s="1316"/>
      <c r="AG526" s="1316"/>
      <c r="AH526" s="1316"/>
      <c r="AI526" s="1316"/>
      <c r="AJ526" s="1316"/>
      <c r="AK526" s="1316"/>
      <c r="AL526" s="1316"/>
      <c r="AM526" s="1316"/>
    </row>
    <row r="527" ht="24.0" customHeight="1">
      <c r="A527" s="1318"/>
      <c r="B527" s="1316"/>
      <c r="C527" s="1316"/>
      <c r="D527" s="1316"/>
      <c r="E527" s="1316"/>
      <c r="F527" s="1316"/>
      <c r="G527" s="1316"/>
      <c r="H527" s="1316"/>
      <c r="I527" s="1316"/>
      <c r="J527" s="1316"/>
      <c r="K527" s="1316"/>
      <c r="L527" s="1316"/>
      <c r="M527" s="1316"/>
      <c r="N527" s="1316"/>
      <c r="O527" s="1316"/>
      <c r="P527" s="1316"/>
      <c r="Q527" s="1316"/>
      <c r="R527" s="1316"/>
      <c r="S527" s="1316"/>
      <c r="T527" s="1316"/>
      <c r="U527" s="1316"/>
      <c r="V527" s="1316"/>
      <c r="W527" s="1316"/>
      <c r="X527" s="1316"/>
      <c r="Y527" s="1316"/>
      <c r="Z527" s="1316"/>
      <c r="AA527" s="1316"/>
      <c r="AB527" s="1316"/>
      <c r="AC527" s="1316"/>
      <c r="AD527" s="1316"/>
      <c r="AE527" s="1316"/>
      <c r="AF527" s="1316"/>
      <c r="AG527" s="1316"/>
      <c r="AH527" s="1316"/>
      <c r="AI527" s="1316"/>
      <c r="AJ527" s="1316"/>
      <c r="AK527" s="1316"/>
      <c r="AL527" s="1316"/>
      <c r="AM527" s="1316"/>
    </row>
    <row r="528" ht="24.0" customHeight="1">
      <c r="A528" s="1318"/>
      <c r="B528" s="1316"/>
      <c r="C528" s="1316"/>
      <c r="D528" s="1316"/>
      <c r="E528" s="1316"/>
      <c r="F528" s="1316"/>
      <c r="G528" s="1316"/>
      <c r="H528" s="1316"/>
      <c r="I528" s="1316"/>
      <c r="J528" s="1316"/>
      <c r="K528" s="1316"/>
      <c r="L528" s="1316"/>
      <c r="M528" s="1316"/>
      <c r="N528" s="1316"/>
      <c r="O528" s="1316"/>
      <c r="P528" s="1316"/>
      <c r="Q528" s="1316"/>
      <c r="R528" s="1316"/>
      <c r="S528" s="1316"/>
      <c r="T528" s="1316"/>
      <c r="U528" s="1316"/>
      <c r="V528" s="1316"/>
      <c r="W528" s="1316"/>
      <c r="X528" s="1316"/>
      <c r="Y528" s="1316"/>
      <c r="Z528" s="1316"/>
      <c r="AA528" s="1316"/>
      <c r="AB528" s="1316"/>
      <c r="AC528" s="1316"/>
      <c r="AD528" s="1316"/>
      <c r="AE528" s="1316"/>
      <c r="AF528" s="1316"/>
      <c r="AG528" s="1316"/>
      <c r="AH528" s="1316"/>
      <c r="AI528" s="1316"/>
      <c r="AJ528" s="1316"/>
      <c r="AK528" s="1316"/>
      <c r="AL528" s="1316"/>
      <c r="AM528" s="1316"/>
    </row>
    <row r="529" ht="24.0" customHeight="1">
      <c r="A529" s="1318"/>
      <c r="B529" s="1316"/>
      <c r="C529" s="1316"/>
      <c r="D529" s="1316"/>
      <c r="E529" s="1316"/>
      <c r="F529" s="1316"/>
      <c r="G529" s="1316"/>
      <c r="H529" s="1316"/>
      <c r="I529" s="1316"/>
      <c r="J529" s="1316"/>
      <c r="K529" s="1316"/>
      <c r="L529" s="1316"/>
      <c r="M529" s="1316"/>
      <c r="N529" s="1316"/>
      <c r="O529" s="1316"/>
      <c r="P529" s="1316"/>
      <c r="Q529" s="1316"/>
      <c r="R529" s="1316"/>
      <c r="S529" s="1316"/>
      <c r="T529" s="1316"/>
      <c r="U529" s="1316"/>
      <c r="V529" s="1316"/>
      <c r="W529" s="1316"/>
      <c r="X529" s="1316"/>
      <c r="Y529" s="1316"/>
      <c r="Z529" s="1316"/>
      <c r="AA529" s="1316"/>
      <c r="AB529" s="1316"/>
      <c r="AC529" s="1316"/>
      <c r="AD529" s="1316"/>
      <c r="AE529" s="1316"/>
      <c r="AF529" s="1316"/>
      <c r="AG529" s="1316"/>
      <c r="AH529" s="1316"/>
      <c r="AI529" s="1316"/>
      <c r="AJ529" s="1316"/>
      <c r="AK529" s="1316"/>
      <c r="AL529" s="1316"/>
      <c r="AM529" s="1316"/>
    </row>
    <row r="530" ht="24.0" customHeight="1">
      <c r="A530" s="1318"/>
      <c r="B530" s="1316"/>
      <c r="C530" s="1316"/>
      <c r="D530" s="1316"/>
      <c r="E530" s="1316"/>
      <c r="F530" s="1316"/>
      <c r="G530" s="1316"/>
      <c r="H530" s="1316"/>
      <c r="I530" s="1316"/>
      <c r="J530" s="1316"/>
      <c r="K530" s="1316"/>
      <c r="L530" s="1316"/>
      <c r="M530" s="1316"/>
      <c r="N530" s="1316"/>
      <c r="O530" s="1316"/>
      <c r="P530" s="1316"/>
      <c r="Q530" s="1316"/>
      <c r="R530" s="1316"/>
      <c r="S530" s="1316"/>
      <c r="T530" s="1316"/>
      <c r="U530" s="1316"/>
      <c r="V530" s="1316"/>
      <c r="W530" s="1316"/>
      <c r="X530" s="1316"/>
      <c r="Y530" s="1316"/>
      <c r="Z530" s="1316"/>
      <c r="AA530" s="1316"/>
      <c r="AB530" s="1316"/>
      <c r="AC530" s="1316"/>
      <c r="AD530" s="1316"/>
      <c r="AE530" s="1316"/>
      <c r="AF530" s="1316"/>
      <c r="AG530" s="1316"/>
      <c r="AH530" s="1316"/>
      <c r="AI530" s="1316"/>
      <c r="AJ530" s="1316"/>
      <c r="AK530" s="1316"/>
      <c r="AL530" s="1316"/>
      <c r="AM530" s="1316"/>
    </row>
    <row r="531" ht="24.0" customHeight="1">
      <c r="A531" s="1318"/>
      <c r="B531" s="1316"/>
      <c r="C531" s="1316"/>
      <c r="D531" s="1316"/>
      <c r="E531" s="1316"/>
      <c r="F531" s="1316"/>
      <c r="G531" s="1316"/>
      <c r="H531" s="1316"/>
      <c r="I531" s="1316"/>
      <c r="J531" s="1316"/>
      <c r="K531" s="1316"/>
      <c r="L531" s="1316"/>
      <c r="M531" s="1316"/>
      <c r="N531" s="1316"/>
      <c r="O531" s="1316"/>
      <c r="P531" s="1316"/>
      <c r="Q531" s="1316"/>
      <c r="R531" s="1316"/>
      <c r="S531" s="1316"/>
      <c r="T531" s="1316"/>
      <c r="U531" s="1316"/>
      <c r="V531" s="1316"/>
      <c r="W531" s="1316"/>
      <c r="X531" s="1316"/>
      <c r="Y531" s="1316"/>
      <c r="Z531" s="1316"/>
      <c r="AA531" s="1316"/>
      <c r="AB531" s="1316"/>
      <c r="AC531" s="1316"/>
      <c r="AD531" s="1316"/>
      <c r="AE531" s="1316"/>
      <c r="AF531" s="1316"/>
      <c r="AG531" s="1316"/>
      <c r="AH531" s="1316"/>
      <c r="AI531" s="1316"/>
      <c r="AJ531" s="1316"/>
      <c r="AK531" s="1316"/>
      <c r="AL531" s="1316"/>
      <c r="AM531" s="1316"/>
    </row>
    <row r="532" ht="24.0" customHeight="1">
      <c r="A532" s="1318"/>
      <c r="B532" s="1316"/>
      <c r="C532" s="1316"/>
      <c r="D532" s="1316"/>
      <c r="E532" s="1316"/>
      <c r="F532" s="1316"/>
      <c r="G532" s="1316"/>
      <c r="H532" s="1316"/>
      <c r="I532" s="1316"/>
      <c r="J532" s="1316"/>
      <c r="K532" s="1316"/>
      <c r="L532" s="1316"/>
      <c r="M532" s="1316"/>
      <c r="N532" s="1316"/>
      <c r="O532" s="1316"/>
      <c r="P532" s="1316"/>
      <c r="Q532" s="1316"/>
      <c r="R532" s="1316"/>
      <c r="S532" s="1316"/>
      <c r="T532" s="1316"/>
      <c r="U532" s="1316"/>
      <c r="V532" s="1316"/>
      <c r="W532" s="1316"/>
      <c r="X532" s="1316"/>
      <c r="Y532" s="1316"/>
      <c r="Z532" s="1316"/>
      <c r="AA532" s="1316"/>
      <c r="AB532" s="1316"/>
      <c r="AC532" s="1316"/>
      <c r="AD532" s="1316"/>
      <c r="AE532" s="1316"/>
      <c r="AF532" s="1316"/>
      <c r="AG532" s="1316"/>
      <c r="AH532" s="1316"/>
      <c r="AI532" s="1316"/>
      <c r="AJ532" s="1316"/>
      <c r="AK532" s="1316"/>
      <c r="AL532" s="1316"/>
      <c r="AM532" s="1316"/>
    </row>
    <row r="533" ht="24.0" customHeight="1">
      <c r="A533" s="1318"/>
      <c r="B533" s="1316"/>
      <c r="C533" s="1316"/>
      <c r="D533" s="1316"/>
      <c r="E533" s="1316"/>
      <c r="F533" s="1316"/>
      <c r="G533" s="1316"/>
      <c r="H533" s="1316"/>
      <c r="I533" s="1316"/>
      <c r="J533" s="1316"/>
      <c r="K533" s="1316"/>
      <c r="L533" s="1316"/>
      <c r="M533" s="1316"/>
      <c r="N533" s="1316"/>
      <c r="O533" s="1316"/>
      <c r="P533" s="1316"/>
      <c r="Q533" s="1316"/>
      <c r="R533" s="1316"/>
      <c r="S533" s="1316"/>
      <c r="T533" s="1316"/>
      <c r="U533" s="1316"/>
      <c r="V533" s="1316"/>
      <c r="W533" s="1316"/>
      <c r="X533" s="1316"/>
      <c r="Y533" s="1316"/>
      <c r="Z533" s="1316"/>
      <c r="AA533" s="1316"/>
      <c r="AB533" s="1316"/>
      <c r="AC533" s="1316"/>
      <c r="AD533" s="1316"/>
      <c r="AE533" s="1316"/>
      <c r="AF533" s="1316"/>
      <c r="AG533" s="1316"/>
      <c r="AH533" s="1316"/>
      <c r="AI533" s="1316"/>
      <c r="AJ533" s="1316"/>
      <c r="AK533" s="1316"/>
      <c r="AL533" s="1316"/>
      <c r="AM533" s="1316"/>
    </row>
    <row r="534" ht="24.0" customHeight="1">
      <c r="A534" s="1318"/>
      <c r="B534" s="1316"/>
      <c r="C534" s="1316"/>
      <c r="D534" s="1316"/>
      <c r="E534" s="1316"/>
      <c r="F534" s="1316"/>
      <c r="G534" s="1316"/>
      <c r="H534" s="1316"/>
      <c r="I534" s="1316"/>
      <c r="J534" s="1316"/>
      <c r="K534" s="1316"/>
      <c r="L534" s="1316"/>
      <c r="M534" s="1316"/>
      <c r="N534" s="1316"/>
      <c r="O534" s="1316"/>
      <c r="P534" s="1316"/>
      <c r="Q534" s="1316"/>
      <c r="R534" s="1316"/>
      <c r="S534" s="1316"/>
      <c r="T534" s="1316"/>
      <c r="U534" s="1316"/>
      <c r="V534" s="1316"/>
      <c r="W534" s="1316"/>
      <c r="X534" s="1316"/>
      <c r="Y534" s="1316"/>
      <c r="Z534" s="1316"/>
      <c r="AA534" s="1316"/>
      <c r="AB534" s="1316"/>
      <c r="AC534" s="1316"/>
      <c r="AD534" s="1316"/>
      <c r="AE534" s="1316"/>
      <c r="AF534" s="1316"/>
      <c r="AG534" s="1316"/>
      <c r="AH534" s="1316"/>
      <c r="AI534" s="1316"/>
      <c r="AJ534" s="1316"/>
      <c r="AK534" s="1316"/>
      <c r="AL534" s="1316"/>
      <c r="AM534" s="1316"/>
    </row>
    <row r="535" ht="24.0" customHeight="1">
      <c r="A535" s="1318"/>
      <c r="B535" s="1316"/>
      <c r="C535" s="1316"/>
      <c r="D535" s="1316"/>
      <c r="E535" s="1316"/>
      <c r="F535" s="1316"/>
      <c r="G535" s="1316"/>
      <c r="H535" s="1316"/>
      <c r="I535" s="1316"/>
      <c r="J535" s="1316"/>
      <c r="K535" s="1316"/>
      <c r="L535" s="1316"/>
      <c r="M535" s="1316"/>
      <c r="N535" s="1316"/>
      <c r="O535" s="1316"/>
      <c r="P535" s="1316"/>
      <c r="Q535" s="1316"/>
      <c r="R535" s="1316"/>
      <c r="S535" s="1316"/>
      <c r="T535" s="1316"/>
      <c r="U535" s="1316"/>
      <c r="V535" s="1316"/>
      <c r="W535" s="1316"/>
      <c r="X535" s="1316"/>
      <c r="Y535" s="1316"/>
      <c r="Z535" s="1316"/>
      <c r="AA535" s="1316"/>
      <c r="AB535" s="1316"/>
      <c r="AC535" s="1316"/>
      <c r="AD535" s="1316"/>
      <c r="AE535" s="1316"/>
      <c r="AF535" s="1316"/>
      <c r="AG535" s="1316"/>
      <c r="AH535" s="1316"/>
      <c r="AI535" s="1316"/>
      <c r="AJ535" s="1316"/>
      <c r="AK535" s="1316"/>
      <c r="AL535" s="1316"/>
      <c r="AM535" s="1316"/>
    </row>
    <row r="536" ht="24.0" customHeight="1">
      <c r="A536" s="1318"/>
      <c r="B536" s="1316"/>
      <c r="C536" s="1316"/>
      <c r="D536" s="1316"/>
      <c r="E536" s="1316"/>
      <c r="F536" s="1316"/>
      <c r="G536" s="1316"/>
      <c r="H536" s="1316"/>
      <c r="I536" s="1316"/>
      <c r="J536" s="1316"/>
      <c r="K536" s="1316"/>
      <c r="L536" s="1316"/>
      <c r="M536" s="1316"/>
      <c r="N536" s="1316"/>
      <c r="O536" s="1316"/>
      <c r="P536" s="1316"/>
      <c r="Q536" s="1316"/>
      <c r="R536" s="1316"/>
      <c r="S536" s="1316"/>
      <c r="T536" s="1316"/>
      <c r="U536" s="1316"/>
      <c r="V536" s="1316"/>
      <c r="W536" s="1316"/>
      <c r="X536" s="1316"/>
      <c r="Y536" s="1316"/>
      <c r="Z536" s="1316"/>
      <c r="AA536" s="1316"/>
      <c r="AB536" s="1316"/>
      <c r="AC536" s="1316"/>
      <c r="AD536" s="1316"/>
      <c r="AE536" s="1316"/>
      <c r="AF536" s="1316"/>
      <c r="AG536" s="1316"/>
      <c r="AH536" s="1316"/>
      <c r="AI536" s="1316"/>
      <c r="AJ536" s="1316"/>
      <c r="AK536" s="1316"/>
      <c r="AL536" s="1316"/>
      <c r="AM536" s="1316"/>
    </row>
    <row r="537" ht="24.0" customHeight="1">
      <c r="A537" s="1318"/>
      <c r="B537" s="1316"/>
      <c r="C537" s="1316"/>
      <c r="D537" s="1316"/>
      <c r="E537" s="1316"/>
      <c r="F537" s="1316"/>
      <c r="G537" s="1316"/>
      <c r="H537" s="1316"/>
      <c r="I537" s="1316"/>
      <c r="J537" s="1316"/>
      <c r="K537" s="1316"/>
      <c r="L537" s="1316"/>
      <c r="M537" s="1316"/>
      <c r="N537" s="1316"/>
      <c r="O537" s="1316"/>
      <c r="P537" s="1316"/>
      <c r="Q537" s="1316"/>
      <c r="R537" s="1316"/>
      <c r="S537" s="1316"/>
      <c r="T537" s="1316"/>
      <c r="U537" s="1316"/>
      <c r="V537" s="1316"/>
      <c r="W537" s="1316"/>
      <c r="X537" s="1316"/>
      <c r="Y537" s="1316"/>
      <c r="Z537" s="1316"/>
      <c r="AA537" s="1316"/>
      <c r="AB537" s="1316"/>
      <c r="AC537" s="1316"/>
      <c r="AD537" s="1316"/>
      <c r="AE537" s="1316"/>
      <c r="AF537" s="1316"/>
      <c r="AG537" s="1316"/>
      <c r="AH537" s="1316"/>
      <c r="AI537" s="1316"/>
      <c r="AJ537" s="1316"/>
      <c r="AK537" s="1316"/>
      <c r="AL537" s="1316"/>
      <c r="AM537" s="1316"/>
    </row>
    <row r="538" ht="24.0" customHeight="1">
      <c r="A538" s="1318"/>
      <c r="B538" s="1316"/>
      <c r="C538" s="1316"/>
      <c r="D538" s="1316"/>
      <c r="E538" s="1316"/>
      <c r="F538" s="1316"/>
      <c r="G538" s="1316"/>
      <c r="H538" s="1316"/>
      <c r="I538" s="1316"/>
      <c r="J538" s="1316"/>
      <c r="K538" s="1316"/>
      <c r="L538" s="1316"/>
      <c r="M538" s="1316"/>
      <c r="N538" s="1316"/>
      <c r="O538" s="1316"/>
      <c r="P538" s="1316"/>
      <c r="Q538" s="1316"/>
      <c r="R538" s="1316"/>
      <c r="S538" s="1316"/>
      <c r="T538" s="1316"/>
      <c r="U538" s="1316"/>
      <c r="V538" s="1316"/>
      <c r="W538" s="1316"/>
      <c r="X538" s="1316"/>
      <c r="Y538" s="1316"/>
      <c r="Z538" s="1316"/>
      <c r="AA538" s="1316"/>
      <c r="AB538" s="1316"/>
      <c r="AC538" s="1316"/>
      <c r="AD538" s="1316"/>
      <c r="AE538" s="1316"/>
      <c r="AF538" s="1316"/>
      <c r="AG538" s="1316"/>
      <c r="AH538" s="1316"/>
      <c r="AI538" s="1316"/>
      <c r="AJ538" s="1316"/>
      <c r="AK538" s="1316"/>
      <c r="AL538" s="1316"/>
      <c r="AM538" s="1316"/>
    </row>
    <row r="539" ht="24.0" customHeight="1">
      <c r="A539" s="1318"/>
      <c r="B539" s="1316"/>
      <c r="C539" s="1316"/>
      <c r="D539" s="1316"/>
      <c r="E539" s="1316"/>
      <c r="F539" s="1316"/>
      <c r="G539" s="1316"/>
      <c r="H539" s="1316"/>
      <c r="I539" s="1316"/>
      <c r="J539" s="1316"/>
      <c r="K539" s="1316"/>
      <c r="L539" s="1316"/>
      <c r="M539" s="1316"/>
      <c r="N539" s="1316"/>
      <c r="O539" s="1316"/>
      <c r="P539" s="1316"/>
      <c r="Q539" s="1316"/>
      <c r="R539" s="1316"/>
      <c r="S539" s="1316"/>
      <c r="T539" s="1316"/>
      <c r="U539" s="1316"/>
      <c r="V539" s="1316"/>
      <c r="W539" s="1316"/>
      <c r="X539" s="1316"/>
      <c r="Y539" s="1316"/>
      <c r="Z539" s="1316"/>
      <c r="AA539" s="1316"/>
      <c r="AB539" s="1316"/>
      <c r="AC539" s="1316"/>
      <c r="AD539" s="1316"/>
      <c r="AE539" s="1316"/>
      <c r="AF539" s="1316"/>
      <c r="AG539" s="1316"/>
      <c r="AH539" s="1316"/>
      <c r="AI539" s="1316"/>
      <c r="AJ539" s="1316"/>
      <c r="AK539" s="1316"/>
      <c r="AL539" s="1316"/>
      <c r="AM539" s="1316"/>
    </row>
    <row r="540" ht="24.0" customHeight="1">
      <c r="A540" s="1318"/>
      <c r="B540" s="1316"/>
      <c r="C540" s="1316"/>
      <c r="D540" s="1316"/>
      <c r="E540" s="1316"/>
      <c r="F540" s="1316"/>
      <c r="G540" s="1316"/>
      <c r="H540" s="1316"/>
      <c r="I540" s="1316"/>
      <c r="J540" s="1316"/>
      <c r="K540" s="1316"/>
      <c r="L540" s="1316"/>
      <c r="M540" s="1316"/>
      <c r="N540" s="1316"/>
      <c r="O540" s="1316"/>
      <c r="P540" s="1316"/>
      <c r="Q540" s="1316"/>
      <c r="R540" s="1316"/>
      <c r="S540" s="1316"/>
      <c r="T540" s="1316"/>
      <c r="U540" s="1316"/>
      <c r="V540" s="1316"/>
      <c r="W540" s="1316"/>
      <c r="X540" s="1316"/>
      <c r="Y540" s="1316"/>
      <c r="Z540" s="1316"/>
      <c r="AA540" s="1316"/>
      <c r="AB540" s="1316"/>
      <c r="AC540" s="1316"/>
      <c r="AD540" s="1316"/>
      <c r="AE540" s="1316"/>
      <c r="AF540" s="1316"/>
      <c r="AG540" s="1316"/>
      <c r="AH540" s="1316"/>
      <c r="AI540" s="1316"/>
      <c r="AJ540" s="1316"/>
      <c r="AK540" s="1316"/>
      <c r="AL540" s="1316"/>
      <c r="AM540" s="1316"/>
    </row>
    <row r="541" ht="24.0" customHeight="1">
      <c r="A541" s="1318"/>
      <c r="B541" s="1316"/>
      <c r="C541" s="1316"/>
      <c r="D541" s="1316"/>
      <c r="E541" s="1316"/>
      <c r="F541" s="1316"/>
      <c r="G541" s="1316"/>
      <c r="H541" s="1316"/>
      <c r="I541" s="1316"/>
      <c r="J541" s="1316"/>
      <c r="K541" s="1316"/>
      <c r="L541" s="1316"/>
      <c r="M541" s="1316"/>
      <c r="N541" s="1316"/>
      <c r="O541" s="1316"/>
      <c r="P541" s="1316"/>
      <c r="Q541" s="1316"/>
      <c r="R541" s="1316"/>
      <c r="S541" s="1316"/>
      <c r="T541" s="1316"/>
      <c r="U541" s="1316"/>
      <c r="V541" s="1316"/>
      <c r="W541" s="1316"/>
      <c r="X541" s="1316"/>
      <c r="Y541" s="1316"/>
      <c r="Z541" s="1316"/>
      <c r="AA541" s="1316"/>
      <c r="AB541" s="1316"/>
      <c r="AC541" s="1316"/>
      <c r="AD541" s="1316"/>
      <c r="AE541" s="1316"/>
      <c r="AF541" s="1316"/>
      <c r="AG541" s="1316"/>
      <c r="AH541" s="1316"/>
      <c r="AI541" s="1316"/>
      <c r="AJ541" s="1316"/>
      <c r="AK541" s="1316"/>
      <c r="AL541" s="1316"/>
      <c r="AM541" s="1316"/>
    </row>
    <row r="542" ht="24.0" customHeight="1">
      <c r="A542" s="1318"/>
      <c r="B542" s="1316"/>
      <c r="C542" s="1316"/>
      <c r="D542" s="1316"/>
      <c r="E542" s="1316"/>
      <c r="F542" s="1316"/>
      <c r="G542" s="1316"/>
      <c r="H542" s="1316"/>
      <c r="I542" s="1316"/>
      <c r="J542" s="1316"/>
      <c r="K542" s="1316"/>
      <c r="L542" s="1316"/>
      <c r="M542" s="1316"/>
      <c r="N542" s="1316"/>
      <c r="O542" s="1316"/>
      <c r="P542" s="1316"/>
      <c r="Q542" s="1316"/>
      <c r="R542" s="1316"/>
      <c r="S542" s="1316"/>
      <c r="T542" s="1316"/>
      <c r="U542" s="1316"/>
      <c r="V542" s="1316"/>
      <c r="W542" s="1316"/>
      <c r="X542" s="1316"/>
      <c r="Y542" s="1316"/>
      <c r="Z542" s="1316"/>
      <c r="AA542" s="1316"/>
      <c r="AB542" s="1316"/>
      <c r="AC542" s="1316"/>
      <c r="AD542" s="1316"/>
      <c r="AE542" s="1316"/>
      <c r="AF542" s="1316"/>
      <c r="AG542" s="1316"/>
      <c r="AH542" s="1316"/>
      <c r="AI542" s="1316"/>
      <c r="AJ542" s="1316"/>
      <c r="AK542" s="1316"/>
      <c r="AL542" s="1316"/>
      <c r="AM542" s="1316"/>
    </row>
    <row r="543" ht="24.0" customHeight="1">
      <c r="A543" s="1318"/>
      <c r="B543" s="1316"/>
      <c r="C543" s="1316"/>
      <c r="D543" s="1316"/>
      <c r="E543" s="1316"/>
      <c r="F543" s="1316"/>
      <c r="G543" s="1316"/>
      <c r="H543" s="1316"/>
      <c r="I543" s="1316"/>
      <c r="J543" s="1316"/>
      <c r="K543" s="1316"/>
      <c r="L543" s="1316"/>
      <c r="M543" s="1316"/>
      <c r="N543" s="1316"/>
      <c r="O543" s="1316"/>
      <c r="P543" s="1316"/>
      <c r="Q543" s="1316"/>
      <c r="R543" s="1316"/>
      <c r="S543" s="1316"/>
      <c r="T543" s="1316"/>
      <c r="U543" s="1316"/>
      <c r="V543" s="1316"/>
      <c r="W543" s="1316"/>
      <c r="X543" s="1316"/>
      <c r="Y543" s="1316"/>
      <c r="Z543" s="1316"/>
      <c r="AA543" s="1316"/>
      <c r="AB543" s="1316"/>
      <c r="AC543" s="1316"/>
      <c r="AD543" s="1316"/>
      <c r="AE543" s="1316"/>
      <c r="AF543" s="1316"/>
      <c r="AG543" s="1316"/>
      <c r="AH543" s="1316"/>
      <c r="AI543" s="1316"/>
      <c r="AJ543" s="1316"/>
      <c r="AK543" s="1316"/>
      <c r="AL543" s="1316"/>
      <c r="AM543" s="1316"/>
    </row>
    <row r="544" ht="24.0" customHeight="1">
      <c r="A544" s="1318"/>
      <c r="B544" s="1316"/>
      <c r="C544" s="1316"/>
      <c r="D544" s="1316"/>
      <c r="E544" s="1316"/>
      <c r="F544" s="1316"/>
      <c r="G544" s="1316"/>
      <c r="H544" s="1316"/>
      <c r="I544" s="1316"/>
      <c r="J544" s="1316"/>
      <c r="K544" s="1316"/>
      <c r="L544" s="1316"/>
      <c r="M544" s="1316"/>
      <c r="N544" s="1316"/>
      <c r="O544" s="1316"/>
      <c r="P544" s="1316"/>
      <c r="Q544" s="1316"/>
      <c r="R544" s="1316"/>
      <c r="S544" s="1316"/>
      <c r="T544" s="1316"/>
      <c r="U544" s="1316"/>
      <c r="V544" s="1316"/>
      <c r="W544" s="1316"/>
      <c r="X544" s="1316"/>
      <c r="Y544" s="1316"/>
      <c r="Z544" s="1316"/>
      <c r="AA544" s="1316"/>
      <c r="AB544" s="1316"/>
      <c r="AC544" s="1316"/>
      <c r="AD544" s="1316"/>
      <c r="AE544" s="1316"/>
      <c r="AF544" s="1316"/>
      <c r="AG544" s="1316"/>
      <c r="AH544" s="1316"/>
      <c r="AI544" s="1316"/>
      <c r="AJ544" s="1316"/>
      <c r="AK544" s="1316"/>
      <c r="AL544" s="1316"/>
      <c r="AM544" s="1316"/>
    </row>
    <row r="545" ht="24.0" customHeight="1">
      <c r="A545" s="1318"/>
      <c r="B545" s="1316"/>
      <c r="C545" s="1316"/>
      <c r="D545" s="1316"/>
      <c r="E545" s="1316"/>
      <c r="F545" s="1316"/>
      <c r="G545" s="1316"/>
      <c r="H545" s="1316"/>
      <c r="I545" s="1316"/>
      <c r="J545" s="1316"/>
      <c r="K545" s="1316"/>
      <c r="L545" s="1316"/>
      <c r="M545" s="1316"/>
      <c r="N545" s="1316"/>
      <c r="O545" s="1316"/>
      <c r="P545" s="1316"/>
      <c r="Q545" s="1316"/>
      <c r="R545" s="1316"/>
      <c r="S545" s="1316"/>
      <c r="T545" s="1316"/>
      <c r="U545" s="1316"/>
      <c r="V545" s="1316"/>
      <c r="W545" s="1316"/>
      <c r="X545" s="1316"/>
      <c r="Y545" s="1316"/>
      <c r="Z545" s="1316"/>
      <c r="AA545" s="1316"/>
      <c r="AB545" s="1316"/>
      <c r="AC545" s="1316"/>
      <c r="AD545" s="1316"/>
      <c r="AE545" s="1316"/>
      <c r="AF545" s="1316"/>
      <c r="AG545" s="1316"/>
      <c r="AH545" s="1316"/>
      <c r="AI545" s="1316"/>
      <c r="AJ545" s="1316"/>
      <c r="AK545" s="1316"/>
      <c r="AL545" s="1316"/>
      <c r="AM545" s="1316"/>
    </row>
    <row r="546" ht="24.0" customHeight="1">
      <c r="A546" s="1318"/>
      <c r="B546" s="1316"/>
      <c r="C546" s="1316"/>
      <c r="D546" s="1316"/>
      <c r="E546" s="1316"/>
      <c r="F546" s="1316"/>
      <c r="G546" s="1316"/>
      <c r="H546" s="1316"/>
      <c r="I546" s="1316"/>
      <c r="J546" s="1316"/>
      <c r="K546" s="1316"/>
      <c r="L546" s="1316"/>
      <c r="M546" s="1316"/>
      <c r="N546" s="1316"/>
      <c r="O546" s="1316"/>
      <c r="P546" s="1316"/>
      <c r="Q546" s="1316"/>
      <c r="R546" s="1316"/>
      <c r="S546" s="1316"/>
      <c r="T546" s="1316"/>
      <c r="U546" s="1316"/>
      <c r="V546" s="1316"/>
      <c r="W546" s="1316"/>
      <c r="X546" s="1316"/>
      <c r="Y546" s="1316"/>
      <c r="Z546" s="1316"/>
      <c r="AA546" s="1316"/>
      <c r="AB546" s="1316"/>
      <c r="AC546" s="1316"/>
      <c r="AD546" s="1316"/>
      <c r="AE546" s="1316"/>
      <c r="AF546" s="1316"/>
      <c r="AG546" s="1316"/>
      <c r="AH546" s="1316"/>
      <c r="AI546" s="1316"/>
      <c r="AJ546" s="1316"/>
      <c r="AK546" s="1316"/>
      <c r="AL546" s="1316"/>
      <c r="AM546" s="1316"/>
    </row>
    <row r="547" ht="24.0" customHeight="1">
      <c r="A547" s="1318"/>
      <c r="B547" s="1316"/>
      <c r="C547" s="1316"/>
      <c r="D547" s="1316"/>
      <c r="E547" s="1316"/>
      <c r="F547" s="1316"/>
      <c r="G547" s="1316"/>
      <c r="H547" s="1316"/>
      <c r="I547" s="1316"/>
      <c r="J547" s="1316"/>
      <c r="K547" s="1316"/>
      <c r="L547" s="1316"/>
      <c r="M547" s="1316"/>
      <c r="N547" s="1316"/>
      <c r="O547" s="1316"/>
      <c r="P547" s="1316"/>
      <c r="Q547" s="1316"/>
      <c r="R547" s="1316"/>
      <c r="S547" s="1316"/>
      <c r="T547" s="1316"/>
      <c r="U547" s="1316"/>
      <c r="V547" s="1316"/>
      <c r="W547" s="1316"/>
      <c r="X547" s="1316"/>
      <c r="Y547" s="1316"/>
      <c r="Z547" s="1316"/>
      <c r="AA547" s="1316"/>
      <c r="AB547" s="1316"/>
      <c r="AC547" s="1316"/>
      <c r="AD547" s="1316"/>
      <c r="AE547" s="1316"/>
      <c r="AF547" s="1316"/>
      <c r="AG547" s="1316"/>
      <c r="AH547" s="1316"/>
      <c r="AI547" s="1316"/>
      <c r="AJ547" s="1316"/>
      <c r="AK547" s="1316"/>
      <c r="AL547" s="1316"/>
      <c r="AM547" s="1316"/>
    </row>
    <row r="548" ht="24.0" customHeight="1">
      <c r="A548" s="1318"/>
      <c r="B548" s="1316"/>
      <c r="C548" s="1316"/>
      <c r="D548" s="1316"/>
      <c r="E548" s="1316"/>
      <c r="F548" s="1316"/>
      <c r="G548" s="1316"/>
      <c r="H548" s="1316"/>
      <c r="I548" s="1316"/>
      <c r="J548" s="1316"/>
      <c r="K548" s="1316"/>
      <c r="L548" s="1316"/>
      <c r="M548" s="1316"/>
      <c r="N548" s="1316"/>
      <c r="O548" s="1316"/>
      <c r="P548" s="1316"/>
      <c r="Q548" s="1316"/>
      <c r="R548" s="1316"/>
      <c r="S548" s="1316"/>
      <c r="T548" s="1316"/>
      <c r="U548" s="1316"/>
      <c r="V548" s="1316"/>
      <c r="W548" s="1316"/>
      <c r="X548" s="1316"/>
      <c r="Y548" s="1316"/>
      <c r="Z548" s="1316"/>
      <c r="AA548" s="1316"/>
      <c r="AB548" s="1316"/>
      <c r="AC548" s="1316"/>
      <c r="AD548" s="1316"/>
      <c r="AE548" s="1316"/>
      <c r="AF548" s="1316"/>
      <c r="AG548" s="1316"/>
      <c r="AH548" s="1316"/>
      <c r="AI548" s="1316"/>
      <c r="AJ548" s="1316"/>
      <c r="AK548" s="1316"/>
      <c r="AL548" s="1316"/>
      <c r="AM548" s="1316"/>
    </row>
    <row r="549" ht="24.0" customHeight="1">
      <c r="A549" s="1318"/>
      <c r="B549" s="1316"/>
      <c r="C549" s="1316"/>
      <c r="D549" s="1316"/>
      <c r="E549" s="1316"/>
      <c r="F549" s="1316"/>
      <c r="G549" s="1316"/>
      <c r="H549" s="1316"/>
      <c r="I549" s="1316"/>
      <c r="J549" s="1316"/>
      <c r="K549" s="1316"/>
      <c r="L549" s="1316"/>
      <c r="M549" s="1316"/>
      <c r="N549" s="1316"/>
      <c r="O549" s="1316"/>
      <c r="P549" s="1316"/>
      <c r="Q549" s="1316"/>
      <c r="R549" s="1316"/>
      <c r="S549" s="1316"/>
      <c r="T549" s="1316"/>
      <c r="U549" s="1316"/>
      <c r="V549" s="1316"/>
      <c r="W549" s="1316"/>
      <c r="X549" s="1316"/>
      <c r="Y549" s="1316"/>
      <c r="Z549" s="1316"/>
      <c r="AA549" s="1316"/>
      <c r="AB549" s="1316"/>
      <c r="AC549" s="1316"/>
      <c r="AD549" s="1316"/>
      <c r="AE549" s="1316"/>
      <c r="AF549" s="1316"/>
      <c r="AG549" s="1316"/>
      <c r="AH549" s="1316"/>
      <c r="AI549" s="1316"/>
      <c r="AJ549" s="1316"/>
      <c r="AK549" s="1316"/>
      <c r="AL549" s="1316"/>
      <c r="AM549" s="1316"/>
    </row>
    <row r="550" ht="24.0" customHeight="1">
      <c r="A550" s="1318"/>
      <c r="B550" s="1316"/>
      <c r="C550" s="1316"/>
      <c r="D550" s="1316"/>
      <c r="E550" s="1316"/>
      <c r="F550" s="1316"/>
      <c r="G550" s="1316"/>
      <c r="H550" s="1316"/>
      <c r="I550" s="1316"/>
      <c r="J550" s="1316"/>
      <c r="K550" s="1316"/>
      <c r="L550" s="1316"/>
      <c r="M550" s="1316"/>
      <c r="N550" s="1316"/>
      <c r="O550" s="1316"/>
      <c r="P550" s="1316"/>
      <c r="Q550" s="1316"/>
      <c r="R550" s="1316"/>
      <c r="S550" s="1316"/>
      <c r="T550" s="1316"/>
      <c r="U550" s="1316"/>
      <c r="V550" s="1316"/>
      <c r="W550" s="1316"/>
      <c r="X550" s="1316"/>
      <c r="Y550" s="1316"/>
      <c r="Z550" s="1316"/>
      <c r="AA550" s="1316"/>
      <c r="AB550" s="1316"/>
      <c r="AC550" s="1316"/>
      <c r="AD550" s="1316"/>
      <c r="AE550" s="1316"/>
      <c r="AF550" s="1316"/>
      <c r="AG550" s="1316"/>
      <c r="AH550" s="1316"/>
      <c r="AI550" s="1316"/>
      <c r="AJ550" s="1316"/>
      <c r="AK550" s="1316"/>
      <c r="AL550" s="1316"/>
      <c r="AM550" s="1316"/>
    </row>
    <row r="551" ht="24.0" customHeight="1">
      <c r="A551" s="1318"/>
      <c r="B551" s="1316"/>
      <c r="C551" s="1316"/>
      <c r="D551" s="1316"/>
      <c r="E551" s="1316"/>
      <c r="F551" s="1316"/>
      <c r="G551" s="1316"/>
      <c r="H551" s="1316"/>
      <c r="I551" s="1316"/>
      <c r="J551" s="1316"/>
      <c r="K551" s="1316"/>
      <c r="L551" s="1316"/>
      <c r="M551" s="1316"/>
      <c r="N551" s="1316"/>
      <c r="O551" s="1316"/>
      <c r="P551" s="1316"/>
      <c r="Q551" s="1316"/>
      <c r="R551" s="1316"/>
      <c r="S551" s="1316"/>
      <c r="T551" s="1316"/>
      <c r="U551" s="1316"/>
      <c r="V551" s="1316"/>
      <c r="W551" s="1316"/>
      <c r="X551" s="1316"/>
      <c r="Y551" s="1316"/>
      <c r="Z551" s="1316"/>
      <c r="AA551" s="1316"/>
      <c r="AB551" s="1316"/>
      <c r="AC551" s="1316"/>
      <c r="AD551" s="1316"/>
      <c r="AE551" s="1316"/>
      <c r="AF551" s="1316"/>
      <c r="AG551" s="1316"/>
      <c r="AH551" s="1316"/>
      <c r="AI551" s="1316"/>
      <c r="AJ551" s="1316"/>
      <c r="AK551" s="1316"/>
      <c r="AL551" s="1316"/>
      <c r="AM551" s="1316"/>
    </row>
    <row r="552" ht="24.0" customHeight="1">
      <c r="A552" s="1318"/>
      <c r="B552" s="1316"/>
      <c r="C552" s="1316"/>
      <c r="D552" s="1316"/>
      <c r="E552" s="1316"/>
      <c r="F552" s="1316"/>
      <c r="G552" s="1316"/>
      <c r="H552" s="1316"/>
      <c r="I552" s="1316"/>
      <c r="J552" s="1316"/>
      <c r="K552" s="1316"/>
      <c r="L552" s="1316"/>
      <c r="M552" s="1316"/>
      <c r="N552" s="1316"/>
      <c r="O552" s="1316"/>
      <c r="P552" s="1316"/>
      <c r="Q552" s="1316"/>
      <c r="R552" s="1316"/>
      <c r="S552" s="1316"/>
      <c r="T552" s="1316"/>
      <c r="U552" s="1316"/>
      <c r="V552" s="1316"/>
      <c r="W552" s="1316"/>
      <c r="X552" s="1316"/>
      <c r="Y552" s="1316"/>
      <c r="Z552" s="1316"/>
      <c r="AA552" s="1316"/>
      <c r="AB552" s="1316"/>
      <c r="AC552" s="1316"/>
      <c r="AD552" s="1316"/>
      <c r="AE552" s="1316"/>
      <c r="AF552" s="1316"/>
      <c r="AG552" s="1316"/>
      <c r="AH552" s="1316"/>
      <c r="AI552" s="1316"/>
      <c r="AJ552" s="1316"/>
      <c r="AK552" s="1316"/>
      <c r="AL552" s="1316"/>
      <c r="AM552" s="1316"/>
    </row>
    <row r="553" ht="24.0" customHeight="1">
      <c r="A553" s="1318"/>
      <c r="B553" s="1316"/>
      <c r="C553" s="1316"/>
      <c r="D553" s="1316"/>
      <c r="E553" s="1316"/>
      <c r="F553" s="1316"/>
      <c r="G553" s="1316"/>
      <c r="H553" s="1316"/>
      <c r="I553" s="1316"/>
      <c r="J553" s="1316"/>
      <c r="K553" s="1316"/>
      <c r="L553" s="1316"/>
      <c r="M553" s="1316"/>
      <c r="N553" s="1316"/>
      <c r="O553" s="1316"/>
      <c r="P553" s="1316"/>
      <c r="Q553" s="1316"/>
      <c r="R553" s="1316"/>
      <c r="S553" s="1316"/>
      <c r="T553" s="1316"/>
      <c r="U553" s="1316"/>
      <c r="V553" s="1316"/>
      <c r="W553" s="1316"/>
      <c r="X553" s="1316"/>
      <c r="Y553" s="1316"/>
      <c r="Z553" s="1316"/>
      <c r="AA553" s="1316"/>
      <c r="AB553" s="1316"/>
      <c r="AC553" s="1316"/>
      <c r="AD553" s="1316"/>
      <c r="AE553" s="1316"/>
      <c r="AF553" s="1316"/>
      <c r="AG553" s="1316"/>
      <c r="AH553" s="1316"/>
      <c r="AI553" s="1316"/>
      <c r="AJ553" s="1316"/>
      <c r="AK553" s="1316"/>
      <c r="AL553" s="1316"/>
      <c r="AM553" s="1316"/>
    </row>
    <row r="554" ht="24.0" customHeight="1">
      <c r="A554" s="1318"/>
      <c r="B554" s="1316"/>
      <c r="C554" s="1316"/>
      <c r="D554" s="1316"/>
      <c r="E554" s="1316"/>
      <c r="F554" s="1316"/>
      <c r="G554" s="1316"/>
      <c r="H554" s="1316"/>
      <c r="I554" s="1316"/>
      <c r="J554" s="1316"/>
      <c r="K554" s="1316"/>
      <c r="L554" s="1316"/>
      <c r="M554" s="1316"/>
      <c r="N554" s="1316"/>
      <c r="O554" s="1316"/>
      <c r="P554" s="1316"/>
      <c r="Q554" s="1316"/>
      <c r="R554" s="1316"/>
      <c r="S554" s="1316"/>
      <c r="T554" s="1316"/>
      <c r="U554" s="1316"/>
      <c r="V554" s="1316"/>
      <c r="W554" s="1316"/>
      <c r="X554" s="1316"/>
      <c r="Y554" s="1316"/>
      <c r="Z554" s="1316"/>
      <c r="AA554" s="1316"/>
      <c r="AB554" s="1316"/>
      <c r="AC554" s="1316"/>
      <c r="AD554" s="1316"/>
      <c r="AE554" s="1316"/>
      <c r="AF554" s="1316"/>
      <c r="AG554" s="1316"/>
      <c r="AH554" s="1316"/>
      <c r="AI554" s="1316"/>
      <c r="AJ554" s="1316"/>
      <c r="AK554" s="1316"/>
      <c r="AL554" s="1316"/>
      <c r="AM554" s="1316"/>
    </row>
    <row r="555" ht="24.0" customHeight="1">
      <c r="A555" s="1318"/>
      <c r="B555" s="1316"/>
      <c r="C555" s="1316"/>
      <c r="D555" s="1316"/>
      <c r="E555" s="1316"/>
      <c r="F555" s="1316"/>
      <c r="G555" s="1316"/>
      <c r="H555" s="1316"/>
      <c r="I555" s="1316"/>
      <c r="J555" s="1316"/>
      <c r="K555" s="1316"/>
      <c r="L555" s="1316"/>
      <c r="M555" s="1316"/>
      <c r="N555" s="1316"/>
      <c r="O555" s="1316"/>
      <c r="P555" s="1316"/>
      <c r="Q555" s="1316"/>
      <c r="R555" s="1316"/>
      <c r="S555" s="1316"/>
      <c r="T555" s="1316"/>
      <c r="U555" s="1316"/>
      <c r="V555" s="1316"/>
      <c r="W555" s="1316"/>
      <c r="X555" s="1316"/>
      <c r="Y555" s="1316"/>
      <c r="Z555" s="1316"/>
      <c r="AA555" s="1316"/>
      <c r="AB555" s="1316"/>
      <c r="AC555" s="1316"/>
      <c r="AD555" s="1316"/>
      <c r="AE555" s="1316"/>
      <c r="AF555" s="1316"/>
      <c r="AG555" s="1316"/>
      <c r="AH555" s="1316"/>
      <c r="AI555" s="1316"/>
      <c r="AJ555" s="1316"/>
      <c r="AK555" s="1316"/>
      <c r="AL555" s="1316"/>
      <c r="AM555" s="1316"/>
    </row>
    <row r="556" ht="24.0" customHeight="1">
      <c r="A556" s="1318"/>
      <c r="B556" s="1316"/>
      <c r="C556" s="1316"/>
      <c r="D556" s="1316"/>
      <c r="E556" s="1316"/>
      <c r="F556" s="1316"/>
      <c r="G556" s="1316"/>
      <c r="H556" s="1316"/>
      <c r="I556" s="1316"/>
      <c r="J556" s="1316"/>
      <c r="K556" s="1316"/>
      <c r="L556" s="1316"/>
      <c r="M556" s="1316"/>
      <c r="N556" s="1316"/>
      <c r="O556" s="1316"/>
      <c r="P556" s="1316"/>
      <c r="Q556" s="1316"/>
      <c r="R556" s="1316"/>
      <c r="S556" s="1316"/>
      <c r="T556" s="1316"/>
      <c r="U556" s="1316"/>
      <c r="V556" s="1316"/>
      <c r="W556" s="1316"/>
      <c r="X556" s="1316"/>
      <c r="Y556" s="1316"/>
      <c r="Z556" s="1316"/>
      <c r="AA556" s="1316"/>
      <c r="AB556" s="1316"/>
      <c r="AC556" s="1316"/>
      <c r="AD556" s="1316"/>
      <c r="AE556" s="1316"/>
      <c r="AF556" s="1316"/>
      <c r="AG556" s="1316"/>
      <c r="AH556" s="1316"/>
      <c r="AI556" s="1316"/>
      <c r="AJ556" s="1316"/>
      <c r="AK556" s="1316"/>
      <c r="AL556" s="1316"/>
      <c r="AM556" s="1316"/>
    </row>
    <row r="557" ht="24.0" customHeight="1">
      <c r="A557" s="1318"/>
      <c r="B557" s="1316"/>
      <c r="C557" s="1316"/>
      <c r="D557" s="1316"/>
      <c r="E557" s="1316"/>
      <c r="F557" s="1316"/>
      <c r="G557" s="1316"/>
      <c r="H557" s="1316"/>
      <c r="I557" s="1316"/>
      <c r="J557" s="1316"/>
      <c r="K557" s="1316"/>
      <c r="L557" s="1316"/>
      <c r="M557" s="1316"/>
      <c r="N557" s="1316"/>
      <c r="O557" s="1316"/>
      <c r="P557" s="1316"/>
      <c r="Q557" s="1316"/>
      <c r="R557" s="1316"/>
      <c r="S557" s="1316"/>
      <c r="T557" s="1316"/>
      <c r="U557" s="1316"/>
      <c r="V557" s="1316"/>
      <c r="W557" s="1316"/>
      <c r="X557" s="1316"/>
      <c r="Y557" s="1316"/>
      <c r="Z557" s="1316"/>
      <c r="AA557" s="1316"/>
      <c r="AB557" s="1316"/>
      <c r="AC557" s="1316"/>
      <c r="AD557" s="1316"/>
      <c r="AE557" s="1316"/>
      <c r="AF557" s="1316"/>
      <c r="AG557" s="1316"/>
      <c r="AH557" s="1316"/>
      <c r="AI557" s="1316"/>
      <c r="AJ557" s="1316"/>
      <c r="AK557" s="1316"/>
      <c r="AL557" s="1316"/>
      <c r="AM557" s="1316"/>
    </row>
    <row r="558" ht="24.0" customHeight="1">
      <c r="A558" s="1318"/>
      <c r="B558" s="1316"/>
      <c r="C558" s="1316"/>
      <c r="D558" s="1316"/>
      <c r="E558" s="1316"/>
      <c r="F558" s="1316"/>
      <c r="G558" s="1316"/>
      <c r="H558" s="1316"/>
      <c r="I558" s="1316"/>
      <c r="J558" s="1316"/>
      <c r="K558" s="1316"/>
      <c r="L558" s="1316"/>
      <c r="M558" s="1316"/>
      <c r="N558" s="1316"/>
      <c r="O558" s="1316"/>
      <c r="P558" s="1316"/>
      <c r="Q558" s="1316"/>
      <c r="R558" s="1316"/>
      <c r="S558" s="1316"/>
      <c r="T558" s="1316"/>
      <c r="U558" s="1316"/>
      <c r="V558" s="1316"/>
      <c r="W558" s="1316"/>
      <c r="X558" s="1316"/>
      <c r="Y558" s="1316"/>
      <c r="Z558" s="1316"/>
      <c r="AA558" s="1316"/>
      <c r="AB558" s="1316"/>
      <c r="AC558" s="1316"/>
      <c r="AD558" s="1316"/>
      <c r="AE558" s="1316"/>
      <c r="AF558" s="1316"/>
      <c r="AG558" s="1316"/>
      <c r="AH558" s="1316"/>
      <c r="AI558" s="1316"/>
      <c r="AJ558" s="1316"/>
      <c r="AK558" s="1316"/>
      <c r="AL558" s="1316"/>
      <c r="AM558" s="1316"/>
    </row>
    <row r="559" ht="24.0" customHeight="1">
      <c r="A559" s="1318"/>
      <c r="B559" s="1316"/>
      <c r="C559" s="1316"/>
      <c r="D559" s="1316"/>
      <c r="E559" s="1316"/>
      <c r="F559" s="1316"/>
      <c r="G559" s="1316"/>
      <c r="H559" s="1316"/>
      <c r="I559" s="1316"/>
      <c r="J559" s="1316"/>
      <c r="K559" s="1316"/>
      <c r="L559" s="1316"/>
      <c r="M559" s="1316"/>
      <c r="N559" s="1316"/>
      <c r="O559" s="1316"/>
      <c r="P559" s="1316"/>
      <c r="Q559" s="1316"/>
      <c r="R559" s="1316"/>
      <c r="S559" s="1316"/>
      <c r="T559" s="1316"/>
      <c r="U559" s="1316"/>
      <c r="V559" s="1316"/>
      <c r="W559" s="1316"/>
      <c r="X559" s="1316"/>
      <c r="Y559" s="1316"/>
      <c r="Z559" s="1316"/>
      <c r="AA559" s="1316"/>
      <c r="AB559" s="1316"/>
      <c r="AC559" s="1316"/>
      <c r="AD559" s="1316"/>
      <c r="AE559" s="1316"/>
      <c r="AF559" s="1316"/>
      <c r="AG559" s="1316"/>
      <c r="AH559" s="1316"/>
      <c r="AI559" s="1316"/>
      <c r="AJ559" s="1316"/>
      <c r="AK559" s="1316"/>
      <c r="AL559" s="1316"/>
      <c r="AM559" s="1316"/>
    </row>
    <row r="560" ht="24.0" customHeight="1">
      <c r="A560" s="1318"/>
      <c r="B560" s="1316"/>
      <c r="C560" s="1316"/>
      <c r="D560" s="1316"/>
      <c r="E560" s="1316"/>
      <c r="F560" s="1316"/>
      <c r="G560" s="1316"/>
      <c r="H560" s="1316"/>
      <c r="I560" s="1316"/>
      <c r="J560" s="1316"/>
      <c r="K560" s="1316"/>
      <c r="L560" s="1316"/>
      <c r="M560" s="1316"/>
      <c r="N560" s="1316"/>
      <c r="O560" s="1316"/>
      <c r="P560" s="1316"/>
      <c r="Q560" s="1316"/>
      <c r="R560" s="1316"/>
      <c r="S560" s="1316"/>
      <c r="T560" s="1316"/>
      <c r="U560" s="1316"/>
      <c r="V560" s="1316"/>
      <c r="W560" s="1316"/>
      <c r="X560" s="1316"/>
      <c r="Y560" s="1316"/>
      <c r="Z560" s="1316"/>
      <c r="AA560" s="1316"/>
      <c r="AB560" s="1316"/>
      <c r="AC560" s="1316"/>
      <c r="AD560" s="1316"/>
      <c r="AE560" s="1316"/>
      <c r="AF560" s="1316"/>
      <c r="AG560" s="1316"/>
      <c r="AH560" s="1316"/>
      <c r="AI560" s="1316"/>
      <c r="AJ560" s="1316"/>
      <c r="AK560" s="1316"/>
      <c r="AL560" s="1316"/>
      <c r="AM560" s="1316"/>
    </row>
    <row r="561" ht="24.0" customHeight="1">
      <c r="A561" s="1318"/>
      <c r="B561" s="1316"/>
      <c r="C561" s="1316"/>
      <c r="D561" s="1316"/>
      <c r="E561" s="1316"/>
      <c r="F561" s="1316"/>
      <c r="G561" s="1316"/>
      <c r="H561" s="1316"/>
      <c r="I561" s="1316"/>
      <c r="J561" s="1316"/>
      <c r="K561" s="1316"/>
      <c r="L561" s="1316"/>
      <c r="M561" s="1316"/>
      <c r="N561" s="1316"/>
      <c r="O561" s="1316"/>
      <c r="P561" s="1316"/>
      <c r="Q561" s="1316"/>
      <c r="R561" s="1316"/>
      <c r="S561" s="1316"/>
      <c r="T561" s="1316"/>
      <c r="U561" s="1316"/>
      <c r="V561" s="1316"/>
      <c r="W561" s="1316"/>
      <c r="X561" s="1316"/>
      <c r="Y561" s="1316"/>
      <c r="Z561" s="1316"/>
      <c r="AA561" s="1316"/>
      <c r="AB561" s="1316"/>
      <c r="AC561" s="1316"/>
      <c r="AD561" s="1316"/>
      <c r="AE561" s="1316"/>
      <c r="AF561" s="1316"/>
      <c r="AG561" s="1316"/>
      <c r="AH561" s="1316"/>
      <c r="AI561" s="1316"/>
      <c r="AJ561" s="1316"/>
      <c r="AK561" s="1316"/>
      <c r="AL561" s="1316"/>
      <c r="AM561" s="1316"/>
    </row>
    <row r="562" ht="24.0" customHeight="1">
      <c r="A562" s="1318"/>
      <c r="B562" s="1316"/>
      <c r="C562" s="1316"/>
      <c r="D562" s="1316"/>
      <c r="E562" s="1316"/>
      <c r="F562" s="1316"/>
      <c r="G562" s="1316"/>
      <c r="H562" s="1316"/>
      <c r="I562" s="1316"/>
      <c r="J562" s="1316"/>
      <c r="K562" s="1316"/>
      <c r="L562" s="1316"/>
      <c r="M562" s="1316"/>
      <c r="N562" s="1316"/>
      <c r="O562" s="1316"/>
      <c r="P562" s="1316"/>
      <c r="Q562" s="1316"/>
      <c r="R562" s="1316"/>
      <c r="S562" s="1316"/>
      <c r="T562" s="1316"/>
      <c r="U562" s="1316"/>
      <c r="V562" s="1316"/>
      <c r="W562" s="1316"/>
      <c r="X562" s="1316"/>
      <c r="Y562" s="1316"/>
      <c r="Z562" s="1316"/>
      <c r="AA562" s="1316"/>
      <c r="AB562" s="1316"/>
      <c r="AC562" s="1316"/>
      <c r="AD562" s="1316"/>
      <c r="AE562" s="1316"/>
      <c r="AF562" s="1316"/>
      <c r="AG562" s="1316"/>
      <c r="AH562" s="1316"/>
      <c r="AI562" s="1316"/>
      <c r="AJ562" s="1316"/>
      <c r="AK562" s="1316"/>
      <c r="AL562" s="1316"/>
      <c r="AM562" s="1316"/>
    </row>
    <row r="563" ht="24.0" customHeight="1">
      <c r="A563" s="1318"/>
      <c r="B563" s="1316"/>
      <c r="C563" s="1316"/>
      <c r="D563" s="1316"/>
      <c r="E563" s="1316"/>
      <c r="F563" s="1316"/>
      <c r="G563" s="1316"/>
      <c r="H563" s="1316"/>
      <c r="I563" s="1316"/>
      <c r="J563" s="1316"/>
      <c r="K563" s="1316"/>
      <c r="L563" s="1316"/>
      <c r="M563" s="1316"/>
      <c r="N563" s="1316"/>
      <c r="O563" s="1316"/>
      <c r="P563" s="1316"/>
      <c r="Q563" s="1316"/>
      <c r="R563" s="1316"/>
      <c r="S563" s="1316"/>
      <c r="T563" s="1316"/>
      <c r="U563" s="1316"/>
      <c r="V563" s="1316"/>
      <c r="W563" s="1316"/>
      <c r="X563" s="1316"/>
      <c r="Y563" s="1316"/>
      <c r="Z563" s="1316"/>
      <c r="AA563" s="1316"/>
      <c r="AB563" s="1316"/>
      <c r="AC563" s="1316"/>
      <c r="AD563" s="1316"/>
      <c r="AE563" s="1316"/>
      <c r="AF563" s="1316"/>
      <c r="AG563" s="1316"/>
      <c r="AH563" s="1316"/>
      <c r="AI563" s="1316"/>
      <c r="AJ563" s="1316"/>
      <c r="AK563" s="1316"/>
      <c r="AL563" s="1316"/>
      <c r="AM563" s="1316"/>
    </row>
    <row r="564" ht="24.0" customHeight="1">
      <c r="A564" s="1318"/>
      <c r="B564" s="1316"/>
      <c r="C564" s="1316"/>
      <c r="D564" s="1316"/>
      <c r="E564" s="1316"/>
      <c r="F564" s="1316"/>
      <c r="G564" s="1316"/>
      <c r="H564" s="1316"/>
      <c r="I564" s="1316"/>
      <c r="J564" s="1316"/>
      <c r="K564" s="1316"/>
      <c r="L564" s="1316"/>
      <c r="M564" s="1316"/>
      <c r="N564" s="1316"/>
      <c r="O564" s="1316"/>
      <c r="P564" s="1316"/>
      <c r="Q564" s="1316"/>
      <c r="R564" s="1316"/>
      <c r="S564" s="1316"/>
      <c r="T564" s="1316"/>
      <c r="U564" s="1316"/>
      <c r="V564" s="1316"/>
      <c r="W564" s="1316"/>
      <c r="X564" s="1316"/>
      <c r="Y564" s="1316"/>
      <c r="Z564" s="1316"/>
      <c r="AA564" s="1316"/>
      <c r="AB564" s="1316"/>
      <c r="AC564" s="1316"/>
      <c r="AD564" s="1316"/>
      <c r="AE564" s="1316"/>
      <c r="AF564" s="1316"/>
      <c r="AG564" s="1316"/>
      <c r="AH564" s="1316"/>
      <c r="AI564" s="1316"/>
      <c r="AJ564" s="1316"/>
      <c r="AK564" s="1316"/>
      <c r="AL564" s="1316"/>
      <c r="AM564" s="1316"/>
    </row>
    <row r="565" ht="24.0" customHeight="1">
      <c r="A565" s="1318"/>
      <c r="B565" s="1316"/>
      <c r="C565" s="1316"/>
      <c r="D565" s="1316"/>
      <c r="E565" s="1316"/>
      <c r="F565" s="1316"/>
      <c r="G565" s="1316"/>
      <c r="H565" s="1316"/>
      <c r="I565" s="1316"/>
      <c r="J565" s="1316"/>
      <c r="K565" s="1316"/>
      <c r="L565" s="1316"/>
      <c r="M565" s="1316"/>
      <c r="N565" s="1316"/>
      <c r="O565" s="1316"/>
      <c r="P565" s="1316"/>
      <c r="Q565" s="1316"/>
      <c r="R565" s="1316"/>
      <c r="S565" s="1316"/>
      <c r="T565" s="1316"/>
      <c r="U565" s="1316"/>
      <c r="V565" s="1316"/>
      <c r="W565" s="1316"/>
      <c r="X565" s="1316"/>
      <c r="Y565" s="1316"/>
      <c r="Z565" s="1316"/>
      <c r="AA565" s="1316"/>
      <c r="AB565" s="1316"/>
      <c r="AC565" s="1316"/>
      <c r="AD565" s="1316"/>
      <c r="AE565" s="1316"/>
      <c r="AF565" s="1316"/>
      <c r="AG565" s="1316"/>
      <c r="AH565" s="1316"/>
      <c r="AI565" s="1316"/>
      <c r="AJ565" s="1316"/>
      <c r="AK565" s="1316"/>
      <c r="AL565" s="1316"/>
      <c r="AM565" s="1316"/>
    </row>
    <row r="566" ht="24.0" customHeight="1">
      <c r="A566" s="1318"/>
      <c r="B566" s="1316"/>
      <c r="C566" s="1316"/>
      <c r="D566" s="1316"/>
      <c r="E566" s="1316"/>
      <c r="F566" s="1316"/>
      <c r="G566" s="1316"/>
      <c r="H566" s="1316"/>
      <c r="I566" s="1316"/>
      <c r="J566" s="1316"/>
      <c r="K566" s="1316"/>
      <c r="L566" s="1316"/>
      <c r="M566" s="1316"/>
      <c r="N566" s="1316"/>
      <c r="O566" s="1316"/>
      <c r="P566" s="1316"/>
      <c r="Q566" s="1316"/>
      <c r="R566" s="1316"/>
      <c r="S566" s="1316"/>
      <c r="T566" s="1316"/>
      <c r="U566" s="1316"/>
      <c r="V566" s="1316"/>
      <c r="W566" s="1316"/>
      <c r="X566" s="1316"/>
      <c r="Y566" s="1316"/>
      <c r="Z566" s="1316"/>
      <c r="AA566" s="1316"/>
      <c r="AB566" s="1316"/>
      <c r="AC566" s="1316"/>
      <c r="AD566" s="1316"/>
      <c r="AE566" s="1316"/>
      <c r="AF566" s="1316"/>
      <c r="AG566" s="1316"/>
      <c r="AH566" s="1316"/>
      <c r="AI566" s="1316"/>
      <c r="AJ566" s="1316"/>
      <c r="AK566" s="1316"/>
      <c r="AL566" s="1316"/>
      <c r="AM566" s="1316"/>
    </row>
    <row r="567" ht="24.0" customHeight="1">
      <c r="A567" s="1318"/>
      <c r="B567" s="1316"/>
      <c r="C567" s="1316"/>
      <c r="D567" s="1316"/>
      <c r="E567" s="1316"/>
      <c r="F567" s="1316"/>
      <c r="G567" s="1316"/>
      <c r="H567" s="1316"/>
      <c r="I567" s="1316"/>
      <c r="J567" s="1316"/>
      <c r="K567" s="1316"/>
      <c r="L567" s="1316"/>
      <c r="M567" s="1316"/>
      <c r="N567" s="1316"/>
      <c r="O567" s="1316"/>
      <c r="P567" s="1316"/>
      <c r="Q567" s="1316"/>
      <c r="R567" s="1316"/>
      <c r="S567" s="1316"/>
      <c r="T567" s="1316"/>
      <c r="U567" s="1316"/>
      <c r="V567" s="1316"/>
      <c r="W567" s="1316"/>
      <c r="X567" s="1316"/>
      <c r="Y567" s="1316"/>
      <c r="Z567" s="1316"/>
      <c r="AA567" s="1316"/>
      <c r="AB567" s="1316"/>
      <c r="AC567" s="1316"/>
      <c r="AD567" s="1316"/>
      <c r="AE567" s="1316"/>
      <c r="AF567" s="1316"/>
      <c r="AG567" s="1316"/>
      <c r="AH567" s="1316"/>
      <c r="AI567" s="1316"/>
      <c r="AJ567" s="1316"/>
      <c r="AK567" s="1316"/>
      <c r="AL567" s="1316"/>
      <c r="AM567" s="1316"/>
    </row>
    <row r="568" ht="24.0" customHeight="1">
      <c r="A568" s="1318"/>
      <c r="B568" s="1316"/>
      <c r="C568" s="1316"/>
      <c r="D568" s="1316"/>
      <c r="E568" s="1316"/>
      <c r="F568" s="1316"/>
      <c r="G568" s="1316"/>
      <c r="H568" s="1316"/>
      <c r="I568" s="1316"/>
      <c r="J568" s="1316"/>
      <c r="K568" s="1316"/>
      <c r="L568" s="1316"/>
      <c r="M568" s="1316"/>
      <c r="N568" s="1316"/>
      <c r="O568" s="1316"/>
      <c r="P568" s="1316"/>
      <c r="Q568" s="1316"/>
      <c r="R568" s="1316"/>
      <c r="S568" s="1316"/>
      <c r="T568" s="1316"/>
      <c r="U568" s="1316"/>
      <c r="V568" s="1316"/>
      <c r="W568" s="1316"/>
      <c r="X568" s="1316"/>
      <c r="Y568" s="1316"/>
      <c r="Z568" s="1316"/>
      <c r="AA568" s="1316"/>
      <c r="AB568" s="1316"/>
      <c r="AC568" s="1316"/>
      <c r="AD568" s="1316"/>
      <c r="AE568" s="1316"/>
      <c r="AF568" s="1316"/>
      <c r="AG568" s="1316"/>
      <c r="AH568" s="1316"/>
      <c r="AI568" s="1316"/>
      <c r="AJ568" s="1316"/>
      <c r="AK568" s="1316"/>
      <c r="AL568" s="1316"/>
      <c r="AM568" s="1316"/>
    </row>
    <row r="569" ht="24.0" customHeight="1">
      <c r="A569" s="1318"/>
      <c r="B569" s="1316"/>
      <c r="C569" s="1316"/>
      <c r="D569" s="1316"/>
      <c r="E569" s="1316"/>
      <c r="F569" s="1316"/>
      <c r="G569" s="1316"/>
      <c r="H569" s="1316"/>
      <c r="I569" s="1316"/>
      <c r="J569" s="1316"/>
      <c r="K569" s="1316"/>
      <c r="L569" s="1316"/>
      <c r="M569" s="1316"/>
      <c r="N569" s="1316"/>
      <c r="O569" s="1316"/>
      <c r="P569" s="1316"/>
      <c r="Q569" s="1316"/>
      <c r="R569" s="1316"/>
      <c r="S569" s="1316"/>
      <c r="T569" s="1316"/>
      <c r="U569" s="1316"/>
      <c r="V569" s="1316"/>
      <c r="W569" s="1316"/>
      <c r="X569" s="1316"/>
      <c r="Y569" s="1316"/>
      <c r="Z569" s="1316"/>
      <c r="AA569" s="1316"/>
      <c r="AB569" s="1316"/>
      <c r="AC569" s="1316"/>
      <c r="AD569" s="1316"/>
      <c r="AE569" s="1316"/>
      <c r="AF569" s="1316"/>
      <c r="AG569" s="1316"/>
      <c r="AH569" s="1316"/>
      <c r="AI569" s="1316"/>
      <c r="AJ569" s="1316"/>
      <c r="AK569" s="1316"/>
      <c r="AL569" s="1316"/>
      <c r="AM569" s="1316"/>
    </row>
    <row r="570" ht="24.0" customHeight="1">
      <c r="A570" s="1318"/>
      <c r="B570" s="1316"/>
      <c r="C570" s="1316"/>
      <c r="D570" s="1316"/>
      <c r="E570" s="1316"/>
      <c r="F570" s="1316"/>
      <c r="G570" s="1316"/>
      <c r="H570" s="1316"/>
      <c r="I570" s="1316"/>
      <c r="J570" s="1316"/>
      <c r="K570" s="1316"/>
      <c r="L570" s="1316"/>
      <c r="M570" s="1316"/>
      <c r="N570" s="1316"/>
      <c r="O570" s="1316"/>
      <c r="P570" s="1316"/>
      <c r="Q570" s="1316"/>
      <c r="R570" s="1316"/>
      <c r="S570" s="1316"/>
      <c r="T570" s="1316"/>
      <c r="U570" s="1316"/>
      <c r="V570" s="1316"/>
      <c r="W570" s="1316"/>
      <c r="X570" s="1316"/>
      <c r="Y570" s="1316"/>
      <c r="Z570" s="1316"/>
      <c r="AA570" s="1316"/>
      <c r="AB570" s="1316"/>
      <c r="AC570" s="1316"/>
      <c r="AD570" s="1316"/>
      <c r="AE570" s="1316"/>
      <c r="AF570" s="1316"/>
      <c r="AG570" s="1316"/>
      <c r="AH570" s="1316"/>
      <c r="AI570" s="1316"/>
      <c r="AJ570" s="1316"/>
      <c r="AK570" s="1316"/>
      <c r="AL570" s="1316"/>
      <c r="AM570" s="1316"/>
    </row>
    <row r="571" ht="24.0" customHeight="1">
      <c r="A571" s="1318"/>
      <c r="B571" s="1316"/>
      <c r="C571" s="1316"/>
      <c r="D571" s="1316"/>
      <c r="E571" s="1316"/>
      <c r="F571" s="1316"/>
      <c r="G571" s="1316"/>
      <c r="H571" s="1316"/>
      <c r="I571" s="1316"/>
      <c r="J571" s="1316"/>
      <c r="K571" s="1316"/>
      <c r="L571" s="1316"/>
      <c r="M571" s="1316"/>
      <c r="N571" s="1316"/>
      <c r="O571" s="1316"/>
      <c r="P571" s="1316"/>
      <c r="Q571" s="1316"/>
      <c r="R571" s="1316"/>
      <c r="S571" s="1316"/>
      <c r="T571" s="1316"/>
      <c r="U571" s="1316"/>
      <c r="V571" s="1316"/>
      <c r="W571" s="1316"/>
      <c r="X571" s="1316"/>
      <c r="Y571" s="1316"/>
      <c r="Z571" s="1316"/>
      <c r="AA571" s="1316"/>
      <c r="AB571" s="1316"/>
      <c r="AC571" s="1316"/>
      <c r="AD571" s="1316"/>
      <c r="AE571" s="1316"/>
      <c r="AF571" s="1316"/>
      <c r="AG571" s="1316"/>
      <c r="AH571" s="1316"/>
      <c r="AI571" s="1316"/>
      <c r="AJ571" s="1316"/>
      <c r="AK571" s="1316"/>
      <c r="AL571" s="1316"/>
      <c r="AM571" s="1316"/>
    </row>
    <row r="572" ht="24.0" customHeight="1">
      <c r="A572" s="1318"/>
      <c r="B572" s="1316"/>
      <c r="C572" s="1316"/>
      <c r="D572" s="1316"/>
      <c r="E572" s="1316"/>
      <c r="F572" s="1316"/>
      <c r="G572" s="1316"/>
      <c r="H572" s="1316"/>
      <c r="I572" s="1316"/>
      <c r="J572" s="1316"/>
      <c r="K572" s="1316"/>
      <c r="L572" s="1316"/>
      <c r="M572" s="1316"/>
      <c r="N572" s="1316"/>
      <c r="O572" s="1316"/>
      <c r="P572" s="1316"/>
      <c r="Q572" s="1316"/>
      <c r="R572" s="1316"/>
      <c r="S572" s="1316"/>
      <c r="T572" s="1316"/>
      <c r="U572" s="1316"/>
      <c r="V572" s="1316"/>
      <c r="W572" s="1316"/>
      <c r="X572" s="1316"/>
      <c r="Y572" s="1316"/>
      <c r="Z572" s="1316"/>
      <c r="AA572" s="1316"/>
      <c r="AB572" s="1316"/>
      <c r="AC572" s="1316"/>
      <c r="AD572" s="1316"/>
      <c r="AE572" s="1316"/>
      <c r="AF572" s="1316"/>
      <c r="AG572" s="1316"/>
      <c r="AH572" s="1316"/>
      <c r="AI572" s="1316"/>
      <c r="AJ572" s="1316"/>
      <c r="AK572" s="1316"/>
      <c r="AL572" s="1316"/>
      <c r="AM572" s="1316"/>
    </row>
    <row r="573" ht="24.0" customHeight="1">
      <c r="A573" s="1318"/>
      <c r="B573" s="1316"/>
      <c r="C573" s="1316"/>
      <c r="D573" s="1316"/>
      <c r="E573" s="1316"/>
      <c r="F573" s="1316"/>
      <c r="G573" s="1316"/>
      <c r="H573" s="1316"/>
      <c r="I573" s="1316"/>
      <c r="J573" s="1316"/>
      <c r="K573" s="1316"/>
      <c r="L573" s="1316"/>
      <c r="M573" s="1316"/>
      <c r="N573" s="1316"/>
      <c r="O573" s="1316"/>
      <c r="P573" s="1316"/>
      <c r="Q573" s="1316"/>
      <c r="R573" s="1316"/>
      <c r="S573" s="1316"/>
      <c r="T573" s="1316"/>
      <c r="U573" s="1316"/>
      <c r="V573" s="1316"/>
      <c r="W573" s="1316"/>
      <c r="X573" s="1316"/>
      <c r="Y573" s="1316"/>
      <c r="Z573" s="1316"/>
      <c r="AA573" s="1316"/>
      <c r="AB573" s="1316"/>
      <c r="AC573" s="1316"/>
      <c r="AD573" s="1316"/>
      <c r="AE573" s="1316"/>
      <c r="AF573" s="1316"/>
      <c r="AG573" s="1316"/>
      <c r="AH573" s="1316"/>
      <c r="AI573" s="1316"/>
      <c r="AJ573" s="1316"/>
      <c r="AK573" s="1316"/>
      <c r="AL573" s="1316"/>
      <c r="AM573" s="1316"/>
    </row>
    <row r="574" ht="24.0" customHeight="1">
      <c r="A574" s="1318"/>
      <c r="B574" s="1316"/>
      <c r="C574" s="1316"/>
      <c r="D574" s="1316"/>
      <c r="E574" s="1316"/>
      <c r="F574" s="1316"/>
      <c r="G574" s="1316"/>
      <c r="H574" s="1316"/>
      <c r="I574" s="1316"/>
      <c r="J574" s="1316"/>
      <c r="K574" s="1316"/>
      <c r="L574" s="1316"/>
      <c r="M574" s="1316"/>
      <c r="N574" s="1316"/>
      <c r="O574" s="1316"/>
      <c r="P574" s="1316"/>
      <c r="Q574" s="1316"/>
      <c r="R574" s="1316"/>
      <c r="S574" s="1316"/>
      <c r="T574" s="1316"/>
      <c r="U574" s="1316"/>
      <c r="V574" s="1316"/>
      <c r="W574" s="1316"/>
      <c r="X574" s="1316"/>
      <c r="Y574" s="1316"/>
      <c r="Z574" s="1316"/>
      <c r="AA574" s="1316"/>
      <c r="AB574" s="1316"/>
      <c r="AC574" s="1316"/>
      <c r="AD574" s="1316"/>
      <c r="AE574" s="1316"/>
      <c r="AF574" s="1316"/>
      <c r="AG574" s="1316"/>
      <c r="AH574" s="1316"/>
      <c r="AI574" s="1316"/>
      <c r="AJ574" s="1316"/>
      <c r="AK574" s="1316"/>
      <c r="AL574" s="1316"/>
      <c r="AM574" s="1316"/>
    </row>
    <row r="575" ht="24.0" customHeight="1">
      <c r="A575" s="1318"/>
      <c r="B575" s="1316"/>
      <c r="C575" s="1316"/>
      <c r="D575" s="1316"/>
      <c r="E575" s="1316"/>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6"/>
      <c r="AI575" s="1316"/>
      <c r="AJ575" s="1316"/>
      <c r="AK575" s="1316"/>
      <c r="AL575" s="1316"/>
      <c r="AM575" s="1316"/>
    </row>
    <row r="576" ht="24.0" customHeight="1">
      <c r="A576" s="1318"/>
      <c r="B576" s="1316"/>
      <c r="C576" s="1316"/>
      <c r="D576" s="1316"/>
      <c r="E576" s="1316"/>
      <c r="F576" s="1316"/>
      <c r="G576" s="1316"/>
      <c r="H576" s="1316"/>
      <c r="I576" s="1316"/>
      <c r="J576" s="1316"/>
      <c r="K576" s="1316"/>
      <c r="L576" s="1316"/>
      <c r="M576" s="1316"/>
      <c r="N576" s="1316"/>
      <c r="O576" s="1316"/>
      <c r="P576" s="1316"/>
      <c r="Q576" s="1316"/>
      <c r="R576" s="1316"/>
      <c r="S576" s="1316"/>
      <c r="T576" s="1316"/>
      <c r="U576" s="1316"/>
      <c r="V576" s="1316"/>
      <c r="W576" s="1316"/>
      <c r="X576" s="1316"/>
      <c r="Y576" s="1316"/>
      <c r="Z576" s="1316"/>
      <c r="AA576" s="1316"/>
      <c r="AB576" s="1316"/>
      <c r="AC576" s="1316"/>
      <c r="AD576" s="1316"/>
      <c r="AE576" s="1316"/>
      <c r="AF576" s="1316"/>
      <c r="AG576" s="1316"/>
      <c r="AH576" s="1316"/>
      <c r="AI576" s="1316"/>
      <c r="AJ576" s="1316"/>
      <c r="AK576" s="1316"/>
      <c r="AL576" s="1316"/>
      <c r="AM576" s="1316"/>
    </row>
    <row r="577" ht="24.0" customHeight="1">
      <c r="A577" s="1318"/>
      <c r="B577" s="1316"/>
      <c r="C577" s="1316"/>
      <c r="D577" s="1316"/>
      <c r="E577" s="1316"/>
      <c r="F577" s="1316"/>
      <c r="G577" s="1316"/>
      <c r="H577" s="1316"/>
      <c r="I577" s="1316"/>
      <c r="J577" s="1316"/>
      <c r="K577" s="1316"/>
      <c r="L577" s="1316"/>
      <c r="M577" s="1316"/>
      <c r="N577" s="1316"/>
      <c r="O577" s="1316"/>
      <c r="P577" s="1316"/>
      <c r="Q577" s="1316"/>
      <c r="R577" s="1316"/>
      <c r="S577" s="1316"/>
      <c r="T577" s="1316"/>
      <c r="U577" s="1316"/>
      <c r="V577" s="1316"/>
      <c r="W577" s="1316"/>
      <c r="X577" s="1316"/>
      <c r="Y577" s="1316"/>
      <c r="Z577" s="1316"/>
      <c r="AA577" s="1316"/>
      <c r="AB577" s="1316"/>
      <c r="AC577" s="1316"/>
      <c r="AD577" s="1316"/>
      <c r="AE577" s="1316"/>
      <c r="AF577" s="1316"/>
      <c r="AG577" s="1316"/>
      <c r="AH577" s="1316"/>
      <c r="AI577" s="1316"/>
      <c r="AJ577" s="1316"/>
      <c r="AK577" s="1316"/>
      <c r="AL577" s="1316"/>
      <c r="AM577" s="1316"/>
    </row>
    <row r="578" ht="24.0" customHeight="1">
      <c r="A578" s="1318"/>
      <c r="B578" s="1316"/>
      <c r="C578" s="1316"/>
      <c r="D578" s="1316"/>
      <c r="E578" s="1316"/>
      <c r="F578" s="1316"/>
      <c r="G578" s="1316"/>
      <c r="H578" s="1316"/>
      <c r="I578" s="1316"/>
      <c r="J578" s="1316"/>
      <c r="K578" s="1316"/>
      <c r="L578" s="1316"/>
      <c r="M578" s="1316"/>
      <c r="N578" s="1316"/>
      <c r="O578" s="1316"/>
      <c r="P578" s="1316"/>
      <c r="Q578" s="1316"/>
      <c r="R578" s="1316"/>
      <c r="S578" s="1316"/>
      <c r="T578" s="1316"/>
      <c r="U578" s="1316"/>
      <c r="V578" s="1316"/>
      <c r="W578" s="1316"/>
      <c r="X578" s="1316"/>
      <c r="Y578" s="1316"/>
      <c r="Z578" s="1316"/>
      <c r="AA578" s="1316"/>
      <c r="AB578" s="1316"/>
      <c r="AC578" s="1316"/>
      <c r="AD578" s="1316"/>
      <c r="AE578" s="1316"/>
      <c r="AF578" s="1316"/>
      <c r="AG578" s="1316"/>
      <c r="AH578" s="1316"/>
      <c r="AI578" s="1316"/>
      <c r="AJ578" s="1316"/>
      <c r="AK578" s="1316"/>
      <c r="AL578" s="1316"/>
      <c r="AM578" s="1316"/>
    </row>
    <row r="579" ht="24.0" customHeight="1">
      <c r="A579" s="1318"/>
      <c r="B579" s="1316"/>
      <c r="C579" s="1316"/>
      <c r="D579" s="1316"/>
      <c r="E579" s="1316"/>
      <c r="F579" s="1316"/>
      <c r="G579" s="1316"/>
      <c r="H579" s="1316"/>
      <c r="I579" s="1316"/>
      <c r="J579" s="1316"/>
      <c r="K579" s="1316"/>
      <c r="L579" s="1316"/>
      <c r="M579" s="1316"/>
      <c r="N579" s="1316"/>
      <c r="O579" s="1316"/>
      <c r="P579" s="1316"/>
      <c r="Q579" s="1316"/>
      <c r="R579" s="1316"/>
      <c r="S579" s="1316"/>
      <c r="T579" s="1316"/>
      <c r="U579" s="1316"/>
      <c r="V579" s="1316"/>
      <c r="W579" s="1316"/>
      <c r="X579" s="1316"/>
      <c r="Y579" s="1316"/>
      <c r="Z579" s="1316"/>
      <c r="AA579" s="1316"/>
      <c r="AB579" s="1316"/>
      <c r="AC579" s="1316"/>
      <c r="AD579" s="1316"/>
      <c r="AE579" s="1316"/>
      <c r="AF579" s="1316"/>
      <c r="AG579" s="1316"/>
      <c r="AH579" s="1316"/>
      <c r="AI579" s="1316"/>
      <c r="AJ579" s="1316"/>
      <c r="AK579" s="1316"/>
      <c r="AL579" s="1316"/>
      <c r="AM579" s="1316"/>
    </row>
    <row r="580" ht="24.0" customHeight="1">
      <c r="A580" s="1318"/>
      <c r="B580" s="1316"/>
      <c r="C580" s="1316"/>
      <c r="D580" s="1316"/>
      <c r="E580" s="1316"/>
      <c r="F580" s="1316"/>
      <c r="G580" s="1316"/>
      <c r="H580" s="1316"/>
      <c r="I580" s="1316"/>
      <c r="J580" s="1316"/>
      <c r="K580" s="1316"/>
      <c r="L580" s="1316"/>
      <c r="M580" s="1316"/>
      <c r="N580" s="1316"/>
      <c r="O580" s="1316"/>
      <c r="P580" s="1316"/>
      <c r="Q580" s="1316"/>
      <c r="R580" s="1316"/>
      <c r="S580" s="1316"/>
      <c r="T580" s="1316"/>
      <c r="U580" s="1316"/>
      <c r="V580" s="1316"/>
      <c r="W580" s="1316"/>
      <c r="X580" s="1316"/>
      <c r="Y580" s="1316"/>
      <c r="Z580" s="1316"/>
      <c r="AA580" s="1316"/>
      <c r="AB580" s="1316"/>
      <c r="AC580" s="1316"/>
      <c r="AD580" s="1316"/>
      <c r="AE580" s="1316"/>
      <c r="AF580" s="1316"/>
      <c r="AG580" s="1316"/>
      <c r="AH580" s="1316"/>
      <c r="AI580" s="1316"/>
      <c r="AJ580" s="1316"/>
      <c r="AK580" s="1316"/>
      <c r="AL580" s="1316"/>
      <c r="AM580" s="1316"/>
    </row>
    <row r="581" ht="24.0" customHeight="1">
      <c r="A581" s="1318"/>
      <c r="B581" s="1316"/>
      <c r="C581" s="1316"/>
      <c r="D581" s="1316"/>
      <c r="E581" s="1316"/>
      <c r="F581" s="1316"/>
      <c r="G581" s="1316"/>
      <c r="H581" s="1316"/>
      <c r="I581" s="1316"/>
      <c r="J581" s="1316"/>
      <c r="K581" s="1316"/>
      <c r="L581" s="1316"/>
      <c r="M581" s="1316"/>
      <c r="N581" s="1316"/>
      <c r="O581" s="1316"/>
      <c r="P581" s="1316"/>
      <c r="Q581" s="1316"/>
      <c r="R581" s="1316"/>
      <c r="S581" s="1316"/>
      <c r="T581" s="1316"/>
      <c r="U581" s="1316"/>
      <c r="V581" s="1316"/>
      <c r="W581" s="1316"/>
      <c r="X581" s="1316"/>
      <c r="Y581" s="1316"/>
      <c r="Z581" s="1316"/>
      <c r="AA581" s="1316"/>
      <c r="AB581" s="1316"/>
      <c r="AC581" s="1316"/>
      <c r="AD581" s="1316"/>
      <c r="AE581" s="1316"/>
      <c r="AF581" s="1316"/>
      <c r="AG581" s="1316"/>
      <c r="AH581" s="1316"/>
      <c r="AI581" s="1316"/>
      <c r="AJ581" s="1316"/>
      <c r="AK581" s="1316"/>
      <c r="AL581" s="1316"/>
      <c r="AM581" s="1316"/>
    </row>
    <row r="582" ht="24.0" customHeight="1">
      <c r="A582" s="1318"/>
      <c r="B582" s="1316"/>
      <c r="C582" s="1316"/>
      <c r="D582" s="1316"/>
      <c r="E582" s="1316"/>
      <c r="F582" s="1316"/>
      <c r="G582" s="1316"/>
      <c r="H582" s="1316"/>
      <c r="I582" s="1316"/>
      <c r="J582" s="1316"/>
      <c r="K582" s="1316"/>
      <c r="L582" s="1316"/>
      <c r="M582" s="1316"/>
      <c r="N582" s="1316"/>
      <c r="O582" s="1316"/>
      <c r="P582" s="1316"/>
      <c r="Q582" s="1316"/>
      <c r="R582" s="1316"/>
      <c r="S582" s="1316"/>
      <c r="T582" s="1316"/>
      <c r="U582" s="1316"/>
      <c r="V582" s="1316"/>
      <c r="W582" s="1316"/>
      <c r="X582" s="1316"/>
      <c r="Y582" s="1316"/>
      <c r="Z582" s="1316"/>
      <c r="AA582" s="1316"/>
      <c r="AB582" s="1316"/>
      <c r="AC582" s="1316"/>
      <c r="AD582" s="1316"/>
      <c r="AE582" s="1316"/>
      <c r="AF582" s="1316"/>
      <c r="AG582" s="1316"/>
      <c r="AH582" s="1316"/>
      <c r="AI582" s="1316"/>
      <c r="AJ582" s="1316"/>
      <c r="AK582" s="1316"/>
      <c r="AL582" s="1316"/>
      <c r="AM582" s="1316"/>
    </row>
    <row r="583" ht="24.0" customHeight="1">
      <c r="A583" s="1318"/>
      <c r="B583" s="1316"/>
      <c r="C583" s="1316"/>
      <c r="D583" s="1316"/>
      <c r="E583" s="1316"/>
      <c r="F583" s="1316"/>
      <c r="G583" s="1316"/>
      <c r="H583" s="1316"/>
      <c r="I583" s="1316"/>
      <c r="J583" s="1316"/>
      <c r="K583" s="1316"/>
      <c r="L583" s="1316"/>
      <c r="M583" s="1316"/>
      <c r="N583" s="1316"/>
      <c r="O583" s="1316"/>
      <c r="P583" s="1316"/>
      <c r="Q583" s="1316"/>
      <c r="R583" s="1316"/>
      <c r="S583" s="1316"/>
      <c r="T583" s="1316"/>
      <c r="U583" s="1316"/>
      <c r="V583" s="1316"/>
      <c r="W583" s="1316"/>
      <c r="X583" s="1316"/>
      <c r="Y583" s="1316"/>
      <c r="Z583" s="1316"/>
      <c r="AA583" s="1316"/>
      <c r="AB583" s="1316"/>
      <c r="AC583" s="1316"/>
      <c r="AD583" s="1316"/>
      <c r="AE583" s="1316"/>
      <c r="AF583" s="1316"/>
      <c r="AG583" s="1316"/>
      <c r="AH583" s="1316"/>
      <c r="AI583" s="1316"/>
      <c r="AJ583" s="1316"/>
      <c r="AK583" s="1316"/>
      <c r="AL583" s="1316"/>
      <c r="AM583" s="1316"/>
    </row>
    <row r="584" ht="24.0" customHeight="1">
      <c r="A584" s="1318"/>
      <c r="B584" s="1316"/>
      <c r="C584" s="1316"/>
      <c r="D584" s="1316"/>
      <c r="E584" s="1316"/>
      <c r="F584" s="1316"/>
      <c r="G584" s="1316"/>
      <c r="H584" s="1316"/>
      <c r="I584" s="1316"/>
      <c r="J584" s="1316"/>
      <c r="K584" s="1316"/>
      <c r="L584" s="1316"/>
      <c r="M584" s="1316"/>
      <c r="N584" s="1316"/>
      <c r="O584" s="1316"/>
      <c r="P584" s="1316"/>
      <c r="Q584" s="1316"/>
      <c r="R584" s="1316"/>
      <c r="S584" s="1316"/>
      <c r="T584" s="1316"/>
      <c r="U584" s="1316"/>
      <c r="V584" s="1316"/>
      <c r="W584" s="1316"/>
      <c r="X584" s="1316"/>
      <c r="Y584" s="1316"/>
      <c r="Z584" s="1316"/>
      <c r="AA584" s="1316"/>
      <c r="AB584" s="1316"/>
      <c r="AC584" s="1316"/>
      <c r="AD584" s="1316"/>
      <c r="AE584" s="1316"/>
      <c r="AF584" s="1316"/>
      <c r="AG584" s="1316"/>
      <c r="AH584" s="1316"/>
      <c r="AI584" s="1316"/>
      <c r="AJ584" s="1316"/>
      <c r="AK584" s="1316"/>
      <c r="AL584" s="1316"/>
      <c r="AM584" s="1316"/>
    </row>
    <row r="585" ht="24.0" customHeight="1">
      <c r="A585" s="1318"/>
      <c r="B585" s="1316"/>
      <c r="C585" s="1316"/>
      <c r="D585" s="1316"/>
      <c r="E585" s="1316"/>
      <c r="F585" s="1316"/>
      <c r="G585" s="1316"/>
      <c r="H585" s="1316"/>
      <c r="I585" s="1316"/>
      <c r="J585" s="1316"/>
      <c r="K585" s="1316"/>
      <c r="L585" s="1316"/>
      <c r="M585" s="1316"/>
      <c r="N585" s="1316"/>
      <c r="O585" s="1316"/>
      <c r="P585" s="1316"/>
      <c r="Q585" s="1316"/>
      <c r="R585" s="1316"/>
      <c r="S585" s="1316"/>
      <c r="T585" s="1316"/>
      <c r="U585" s="1316"/>
      <c r="V585" s="1316"/>
      <c r="W585" s="1316"/>
      <c r="X585" s="1316"/>
      <c r="Y585" s="1316"/>
      <c r="Z585" s="1316"/>
      <c r="AA585" s="1316"/>
      <c r="AB585" s="1316"/>
      <c r="AC585" s="1316"/>
      <c r="AD585" s="1316"/>
      <c r="AE585" s="1316"/>
      <c r="AF585" s="1316"/>
      <c r="AG585" s="1316"/>
      <c r="AH585" s="1316"/>
      <c r="AI585" s="1316"/>
      <c r="AJ585" s="1316"/>
      <c r="AK585" s="1316"/>
      <c r="AL585" s="1316"/>
      <c r="AM585" s="1316"/>
    </row>
    <row r="586" ht="24.0" customHeight="1">
      <c r="A586" s="1318"/>
      <c r="B586" s="1316"/>
      <c r="C586" s="1316"/>
      <c r="D586" s="1316"/>
      <c r="E586" s="1316"/>
      <c r="F586" s="1316"/>
      <c r="G586" s="1316"/>
      <c r="H586" s="1316"/>
      <c r="I586" s="1316"/>
      <c r="J586" s="1316"/>
      <c r="K586" s="1316"/>
      <c r="L586" s="1316"/>
      <c r="M586" s="1316"/>
      <c r="N586" s="1316"/>
      <c r="O586" s="1316"/>
      <c r="P586" s="1316"/>
      <c r="Q586" s="1316"/>
      <c r="R586" s="1316"/>
      <c r="S586" s="1316"/>
      <c r="T586" s="1316"/>
      <c r="U586" s="1316"/>
      <c r="V586" s="1316"/>
      <c r="W586" s="1316"/>
      <c r="X586" s="1316"/>
      <c r="Y586" s="1316"/>
      <c r="Z586" s="1316"/>
      <c r="AA586" s="1316"/>
      <c r="AB586" s="1316"/>
      <c r="AC586" s="1316"/>
      <c r="AD586" s="1316"/>
      <c r="AE586" s="1316"/>
      <c r="AF586" s="1316"/>
      <c r="AG586" s="1316"/>
      <c r="AH586" s="1316"/>
      <c r="AI586" s="1316"/>
      <c r="AJ586" s="1316"/>
      <c r="AK586" s="1316"/>
      <c r="AL586" s="1316"/>
      <c r="AM586" s="1316"/>
    </row>
    <row r="587" ht="24.0" customHeight="1">
      <c r="A587" s="1318"/>
      <c r="B587" s="1316"/>
      <c r="C587" s="1316"/>
      <c r="D587" s="1316"/>
      <c r="E587" s="1316"/>
      <c r="F587" s="1316"/>
      <c r="G587" s="1316"/>
      <c r="H587" s="1316"/>
      <c r="I587" s="1316"/>
      <c r="J587" s="1316"/>
      <c r="K587" s="1316"/>
      <c r="L587" s="1316"/>
      <c r="M587" s="1316"/>
      <c r="N587" s="1316"/>
      <c r="O587" s="1316"/>
      <c r="P587" s="1316"/>
      <c r="Q587" s="1316"/>
      <c r="R587" s="1316"/>
      <c r="S587" s="1316"/>
      <c r="T587" s="1316"/>
      <c r="U587" s="1316"/>
      <c r="V587" s="1316"/>
      <c r="W587" s="1316"/>
      <c r="X587" s="1316"/>
      <c r="Y587" s="1316"/>
      <c r="Z587" s="1316"/>
      <c r="AA587" s="1316"/>
      <c r="AB587" s="1316"/>
      <c r="AC587" s="1316"/>
      <c r="AD587" s="1316"/>
      <c r="AE587" s="1316"/>
      <c r="AF587" s="1316"/>
      <c r="AG587" s="1316"/>
      <c r="AH587" s="1316"/>
      <c r="AI587" s="1316"/>
      <c r="AJ587" s="1316"/>
      <c r="AK587" s="1316"/>
      <c r="AL587" s="1316"/>
      <c r="AM587" s="1316"/>
    </row>
    <row r="588" ht="24.0" customHeight="1">
      <c r="A588" s="1318"/>
      <c r="B588" s="1316"/>
      <c r="C588" s="1316"/>
      <c r="D588" s="1316"/>
      <c r="E588" s="1316"/>
      <c r="F588" s="1316"/>
      <c r="G588" s="1316"/>
      <c r="H588" s="1316"/>
      <c r="I588" s="1316"/>
      <c r="J588" s="1316"/>
      <c r="K588" s="1316"/>
      <c r="L588" s="1316"/>
      <c r="M588" s="1316"/>
      <c r="N588" s="1316"/>
      <c r="O588" s="1316"/>
      <c r="P588" s="1316"/>
      <c r="Q588" s="1316"/>
      <c r="R588" s="1316"/>
      <c r="S588" s="1316"/>
      <c r="T588" s="1316"/>
      <c r="U588" s="1316"/>
      <c r="V588" s="1316"/>
      <c r="W588" s="1316"/>
      <c r="X588" s="1316"/>
      <c r="Y588" s="1316"/>
      <c r="Z588" s="1316"/>
      <c r="AA588" s="1316"/>
      <c r="AB588" s="1316"/>
      <c r="AC588" s="1316"/>
      <c r="AD588" s="1316"/>
      <c r="AE588" s="1316"/>
      <c r="AF588" s="1316"/>
      <c r="AG588" s="1316"/>
      <c r="AH588" s="1316"/>
      <c r="AI588" s="1316"/>
      <c r="AJ588" s="1316"/>
      <c r="AK588" s="1316"/>
      <c r="AL588" s="1316"/>
      <c r="AM588" s="1316"/>
    </row>
    <row r="589" ht="24.0" customHeight="1">
      <c r="A589" s="1318"/>
      <c r="B589" s="1316"/>
      <c r="C589" s="1316"/>
      <c r="D589" s="1316"/>
      <c r="E589" s="1316"/>
      <c r="F589" s="1316"/>
      <c r="G589" s="1316"/>
      <c r="H589" s="1316"/>
      <c r="I589" s="1316"/>
      <c r="J589" s="1316"/>
      <c r="K589" s="1316"/>
      <c r="L589" s="1316"/>
      <c r="M589" s="1316"/>
      <c r="N589" s="1316"/>
      <c r="O589" s="1316"/>
      <c r="P589" s="1316"/>
      <c r="Q589" s="1316"/>
      <c r="R589" s="1316"/>
      <c r="S589" s="1316"/>
      <c r="T589" s="1316"/>
      <c r="U589" s="1316"/>
      <c r="V589" s="1316"/>
      <c r="W589" s="1316"/>
      <c r="X589" s="1316"/>
      <c r="Y589" s="1316"/>
      <c r="Z589" s="1316"/>
      <c r="AA589" s="1316"/>
      <c r="AB589" s="1316"/>
      <c r="AC589" s="1316"/>
      <c r="AD589" s="1316"/>
      <c r="AE589" s="1316"/>
      <c r="AF589" s="1316"/>
      <c r="AG589" s="1316"/>
      <c r="AH589" s="1316"/>
      <c r="AI589" s="1316"/>
      <c r="AJ589" s="1316"/>
      <c r="AK589" s="1316"/>
      <c r="AL589" s="1316"/>
      <c r="AM589" s="1316"/>
    </row>
    <row r="590" ht="24.0" customHeight="1">
      <c r="A590" s="1318"/>
      <c r="B590" s="1316"/>
      <c r="C590" s="1316"/>
      <c r="D590" s="1316"/>
      <c r="E590" s="1316"/>
      <c r="F590" s="1316"/>
      <c r="G590" s="1316"/>
      <c r="H590" s="1316"/>
      <c r="I590" s="1316"/>
      <c r="J590" s="1316"/>
      <c r="K590" s="1316"/>
      <c r="L590" s="1316"/>
      <c r="M590" s="1316"/>
      <c r="N590" s="1316"/>
      <c r="O590" s="1316"/>
      <c r="P590" s="1316"/>
      <c r="Q590" s="1316"/>
      <c r="R590" s="1316"/>
      <c r="S590" s="1316"/>
      <c r="T590" s="1316"/>
      <c r="U590" s="1316"/>
      <c r="V590" s="1316"/>
      <c r="W590" s="1316"/>
      <c r="X590" s="1316"/>
      <c r="Y590" s="1316"/>
      <c r="Z590" s="1316"/>
      <c r="AA590" s="1316"/>
      <c r="AB590" s="1316"/>
      <c r="AC590" s="1316"/>
      <c r="AD590" s="1316"/>
      <c r="AE590" s="1316"/>
      <c r="AF590" s="1316"/>
      <c r="AG590" s="1316"/>
      <c r="AH590" s="1316"/>
      <c r="AI590" s="1316"/>
      <c r="AJ590" s="1316"/>
      <c r="AK590" s="1316"/>
      <c r="AL590" s="1316"/>
      <c r="AM590" s="1316"/>
    </row>
    <row r="591" ht="24.0" customHeight="1">
      <c r="A591" s="1318"/>
      <c r="B591" s="1316"/>
      <c r="C591" s="1316"/>
      <c r="D591" s="1316"/>
      <c r="E591" s="1316"/>
      <c r="F591" s="1316"/>
      <c r="G591" s="1316"/>
      <c r="H591" s="1316"/>
      <c r="I591" s="1316"/>
      <c r="J591" s="1316"/>
      <c r="K591" s="1316"/>
      <c r="L591" s="1316"/>
      <c r="M591" s="1316"/>
      <c r="N591" s="1316"/>
      <c r="O591" s="1316"/>
      <c r="P591" s="1316"/>
      <c r="Q591" s="1316"/>
      <c r="R591" s="1316"/>
      <c r="S591" s="1316"/>
      <c r="T591" s="1316"/>
      <c r="U591" s="1316"/>
      <c r="V591" s="1316"/>
      <c r="W591" s="1316"/>
      <c r="X591" s="1316"/>
      <c r="Y591" s="1316"/>
      <c r="Z591" s="1316"/>
      <c r="AA591" s="1316"/>
      <c r="AB591" s="1316"/>
      <c r="AC591" s="1316"/>
      <c r="AD591" s="1316"/>
      <c r="AE591" s="1316"/>
      <c r="AF591" s="1316"/>
      <c r="AG591" s="1316"/>
      <c r="AH591" s="1316"/>
      <c r="AI591" s="1316"/>
      <c r="AJ591" s="1316"/>
      <c r="AK591" s="1316"/>
      <c r="AL591" s="1316"/>
      <c r="AM591" s="1316"/>
    </row>
    <row r="592" ht="24.0" customHeight="1">
      <c r="A592" s="1318"/>
      <c r="B592" s="1316"/>
      <c r="C592" s="1316"/>
      <c r="D592" s="1316"/>
      <c r="E592" s="1316"/>
      <c r="F592" s="1316"/>
      <c r="G592" s="1316"/>
      <c r="H592" s="1316"/>
      <c r="I592" s="1316"/>
      <c r="J592" s="1316"/>
      <c r="K592" s="1316"/>
      <c r="L592" s="1316"/>
      <c r="M592" s="1316"/>
      <c r="N592" s="1316"/>
      <c r="O592" s="1316"/>
      <c r="P592" s="1316"/>
      <c r="Q592" s="1316"/>
      <c r="R592" s="1316"/>
      <c r="S592" s="1316"/>
      <c r="T592" s="1316"/>
      <c r="U592" s="1316"/>
      <c r="V592" s="1316"/>
      <c r="W592" s="1316"/>
      <c r="X592" s="1316"/>
      <c r="Y592" s="1316"/>
      <c r="Z592" s="1316"/>
      <c r="AA592" s="1316"/>
      <c r="AB592" s="1316"/>
      <c r="AC592" s="1316"/>
      <c r="AD592" s="1316"/>
      <c r="AE592" s="1316"/>
      <c r="AF592" s="1316"/>
      <c r="AG592" s="1316"/>
      <c r="AH592" s="1316"/>
      <c r="AI592" s="1316"/>
      <c r="AJ592" s="1316"/>
      <c r="AK592" s="1316"/>
      <c r="AL592" s="1316"/>
      <c r="AM592" s="1316"/>
    </row>
    <row r="593" ht="24.0" customHeight="1">
      <c r="A593" s="1318"/>
      <c r="B593" s="1316"/>
      <c r="C593" s="1316"/>
      <c r="D593" s="1316"/>
      <c r="E593" s="1316"/>
      <c r="F593" s="1316"/>
      <c r="G593" s="1316"/>
      <c r="H593" s="1316"/>
      <c r="I593" s="1316"/>
      <c r="J593" s="1316"/>
      <c r="K593" s="1316"/>
      <c r="L593" s="1316"/>
      <c r="M593" s="1316"/>
      <c r="N593" s="1316"/>
      <c r="O593" s="1316"/>
      <c r="P593" s="1316"/>
      <c r="Q593" s="1316"/>
      <c r="R593" s="1316"/>
      <c r="S593" s="1316"/>
      <c r="T593" s="1316"/>
      <c r="U593" s="1316"/>
      <c r="V593" s="1316"/>
      <c r="W593" s="1316"/>
      <c r="X593" s="1316"/>
      <c r="Y593" s="1316"/>
      <c r="Z593" s="1316"/>
      <c r="AA593" s="1316"/>
      <c r="AB593" s="1316"/>
      <c r="AC593" s="1316"/>
      <c r="AD593" s="1316"/>
      <c r="AE593" s="1316"/>
      <c r="AF593" s="1316"/>
      <c r="AG593" s="1316"/>
      <c r="AH593" s="1316"/>
      <c r="AI593" s="1316"/>
      <c r="AJ593" s="1316"/>
      <c r="AK593" s="1316"/>
      <c r="AL593" s="1316"/>
      <c r="AM593" s="1316"/>
    </row>
    <row r="594" ht="24.0" customHeight="1">
      <c r="A594" s="1318"/>
      <c r="B594" s="1316"/>
      <c r="C594" s="1316"/>
      <c r="D594" s="1316"/>
      <c r="E594" s="1316"/>
      <c r="F594" s="1316"/>
      <c r="G594" s="1316"/>
      <c r="H594" s="1316"/>
      <c r="I594" s="1316"/>
      <c r="J594" s="1316"/>
      <c r="K594" s="1316"/>
      <c r="L594" s="1316"/>
      <c r="M594" s="1316"/>
      <c r="N594" s="1316"/>
      <c r="O594" s="1316"/>
      <c r="P594" s="1316"/>
      <c r="Q594" s="1316"/>
      <c r="R594" s="1316"/>
      <c r="S594" s="1316"/>
      <c r="T594" s="1316"/>
      <c r="U594" s="1316"/>
      <c r="V594" s="1316"/>
      <c r="W594" s="1316"/>
      <c r="X594" s="1316"/>
      <c r="Y594" s="1316"/>
      <c r="Z594" s="1316"/>
      <c r="AA594" s="1316"/>
      <c r="AB594" s="1316"/>
      <c r="AC594" s="1316"/>
      <c r="AD594" s="1316"/>
      <c r="AE594" s="1316"/>
      <c r="AF594" s="1316"/>
      <c r="AG594" s="1316"/>
      <c r="AH594" s="1316"/>
      <c r="AI594" s="1316"/>
      <c r="AJ594" s="1316"/>
      <c r="AK594" s="1316"/>
      <c r="AL594" s="1316"/>
      <c r="AM594" s="1316"/>
    </row>
    <row r="595" ht="24.0" customHeight="1">
      <c r="A595" s="1318"/>
      <c r="B595" s="1316"/>
      <c r="C595" s="1316"/>
      <c r="D595" s="1316"/>
      <c r="E595" s="1316"/>
      <c r="F595" s="1316"/>
      <c r="G595" s="1316"/>
      <c r="H595" s="1316"/>
      <c r="I595" s="1316"/>
      <c r="J595" s="1316"/>
      <c r="K595" s="1316"/>
      <c r="L595" s="1316"/>
      <c r="M595" s="1316"/>
      <c r="N595" s="1316"/>
      <c r="O595" s="1316"/>
      <c r="P595" s="1316"/>
      <c r="Q595" s="1316"/>
      <c r="R595" s="1316"/>
      <c r="S595" s="1316"/>
      <c r="T595" s="1316"/>
      <c r="U595" s="1316"/>
      <c r="V595" s="1316"/>
      <c r="W595" s="1316"/>
      <c r="X595" s="1316"/>
      <c r="Y595" s="1316"/>
      <c r="Z595" s="1316"/>
      <c r="AA595" s="1316"/>
      <c r="AB595" s="1316"/>
      <c r="AC595" s="1316"/>
      <c r="AD595" s="1316"/>
      <c r="AE595" s="1316"/>
      <c r="AF595" s="1316"/>
      <c r="AG595" s="1316"/>
      <c r="AH595" s="1316"/>
      <c r="AI595" s="1316"/>
      <c r="AJ595" s="1316"/>
      <c r="AK595" s="1316"/>
      <c r="AL595" s="1316"/>
      <c r="AM595" s="1316"/>
    </row>
    <row r="596" ht="24.0" customHeight="1">
      <c r="A596" s="1318"/>
      <c r="B596" s="1316"/>
      <c r="C596" s="1316"/>
      <c r="D596" s="1316"/>
      <c r="E596" s="1316"/>
      <c r="F596" s="1316"/>
      <c r="G596" s="1316"/>
      <c r="H596" s="1316"/>
      <c r="I596" s="1316"/>
      <c r="J596" s="1316"/>
      <c r="K596" s="1316"/>
      <c r="L596" s="1316"/>
      <c r="M596" s="1316"/>
      <c r="N596" s="1316"/>
      <c r="O596" s="1316"/>
      <c r="P596" s="1316"/>
      <c r="Q596" s="1316"/>
      <c r="R596" s="1316"/>
      <c r="S596" s="1316"/>
      <c r="T596" s="1316"/>
      <c r="U596" s="1316"/>
      <c r="V596" s="1316"/>
      <c r="W596" s="1316"/>
      <c r="X596" s="1316"/>
      <c r="Y596" s="1316"/>
      <c r="Z596" s="1316"/>
      <c r="AA596" s="1316"/>
      <c r="AB596" s="1316"/>
      <c r="AC596" s="1316"/>
      <c r="AD596" s="1316"/>
      <c r="AE596" s="1316"/>
      <c r="AF596" s="1316"/>
      <c r="AG596" s="1316"/>
      <c r="AH596" s="1316"/>
      <c r="AI596" s="1316"/>
      <c r="AJ596" s="1316"/>
      <c r="AK596" s="1316"/>
      <c r="AL596" s="1316"/>
      <c r="AM596" s="1316"/>
    </row>
    <row r="597" ht="24.0" customHeight="1">
      <c r="A597" s="1318"/>
      <c r="B597" s="1316"/>
      <c r="C597" s="1316"/>
      <c r="D597" s="1316"/>
      <c r="E597" s="1316"/>
      <c r="F597" s="1316"/>
      <c r="G597" s="1316"/>
      <c r="H597" s="1316"/>
      <c r="I597" s="1316"/>
      <c r="J597" s="1316"/>
      <c r="K597" s="1316"/>
      <c r="L597" s="1316"/>
      <c r="M597" s="1316"/>
      <c r="N597" s="1316"/>
      <c r="O597" s="1316"/>
      <c r="P597" s="1316"/>
      <c r="Q597" s="1316"/>
      <c r="R597" s="1316"/>
      <c r="S597" s="1316"/>
      <c r="T597" s="1316"/>
      <c r="U597" s="1316"/>
      <c r="V597" s="1316"/>
      <c r="W597" s="1316"/>
      <c r="X597" s="1316"/>
      <c r="Y597" s="1316"/>
      <c r="Z597" s="1316"/>
      <c r="AA597" s="1316"/>
      <c r="AB597" s="1316"/>
      <c r="AC597" s="1316"/>
      <c r="AD597" s="1316"/>
      <c r="AE597" s="1316"/>
      <c r="AF597" s="1316"/>
      <c r="AG597" s="1316"/>
      <c r="AH597" s="1316"/>
      <c r="AI597" s="1316"/>
      <c r="AJ597" s="1316"/>
      <c r="AK597" s="1316"/>
      <c r="AL597" s="1316"/>
      <c r="AM597" s="1316"/>
    </row>
    <row r="598" ht="24.0" customHeight="1">
      <c r="A598" s="1318"/>
      <c r="B598" s="1316"/>
      <c r="C598" s="1316"/>
      <c r="D598" s="1316"/>
      <c r="E598" s="1316"/>
      <c r="F598" s="1316"/>
      <c r="G598" s="1316"/>
      <c r="H598" s="1316"/>
      <c r="I598" s="1316"/>
      <c r="J598" s="1316"/>
      <c r="K598" s="1316"/>
      <c r="L598" s="1316"/>
      <c r="M598" s="1316"/>
      <c r="N598" s="1316"/>
      <c r="O598" s="1316"/>
      <c r="P598" s="1316"/>
      <c r="Q598" s="1316"/>
      <c r="R598" s="1316"/>
      <c r="S598" s="1316"/>
      <c r="T598" s="1316"/>
      <c r="U598" s="1316"/>
      <c r="V598" s="1316"/>
      <c r="W598" s="1316"/>
      <c r="X598" s="1316"/>
      <c r="Y598" s="1316"/>
      <c r="Z598" s="1316"/>
      <c r="AA598" s="1316"/>
      <c r="AB598" s="1316"/>
      <c r="AC598" s="1316"/>
      <c r="AD598" s="1316"/>
      <c r="AE598" s="1316"/>
      <c r="AF598" s="1316"/>
      <c r="AG598" s="1316"/>
      <c r="AH598" s="1316"/>
      <c r="AI598" s="1316"/>
      <c r="AJ598" s="1316"/>
      <c r="AK598" s="1316"/>
      <c r="AL598" s="1316"/>
      <c r="AM598" s="1316"/>
    </row>
    <row r="599" ht="24.0" customHeight="1">
      <c r="A599" s="1318"/>
      <c r="B599" s="1316"/>
      <c r="C599" s="1316"/>
      <c r="D599" s="1316"/>
      <c r="E599" s="1316"/>
      <c r="F599" s="1316"/>
      <c r="G599" s="1316"/>
      <c r="H599" s="1316"/>
      <c r="I599" s="1316"/>
      <c r="J599" s="1316"/>
      <c r="K599" s="1316"/>
      <c r="L599" s="1316"/>
      <c r="M599" s="1316"/>
      <c r="N599" s="1316"/>
      <c r="O599" s="1316"/>
      <c r="P599" s="1316"/>
      <c r="Q599" s="1316"/>
      <c r="R599" s="1316"/>
      <c r="S599" s="1316"/>
      <c r="T599" s="1316"/>
      <c r="U599" s="1316"/>
      <c r="V599" s="1316"/>
      <c r="W599" s="1316"/>
      <c r="X599" s="1316"/>
      <c r="Y599" s="1316"/>
      <c r="Z599" s="1316"/>
      <c r="AA599" s="1316"/>
      <c r="AB599" s="1316"/>
      <c r="AC599" s="1316"/>
      <c r="AD599" s="1316"/>
      <c r="AE599" s="1316"/>
      <c r="AF599" s="1316"/>
      <c r="AG599" s="1316"/>
      <c r="AH599" s="1316"/>
      <c r="AI599" s="1316"/>
      <c r="AJ599" s="1316"/>
      <c r="AK599" s="1316"/>
      <c r="AL599" s="1316"/>
      <c r="AM599" s="1316"/>
    </row>
    <row r="600" ht="24.0" customHeight="1">
      <c r="A600" s="1318"/>
      <c r="B600" s="1316"/>
      <c r="C600" s="1316"/>
      <c r="D600" s="1316"/>
      <c r="E600" s="1316"/>
      <c r="F600" s="1316"/>
      <c r="G600" s="1316"/>
      <c r="H600" s="1316"/>
      <c r="I600" s="1316"/>
      <c r="J600" s="1316"/>
      <c r="K600" s="1316"/>
      <c r="L600" s="1316"/>
      <c r="M600" s="1316"/>
      <c r="N600" s="1316"/>
      <c r="O600" s="1316"/>
      <c r="P600" s="1316"/>
      <c r="Q600" s="1316"/>
      <c r="R600" s="1316"/>
      <c r="S600" s="1316"/>
      <c r="T600" s="1316"/>
      <c r="U600" s="1316"/>
      <c r="V600" s="1316"/>
      <c r="W600" s="1316"/>
      <c r="X600" s="1316"/>
      <c r="Y600" s="1316"/>
      <c r="Z600" s="1316"/>
      <c r="AA600" s="1316"/>
      <c r="AB600" s="1316"/>
      <c r="AC600" s="1316"/>
      <c r="AD600" s="1316"/>
      <c r="AE600" s="1316"/>
      <c r="AF600" s="1316"/>
      <c r="AG600" s="1316"/>
      <c r="AH600" s="1316"/>
      <c r="AI600" s="1316"/>
      <c r="AJ600" s="1316"/>
      <c r="AK600" s="1316"/>
      <c r="AL600" s="1316"/>
      <c r="AM600" s="1316"/>
    </row>
    <row r="601" ht="24.0" customHeight="1">
      <c r="A601" s="1318"/>
      <c r="B601" s="1316"/>
      <c r="C601" s="1316"/>
      <c r="D601" s="1316"/>
      <c r="E601" s="1316"/>
      <c r="F601" s="1316"/>
      <c r="G601" s="1316"/>
      <c r="H601" s="1316"/>
      <c r="I601" s="1316"/>
      <c r="J601" s="1316"/>
      <c r="K601" s="1316"/>
      <c r="L601" s="1316"/>
      <c r="M601" s="1316"/>
      <c r="N601" s="1316"/>
      <c r="O601" s="1316"/>
      <c r="P601" s="1316"/>
      <c r="Q601" s="1316"/>
      <c r="R601" s="1316"/>
      <c r="S601" s="1316"/>
      <c r="T601" s="1316"/>
      <c r="U601" s="1316"/>
      <c r="V601" s="1316"/>
      <c r="W601" s="1316"/>
      <c r="X601" s="1316"/>
      <c r="Y601" s="1316"/>
      <c r="Z601" s="1316"/>
      <c r="AA601" s="1316"/>
      <c r="AB601" s="1316"/>
      <c r="AC601" s="1316"/>
      <c r="AD601" s="1316"/>
      <c r="AE601" s="1316"/>
      <c r="AF601" s="1316"/>
      <c r="AG601" s="1316"/>
      <c r="AH601" s="1316"/>
      <c r="AI601" s="1316"/>
      <c r="AJ601" s="1316"/>
      <c r="AK601" s="1316"/>
      <c r="AL601" s="1316"/>
      <c r="AM601" s="1316"/>
    </row>
    <row r="602" ht="24.0" customHeight="1">
      <c r="A602" s="1318"/>
      <c r="B602" s="1316"/>
      <c r="C602" s="1316"/>
      <c r="D602" s="1316"/>
      <c r="E602" s="1316"/>
      <c r="F602" s="1316"/>
      <c r="G602" s="1316"/>
      <c r="H602" s="1316"/>
      <c r="I602" s="1316"/>
      <c r="J602" s="1316"/>
      <c r="K602" s="1316"/>
      <c r="L602" s="1316"/>
      <c r="M602" s="1316"/>
      <c r="N602" s="1316"/>
      <c r="O602" s="1316"/>
      <c r="P602" s="1316"/>
      <c r="Q602" s="1316"/>
      <c r="R602" s="1316"/>
      <c r="S602" s="1316"/>
      <c r="T602" s="1316"/>
      <c r="U602" s="1316"/>
      <c r="V602" s="1316"/>
      <c r="W602" s="1316"/>
      <c r="X602" s="1316"/>
      <c r="Y602" s="1316"/>
      <c r="Z602" s="1316"/>
      <c r="AA602" s="1316"/>
      <c r="AB602" s="1316"/>
      <c r="AC602" s="1316"/>
      <c r="AD602" s="1316"/>
      <c r="AE602" s="1316"/>
      <c r="AF602" s="1316"/>
      <c r="AG602" s="1316"/>
      <c r="AH602" s="1316"/>
      <c r="AI602" s="1316"/>
      <c r="AJ602" s="1316"/>
      <c r="AK602" s="1316"/>
      <c r="AL602" s="1316"/>
      <c r="AM602" s="1316"/>
    </row>
    <row r="603" ht="24.0" customHeight="1">
      <c r="A603" s="1318"/>
      <c r="B603" s="1316"/>
      <c r="C603" s="1316"/>
      <c r="D603" s="1316"/>
      <c r="E603" s="1316"/>
      <c r="F603" s="1316"/>
      <c r="G603" s="1316"/>
      <c r="H603" s="1316"/>
      <c r="I603" s="1316"/>
      <c r="J603" s="1316"/>
      <c r="K603" s="1316"/>
      <c r="L603" s="1316"/>
      <c r="M603" s="1316"/>
      <c r="N603" s="1316"/>
      <c r="O603" s="1316"/>
      <c r="P603" s="1316"/>
      <c r="Q603" s="1316"/>
      <c r="R603" s="1316"/>
      <c r="S603" s="1316"/>
      <c r="T603" s="1316"/>
      <c r="U603" s="1316"/>
      <c r="V603" s="1316"/>
      <c r="W603" s="1316"/>
      <c r="X603" s="1316"/>
      <c r="Y603" s="1316"/>
      <c r="Z603" s="1316"/>
      <c r="AA603" s="1316"/>
      <c r="AB603" s="1316"/>
      <c r="AC603" s="1316"/>
      <c r="AD603" s="1316"/>
      <c r="AE603" s="1316"/>
      <c r="AF603" s="1316"/>
      <c r="AG603" s="1316"/>
      <c r="AH603" s="1316"/>
      <c r="AI603" s="1316"/>
      <c r="AJ603" s="1316"/>
      <c r="AK603" s="1316"/>
      <c r="AL603" s="1316"/>
      <c r="AM603" s="1316"/>
    </row>
    <row r="604" ht="24.0" customHeight="1">
      <c r="A604" s="1318"/>
      <c r="B604" s="1316"/>
      <c r="C604" s="1316"/>
      <c r="D604" s="1316"/>
      <c r="E604" s="1316"/>
      <c r="F604" s="1316"/>
      <c r="G604" s="1316"/>
      <c r="H604" s="1316"/>
      <c r="I604" s="1316"/>
      <c r="J604" s="1316"/>
      <c r="K604" s="1316"/>
      <c r="L604" s="1316"/>
      <c r="M604" s="1316"/>
      <c r="N604" s="1316"/>
      <c r="O604" s="1316"/>
      <c r="P604" s="1316"/>
      <c r="Q604" s="1316"/>
      <c r="R604" s="1316"/>
      <c r="S604" s="1316"/>
      <c r="T604" s="1316"/>
      <c r="U604" s="1316"/>
      <c r="V604" s="1316"/>
      <c r="W604" s="1316"/>
      <c r="X604" s="1316"/>
      <c r="Y604" s="1316"/>
      <c r="Z604" s="1316"/>
      <c r="AA604" s="1316"/>
      <c r="AB604" s="1316"/>
      <c r="AC604" s="1316"/>
      <c r="AD604" s="1316"/>
      <c r="AE604" s="1316"/>
      <c r="AF604" s="1316"/>
      <c r="AG604" s="1316"/>
      <c r="AH604" s="1316"/>
      <c r="AI604" s="1316"/>
      <c r="AJ604" s="1316"/>
      <c r="AK604" s="1316"/>
      <c r="AL604" s="1316"/>
      <c r="AM604" s="1316"/>
    </row>
    <row r="605" ht="24.0" customHeight="1">
      <c r="A605" s="1318"/>
      <c r="B605" s="1316"/>
      <c r="C605" s="1316"/>
      <c r="D605" s="1316"/>
      <c r="E605" s="1316"/>
      <c r="F605" s="1316"/>
      <c r="G605" s="1316"/>
      <c r="H605" s="1316"/>
      <c r="I605" s="1316"/>
      <c r="J605" s="1316"/>
      <c r="K605" s="1316"/>
      <c r="L605" s="1316"/>
      <c r="M605" s="1316"/>
      <c r="N605" s="1316"/>
      <c r="O605" s="1316"/>
      <c r="P605" s="1316"/>
      <c r="Q605" s="1316"/>
      <c r="R605" s="1316"/>
      <c r="S605" s="1316"/>
      <c r="T605" s="1316"/>
      <c r="U605" s="1316"/>
      <c r="V605" s="1316"/>
      <c r="W605" s="1316"/>
      <c r="X605" s="1316"/>
      <c r="Y605" s="1316"/>
      <c r="Z605" s="1316"/>
      <c r="AA605" s="1316"/>
      <c r="AB605" s="1316"/>
      <c r="AC605" s="1316"/>
      <c r="AD605" s="1316"/>
      <c r="AE605" s="1316"/>
      <c r="AF605" s="1316"/>
      <c r="AG605" s="1316"/>
      <c r="AH605" s="1316"/>
      <c r="AI605" s="1316"/>
      <c r="AJ605" s="1316"/>
      <c r="AK605" s="1316"/>
      <c r="AL605" s="1316"/>
      <c r="AM605" s="1316"/>
    </row>
    <row r="606" ht="24.0" customHeight="1">
      <c r="A606" s="1318"/>
      <c r="B606" s="1316"/>
      <c r="C606" s="1316"/>
      <c r="D606" s="1316"/>
      <c r="E606" s="1316"/>
      <c r="F606" s="1316"/>
      <c r="G606" s="1316"/>
      <c r="H606" s="1316"/>
      <c r="I606" s="1316"/>
      <c r="J606" s="1316"/>
      <c r="K606" s="1316"/>
      <c r="L606" s="1316"/>
      <c r="M606" s="1316"/>
      <c r="N606" s="1316"/>
      <c r="O606" s="1316"/>
      <c r="P606" s="1316"/>
      <c r="Q606" s="1316"/>
      <c r="R606" s="1316"/>
      <c r="S606" s="1316"/>
      <c r="T606" s="1316"/>
      <c r="U606" s="1316"/>
      <c r="V606" s="1316"/>
      <c r="W606" s="1316"/>
      <c r="X606" s="1316"/>
      <c r="Y606" s="1316"/>
      <c r="Z606" s="1316"/>
      <c r="AA606" s="1316"/>
      <c r="AB606" s="1316"/>
      <c r="AC606" s="1316"/>
      <c r="AD606" s="1316"/>
      <c r="AE606" s="1316"/>
      <c r="AF606" s="1316"/>
      <c r="AG606" s="1316"/>
      <c r="AH606" s="1316"/>
      <c r="AI606" s="1316"/>
      <c r="AJ606" s="1316"/>
      <c r="AK606" s="1316"/>
      <c r="AL606" s="1316"/>
      <c r="AM606" s="1316"/>
    </row>
    <row r="607" ht="24.0" customHeight="1">
      <c r="A607" s="1318"/>
      <c r="B607" s="1316"/>
      <c r="C607" s="1316"/>
      <c r="D607" s="1316"/>
      <c r="E607" s="1316"/>
      <c r="F607" s="1316"/>
      <c r="G607" s="1316"/>
      <c r="H607" s="1316"/>
      <c r="I607" s="1316"/>
      <c r="J607" s="1316"/>
      <c r="K607" s="1316"/>
      <c r="L607" s="1316"/>
      <c r="M607" s="1316"/>
      <c r="N607" s="1316"/>
      <c r="O607" s="1316"/>
      <c r="P607" s="1316"/>
      <c r="Q607" s="1316"/>
      <c r="R607" s="1316"/>
      <c r="S607" s="1316"/>
      <c r="T607" s="1316"/>
      <c r="U607" s="1316"/>
      <c r="V607" s="1316"/>
      <c r="W607" s="1316"/>
      <c r="X607" s="1316"/>
      <c r="Y607" s="1316"/>
      <c r="Z607" s="1316"/>
      <c r="AA607" s="1316"/>
      <c r="AB607" s="1316"/>
      <c r="AC607" s="1316"/>
      <c r="AD607" s="1316"/>
      <c r="AE607" s="1316"/>
      <c r="AF607" s="1316"/>
      <c r="AG607" s="1316"/>
      <c r="AH607" s="1316"/>
      <c r="AI607" s="1316"/>
      <c r="AJ607" s="1316"/>
      <c r="AK607" s="1316"/>
      <c r="AL607" s="1316"/>
      <c r="AM607" s="1316"/>
    </row>
    <row r="608" ht="24.0" customHeight="1">
      <c r="A608" s="1318"/>
      <c r="B608" s="1316"/>
      <c r="C608" s="1316"/>
      <c r="D608" s="1316"/>
      <c r="E608" s="1316"/>
      <c r="F608" s="1316"/>
      <c r="G608" s="1316"/>
      <c r="H608" s="1316"/>
      <c r="I608" s="1316"/>
      <c r="J608" s="1316"/>
      <c r="K608" s="1316"/>
      <c r="L608" s="1316"/>
      <c r="M608" s="1316"/>
      <c r="N608" s="1316"/>
      <c r="O608" s="1316"/>
      <c r="P608" s="1316"/>
      <c r="Q608" s="1316"/>
      <c r="R608" s="1316"/>
      <c r="S608" s="1316"/>
      <c r="T608" s="1316"/>
      <c r="U608" s="1316"/>
      <c r="V608" s="1316"/>
      <c r="W608" s="1316"/>
      <c r="X608" s="1316"/>
      <c r="Y608" s="1316"/>
      <c r="Z608" s="1316"/>
      <c r="AA608" s="1316"/>
      <c r="AB608" s="1316"/>
      <c r="AC608" s="1316"/>
      <c r="AD608" s="1316"/>
      <c r="AE608" s="1316"/>
      <c r="AF608" s="1316"/>
      <c r="AG608" s="1316"/>
      <c r="AH608" s="1316"/>
      <c r="AI608" s="1316"/>
      <c r="AJ608" s="1316"/>
      <c r="AK608" s="1316"/>
      <c r="AL608" s="1316"/>
      <c r="AM608" s="1316"/>
    </row>
    <row r="609" ht="24.0" customHeight="1">
      <c r="A609" s="1318"/>
      <c r="B609" s="1316"/>
      <c r="C609" s="1316"/>
      <c r="D609" s="1316"/>
      <c r="E609" s="1316"/>
      <c r="F609" s="1316"/>
      <c r="G609" s="1316"/>
      <c r="H609" s="1316"/>
      <c r="I609" s="1316"/>
      <c r="J609" s="1316"/>
      <c r="K609" s="1316"/>
      <c r="L609" s="1316"/>
      <c r="M609" s="1316"/>
      <c r="N609" s="1316"/>
      <c r="O609" s="1316"/>
      <c r="P609" s="1316"/>
      <c r="Q609" s="1316"/>
      <c r="R609" s="1316"/>
      <c r="S609" s="1316"/>
      <c r="T609" s="1316"/>
      <c r="U609" s="1316"/>
      <c r="V609" s="1316"/>
      <c r="W609" s="1316"/>
      <c r="X609" s="1316"/>
      <c r="Y609" s="1316"/>
      <c r="Z609" s="1316"/>
      <c r="AA609" s="1316"/>
      <c r="AB609" s="1316"/>
      <c r="AC609" s="1316"/>
      <c r="AD609" s="1316"/>
      <c r="AE609" s="1316"/>
      <c r="AF609" s="1316"/>
      <c r="AG609" s="1316"/>
      <c r="AH609" s="1316"/>
      <c r="AI609" s="1316"/>
      <c r="AJ609" s="1316"/>
      <c r="AK609" s="1316"/>
      <c r="AL609" s="1316"/>
      <c r="AM609" s="1316"/>
    </row>
    <row r="610" ht="24.0" customHeight="1">
      <c r="A610" s="1318"/>
      <c r="B610" s="1316"/>
      <c r="C610" s="1316"/>
      <c r="D610" s="1316"/>
      <c r="E610" s="1316"/>
      <c r="F610" s="1316"/>
      <c r="G610" s="1316"/>
      <c r="H610" s="1316"/>
      <c r="I610" s="1316"/>
      <c r="J610" s="1316"/>
      <c r="K610" s="1316"/>
      <c r="L610" s="1316"/>
      <c r="M610" s="1316"/>
      <c r="N610" s="1316"/>
      <c r="O610" s="1316"/>
      <c r="P610" s="1316"/>
      <c r="Q610" s="1316"/>
      <c r="R610" s="1316"/>
      <c r="S610" s="1316"/>
      <c r="T610" s="1316"/>
      <c r="U610" s="1316"/>
      <c r="V610" s="1316"/>
      <c r="W610" s="1316"/>
      <c r="X610" s="1316"/>
      <c r="Y610" s="1316"/>
      <c r="Z610" s="1316"/>
      <c r="AA610" s="1316"/>
      <c r="AB610" s="1316"/>
      <c r="AC610" s="1316"/>
      <c r="AD610" s="1316"/>
      <c r="AE610" s="1316"/>
      <c r="AF610" s="1316"/>
      <c r="AG610" s="1316"/>
      <c r="AH610" s="1316"/>
      <c r="AI610" s="1316"/>
      <c r="AJ610" s="1316"/>
      <c r="AK610" s="1316"/>
      <c r="AL610" s="1316"/>
      <c r="AM610" s="1316"/>
    </row>
    <row r="611" ht="24.0" customHeight="1">
      <c r="A611" s="1318"/>
      <c r="B611" s="1316"/>
      <c r="C611" s="1316"/>
      <c r="D611" s="1316"/>
      <c r="E611" s="1316"/>
      <c r="F611" s="1316"/>
      <c r="G611" s="1316"/>
      <c r="H611" s="1316"/>
      <c r="I611" s="1316"/>
      <c r="J611" s="1316"/>
      <c r="K611" s="1316"/>
      <c r="L611" s="1316"/>
      <c r="M611" s="1316"/>
      <c r="N611" s="1316"/>
      <c r="O611" s="1316"/>
      <c r="P611" s="1316"/>
      <c r="Q611" s="1316"/>
      <c r="R611" s="1316"/>
      <c r="S611" s="1316"/>
      <c r="T611" s="1316"/>
      <c r="U611" s="1316"/>
      <c r="V611" s="1316"/>
      <c r="W611" s="1316"/>
      <c r="X611" s="1316"/>
      <c r="Y611" s="1316"/>
      <c r="Z611" s="1316"/>
      <c r="AA611" s="1316"/>
      <c r="AB611" s="1316"/>
      <c r="AC611" s="1316"/>
      <c r="AD611" s="1316"/>
      <c r="AE611" s="1316"/>
      <c r="AF611" s="1316"/>
      <c r="AG611" s="1316"/>
      <c r="AH611" s="1316"/>
      <c r="AI611" s="1316"/>
      <c r="AJ611" s="1316"/>
      <c r="AK611" s="1316"/>
      <c r="AL611" s="1316"/>
      <c r="AM611" s="1316"/>
    </row>
    <row r="612" ht="24.0" customHeight="1">
      <c r="A612" s="1318"/>
      <c r="B612" s="1316"/>
      <c r="C612" s="1316"/>
      <c r="D612" s="1316"/>
      <c r="E612" s="1316"/>
      <c r="F612" s="1316"/>
      <c r="G612" s="1316"/>
      <c r="H612" s="1316"/>
      <c r="I612" s="1316"/>
      <c r="J612" s="1316"/>
      <c r="K612" s="1316"/>
      <c r="L612" s="1316"/>
      <c r="M612" s="1316"/>
      <c r="N612" s="1316"/>
      <c r="O612" s="1316"/>
      <c r="P612" s="1316"/>
      <c r="Q612" s="1316"/>
      <c r="R612" s="1316"/>
      <c r="S612" s="1316"/>
      <c r="T612" s="1316"/>
      <c r="U612" s="1316"/>
      <c r="V612" s="1316"/>
      <c r="W612" s="1316"/>
      <c r="X612" s="1316"/>
      <c r="Y612" s="1316"/>
      <c r="Z612" s="1316"/>
      <c r="AA612" s="1316"/>
      <c r="AB612" s="1316"/>
      <c r="AC612" s="1316"/>
      <c r="AD612" s="1316"/>
      <c r="AE612" s="1316"/>
      <c r="AF612" s="1316"/>
      <c r="AG612" s="1316"/>
      <c r="AH612" s="1316"/>
      <c r="AI612" s="1316"/>
      <c r="AJ612" s="1316"/>
      <c r="AK612" s="1316"/>
      <c r="AL612" s="1316"/>
      <c r="AM612" s="1316"/>
    </row>
    <row r="613" ht="24.0" customHeight="1">
      <c r="A613" s="1318"/>
      <c r="B613" s="1316"/>
      <c r="C613" s="1316"/>
      <c r="D613" s="1316"/>
      <c r="E613" s="1316"/>
      <c r="F613" s="1316"/>
      <c r="G613" s="1316"/>
      <c r="H613" s="1316"/>
      <c r="I613" s="1316"/>
      <c r="J613" s="1316"/>
      <c r="K613" s="1316"/>
      <c r="L613" s="1316"/>
      <c r="M613" s="1316"/>
      <c r="N613" s="1316"/>
      <c r="O613" s="1316"/>
      <c r="P613" s="1316"/>
      <c r="Q613" s="1316"/>
      <c r="R613" s="1316"/>
      <c r="S613" s="1316"/>
      <c r="T613" s="1316"/>
      <c r="U613" s="1316"/>
      <c r="V613" s="1316"/>
      <c r="W613" s="1316"/>
      <c r="X613" s="1316"/>
      <c r="Y613" s="1316"/>
      <c r="Z613" s="1316"/>
      <c r="AA613" s="1316"/>
      <c r="AB613" s="1316"/>
      <c r="AC613" s="1316"/>
      <c r="AD613" s="1316"/>
      <c r="AE613" s="1316"/>
      <c r="AF613" s="1316"/>
      <c r="AG613" s="1316"/>
      <c r="AH613" s="1316"/>
      <c r="AI613" s="1316"/>
      <c r="AJ613" s="1316"/>
      <c r="AK613" s="1316"/>
      <c r="AL613" s="1316"/>
      <c r="AM613" s="1316"/>
    </row>
    <row r="614" ht="24.0" customHeight="1">
      <c r="A614" s="1318"/>
      <c r="B614" s="1316"/>
      <c r="C614" s="1316"/>
      <c r="D614" s="1316"/>
      <c r="E614" s="1316"/>
      <c r="F614" s="1316"/>
      <c r="G614" s="1316"/>
      <c r="H614" s="1316"/>
      <c r="I614" s="1316"/>
      <c r="J614" s="1316"/>
      <c r="K614" s="1316"/>
      <c r="L614" s="1316"/>
      <c r="M614" s="1316"/>
      <c r="N614" s="1316"/>
      <c r="O614" s="1316"/>
      <c r="P614" s="1316"/>
      <c r="Q614" s="1316"/>
      <c r="R614" s="1316"/>
      <c r="S614" s="1316"/>
      <c r="T614" s="1316"/>
      <c r="U614" s="1316"/>
      <c r="V614" s="1316"/>
      <c r="W614" s="1316"/>
      <c r="X614" s="1316"/>
      <c r="Y614" s="1316"/>
      <c r="Z614" s="1316"/>
      <c r="AA614" s="1316"/>
      <c r="AB614" s="1316"/>
      <c r="AC614" s="1316"/>
      <c r="AD614" s="1316"/>
      <c r="AE614" s="1316"/>
      <c r="AF614" s="1316"/>
      <c r="AG614" s="1316"/>
      <c r="AH614" s="1316"/>
      <c r="AI614" s="1316"/>
      <c r="AJ614" s="1316"/>
      <c r="AK614" s="1316"/>
      <c r="AL614" s="1316"/>
      <c r="AM614" s="1316"/>
    </row>
    <row r="615" ht="24.0" customHeight="1">
      <c r="A615" s="1318"/>
      <c r="B615" s="1316"/>
      <c r="C615" s="1316"/>
      <c r="D615" s="1316"/>
      <c r="E615" s="1316"/>
      <c r="F615" s="1316"/>
      <c r="G615" s="1316"/>
      <c r="H615" s="1316"/>
      <c r="I615" s="1316"/>
      <c r="J615" s="1316"/>
      <c r="K615" s="1316"/>
      <c r="L615" s="1316"/>
      <c r="M615" s="1316"/>
      <c r="N615" s="1316"/>
      <c r="O615" s="1316"/>
      <c r="P615" s="1316"/>
      <c r="Q615" s="1316"/>
      <c r="R615" s="1316"/>
      <c r="S615" s="1316"/>
      <c r="T615" s="1316"/>
      <c r="U615" s="1316"/>
      <c r="V615" s="1316"/>
      <c r="W615" s="1316"/>
      <c r="X615" s="1316"/>
      <c r="Y615" s="1316"/>
      <c r="Z615" s="1316"/>
      <c r="AA615" s="1316"/>
      <c r="AB615" s="1316"/>
      <c r="AC615" s="1316"/>
      <c r="AD615" s="1316"/>
      <c r="AE615" s="1316"/>
      <c r="AF615" s="1316"/>
      <c r="AG615" s="1316"/>
      <c r="AH615" s="1316"/>
      <c r="AI615" s="1316"/>
      <c r="AJ615" s="1316"/>
      <c r="AK615" s="1316"/>
      <c r="AL615" s="1316"/>
      <c r="AM615" s="1316"/>
    </row>
    <row r="616" ht="24.0" customHeight="1">
      <c r="A616" s="1318"/>
      <c r="B616" s="1316"/>
      <c r="C616" s="1316"/>
      <c r="D616" s="1316"/>
      <c r="E616" s="1316"/>
      <c r="F616" s="1316"/>
      <c r="G616" s="1316"/>
      <c r="H616" s="1316"/>
      <c r="I616" s="1316"/>
      <c r="J616" s="1316"/>
      <c r="K616" s="1316"/>
      <c r="L616" s="1316"/>
      <c r="M616" s="1316"/>
      <c r="N616" s="1316"/>
      <c r="O616" s="1316"/>
      <c r="P616" s="1316"/>
      <c r="Q616" s="1316"/>
      <c r="R616" s="1316"/>
      <c r="S616" s="1316"/>
      <c r="T616" s="1316"/>
      <c r="U616" s="1316"/>
      <c r="V616" s="1316"/>
      <c r="W616" s="1316"/>
      <c r="X616" s="1316"/>
      <c r="Y616" s="1316"/>
      <c r="Z616" s="1316"/>
      <c r="AA616" s="1316"/>
      <c r="AB616" s="1316"/>
      <c r="AC616" s="1316"/>
      <c r="AD616" s="1316"/>
      <c r="AE616" s="1316"/>
      <c r="AF616" s="1316"/>
      <c r="AG616" s="1316"/>
      <c r="AH616" s="1316"/>
      <c r="AI616" s="1316"/>
      <c r="AJ616" s="1316"/>
      <c r="AK616" s="1316"/>
      <c r="AL616" s="1316"/>
      <c r="AM616" s="1316"/>
    </row>
    <row r="617" ht="24.0" customHeight="1">
      <c r="A617" s="1318"/>
      <c r="B617" s="1316"/>
      <c r="C617" s="1316"/>
      <c r="D617" s="1316"/>
      <c r="E617" s="1316"/>
      <c r="F617" s="1316"/>
      <c r="G617" s="1316"/>
      <c r="H617" s="1316"/>
      <c r="I617" s="1316"/>
      <c r="J617" s="1316"/>
      <c r="K617" s="1316"/>
      <c r="L617" s="1316"/>
      <c r="M617" s="1316"/>
      <c r="N617" s="1316"/>
      <c r="O617" s="1316"/>
      <c r="P617" s="1316"/>
      <c r="Q617" s="1316"/>
      <c r="R617" s="1316"/>
      <c r="S617" s="1316"/>
      <c r="T617" s="1316"/>
      <c r="U617" s="1316"/>
      <c r="V617" s="1316"/>
      <c r="W617" s="1316"/>
      <c r="X617" s="1316"/>
      <c r="Y617" s="1316"/>
      <c r="Z617" s="1316"/>
      <c r="AA617" s="1316"/>
      <c r="AB617" s="1316"/>
      <c r="AC617" s="1316"/>
      <c r="AD617" s="1316"/>
      <c r="AE617" s="1316"/>
      <c r="AF617" s="1316"/>
      <c r="AG617" s="1316"/>
      <c r="AH617" s="1316"/>
      <c r="AI617" s="1316"/>
      <c r="AJ617" s="1316"/>
      <c r="AK617" s="1316"/>
      <c r="AL617" s="1316"/>
      <c r="AM617" s="1316"/>
    </row>
    <row r="618" ht="24.0" customHeight="1">
      <c r="A618" s="1318"/>
      <c r="B618" s="1316"/>
      <c r="C618" s="1316"/>
      <c r="D618" s="1316"/>
      <c r="E618" s="1316"/>
      <c r="F618" s="1316"/>
      <c r="G618" s="1316"/>
      <c r="H618" s="1316"/>
      <c r="I618" s="1316"/>
      <c r="J618" s="1316"/>
      <c r="K618" s="1316"/>
      <c r="L618" s="1316"/>
      <c r="M618" s="1316"/>
      <c r="N618" s="1316"/>
      <c r="O618" s="1316"/>
      <c r="P618" s="1316"/>
      <c r="Q618" s="1316"/>
      <c r="R618" s="1316"/>
      <c r="S618" s="1316"/>
      <c r="T618" s="1316"/>
      <c r="U618" s="1316"/>
      <c r="V618" s="1316"/>
      <c r="W618" s="1316"/>
      <c r="X618" s="1316"/>
      <c r="Y618" s="1316"/>
      <c r="Z618" s="1316"/>
      <c r="AA618" s="1316"/>
      <c r="AB618" s="1316"/>
      <c r="AC618" s="1316"/>
      <c r="AD618" s="1316"/>
      <c r="AE618" s="1316"/>
      <c r="AF618" s="1316"/>
      <c r="AG618" s="1316"/>
      <c r="AH618" s="1316"/>
      <c r="AI618" s="1316"/>
      <c r="AJ618" s="1316"/>
      <c r="AK618" s="1316"/>
      <c r="AL618" s="1316"/>
      <c r="AM618" s="1316"/>
    </row>
    <row r="619" ht="24.0" customHeight="1">
      <c r="A619" s="1318"/>
      <c r="B619" s="1316"/>
      <c r="C619" s="1316"/>
      <c r="D619" s="1316"/>
      <c r="E619" s="1316"/>
      <c r="F619" s="1316"/>
      <c r="G619" s="1316"/>
      <c r="H619" s="1316"/>
      <c r="I619" s="1316"/>
      <c r="J619" s="1316"/>
      <c r="K619" s="1316"/>
      <c r="L619" s="1316"/>
      <c r="M619" s="1316"/>
      <c r="N619" s="1316"/>
      <c r="O619" s="1316"/>
      <c r="P619" s="1316"/>
      <c r="Q619" s="1316"/>
      <c r="R619" s="1316"/>
      <c r="S619" s="1316"/>
      <c r="T619" s="1316"/>
      <c r="U619" s="1316"/>
      <c r="V619" s="1316"/>
      <c r="W619" s="1316"/>
      <c r="X619" s="1316"/>
      <c r="Y619" s="1316"/>
      <c r="Z619" s="1316"/>
      <c r="AA619" s="1316"/>
      <c r="AB619" s="1316"/>
      <c r="AC619" s="1316"/>
      <c r="AD619" s="1316"/>
      <c r="AE619" s="1316"/>
      <c r="AF619" s="1316"/>
      <c r="AG619" s="1316"/>
      <c r="AH619" s="1316"/>
      <c r="AI619" s="1316"/>
      <c r="AJ619" s="1316"/>
      <c r="AK619" s="1316"/>
      <c r="AL619" s="1316"/>
      <c r="AM619" s="1316"/>
    </row>
    <row r="620" ht="24.0" customHeight="1">
      <c r="A620" s="1318"/>
      <c r="B620" s="1316"/>
      <c r="C620" s="1316"/>
      <c r="D620" s="1316"/>
      <c r="E620" s="1316"/>
      <c r="F620" s="1316"/>
      <c r="G620" s="1316"/>
      <c r="H620" s="1316"/>
      <c r="I620" s="1316"/>
      <c r="J620" s="1316"/>
      <c r="K620" s="1316"/>
      <c r="L620" s="1316"/>
      <c r="M620" s="1316"/>
      <c r="N620" s="1316"/>
      <c r="O620" s="1316"/>
      <c r="P620" s="1316"/>
      <c r="Q620" s="1316"/>
      <c r="R620" s="1316"/>
      <c r="S620" s="1316"/>
      <c r="T620" s="1316"/>
      <c r="U620" s="1316"/>
      <c r="V620" s="1316"/>
      <c r="W620" s="1316"/>
      <c r="X620" s="1316"/>
      <c r="Y620" s="1316"/>
      <c r="Z620" s="1316"/>
      <c r="AA620" s="1316"/>
      <c r="AB620" s="1316"/>
      <c r="AC620" s="1316"/>
      <c r="AD620" s="1316"/>
      <c r="AE620" s="1316"/>
      <c r="AF620" s="1316"/>
      <c r="AG620" s="1316"/>
      <c r="AH620" s="1316"/>
      <c r="AI620" s="1316"/>
      <c r="AJ620" s="1316"/>
      <c r="AK620" s="1316"/>
      <c r="AL620" s="1316"/>
      <c r="AM620" s="1316"/>
    </row>
    <row r="621" ht="24.0" customHeight="1">
      <c r="A621" s="1318"/>
      <c r="B621" s="1316"/>
      <c r="C621" s="1316"/>
      <c r="D621" s="1316"/>
      <c r="E621" s="1316"/>
      <c r="F621" s="1316"/>
      <c r="G621" s="1316"/>
      <c r="H621" s="1316"/>
      <c r="I621" s="1316"/>
      <c r="J621" s="1316"/>
      <c r="K621" s="1316"/>
      <c r="L621" s="1316"/>
      <c r="M621" s="1316"/>
      <c r="N621" s="1316"/>
      <c r="O621" s="1316"/>
      <c r="P621" s="1316"/>
      <c r="Q621" s="1316"/>
      <c r="R621" s="1316"/>
      <c r="S621" s="1316"/>
      <c r="T621" s="1316"/>
      <c r="U621" s="1316"/>
      <c r="V621" s="1316"/>
      <c r="W621" s="1316"/>
      <c r="X621" s="1316"/>
      <c r="Y621" s="1316"/>
      <c r="Z621" s="1316"/>
      <c r="AA621" s="1316"/>
      <c r="AB621" s="1316"/>
      <c r="AC621" s="1316"/>
      <c r="AD621" s="1316"/>
      <c r="AE621" s="1316"/>
      <c r="AF621" s="1316"/>
      <c r="AG621" s="1316"/>
      <c r="AH621" s="1316"/>
      <c r="AI621" s="1316"/>
      <c r="AJ621" s="1316"/>
      <c r="AK621" s="1316"/>
      <c r="AL621" s="1316"/>
      <c r="AM621" s="1316"/>
    </row>
    <row r="622" ht="24.0" customHeight="1">
      <c r="A622" s="1318"/>
      <c r="B622" s="1316"/>
      <c r="C622" s="1316"/>
      <c r="D622" s="1316"/>
      <c r="E622" s="1316"/>
      <c r="F622" s="1316"/>
      <c r="G622" s="1316"/>
      <c r="H622" s="1316"/>
      <c r="I622" s="1316"/>
      <c r="J622" s="1316"/>
      <c r="K622" s="1316"/>
      <c r="L622" s="1316"/>
      <c r="M622" s="1316"/>
      <c r="N622" s="1316"/>
      <c r="O622" s="1316"/>
      <c r="P622" s="1316"/>
      <c r="Q622" s="1316"/>
      <c r="R622" s="1316"/>
      <c r="S622" s="1316"/>
      <c r="T622" s="1316"/>
      <c r="U622" s="1316"/>
      <c r="V622" s="1316"/>
      <c r="W622" s="1316"/>
      <c r="X622" s="1316"/>
      <c r="Y622" s="1316"/>
      <c r="Z622" s="1316"/>
      <c r="AA622" s="1316"/>
      <c r="AB622" s="1316"/>
      <c r="AC622" s="1316"/>
      <c r="AD622" s="1316"/>
      <c r="AE622" s="1316"/>
      <c r="AF622" s="1316"/>
      <c r="AG622" s="1316"/>
      <c r="AH622" s="1316"/>
      <c r="AI622" s="1316"/>
      <c r="AJ622" s="1316"/>
      <c r="AK622" s="1316"/>
      <c r="AL622" s="1316"/>
      <c r="AM622" s="1316"/>
    </row>
    <row r="623" ht="24.0" customHeight="1">
      <c r="A623" s="1318"/>
      <c r="B623" s="1316"/>
      <c r="C623" s="1316"/>
      <c r="D623" s="1316"/>
      <c r="E623" s="1316"/>
      <c r="F623" s="1316"/>
      <c r="G623" s="1316"/>
      <c r="H623" s="1316"/>
      <c r="I623" s="1316"/>
      <c r="J623" s="1316"/>
      <c r="K623" s="1316"/>
      <c r="L623" s="1316"/>
      <c r="M623" s="1316"/>
      <c r="N623" s="1316"/>
      <c r="O623" s="1316"/>
      <c r="P623" s="1316"/>
      <c r="Q623" s="1316"/>
      <c r="R623" s="1316"/>
      <c r="S623" s="1316"/>
      <c r="T623" s="1316"/>
      <c r="U623" s="1316"/>
      <c r="V623" s="1316"/>
      <c r="W623" s="1316"/>
      <c r="X623" s="1316"/>
      <c r="Y623" s="1316"/>
      <c r="Z623" s="1316"/>
      <c r="AA623" s="1316"/>
      <c r="AB623" s="1316"/>
      <c r="AC623" s="1316"/>
      <c r="AD623" s="1316"/>
      <c r="AE623" s="1316"/>
      <c r="AF623" s="1316"/>
      <c r="AG623" s="1316"/>
      <c r="AH623" s="1316"/>
      <c r="AI623" s="1316"/>
      <c r="AJ623" s="1316"/>
      <c r="AK623" s="1316"/>
      <c r="AL623" s="1316"/>
      <c r="AM623" s="1316"/>
    </row>
    <row r="624" ht="24.0" customHeight="1">
      <c r="A624" s="1318"/>
      <c r="B624" s="1316"/>
      <c r="C624" s="1316"/>
      <c r="D624" s="1316"/>
      <c r="E624" s="1316"/>
      <c r="F624" s="1316"/>
      <c r="G624" s="1316"/>
      <c r="H624" s="1316"/>
      <c r="I624" s="1316"/>
      <c r="J624" s="1316"/>
      <c r="K624" s="1316"/>
      <c r="L624" s="1316"/>
      <c r="M624" s="1316"/>
      <c r="N624" s="1316"/>
      <c r="O624" s="1316"/>
      <c r="P624" s="1316"/>
      <c r="Q624" s="1316"/>
      <c r="R624" s="1316"/>
      <c r="S624" s="1316"/>
      <c r="T624" s="1316"/>
      <c r="U624" s="1316"/>
      <c r="V624" s="1316"/>
      <c r="W624" s="1316"/>
      <c r="X624" s="1316"/>
      <c r="Y624" s="1316"/>
      <c r="Z624" s="1316"/>
      <c r="AA624" s="1316"/>
      <c r="AB624" s="1316"/>
      <c r="AC624" s="1316"/>
      <c r="AD624" s="1316"/>
      <c r="AE624" s="1316"/>
      <c r="AF624" s="1316"/>
      <c r="AG624" s="1316"/>
      <c r="AH624" s="1316"/>
      <c r="AI624" s="1316"/>
      <c r="AJ624" s="1316"/>
      <c r="AK624" s="1316"/>
      <c r="AL624" s="1316"/>
      <c r="AM624" s="1316"/>
    </row>
    <row r="625" ht="24.0" customHeight="1">
      <c r="A625" s="1318"/>
      <c r="B625" s="1316"/>
      <c r="C625" s="1316"/>
      <c r="D625" s="1316"/>
      <c r="E625" s="1316"/>
      <c r="F625" s="1316"/>
      <c r="G625" s="1316"/>
      <c r="H625" s="1316"/>
      <c r="I625" s="1316"/>
      <c r="J625" s="1316"/>
      <c r="K625" s="1316"/>
      <c r="L625" s="1316"/>
      <c r="M625" s="1316"/>
      <c r="N625" s="1316"/>
      <c r="O625" s="1316"/>
      <c r="P625" s="1316"/>
      <c r="Q625" s="1316"/>
      <c r="R625" s="1316"/>
      <c r="S625" s="1316"/>
      <c r="T625" s="1316"/>
      <c r="U625" s="1316"/>
      <c r="V625" s="1316"/>
      <c r="W625" s="1316"/>
      <c r="X625" s="1316"/>
      <c r="Y625" s="1316"/>
      <c r="Z625" s="1316"/>
      <c r="AA625" s="1316"/>
      <c r="AB625" s="1316"/>
      <c r="AC625" s="1316"/>
      <c r="AD625" s="1316"/>
      <c r="AE625" s="1316"/>
      <c r="AF625" s="1316"/>
      <c r="AG625" s="1316"/>
      <c r="AH625" s="1316"/>
      <c r="AI625" s="1316"/>
      <c r="AJ625" s="1316"/>
      <c r="AK625" s="1316"/>
      <c r="AL625" s="1316"/>
      <c r="AM625" s="1316"/>
    </row>
    <row r="626" ht="24.0" customHeight="1">
      <c r="A626" s="1318"/>
      <c r="B626" s="1316"/>
      <c r="C626" s="1316"/>
      <c r="D626" s="1316"/>
      <c r="E626" s="1316"/>
      <c r="F626" s="1316"/>
      <c r="G626" s="1316"/>
      <c r="H626" s="1316"/>
      <c r="I626" s="1316"/>
      <c r="J626" s="1316"/>
      <c r="K626" s="1316"/>
      <c r="L626" s="1316"/>
      <c r="M626" s="1316"/>
      <c r="N626" s="1316"/>
      <c r="O626" s="1316"/>
      <c r="P626" s="1316"/>
      <c r="Q626" s="1316"/>
      <c r="R626" s="1316"/>
      <c r="S626" s="1316"/>
      <c r="T626" s="1316"/>
      <c r="U626" s="1316"/>
      <c r="V626" s="1316"/>
      <c r="W626" s="1316"/>
      <c r="X626" s="1316"/>
      <c r="Y626" s="1316"/>
      <c r="Z626" s="1316"/>
      <c r="AA626" s="1316"/>
      <c r="AB626" s="1316"/>
      <c r="AC626" s="1316"/>
      <c r="AD626" s="1316"/>
      <c r="AE626" s="1316"/>
      <c r="AF626" s="1316"/>
      <c r="AG626" s="1316"/>
      <c r="AH626" s="1316"/>
      <c r="AI626" s="1316"/>
      <c r="AJ626" s="1316"/>
      <c r="AK626" s="1316"/>
      <c r="AL626" s="1316"/>
      <c r="AM626" s="1316"/>
    </row>
    <row r="627" ht="24.0" customHeight="1">
      <c r="A627" s="1318"/>
      <c r="B627" s="1316"/>
      <c r="C627" s="1316"/>
      <c r="D627" s="1316"/>
      <c r="E627" s="1316"/>
      <c r="F627" s="1316"/>
      <c r="G627" s="1316"/>
      <c r="H627" s="1316"/>
      <c r="I627" s="1316"/>
      <c r="J627" s="1316"/>
      <c r="K627" s="1316"/>
      <c r="L627" s="1316"/>
      <c r="M627" s="1316"/>
      <c r="N627" s="1316"/>
      <c r="O627" s="1316"/>
      <c r="P627" s="1316"/>
      <c r="Q627" s="1316"/>
      <c r="R627" s="1316"/>
      <c r="S627" s="1316"/>
      <c r="T627" s="1316"/>
      <c r="U627" s="1316"/>
      <c r="V627" s="1316"/>
      <c r="W627" s="1316"/>
      <c r="X627" s="1316"/>
      <c r="Y627" s="1316"/>
      <c r="Z627" s="1316"/>
      <c r="AA627" s="1316"/>
      <c r="AB627" s="1316"/>
      <c r="AC627" s="1316"/>
      <c r="AD627" s="1316"/>
      <c r="AE627" s="1316"/>
      <c r="AF627" s="1316"/>
      <c r="AG627" s="1316"/>
      <c r="AH627" s="1316"/>
      <c r="AI627" s="1316"/>
      <c r="AJ627" s="1316"/>
      <c r="AK627" s="1316"/>
      <c r="AL627" s="1316"/>
      <c r="AM627" s="1316"/>
    </row>
    <row r="628" ht="24.0" customHeight="1">
      <c r="A628" s="1318"/>
      <c r="B628" s="1316"/>
      <c r="C628" s="1316"/>
      <c r="D628" s="1316"/>
      <c r="E628" s="1316"/>
      <c r="F628" s="1316"/>
      <c r="G628" s="1316"/>
      <c r="H628" s="1316"/>
      <c r="I628" s="1316"/>
      <c r="J628" s="1316"/>
      <c r="K628" s="1316"/>
      <c r="L628" s="1316"/>
      <c r="M628" s="1316"/>
      <c r="N628" s="1316"/>
      <c r="O628" s="1316"/>
      <c r="P628" s="1316"/>
      <c r="Q628" s="1316"/>
      <c r="R628" s="1316"/>
      <c r="S628" s="1316"/>
      <c r="T628" s="1316"/>
      <c r="U628" s="1316"/>
      <c r="V628" s="1316"/>
      <c r="W628" s="1316"/>
      <c r="X628" s="1316"/>
      <c r="Y628" s="1316"/>
      <c r="Z628" s="1316"/>
      <c r="AA628" s="1316"/>
      <c r="AB628" s="1316"/>
      <c r="AC628" s="1316"/>
      <c r="AD628" s="1316"/>
      <c r="AE628" s="1316"/>
      <c r="AF628" s="1316"/>
      <c r="AG628" s="1316"/>
      <c r="AH628" s="1316"/>
      <c r="AI628" s="1316"/>
      <c r="AJ628" s="1316"/>
      <c r="AK628" s="1316"/>
      <c r="AL628" s="1316"/>
      <c r="AM628" s="1316"/>
    </row>
    <row r="629" ht="24.0" customHeight="1">
      <c r="A629" s="1318"/>
      <c r="B629" s="1316"/>
      <c r="C629" s="1316"/>
      <c r="D629" s="1316"/>
      <c r="E629" s="1316"/>
      <c r="F629" s="1316"/>
      <c r="G629" s="1316"/>
      <c r="H629" s="1316"/>
      <c r="I629" s="1316"/>
      <c r="J629" s="1316"/>
      <c r="K629" s="1316"/>
      <c r="L629" s="1316"/>
      <c r="M629" s="1316"/>
      <c r="N629" s="1316"/>
      <c r="O629" s="1316"/>
      <c r="P629" s="1316"/>
      <c r="Q629" s="1316"/>
      <c r="R629" s="1316"/>
      <c r="S629" s="1316"/>
      <c r="T629" s="1316"/>
      <c r="U629" s="1316"/>
      <c r="V629" s="1316"/>
      <c r="W629" s="1316"/>
      <c r="X629" s="1316"/>
      <c r="Y629" s="1316"/>
      <c r="Z629" s="1316"/>
      <c r="AA629" s="1316"/>
      <c r="AB629" s="1316"/>
      <c r="AC629" s="1316"/>
      <c r="AD629" s="1316"/>
      <c r="AE629" s="1316"/>
      <c r="AF629" s="1316"/>
      <c r="AG629" s="1316"/>
      <c r="AH629" s="1316"/>
      <c r="AI629" s="1316"/>
      <c r="AJ629" s="1316"/>
      <c r="AK629" s="1316"/>
      <c r="AL629" s="1316"/>
      <c r="AM629" s="1316"/>
    </row>
    <row r="630" ht="24.0" customHeight="1">
      <c r="A630" s="1318"/>
      <c r="B630" s="1316"/>
      <c r="C630" s="1316"/>
      <c r="D630" s="1316"/>
      <c r="E630" s="1316"/>
      <c r="F630" s="1316"/>
      <c r="G630" s="1316"/>
      <c r="H630" s="1316"/>
      <c r="I630" s="1316"/>
      <c r="J630" s="1316"/>
      <c r="K630" s="1316"/>
      <c r="L630" s="1316"/>
      <c r="M630" s="1316"/>
      <c r="N630" s="1316"/>
      <c r="O630" s="1316"/>
      <c r="P630" s="1316"/>
      <c r="Q630" s="1316"/>
      <c r="R630" s="1316"/>
      <c r="S630" s="1316"/>
      <c r="T630" s="1316"/>
      <c r="U630" s="1316"/>
      <c r="V630" s="1316"/>
      <c r="W630" s="1316"/>
      <c r="X630" s="1316"/>
      <c r="Y630" s="1316"/>
      <c r="Z630" s="1316"/>
      <c r="AA630" s="1316"/>
      <c r="AB630" s="1316"/>
      <c r="AC630" s="1316"/>
      <c r="AD630" s="1316"/>
      <c r="AE630" s="1316"/>
      <c r="AF630" s="1316"/>
      <c r="AG630" s="1316"/>
      <c r="AH630" s="1316"/>
      <c r="AI630" s="1316"/>
      <c r="AJ630" s="1316"/>
      <c r="AK630" s="1316"/>
      <c r="AL630" s="1316"/>
      <c r="AM630" s="1316"/>
    </row>
    <row r="631" ht="24.0" customHeight="1">
      <c r="A631" s="1318"/>
      <c r="B631" s="1316"/>
      <c r="C631" s="1316"/>
      <c r="D631" s="1316"/>
      <c r="E631" s="1316"/>
      <c r="F631" s="1316"/>
      <c r="G631" s="1316"/>
      <c r="H631" s="1316"/>
      <c r="I631" s="1316"/>
      <c r="J631" s="1316"/>
      <c r="K631" s="1316"/>
      <c r="L631" s="1316"/>
      <c r="M631" s="1316"/>
      <c r="N631" s="1316"/>
      <c r="O631" s="1316"/>
      <c r="P631" s="1316"/>
      <c r="Q631" s="1316"/>
      <c r="R631" s="1316"/>
      <c r="S631" s="1316"/>
      <c r="T631" s="1316"/>
      <c r="U631" s="1316"/>
      <c r="V631" s="1316"/>
      <c r="W631" s="1316"/>
      <c r="X631" s="1316"/>
      <c r="Y631" s="1316"/>
      <c r="Z631" s="1316"/>
      <c r="AA631" s="1316"/>
      <c r="AB631" s="1316"/>
      <c r="AC631" s="1316"/>
      <c r="AD631" s="1316"/>
      <c r="AE631" s="1316"/>
      <c r="AF631" s="1316"/>
      <c r="AG631" s="1316"/>
      <c r="AH631" s="1316"/>
      <c r="AI631" s="1316"/>
      <c r="AJ631" s="1316"/>
      <c r="AK631" s="1316"/>
      <c r="AL631" s="1316"/>
      <c r="AM631" s="1316"/>
    </row>
    <row r="632" ht="24.0" customHeight="1">
      <c r="A632" s="1318"/>
      <c r="B632" s="1316"/>
      <c r="C632" s="1316"/>
      <c r="D632" s="1316"/>
      <c r="E632" s="1316"/>
      <c r="F632" s="1316"/>
      <c r="G632" s="1316"/>
      <c r="H632" s="1316"/>
      <c r="I632" s="1316"/>
      <c r="J632" s="1316"/>
      <c r="K632" s="1316"/>
      <c r="L632" s="1316"/>
      <c r="M632" s="1316"/>
      <c r="N632" s="1316"/>
      <c r="O632" s="1316"/>
      <c r="P632" s="1316"/>
      <c r="Q632" s="1316"/>
      <c r="R632" s="1316"/>
      <c r="S632" s="1316"/>
      <c r="T632" s="1316"/>
      <c r="U632" s="1316"/>
      <c r="V632" s="1316"/>
      <c r="W632" s="1316"/>
      <c r="X632" s="1316"/>
      <c r="Y632" s="1316"/>
      <c r="Z632" s="1316"/>
      <c r="AA632" s="1316"/>
      <c r="AB632" s="1316"/>
      <c r="AC632" s="1316"/>
      <c r="AD632" s="1316"/>
      <c r="AE632" s="1316"/>
      <c r="AF632" s="1316"/>
      <c r="AG632" s="1316"/>
      <c r="AH632" s="1316"/>
      <c r="AI632" s="1316"/>
      <c r="AJ632" s="1316"/>
      <c r="AK632" s="1316"/>
      <c r="AL632" s="1316"/>
      <c r="AM632" s="1316"/>
    </row>
    <row r="633" ht="24.0" customHeight="1">
      <c r="A633" s="1318"/>
      <c r="B633" s="1316"/>
      <c r="C633" s="1316"/>
      <c r="D633" s="1316"/>
      <c r="E633" s="1316"/>
      <c r="F633" s="1316"/>
      <c r="G633" s="1316"/>
      <c r="H633" s="1316"/>
      <c r="I633" s="1316"/>
      <c r="J633" s="1316"/>
      <c r="K633" s="1316"/>
      <c r="L633" s="1316"/>
      <c r="M633" s="1316"/>
      <c r="N633" s="1316"/>
      <c r="O633" s="1316"/>
      <c r="P633" s="1316"/>
      <c r="Q633" s="1316"/>
      <c r="R633" s="1316"/>
      <c r="S633" s="1316"/>
      <c r="T633" s="1316"/>
      <c r="U633" s="1316"/>
      <c r="V633" s="1316"/>
      <c r="W633" s="1316"/>
      <c r="X633" s="1316"/>
      <c r="Y633" s="1316"/>
      <c r="Z633" s="1316"/>
      <c r="AA633" s="1316"/>
      <c r="AB633" s="1316"/>
      <c r="AC633" s="1316"/>
      <c r="AD633" s="1316"/>
      <c r="AE633" s="1316"/>
      <c r="AF633" s="1316"/>
      <c r="AG633" s="1316"/>
      <c r="AH633" s="1316"/>
      <c r="AI633" s="1316"/>
      <c r="AJ633" s="1316"/>
      <c r="AK633" s="1316"/>
      <c r="AL633" s="1316"/>
      <c r="AM633" s="1316"/>
    </row>
    <row r="634" ht="24.0" customHeight="1">
      <c r="A634" s="1318"/>
      <c r="B634" s="1316"/>
      <c r="C634" s="1316"/>
      <c r="D634" s="1316"/>
      <c r="E634" s="1316"/>
      <c r="F634" s="1316"/>
      <c r="G634" s="1316"/>
      <c r="H634" s="1316"/>
      <c r="I634" s="1316"/>
      <c r="J634" s="1316"/>
      <c r="K634" s="1316"/>
      <c r="L634" s="1316"/>
      <c r="M634" s="1316"/>
      <c r="N634" s="1316"/>
      <c r="O634" s="1316"/>
      <c r="P634" s="1316"/>
      <c r="Q634" s="1316"/>
      <c r="R634" s="1316"/>
      <c r="S634" s="1316"/>
      <c r="T634" s="1316"/>
      <c r="U634" s="1316"/>
      <c r="V634" s="1316"/>
      <c r="W634" s="1316"/>
      <c r="X634" s="1316"/>
      <c r="Y634" s="1316"/>
      <c r="Z634" s="1316"/>
      <c r="AA634" s="1316"/>
      <c r="AB634" s="1316"/>
      <c r="AC634" s="1316"/>
      <c r="AD634" s="1316"/>
      <c r="AE634" s="1316"/>
      <c r="AF634" s="1316"/>
      <c r="AG634" s="1316"/>
      <c r="AH634" s="1316"/>
      <c r="AI634" s="1316"/>
      <c r="AJ634" s="1316"/>
      <c r="AK634" s="1316"/>
      <c r="AL634" s="1316"/>
      <c r="AM634" s="1316"/>
    </row>
    <row r="635" ht="24.0" customHeight="1">
      <c r="A635" s="1318"/>
      <c r="B635" s="1316"/>
      <c r="C635" s="1316"/>
      <c r="D635" s="1316"/>
      <c r="E635" s="1316"/>
      <c r="F635" s="1316"/>
      <c r="G635" s="1316"/>
      <c r="H635" s="1316"/>
      <c r="I635" s="1316"/>
      <c r="J635" s="1316"/>
      <c r="K635" s="1316"/>
      <c r="L635" s="1316"/>
      <c r="M635" s="1316"/>
      <c r="N635" s="1316"/>
      <c r="O635" s="1316"/>
      <c r="P635" s="1316"/>
      <c r="Q635" s="1316"/>
      <c r="R635" s="1316"/>
      <c r="S635" s="1316"/>
      <c r="T635" s="1316"/>
      <c r="U635" s="1316"/>
      <c r="V635" s="1316"/>
      <c r="W635" s="1316"/>
      <c r="X635" s="1316"/>
      <c r="Y635" s="1316"/>
      <c r="Z635" s="1316"/>
      <c r="AA635" s="1316"/>
      <c r="AB635" s="1316"/>
      <c r="AC635" s="1316"/>
      <c r="AD635" s="1316"/>
      <c r="AE635" s="1316"/>
      <c r="AF635" s="1316"/>
      <c r="AG635" s="1316"/>
      <c r="AH635" s="1316"/>
      <c r="AI635" s="1316"/>
      <c r="AJ635" s="1316"/>
      <c r="AK635" s="1316"/>
      <c r="AL635" s="1316"/>
      <c r="AM635" s="1316"/>
    </row>
    <row r="636" ht="24.0" customHeight="1">
      <c r="A636" s="1318"/>
      <c r="B636" s="1316"/>
      <c r="C636" s="1316"/>
      <c r="D636" s="1316"/>
      <c r="E636" s="1316"/>
      <c r="F636" s="1316"/>
      <c r="G636" s="1316"/>
      <c r="H636" s="1316"/>
      <c r="I636" s="1316"/>
      <c r="J636" s="1316"/>
      <c r="K636" s="1316"/>
      <c r="L636" s="1316"/>
      <c r="M636" s="1316"/>
      <c r="N636" s="1316"/>
      <c r="O636" s="1316"/>
      <c r="P636" s="1316"/>
      <c r="Q636" s="1316"/>
      <c r="R636" s="1316"/>
      <c r="S636" s="1316"/>
      <c r="T636" s="1316"/>
      <c r="U636" s="1316"/>
      <c r="V636" s="1316"/>
      <c r="W636" s="1316"/>
      <c r="X636" s="1316"/>
      <c r="Y636" s="1316"/>
      <c r="Z636" s="1316"/>
      <c r="AA636" s="1316"/>
      <c r="AB636" s="1316"/>
      <c r="AC636" s="1316"/>
      <c r="AD636" s="1316"/>
      <c r="AE636" s="1316"/>
      <c r="AF636" s="1316"/>
      <c r="AG636" s="1316"/>
      <c r="AH636" s="1316"/>
      <c r="AI636" s="1316"/>
      <c r="AJ636" s="1316"/>
      <c r="AK636" s="1316"/>
      <c r="AL636" s="1316"/>
      <c r="AM636" s="1316"/>
    </row>
    <row r="637" ht="24.0" customHeight="1">
      <c r="A637" s="1318"/>
      <c r="B637" s="1316"/>
      <c r="C637" s="1316"/>
      <c r="D637" s="1316"/>
      <c r="E637" s="1316"/>
      <c r="F637" s="1316"/>
      <c r="G637" s="1316"/>
      <c r="H637" s="1316"/>
      <c r="I637" s="1316"/>
      <c r="J637" s="1316"/>
      <c r="K637" s="1316"/>
      <c r="L637" s="1316"/>
      <c r="M637" s="1316"/>
      <c r="N637" s="1316"/>
      <c r="O637" s="1316"/>
      <c r="P637" s="1316"/>
      <c r="Q637" s="1316"/>
      <c r="R637" s="1316"/>
      <c r="S637" s="1316"/>
      <c r="T637" s="1316"/>
      <c r="U637" s="1316"/>
      <c r="V637" s="1316"/>
      <c r="W637" s="1316"/>
      <c r="X637" s="1316"/>
      <c r="Y637" s="1316"/>
      <c r="Z637" s="1316"/>
      <c r="AA637" s="1316"/>
      <c r="AB637" s="1316"/>
      <c r="AC637" s="1316"/>
      <c r="AD637" s="1316"/>
      <c r="AE637" s="1316"/>
      <c r="AF637" s="1316"/>
      <c r="AG637" s="1316"/>
      <c r="AH637" s="1316"/>
      <c r="AI637" s="1316"/>
      <c r="AJ637" s="1316"/>
      <c r="AK637" s="1316"/>
      <c r="AL637" s="1316"/>
      <c r="AM637" s="1316"/>
    </row>
    <row r="638" ht="24.0" customHeight="1">
      <c r="A638" s="1318"/>
      <c r="B638" s="1316"/>
      <c r="C638" s="1316"/>
      <c r="D638" s="1316"/>
      <c r="E638" s="1316"/>
      <c r="F638" s="1316"/>
      <c r="G638" s="1316"/>
      <c r="H638" s="1316"/>
      <c r="I638" s="1316"/>
      <c r="J638" s="1316"/>
      <c r="K638" s="1316"/>
      <c r="L638" s="1316"/>
      <c r="M638" s="1316"/>
      <c r="N638" s="1316"/>
      <c r="O638" s="1316"/>
      <c r="P638" s="1316"/>
      <c r="Q638" s="1316"/>
      <c r="R638" s="1316"/>
      <c r="S638" s="1316"/>
      <c r="T638" s="1316"/>
      <c r="U638" s="1316"/>
      <c r="V638" s="1316"/>
      <c r="W638" s="1316"/>
      <c r="X638" s="1316"/>
      <c r="Y638" s="1316"/>
      <c r="Z638" s="1316"/>
      <c r="AA638" s="1316"/>
      <c r="AB638" s="1316"/>
      <c r="AC638" s="1316"/>
      <c r="AD638" s="1316"/>
      <c r="AE638" s="1316"/>
      <c r="AF638" s="1316"/>
      <c r="AG638" s="1316"/>
      <c r="AH638" s="1316"/>
      <c r="AI638" s="1316"/>
      <c r="AJ638" s="1316"/>
      <c r="AK638" s="1316"/>
      <c r="AL638" s="1316"/>
      <c r="AM638" s="1316"/>
    </row>
    <row r="639" ht="24.0" customHeight="1">
      <c r="A639" s="1318"/>
      <c r="B639" s="1316"/>
      <c r="C639" s="1316"/>
      <c r="D639" s="1316"/>
      <c r="E639" s="1316"/>
      <c r="F639" s="1316"/>
      <c r="G639" s="1316"/>
      <c r="H639" s="1316"/>
      <c r="I639" s="1316"/>
      <c r="J639" s="1316"/>
      <c r="K639" s="1316"/>
      <c r="L639" s="1316"/>
      <c r="M639" s="1316"/>
      <c r="N639" s="1316"/>
      <c r="O639" s="1316"/>
      <c r="P639" s="1316"/>
      <c r="Q639" s="1316"/>
      <c r="R639" s="1316"/>
      <c r="S639" s="1316"/>
      <c r="T639" s="1316"/>
      <c r="U639" s="1316"/>
      <c r="V639" s="1316"/>
      <c r="W639" s="1316"/>
      <c r="X639" s="1316"/>
      <c r="Y639" s="1316"/>
      <c r="Z639" s="1316"/>
      <c r="AA639" s="1316"/>
      <c r="AB639" s="1316"/>
      <c r="AC639" s="1316"/>
      <c r="AD639" s="1316"/>
      <c r="AE639" s="1316"/>
      <c r="AF639" s="1316"/>
      <c r="AG639" s="1316"/>
      <c r="AH639" s="1316"/>
      <c r="AI639" s="1316"/>
      <c r="AJ639" s="1316"/>
      <c r="AK639" s="1316"/>
      <c r="AL639" s="1316"/>
      <c r="AM639" s="1316"/>
    </row>
    <row r="640" ht="24.0" customHeight="1">
      <c r="A640" s="1318"/>
      <c r="B640" s="1316"/>
      <c r="C640" s="1316"/>
      <c r="D640" s="1316"/>
      <c r="E640" s="1316"/>
      <c r="F640" s="1316"/>
      <c r="G640" s="1316"/>
      <c r="H640" s="1316"/>
      <c r="I640" s="1316"/>
      <c r="J640" s="1316"/>
      <c r="K640" s="1316"/>
      <c r="L640" s="1316"/>
      <c r="M640" s="1316"/>
      <c r="N640" s="1316"/>
      <c r="O640" s="1316"/>
      <c r="P640" s="1316"/>
      <c r="Q640" s="1316"/>
      <c r="R640" s="1316"/>
      <c r="S640" s="1316"/>
      <c r="T640" s="1316"/>
      <c r="U640" s="1316"/>
      <c r="V640" s="1316"/>
      <c r="W640" s="1316"/>
      <c r="X640" s="1316"/>
      <c r="Y640" s="1316"/>
      <c r="Z640" s="1316"/>
      <c r="AA640" s="1316"/>
      <c r="AB640" s="1316"/>
      <c r="AC640" s="1316"/>
      <c r="AD640" s="1316"/>
      <c r="AE640" s="1316"/>
      <c r="AF640" s="1316"/>
      <c r="AG640" s="1316"/>
      <c r="AH640" s="1316"/>
      <c r="AI640" s="1316"/>
      <c r="AJ640" s="1316"/>
      <c r="AK640" s="1316"/>
      <c r="AL640" s="1316"/>
      <c r="AM640" s="1316"/>
    </row>
    <row r="641" ht="24.0" customHeight="1">
      <c r="A641" s="1318"/>
      <c r="B641" s="1316"/>
      <c r="C641" s="1316"/>
      <c r="D641" s="1316"/>
      <c r="E641" s="1316"/>
      <c r="F641" s="1316"/>
      <c r="G641" s="1316"/>
      <c r="H641" s="1316"/>
      <c r="I641" s="1316"/>
      <c r="J641" s="1316"/>
      <c r="K641" s="1316"/>
      <c r="L641" s="1316"/>
      <c r="M641" s="1316"/>
      <c r="N641" s="1316"/>
      <c r="O641" s="1316"/>
      <c r="P641" s="1316"/>
      <c r="Q641" s="1316"/>
      <c r="R641" s="1316"/>
      <c r="S641" s="1316"/>
      <c r="T641" s="1316"/>
      <c r="U641" s="1316"/>
      <c r="V641" s="1316"/>
      <c r="W641" s="1316"/>
      <c r="X641" s="1316"/>
      <c r="Y641" s="1316"/>
      <c r="Z641" s="1316"/>
      <c r="AA641" s="1316"/>
      <c r="AB641" s="1316"/>
      <c r="AC641" s="1316"/>
      <c r="AD641" s="1316"/>
      <c r="AE641" s="1316"/>
      <c r="AF641" s="1316"/>
      <c r="AG641" s="1316"/>
      <c r="AH641" s="1316"/>
      <c r="AI641" s="1316"/>
      <c r="AJ641" s="1316"/>
      <c r="AK641" s="1316"/>
      <c r="AL641" s="1316"/>
      <c r="AM641" s="1316"/>
    </row>
    <row r="642" ht="24.0" customHeight="1">
      <c r="A642" s="1318"/>
      <c r="B642" s="1316"/>
      <c r="C642" s="1316"/>
      <c r="D642" s="1316"/>
      <c r="E642" s="1316"/>
      <c r="F642" s="1316"/>
      <c r="G642" s="1316"/>
      <c r="H642" s="1316"/>
      <c r="I642" s="1316"/>
      <c r="J642" s="1316"/>
      <c r="K642" s="1316"/>
      <c r="L642" s="1316"/>
      <c r="M642" s="1316"/>
      <c r="N642" s="1316"/>
      <c r="O642" s="1316"/>
      <c r="P642" s="1316"/>
      <c r="Q642" s="1316"/>
      <c r="R642" s="1316"/>
      <c r="S642" s="1316"/>
      <c r="T642" s="1316"/>
      <c r="U642" s="1316"/>
      <c r="V642" s="1316"/>
      <c r="W642" s="1316"/>
      <c r="X642" s="1316"/>
      <c r="Y642" s="1316"/>
      <c r="Z642" s="1316"/>
      <c r="AA642" s="1316"/>
      <c r="AB642" s="1316"/>
      <c r="AC642" s="1316"/>
      <c r="AD642" s="1316"/>
      <c r="AE642" s="1316"/>
      <c r="AF642" s="1316"/>
      <c r="AG642" s="1316"/>
      <c r="AH642" s="1316"/>
      <c r="AI642" s="1316"/>
      <c r="AJ642" s="1316"/>
      <c r="AK642" s="1316"/>
      <c r="AL642" s="1316"/>
      <c r="AM642" s="1316"/>
    </row>
    <row r="643" ht="24.0" customHeight="1">
      <c r="A643" s="1318"/>
      <c r="B643" s="1316"/>
      <c r="C643" s="1316"/>
      <c r="D643" s="1316"/>
      <c r="E643" s="1316"/>
      <c r="F643" s="1316"/>
      <c r="G643" s="1316"/>
      <c r="H643" s="1316"/>
      <c r="I643" s="1316"/>
      <c r="J643" s="1316"/>
      <c r="K643" s="1316"/>
      <c r="L643" s="1316"/>
      <c r="M643" s="1316"/>
      <c r="N643" s="1316"/>
      <c r="O643" s="1316"/>
      <c r="P643" s="1316"/>
      <c r="Q643" s="1316"/>
      <c r="R643" s="1316"/>
      <c r="S643" s="1316"/>
      <c r="T643" s="1316"/>
      <c r="U643" s="1316"/>
      <c r="V643" s="1316"/>
      <c r="W643" s="1316"/>
      <c r="X643" s="1316"/>
      <c r="Y643" s="1316"/>
      <c r="Z643" s="1316"/>
      <c r="AA643" s="1316"/>
      <c r="AB643" s="1316"/>
      <c r="AC643" s="1316"/>
      <c r="AD643" s="1316"/>
      <c r="AE643" s="1316"/>
      <c r="AF643" s="1316"/>
      <c r="AG643" s="1316"/>
      <c r="AH643" s="1316"/>
      <c r="AI643" s="1316"/>
      <c r="AJ643" s="1316"/>
      <c r="AK643" s="1316"/>
      <c r="AL643" s="1316"/>
      <c r="AM643" s="1316"/>
    </row>
    <row r="644" ht="24.0" customHeight="1">
      <c r="A644" s="1318"/>
      <c r="B644" s="1316"/>
      <c r="C644" s="1316"/>
      <c r="D644" s="1316"/>
      <c r="E644" s="1316"/>
      <c r="F644" s="1316"/>
      <c r="G644" s="1316"/>
      <c r="H644" s="1316"/>
      <c r="I644" s="1316"/>
      <c r="J644" s="1316"/>
      <c r="K644" s="1316"/>
      <c r="L644" s="1316"/>
      <c r="M644" s="1316"/>
      <c r="N644" s="1316"/>
      <c r="O644" s="1316"/>
      <c r="P644" s="1316"/>
      <c r="Q644" s="1316"/>
      <c r="R644" s="1316"/>
      <c r="S644" s="1316"/>
      <c r="T644" s="1316"/>
      <c r="U644" s="1316"/>
      <c r="V644" s="1316"/>
      <c r="W644" s="1316"/>
      <c r="X644" s="1316"/>
      <c r="Y644" s="1316"/>
      <c r="Z644" s="1316"/>
      <c r="AA644" s="1316"/>
      <c r="AB644" s="1316"/>
      <c r="AC644" s="1316"/>
      <c r="AD644" s="1316"/>
      <c r="AE644" s="1316"/>
      <c r="AF644" s="1316"/>
      <c r="AG644" s="1316"/>
      <c r="AH644" s="1316"/>
      <c r="AI644" s="1316"/>
      <c r="AJ644" s="1316"/>
      <c r="AK644" s="1316"/>
      <c r="AL644" s="1316"/>
      <c r="AM644" s="1316"/>
    </row>
    <row r="645" ht="24.0" customHeight="1">
      <c r="A645" s="1318"/>
      <c r="B645" s="1316"/>
      <c r="C645" s="1316"/>
      <c r="D645" s="1316"/>
      <c r="E645" s="1316"/>
      <c r="F645" s="1316"/>
      <c r="G645" s="1316"/>
      <c r="H645" s="1316"/>
      <c r="I645" s="1316"/>
      <c r="J645" s="1316"/>
      <c r="K645" s="1316"/>
      <c r="L645" s="1316"/>
      <c r="M645" s="1316"/>
      <c r="N645" s="1316"/>
      <c r="O645" s="1316"/>
      <c r="P645" s="1316"/>
      <c r="Q645" s="1316"/>
      <c r="R645" s="1316"/>
      <c r="S645" s="1316"/>
      <c r="T645" s="1316"/>
      <c r="U645" s="1316"/>
      <c r="V645" s="1316"/>
      <c r="W645" s="1316"/>
      <c r="X645" s="1316"/>
      <c r="Y645" s="1316"/>
      <c r="Z645" s="1316"/>
      <c r="AA645" s="1316"/>
      <c r="AB645" s="1316"/>
      <c r="AC645" s="1316"/>
      <c r="AD645" s="1316"/>
      <c r="AE645" s="1316"/>
      <c r="AF645" s="1316"/>
      <c r="AG645" s="1316"/>
      <c r="AH645" s="1316"/>
      <c r="AI645" s="1316"/>
      <c r="AJ645" s="1316"/>
      <c r="AK645" s="1316"/>
      <c r="AL645" s="1316"/>
      <c r="AM645" s="1316"/>
    </row>
    <row r="646" ht="24.0" customHeight="1">
      <c r="A646" s="1318"/>
      <c r="B646" s="1316"/>
      <c r="C646" s="1316"/>
      <c r="D646" s="1316"/>
      <c r="E646" s="1316"/>
      <c r="F646" s="1316"/>
      <c r="G646" s="1316"/>
      <c r="H646" s="1316"/>
      <c r="I646" s="1316"/>
      <c r="J646" s="1316"/>
      <c r="K646" s="1316"/>
      <c r="L646" s="1316"/>
      <c r="M646" s="1316"/>
      <c r="N646" s="1316"/>
      <c r="O646" s="1316"/>
      <c r="P646" s="1316"/>
      <c r="Q646" s="1316"/>
      <c r="R646" s="1316"/>
      <c r="S646" s="1316"/>
      <c r="T646" s="1316"/>
      <c r="U646" s="1316"/>
      <c r="V646" s="1316"/>
      <c r="W646" s="1316"/>
      <c r="X646" s="1316"/>
      <c r="Y646" s="1316"/>
      <c r="Z646" s="1316"/>
      <c r="AA646" s="1316"/>
      <c r="AB646" s="1316"/>
      <c r="AC646" s="1316"/>
      <c r="AD646" s="1316"/>
      <c r="AE646" s="1316"/>
      <c r="AF646" s="1316"/>
      <c r="AG646" s="1316"/>
      <c r="AH646" s="1316"/>
      <c r="AI646" s="1316"/>
      <c r="AJ646" s="1316"/>
      <c r="AK646" s="1316"/>
      <c r="AL646" s="1316"/>
      <c r="AM646" s="1316"/>
    </row>
    <row r="647" ht="24.0" customHeight="1">
      <c r="A647" s="1318"/>
      <c r="B647" s="1316"/>
      <c r="C647" s="1316"/>
      <c r="D647" s="1316"/>
      <c r="E647" s="1316"/>
      <c r="F647" s="1316"/>
      <c r="G647" s="1316"/>
      <c r="H647" s="1316"/>
      <c r="I647" s="1316"/>
      <c r="J647" s="1316"/>
      <c r="K647" s="1316"/>
      <c r="L647" s="1316"/>
      <c r="M647" s="1316"/>
      <c r="N647" s="1316"/>
      <c r="O647" s="1316"/>
      <c r="P647" s="1316"/>
      <c r="Q647" s="1316"/>
      <c r="R647" s="1316"/>
      <c r="S647" s="1316"/>
      <c r="T647" s="1316"/>
      <c r="U647" s="1316"/>
      <c r="V647" s="1316"/>
      <c r="W647" s="1316"/>
      <c r="X647" s="1316"/>
      <c r="Y647" s="1316"/>
      <c r="Z647" s="1316"/>
      <c r="AA647" s="1316"/>
      <c r="AB647" s="1316"/>
      <c r="AC647" s="1316"/>
      <c r="AD647" s="1316"/>
      <c r="AE647" s="1316"/>
      <c r="AF647" s="1316"/>
      <c r="AG647" s="1316"/>
      <c r="AH647" s="1316"/>
      <c r="AI647" s="1316"/>
      <c r="AJ647" s="1316"/>
      <c r="AK647" s="1316"/>
      <c r="AL647" s="1316"/>
      <c r="AM647" s="1316"/>
    </row>
    <row r="648" ht="24.0" customHeight="1">
      <c r="A648" s="1318"/>
      <c r="B648" s="1316"/>
      <c r="C648" s="1316"/>
      <c r="D648" s="1316"/>
      <c r="E648" s="1316"/>
      <c r="F648" s="1316"/>
      <c r="G648" s="1316"/>
      <c r="H648" s="1316"/>
      <c r="I648" s="1316"/>
      <c r="J648" s="1316"/>
      <c r="K648" s="1316"/>
      <c r="L648" s="1316"/>
      <c r="M648" s="1316"/>
      <c r="N648" s="1316"/>
      <c r="O648" s="1316"/>
      <c r="P648" s="1316"/>
      <c r="Q648" s="1316"/>
      <c r="R648" s="1316"/>
      <c r="S648" s="1316"/>
      <c r="T648" s="1316"/>
      <c r="U648" s="1316"/>
      <c r="V648" s="1316"/>
      <c r="W648" s="1316"/>
      <c r="X648" s="1316"/>
      <c r="Y648" s="1316"/>
      <c r="Z648" s="1316"/>
      <c r="AA648" s="1316"/>
      <c r="AB648" s="1316"/>
      <c r="AC648" s="1316"/>
      <c r="AD648" s="1316"/>
      <c r="AE648" s="1316"/>
      <c r="AF648" s="1316"/>
      <c r="AG648" s="1316"/>
      <c r="AH648" s="1316"/>
      <c r="AI648" s="1316"/>
      <c r="AJ648" s="1316"/>
      <c r="AK648" s="1316"/>
      <c r="AL648" s="1316"/>
      <c r="AM648" s="1316"/>
    </row>
    <row r="649" ht="24.0" customHeight="1">
      <c r="A649" s="1318"/>
      <c r="B649" s="1316"/>
      <c r="C649" s="1316"/>
      <c r="D649" s="1316"/>
      <c r="E649" s="1316"/>
      <c r="F649" s="1316"/>
      <c r="G649" s="1316"/>
      <c r="H649" s="1316"/>
      <c r="I649" s="1316"/>
      <c r="J649" s="1316"/>
      <c r="K649" s="1316"/>
      <c r="L649" s="1316"/>
      <c r="M649" s="1316"/>
      <c r="N649" s="1316"/>
      <c r="O649" s="1316"/>
      <c r="P649" s="1316"/>
      <c r="Q649" s="1316"/>
      <c r="R649" s="1316"/>
      <c r="S649" s="1316"/>
      <c r="T649" s="1316"/>
      <c r="U649" s="1316"/>
      <c r="V649" s="1316"/>
      <c r="W649" s="1316"/>
      <c r="X649" s="1316"/>
      <c r="Y649" s="1316"/>
      <c r="Z649" s="1316"/>
      <c r="AA649" s="1316"/>
      <c r="AB649" s="1316"/>
      <c r="AC649" s="1316"/>
      <c r="AD649" s="1316"/>
      <c r="AE649" s="1316"/>
      <c r="AF649" s="1316"/>
      <c r="AG649" s="1316"/>
      <c r="AH649" s="1316"/>
      <c r="AI649" s="1316"/>
      <c r="AJ649" s="1316"/>
      <c r="AK649" s="1316"/>
      <c r="AL649" s="1316"/>
      <c r="AM649" s="1316"/>
    </row>
    <row r="650" ht="24.0" customHeight="1">
      <c r="A650" s="1318"/>
      <c r="B650" s="1316"/>
      <c r="C650" s="1316"/>
      <c r="D650" s="1316"/>
      <c r="E650" s="1316"/>
      <c r="F650" s="1316"/>
      <c r="G650" s="1316"/>
      <c r="H650" s="1316"/>
      <c r="I650" s="1316"/>
      <c r="J650" s="1316"/>
      <c r="K650" s="1316"/>
      <c r="L650" s="1316"/>
      <c r="M650" s="1316"/>
      <c r="N650" s="1316"/>
      <c r="O650" s="1316"/>
      <c r="P650" s="1316"/>
      <c r="Q650" s="1316"/>
      <c r="R650" s="1316"/>
      <c r="S650" s="1316"/>
      <c r="T650" s="1316"/>
      <c r="U650" s="1316"/>
      <c r="V650" s="1316"/>
      <c r="W650" s="1316"/>
      <c r="X650" s="1316"/>
      <c r="Y650" s="1316"/>
      <c r="Z650" s="1316"/>
      <c r="AA650" s="1316"/>
      <c r="AB650" s="1316"/>
      <c r="AC650" s="1316"/>
      <c r="AD650" s="1316"/>
      <c r="AE650" s="1316"/>
      <c r="AF650" s="1316"/>
      <c r="AG650" s="1316"/>
      <c r="AH650" s="1316"/>
      <c r="AI650" s="1316"/>
      <c r="AJ650" s="1316"/>
      <c r="AK650" s="1316"/>
      <c r="AL650" s="1316"/>
      <c r="AM650" s="1316"/>
    </row>
    <row r="651" ht="24.0" customHeight="1">
      <c r="A651" s="1318"/>
      <c r="B651" s="1316"/>
      <c r="C651" s="1316"/>
      <c r="D651" s="1316"/>
      <c r="E651" s="1316"/>
      <c r="F651" s="1316"/>
      <c r="G651" s="1316"/>
      <c r="H651" s="1316"/>
      <c r="I651" s="1316"/>
      <c r="J651" s="1316"/>
      <c r="K651" s="1316"/>
      <c r="L651" s="1316"/>
      <c r="M651" s="1316"/>
      <c r="N651" s="1316"/>
      <c r="O651" s="1316"/>
      <c r="P651" s="1316"/>
      <c r="Q651" s="1316"/>
      <c r="R651" s="1316"/>
      <c r="S651" s="1316"/>
      <c r="T651" s="1316"/>
      <c r="U651" s="1316"/>
      <c r="V651" s="1316"/>
      <c r="W651" s="1316"/>
      <c r="X651" s="1316"/>
      <c r="Y651" s="1316"/>
      <c r="Z651" s="1316"/>
      <c r="AA651" s="1316"/>
      <c r="AB651" s="1316"/>
      <c r="AC651" s="1316"/>
      <c r="AD651" s="1316"/>
      <c r="AE651" s="1316"/>
      <c r="AF651" s="1316"/>
      <c r="AG651" s="1316"/>
      <c r="AH651" s="1316"/>
      <c r="AI651" s="1316"/>
      <c r="AJ651" s="1316"/>
      <c r="AK651" s="1316"/>
      <c r="AL651" s="1316"/>
      <c r="AM651" s="1316"/>
    </row>
    <row r="652" ht="24.0" customHeight="1">
      <c r="A652" s="1318"/>
      <c r="B652" s="1316"/>
      <c r="C652" s="1316"/>
      <c r="D652" s="1316"/>
      <c r="E652" s="1316"/>
      <c r="F652" s="1316"/>
      <c r="G652" s="1316"/>
      <c r="H652" s="1316"/>
      <c r="I652" s="1316"/>
      <c r="J652" s="1316"/>
      <c r="K652" s="1316"/>
      <c r="L652" s="1316"/>
      <c r="M652" s="1316"/>
      <c r="N652" s="1316"/>
      <c r="O652" s="1316"/>
      <c r="P652" s="1316"/>
      <c r="Q652" s="1316"/>
      <c r="R652" s="1316"/>
      <c r="S652" s="1316"/>
      <c r="T652" s="1316"/>
      <c r="U652" s="1316"/>
      <c r="V652" s="1316"/>
      <c r="W652" s="1316"/>
      <c r="X652" s="1316"/>
      <c r="Y652" s="1316"/>
      <c r="Z652" s="1316"/>
      <c r="AA652" s="1316"/>
      <c r="AB652" s="1316"/>
      <c r="AC652" s="1316"/>
      <c r="AD652" s="1316"/>
      <c r="AE652" s="1316"/>
      <c r="AF652" s="1316"/>
      <c r="AG652" s="1316"/>
      <c r="AH652" s="1316"/>
      <c r="AI652" s="1316"/>
      <c r="AJ652" s="1316"/>
      <c r="AK652" s="1316"/>
      <c r="AL652" s="1316"/>
      <c r="AM652" s="1316"/>
    </row>
    <row r="653" ht="24.0" customHeight="1">
      <c r="A653" s="1318"/>
      <c r="B653" s="1316"/>
      <c r="C653" s="1316"/>
      <c r="D653" s="1316"/>
      <c r="E653" s="1316"/>
      <c r="F653" s="1316"/>
      <c r="G653" s="1316"/>
      <c r="H653" s="1316"/>
      <c r="I653" s="1316"/>
      <c r="J653" s="1316"/>
      <c r="K653" s="1316"/>
      <c r="L653" s="1316"/>
      <c r="M653" s="1316"/>
      <c r="N653" s="1316"/>
      <c r="O653" s="1316"/>
      <c r="P653" s="1316"/>
      <c r="Q653" s="1316"/>
      <c r="R653" s="1316"/>
      <c r="S653" s="1316"/>
      <c r="T653" s="1316"/>
      <c r="U653" s="1316"/>
      <c r="V653" s="1316"/>
      <c r="W653" s="1316"/>
      <c r="X653" s="1316"/>
      <c r="Y653" s="1316"/>
      <c r="Z653" s="1316"/>
      <c r="AA653" s="1316"/>
      <c r="AB653" s="1316"/>
      <c r="AC653" s="1316"/>
      <c r="AD653" s="1316"/>
      <c r="AE653" s="1316"/>
      <c r="AF653" s="1316"/>
      <c r="AG653" s="1316"/>
      <c r="AH653" s="1316"/>
      <c r="AI653" s="1316"/>
      <c r="AJ653" s="1316"/>
      <c r="AK653" s="1316"/>
      <c r="AL653" s="1316"/>
      <c r="AM653" s="1316"/>
    </row>
    <row r="654" ht="24.0" customHeight="1">
      <c r="A654" s="1318"/>
      <c r="B654" s="1316"/>
      <c r="C654" s="1316"/>
      <c r="D654" s="1316"/>
      <c r="E654" s="1316"/>
      <c r="F654" s="1316"/>
      <c r="G654" s="1316"/>
      <c r="H654" s="1316"/>
      <c r="I654" s="1316"/>
      <c r="J654" s="1316"/>
      <c r="K654" s="1316"/>
      <c r="L654" s="1316"/>
      <c r="M654" s="1316"/>
      <c r="N654" s="1316"/>
      <c r="O654" s="1316"/>
      <c r="P654" s="1316"/>
      <c r="Q654" s="1316"/>
      <c r="R654" s="1316"/>
      <c r="S654" s="1316"/>
      <c r="T654" s="1316"/>
      <c r="U654" s="1316"/>
      <c r="V654" s="1316"/>
      <c r="W654" s="1316"/>
      <c r="X654" s="1316"/>
      <c r="Y654" s="1316"/>
      <c r="Z654" s="1316"/>
      <c r="AA654" s="1316"/>
      <c r="AB654" s="1316"/>
      <c r="AC654" s="1316"/>
      <c r="AD654" s="1316"/>
      <c r="AE654" s="1316"/>
      <c r="AF654" s="1316"/>
      <c r="AG654" s="1316"/>
      <c r="AH654" s="1316"/>
      <c r="AI654" s="1316"/>
      <c r="AJ654" s="1316"/>
      <c r="AK654" s="1316"/>
      <c r="AL654" s="1316"/>
      <c r="AM654" s="1316"/>
    </row>
    <row r="655" ht="24.0" customHeight="1">
      <c r="A655" s="1318"/>
      <c r="B655" s="1316"/>
      <c r="C655" s="1316"/>
      <c r="D655" s="1316"/>
      <c r="E655" s="1316"/>
      <c r="F655" s="1316"/>
      <c r="G655" s="1316"/>
      <c r="H655" s="1316"/>
      <c r="I655" s="1316"/>
      <c r="J655" s="1316"/>
      <c r="K655" s="1316"/>
      <c r="L655" s="1316"/>
      <c r="M655" s="1316"/>
      <c r="N655" s="1316"/>
      <c r="O655" s="1316"/>
      <c r="P655" s="1316"/>
      <c r="Q655" s="1316"/>
      <c r="R655" s="1316"/>
      <c r="S655" s="1316"/>
      <c r="T655" s="1316"/>
      <c r="U655" s="1316"/>
      <c r="V655" s="1316"/>
      <c r="W655" s="1316"/>
      <c r="X655" s="1316"/>
      <c r="Y655" s="1316"/>
      <c r="Z655" s="1316"/>
      <c r="AA655" s="1316"/>
      <c r="AB655" s="1316"/>
      <c r="AC655" s="1316"/>
      <c r="AD655" s="1316"/>
      <c r="AE655" s="1316"/>
      <c r="AF655" s="1316"/>
      <c r="AG655" s="1316"/>
      <c r="AH655" s="1316"/>
      <c r="AI655" s="1316"/>
      <c r="AJ655" s="1316"/>
      <c r="AK655" s="1316"/>
      <c r="AL655" s="1316"/>
      <c r="AM655" s="1316"/>
    </row>
    <row r="656" ht="24.0" customHeight="1">
      <c r="A656" s="1318"/>
      <c r="B656" s="1316"/>
      <c r="C656" s="1316"/>
      <c r="D656" s="1316"/>
      <c r="E656" s="1316"/>
      <c r="F656" s="1316"/>
      <c r="G656" s="1316"/>
      <c r="H656" s="1316"/>
      <c r="I656" s="1316"/>
      <c r="J656" s="1316"/>
      <c r="K656" s="1316"/>
      <c r="L656" s="1316"/>
      <c r="M656" s="1316"/>
      <c r="N656" s="1316"/>
      <c r="O656" s="1316"/>
      <c r="P656" s="1316"/>
      <c r="Q656" s="1316"/>
      <c r="R656" s="1316"/>
      <c r="S656" s="1316"/>
      <c r="T656" s="1316"/>
      <c r="U656" s="1316"/>
      <c r="V656" s="1316"/>
      <c r="W656" s="1316"/>
      <c r="X656" s="1316"/>
      <c r="Y656" s="1316"/>
      <c r="Z656" s="1316"/>
      <c r="AA656" s="1316"/>
      <c r="AB656" s="1316"/>
      <c r="AC656" s="1316"/>
      <c r="AD656" s="1316"/>
      <c r="AE656" s="1316"/>
      <c r="AF656" s="1316"/>
      <c r="AG656" s="1316"/>
      <c r="AH656" s="1316"/>
      <c r="AI656" s="1316"/>
      <c r="AJ656" s="1316"/>
      <c r="AK656" s="1316"/>
      <c r="AL656" s="1316"/>
      <c r="AM656" s="1316"/>
    </row>
    <row r="657" ht="24.0" customHeight="1">
      <c r="A657" s="1318"/>
      <c r="B657" s="1316"/>
      <c r="C657" s="1316"/>
      <c r="D657" s="1316"/>
      <c r="E657" s="1316"/>
      <c r="F657" s="1316"/>
      <c r="G657" s="1316"/>
      <c r="H657" s="1316"/>
      <c r="I657" s="1316"/>
      <c r="J657" s="1316"/>
      <c r="K657" s="1316"/>
      <c r="L657" s="1316"/>
      <c r="M657" s="1316"/>
      <c r="N657" s="1316"/>
      <c r="O657" s="1316"/>
      <c r="P657" s="1316"/>
      <c r="Q657" s="1316"/>
      <c r="R657" s="1316"/>
      <c r="S657" s="1316"/>
      <c r="T657" s="1316"/>
      <c r="U657" s="1316"/>
      <c r="V657" s="1316"/>
      <c r="W657" s="1316"/>
      <c r="X657" s="1316"/>
      <c r="Y657" s="1316"/>
      <c r="Z657" s="1316"/>
      <c r="AA657" s="1316"/>
      <c r="AB657" s="1316"/>
      <c r="AC657" s="1316"/>
      <c r="AD657" s="1316"/>
      <c r="AE657" s="1316"/>
      <c r="AF657" s="1316"/>
      <c r="AG657" s="1316"/>
      <c r="AH657" s="1316"/>
      <c r="AI657" s="1316"/>
      <c r="AJ657" s="1316"/>
      <c r="AK657" s="1316"/>
      <c r="AL657" s="1316"/>
      <c r="AM657" s="1316"/>
    </row>
    <row r="658" ht="24.0" customHeight="1">
      <c r="A658" s="1318"/>
      <c r="B658" s="1316"/>
      <c r="C658" s="1316"/>
      <c r="D658" s="1316"/>
      <c r="E658" s="1316"/>
      <c r="F658" s="1316"/>
      <c r="G658" s="1316"/>
      <c r="H658" s="1316"/>
      <c r="I658" s="1316"/>
      <c r="J658" s="1316"/>
      <c r="K658" s="1316"/>
      <c r="L658" s="1316"/>
      <c r="M658" s="1316"/>
      <c r="N658" s="1316"/>
      <c r="O658" s="1316"/>
      <c r="P658" s="1316"/>
      <c r="Q658" s="1316"/>
      <c r="R658" s="1316"/>
      <c r="S658" s="1316"/>
      <c r="T658" s="1316"/>
      <c r="U658" s="1316"/>
      <c r="V658" s="1316"/>
      <c r="W658" s="1316"/>
      <c r="X658" s="1316"/>
      <c r="Y658" s="1316"/>
      <c r="Z658" s="1316"/>
      <c r="AA658" s="1316"/>
      <c r="AB658" s="1316"/>
      <c r="AC658" s="1316"/>
      <c r="AD658" s="1316"/>
      <c r="AE658" s="1316"/>
      <c r="AF658" s="1316"/>
      <c r="AG658" s="1316"/>
      <c r="AH658" s="1316"/>
      <c r="AI658" s="1316"/>
      <c r="AJ658" s="1316"/>
      <c r="AK658" s="1316"/>
      <c r="AL658" s="1316"/>
      <c r="AM658" s="1316"/>
    </row>
    <row r="659" ht="24.0" customHeight="1">
      <c r="A659" s="1318"/>
      <c r="B659" s="1316"/>
      <c r="C659" s="1316"/>
      <c r="D659" s="1316"/>
      <c r="E659" s="1316"/>
      <c r="F659" s="1316"/>
      <c r="G659" s="1316"/>
      <c r="H659" s="1316"/>
      <c r="I659" s="1316"/>
      <c r="J659" s="1316"/>
      <c r="K659" s="1316"/>
      <c r="L659" s="1316"/>
      <c r="M659" s="1316"/>
      <c r="N659" s="1316"/>
      <c r="O659" s="1316"/>
      <c r="P659" s="1316"/>
      <c r="Q659" s="1316"/>
      <c r="R659" s="1316"/>
      <c r="S659" s="1316"/>
      <c r="T659" s="1316"/>
      <c r="U659" s="1316"/>
      <c r="V659" s="1316"/>
      <c r="W659" s="1316"/>
      <c r="X659" s="1316"/>
      <c r="Y659" s="1316"/>
      <c r="Z659" s="1316"/>
      <c r="AA659" s="1316"/>
      <c r="AB659" s="1316"/>
      <c r="AC659" s="1316"/>
      <c r="AD659" s="1316"/>
      <c r="AE659" s="1316"/>
      <c r="AF659" s="1316"/>
      <c r="AG659" s="1316"/>
      <c r="AH659" s="1316"/>
      <c r="AI659" s="1316"/>
      <c r="AJ659" s="1316"/>
      <c r="AK659" s="1316"/>
      <c r="AL659" s="1316"/>
      <c r="AM659" s="1316"/>
    </row>
    <row r="660" ht="24.0" customHeight="1">
      <c r="A660" s="1318"/>
      <c r="B660" s="1316"/>
      <c r="C660" s="1316"/>
      <c r="D660" s="1316"/>
      <c r="E660" s="1316"/>
      <c r="F660" s="1316"/>
      <c r="G660" s="1316"/>
      <c r="H660" s="1316"/>
      <c r="I660" s="1316"/>
      <c r="J660" s="1316"/>
      <c r="K660" s="1316"/>
      <c r="L660" s="1316"/>
      <c r="M660" s="1316"/>
      <c r="N660" s="1316"/>
      <c r="O660" s="1316"/>
      <c r="P660" s="1316"/>
      <c r="Q660" s="1316"/>
      <c r="R660" s="1316"/>
      <c r="S660" s="1316"/>
      <c r="T660" s="1316"/>
      <c r="U660" s="1316"/>
      <c r="V660" s="1316"/>
      <c r="W660" s="1316"/>
      <c r="X660" s="1316"/>
      <c r="Y660" s="1316"/>
      <c r="Z660" s="1316"/>
      <c r="AA660" s="1316"/>
      <c r="AB660" s="1316"/>
      <c r="AC660" s="1316"/>
      <c r="AD660" s="1316"/>
      <c r="AE660" s="1316"/>
      <c r="AF660" s="1316"/>
      <c r="AG660" s="1316"/>
      <c r="AH660" s="1316"/>
      <c r="AI660" s="1316"/>
      <c r="AJ660" s="1316"/>
      <c r="AK660" s="1316"/>
      <c r="AL660" s="1316"/>
      <c r="AM660" s="1316"/>
    </row>
    <row r="661" ht="24.0" customHeight="1">
      <c r="A661" s="1318"/>
      <c r="B661" s="1316"/>
      <c r="C661" s="1316"/>
      <c r="D661" s="1316"/>
      <c r="E661" s="1316"/>
      <c r="F661" s="1316"/>
      <c r="G661" s="1316"/>
      <c r="H661" s="1316"/>
      <c r="I661" s="1316"/>
      <c r="J661" s="1316"/>
      <c r="K661" s="1316"/>
      <c r="L661" s="1316"/>
      <c r="M661" s="1316"/>
      <c r="N661" s="1316"/>
      <c r="O661" s="1316"/>
      <c r="P661" s="1316"/>
      <c r="Q661" s="1316"/>
      <c r="R661" s="1316"/>
      <c r="S661" s="1316"/>
      <c r="T661" s="1316"/>
      <c r="U661" s="1316"/>
      <c r="V661" s="1316"/>
      <c r="W661" s="1316"/>
      <c r="X661" s="1316"/>
      <c r="Y661" s="1316"/>
      <c r="Z661" s="1316"/>
      <c r="AA661" s="1316"/>
      <c r="AB661" s="1316"/>
      <c r="AC661" s="1316"/>
      <c r="AD661" s="1316"/>
      <c r="AE661" s="1316"/>
      <c r="AF661" s="1316"/>
      <c r="AG661" s="1316"/>
      <c r="AH661" s="1316"/>
      <c r="AI661" s="1316"/>
      <c r="AJ661" s="1316"/>
      <c r="AK661" s="1316"/>
      <c r="AL661" s="1316"/>
      <c r="AM661" s="1316"/>
    </row>
    <row r="662" ht="24.0" customHeight="1">
      <c r="A662" s="1318"/>
      <c r="B662" s="1316"/>
      <c r="C662" s="1316"/>
      <c r="D662" s="1316"/>
      <c r="E662" s="1316"/>
      <c r="F662" s="1316"/>
      <c r="G662" s="1316"/>
      <c r="H662" s="1316"/>
      <c r="I662" s="1316"/>
      <c r="J662" s="1316"/>
      <c r="K662" s="1316"/>
      <c r="L662" s="1316"/>
      <c r="M662" s="1316"/>
      <c r="N662" s="1316"/>
      <c r="O662" s="1316"/>
      <c r="P662" s="1316"/>
      <c r="Q662" s="1316"/>
      <c r="R662" s="1316"/>
      <c r="S662" s="1316"/>
      <c r="T662" s="1316"/>
      <c r="U662" s="1316"/>
      <c r="V662" s="1316"/>
      <c r="W662" s="1316"/>
      <c r="X662" s="1316"/>
      <c r="Y662" s="1316"/>
      <c r="Z662" s="1316"/>
      <c r="AA662" s="1316"/>
      <c r="AB662" s="1316"/>
      <c r="AC662" s="1316"/>
      <c r="AD662" s="1316"/>
      <c r="AE662" s="1316"/>
      <c r="AF662" s="1316"/>
      <c r="AG662" s="1316"/>
      <c r="AH662" s="1316"/>
      <c r="AI662" s="1316"/>
      <c r="AJ662" s="1316"/>
      <c r="AK662" s="1316"/>
      <c r="AL662" s="1316"/>
      <c r="AM662" s="1316"/>
    </row>
    <row r="663" ht="24.0" customHeight="1">
      <c r="A663" s="1318"/>
      <c r="B663" s="1316"/>
      <c r="C663" s="1316"/>
      <c r="D663" s="1316"/>
      <c r="E663" s="1316"/>
      <c r="F663" s="1316"/>
      <c r="G663" s="1316"/>
      <c r="H663" s="1316"/>
      <c r="I663" s="1316"/>
      <c r="J663" s="1316"/>
      <c r="K663" s="1316"/>
      <c r="L663" s="1316"/>
      <c r="M663" s="1316"/>
      <c r="N663" s="1316"/>
      <c r="O663" s="1316"/>
      <c r="P663" s="1316"/>
      <c r="Q663" s="1316"/>
      <c r="R663" s="1316"/>
      <c r="S663" s="1316"/>
      <c r="T663" s="1316"/>
      <c r="U663" s="1316"/>
      <c r="V663" s="1316"/>
      <c r="W663" s="1316"/>
      <c r="X663" s="1316"/>
      <c r="Y663" s="1316"/>
      <c r="Z663" s="1316"/>
      <c r="AA663" s="1316"/>
      <c r="AB663" s="1316"/>
      <c r="AC663" s="1316"/>
      <c r="AD663" s="1316"/>
      <c r="AE663" s="1316"/>
      <c r="AF663" s="1316"/>
      <c r="AG663" s="1316"/>
      <c r="AH663" s="1316"/>
      <c r="AI663" s="1316"/>
      <c r="AJ663" s="1316"/>
      <c r="AK663" s="1316"/>
      <c r="AL663" s="1316"/>
      <c r="AM663" s="1316"/>
    </row>
    <row r="664" ht="24.0" customHeight="1">
      <c r="A664" s="1318"/>
      <c r="B664" s="1316"/>
      <c r="C664" s="1316"/>
      <c r="D664" s="1316"/>
      <c r="E664" s="1316"/>
      <c r="F664" s="1316"/>
      <c r="G664" s="1316"/>
      <c r="H664" s="1316"/>
      <c r="I664" s="1316"/>
      <c r="J664" s="1316"/>
      <c r="K664" s="1316"/>
      <c r="L664" s="1316"/>
      <c r="M664" s="1316"/>
      <c r="N664" s="1316"/>
      <c r="O664" s="1316"/>
      <c r="P664" s="1316"/>
      <c r="Q664" s="1316"/>
      <c r="R664" s="1316"/>
      <c r="S664" s="1316"/>
      <c r="T664" s="1316"/>
      <c r="U664" s="1316"/>
      <c r="V664" s="1316"/>
      <c r="W664" s="1316"/>
      <c r="X664" s="1316"/>
      <c r="Y664" s="1316"/>
      <c r="Z664" s="1316"/>
      <c r="AA664" s="1316"/>
      <c r="AB664" s="1316"/>
      <c r="AC664" s="1316"/>
      <c r="AD664" s="1316"/>
      <c r="AE664" s="1316"/>
      <c r="AF664" s="1316"/>
      <c r="AG664" s="1316"/>
      <c r="AH664" s="1316"/>
      <c r="AI664" s="1316"/>
      <c r="AJ664" s="1316"/>
      <c r="AK664" s="1316"/>
      <c r="AL664" s="1316"/>
      <c r="AM664" s="1316"/>
    </row>
    <row r="665" ht="24.0" customHeight="1">
      <c r="A665" s="1318"/>
      <c r="B665" s="1316"/>
      <c r="C665" s="1316"/>
      <c r="D665" s="1316"/>
      <c r="E665" s="1316"/>
      <c r="F665" s="1316"/>
      <c r="G665" s="1316"/>
      <c r="H665" s="1316"/>
      <c r="I665" s="1316"/>
      <c r="J665" s="1316"/>
      <c r="K665" s="1316"/>
      <c r="L665" s="1316"/>
      <c r="M665" s="1316"/>
      <c r="N665" s="1316"/>
      <c r="O665" s="1316"/>
      <c r="P665" s="1316"/>
      <c r="Q665" s="1316"/>
      <c r="R665" s="1316"/>
      <c r="S665" s="1316"/>
      <c r="T665" s="1316"/>
      <c r="U665" s="1316"/>
      <c r="V665" s="1316"/>
      <c r="W665" s="1316"/>
      <c r="X665" s="1316"/>
      <c r="Y665" s="1316"/>
      <c r="Z665" s="1316"/>
      <c r="AA665" s="1316"/>
      <c r="AB665" s="1316"/>
      <c r="AC665" s="1316"/>
      <c r="AD665" s="1316"/>
      <c r="AE665" s="1316"/>
      <c r="AF665" s="1316"/>
      <c r="AG665" s="1316"/>
      <c r="AH665" s="1316"/>
      <c r="AI665" s="1316"/>
      <c r="AJ665" s="1316"/>
      <c r="AK665" s="1316"/>
      <c r="AL665" s="1316"/>
      <c r="AM665" s="1316"/>
    </row>
    <row r="666" ht="24.0" customHeight="1">
      <c r="A666" s="1318"/>
      <c r="B666" s="1316"/>
      <c r="C666" s="1316"/>
      <c r="D666" s="1316"/>
      <c r="E666" s="1316"/>
      <c r="F666" s="1316"/>
      <c r="G666" s="1316"/>
      <c r="H666" s="1316"/>
      <c r="I666" s="1316"/>
      <c r="J666" s="1316"/>
      <c r="K666" s="1316"/>
      <c r="L666" s="1316"/>
      <c r="M666" s="1316"/>
      <c r="N666" s="1316"/>
      <c r="O666" s="1316"/>
      <c r="P666" s="1316"/>
      <c r="Q666" s="1316"/>
      <c r="R666" s="1316"/>
      <c r="S666" s="1316"/>
      <c r="T666" s="1316"/>
      <c r="U666" s="1316"/>
      <c r="V666" s="1316"/>
      <c r="W666" s="1316"/>
      <c r="X666" s="1316"/>
      <c r="Y666" s="1316"/>
      <c r="Z666" s="1316"/>
      <c r="AA666" s="1316"/>
      <c r="AB666" s="1316"/>
      <c r="AC666" s="1316"/>
      <c r="AD666" s="1316"/>
      <c r="AE666" s="1316"/>
      <c r="AF666" s="1316"/>
      <c r="AG666" s="1316"/>
      <c r="AH666" s="1316"/>
      <c r="AI666" s="1316"/>
      <c r="AJ666" s="1316"/>
      <c r="AK666" s="1316"/>
      <c r="AL666" s="1316"/>
      <c r="AM666" s="1316"/>
    </row>
    <row r="667" ht="24.0" customHeight="1">
      <c r="A667" s="1318"/>
      <c r="B667" s="1316"/>
      <c r="C667" s="1316"/>
      <c r="D667" s="1316"/>
      <c r="E667" s="1316"/>
      <c r="F667" s="1316"/>
      <c r="G667" s="1316"/>
      <c r="H667" s="1316"/>
      <c r="I667" s="1316"/>
      <c r="J667" s="1316"/>
      <c r="K667" s="1316"/>
      <c r="L667" s="1316"/>
      <c r="M667" s="1316"/>
      <c r="N667" s="1316"/>
      <c r="O667" s="1316"/>
      <c r="P667" s="1316"/>
      <c r="Q667" s="1316"/>
      <c r="R667" s="1316"/>
      <c r="S667" s="1316"/>
      <c r="T667" s="1316"/>
      <c r="U667" s="1316"/>
      <c r="V667" s="1316"/>
      <c r="W667" s="1316"/>
      <c r="X667" s="1316"/>
      <c r="Y667" s="1316"/>
      <c r="Z667" s="1316"/>
      <c r="AA667" s="1316"/>
      <c r="AB667" s="1316"/>
      <c r="AC667" s="1316"/>
      <c r="AD667" s="1316"/>
      <c r="AE667" s="1316"/>
      <c r="AF667" s="1316"/>
      <c r="AG667" s="1316"/>
      <c r="AH667" s="1316"/>
      <c r="AI667" s="1316"/>
      <c r="AJ667" s="1316"/>
      <c r="AK667" s="1316"/>
      <c r="AL667" s="1316"/>
      <c r="AM667" s="1316"/>
    </row>
    <row r="668" ht="24.0" customHeight="1">
      <c r="A668" s="1318"/>
      <c r="B668" s="1316"/>
      <c r="C668" s="1316"/>
      <c r="D668" s="1316"/>
      <c r="E668" s="1316"/>
      <c r="F668" s="1316"/>
      <c r="G668" s="1316"/>
      <c r="H668" s="1316"/>
      <c r="I668" s="1316"/>
      <c r="J668" s="1316"/>
      <c r="K668" s="1316"/>
      <c r="L668" s="1316"/>
      <c r="M668" s="1316"/>
      <c r="N668" s="1316"/>
      <c r="O668" s="1316"/>
      <c r="P668" s="1316"/>
      <c r="Q668" s="1316"/>
      <c r="R668" s="1316"/>
      <c r="S668" s="1316"/>
      <c r="T668" s="1316"/>
      <c r="U668" s="1316"/>
      <c r="V668" s="1316"/>
      <c r="W668" s="1316"/>
      <c r="X668" s="1316"/>
      <c r="Y668" s="1316"/>
      <c r="Z668" s="1316"/>
      <c r="AA668" s="1316"/>
      <c r="AB668" s="1316"/>
      <c r="AC668" s="1316"/>
      <c r="AD668" s="1316"/>
      <c r="AE668" s="1316"/>
      <c r="AF668" s="1316"/>
      <c r="AG668" s="1316"/>
      <c r="AH668" s="1316"/>
      <c r="AI668" s="1316"/>
      <c r="AJ668" s="1316"/>
      <c r="AK668" s="1316"/>
      <c r="AL668" s="1316"/>
      <c r="AM668" s="1316"/>
    </row>
    <row r="669" ht="24.0" customHeight="1">
      <c r="A669" s="1318"/>
      <c r="B669" s="1316"/>
      <c r="C669" s="1316"/>
      <c r="D669" s="1316"/>
      <c r="E669" s="1316"/>
      <c r="F669" s="1316"/>
      <c r="G669" s="1316"/>
      <c r="H669" s="1316"/>
      <c r="I669" s="1316"/>
      <c r="J669" s="1316"/>
      <c r="K669" s="1316"/>
      <c r="L669" s="1316"/>
      <c r="M669" s="1316"/>
      <c r="N669" s="1316"/>
      <c r="O669" s="1316"/>
      <c r="P669" s="1316"/>
      <c r="Q669" s="1316"/>
      <c r="R669" s="1316"/>
      <c r="S669" s="1316"/>
      <c r="T669" s="1316"/>
      <c r="U669" s="1316"/>
      <c r="V669" s="1316"/>
      <c r="W669" s="1316"/>
      <c r="X669" s="1316"/>
      <c r="Y669" s="1316"/>
      <c r="Z669" s="1316"/>
      <c r="AA669" s="1316"/>
      <c r="AB669" s="1316"/>
      <c r="AC669" s="1316"/>
      <c r="AD669" s="1316"/>
      <c r="AE669" s="1316"/>
      <c r="AF669" s="1316"/>
      <c r="AG669" s="1316"/>
      <c r="AH669" s="1316"/>
      <c r="AI669" s="1316"/>
      <c r="AJ669" s="1316"/>
      <c r="AK669" s="1316"/>
      <c r="AL669" s="1316"/>
      <c r="AM669" s="1316"/>
    </row>
    <row r="670" ht="24.0" customHeight="1">
      <c r="A670" s="1318"/>
      <c r="B670" s="1316"/>
      <c r="C670" s="1316"/>
      <c r="D670" s="1316"/>
      <c r="E670" s="1316"/>
      <c r="F670" s="1316"/>
      <c r="G670" s="1316"/>
      <c r="H670" s="1316"/>
      <c r="I670" s="1316"/>
      <c r="J670" s="1316"/>
      <c r="K670" s="1316"/>
      <c r="L670" s="1316"/>
      <c r="M670" s="1316"/>
      <c r="N670" s="1316"/>
      <c r="O670" s="1316"/>
      <c r="P670" s="1316"/>
      <c r="Q670" s="1316"/>
      <c r="R670" s="1316"/>
      <c r="S670" s="1316"/>
      <c r="T670" s="1316"/>
      <c r="U670" s="1316"/>
      <c r="V670" s="1316"/>
      <c r="W670" s="1316"/>
      <c r="X670" s="1316"/>
      <c r="Y670" s="1316"/>
      <c r="Z670" s="1316"/>
      <c r="AA670" s="1316"/>
      <c r="AB670" s="1316"/>
      <c r="AC670" s="1316"/>
      <c r="AD670" s="1316"/>
      <c r="AE670" s="1316"/>
      <c r="AF670" s="1316"/>
      <c r="AG670" s="1316"/>
      <c r="AH670" s="1316"/>
      <c r="AI670" s="1316"/>
      <c r="AJ670" s="1316"/>
      <c r="AK670" s="1316"/>
      <c r="AL670" s="1316"/>
      <c r="AM670" s="1316"/>
    </row>
    <row r="671" ht="24.0" customHeight="1">
      <c r="A671" s="1318"/>
      <c r="B671" s="1316"/>
      <c r="C671" s="1316"/>
      <c r="D671" s="1316"/>
      <c r="E671" s="1316"/>
      <c r="F671" s="1316"/>
      <c r="G671" s="1316"/>
      <c r="H671" s="1316"/>
      <c r="I671" s="1316"/>
      <c r="J671" s="1316"/>
      <c r="K671" s="1316"/>
      <c r="L671" s="1316"/>
      <c r="M671" s="1316"/>
      <c r="N671" s="1316"/>
      <c r="O671" s="1316"/>
      <c r="P671" s="1316"/>
      <c r="Q671" s="1316"/>
      <c r="R671" s="1316"/>
      <c r="S671" s="1316"/>
      <c r="T671" s="1316"/>
      <c r="U671" s="1316"/>
      <c r="V671" s="1316"/>
      <c r="W671" s="1316"/>
      <c r="X671" s="1316"/>
      <c r="Y671" s="1316"/>
      <c r="Z671" s="1316"/>
      <c r="AA671" s="1316"/>
      <c r="AB671" s="1316"/>
      <c r="AC671" s="1316"/>
      <c r="AD671" s="1316"/>
      <c r="AE671" s="1316"/>
      <c r="AF671" s="1316"/>
      <c r="AG671" s="1316"/>
      <c r="AH671" s="1316"/>
      <c r="AI671" s="1316"/>
      <c r="AJ671" s="1316"/>
      <c r="AK671" s="1316"/>
      <c r="AL671" s="1316"/>
      <c r="AM671" s="1316"/>
    </row>
    <row r="672" ht="24.0" customHeight="1">
      <c r="A672" s="1318"/>
      <c r="B672" s="1316"/>
      <c r="C672" s="1316"/>
      <c r="D672" s="1316"/>
      <c r="E672" s="1316"/>
      <c r="F672" s="1316"/>
      <c r="G672" s="1316"/>
      <c r="H672" s="1316"/>
      <c r="I672" s="1316"/>
      <c r="J672" s="1316"/>
      <c r="K672" s="1316"/>
      <c r="L672" s="1316"/>
      <c r="M672" s="1316"/>
      <c r="N672" s="1316"/>
      <c r="O672" s="1316"/>
      <c r="P672" s="1316"/>
      <c r="Q672" s="1316"/>
      <c r="R672" s="1316"/>
      <c r="S672" s="1316"/>
      <c r="T672" s="1316"/>
      <c r="U672" s="1316"/>
      <c r="V672" s="1316"/>
      <c r="W672" s="1316"/>
      <c r="X672" s="1316"/>
      <c r="Y672" s="1316"/>
      <c r="Z672" s="1316"/>
      <c r="AA672" s="1316"/>
      <c r="AB672" s="1316"/>
      <c r="AC672" s="1316"/>
      <c r="AD672" s="1316"/>
      <c r="AE672" s="1316"/>
      <c r="AF672" s="1316"/>
      <c r="AG672" s="1316"/>
      <c r="AH672" s="1316"/>
      <c r="AI672" s="1316"/>
      <c r="AJ672" s="1316"/>
      <c r="AK672" s="1316"/>
      <c r="AL672" s="1316"/>
      <c r="AM672" s="1316"/>
    </row>
    <row r="673" ht="24.0" customHeight="1">
      <c r="A673" s="1318"/>
      <c r="B673" s="1316"/>
      <c r="C673" s="1316"/>
      <c r="D673" s="1316"/>
      <c r="E673" s="1316"/>
      <c r="F673" s="1316"/>
      <c r="G673" s="1316"/>
      <c r="H673" s="1316"/>
      <c r="I673" s="1316"/>
      <c r="J673" s="1316"/>
      <c r="K673" s="1316"/>
      <c r="L673" s="1316"/>
      <c r="M673" s="1316"/>
      <c r="N673" s="1316"/>
      <c r="O673" s="1316"/>
      <c r="P673" s="1316"/>
      <c r="Q673" s="1316"/>
      <c r="R673" s="1316"/>
      <c r="S673" s="1316"/>
      <c r="T673" s="1316"/>
      <c r="U673" s="1316"/>
      <c r="V673" s="1316"/>
      <c r="W673" s="1316"/>
      <c r="X673" s="1316"/>
      <c r="Y673" s="1316"/>
      <c r="Z673" s="1316"/>
      <c r="AA673" s="1316"/>
      <c r="AB673" s="1316"/>
      <c r="AC673" s="1316"/>
      <c r="AD673" s="1316"/>
      <c r="AE673" s="1316"/>
      <c r="AF673" s="1316"/>
      <c r="AG673" s="1316"/>
      <c r="AH673" s="1316"/>
      <c r="AI673" s="1316"/>
      <c r="AJ673" s="1316"/>
      <c r="AK673" s="1316"/>
      <c r="AL673" s="1316"/>
      <c r="AM673" s="1316"/>
    </row>
    <row r="674" ht="24.0" customHeight="1">
      <c r="A674" s="1318"/>
      <c r="B674" s="1316"/>
      <c r="C674" s="1316"/>
      <c r="D674" s="1316"/>
      <c r="E674" s="1316"/>
      <c r="F674" s="1316"/>
      <c r="G674" s="1316"/>
      <c r="H674" s="1316"/>
      <c r="I674" s="1316"/>
      <c r="J674" s="1316"/>
      <c r="K674" s="1316"/>
      <c r="L674" s="1316"/>
      <c r="M674" s="1316"/>
      <c r="N674" s="1316"/>
      <c r="O674" s="1316"/>
      <c r="P674" s="1316"/>
      <c r="Q674" s="1316"/>
      <c r="R674" s="1316"/>
      <c r="S674" s="1316"/>
      <c r="T674" s="1316"/>
      <c r="U674" s="1316"/>
      <c r="V674" s="1316"/>
      <c r="W674" s="1316"/>
      <c r="X674" s="1316"/>
      <c r="Y674" s="1316"/>
      <c r="Z674" s="1316"/>
      <c r="AA674" s="1316"/>
      <c r="AB674" s="1316"/>
      <c r="AC674" s="1316"/>
      <c r="AD674" s="1316"/>
      <c r="AE674" s="1316"/>
      <c r="AF674" s="1316"/>
      <c r="AG674" s="1316"/>
      <c r="AH674" s="1316"/>
      <c r="AI674" s="1316"/>
      <c r="AJ674" s="1316"/>
      <c r="AK674" s="1316"/>
      <c r="AL674" s="1316"/>
      <c r="AM674" s="1316"/>
    </row>
    <row r="675" ht="24.0" customHeight="1">
      <c r="A675" s="1318"/>
      <c r="B675" s="1316"/>
      <c r="C675" s="1316"/>
      <c r="D675" s="1316"/>
      <c r="E675" s="1316"/>
      <c r="F675" s="1316"/>
      <c r="G675" s="1316"/>
      <c r="H675" s="1316"/>
      <c r="I675" s="1316"/>
      <c r="J675" s="1316"/>
      <c r="K675" s="1316"/>
      <c r="L675" s="1316"/>
      <c r="M675" s="1316"/>
      <c r="N675" s="1316"/>
      <c r="O675" s="1316"/>
      <c r="P675" s="1316"/>
      <c r="Q675" s="1316"/>
      <c r="R675" s="1316"/>
      <c r="S675" s="1316"/>
      <c r="T675" s="1316"/>
      <c r="U675" s="1316"/>
      <c r="V675" s="1316"/>
      <c r="W675" s="1316"/>
      <c r="X675" s="1316"/>
      <c r="Y675" s="1316"/>
      <c r="Z675" s="1316"/>
      <c r="AA675" s="1316"/>
      <c r="AB675" s="1316"/>
      <c r="AC675" s="1316"/>
      <c r="AD675" s="1316"/>
      <c r="AE675" s="1316"/>
      <c r="AF675" s="1316"/>
      <c r="AG675" s="1316"/>
      <c r="AH675" s="1316"/>
      <c r="AI675" s="1316"/>
      <c r="AJ675" s="1316"/>
      <c r="AK675" s="1316"/>
      <c r="AL675" s="1316"/>
      <c r="AM675" s="1316"/>
    </row>
    <row r="676" ht="24.0" customHeight="1">
      <c r="A676" s="1318"/>
      <c r="B676" s="1316"/>
      <c r="C676" s="1316"/>
      <c r="D676" s="1316"/>
      <c r="E676" s="1316"/>
      <c r="F676" s="1316"/>
      <c r="G676" s="1316"/>
      <c r="H676" s="1316"/>
      <c r="I676" s="1316"/>
      <c r="J676" s="1316"/>
      <c r="K676" s="1316"/>
      <c r="L676" s="1316"/>
      <c r="M676" s="1316"/>
      <c r="N676" s="1316"/>
      <c r="O676" s="1316"/>
      <c r="P676" s="1316"/>
      <c r="Q676" s="1316"/>
      <c r="R676" s="1316"/>
      <c r="S676" s="1316"/>
      <c r="T676" s="1316"/>
      <c r="U676" s="1316"/>
      <c r="V676" s="1316"/>
      <c r="W676" s="1316"/>
      <c r="X676" s="1316"/>
      <c r="Y676" s="1316"/>
      <c r="Z676" s="1316"/>
      <c r="AA676" s="1316"/>
      <c r="AB676" s="1316"/>
      <c r="AC676" s="1316"/>
      <c r="AD676" s="1316"/>
      <c r="AE676" s="1316"/>
      <c r="AF676" s="1316"/>
      <c r="AG676" s="1316"/>
      <c r="AH676" s="1316"/>
      <c r="AI676" s="1316"/>
      <c r="AJ676" s="1316"/>
      <c r="AK676" s="1316"/>
      <c r="AL676" s="1316"/>
      <c r="AM676" s="1316"/>
    </row>
    <row r="677" ht="24.0" customHeight="1">
      <c r="A677" s="1318"/>
      <c r="B677" s="1316"/>
      <c r="C677" s="1316"/>
      <c r="D677" s="1316"/>
      <c r="E677" s="1316"/>
      <c r="F677" s="1316"/>
      <c r="G677" s="1316"/>
      <c r="H677" s="1316"/>
      <c r="I677" s="1316"/>
      <c r="J677" s="1316"/>
      <c r="K677" s="1316"/>
      <c r="L677" s="1316"/>
      <c r="M677" s="1316"/>
      <c r="N677" s="1316"/>
      <c r="O677" s="1316"/>
      <c r="P677" s="1316"/>
      <c r="Q677" s="1316"/>
      <c r="R677" s="1316"/>
      <c r="S677" s="1316"/>
      <c r="T677" s="1316"/>
      <c r="U677" s="1316"/>
      <c r="V677" s="1316"/>
      <c r="W677" s="1316"/>
      <c r="X677" s="1316"/>
      <c r="Y677" s="1316"/>
      <c r="Z677" s="1316"/>
      <c r="AA677" s="1316"/>
      <c r="AB677" s="1316"/>
      <c r="AC677" s="1316"/>
      <c r="AD677" s="1316"/>
      <c r="AE677" s="1316"/>
      <c r="AF677" s="1316"/>
      <c r="AG677" s="1316"/>
      <c r="AH677" s="1316"/>
      <c r="AI677" s="1316"/>
      <c r="AJ677" s="1316"/>
      <c r="AK677" s="1316"/>
      <c r="AL677" s="1316"/>
      <c r="AM677" s="1316"/>
    </row>
    <row r="678" ht="24.0" customHeight="1">
      <c r="A678" s="1318"/>
      <c r="B678" s="1316"/>
      <c r="C678" s="1316"/>
      <c r="D678" s="1316"/>
      <c r="E678" s="1316"/>
      <c r="F678" s="1316"/>
      <c r="G678" s="1316"/>
      <c r="H678" s="1316"/>
      <c r="I678" s="1316"/>
      <c r="J678" s="1316"/>
      <c r="K678" s="1316"/>
      <c r="L678" s="1316"/>
      <c r="M678" s="1316"/>
      <c r="N678" s="1316"/>
      <c r="O678" s="1316"/>
      <c r="P678" s="1316"/>
      <c r="Q678" s="1316"/>
      <c r="R678" s="1316"/>
      <c r="S678" s="1316"/>
      <c r="T678" s="1316"/>
      <c r="U678" s="1316"/>
      <c r="V678" s="1316"/>
      <c r="W678" s="1316"/>
      <c r="X678" s="1316"/>
      <c r="Y678" s="1316"/>
      <c r="Z678" s="1316"/>
      <c r="AA678" s="1316"/>
      <c r="AB678" s="1316"/>
      <c r="AC678" s="1316"/>
      <c r="AD678" s="1316"/>
      <c r="AE678" s="1316"/>
      <c r="AF678" s="1316"/>
      <c r="AG678" s="1316"/>
      <c r="AH678" s="1316"/>
      <c r="AI678" s="1316"/>
      <c r="AJ678" s="1316"/>
      <c r="AK678" s="1316"/>
      <c r="AL678" s="1316"/>
      <c r="AM678" s="1316"/>
    </row>
    <row r="679" ht="24.0" customHeight="1">
      <c r="A679" s="1318"/>
      <c r="B679" s="1316"/>
      <c r="C679" s="1316"/>
      <c r="D679" s="1316"/>
      <c r="E679" s="1316"/>
      <c r="F679" s="1316"/>
      <c r="G679" s="1316"/>
      <c r="H679" s="1316"/>
      <c r="I679" s="1316"/>
      <c r="J679" s="1316"/>
      <c r="K679" s="1316"/>
      <c r="L679" s="1316"/>
      <c r="M679" s="1316"/>
      <c r="N679" s="1316"/>
      <c r="O679" s="1316"/>
      <c r="P679" s="1316"/>
      <c r="Q679" s="1316"/>
      <c r="R679" s="1316"/>
      <c r="S679" s="1316"/>
      <c r="T679" s="1316"/>
      <c r="U679" s="1316"/>
      <c r="V679" s="1316"/>
      <c r="W679" s="1316"/>
      <c r="X679" s="1316"/>
      <c r="Y679" s="1316"/>
      <c r="Z679" s="1316"/>
      <c r="AA679" s="1316"/>
      <c r="AB679" s="1316"/>
      <c r="AC679" s="1316"/>
      <c r="AD679" s="1316"/>
      <c r="AE679" s="1316"/>
      <c r="AF679" s="1316"/>
      <c r="AG679" s="1316"/>
      <c r="AH679" s="1316"/>
      <c r="AI679" s="1316"/>
      <c r="AJ679" s="1316"/>
      <c r="AK679" s="1316"/>
      <c r="AL679" s="1316"/>
      <c r="AM679" s="1316"/>
    </row>
    <row r="680" ht="24.0" customHeight="1">
      <c r="A680" s="1318"/>
      <c r="B680" s="1316"/>
      <c r="C680" s="1316"/>
      <c r="D680" s="1316"/>
      <c r="E680" s="1316"/>
      <c r="F680" s="1316"/>
      <c r="G680" s="1316"/>
      <c r="H680" s="1316"/>
      <c r="I680" s="1316"/>
      <c r="J680" s="1316"/>
      <c r="K680" s="1316"/>
      <c r="L680" s="1316"/>
      <c r="M680" s="1316"/>
      <c r="N680" s="1316"/>
      <c r="O680" s="1316"/>
      <c r="P680" s="1316"/>
      <c r="Q680" s="1316"/>
      <c r="R680" s="1316"/>
      <c r="S680" s="1316"/>
      <c r="T680" s="1316"/>
      <c r="U680" s="1316"/>
      <c r="V680" s="1316"/>
      <c r="W680" s="1316"/>
      <c r="X680" s="1316"/>
      <c r="Y680" s="1316"/>
      <c r="Z680" s="1316"/>
      <c r="AA680" s="1316"/>
      <c r="AB680" s="1316"/>
      <c r="AC680" s="1316"/>
      <c r="AD680" s="1316"/>
      <c r="AE680" s="1316"/>
      <c r="AF680" s="1316"/>
      <c r="AG680" s="1316"/>
      <c r="AH680" s="1316"/>
      <c r="AI680" s="1316"/>
      <c r="AJ680" s="1316"/>
      <c r="AK680" s="1316"/>
      <c r="AL680" s="1316"/>
      <c r="AM680" s="1316"/>
    </row>
    <row r="681" ht="24.0" customHeight="1">
      <c r="A681" s="1318"/>
      <c r="B681" s="1316"/>
      <c r="C681" s="1316"/>
      <c r="D681" s="1316"/>
      <c r="E681" s="1316"/>
      <c r="F681" s="1316"/>
      <c r="G681" s="1316"/>
      <c r="H681" s="1316"/>
      <c r="I681" s="1316"/>
      <c r="J681" s="1316"/>
      <c r="K681" s="1316"/>
      <c r="L681" s="1316"/>
      <c r="M681" s="1316"/>
      <c r="N681" s="1316"/>
      <c r="O681" s="1316"/>
      <c r="P681" s="1316"/>
      <c r="Q681" s="1316"/>
      <c r="R681" s="1316"/>
      <c r="S681" s="1316"/>
      <c r="T681" s="1316"/>
      <c r="U681" s="1316"/>
      <c r="V681" s="1316"/>
      <c r="W681" s="1316"/>
      <c r="X681" s="1316"/>
      <c r="Y681" s="1316"/>
      <c r="Z681" s="1316"/>
      <c r="AA681" s="1316"/>
      <c r="AB681" s="1316"/>
      <c r="AC681" s="1316"/>
      <c r="AD681" s="1316"/>
      <c r="AE681" s="1316"/>
      <c r="AF681" s="1316"/>
      <c r="AG681" s="1316"/>
      <c r="AH681" s="1316"/>
      <c r="AI681" s="1316"/>
      <c r="AJ681" s="1316"/>
      <c r="AK681" s="1316"/>
      <c r="AL681" s="1316"/>
      <c r="AM681" s="1316"/>
    </row>
    <row r="682" ht="24.0" customHeight="1">
      <c r="A682" s="1318"/>
      <c r="B682" s="1316"/>
      <c r="C682" s="1316"/>
      <c r="D682" s="1316"/>
      <c r="E682" s="1316"/>
      <c r="F682" s="1316"/>
      <c r="G682" s="1316"/>
      <c r="H682" s="1316"/>
      <c r="I682" s="1316"/>
      <c r="J682" s="1316"/>
      <c r="K682" s="1316"/>
      <c r="L682" s="1316"/>
      <c r="M682" s="1316"/>
      <c r="N682" s="1316"/>
      <c r="O682" s="1316"/>
      <c r="P682" s="1316"/>
      <c r="Q682" s="1316"/>
      <c r="R682" s="1316"/>
      <c r="S682" s="1316"/>
      <c r="T682" s="1316"/>
      <c r="U682" s="1316"/>
      <c r="V682" s="1316"/>
      <c r="W682" s="1316"/>
      <c r="X682" s="1316"/>
      <c r="Y682" s="1316"/>
      <c r="Z682" s="1316"/>
      <c r="AA682" s="1316"/>
      <c r="AB682" s="1316"/>
      <c r="AC682" s="1316"/>
      <c r="AD682" s="1316"/>
      <c r="AE682" s="1316"/>
      <c r="AF682" s="1316"/>
      <c r="AG682" s="1316"/>
      <c r="AH682" s="1316"/>
      <c r="AI682" s="1316"/>
      <c r="AJ682" s="1316"/>
      <c r="AK682" s="1316"/>
      <c r="AL682" s="1316"/>
      <c r="AM682" s="1316"/>
    </row>
    <row r="683" ht="24.0" customHeight="1">
      <c r="A683" s="1318"/>
      <c r="B683" s="1316"/>
      <c r="C683" s="1316"/>
      <c r="D683" s="1316"/>
      <c r="E683" s="1316"/>
      <c r="F683" s="1316"/>
      <c r="G683" s="1316"/>
      <c r="H683" s="1316"/>
      <c r="I683" s="1316"/>
      <c r="J683" s="1316"/>
      <c r="K683" s="1316"/>
      <c r="L683" s="1316"/>
      <c r="M683" s="1316"/>
      <c r="N683" s="1316"/>
      <c r="O683" s="1316"/>
      <c r="P683" s="1316"/>
      <c r="Q683" s="1316"/>
      <c r="R683" s="1316"/>
      <c r="S683" s="1316"/>
      <c r="T683" s="1316"/>
      <c r="U683" s="1316"/>
      <c r="V683" s="1316"/>
      <c r="W683" s="1316"/>
      <c r="X683" s="1316"/>
      <c r="Y683" s="1316"/>
      <c r="Z683" s="1316"/>
      <c r="AA683" s="1316"/>
      <c r="AB683" s="1316"/>
      <c r="AC683" s="1316"/>
      <c r="AD683" s="1316"/>
      <c r="AE683" s="1316"/>
      <c r="AF683" s="1316"/>
      <c r="AG683" s="1316"/>
      <c r="AH683" s="1316"/>
      <c r="AI683" s="1316"/>
      <c r="AJ683" s="1316"/>
      <c r="AK683" s="1316"/>
      <c r="AL683" s="1316"/>
      <c r="AM683" s="1316"/>
    </row>
    <row r="684" ht="24.0" customHeight="1">
      <c r="A684" s="1318"/>
      <c r="B684" s="1316"/>
      <c r="C684" s="1316"/>
      <c r="D684" s="1316"/>
      <c r="E684" s="1316"/>
      <c r="F684" s="1316"/>
      <c r="G684" s="1316"/>
      <c r="H684" s="1316"/>
      <c r="I684" s="1316"/>
      <c r="J684" s="1316"/>
      <c r="K684" s="1316"/>
      <c r="L684" s="1316"/>
      <c r="M684" s="1316"/>
      <c r="N684" s="1316"/>
      <c r="O684" s="1316"/>
      <c r="P684" s="1316"/>
      <c r="Q684" s="1316"/>
      <c r="R684" s="1316"/>
      <c r="S684" s="1316"/>
      <c r="T684" s="1316"/>
      <c r="U684" s="1316"/>
      <c r="V684" s="1316"/>
      <c r="W684" s="1316"/>
      <c r="X684" s="1316"/>
      <c r="Y684" s="1316"/>
      <c r="Z684" s="1316"/>
      <c r="AA684" s="1316"/>
      <c r="AB684" s="1316"/>
      <c r="AC684" s="1316"/>
      <c r="AD684" s="1316"/>
      <c r="AE684" s="1316"/>
      <c r="AF684" s="1316"/>
      <c r="AG684" s="1316"/>
      <c r="AH684" s="1316"/>
      <c r="AI684" s="1316"/>
      <c r="AJ684" s="1316"/>
      <c r="AK684" s="1316"/>
      <c r="AL684" s="1316"/>
      <c r="AM684" s="1316"/>
    </row>
    <row r="685" ht="24.0" customHeight="1">
      <c r="A685" s="1318"/>
      <c r="B685" s="1316"/>
      <c r="C685" s="1316"/>
      <c r="D685" s="1316"/>
      <c r="E685" s="1316"/>
      <c r="F685" s="1316"/>
      <c r="G685" s="1316"/>
      <c r="H685" s="1316"/>
      <c r="I685" s="1316"/>
      <c r="J685" s="1316"/>
      <c r="K685" s="1316"/>
      <c r="L685" s="1316"/>
      <c r="M685" s="1316"/>
      <c r="N685" s="1316"/>
      <c r="O685" s="1316"/>
      <c r="P685" s="1316"/>
      <c r="Q685" s="1316"/>
      <c r="R685" s="1316"/>
      <c r="S685" s="1316"/>
      <c r="T685" s="1316"/>
      <c r="U685" s="1316"/>
      <c r="V685" s="1316"/>
      <c r="W685" s="1316"/>
      <c r="X685" s="1316"/>
      <c r="Y685" s="1316"/>
      <c r="Z685" s="1316"/>
      <c r="AA685" s="1316"/>
      <c r="AB685" s="1316"/>
      <c r="AC685" s="1316"/>
      <c r="AD685" s="1316"/>
      <c r="AE685" s="1316"/>
      <c r="AF685" s="1316"/>
      <c r="AG685" s="1316"/>
      <c r="AH685" s="1316"/>
      <c r="AI685" s="1316"/>
      <c r="AJ685" s="1316"/>
      <c r="AK685" s="1316"/>
      <c r="AL685" s="1316"/>
      <c r="AM685" s="1316"/>
    </row>
    <row r="686" ht="24.0" customHeight="1">
      <c r="A686" s="1318"/>
      <c r="B686" s="1316"/>
      <c r="C686" s="1316"/>
      <c r="D686" s="1316"/>
      <c r="E686" s="1316"/>
      <c r="F686" s="1316"/>
      <c r="G686" s="1316"/>
      <c r="H686" s="1316"/>
      <c r="I686" s="1316"/>
      <c r="J686" s="1316"/>
      <c r="K686" s="1316"/>
      <c r="L686" s="1316"/>
      <c r="M686" s="1316"/>
      <c r="N686" s="1316"/>
      <c r="O686" s="1316"/>
      <c r="P686" s="1316"/>
      <c r="Q686" s="1316"/>
      <c r="R686" s="1316"/>
      <c r="S686" s="1316"/>
      <c r="T686" s="1316"/>
      <c r="U686" s="1316"/>
      <c r="V686" s="1316"/>
      <c r="W686" s="1316"/>
      <c r="X686" s="1316"/>
      <c r="Y686" s="1316"/>
      <c r="Z686" s="1316"/>
      <c r="AA686" s="1316"/>
      <c r="AB686" s="1316"/>
      <c r="AC686" s="1316"/>
      <c r="AD686" s="1316"/>
      <c r="AE686" s="1316"/>
      <c r="AF686" s="1316"/>
      <c r="AG686" s="1316"/>
      <c r="AH686" s="1316"/>
      <c r="AI686" s="1316"/>
      <c r="AJ686" s="1316"/>
      <c r="AK686" s="1316"/>
      <c r="AL686" s="1316"/>
      <c r="AM686" s="1316"/>
    </row>
    <row r="687" ht="24.0" customHeight="1">
      <c r="A687" s="1318"/>
      <c r="B687" s="1316"/>
      <c r="C687" s="1316"/>
      <c r="D687" s="1316"/>
      <c r="E687" s="1316"/>
      <c r="F687" s="1316"/>
      <c r="G687" s="1316"/>
      <c r="H687" s="1316"/>
      <c r="I687" s="1316"/>
      <c r="J687" s="1316"/>
      <c r="K687" s="1316"/>
      <c r="L687" s="1316"/>
      <c r="M687" s="1316"/>
      <c r="N687" s="1316"/>
      <c r="O687" s="1316"/>
      <c r="P687" s="1316"/>
      <c r="Q687" s="1316"/>
      <c r="R687" s="1316"/>
      <c r="S687" s="1316"/>
      <c r="T687" s="1316"/>
      <c r="U687" s="1316"/>
      <c r="V687" s="1316"/>
      <c r="W687" s="1316"/>
      <c r="X687" s="1316"/>
      <c r="Y687" s="1316"/>
      <c r="Z687" s="1316"/>
      <c r="AA687" s="1316"/>
      <c r="AB687" s="1316"/>
      <c r="AC687" s="1316"/>
      <c r="AD687" s="1316"/>
      <c r="AE687" s="1316"/>
      <c r="AF687" s="1316"/>
      <c r="AG687" s="1316"/>
      <c r="AH687" s="1316"/>
      <c r="AI687" s="1316"/>
      <c r="AJ687" s="1316"/>
      <c r="AK687" s="1316"/>
      <c r="AL687" s="1316"/>
      <c r="AM687" s="1316"/>
    </row>
    <row r="688" ht="24.0" customHeight="1">
      <c r="A688" s="1318"/>
      <c r="B688" s="1316"/>
      <c r="C688" s="1316"/>
      <c r="D688" s="1316"/>
      <c r="E688" s="1316"/>
      <c r="F688" s="1316"/>
      <c r="G688" s="1316"/>
      <c r="H688" s="1316"/>
      <c r="I688" s="1316"/>
      <c r="J688" s="1316"/>
      <c r="K688" s="1316"/>
      <c r="L688" s="1316"/>
      <c r="M688" s="1316"/>
      <c r="N688" s="1316"/>
      <c r="O688" s="1316"/>
      <c r="P688" s="1316"/>
      <c r="Q688" s="1316"/>
      <c r="R688" s="1316"/>
      <c r="S688" s="1316"/>
      <c r="T688" s="1316"/>
      <c r="U688" s="1316"/>
      <c r="V688" s="1316"/>
      <c r="W688" s="1316"/>
      <c r="X688" s="1316"/>
      <c r="Y688" s="1316"/>
      <c r="Z688" s="1316"/>
      <c r="AA688" s="1316"/>
      <c r="AB688" s="1316"/>
      <c r="AC688" s="1316"/>
      <c r="AD688" s="1316"/>
      <c r="AE688" s="1316"/>
      <c r="AF688" s="1316"/>
      <c r="AG688" s="1316"/>
      <c r="AH688" s="1316"/>
      <c r="AI688" s="1316"/>
      <c r="AJ688" s="1316"/>
      <c r="AK688" s="1316"/>
      <c r="AL688" s="1316"/>
      <c r="AM688" s="1316"/>
    </row>
    <row r="689" ht="24.0" customHeight="1">
      <c r="A689" s="1318"/>
      <c r="B689" s="1316"/>
      <c r="C689" s="1316"/>
      <c r="D689" s="1316"/>
      <c r="E689" s="1316"/>
      <c r="F689" s="1316"/>
      <c r="G689" s="1316"/>
      <c r="H689" s="1316"/>
      <c r="I689" s="1316"/>
      <c r="J689" s="1316"/>
      <c r="K689" s="1316"/>
      <c r="L689" s="1316"/>
      <c r="M689" s="1316"/>
      <c r="N689" s="1316"/>
      <c r="O689" s="1316"/>
      <c r="P689" s="1316"/>
      <c r="Q689" s="1316"/>
      <c r="R689" s="1316"/>
      <c r="S689" s="1316"/>
      <c r="T689" s="1316"/>
      <c r="U689" s="1316"/>
      <c r="V689" s="1316"/>
      <c r="W689" s="1316"/>
      <c r="X689" s="1316"/>
      <c r="Y689" s="1316"/>
      <c r="Z689" s="1316"/>
      <c r="AA689" s="1316"/>
      <c r="AB689" s="1316"/>
      <c r="AC689" s="1316"/>
      <c r="AD689" s="1316"/>
      <c r="AE689" s="1316"/>
      <c r="AF689" s="1316"/>
      <c r="AG689" s="1316"/>
      <c r="AH689" s="1316"/>
      <c r="AI689" s="1316"/>
      <c r="AJ689" s="1316"/>
      <c r="AK689" s="1316"/>
      <c r="AL689" s="1316"/>
      <c r="AM689" s="1316"/>
    </row>
    <row r="690" ht="24.0" customHeight="1">
      <c r="A690" s="1318"/>
      <c r="B690" s="1316"/>
      <c r="C690" s="1316"/>
      <c r="D690" s="1316"/>
      <c r="E690" s="1316"/>
      <c r="F690" s="1316"/>
      <c r="G690" s="1316"/>
      <c r="H690" s="1316"/>
      <c r="I690" s="1316"/>
      <c r="J690" s="1316"/>
      <c r="K690" s="1316"/>
      <c r="L690" s="1316"/>
      <c r="M690" s="1316"/>
      <c r="N690" s="1316"/>
      <c r="O690" s="1316"/>
      <c r="P690" s="1316"/>
      <c r="Q690" s="1316"/>
      <c r="R690" s="1316"/>
      <c r="S690" s="1316"/>
      <c r="T690" s="1316"/>
      <c r="U690" s="1316"/>
      <c r="V690" s="1316"/>
      <c r="W690" s="1316"/>
      <c r="X690" s="1316"/>
      <c r="Y690" s="1316"/>
      <c r="Z690" s="1316"/>
      <c r="AA690" s="1316"/>
      <c r="AB690" s="1316"/>
      <c r="AC690" s="1316"/>
      <c r="AD690" s="1316"/>
      <c r="AE690" s="1316"/>
      <c r="AF690" s="1316"/>
      <c r="AG690" s="1316"/>
      <c r="AH690" s="1316"/>
      <c r="AI690" s="1316"/>
      <c r="AJ690" s="1316"/>
      <c r="AK690" s="1316"/>
      <c r="AL690" s="1316"/>
      <c r="AM690" s="1316"/>
    </row>
    <row r="691" ht="24.0" customHeight="1">
      <c r="A691" s="1318"/>
      <c r="B691" s="1316"/>
      <c r="C691" s="1316"/>
      <c r="D691" s="1316"/>
      <c r="E691" s="1316"/>
      <c r="F691" s="1316"/>
      <c r="G691" s="1316"/>
      <c r="H691" s="1316"/>
      <c r="I691" s="1316"/>
      <c r="J691" s="1316"/>
      <c r="K691" s="1316"/>
      <c r="L691" s="1316"/>
      <c r="M691" s="1316"/>
      <c r="N691" s="1316"/>
      <c r="O691" s="1316"/>
      <c r="P691" s="1316"/>
      <c r="Q691" s="1316"/>
      <c r="R691" s="1316"/>
      <c r="S691" s="1316"/>
      <c r="T691" s="1316"/>
      <c r="U691" s="1316"/>
      <c r="V691" s="1316"/>
      <c r="W691" s="1316"/>
      <c r="X691" s="1316"/>
      <c r="Y691" s="1316"/>
      <c r="Z691" s="1316"/>
      <c r="AA691" s="1316"/>
      <c r="AB691" s="1316"/>
      <c r="AC691" s="1316"/>
      <c r="AD691" s="1316"/>
      <c r="AE691" s="1316"/>
      <c r="AF691" s="1316"/>
      <c r="AG691" s="1316"/>
      <c r="AH691" s="1316"/>
      <c r="AI691" s="1316"/>
      <c r="AJ691" s="1316"/>
      <c r="AK691" s="1316"/>
      <c r="AL691" s="1316"/>
      <c r="AM691" s="1316"/>
    </row>
    <row r="692" ht="24.0" customHeight="1">
      <c r="A692" s="1318"/>
      <c r="B692" s="1316"/>
      <c r="C692" s="1316"/>
      <c r="D692" s="1316"/>
      <c r="E692" s="1316"/>
      <c r="F692" s="1316"/>
      <c r="G692" s="1316"/>
      <c r="H692" s="1316"/>
      <c r="I692" s="1316"/>
      <c r="J692" s="1316"/>
      <c r="K692" s="1316"/>
      <c r="L692" s="1316"/>
      <c r="M692" s="1316"/>
      <c r="N692" s="1316"/>
      <c r="O692" s="1316"/>
      <c r="P692" s="1316"/>
      <c r="Q692" s="1316"/>
      <c r="R692" s="1316"/>
      <c r="S692" s="1316"/>
      <c r="T692" s="1316"/>
      <c r="U692" s="1316"/>
      <c r="V692" s="1316"/>
      <c r="W692" s="1316"/>
      <c r="X692" s="1316"/>
      <c r="Y692" s="1316"/>
      <c r="Z692" s="1316"/>
      <c r="AA692" s="1316"/>
      <c r="AB692" s="1316"/>
      <c r="AC692" s="1316"/>
      <c r="AD692" s="1316"/>
      <c r="AE692" s="1316"/>
      <c r="AF692" s="1316"/>
      <c r="AG692" s="1316"/>
      <c r="AH692" s="1316"/>
      <c r="AI692" s="1316"/>
      <c r="AJ692" s="1316"/>
      <c r="AK692" s="1316"/>
      <c r="AL692" s="1316"/>
      <c r="AM692" s="1316"/>
    </row>
    <row r="693" ht="24.0" customHeight="1">
      <c r="A693" s="1318"/>
      <c r="B693" s="1316"/>
      <c r="C693" s="1316"/>
      <c r="D693" s="1316"/>
      <c r="E693" s="1316"/>
      <c r="F693" s="1316"/>
      <c r="G693" s="1316"/>
      <c r="H693" s="1316"/>
      <c r="I693" s="1316"/>
      <c r="J693" s="1316"/>
      <c r="K693" s="1316"/>
      <c r="L693" s="1316"/>
      <c r="M693" s="1316"/>
      <c r="N693" s="1316"/>
      <c r="O693" s="1316"/>
      <c r="P693" s="1316"/>
      <c r="Q693" s="1316"/>
      <c r="R693" s="1316"/>
      <c r="S693" s="1316"/>
      <c r="T693" s="1316"/>
      <c r="U693" s="1316"/>
      <c r="V693" s="1316"/>
      <c r="W693" s="1316"/>
      <c r="X693" s="1316"/>
      <c r="Y693" s="1316"/>
      <c r="Z693" s="1316"/>
      <c r="AA693" s="1316"/>
      <c r="AB693" s="1316"/>
      <c r="AC693" s="1316"/>
      <c r="AD693" s="1316"/>
      <c r="AE693" s="1316"/>
      <c r="AF693" s="1316"/>
      <c r="AG693" s="1316"/>
      <c r="AH693" s="1316"/>
      <c r="AI693" s="1316"/>
      <c r="AJ693" s="1316"/>
      <c r="AK693" s="1316"/>
      <c r="AL693" s="1316"/>
      <c r="AM693" s="1316"/>
    </row>
    <row r="694" ht="24.0" customHeight="1">
      <c r="A694" s="1318"/>
      <c r="B694" s="1316"/>
      <c r="C694" s="1316"/>
      <c r="D694" s="1316"/>
      <c r="E694" s="1316"/>
      <c r="F694" s="1316"/>
      <c r="G694" s="1316"/>
      <c r="H694" s="1316"/>
      <c r="I694" s="1316"/>
      <c r="J694" s="1316"/>
      <c r="K694" s="1316"/>
      <c r="L694" s="1316"/>
      <c r="M694" s="1316"/>
      <c r="N694" s="1316"/>
      <c r="O694" s="1316"/>
      <c r="P694" s="1316"/>
      <c r="Q694" s="1316"/>
      <c r="R694" s="1316"/>
      <c r="S694" s="1316"/>
      <c r="T694" s="1316"/>
      <c r="U694" s="1316"/>
      <c r="V694" s="1316"/>
      <c r="W694" s="1316"/>
      <c r="X694" s="1316"/>
      <c r="Y694" s="1316"/>
      <c r="Z694" s="1316"/>
      <c r="AA694" s="1316"/>
      <c r="AB694" s="1316"/>
      <c r="AC694" s="1316"/>
      <c r="AD694" s="1316"/>
      <c r="AE694" s="1316"/>
      <c r="AF694" s="1316"/>
      <c r="AG694" s="1316"/>
      <c r="AH694" s="1316"/>
      <c r="AI694" s="1316"/>
      <c r="AJ694" s="1316"/>
      <c r="AK694" s="1316"/>
      <c r="AL694" s="1316"/>
      <c r="AM694" s="1316"/>
    </row>
    <row r="695" ht="24.0" customHeight="1">
      <c r="A695" s="1318"/>
      <c r="B695" s="1316"/>
      <c r="C695" s="1316"/>
      <c r="D695" s="1316"/>
      <c r="E695" s="1316"/>
      <c r="F695" s="1316"/>
      <c r="G695" s="1316"/>
      <c r="H695" s="1316"/>
      <c r="I695" s="1316"/>
      <c r="J695" s="1316"/>
      <c r="K695" s="1316"/>
      <c r="L695" s="1316"/>
      <c r="M695" s="1316"/>
      <c r="N695" s="1316"/>
      <c r="O695" s="1316"/>
      <c r="P695" s="1316"/>
      <c r="Q695" s="1316"/>
      <c r="R695" s="1316"/>
      <c r="S695" s="1316"/>
      <c r="T695" s="1316"/>
      <c r="U695" s="1316"/>
      <c r="V695" s="1316"/>
      <c r="W695" s="1316"/>
      <c r="X695" s="1316"/>
      <c r="Y695" s="1316"/>
      <c r="Z695" s="1316"/>
      <c r="AA695" s="1316"/>
      <c r="AB695" s="1316"/>
      <c r="AC695" s="1316"/>
      <c r="AD695" s="1316"/>
      <c r="AE695" s="1316"/>
      <c r="AF695" s="1316"/>
      <c r="AG695" s="1316"/>
      <c r="AH695" s="1316"/>
      <c r="AI695" s="1316"/>
      <c r="AJ695" s="1316"/>
      <c r="AK695" s="1316"/>
      <c r="AL695" s="1316"/>
      <c r="AM695" s="1316"/>
    </row>
    <row r="696" ht="24.0" customHeight="1">
      <c r="A696" s="1318"/>
      <c r="B696" s="1316"/>
      <c r="C696" s="1316"/>
      <c r="D696" s="1316"/>
      <c r="E696" s="1316"/>
      <c r="F696" s="1316"/>
      <c r="G696" s="1316"/>
      <c r="H696" s="1316"/>
      <c r="I696" s="1316"/>
      <c r="J696" s="1316"/>
      <c r="K696" s="1316"/>
      <c r="L696" s="1316"/>
      <c r="M696" s="1316"/>
      <c r="N696" s="1316"/>
      <c r="O696" s="1316"/>
      <c r="P696" s="1316"/>
      <c r="Q696" s="1316"/>
      <c r="R696" s="1316"/>
      <c r="S696" s="1316"/>
      <c r="T696" s="1316"/>
      <c r="U696" s="1316"/>
      <c r="V696" s="1316"/>
      <c r="W696" s="1316"/>
      <c r="X696" s="1316"/>
      <c r="Y696" s="1316"/>
      <c r="Z696" s="1316"/>
      <c r="AA696" s="1316"/>
      <c r="AB696" s="1316"/>
      <c r="AC696" s="1316"/>
      <c r="AD696" s="1316"/>
      <c r="AE696" s="1316"/>
      <c r="AF696" s="1316"/>
      <c r="AG696" s="1316"/>
      <c r="AH696" s="1316"/>
      <c r="AI696" s="1316"/>
      <c r="AJ696" s="1316"/>
      <c r="AK696" s="1316"/>
      <c r="AL696" s="1316"/>
      <c r="AM696" s="1316"/>
    </row>
    <row r="697" ht="24.0" customHeight="1">
      <c r="A697" s="1318"/>
      <c r="B697" s="1316"/>
      <c r="C697" s="1316"/>
      <c r="D697" s="1316"/>
      <c r="E697" s="1316"/>
      <c r="F697" s="1316"/>
      <c r="G697" s="1316"/>
      <c r="H697" s="1316"/>
      <c r="I697" s="1316"/>
      <c r="J697" s="1316"/>
      <c r="K697" s="1316"/>
      <c r="L697" s="1316"/>
      <c r="M697" s="1316"/>
      <c r="N697" s="1316"/>
      <c r="O697" s="1316"/>
      <c r="P697" s="1316"/>
      <c r="Q697" s="1316"/>
      <c r="R697" s="1316"/>
      <c r="S697" s="1316"/>
      <c r="T697" s="1316"/>
      <c r="U697" s="1316"/>
      <c r="V697" s="1316"/>
      <c r="W697" s="1316"/>
      <c r="X697" s="1316"/>
      <c r="Y697" s="1316"/>
      <c r="Z697" s="1316"/>
      <c r="AA697" s="1316"/>
      <c r="AB697" s="1316"/>
      <c r="AC697" s="1316"/>
      <c r="AD697" s="1316"/>
      <c r="AE697" s="1316"/>
      <c r="AF697" s="1316"/>
      <c r="AG697" s="1316"/>
      <c r="AH697" s="1316"/>
      <c r="AI697" s="1316"/>
      <c r="AJ697" s="1316"/>
      <c r="AK697" s="1316"/>
      <c r="AL697" s="1316"/>
      <c r="AM697" s="1316"/>
    </row>
    <row r="698" ht="24.0" customHeight="1">
      <c r="A698" s="1318"/>
      <c r="B698" s="1316"/>
      <c r="C698" s="1316"/>
      <c r="D698" s="1316"/>
      <c r="E698" s="1316"/>
      <c r="F698" s="1316"/>
      <c r="G698" s="1316"/>
      <c r="H698" s="1316"/>
      <c r="I698" s="1316"/>
      <c r="J698" s="1316"/>
      <c r="K698" s="1316"/>
      <c r="L698" s="1316"/>
      <c r="M698" s="1316"/>
      <c r="N698" s="1316"/>
      <c r="O698" s="1316"/>
      <c r="P698" s="1316"/>
      <c r="Q698" s="1316"/>
      <c r="R698" s="1316"/>
      <c r="S698" s="1316"/>
      <c r="T698" s="1316"/>
      <c r="U698" s="1316"/>
      <c r="V698" s="1316"/>
      <c r="W698" s="1316"/>
      <c r="X698" s="1316"/>
      <c r="Y698" s="1316"/>
      <c r="Z698" s="1316"/>
      <c r="AA698" s="1316"/>
      <c r="AB698" s="1316"/>
      <c r="AC698" s="1316"/>
      <c r="AD698" s="1316"/>
      <c r="AE698" s="1316"/>
      <c r="AF698" s="1316"/>
      <c r="AG698" s="1316"/>
      <c r="AH698" s="1316"/>
      <c r="AI698" s="1316"/>
      <c r="AJ698" s="1316"/>
      <c r="AK698" s="1316"/>
      <c r="AL698" s="1316"/>
      <c r="AM698" s="1316"/>
    </row>
    <row r="699" ht="24.0" customHeight="1">
      <c r="A699" s="1318"/>
      <c r="B699" s="1316"/>
      <c r="C699" s="1316"/>
      <c r="D699" s="1316"/>
      <c r="E699" s="1316"/>
      <c r="F699" s="1316"/>
      <c r="G699" s="1316"/>
      <c r="H699" s="1316"/>
      <c r="I699" s="1316"/>
      <c r="J699" s="1316"/>
      <c r="K699" s="1316"/>
      <c r="L699" s="1316"/>
      <c r="M699" s="1316"/>
      <c r="N699" s="1316"/>
      <c r="O699" s="1316"/>
      <c r="P699" s="1316"/>
      <c r="Q699" s="1316"/>
      <c r="R699" s="1316"/>
      <c r="S699" s="1316"/>
      <c r="T699" s="1316"/>
      <c r="U699" s="1316"/>
      <c r="V699" s="1316"/>
      <c r="W699" s="1316"/>
      <c r="X699" s="1316"/>
      <c r="Y699" s="1316"/>
      <c r="Z699" s="1316"/>
      <c r="AA699" s="1316"/>
      <c r="AB699" s="1316"/>
      <c r="AC699" s="1316"/>
      <c r="AD699" s="1316"/>
      <c r="AE699" s="1316"/>
      <c r="AF699" s="1316"/>
      <c r="AG699" s="1316"/>
      <c r="AH699" s="1316"/>
      <c r="AI699" s="1316"/>
      <c r="AJ699" s="1316"/>
      <c r="AK699" s="1316"/>
      <c r="AL699" s="1316"/>
      <c r="AM699" s="1316"/>
    </row>
    <row r="700" ht="24.0" customHeight="1">
      <c r="A700" s="1318"/>
      <c r="B700" s="1316"/>
      <c r="C700" s="1316"/>
      <c r="D700" s="1316"/>
      <c r="E700" s="1316"/>
      <c r="F700" s="1316"/>
      <c r="G700" s="1316"/>
      <c r="H700" s="1316"/>
      <c r="I700" s="1316"/>
      <c r="J700" s="1316"/>
      <c r="K700" s="1316"/>
      <c r="L700" s="1316"/>
      <c r="M700" s="1316"/>
      <c r="N700" s="1316"/>
      <c r="O700" s="1316"/>
      <c r="P700" s="1316"/>
      <c r="Q700" s="1316"/>
      <c r="R700" s="1316"/>
      <c r="S700" s="1316"/>
      <c r="T700" s="1316"/>
      <c r="U700" s="1316"/>
      <c r="V700" s="1316"/>
      <c r="W700" s="1316"/>
      <c r="X700" s="1316"/>
      <c r="Y700" s="1316"/>
      <c r="Z700" s="1316"/>
      <c r="AA700" s="1316"/>
      <c r="AB700" s="1316"/>
      <c r="AC700" s="1316"/>
      <c r="AD700" s="1316"/>
      <c r="AE700" s="1316"/>
      <c r="AF700" s="1316"/>
      <c r="AG700" s="1316"/>
      <c r="AH700" s="1316"/>
      <c r="AI700" s="1316"/>
      <c r="AJ700" s="1316"/>
      <c r="AK700" s="1316"/>
      <c r="AL700" s="1316"/>
      <c r="AM700" s="1316"/>
    </row>
    <row r="701" ht="24.0" customHeight="1">
      <c r="A701" s="1318"/>
      <c r="B701" s="1316"/>
      <c r="C701" s="1316"/>
      <c r="D701" s="1316"/>
      <c r="E701" s="1316"/>
      <c r="F701" s="1316"/>
      <c r="G701" s="1316"/>
      <c r="H701" s="1316"/>
      <c r="I701" s="1316"/>
      <c r="J701" s="1316"/>
      <c r="K701" s="1316"/>
      <c r="L701" s="1316"/>
      <c r="M701" s="1316"/>
      <c r="N701" s="1316"/>
      <c r="O701" s="1316"/>
      <c r="P701" s="1316"/>
      <c r="Q701" s="1316"/>
      <c r="R701" s="1316"/>
      <c r="S701" s="1316"/>
      <c r="T701" s="1316"/>
      <c r="U701" s="1316"/>
      <c r="V701" s="1316"/>
      <c r="W701" s="1316"/>
      <c r="X701" s="1316"/>
      <c r="Y701" s="1316"/>
      <c r="Z701" s="1316"/>
      <c r="AA701" s="1316"/>
      <c r="AB701" s="1316"/>
      <c r="AC701" s="1316"/>
      <c r="AD701" s="1316"/>
      <c r="AE701" s="1316"/>
      <c r="AF701" s="1316"/>
      <c r="AG701" s="1316"/>
      <c r="AH701" s="1316"/>
      <c r="AI701" s="1316"/>
      <c r="AJ701" s="1316"/>
      <c r="AK701" s="1316"/>
      <c r="AL701" s="1316"/>
      <c r="AM701" s="1316"/>
    </row>
    <row r="702" ht="24.0" customHeight="1">
      <c r="A702" s="1318"/>
      <c r="B702" s="1316"/>
      <c r="C702" s="1316"/>
      <c r="D702" s="1316"/>
      <c r="E702" s="1316"/>
      <c r="F702" s="1316"/>
      <c r="G702" s="1316"/>
      <c r="H702" s="1316"/>
      <c r="I702" s="1316"/>
      <c r="J702" s="1316"/>
      <c r="K702" s="1316"/>
      <c r="L702" s="1316"/>
      <c r="M702" s="1316"/>
      <c r="N702" s="1316"/>
      <c r="O702" s="1316"/>
      <c r="P702" s="1316"/>
      <c r="Q702" s="1316"/>
      <c r="R702" s="1316"/>
      <c r="S702" s="1316"/>
      <c r="T702" s="1316"/>
      <c r="U702" s="1316"/>
      <c r="V702" s="1316"/>
      <c r="W702" s="1316"/>
      <c r="X702" s="1316"/>
      <c r="Y702" s="1316"/>
      <c r="Z702" s="1316"/>
      <c r="AA702" s="1316"/>
      <c r="AB702" s="1316"/>
      <c r="AC702" s="1316"/>
      <c r="AD702" s="1316"/>
      <c r="AE702" s="1316"/>
      <c r="AF702" s="1316"/>
      <c r="AG702" s="1316"/>
      <c r="AH702" s="1316"/>
      <c r="AI702" s="1316"/>
      <c r="AJ702" s="1316"/>
      <c r="AK702" s="1316"/>
      <c r="AL702" s="1316"/>
      <c r="AM702" s="1316"/>
    </row>
    <row r="703" ht="24.0" customHeight="1">
      <c r="A703" s="1318"/>
      <c r="B703" s="1316"/>
      <c r="C703" s="1316"/>
      <c r="D703" s="1316"/>
      <c r="E703" s="1316"/>
      <c r="F703" s="1316"/>
      <c r="G703" s="1316"/>
      <c r="H703" s="1316"/>
      <c r="I703" s="1316"/>
      <c r="J703" s="1316"/>
      <c r="K703" s="1316"/>
      <c r="L703" s="1316"/>
      <c r="M703" s="1316"/>
      <c r="N703" s="1316"/>
      <c r="O703" s="1316"/>
      <c r="P703" s="1316"/>
      <c r="Q703" s="1316"/>
      <c r="R703" s="1316"/>
      <c r="S703" s="1316"/>
      <c r="T703" s="1316"/>
      <c r="U703" s="1316"/>
      <c r="V703" s="1316"/>
      <c r="W703" s="1316"/>
      <c r="X703" s="1316"/>
      <c r="Y703" s="1316"/>
      <c r="Z703" s="1316"/>
      <c r="AA703" s="1316"/>
      <c r="AB703" s="1316"/>
      <c r="AC703" s="1316"/>
      <c r="AD703" s="1316"/>
      <c r="AE703" s="1316"/>
      <c r="AF703" s="1316"/>
      <c r="AG703" s="1316"/>
      <c r="AH703" s="1316"/>
      <c r="AI703" s="1316"/>
      <c r="AJ703" s="1316"/>
      <c r="AK703" s="1316"/>
      <c r="AL703" s="1316"/>
      <c r="AM703" s="1316"/>
    </row>
    <row r="704" ht="24.0" customHeight="1">
      <c r="A704" s="1318"/>
      <c r="B704" s="1316"/>
      <c r="C704" s="1316"/>
      <c r="D704" s="1316"/>
      <c r="E704" s="1316"/>
      <c r="F704" s="1316"/>
      <c r="G704" s="1316"/>
      <c r="H704" s="1316"/>
      <c r="I704" s="1316"/>
      <c r="J704" s="1316"/>
      <c r="K704" s="1316"/>
      <c r="L704" s="1316"/>
      <c r="M704" s="1316"/>
      <c r="N704" s="1316"/>
      <c r="O704" s="1316"/>
      <c r="P704" s="1316"/>
      <c r="Q704" s="1316"/>
      <c r="R704" s="1316"/>
      <c r="S704" s="1316"/>
      <c r="T704" s="1316"/>
      <c r="U704" s="1316"/>
      <c r="V704" s="1316"/>
      <c r="W704" s="1316"/>
      <c r="X704" s="1316"/>
      <c r="Y704" s="1316"/>
      <c r="Z704" s="1316"/>
      <c r="AA704" s="1316"/>
      <c r="AB704" s="1316"/>
      <c r="AC704" s="1316"/>
      <c r="AD704" s="1316"/>
      <c r="AE704" s="1316"/>
      <c r="AF704" s="1316"/>
      <c r="AG704" s="1316"/>
      <c r="AH704" s="1316"/>
      <c r="AI704" s="1316"/>
      <c r="AJ704" s="1316"/>
      <c r="AK704" s="1316"/>
      <c r="AL704" s="1316"/>
      <c r="AM704" s="1316"/>
    </row>
    <row r="705" ht="24.0" customHeight="1">
      <c r="A705" s="1318"/>
      <c r="B705" s="1316"/>
      <c r="C705" s="1316"/>
      <c r="D705" s="1316"/>
      <c r="E705" s="1316"/>
      <c r="F705" s="1316"/>
      <c r="G705" s="1316"/>
      <c r="H705" s="1316"/>
      <c r="I705" s="1316"/>
      <c r="J705" s="1316"/>
      <c r="K705" s="1316"/>
      <c r="L705" s="1316"/>
      <c r="M705" s="1316"/>
      <c r="N705" s="1316"/>
      <c r="O705" s="1316"/>
      <c r="P705" s="1316"/>
      <c r="Q705" s="1316"/>
      <c r="R705" s="1316"/>
      <c r="S705" s="1316"/>
      <c r="T705" s="1316"/>
      <c r="U705" s="1316"/>
      <c r="V705" s="1316"/>
      <c r="W705" s="1316"/>
      <c r="X705" s="1316"/>
      <c r="Y705" s="1316"/>
      <c r="Z705" s="1316"/>
      <c r="AA705" s="1316"/>
      <c r="AB705" s="1316"/>
      <c r="AC705" s="1316"/>
      <c r="AD705" s="1316"/>
      <c r="AE705" s="1316"/>
      <c r="AF705" s="1316"/>
      <c r="AG705" s="1316"/>
      <c r="AH705" s="1316"/>
      <c r="AI705" s="1316"/>
      <c r="AJ705" s="1316"/>
      <c r="AK705" s="1316"/>
      <c r="AL705" s="1316"/>
      <c r="AM705" s="1316"/>
    </row>
    <row r="706" ht="24.0" customHeight="1">
      <c r="A706" s="1318"/>
      <c r="B706" s="1316"/>
      <c r="C706" s="1316"/>
      <c r="D706" s="1316"/>
      <c r="E706" s="1316"/>
      <c r="F706" s="1316"/>
      <c r="G706" s="1316"/>
      <c r="H706" s="1316"/>
      <c r="I706" s="1316"/>
      <c r="J706" s="1316"/>
      <c r="K706" s="1316"/>
      <c r="L706" s="1316"/>
      <c r="M706" s="1316"/>
      <c r="N706" s="1316"/>
      <c r="O706" s="1316"/>
      <c r="P706" s="1316"/>
      <c r="Q706" s="1316"/>
      <c r="R706" s="1316"/>
      <c r="S706" s="1316"/>
      <c r="T706" s="1316"/>
      <c r="U706" s="1316"/>
      <c r="V706" s="1316"/>
      <c r="W706" s="1316"/>
      <c r="X706" s="1316"/>
      <c r="Y706" s="1316"/>
      <c r="Z706" s="1316"/>
      <c r="AA706" s="1316"/>
      <c r="AB706" s="1316"/>
      <c r="AC706" s="1316"/>
      <c r="AD706" s="1316"/>
      <c r="AE706" s="1316"/>
      <c r="AF706" s="1316"/>
      <c r="AG706" s="1316"/>
      <c r="AH706" s="1316"/>
      <c r="AI706" s="1316"/>
      <c r="AJ706" s="1316"/>
      <c r="AK706" s="1316"/>
      <c r="AL706" s="1316"/>
      <c r="AM706" s="1316"/>
    </row>
    <row r="707" ht="24.0" customHeight="1">
      <c r="A707" s="1318"/>
      <c r="B707" s="1316"/>
      <c r="C707" s="1316"/>
      <c r="D707" s="1316"/>
      <c r="E707" s="1316"/>
      <c r="F707" s="1316"/>
      <c r="G707" s="1316"/>
      <c r="H707" s="1316"/>
      <c r="I707" s="1316"/>
      <c r="J707" s="1316"/>
      <c r="K707" s="1316"/>
      <c r="L707" s="1316"/>
      <c r="M707" s="1316"/>
      <c r="N707" s="1316"/>
      <c r="O707" s="1316"/>
      <c r="P707" s="1316"/>
      <c r="Q707" s="1316"/>
      <c r="R707" s="1316"/>
      <c r="S707" s="1316"/>
      <c r="T707" s="1316"/>
      <c r="U707" s="1316"/>
      <c r="V707" s="1316"/>
      <c r="W707" s="1316"/>
      <c r="X707" s="1316"/>
      <c r="Y707" s="1316"/>
      <c r="Z707" s="1316"/>
      <c r="AA707" s="1316"/>
      <c r="AB707" s="1316"/>
      <c r="AC707" s="1316"/>
      <c r="AD707" s="1316"/>
      <c r="AE707" s="1316"/>
      <c r="AF707" s="1316"/>
      <c r="AG707" s="1316"/>
      <c r="AH707" s="1316"/>
      <c r="AI707" s="1316"/>
      <c r="AJ707" s="1316"/>
      <c r="AK707" s="1316"/>
      <c r="AL707" s="1316"/>
      <c r="AM707" s="1316"/>
    </row>
    <row r="708" ht="24.0" customHeight="1">
      <c r="A708" s="1318"/>
      <c r="B708" s="1316"/>
      <c r="C708" s="1316"/>
      <c r="D708" s="1316"/>
      <c r="E708" s="1316"/>
      <c r="F708" s="1316"/>
      <c r="G708" s="1316"/>
      <c r="H708" s="1316"/>
      <c r="I708" s="1316"/>
      <c r="J708" s="1316"/>
      <c r="K708" s="1316"/>
      <c r="L708" s="1316"/>
      <c r="M708" s="1316"/>
      <c r="N708" s="1316"/>
      <c r="O708" s="1316"/>
      <c r="P708" s="1316"/>
      <c r="Q708" s="1316"/>
      <c r="R708" s="1316"/>
      <c r="S708" s="1316"/>
      <c r="T708" s="1316"/>
      <c r="U708" s="1316"/>
      <c r="V708" s="1316"/>
      <c r="W708" s="1316"/>
      <c r="X708" s="1316"/>
      <c r="Y708" s="1316"/>
      <c r="Z708" s="1316"/>
      <c r="AA708" s="1316"/>
      <c r="AB708" s="1316"/>
      <c r="AC708" s="1316"/>
      <c r="AD708" s="1316"/>
      <c r="AE708" s="1316"/>
      <c r="AF708" s="1316"/>
      <c r="AG708" s="1316"/>
      <c r="AH708" s="1316"/>
      <c r="AI708" s="1316"/>
      <c r="AJ708" s="1316"/>
      <c r="AK708" s="1316"/>
      <c r="AL708" s="1316"/>
      <c r="AM708" s="1316"/>
    </row>
    <row r="709" ht="24.0" customHeight="1">
      <c r="A709" s="1318"/>
      <c r="B709" s="1316"/>
      <c r="C709" s="1316"/>
      <c r="D709" s="1316"/>
      <c r="E709" s="1316"/>
      <c r="F709" s="1316"/>
      <c r="G709" s="1316"/>
      <c r="H709" s="1316"/>
      <c r="I709" s="1316"/>
      <c r="J709" s="1316"/>
      <c r="K709" s="1316"/>
      <c r="L709" s="1316"/>
      <c r="M709" s="1316"/>
      <c r="N709" s="1316"/>
      <c r="O709" s="1316"/>
      <c r="P709" s="1316"/>
      <c r="Q709" s="1316"/>
      <c r="R709" s="1316"/>
      <c r="S709" s="1316"/>
      <c r="T709" s="1316"/>
      <c r="U709" s="1316"/>
      <c r="V709" s="1316"/>
      <c r="W709" s="1316"/>
      <c r="X709" s="1316"/>
      <c r="Y709" s="1316"/>
      <c r="Z709" s="1316"/>
      <c r="AA709" s="1316"/>
      <c r="AB709" s="1316"/>
      <c r="AC709" s="1316"/>
      <c r="AD709" s="1316"/>
      <c r="AE709" s="1316"/>
      <c r="AF709" s="1316"/>
      <c r="AG709" s="1316"/>
      <c r="AH709" s="1316"/>
      <c r="AI709" s="1316"/>
      <c r="AJ709" s="1316"/>
      <c r="AK709" s="1316"/>
      <c r="AL709" s="1316"/>
      <c r="AM709" s="1316"/>
    </row>
    <row r="710" ht="24.0" customHeight="1">
      <c r="A710" s="1318"/>
      <c r="B710" s="1316"/>
      <c r="C710" s="1316"/>
      <c r="D710" s="1316"/>
      <c r="E710" s="1316"/>
      <c r="F710" s="1316"/>
      <c r="G710" s="1316"/>
      <c r="H710" s="1316"/>
      <c r="I710" s="1316"/>
      <c r="J710" s="1316"/>
      <c r="K710" s="1316"/>
      <c r="L710" s="1316"/>
      <c r="M710" s="1316"/>
      <c r="N710" s="1316"/>
      <c r="O710" s="1316"/>
      <c r="P710" s="1316"/>
      <c r="Q710" s="1316"/>
      <c r="R710" s="1316"/>
      <c r="S710" s="1316"/>
      <c r="T710" s="1316"/>
      <c r="U710" s="1316"/>
      <c r="V710" s="1316"/>
      <c r="W710" s="1316"/>
      <c r="X710" s="1316"/>
      <c r="Y710" s="1316"/>
      <c r="Z710" s="1316"/>
      <c r="AA710" s="1316"/>
      <c r="AB710" s="1316"/>
      <c r="AC710" s="1316"/>
      <c r="AD710" s="1316"/>
      <c r="AE710" s="1316"/>
      <c r="AF710" s="1316"/>
      <c r="AG710" s="1316"/>
      <c r="AH710" s="1316"/>
      <c r="AI710" s="1316"/>
      <c r="AJ710" s="1316"/>
      <c r="AK710" s="1316"/>
      <c r="AL710" s="1316"/>
      <c r="AM710" s="1316"/>
    </row>
    <row r="711" ht="24.0" customHeight="1">
      <c r="A711" s="1318"/>
      <c r="B711" s="1316"/>
      <c r="C711" s="1316"/>
      <c r="D711" s="1316"/>
      <c r="E711" s="1316"/>
      <c r="F711" s="1316"/>
      <c r="G711" s="1316"/>
      <c r="H711" s="1316"/>
      <c r="I711" s="1316"/>
      <c r="J711" s="1316"/>
      <c r="K711" s="1316"/>
      <c r="L711" s="1316"/>
      <c r="M711" s="1316"/>
      <c r="N711" s="1316"/>
      <c r="O711" s="1316"/>
      <c r="P711" s="1316"/>
      <c r="Q711" s="1316"/>
      <c r="R711" s="1316"/>
      <c r="S711" s="1316"/>
      <c r="T711" s="1316"/>
      <c r="U711" s="1316"/>
      <c r="V711" s="1316"/>
      <c r="W711" s="1316"/>
      <c r="X711" s="1316"/>
      <c r="Y711" s="1316"/>
      <c r="Z711" s="1316"/>
      <c r="AA711" s="1316"/>
      <c r="AB711" s="1316"/>
      <c r="AC711" s="1316"/>
      <c r="AD711" s="1316"/>
      <c r="AE711" s="1316"/>
      <c r="AF711" s="1316"/>
      <c r="AG711" s="1316"/>
      <c r="AH711" s="1316"/>
      <c r="AI711" s="1316"/>
      <c r="AJ711" s="1316"/>
      <c r="AK711" s="1316"/>
      <c r="AL711" s="1316"/>
      <c r="AM711" s="1316"/>
    </row>
    <row r="712" ht="24.0" customHeight="1">
      <c r="A712" s="1318"/>
      <c r="B712" s="1316"/>
      <c r="C712" s="1316"/>
      <c r="D712" s="1316"/>
      <c r="E712" s="1316"/>
      <c r="F712" s="1316"/>
      <c r="G712" s="1316"/>
      <c r="H712" s="1316"/>
      <c r="I712" s="1316"/>
      <c r="J712" s="1316"/>
      <c r="K712" s="1316"/>
      <c r="L712" s="1316"/>
      <c r="M712" s="1316"/>
      <c r="N712" s="1316"/>
      <c r="O712" s="1316"/>
      <c r="P712" s="1316"/>
      <c r="Q712" s="1316"/>
      <c r="R712" s="1316"/>
      <c r="S712" s="1316"/>
      <c r="T712" s="1316"/>
      <c r="U712" s="1316"/>
      <c r="V712" s="1316"/>
      <c r="W712" s="1316"/>
      <c r="X712" s="1316"/>
      <c r="Y712" s="1316"/>
      <c r="Z712" s="1316"/>
      <c r="AA712" s="1316"/>
      <c r="AB712" s="1316"/>
      <c r="AC712" s="1316"/>
      <c r="AD712" s="1316"/>
      <c r="AE712" s="1316"/>
      <c r="AF712" s="1316"/>
      <c r="AG712" s="1316"/>
      <c r="AH712" s="1316"/>
      <c r="AI712" s="1316"/>
      <c r="AJ712" s="1316"/>
      <c r="AK712" s="1316"/>
      <c r="AL712" s="1316"/>
      <c r="AM712" s="1316"/>
    </row>
    <row r="713" ht="24.0" customHeight="1">
      <c r="A713" s="1318"/>
      <c r="B713" s="1316"/>
      <c r="C713" s="1316"/>
      <c r="D713" s="1316"/>
      <c r="E713" s="1316"/>
      <c r="F713" s="1316"/>
      <c r="G713" s="1316"/>
      <c r="H713" s="1316"/>
      <c r="I713" s="1316"/>
      <c r="J713" s="1316"/>
      <c r="K713" s="1316"/>
      <c r="L713" s="1316"/>
      <c r="M713" s="1316"/>
      <c r="N713" s="1316"/>
      <c r="O713" s="1316"/>
      <c r="P713" s="1316"/>
      <c r="Q713" s="1316"/>
      <c r="R713" s="1316"/>
      <c r="S713" s="1316"/>
      <c r="T713" s="1316"/>
      <c r="U713" s="1316"/>
      <c r="V713" s="1316"/>
      <c r="W713" s="1316"/>
      <c r="X713" s="1316"/>
      <c r="Y713" s="1316"/>
      <c r="Z713" s="1316"/>
      <c r="AA713" s="1316"/>
      <c r="AB713" s="1316"/>
      <c r="AC713" s="1316"/>
      <c r="AD713" s="1316"/>
      <c r="AE713" s="1316"/>
      <c r="AF713" s="1316"/>
      <c r="AG713" s="1316"/>
      <c r="AH713" s="1316"/>
      <c r="AI713" s="1316"/>
      <c r="AJ713" s="1316"/>
      <c r="AK713" s="1316"/>
      <c r="AL713" s="1316"/>
      <c r="AM713" s="1316"/>
    </row>
    <row r="714" ht="24.0" customHeight="1">
      <c r="A714" s="1318"/>
      <c r="B714" s="1316"/>
      <c r="C714" s="1316"/>
      <c r="D714" s="1316"/>
      <c r="E714" s="1316"/>
      <c r="F714" s="1316"/>
      <c r="G714" s="1316"/>
      <c r="H714" s="1316"/>
      <c r="I714" s="1316"/>
      <c r="J714" s="1316"/>
      <c r="K714" s="1316"/>
      <c r="L714" s="1316"/>
      <c r="M714" s="1316"/>
      <c r="N714" s="1316"/>
      <c r="O714" s="1316"/>
      <c r="P714" s="1316"/>
      <c r="Q714" s="1316"/>
      <c r="R714" s="1316"/>
      <c r="S714" s="1316"/>
      <c r="T714" s="1316"/>
      <c r="U714" s="1316"/>
      <c r="V714" s="1316"/>
      <c r="W714" s="1316"/>
      <c r="X714" s="1316"/>
      <c r="Y714" s="1316"/>
      <c r="Z714" s="1316"/>
      <c r="AA714" s="1316"/>
      <c r="AB714" s="1316"/>
      <c r="AC714" s="1316"/>
      <c r="AD714" s="1316"/>
      <c r="AE714" s="1316"/>
      <c r="AF714" s="1316"/>
      <c r="AG714" s="1316"/>
      <c r="AH714" s="1316"/>
      <c r="AI714" s="1316"/>
      <c r="AJ714" s="1316"/>
      <c r="AK714" s="1316"/>
      <c r="AL714" s="1316"/>
      <c r="AM714" s="1316"/>
    </row>
    <row r="715" ht="24.0" customHeight="1">
      <c r="A715" s="1318"/>
      <c r="B715" s="1316"/>
      <c r="C715" s="1316"/>
      <c r="D715" s="1316"/>
      <c r="E715" s="1316"/>
      <c r="F715" s="1316"/>
      <c r="G715" s="1316"/>
      <c r="H715" s="1316"/>
      <c r="I715" s="1316"/>
      <c r="J715" s="1316"/>
      <c r="K715" s="1316"/>
      <c r="L715" s="1316"/>
      <c r="M715" s="1316"/>
      <c r="N715" s="1316"/>
      <c r="O715" s="1316"/>
      <c r="P715" s="1316"/>
      <c r="Q715" s="1316"/>
      <c r="R715" s="1316"/>
      <c r="S715" s="1316"/>
      <c r="T715" s="1316"/>
      <c r="U715" s="1316"/>
      <c r="V715" s="1316"/>
      <c r="W715" s="1316"/>
      <c r="X715" s="1316"/>
      <c r="Y715" s="1316"/>
      <c r="Z715" s="1316"/>
      <c r="AA715" s="1316"/>
      <c r="AB715" s="1316"/>
      <c r="AC715" s="1316"/>
      <c r="AD715" s="1316"/>
      <c r="AE715" s="1316"/>
      <c r="AF715" s="1316"/>
      <c r="AG715" s="1316"/>
      <c r="AH715" s="1316"/>
      <c r="AI715" s="1316"/>
      <c r="AJ715" s="1316"/>
      <c r="AK715" s="1316"/>
      <c r="AL715" s="1316"/>
      <c r="AM715" s="1316"/>
    </row>
    <row r="716" ht="24.0" customHeight="1">
      <c r="A716" s="1318"/>
      <c r="B716" s="1316"/>
      <c r="C716" s="1316"/>
      <c r="D716" s="1316"/>
      <c r="E716" s="1316"/>
      <c r="F716" s="1316"/>
      <c r="G716" s="1316"/>
      <c r="H716" s="1316"/>
      <c r="I716" s="1316"/>
      <c r="J716" s="1316"/>
      <c r="K716" s="1316"/>
      <c r="L716" s="1316"/>
      <c r="M716" s="1316"/>
      <c r="N716" s="1316"/>
      <c r="O716" s="1316"/>
      <c r="P716" s="1316"/>
      <c r="Q716" s="1316"/>
      <c r="R716" s="1316"/>
      <c r="S716" s="1316"/>
      <c r="T716" s="1316"/>
      <c r="U716" s="1316"/>
      <c r="V716" s="1316"/>
      <c r="W716" s="1316"/>
      <c r="X716" s="1316"/>
      <c r="Y716" s="1316"/>
      <c r="Z716" s="1316"/>
      <c r="AA716" s="1316"/>
      <c r="AB716" s="1316"/>
      <c r="AC716" s="1316"/>
      <c r="AD716" s="1316"/>
      <c r="AE716" s="1316"/>
      <c r="AF716" s="1316"/>
      <c r="AG716" s="1316"/>
      <c r="AH716" s="1316"/>
      <c r="AI716" s="1316"/>
      <c r="AJ716" s="1316"/>
      <c r="AK716" s="1316"/>
      <c r="AL716" s="1316"/>
      <c r="AM716" s="1316"/>
    </row>
    <row r="717" ht="24.0" customHeight="1">
      <c r="A717" s="1318"/>
      <c r="B717" s="1316"/>
      <c r="C717" s="1316"/>
      <c r="D717" s="1316"/>
      <c r="E717" s="1316"/>
      <c r="F717" s="1316"/>
      <c r="G717" s="1316"/>
      <c r="H717" s="1316"/>
      <c r="I717" s="1316"/>
      <c r="J717" s="1316"/>
      <c r="K717" s="1316"/>
      <c r="L717" s="1316"/>
      <c r="M717" s="1316"/>
      <c r="N717" s="1316"/>
      <c r="O717" s="1316"/>
      <c r="P717" s="1316"/>
      <c r="Q717" s="1316"/>
      <c r="R717" s="1316"/>
      <c r="S717" s="1316"/>
      <c r="T717" s="1316"/>
      <c r="U717" s="1316"/>
      <c r="V717" s="1316"/>
      <c r="W717" s="1316"/>
      <c r="X717" s="1316"/>
      <c r="Y717" s="1316"/>
      <c r="Z717" s="1316"/>
      <c r="AA717" s="1316"/>
      <c r="AB717" s="1316"/>
      <c r="AC717" s="1316"/>
      <c r="AD717" s="1316"/>
      <c r="AE717" s="1316"/>
      <c r="AF717" s="1316"/>
      <c r="AG717" s="1316"/>
      <c r="AH717" s="1316"/>
      <c r="AI717" s="1316"/>
      <c r="AJ717" s="1316"/>
      <c r="AK717" s="1316"/>
      <c r="AL717" s="1316"/>
      <c r="AM717" s="1316"/>
    </row>
    <row r="718" ht="24.0" customHeight="1">
      <c r="A718" s="1318"/>
      <c r="B718" s="1316"/>
      <c r="C718" s="1316"/>
      <c r="D718" s="1316"/>
      <c r="E718" s="1316"/>
      <c r="F718" s="1316"/>
      <c r="G718" s="1316"/>
      <c r="H718" s="1316"/>
      <c r="I718" s="1316"/>
      <c r="J718" s="1316"/>
      <c r="K718" s="1316"/>
      <c r="L718" s="1316"/>
      <c r="M718" s="1316"/>
      <c r="N718" s="1316"/>
      <c r="O718" s="1316"/>
      <c r="P718" s="1316"/>
      <c r="Q718" s="1316"/>
      <c r="R718" s="1316"/>
      <c r="S718" s="1316"/>
      <c r="T718" s="1316"/>
      <c r="U718" s="1316"/>
      <c r="V718" s="1316"/>
      <c r="W718" s="1316"/>
      <c r="X718" s="1316"/>
      <c r="Y718" s="1316"/>
      <c r="Z718" s="1316"/>
      <c r="AA718" s="1316"/>
      <c r="AB718" s="1316"/>
      <c r="AC718" s="1316"/>
      <c r="AD718" s="1316"/>
      <c r="AE718" s="1316"/>
      <c r="AF718" s="1316"/>
      <c r="AG718" s="1316"/>
      <c r="AH718" s="1316"/>
      <c r="AI718" s="1316"/>
      <c r="AJ718" s="1316"/>
      <c r="AK718" s="1316"/>
      <c r="AL718" s="1316"/>
      <c r="AM718" s="1316"/>
    </row>
    <row r="719" ht="24.0" customHeight="1">
      <c r="A719" s="1318"/>
      <c r="B719" s="1316"/>
      <c r="C719" s="1316"/>
      <c r="D719" s="1316"/>
      <c r="E719" s="1316"/>
      <c r="F719" s="1316"/>
      <c r="G719" s="1316"/>
      <c r="H719" s="1316"/>
      <c r="I719" s="1316"/>
      <c r="J719" s="1316"/>
      <c r="K719" s="1316"/>
      <c r="L719" s="1316"/>
      <c r="M719" s="1316"/>
      <c r="N719" s="1316"/>
      <c r="O719" s="1316"/>
      <c r="P719" s="1316"/>
      <c r="Q719" s="1316"/>
      <c r="R719" s="1316"/>
      <c r="S719" s="1316"/>
      <c r="T719" s="1316"/>
      <c r="U719" s="1316"/>
      <c r="V719" s="1316"/>
      <c r="W719" s="1316"/>
      <c r="X719" s="1316"/>
      <c r="Y719" s="1316"/>
      <c r="Z719" s="1316"/>
      <c r="AA719" s="1316"/>
      <c r="AB719" s="1316"/>
      <c r="AC719" s="1316"/>
      <c r="AD719" s="1316"/>
      <c r="AE719" s="1316"/>
      <c r="AF719" s="1316"/>
      <c r="AG719" s="1316"/>
      <c r="AH719" s="1316"/>
      <c r="AI719" s="1316"/>
      <c r="AJ719" s="1316"/>
      <c r="AK719" s="1316"/>
      <c r="AL719" s="1316"/>
      <c r="AM719" s="1316"/>
    </row>
    <row r="720" ht="24.0" customHeight="1">
      <c r="A720" s="1318"/>
      <c r="B720" s="1316"/>
      <c r="C720" s="1316"/>
      <c r="D720" s="1316"/>
      <c r="E720" s="1316"/>
      <c r="F720" s="1316"/>
      <c r="G720" s="1316"/>
      <c r="H720" s="1316"/>
      <c r="I720" s="1316"/>
      <c r="J720" s="1316"/>
      <c r="K720" s="1316"/>
      <c r="L720" s="1316"/>
      <c r="M720" s="1316"/>
      <c r="N720" s="1316"/>
      <c r="O720" s="1316"/>
      <c r="P720" s="1316"/>
      <c r="Q720" s="1316"/>
      <c r="R720" s="1316"/>
      <c r="S720" s="1316"/>
      <c r="T720" s="1316"/>
      <c r="U720" s="1316"/>
      <c r="V720" s="1316"/>
      <c r="W720" s="1316"/>
      <c r="X720" s="1316"/>
      <c r="Y720" s="1316"/>
      <c r="Z720" s="1316"/>
      <c r="AA720" s="1316"/>
      <c r="AB720" s="1316"/>
      <c r="AC720" s="1316"/>
      <c r="AD720" s="1316"/>
      <c r="AE720" s="1316"/>
      <c r="AF720" s="1316"/>
      <c r="AG720" s="1316"/>
      <c r="AH720" s="1316"/>
      <c r="AI720" s="1316"/>
      <c r="AJ720" s="1316"/>
      <c r="AK720" s="1316"/>
      <c r="AL720" s="1316"/>
      <c r="AM720" s="1316"/>
    </row>
    <row r="721" ht="24.0" customHeight="1">
      <c r="A721" s="1318"/>
      <c r="B721" s="1316"/>
      <c r="C721" s="1316"/>
      <c r="D721" s="1316"/>
      <c r="E721" s="1316"/>
      <c r="F721" s="1316"/>
      <c r="G721" s="1316"/>
      <c r="H721" s="1316"/>
      <c r="I721" s="1316"/>
      <c r="J721" s="1316"/>
      <c r="K721" s="1316"/>
      <c r="L721" s="1316"/>
      <c r="M721" s="1316"/>
      <c r="N721" s="1316"/>
      <c r="O721" s="1316"/>
      <c r="P721" s="1316"/>
      <c r="Q721" s="1316"/>
      <c r="R721" s="1316"/>
      <c r="S721" s="1316"/>
      <c r="T721" s="1316"/>
      <c r="U721" s="1316"/>
      <c r="V721" s="1316"/>
      <c r="W721" s="1316"/>
      <c r="X721" s="1316"/>
      <c r="Y721" s="1316"/>
      <c r="Z721" s="1316"/>
      <c r="AA721" s="1316"/>
      <c r="AB721" s="1316"/>
      <c r="AC721" s="1316"/>
      <c r="AD721" s="1316"/>
      <c r="AE721" s="1316"/>
      <c r="AF721" s="1316"/>
      <c r="AG721" s="1316"/>
      <c r="AH721" s="1316"/>
      <c r="AI721" s="1316"/>
      <c r="AJ721" s="1316"/>
      <c r="AK721" s="1316"/>
      <c r="AL721" s="1316"/>
      <c r="AM721" s="1316"/>
    </row>
    <row r="722" ht="24.0" customHeight="1">
      <c r="A722" s="1318"/>
      <c r="B722" s="1316"/>
      <c r="C722" s="1316"/>
      <c r="D722" s="1316"/>
      <c r="E722" s="1316"/>
      <c r="F722" s="1316"/>
      <c r="G722" s="1316"/>
      <c r="H722" s="1316"/>
      <c r="I722" s="1316"/>
      <c r="J722" s="1316"/>
      <c r="K722" s="1316"/>
      <c r="L722" s="1316"/>
      <c r="M722" s="1316"/>
      <c r="N722" s="1316"/>
      <c r="O722" s="1316"/>
      <c r="P722" s="1316"/>
      <c r="Q722" s="1316"/>
      <c r="R722" s="1316"/>
      <c r="S722" s="1316"/>
      <c r="T722" s="1316"/>
      <c r="U722" s="1316"/>
      <c r="V722" s="1316"/>
      <c r="W722" s="1316"/>
      <c r="X722" s="1316"/>
      <c r="Y722" s="1316"/>
      <c r="Z722" s="1316"/>
      <c r="AA722" s="1316"/>
      <c r="AB722" s="1316"/>
      <c r="AC722" s="1316"/>
      <c r="AD722" s="1316"/>
      <c r="AE722" s="1316"/>
      <c r="AF722" s="1316"/>
      <c r="AG722" s="1316"/>
      <c r="AH722" s="1316"/>
      <c r="AI722" s="1316"/>
      <c r="AJ722" s="1316"/>
      <c r="AK722" s="1316"/>
      <c r="AL722" s="1316"/>
      <c r="AM722" s="1316"/>
    </row>
    <row r="723" ht="24.0" customHeight="1">
      <c r="A723" s="1318"/>
      <c r="B723" s="1316"/>
      <c r="C723" s="1316"/>
      <c r="D723" s="1316"/>
      <c r="E723" s="1316"/>
      <c r="F723" s="1316"/>
      <c r="G723" s="1316"/>
      <c r="H723" s="1316"/>
      <c r="I723" s="1316"/>
      <c r="J723" s="1316"/>
      <c r="K723" s="1316"/>
      <c r="L723" s="1316"/>
      <c r="M723" s="1316"/>
      <c r="N723" s="1316"/>
      <c r="O723" s="1316"/>
      <c r="P723" s="1316"/>
      <c r="Q723" s="1316"/>
      <c r="R723" s="1316"/>
      <c r="S723" s="1316"/>
      <c r="T723" s="1316"/>
      <c r="U723" s="1316"/>
      <c r="V723" s="1316"/>
      <c r="W723" s="1316"/>
      <c r="X723" s="1316"/>
      <c r="Y723" s="1316"/>
      <c r="Z723" s="1316"/>
      <c r="AA723" s="1316"/>
      <c r="AB723" s="1316"/>
      <c r="AC723" s="1316"/>
      <c r="AD723" s="1316"/>
      <c r="AE723" s="1316"/>
      <c r="AF723" s="1316"/>
      <c r="AG723" s="1316"/>
      <c r="AH723" s="1316"/>
      <c r="AI723" s="1316"/>
      <c r="AJ723" s="1316"/>
      <c r="AK723" s="1316"/>
      <c r="AL723" s="1316"/>
      <c r="AM723" s="1316"/>
    </row>
    <row r="724" ht="24.0" customHeight="1">
      <c r="A724" s="1318"/>
      <c r="B724" s="1316"/>
      <c r="C724" s="1316"/>
      <c r="D724" s="1316"/>
      <c r="E724" s="1316"/>
      <c r="F724" s="1316"/>
      <c r="G724" s="1316"/>
      <c r="H724" s="1316"/>
      <c r="I724" s="1316"/>
      <c r="J724" s="1316"/>
      <c r="K724" s="1316"/>
      <c r="L724" s="1316"/>
      <c r="M724" s="1316"/>
      <c r="N724" s="1316"/>
      <c r="O724" s="1316"/>
      <c r="P724" s="1316"/>
      <c r="Q724" s="1316"/>
      <c r="R724" s="1316"/>
      <c r="S724" s="1316"/>
      <c r="T724" s="1316"/>
      <c r="U724" s="1316"/>
      <c r="V724" s="1316"/>
      <c r="W724" s="1316"/>
      <c r="X724" s="1316"/>
      <c r="Y724" s="1316"/>
      <c r="Z724" s="1316"/>
      <c r="AA724" s="1316"/>
      <c r="AB724" s="1316"/>
      <c r="AC724" s="1316"/>
      <c r="AD724" s="1316"/>
      <c r="AE724" s="1316"/>
      <c r="AF724" s="1316"/>
      <c r="AG724" s="1316"/>
      <c r="AH724" s="1316"/>
      <c r="AI724" s="1316"/>
      <c r="AJ724" s="1316"/>
      <c r="AK724" s="1316"/>
      <c r="AL724" s="1316"/>
      <c r="AM724" s="1316"/>
    </row>
    <row r="725" ht="24.0" customHeight="1">
      <c r="A725" s="1318"/>
      <c r="B725" s="1316"/>
      <c r="C725" s="1316"/>
      <c r="D725" s="1316"/>
      <c r="E725" s="1316"/>
      <c r="F725" s="1316"/>
      <c r="G725" s="1316"/>
      <c r="H725" s="1316"/>
      <c r="I725" s="1316"/>
      <c r="J725" s="1316"/>
      <c r="K725" s="1316"/>
      <c r="L725" s="1316"/>
      <c r="M725" s="1316"/>
      <c r="N725" s="1316"/>
      <c r="O725" s="1316"/>
      <c r="P725" s="1316"/>
      <c r="Q725" s="1316"/>
      <c r="R725" s="1316"/>
      <c r="S725" s="1316"/>
      <c r="T725" s="1316"/>
      <c r="U725" s="1316"/>
      <c r="V725" s="1316"/>
      <c r="W725" s="1316"/>
      <c r="X725" s="1316"/>
      <c r="Y725" s="1316"/>
      <c r="Z725" s="1316"/>
      <c r="AA725" s="1316"/>
      <c r="AB725" s="1316"/>
      <c r="AC725" s="1316"/>
      <c r="AD725" s="1316"/>
      <c r="AE725" s="1316"/>
      <c r="AF725" s="1316"/>
      <c r="AG725" s="1316"/>
      <c r="AH725" s="1316"/>
      <c r="AI725" s="1316"/>
      <c r="AJ725" s="1316"/>
      <c r="AK725" s="1316"/>
      <c r="AL725" s="1316"/>
      <c r="AM725" s="1316"/>
    </row>
    <row r="726" ht="24.0" customHeight="1">
      <c r="A726" s="1318"/>
      <c r="B726" s="1316"/>
      <c r="C726" s="1316"/>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1316"/>
      <c r="AF726" s="1316"/>
      <c r="AG726" s="1316"/>
      <c r="AH726" s="1316"/>
      <c r="AI726" s="1316"/>
      <c r="AJ726" s="1316"/>
      <c r="AK726" s="1316"/>
      <c r="AL726" s="1316"/>
      <c r="AM726" s="1316"/>
    </row>
    <row r="727" ht="24.0" customHeight="1">
      <c r="A727" s="1318"/>
      <c r="B727" s="1316"/>
      <c r="C727" s="1316"/>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1316"/>
      <c r="AF727" s="1316"/>
      <c r="AG727" s="1316"/>
      <c r="AH727" s="1316"/>
      <c r="AI727" s="1316"/>
      <c r="AJ727" s="1316"/>
      <c r="AK727" s="1316"/>
      <c r="AL727" s="1316"/>
      <c r="AM727" s="1316"/>
    </row>
    <row r="728" ht="24.0" customHeight="1">
      <c r="A728" s="1318"/>
      <c r="B728" s="1316"/>
      <c r="C728" s="1316"/>
      <c r="D728" s="1316"/>
      <c r="E728" s="1316"/>
      <c r="F728" s="1316"/>
      <c r="G728" s="1316"/>
      <c r="H728" s="1316"/>
      <c r="I728" s="1316"/>
      <c r="J728" s="1316"/>
      <c r="K728" s="1316"/>
      <c r="L728" s="1316"/>
      <c r="M728" s="1316"/>
      <c r="N728" s="1316"/>
      <c r="O728" s="1316"/>
      <c r="P728" s="1316"/>
      <c r="Q728" s="1316"/>
      <c r="R728" s="1316"/>
      <c r="S728" s="1316"/>
      <c r="T728" s="1316"/>
      <c r="U728" s="1316"/>
      <c r="V728" s="1316"/>
      <c r="W728" s="1316"/>
      <c r="X728" s="1316"/>
      <c r="Y728" s="1316"/>
      <c r="Z728" s="1316"/>
      <c r="AA728" s="1316"/>
      <c r="AB728" s="1316"/>
      <c r="AC728" s="1316"/>
      <c r="AD728" s="1316"/>
      <c r="AE728" s="1316"/>
      <c r="AF728" s="1316"/>
      <c r="AG728" s="1316"/>
      <c r="AH728" s="1316"/>
      <c r="AI728" s="1316"/>
      <c r="AJ728" s="1316"/>
      <c r="AK728" s="1316"/>
      <c r="AL728" s="1316"/>
      <c r="AM728" s="1316"/>
    </row>
    <row r="729" ht="24.0" customHeight="1">
      <c r="A729" s="1318"/>
      <c r="B729" s="1316"/>
      <c r="C729" s="1316"/>
      <c r="D729" s="1316"/>
      <c r="E729" s="1316"/>
      <c r="F729" s="1316"/>
      <c r="G729" s="1316"/>
      <c r="H729" s="1316"/>
      <c r="I729" s="1316"/>
      <c r="J729" s="1316"/>
      <c r="K729" s="1316"/>
      <c r="L729" s="1316"/>
      <c r="M729" s="1316"/>
      <c r="N729" s="1316"/>
      <c r="O729" s="1316"/>
      <c r="P729" s="1316"/>
      <c r="Q729" s="1316"/>
      <c r="R729" s="1316"/>
      <c r="S729" s="1316"/>
      <c r="T729" s="1316"/>
      <c r="U729" s="1316"/>
      <c r="V729" s="1316"/>
      <c r="W729" s="1316"/>
      <c r="X729" s="1316"/>
      <c r="Y729" s="1316"/>
      <c r="Z729" s="1316"/>
      <c r="AA729" s="1316"/>
      <c r="AB729" s="1316"/>
      <c r="AC729" s="1316"/>
      <c r="AD729" s="1316"/>
      <c r="AE729" s="1316"/>
      <c r="AF729" s="1316"/>
      <c r="AG729" s="1316"/>
      <c r="AH729" s="1316"/>
      <c r="AI729" s="1316"/>
      <c r="AJ729" s="1316"/>
      <c r="AK729" s="1316"/>
      <c r="AL729" s="1316"/>
      <c r="AM729" s="1316"/>
    </row>
    <row r="730" ht="24.0" customHeight="1">
      <c r="A730" s="1318"/>
      <c r="B730" s="1316"/>
      <c r="C730" s="1316"/>
      <c r="D730" s="1316"/>
      <c r="E730" s="1316"/>
      <c r="F730" s="1316"/>
      <c r="G730" s="1316"/>
      <c r="H730" s="1316"/>
      <c r="I730" s="1316"/>
      <c r="J730" s="1316"/>
      <c r="K730" s="1316"/>
      <c r="L730" s="1316"/>
      <c r="M730" s="1316"/>
      <c r="N730" s="1316"/>
      <c r="O730" s="1316"/>
      <c r="P730" s="1316"/>
      <c r="Q730" s="1316"/>
      <c r="R730" s="1316"/>
      <c r="S730" s="1316"/>
      <c r="T730" s="1316"/>
      <c r="U730" s="1316"/>
      <c r="V730" s="1316"/>
      <c r="W730" s="1316"/>
      <c r="X730" s="1316"/>
      <c r="Y730" s="1316"/>
      <c r="Z730" s="1316"/>
      <c r="AA730" s="1316"/>
      <c r="AB730" s="1316"/>
      <c r="AC730" s="1316"/>
      <c r="AD730" s="1316"/>
      <c r="AE730" s="1316"/>
      <c r="AF730" s="1316"/>
      <c r="AG730" s="1316"/>
      <c r="AH730" s="1316"/>
      <c r="AI730" s="1316"/>
      <c r="AJ730" s="1316"/>
      <c r="AK730" s="1316"/>
      <c r="AL730" s="1316"/>
      <c r="AM730" s="1316"/>
    </row>
    <row r="731" ht="24.0" customHeight="1">
      <c r="A731" s="1318"/>
      <c r="B731" s="1316"/>
      <c r="C731" s="1316"/>
      <c r="D731" s="1316"/>
      <c r="E731" s="1316"/>
      <c r="F731" s="1316"/>
      <c r="G731" s="1316"/>
      <c r="H731" s="1316"/>
      <c r="I731" s="1316"/>
      <c r="J731" s="1316"/>
      <c r="K731" s="1316"/>
      <c r="L731" s="1316"/>
      <c r="M731" s="1316"/>
      <c r="N731" s="1316"/>
      <c r="O731" s="1316"/>
      <c r="P731" s="1316"/>
      <c r="Q731" s="1316"/>
      <c r="R731" s="1316"/>
      <c r="S731" s="1316"/>
      <c r="T731" s="1316"/>
      <c r="U731" s="1316"/>
      <c r="V731" s="1316"/>
      <c r="W731" s="1316"/>
      <c r="X731" s="1316"/>
      <c r="Y731" s="1316"/>
      <c r="Z731" s="1316"/>
      <c r="AA731" s="1316"/>
      <c r="AB731" s="1316"/>
      <c r="AC731" s="1316"/>
      <c r="AD731" s="1316"/>
      <c r="AE731" s="1316"/>
      <c r="AF731" s="1316"/>
      <c r="AG731" s="1316"/>
      <c r="AH731" s="1316"/>
      <c r="AI731" s="1316"/>
      <c r="AJ731" s="1316"/>
      <c r="AK731" s="1316"/>
      <c r="AL731" s="1316"/>
      <c r="AM731" s="1316"/>
    </row>
    <row r="732" ht="24.0" customHeight="1">
      <c r="A732" s="1318"/>
      <c r="B732" s="1316"/>
      <c r="C732" s="1316"/>
      <c r="D732" s="1316"/>
      <c r="E732" s="1316"/>
      <c r="F732" s="1316"/>
      <c r="G732" s="1316"/>
      <c r="H732" s="1316"/>
      <c r="I732" s="1316"/>
      <c r="J732" s="1316"/>
      <c r="K732" s="1316"/>
      <c r="L732" s="1316"/>
      <c r="M732" s="1316"/>
      <c r="N732" s="1316"/>
      <c r="O732" s="1316"/>
      <c r="P732" s="1316"/>
      <c r="Q732" s="1316"/>
      <c r="R732" s="1316"/>
      <c r="S732" s="1316"/>
      <c r="T732" s="1316"/>
      <c r="U732" s="1316"/>
      <c r="V732" s="1316"/>
      <c r="W732" s="1316"/>
      <c r="X732" s="1316"/>
      <c r="Y732" s="1316"/>
      <c r="Z732" s="1316"/>
      <c r="AA732" s="1316"/>
      <c r="AB732" s="1316"/>
      <c r="AC732" s="1316"/>
      <c r="AD732" s="1316"/>
      <c r="AE732" s="1316"/>
      <c r="AF732" s="1316"/>
      <c r="AG732" s="1316"/>
      <c r="AH732" s="1316"/>
      <c r="AI732" s="1316"/>
      <c r="AJ732" s="1316"/>
      <c r="AK732" s="1316"/>
      <c r="AL732" s="1316"/>
      <c r="AM732" s="1316"/>
    </row>
    <row r="733" ht="24.0" customHeight="1">
      <c r="A733" s="1318"/>
      <c r="B733" s="1316"/>
      <c r="C733" s="1316"/>
      <c r="D733" s="1316"/>
      <c r="E733" s="1316"/>
      <c r="F733" s="1316"/>
      <c r="G733" s="1316"/>
      <c r="H733" s="1316"/>
      <c r="I733" s="1316"/>
      <c r="J733" s="1316"/>
      <c r="K733" s="1316"/>
      <c r="L733" s="1316"/>
      <c r="M733" s="1316"/>
      <c r="N733" s="1316"/>
      <c r="O733" s="1316"/>
      <c r="P733" s="1316"/>
      <c r="Q733" s="1316"/>
      <c r="R733" s="1316"/>
      <c r="S733" s="1316"/>
      <c r="T733" s="1316"/>
      <c r="U733" s="1316"/>
      <c r="V733" s="1316"/>
      <c r="W733" s="1316"/>
      <c r="X733" s="1316"/>
      <c r="Y733" s="1316"/>
      <c r="Z733" s="1316"/>
      <c r="AA733" s="1316"/>
      <c r="AB733" s="1316"/>
      <c r="AC733" s="1316"/>
      <c r="AD733" s="1316"/>
      <c r="AE733" s="1316"/>
      <c r="AF733" s="1316"/>
      <c r="AG733" s="1316"/>
      <c r="AH733" s="1316"/>
      <c r="AI733" s="1316"/>
      <c r="AJ733" s="1316"/>
      <c r="AK733" s="1316"/>
      <c r="AL733" s="1316"/>
      <c r="AM733" s="1316"/>
    </row>
    <row r="734" ht="24.0" customHeight="1">
      <c r="A734" s="1318"/>
      <c r="B734" s="1316"/>
      <c r="C734" s="1316"/>
      <c r="D734" s="1316"/>
      <c r="E734" s="1316"/>
      <c r="F734" s="1316"/>
      <c r="G734" s="1316"/>
      <c r="H734" s="1316"/>
      <c r="I734" s="1316"/>
      <c r="J734" s="1316"/>
      <c r="K734" s="1316"/>
      <c r="L734" s="1316"/>
      <c r="M734" s="1316"/>
      <c r="N734" s="1316"/>
      <c r="O734" s="1316"/>
      <c r="P734" s="1316"/>
      <c r="Q734" s="1316"/>
      <c r="R734" s="1316"/>
      <c r="S734" s="1316"/>
      <c r="T734" s="1316"/>
      <c r="U734" s="1316"/>
      <c r="V734" s="1316"/>
      <c r="W734" s="1316"/>
      <c r="X734" s="1316"/>
      <c r="Y734" s="1316"/>
      <c r="Z734" s="1316"/>
      <c r="AA734" s="1316"/>
      <c r="AB734" s="1316"/>
      <c r="AC734" s="1316"/>
      <c r="AD734" s="1316"/>
      <c r="AE734" s="1316"/>
      <c r="AF734" s="1316"/>
      <c r="AG734" s="1316"/>
      <c r="AH734" s="1316"/>
      <c r="AI734" s="1316"/>
      <c r="AJ734" s="1316"/>
      <c r="AK734" s="1316"/>
      <c r="AL734" s="1316"/>
      <c r="AM734" s="1316"/>
    </row>
    <row r="735" ht="24.0" customHeight="1">
      <c r="A735" s="1318"/>
      <c r="B735" s="1316"/>
      <c r="C735" s="1316"/>
      <c r="D735" s="1316"/>
      <c r="E735" s="1316"/>
      <c r="F735" s="1316"/>
      <c r="G735" s="1316"/>
      <c r="H735" s="1316"/>
      <c r="I735" s="1316"/>
      <c r="J735" s="1316"/>
      <c r="K735" s="1316"/>
      <c r="L735" s="1316"/>
      <c r="M735" s="1316"/>
      <c r="N735" s="1316"/>
      <c r="O735" s="1316"/>
      <c r="P735" s="1316"/>
      <c r="Q735" s="1316"/>
      <c r="R735" s="1316"/>
      <c r="S735" s="1316"/>
      <c r="T735" s="1316"/>
      <c r="U735" s="1316"/>
      <c r="V735" s="1316"/>
      <c r="W735" s="1316"/>
      <c r="X735" s="1316"/>
      <c r="Y735" s="1316"/>
      <c r="Z735" s="1316"/>
      <c r="AA735" s="1316"/>
      <c r="AB735" s="1316"/>
      <c r="AC735" s="1316"/>
      <c r="AD735" s="1316"/>
      <c r="AE735" s="1316"/>
      <c r="AF735" s="1316"/>
      <c r="AG735" s="1316"/>
      <c r="AH735" s="1316"/>
      <c r="AI735" s="1316"/>
      <c r="AJ735" s="1316"/>
      <c r="AK735" s="1316"/>
      <c r="AL735" s="1316"/>
      <c r="AM735" s="1316"/>
    </row>
    <row r="736" ht="24.0" customHeight="1">
      <c r="A736" s="1318"/>
      <c r="B736" s="1316"/>
      <c r="C736" s="1316"/>
      <c r="D736" s="1316"/>
      <c r="E736" s="1316"/>
      <c r="F736" s="1316"/>
      <c r="G736" s="1316"/>
      <c r="H736" s="1316"/>
      <c r="I736" s="1316"/>
      <c r="J736" s="1316"/>
      <c r="K736" s="1316"/>
      <c r="L736" s="1316"/>
      <c r="M736" s="1316"/>
      <c r="N736" s="1316"/>
      <c r="O736" s="1316"/>
      <c r="P736" s="1316"/>
      <c r="Q736" s="1316"/>
      <c r="R736" s="1316"/>
      <c r="S736" s="1316"/>
      <c r="T736" s="1316"/>
      <c r="U736" s="1316"/>
      <c r="V736" s="1316"/>
      <c r="W736" s="1316"/>
      <c r="X736" s="1316"/>
      <c r="Y736" s="1316"/>
      <c r="Z736" s="1316"/>
      <c r="AA736" s="1316"/>
      <c r="AB736" s="1316"/>
      <c r="AC736" s="1316"/>
      <c r="AD736" s="1316"/>
      <c r="AE736" s="1316"/>
      <c r="AF736" s="1316"/>
      <c r="AG736" s="1316"/>
      <c r="AH736" s="1316"/>
      <c r="AI736" s="1316"/>
      <c r="AJ736" s="1316"/>
      <c r="AK736" s="1316"/>
      <c r="AL736" s="1316"/>
      <c r="AM736" s="1316"/>
    </row>
    <row r="737" ht="24.0" customHeight="1">
      <c r="A737" s="1318"/>
      <c r="B737" s="1316"/>
      <c r="C737" s="1316"/>
      <c r="D737" s="1316"/>
      <c r="E737" s="1316"/>
      <c r="F737" s="1316"/>
      <c r="G737" s="1316"/>
      <c r="H737" s="1316"/>
      <c r="I737" s="1316"/>
      <c r="J737" s="1316"/>
      <c r="K737" s="1316"/>
      <c r="L737" s="1316"/>
      <c r="M737" s="1316"/>
      <c r="N737" s="1316"/>
      <c r="O737" s="1316"/>
      <c r="P737" s="1316"/>
      <c r="Q737" s="1316"/>
      <c r="R737" s="1316"/>
      <c r="S737" s="1316"/>
      <c r="T737" s="1316"/>
      <c r="U737" s="1316"/>
      <c r="V737" s="1316"/>
      <c r="W737" s="1316"/>
      <c r="X737" s="1316"/>
      <c r="Y737" s="1316"/>
      <c r="Z737" s="1316"/>
      <c r="AA737" s="1316"/>
      <c r="AB737" s="1316"/>
      <c r="AC737" s="1316"/>
      <c r="AD737" s="1316"/>
      <c r="AE737" s="1316"/>
      <c r="AF737" s="1316"/>
      <c r="AG737" s="1316"/>
      <c r="AH737" s="1316"/>
      <c r="AI737" s="1316"/>
      <c r="AJ737" s="1316"/>
      <c r="AK737" s="1316"/>
      <c r="AL737" s="1316"/>
      <c r="AM737" s="1316"/>
    </row>
    <row r="738" ht="24.0" customHeight="1">
      <c r="A738" s="1318"/>
      <c r="B738" s="1316"/>
      <c r="C738" s="1316"/>
      <c r="D738" s="1316"/>
      <c r="E738" s="1316"/>
      <c r="F738" s="1316"/>
      <c r="G738" s="1316"/>
      <c r="H738" s="1316"/>
      <c r="I738" s="1316"/>
      <c r="J738" s="1316"/>
      <c r="K738" s="1316"/>
      <c r="L738" s="1316"/>
      <c r="M738" s="1316"/>
      <c r="N738" s="1316"/>
      <c r="O738" s="1316"/>
      <c r="P738" s="1316"/>
      <c r="Q738" s="1316"/>
      <c r="R738" s="1316"/>
      <c r="S738" s="1316"/>
      <c r="T738" s="1316"/>
      <c r="U738" s="1316"/>
      <c r="V738" s="1316"/>
      <c r="W738" s="1316"/>
      <c r="X738" s="1316"/>
      <c r="Y738" s="1316"/>
      <c r="Z738" s="1316"/>
      <c r="AA738" s="1316"/>
      <c r="AB738" s="1316"/>
      <c r="AC738" s="1316"/>
      <c r="AD738" s="1316"/>
      <c r="AE738" s="1316"/>
      <c r="AF738" s="1316"/>
      <c r="AG738" s="1316"/>
      <c r="AH738" s="1316"/>
      <c r="AI738" s="1316"/>
      <c r="AJ738" s="1316"/>
      <c r="AK738" s="1316"/>
      <c r="AL738" s="1316"/>
      <c r="AM738" s="1316"/>
    </row>
    <row r="739" ht="24.0" customHeight="1">
      <c r="A739" s="1318"/>
      <c r="B739" s="1316"/>
      <c r="C739" s="1316"/>
      <c r="D739" s="1316"/>
      <c r="E739" s="1316"/>
      <c r="F739" s="1316"/>
      <c r="G739" s="1316"/>
      <c r="H739" s="1316"/>
      <c r="I739" s="1316"/>
      <c r="J739" s="1316"/>
      <c r="K739" s="1316"/>
      <c r="L739" s="1316"/>
      <c r="M739" s="1316"/>
      <c r="N739" s="1316"/>
      <c r="O739" s="1316"/>
      <c r="P739" s="1316"/>
      <c r="Q739" s="1316"/>
      <c r="R739" s="1316"/>
      <c r="S739" s="1316"/>
      <c r="T739" s="1316"/>
      <c r="U739" s="1316"/>
      <c r="V739" s="1316"/>
      <c r="W739" s="1316"/>
      <c r="X739" s="1316"/>
      <c r="Y739" s="1316"/>
      <c r="Z739" s="1316"/>
      <c r="AA739" s="1316"/>
      <c r="AB739" s="1316"/>
      <c r="AC739" s="1316"/>
      <c r="AD739" s="1316"/>
      <c r="AE739" s="1316"/>
      <c r="AF739" s="1316"/>
      <c r="AG739" s="1316"/>
      <c r="AH739" s="1316"/>
      <c r="AI739" s="1316"/>
      <c r="AJ739" s="1316"/>
      <c r="AK739" s="1316"/>
      <c r="AL739" s="1316"/>
      <c r="AM739" s="1316"/>
    </row>
    <row r="740" ht="24.0" customHeight="1">
      <c r="A740" s="1318"/>
      <c r="B740" s="1316"/>
      <c r="C740" s="1316"/>
      <c r="D740" s="1316"/>
      <c r="E740" s="1316"/>
      <c r="F740" s="1316"/>
      <c r="G740" s="1316"/>
      <c r="H740" s="1316"/>
      <c r="I740" s="1316"/>
      <c r="J740" s="1316"/>
      <c r="K740" s="1316"/>
      <c r="L740" s="1316"/>
      <c r="M740" s="1316"/>
      <c r="N740" s="1316"/>
      <c r="O740" s="1316"/>
      <c r="P740" s="1316"/>
      <c r="Q740" s="1316"/>
      <c r="R740" s="1316"/>
      <c r="S740" s="1316"/>
      <c r="T740" s="1316"/>
      <c r="U740" s="1316"/>
      <c r="V740" s="1316"/>
      <c r="W740" s="1316"/>
      <c r="X740" s="1316"/>
      <c r="Y740" s="1316"/>
      <c r="Z740" s="1316"/>
      <c r="AA740" s="1316"/>
      <c r="AB740" s="1316"/>
      <c r="AC740" s="1316"/>
      <c r="AD740" s="1316"/>
      <c r="AE740" s="1316"/>
      <c r="AF740" s="1316"/>
      <c r="AG740" s="1316"/>
      <c r="AH740" s="1316"/>
      <c r="AI740" s="1316"/>
      <c r="AJ740" s="1316"/>
      <c r="AK740" s="1316"/>
      <c r="AL740" s="1316"/>
      <c r="AM740" s="1316"/>
    </row>
    <row r="741" ht="24.0" customHeight="1">
      <c r="A741" s="1318"/>
      <c r="B741" s="1316"/>
      <c r="C741" s="1316"/>
      <c r="D741" s="1316"/>
      <c r="E741" s="1316"/>
      <c r="F741" s="1316"/>
      <c r="G741" s="1316"/>
      <c r="H741" s="1316"/>
      <c r="I741" s="1316"/>
      <c r="J741" s="1316"/>
      <c r="K741" s="1316"/>
      <c r="L741" s="1316"/>
      <c r="M741" s="1316"/>
      <c r="N741" s="1316"/>
      <c r="O741" s="1316"/>
      <c r="P741" s="1316"/>
      <c r="Q741" s="1316"/>
      <c r="R741" s="1316"/>
      <c r="S741" s="1316"/>
      <c r="T741" s="1316"/>
      <c r="U741" s="1316"/>
      <c r="V741" s="1316"/>
      <c r="W741" s="1316"/>
      <c r="X741" s="1316"/>
      <c r="Y741" s="1316"/>
      <c r="Z741" s="1316"/>
      <c r="AA741" s="1316"/>
      <c r="AB741" s="1316"/>
      <c r="AC741" s="1316"/>
      <c r="AD741" s="1316"/>
      <c r="AE741" s="1316"/>
      <c r="AF741" s="1316"/>
      <c r="AG741" s="1316"/>
      <c r="AH741" s="1316"/>
      <c r="AI741" s="1316"/>
      <c r="AJ741" s="1316"/>
      <c r="AK741" s="1316"/>
      <c r="AL741" s="1316"/>
      <c r="AM741" s="1316"/>
    </row>
    <row r="742" ht="24.0" customHeight="1">
      <c r="A742" s="1318"/>
      <c r="B742" s="1316"/>
      <c r="C742" s="1316"/>
      <c r="D742" s="1316"/>
      <c r="E742" s="1316"/>
      <c r="F742" s="1316"/>
      <c r="G742" s="1316"/>
      <c r="H742" s="1316"/>
      <c r="I742" s="1316"/>
      <c r="J742" s="1316"/>
      <c r="K742" s="1316"/>
      <c r="L742" s="1316"/>
      <c r="M742" s="1316"/>
      <c r="N742" s="1316"/>
      <c r="O742" s="1316"/>
      <c r="P742" s="1316"/>
      <c r="Q742" s="1316"/>
      <c r="R742" s="1316"/>
      <c r="S742" s="1316"/>
      <c r="T742" s="1316"/>
      <c r="U742" s="1316"/>
      <c r="V742" s="1316"/>
      <c r="W742" s="1316"/>
      <c r="X742" s="1316"/>
      <c r="Y742" s="1316"/>
      <c r="Z742" s="1316"/>
      <c r="AA742" s="1316"/>
      <c r="AB742" s="1316"/>
      <c r="AC742" s="1316"/>
      <c r="AD742" s="1316"/>
      <c r="AE742" s="1316"/>
      <c r="AF742" s="1316"/>
      <c r="AG742" s="1316"/>
      <c r="AH742" s="1316"/>
      <c r="AI742" s="1316"/>
      <c r="AJ742" s="1316"/>
      <c r="AK742" s="1316"/>
      <c r="AL742" s="1316"/>
      <c r="AM742" s="1316"/>
    </row>
    <row r="743" ht="24.0" customHeight="1">
      <c r="A743" s="1318"/>
      <c r="B743" s="1316"/>
      <c r="C743" s="1316"/>
      <c r="D743" s="1316"/>
      <c r="E743" s="1316"/>
      <c r="F743" s="1316"/>
      <c r="G743" s="1316"/>
      <c r="H743" s="1316"/>
      <c r="I743" s="1316"/>
      <c r="J743" s="1316"/>
      <c r="K743" s="1316"/>
      <c r="L743" s="1316"/>
      <c r="M743" s="1316"/>
      <c r="N743" s="1316"/>
      <c r="O743" s="1316"/>
      <c r="P743" s="1316"/>
      <c r="Q743" s="1316"/>
      <c r="R743" s="1316"/>
      <c r="S743" s="1316"/>
      <c r="T743" s="1316"/>
      <c r="U743" s="1316"/>
      <c r="V743" s="1316"/>
      <c r="W743" s="1316"/>
      <c r="X743" s="1316"/>
      <c r="Y743" s="1316"/>
      <c r="Z743" s="1316"/>
      <c r="AA743" s="1316"/>
      <c r="AB743" s="1316"/>
      <c r="AC743" s="1316"/>
      <c r="AD743" s="1316"/>
      <c r="AE743" s="1316"/>
      <c r="AF743" s="1316"/>
      <c r="AG743" s="1316"/>
      <c r="AH743" s="1316"/>
      <c r="AI743" s="1316"/>
      <c r="AJ743" s="1316"/>
      <c r="AK743" s="1316"/>
      <c r="AL743" s="1316"/>
      <c r="AM743" s="1316"/>
    </row>
    <row r="744" ht="24.0" customHeight="1">
      <c r="A744" s="1318"/>
      <c r="B744" s="1316"/>
      <c r="C744" s="1316"/>
      <c r="D744" s="1316"/>
      <c r="E744" s="1316"/>
      <c r="F744" s="1316"/>
      <c r="G744" s="1316"/>
      <c r="H744" s="1316"/>
      <c r="I744" s="1316"/>
      <c r="J744" s="1316"/>
      <c r="K744" s="1316"/>
      <c r="L744" s="1316"/>
      <c r="M744" s="1316"/>
      <c r="N744" s="1316"/>
      <c r="O744" s="1316"/>
      <c r="P744" s="1316"/>
      <c r="Q744" s="1316"/>
      <c r="R744" s="1316"/>
      <c r="S744" s="1316"/>
      <c r="T744" s="1316"/>
      <c r="U744" s="1316"/>
      <c r="V744" s="1316"/>
      <c r="W744" s="1316"/>
      <c r="X744" s="1316"/>
      <c r="Y744" s="1316"/>
      <c r="Z744" s="1316"/>
      <c r="AA744" s="1316"/>
      <c r="AB744" s="1316"/>
      <c r="AC744" s="1316"/>
      <c r="AD744" s="1316"/>
      <c r="AE744" s="1316"/>
      <c r="AF744" s="1316"/>
      <c r="AG744" s="1316"/>
      <c r="AH744" s="1316"/>
      <c r="AI744" s="1316"/>
      <c r="AJ744" s="1316"/>
      <c r="AK744" s="1316"/>
      <c r="AL744" s="1316"/>
      <c r="AM744" s="1316"/>
    </row>
    <row r="745" ht="24.0" customHeight="1">
      <c r="A745" s="1318"/>
      <c r="B745" s="1316"/>
      <c r="C745" s="1316"/>
      <c r="D745" s="1316"/>
      <c r="E745" s="1316"/>
      <c r="F745" s="1316"/>
      <c r="G745" s="1316"/>
      <c r="H745" s="1316"/>
      <c r="I745" s="1316"/>
      <c r="J745" s="1316"/>
      <c r="K745" s="1316"/>
      <c r="L745" s="1316"/>
      <c r="M745" s="1316"/>
      <c r="N745" s="1316"/>
      <c r="O745" s="1316"/>
      <c r="P745" s="1316"/>
      <c r="Q745" s="1316"/>
      <c r="R745" s="1316"/>
      <c r="S745" s="1316"/>
      <c r="T745" s="1316"/>
      <c r="U745" s="1316"/>
      <c r="V745" s="1316"/>
      <c r="W745" s="1316"/>
      <c r="X745" s="1316"/>
      <c r="Y745" s="1316"/>
      <c r="Z745" s="1316"/>
      <c r="AA745" s="1316"/>
      <c r="AB745" s="1316"/>
      <c r="AC745" s="1316"/>
      <c r="AD745" s="1316"/>
      <c r="AE745" s="1316"/>
      <c r="AF745" s="1316"/>
      <c r="AG745" s="1316"/>
      <c r="AH745" s="1316"/>
      <c r="AI745" s="1316"/>
      <c r="AJ745" s="1316"/>
      <c r="AK745" s="1316"/>
      <c r="AL745" s="1316"/>
      <c r="AM745" s="1316"/>
    </row>
    <row r="746" ht="24.0" customHeight="1">
      <c r="A746" s="1318"/>
      <c r="B746" s="1316"/>
      <c r="C746" s="1316"/>
      <c r="D746" s="1316"/>
      <c r="E746" s="1316"/>
      <c r="F746" s="1316"/>
      <c r="G746" s="1316"/>
      <c r="H746" s="1316"/>
      <c r="I746" s="1316"/>
      <c r="J746" s="1316"/>
      <c r="K746" s="1316"/>
      <c r="L746" s="1316"/>
      <c r="M746" s="1316"/>
      <c r="N746" s="1316"/>
      <c r="O746" s="1316"/>
      <c r="P746" s="1316"/>
      <c r="Q746" s="1316"/>
      <c r="R746" s="1316"/>
      <c r="S746" s="1316"/>
      <c r="T746" s="1316"/>
      <c r="U746" s="1316"/>
      <c r="V746" s="1316"/>
      <c r="W746" s="1316"/>
      <c r="X746" s="1316"/>
      <c r="Y746" s="1316"/>
      <c r="Z746" s="1316"/>
      <c r="AA746" s="1316"/>
      <c r="AB746" s="1316"/>
      <c r="AC746" s="1316"/>
      <c r="AD746" s="1316"/>
      <c r="AE746" s="1316"/>
      <c r="AF746" s="1316"/>
      <c r="AG746" s="1316"/>
      <c r="AH746" s="1316"/>
      <c r="AI746" s="1316"/>
      <c r="AJ746" s="1316"/>
      <c r="AK746" s="1316"/>
      <c r="AL746" s="1316"/>
      <c r="AM746" s="1316"/>
    </row>
    <row r="747" ht="24.0" customHeight="1">
      <c r="A747" s="1318"/>
      <c r="B747" s="1316"/>
      <c r="C747" s="1316"/>
      <c r="D747" s="1316"/>
      <c r="E747" s="1316"/>
      <c r="F747" s="1316"/>
      <c r="G747" s="1316"/>
      <c r="H747" s="1316"/>
      <c r="I747" s="1316"/>
      <c r="J747" s="1316"/>
      <c r="K747" s="1316"/>
      <c r="L747" s="1316"/>
      <c r="M747" s="1316"/>
      <c r="N747" s="1316"/>
      <c r="O747" s="1316"/>
      <c r="P747" s="1316"/>
      <c r="Q747" s="1316"/>
      <c r="R747" s="1316"/>
      <c r="S747" s="1316"/>
      <c r="T747" s="1316"/>
      <c r="U747" s="1316"/>
      <c r="V747" s="1316"/>
      <c r="W747" s="1316"/>
      <c r="X747" s="1316"/>
      <c r="Y747" s="1316"/>
      <c r="Z747" s="1316"/>
      <c r="AA747" s="1316"/>
      <c r="AB747" s="1316"/>
      <c r="AC747" s="1316"/>
      <c r="AD747" s="1316"/>
      <c r="AE747" s="1316"/>
      <c r="AF747" s="1316"/>
      <c r="AG747" s="1316"/>
      <c r="AH747" s="1316"/>
      <c r="AI747" s="1316"/>
      <c r="AJ747" s="1316"/>
      <c r="AK747" s="1316"/>
      <c r="AL747" s="1316"/>
      <c r="AM747" s="1316"/>
    </row>
    <row r="748" ht="24.0" customHeight="1">
      <c r="A748" s="1318"/>
      <c r="B748" s="1316"/>
      <c r="C748" s="1316"/>
      <c r="D748" s="1316"/>
      <c r="E748" s="1316"/>
      <c r="F748" s="1316"/>
      <c r="G748" s="1316"/>
      <c r="H748" s="1316"/>
      <c r="I748" s="1316"/>
      <c r="J748" s="1316"/>
      <c r="K748" s="1316"/>
      <c r="L748" s="1316"/>
      <c r="M748" s="1316"/>
      <c r="N748" s="1316"/>
      <c r="O748" s="1316"/>
      <c r="P748" s="1316"/>
      <c r="Q748" s="1316"/>
      <c r="R748" s="1316"/>
      <c r="S748" s="1316"/>
      <c r="T748" s="1316"/>
      <c r="U748" s="1316"/>
      <c r="V748" s="1316"/>
      <c r="W748" s="1316"/>
      <c r="X748" s="1316"/>
      <c r="Y748" s="1316"/>
      <c r="Z748" s="1316"/>
      <c r="AA748" s="1316"/>
      <c r="AB748" s="1316"/>
      <c r="AC748" s="1316"/>
      <c r="AD748" s="1316"/>
      <c r="AE748" s="1316"/>
      <c r="AF748" s="1316"/>
      <c r="AG748" s="1316"/>
      <c r="AH748" s="1316"/>
      <c r="AI748" s="1316"/>
      <c r="AJ748" s="1316"/>
      <c r="AK748" s="1316"/>
      <c r="AL748" s="1316"/>
      <c r="AM748" s="1316"/>
    </row>
    <row r="749" ht="24.0" customHeight="1">
      <c r="A749" s="1318"/>
      <c r="B749" s="1316"/>
      <c r="C749" s="1316"/>
      <c r="D749" s="1316"/>
      <c r="E749" s="1316"/>
      <c r="F749" s="1316"/>
      <c r="G749" s="1316"/>
      <c r="H749" s="1316"/>
      <c r="I749" s="1316"/>
      <c r="J749" s="1316"/>
      <c r="K749" s="1316"/>
      <c r="L749" s="1316"/>
      <c r="M749" s="1316"/>
      <c r="N749" s="1316"/>
      <c r="O749" s="1316"/>
      <c r="P749" s="1316"/>
      <c r="Q749" s="1316"/>
      <c r="R749" s="1316"/>
      <c r="S749" s="1316"/>
      <c r="T749" s="1316"/>
      <c r="U749" s="1316"/>
      <c r="V749" s="1316"/>
      <c r="W749" s="1316"/>
      <c r="X749" s="1316"/>
      <c r="Y749" s="1316"/>
      <c r="Z749" s="1316"/>
      <c r="AA749" s="1316"/>
      <c r="AB749" s="1316"/>
      <c r="AC749" s="1316"/>
      <c r="AD749" s="1316"/>
      <c r="AE749" s="1316"/>
      <c r="AF749" s="1316"/>
      <c r="AG749" s="1316"/>
      <c r="AH749" s="1316"/>
      <c r="AI749" s="1316"/>
      <c r="AJ749" s="1316"/>
      <c r="AK749" s="1316"/>
      <c r="AL749" s="1316"/>
      <c r="AM749" s="1316"/>
    </row>
    <row r="750" ht="24.0" customHeight="1">
      <c r="A750" s="1318"/>
      <c r="B750" s="1316"/>
      <c r="C750" s="1316"/>
      <c r="D750" s="1316"/>
      <c r="E750" s="1316"/>
      <c r="F750" s="1316"/>
      <c r="G750" s="1316"/>
      <c r="H750" s="1316"/>
      <c r="I750" s="1316"/>
      <c r="J750" s="1316"/>
      <c r="K750" s="1316"/>
      <c r="L750" s="1316"/>
      <c r="M750" s="1316"/>
      <c r="N750" s="1316"/>
      <c r="O750" s="1316"/>
      <c r="P750" s="1316"/>
      <c r="Q750" s="1316"/>
      <c r="R750" s="1316"/>
      <c r="S750" s="1316"/>
      <c r="T750" s="1316"/>
      <c r="U750" s="1316"/>
      <c r="V750" s="1316"/>
      <c r="W750" s="1316"/>
      <c r="X750" s="1316"/>
      <c r="Y750" s="1316"/>
      <c r="Z750" s="1316"/>
      <c r="AA750" s="1316"/>
      <c r="AB750" s="1316"/>
      <c r="AC750" s="1316"/>
      <c r="AD750" s="1316"/>
      <c r="AE750" s="1316"/>
      <c r="AF750" s="1316"/>
      <c r="AG750" s="1316"/>
      <c r="AH750" s="1316"/>
      <c r="AI750" s="1316"/>
      <c r="AJ750" s="1316"/>
      <c r="AK750" s="1316"/>
      <c r="AL750" s="1316"/>
      <c r="AM750" s="1316"/>
    </row>
    <row r="751" ht="24.0" customHeight="1">
      <c r="A751" s="1318"/>
      <c r="B751" s="1316"/>
      <c r="C751" s="1316"/>
      <c r="D751" s="1316"/>
      <c r="E751" s="1316"/>
      <c r="F751" s="1316"/>
      <c r="G751" s="1316"/>
      <c r="H751" s="1316"/>
      <c r="I751" s="1316"/>
      <c r="J751" s="1316"/>
      <c r="K751" s="1316"/>
      <c r="L751" s="1316"/>
      <c r="M751" s="1316"/>
      <c r="N751" s="1316"/>
      <c r="O751" s="1316"/>
      <c r="P751" s="1316"/>
      <c r="Q751" s="1316"/>
      <c r="R751" s="1316"/>
      <c r="S751" s="1316"/>
      <c r="T751" s="1316"/>
      <c r="U751" s="1316"/>
      <c r="V751" s="1316"/>
      <c r="W751" s="1316"/>
      <c r="X751" s="1316"/>
      <c r="Y751" s="1316"/>
      <c r="Z751" s="1316"/>
      <c r="AA751" s="1316"/>
      <c r="AB751" s="1316"/>
      <c r="AC751" s="1316"/>
      <c r="AD751" s="1316"/>
      <c r="AE751" s="1316"/>
      <c r="AF751" s="1316"/>
      <c r="AG751" s="1316"/>
      <c r="AH751" s="1316"/>
      <c r="AI751" s="1316"/>
      <c r="AJ751" s="1316"/>
      <c r="AK751" s="1316"/>
      <c r="AL751" s="1316"/>
      <c r="AM751" s="1316"/>
    </row>
    <row r="752" ht="24.0" customHeight="1">
      <c r="A752" s="1318"/>
      <c r="B752" s="1316"/>
      <c r="C752" s="1316"/>
      <c r="D752" s="1316"/>
      <c r="E752" s="1316"/>
      <c r="F752" s="1316"/>
      <c r="G752" s="1316"/>
      <c r="H752" s="1316"/>
      <c r="I752" s="1316"/>
      <c r="J752" s="1316"/>
      <c r="K752" s="1316"/>
      <c r="L752" s="1316"/>
      <c r="M752" s="1316"/>
      <c r="N752" s="1316"/>
      <c r="O752" s="1316"/>
      <c r="P752" s="1316"/>
      <c r="Q752" s="1316"/>
      <c r="R752" s="1316"/>
      <c r="S752" s="1316"/>
      <c r="T752" s="1316"/>
      <c r="U752" s="1316"/>
      <c r="V752" s="1316"/>
      <c r="W752" s="1316"/>
      <c r="X752" s="1316"/>
      <c r="Y752" s="1316"/>
      <c r="Z752" s="1316"/>
      <c r="AA752" s="1316"/>
      <c r="AB752" s="1316"/>
      <c r="AC752" s="1316"/>
      <c r="AD752" s="1316"/>
      <c r="AE752" s="1316"/>
      <c r="AF752" s="1316"/>
      <c r="AG752" s="1316"/>
      <c r="AH752" s="1316"/>
      <c r="AI752" s="1316"/>
      <c r="AJ752" s="1316"/>
      <c r="AK752" s="1316"/>
      <c r="AL752" s="1316"/>
      <c r="AM752" s="1316"/>
    </row>
    <row r="753" ht="24.0" customHeight="1">
      <c r="A753" s="1318"/>
      <c r="B753" s="1316"/>
      <c r="C753" s="1316"/>
      <c r="D753" s="1316"/>
      <c r="E753" s="1316"/>
      <c r="F753" s="1316"/>
      <c r="G753" s="1316"/>
      <c r="H753" s="1316"/>
      <c r="I753" s="1316"/>
      <c r="J753" s="1316"/>
      <c r="K753" s="1316"/>
      <c r="L753" s="1316"/>
      <c r="M753" s="1316"/>
      <c r="N753" s="1316"/>
      <c r="O753" s="1316"/>
      <c r="P753" s="1316"/>
      <c r="Q753" s="1316"/>
      <c r="R753" s="1316"/>
      <c r="S753" s="1316"/>
      <c r="T753" s="1316"/>
      <c r="U753" s="1316"/>
      <c r="V753" s="1316"/>
      <c r="W753" s="1316"/>
      <c r="X753" s="1316"/>
      <c r="Y753" s="1316"/>
      <c r="Z753" s="1316"/>
      <c r="AA753" s="1316"/>
      <c r="AB753" s="1316"/>
      <c r="AC753" s="1316"/>
      <c r="AD753" s="1316"/>
      <c r="AE753" s="1316"/>
      <c r="AF753" s="1316"/>
      <c r="AG753" s="1316"/>
      <c r="AH753" s="1316"/>
      <c r="AI753" s="1316"/>
      <c r="AJ753" s="1316"/>
      <c r="AK753" s="1316"/>
      <c r="AL753" s="1316"/>
      <c r="AM753" s="1316"/>
    </row>
    <row r="754" ht="24.0" customHeight="1">
      <c r="A754" s="1318"/>
      <c r="B754" s="1316"/>
      <c r="C754" s="1316"/>
      <c r="D754" s="1316"/>
      <c r="E754" s="1316"/>
      <c r="F754" s="1316"/>
      <c r="G754" s="1316"/>
      <c r="H754" s="1316"/>
      <c r="I754" s="1316"/>
      <c r="J754" s="1316"/>
      <c r="K754" s="1316"/>
      <c r="L754" s="1316"/>
      <c r="M754" s="1316"/>
      <c r="N754" s="1316"/>
      <c r="O754" s="1316"/>
      <c r="P754" s="1316"/>
      <c r="Q754" s="1316"/>
      <c r="R754" s="1316"/>
      <c r="S754" s="1316"/>
      <c r="T754" s="1316"/>
      <c r="U754" s="1316"/>
      <c r="V754" s="1316"/>
      <c r="W754" s="1316"/>
      <c r="X754" s="1316"/>
      <c r="Y754" s="1316"/>
      <c r="Z754" s="1316"/>
      <c r="AA754" s="1316"/>
      <c r="AB754" s="1316"/>
      <c r="AC754" s="1316"/>
      <c r="AD754" s="1316"/>
      <c r="AE754" s="1316"/>
      <c r="AF754" s="1316"/>
      <c r="AG754" s="1316"/>
      <c r="AH754" s="1316"/>
      <c r="AI754" s="1316"/>
      <c r="AJ754" s="1316"/>
      <c r="AK754" s="1316"/>
      <c r="AL754" s="1316"/>
      <c r="AM754" s="1316"/>
    </row>
    <row r="755" ht="24.0" customHeight="1">
      <c r="A755" s="1318"/>
      <c r="B755" s="1316"/>
      <c r="C755" s="1316"/>
      <c r="D755" s="1316"/>
      <c r="E755" s="1316"/>
      <c r="F755" s="1316"/>
      <c r="G755" s="1316"/>
      <c r="H755" s="1316"/>
      <c r="I755" s="1316"/>
      <c r="J755" s="1316"/>
      <c r="K755" s="1316"/>
      <c r="L755" s="1316"/>
      <c r="M755" s="1316"/>
      <c r="N755" s="1316"/>
      <c r="O755" s="1316"/>
      <c r="P755" s="1316"/>
      <c r="Q755" s="1316"/>
      <c r="R755" s="1316"/>
      <c r="S755" s="1316"/>
      <c r="T755" s="1316"/>
      <c r="U755" s="1316"/>
      <c r="V755" s="1316"/>
      <c r="W755" s="1316"/>
      <c r="X755" s="1316"/>
      <c r="Y755" s="1316"/>
      <c r="Z755" s="1316"/>
      <c r="AA755" s="1316"/>
      <c r="AB755" s="1316"/>
      <c r="AC755" s="1316"/>
      <c r="AD755" s="1316"/>
      <c r="AE755" s="1316"/>
      <c r="AF755" s="1316"/>
      <c r="AG755" s="1316"/>
      <c r="AH755" s="1316"/>
      <c r="AI755" s="1316"/>
      <c r="AJ755" s="1316"/>
      <c r="AK755" s="1316"/>
      <c r="AL755" s="1316"/>
      <c r="AM755" s="1316"/>
    </row>
    <row r="756" ht="24.0" customHeight="1">
      <c r="A756" s="1318"/>
      <c r="B756" s="1316"/>
      <c r="C756" s="1316"/>
      <c r="D756" s="1316"/>
      <c r="E756" s="1316"/>
      <c r="F756" s="1316"/>
      <c r="G756" s="1316"/>
      <c r="H756" s="1316"/>
      <c r="I756" s="1316"/>
      <c r="J756" s="1316"/>
      <c r="K756" s="1316"/>
      <c r="L756" s="1316"/>
      <c r="M756" s="1316"/>
      <c r="N756" s="1316"/>
      <c r="O756" s="1316"/>
      <c r="P756" s="1316"/>
      <c r="Q756" s="1316"/>
      <c r="R756" s="1316"/>
      <c r="S756" s="1316"/>
      <c r="T756" s="1316"/>
      <c r="U756" s="1316"/>
      <c r="V756" s="1316"/>
      <c r="W756" s="1316"/>
      <c r="X756" s="1316"/>
      <c r="Y756" s="1316"/>
      <c r="Z756" s="1316"/>
      <c r="AA756" s="1316"/>
      <c r="AB756" s="1316"/>
      <c r="AC756" s="1316"/>
      <c r="AD756" s="1316"/>
      <c r="AE756" s="1316"/>
      <c r="AF756" s="1316"/>
      <c r="AG756" s="1316"/>
      <c r="AH756" s="1316"/>
      <c r="AI756" s="1316"/>
      <c r="AJ756" s="1316"/>
      <c r="AK756" s="1316"/>
      <c r="AL756" s="1316"/>
      <c r="AM756" s="1316"/>
    </row>
    <row r="757" ht="24.0" customHeight="1">
      <c r="A757" s="1318"/>
      <c r="B757" s="1316"/>
      <c r="C757" s="1316"/>
      <c r="D757" s="1316"/>
      <c r="E757" s="1316"/>
      <c r="F757" s="1316"/>
      <c r="G757" s="1316"/>
      <c r="H757" s="1316"/>
      <c r="I757" s="1316"/>
      <c r="J757" s="1316"/>
      <c r="K757" s="1316"/>
      <c r="L757" s="1316"/>
      <c r="M757" s="1316"/>
      <c r="N757" s="1316"/>
      <c r="O757" s="1316"/>
      <c r="P757" s="1316"/>
      <c r="Q757" s="1316"/>
      <c r="R757" s="1316"/>
      <c r="S757" s="1316"/>
      <c r="T757" s="1316"/>
      <c r="U757" s="1316"/>
      <c r="V757" s="1316"/>
      <c r="W757" s="1316"/>
      <c r="X757" s="1316"/>
      <c r="Y757" s="1316"/>
      <c r="Z757" s="1316"/>
      <c r="AA757" s="1316"/>
      <c r="AB757" s="1316"/>
      <c r="AC757" s="1316"/>
      <c r="AD757" s="1316"/>
      <c r="AE757" s="1316"/>
      <c r="AF757" s="1316"/>
      <c r="AG757" s="1316"/>
      <c r="AH757" s="1316"/>
      <c r="AI757" s="1316"/>
      <c r="AJ757" s="1316"/>
      <c r="AK757" s="1316"/>
      <c r="AL757" s="1316"/>
      <c r="AM757" s="1316"/>
    </row>
    <row r="758" ht="24.0" customHeight="1">
      <c r="A758" s="1318"/>
      <c r="B758" s="1316"/>
      <c r="C758" s="1316"/>
      <c r="D758" s="1316"/>
      <c r="E758" s="1316"/>
      <c r="F758" s="1316"/>
      <c r="G758" s="1316"/>
      <c r="H758" s="1316"/>
      <c r="I758" s="1316"/>
      <c r="J758" s="1316"/>
      <c r="K758" s="1316"/>
      <c r="L758" s="1316"/>
      <c r="M758" s="1316"/>
      <c r="N758" s="1316"/>
      <c r="O758" s="1316"/>
      <c r="P758" s="1316"/>
      <c r="Q758" s="1316"/>
      <c r="R758" s="1316"/>
      <c r="S758" s="1316"/>
      <c r="T758" s="1316"/>
      <c r="U758" s="1316"/>
      <c r="V758" s="1316"/>
      <c r="W758" s="1316"/>
      <c r="X758" s="1316"/>
      <c r="Y758" s="1316"/>
      <c r="Z758" s="1316"/>
      <c r="AA758" s="1316"/>
      <c r="AB758" s="1316"/>
      <c r="AC758" s="1316"/>
      <c r="AD758" s="1316"/>
      <c r="AE758" s="1316"/>
      <c r="AF758" s="1316"/>
      <c r="AG758" s="1316"/>
      <c r="AH758" s="1316"/>
      <c r="AI758" s="1316"/>
      <c r="AJ758" s="1316"/>
      <c r="AK758" s="1316"/>
      <c r="AL758" s="1316"/>
      <c r="AM758" s="1316"/>
    </row>
    <row r="759" ht="24.0" customHeight="1">
      <c r="A759" s="1318"/>
      <c r="B759" s="1316"/>
      <c r="C759" s="1316"/>
      <c r="D759" s="1316"/>
      <c r="E759" s="1316"/>
      <c r="F759" s="1316"/>
      <c r="G759" s="1316"/>
      <c r="H759" s="1316"/>
      <c r="I759" s="1316"/>
      <c r="J759" s="1316"/>
      <c r="K759" s="1316"/>
      <c r="L759" s="1316"/>
      <c r="M759" s="1316"/>
      <c r="N759" s="1316"/>
      <c r="O759" s="1316"/>
      <c r="P759" s="1316"/>
      <c r="Q759" s="1316"/>
      <c r="R759" s="1316"/>
      <c r="S759" s="1316"/>
      <c r="T759" s="1316"/>
      <c r="U759" s="1316"/>
      <c r="V759" s="1316"/>
      <c r="W759" s="1316"/>
      <c r="X759" s="1316"/>
      <c r="Y759" s="1316"/>
      <c r="Z759" s="1316"/>
      <c r="AA759" s="1316"/>
      <c r="AB759" s="1316"/>
      <c r="AC759" s="1316"/>
      <c r="AD759" s="1316"/>
      <c r="AE759" s="1316"/>
      <c r="AF759" s="1316"/>
      <c r="AG759" s="1316"/>
      <c r="AH759" s="1316"/>
      <c r="AI759" s="1316"/>
      <c r="AJ759" s="1316"/>
      <c r="AK759" s="1316"/>
      <c r="AL759" s="1316"/>
      <c r="AM759" s="1316"/>
    </row>
    <row r="760" ht="24.0" customHeight="1">
      <c r="A760" s="1318"/>
      <c r="B760" s="1316"/>
      <c r="C760" s="1316"/>
      <c r="D760" s="1316"/>
      <c r="E760" s="1316"/>
      <c r="F760" s="1316"/>
      <c r="G760" s="1316"/>
      <c r="H760" s="1316"/>
      <c r="I760" s="1316"/>
      <c r="J760" s="1316"/>
      <c r="K760" s="1316"/>
      <c r="L760" s="1316"/>
      <c r="M760" s="1316"/>
      <c r="N760" s="1316"/>
      <c r="O760" s="1316"/>
      <c r="P760" s="1316"/>
      <c r="Q760" s="1316"/>
      <c r="R760" s="1316"/>
      <c r="S760" s="1316"/>
      <c r="T760" s="1316"/>
      <c r="U760" s="1316"/>
      <c r="V760" s="1316"/>
      <c r="W760" s="1316"/>
      <c r="X760" s="1316"/>
      <c r="Y760" s="1316"/>
      <c r="Z760" s="1316"/>
      <c r="AA760" s="1316"/>
      <c r="AB760" s="1316"/>
      <c r="AC760" s="1316"/>
      <c r="AD760" s="1316"/>
      <c r="AE760" s="1316"/>
      <c r="AF760" s="1316"/>
      <c r="AG760" s="1316"/>
      <c r="AH760" s="1316"/>
      <c r="AI760" s="1316"/>
      <c r="AJ760" s="1316"/>
      <c r="AK760" s="1316"/>
      <c r="AL760" s="1316"/>
      <c r="AM760" s="1316"/>
    </row>
    <row r="761" ht="24.0" customHeight="1">
      <c r="A761" s="1318"/>
      <c r="B761" s="1316"/>
      <c r="C761" s="1316"/>
      <c r="D761" s="1316"/>
      <c r="E761" s="1316"/>
      <c r="F761" s="1316"/>
      <c r="G761" s="1316"/>
      <c r="H761" s="1316"/>
      <c r="I761" s="1316"/>
      <c r="J761" s="1316"/>
      <c r="K761" s="1316"/>
      <c r="L761" s="1316"/>
      <c r="M761" s="1316"/>
      <c r="N761" s="1316"/>
      <c r="O761" s="1316"/>
      <c r="P761" s="1316"/>
      <c r="Q761" s="1316"/>
      <c r="R761" s="1316"/>
      <c r="S761" s="1316"/>
      <c r="T761" s="1316"/>
      <c r="U761" s="1316"/>
      <c r="V761" s="1316"/>
      <c r="W761" s="1316"/>
      <c r="X761" s="1316"/>
      <c r="Y761" s="1316"/>
      <c r="Z761" s="1316"/>
      <c r="AA761" s="1316"/>
      <c r="AB761" s="1316"/>
      <c r="AC761" s="1316"/>
      <c r="AD761" s="1316"/>
      <c r="AE761" s="1316"/>
      <c r="AF761" s="1316"/>
      <c r="AG761" s="1316"/>
      <c r="AH761" s="1316"/>
      <c r="AI761" s="1316"/>
      <c r="AJ761" s="1316"/>
      <c r="AK761" s="1316"/>
      <c r="AL761" s="1316"/>
      <c r="AM761" s="1316"/>
    </row>
    <row r="762" ht="24.0" customHeight="1">
      <c r="A762" s="1318"/>
      <c r="B762" s="1316"/>
      <c r="C762" s="1316"/>
      <c r="D762" s="1316"/>
      <c r="E762" s="1316"/>
      <c r="F762" s="1316"/>
      <c r="G762" s="1316"/>
      <c r="H762" s="1316"/>
      <c r="I762" s="1316"/>
      <c r="J762" s="1316"/>
      <c r="K762" s="1316"/>
      <c r="L762" s="1316"/>
      <c r="M762" s="1316"/>
      <c r="N762" s="1316"/>
      <c r="O762" s="1316"/>
      <c r="P762" s="1316"/>
      <c r="Q762" s="1316"/>
      <c r="R762" s="1316"/>
      <c r="S762" s="1316"/>
      <c r="T762" s="1316"/>
      <c r="U762" s="1316"/>
      <c r="V762" s="1316"/>
      <c r="W762" s="1316"/>
      <c r="X762" s="1316"/>
      <c r="Y762" s="1316"/>
      <c r="Z762" s="1316"/>
      <c r="AA762" s="1316"/>
      <c r="AB762" s="1316"/>
      <c r="AC762" s="1316"/>
      <c r="AD762" s="1316"/>
      <c r="AE762" s="1316"/>
      <c r="AF762" s="1316"/>
      <c r="AG762" s="1316"/>
      <c r="AH762" s="1316"/>
      <c r="AI762" s="1316"/>
      <c r="AJ762" s="1316"/>
      <c r="AK762" s="1316"/>
      <c r="AL762" s="1316"/>
      <c r="AM762" s="1316"/>
    </row>
    <row r="763" ht="24.0" customHeight="1">
      <c r="A763" s="1318"/>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c r="V763" s="1316"/>
      <c r="W763" s="1316"/>
      <c r="X763" s="1316"/>
      <c r="Y763" s="1316"/>
      <c r="Z763" s="1316"/>
      <c r="AA763" s="1316"/>
      <c r="AB763" s="1316"/>
      <c r="AC763" s="1316"/>
      <c r="AD763" s="1316"/>
      <c r="AE763" s="1316"/>
      <c r="AF763" s="1316"/>
      <c r="AG763" s="1316"/>
      <c r="AH763" s="1316"/>
      <c r="AI763" s="1316"/>
      <c r="AJ763" s="1316"/>
      <c r="AK763" s="1316"/>
      <c r="AL763" s="1316"/>
      <c r="AM763" s="1316"/>
    </row>
    <row r="764" ht="24.0" customHeight="1">
      <c r="A764" s="1318"/>
      <c r="B764" s="1316"/>
      <c r="C764" s="1316"/>
      <c r="D764" s="1316"/>
      <c r="E764" s="1316"/>
      <c r="F764" s="1316"/>
      <c r="G764" s="1316"/>
      <c r="H764" s="1316"/>
      <c r="I764" s="1316"/>
      <c r="J764" s="1316"/>
      <c r="K764" s="1316"/>
      <c r="L764" s="1316"/>
      <c r="M764" s="1316"/>
      <c r="N764" s="1316"/>
      <c r="O764" s="1316"/>
      <c r="P764" s="1316"/>
      <c r="Q764" s="1316"/>
      <c r="R764" s="1316"/>
      <c r="S764" s="1316"/>
      <c r="T764" s="1316"/>
      <c r="U764" s="1316"/>
      <c r="V764" s="1316"/>
      <c r="W764" s="1316"/>
      <c r="X764" s="1316"/>
      <c r="Y764" s="1316"/>
      <c r="Z764" s="1316"/>
      <c r="AA764" s="1316"/>
      <c r="AB764" s="1316"/>
      <c r="AC764" s="1316"/>
      <c r="AD764" s="1316"/>
      <c r="AE764" s="1316"/>
      <c r="AF764" s="1316"/>
      <c r="AG764" s="1316"/>
      <c r="AH764" s="1316"/>
      <c r="AI764" s="1316"/>
      <c r="AJ764" s="1316"/>
      <c r="AK764" s="1316"/>
      <c r="AL764" s="1316"/>
      <c r="AM764" s="1316"/>
    </row>
    <row r="765" ht="24.0" customHeight="1">
      <c r="A765" s="1318"/>
      <c r="B765" s="1316"/>
      <c r="C765" s="1316"/>
      <c r="D765" s="1316"/>
      <c r="E765" s="1316"/>
      <c r="F765" s="1316"/>
      <c r="G765" s="1316"/>
      <c r="H765" s="1316"/>
      <c r="I765" s="1316"/>
      <c r="J765" s="1316"/>
      <c r="K765" s="1316"/>
      <c r="L765" s="1316"/>
      <c r="M765" s="1316"/>
      <c r="N765" s="1316"/>
      <c r="O765" s="1316"/>
      <c r="P765" s="1316"/>
      <c r="Q765" s="1316"/>
      <c r="R765" s="1316"/>
      <c r="S765" s="1316"/>
      <c r="T765" s="1316"/>
      <c r="U765" s="1316"/>
      <c r="V765" s="1316"/>
      <c r="W765" s="1316"/>
      <c r="X765" s="1316"/>
      <c r="Y765" s="1316"/>
      <c r="Z765" s="1316"/>
      <c r="AA765" s="1316"/>
      <c r="AB765" s="1316"/>
      <c r="AC765" s="1316"/>
      <c r="AD765" s="1316"/>
      <c r="AE765" s="1316"/>
      <c r="AF765" s="1316"/>
      <c r="AG765" s="1316"/>
      <c r="AH765" s="1316"/>
      <c r="AI765" s="1316"/>
      <c r="AJ765" s="1316"/>
      <c r="AK765" s="1316"/>
      <c r="AL765" s="1316"/>
      <c r="AM765" s="1316"/>
    </row>
    <row r="766" ht="24.0" customHeight="1">
      <c r="A766" s="1318"/>
      <c r="B766" s="1316"/>
      <c r="C766" s="1316"/>
      <c r="D766" s="1316"/>
      <c r="E766" s="1316"/>
      <c r="F766" s="1316"/>
      <c r="G766" s="1316"/>
      <c r="H766" s="1316"/>
      <c r="I766" s="1316"/>
      <c r="J766" s="1316"/>
      <c r="K766" s="1316"/>
      <c r="L766" s="1316"/>
      <c r="M766" s="1316"/>
      <c r="N766" s="1316"/>
      <c r="O766" s="1316"/>
      <c r="P766" s="1316"/>
      <c r="Q766" s="1316"/>
      <c r="R766" s="1316"/>
      <c r="S766" s="1316"/>
      <c r="T766" s="1316"/>
      <c r="U766" s="1316"/>
      <c r="V766" s="1316"/>
      <c r="W766" s="1316"/>
      <c r="X766" s="1316"/>
      <c r="Y766" s="1316"/>
      <c r="Z766" s="1316"/>
      <c r="AA766" s="1316"/>
      <c r="AB766" s="1316"/>
      <c r="AC766" s="1316"/>
      <c r="AD766" s="1316"/>
      <c r="AE766" s="1316"/>
      <c r="AF766" s="1316"/>
      <c r="AG766" s="1316"/>
      <c r="AH766" s="1316"/>
      <c r="AI766" s="1316"/>
      <c r="AJ766" s="1316"/>
      <c r="AK766" s="1316"/>
      <c r="AL766" s="1316"/>
      <c r="AM766" s="1316"/>
    </row>
    <row r="767" ht="24.0" customHeight="1">
      <c r="A767" s="1318"/>
      <c r="B767" s="1316"/>
      <c r="C767" s="1316"/>
      <c r="D767" s="1316"/>
      <c r="E767" s="1316"/>
      <c r="F767" s="1316"/>
      <c r="G767" s="1316"/>
      <c r="H767" s="1316"/>
      <c r="I767" s="1316"/>
      <c r="J767" s="1316"/>
      <c r="K767" s="1316"/>
      <c r="L767" s="1316"/>
      <c r="M767" s="1316"/>
      <c r="N767" s="1316"/>
      <c r="O767" s="1316"/>
      <c r="P767" s="1316"/>
      <c r="Q767" s="1316"/>
      <c r="R767" s="1316"/>
      <c r="S767" s="1316"/>
      <c r="T767" s="1316"/>
      <c r="U767" s="1316"/>
      <c r="V767" s="1316"/>
      <c r="W767" s="1316"/>
      <c r="X767" s="1316"/>
      <c r="Y767" s="1316"/>
      <c r="Z767" s="1316"/>
      <c r="AA767" s="1316"/>
      <c r="AB767" s="1316"/>
      <c r="AC767" s="1316"/>
      <c r="AD767" s="1316"/>
      <c r="AE767" s="1316"/>
      <c r="AF767" s="1316"/>
      <c r="AG767" s="1316"/>
      <c r="AH767" s="1316"/>
      <c r="AI767" s="1316"/>
      <c r="AJ767" s="1316"/>
      <c r="AK767" s="1316"/>
      <c r="AL767" s="1316"/>
      <c r="AM767" s="1316"/>
    </row>
    <row r="768" ht="24.0" customHeight="1">
      <c r="A768" s="1318"/>
      <c r="B768" s="1316"/>
      <c r="C768" s="1316"/>
      <c r="D768" s="1316"/>
      <c r="E768" s="1316"/>
      <c r="F768" s="1316"/>
      <c r="G768" s="1316"/>
      <c r="H768" s="1316"/>
      <c r="I768" s="1316"/>
      <c r="J768" s="1316"/>
      <c r="K768" s="1316"/>
      <c r="L768" s="1316"/>
      <c r="M768" s="1316"/>
      <c r="N768" s="1316"/>
      <c r="O768" s="1316"/>
      <c r="P768" s="1316"/>
      <c r="Q768" s="1316"/>
      <c r="R768" s="1316"/>
      <c r="S768" s="1316"/>
      <c r="T768" s="1316"/>
      <c r="U768" s="1316"/>
      <c r="V768" s="1316"/>
      <c r="W768" s="1316"/>
      <c r="X768" s="1316"/>
      <c r="Y768" s="1316"/>
      <c r="Z768" s="1316"/>
      <c r="AA768" s="1316"/>
      <c r="AB768" s="1316"/>
      <c r="AC768" s="1316"/>
      <c r="AD768" s="1316"/>
      <c r="AE768" s="1316"/>
      <c r="AF768" s="1316"/>
      <c r="AG768" s="1316"/>
      <c r="AH768" s="1316"/>
      <c r="AI768" s="1316"/>
      <c r="AJ768" s="1316"/>
      <c r="AK768" s="1316"/>
      <c r="AL768" s="1316"/>
      <c r="AM768" s="1316"/>
    </row>
    <row r="769" ht="24.0" customHeight="1">
      <c r="A769" s="1318"/>
      <c r="B769" s="1316"/>
      <c r="C769" s="1316"/>
      <c r="D769" s="1316"/>
      <c r="E769" s="1316"/>
      <c r="F769" s="1316"/>
      <c r="G769" s="1316"/>
      <c r="H769" s="1316"/>
      <c r="I769" s="1316"/>
      <c r="J769" s="1316"/>
      <c r="K769" s="1316"/>
      <c r="L769" s="1316"/>
      <c r="M769" s="1316"/>
      <c r="N769" s="1316"/>
      <c r="O769" s="1316"/>
      <c r="P769" s="1316"/>
      <c r="Q769" s="1316"/>
      <c r="R769" s="1316"/>
      <c r="S769" s="1316"/>
      <c r="T769" s="1316"/>
      <c r="U769" s="1316"/>
      <c r="V769" s="1316"/>
      <c r="W769" s="1316"/>
      <c r="X769" s="1316"/>
      <c r="Y769" s="1316"/>
      <c r="Z769" s="1316"/>
      <c r="AA769" s="1316"/>
      <c r="AB769" s="1316"/>
      <c r="AC769" s="1316"/>
      <c r="AD769" s="1316"/>
      <c r="AE769" s="1316"/>
      <c r="AF769" s="1316"/>
      <c r="AG769" s="1316"/>
      <c r="AH769" s="1316"/>
      <c r="AI769" s="1316"/>
      <c r="AJ769" s="1316"/>
      <c r="AK769" s="1316"/>
      <c r="AL769" s="1316"/>
      <c r="AM769" s="1316"/>
    </row>
    <row r="770" ht="24.0" customHeight="1">
      <c r="A770" s="1318"/>
      <c r="B770" s="1316"/>
      <c r="C770" s="1316"/>
      <c r="D770" s="1316"/>
      <c r="E770" s="1316"/>
      <c r="F770" s="1316"/>
      <c r="G770" s="1316"/>
      <c r="H770" s="1316"/>
      <c r="I770" s="1316"/>
      <c r="J770" s="1316"/>
      <c r="K770" s="1316"/>
      <c r="L770" s="1316"/>
      <c r="M770" s="1316"/>
      <c r="N770" s="1316"/>
      <c r="O770" s="1316"/>
      <c r="P770" s="1316"/>
      <c r="Q770" s="1316"/>
      <c r="R770" s="1316"/>
      <c r="S770" s="1316"/>
      <c r="T770" s="1316"/>
      <c r="U770" s="1316"/>
      <c r="V770" s="1316"/>
      <c r="W770" s="1316"/>
      <c r="X770" s="1316"/>
      <c r="Y770" s="1316"/>
      <c r="Z770" s="1316"/>
      <c r="AA770" s="1316"/>
      <c r="AB770" s="1316"/>
      <c r="AC770" s="1316"/>
      <c r="AD770" s="1316"/>
      <c r="AE770" s="1316"/>
      <c r="AF770" s="1316"/>
      <c r="AG770" s="1316"/>
      <c r="AH770" s="1316"/>
      <c r="AI770" s="1316"/>
      <c r="AJ770" s="1316"/>
      <c r="AK770" s="1316"/>
      <c r="AL770" s="1316"/>
      <c r="AM770" s="1316"/>
    </row>
    <row r="771" ht="24.0" customHeight="1">
      <c r="A771" s="1318"/>
      <c r="B771" s="1316"/>
      <c r="C771" s="1316"/>
      <c r="D771" s="1316"/>
      <c r="E771" s="1316"/>
      <c r="F771" s="1316"/>
      <c r="G771" s="1316"/>
      <c r="H771" s="1316"/>
      <c r="I771" s="1316"/>
      <c r="J771" s="1316"/>
      <c r="K771" s="1316"/>
      <c r="L771" s="1316"/>
      <c r="M771" s="1316"/>
      <c r="N771" s="1316"/>
      <c r="O771" s="1316"/>
      <c r="P771" s="1316"/>
      <c r="Q771" s="1316"/>
      <c r="R771" s="1316"/>
      <c r="S771" s="1316"/>
      <c r="T771" s="1316"/>
      <c r="U771" s="1316"/>
      <c r="V771" s="1316"/>
      <c r="W771" s="1316"/>
      <c r="X771" s="1316"/>
      <c r="Y771" s="1316"/>
      <c r="Z771" s="1316"/>
      <c r="AA771" s="1316"/>
      <c r="AB771" s="1316"/>
      <c r="AC771" s="1316"/>
      <c r="AD771" s="1316"/>
      <c r="AE771" s="1316"/>
      <c r="AF771" s="1316"/>
      <c r="AG771" s="1316"/>
      <c r="AH771" s="1316"/>
      <c r="AI771" s="1316"/>
      <c r="AJ771" s="1316"/>
      <c r="AK771" s="1316"/>
      <c r="AL771" s="1316"/>
      <c r="AM771" s="1316"/>
    </row>
    <row r="772" ht="24.0" customHeight="1">
      <c r="A772" s="1318"/>
      <c r="B772" s="1316"/>
      <c r="C772" s="1316"/>
      <c r="D772" s="1316"/>
      <c r="E772" s="1316"/>
      <c r="F772" s="1316"/>
      <c r="G772" s="1316"/>
      <c r="H772" s="1316"/>
      <c r="I772" s="1316"/>
      <c r="J772" s="1316"/>
      <c r="K772" s="1316"/>
      <c r="L772" s="1316"/>
      <c r="M772" s="1316"/>
      <c r="N772" s="1316"/>
      <c r="O772" s="1316"/>
      <c r="P772" s="1316"/>
      <c r="Q772" s="1316"/>
      <c r="R772" s="1316"/>
      <c r="S772" s="1316"/>
      <c r="T772" s="1316"/>
      <c r="U772" s="1316"/>
      <c r="V772" s="1316"/>
      <c r="W772" s="1316"/>
      <c r="X772" s="1316"/>
      <c r="Y772" s="1316"/>
      <c r="Z772" s="1316"/>
      <c r="AA772" s="1316"/>
      <c r="AB772" s="1316"/>
      <c r="AC772" s="1316"/>
      <c r="AD772" s="1316"/>
      <c r="AE772" s="1316"/>
      <c r="AF772" s="1316"/>
      <c r="AG772" s="1316"/>
      <c r="AH772" s="1316"/>
      <c r="AI772" s="1316"/>
      <c r="AJ772" s="1316"/>
      <c r="AK772" s="1316"/>
      <c r="AL772" s="1316"/>
      <c r="AM772" s="1316"/>
    </row>
    <row r="773" ht="24.0" customHeight="1">
      <c r="A773" s="1318"/>
      <c r="B773" s="1316"/>
      <c r="C773" s="1316"/>
      <c r="D773" s="1316"/>
      <c r="E773" s="1316"/>
      <c r="F773" s="1316"/>
      <c r="G773" s="1316"/>
      <c r="H773" s="1316"/>
      <c r="I773" s="1316"/>
      <c r="J773" s="1316"/>
      <c r="K773" s="1316"/>
      <c r="L773" s="1316"/>
      <c r="M773" s="1316"/>
      <c r="N773" s="1316"/>
      <c r="O773" s="1316"/>
      <c r="P773" s="1316"/>
      <c r="Q773" s="1316"/>
      <c r="R773" s="1316"/>
      <c r="S773" s="1316"/>
      <c r="T773" s="1316"/>
      <c r="U773" s="1316"/>
      <c r="V773" s="1316"/>
      <c r="W773" s="1316"/>
      <c r="X773" s="1316"/>
      <c r="Y773" s="1316"/>
      <c r="Z773" s="1316"/>
      <c r="AA773" s="1316"/>
      <c r="AB773" s="1316"/>
      <c r="AC773" s="1316"/>
      <c r="AD773" s="1316"/>
      <c r="AE773" s="1316"/>
      <c r="AF773" s="1316"/>
      <c r="AG773" s="1316"/>
      <c r="AH773" s="1316"/>
      <c r="AI773" s="1316"/>
      <c r="AJ773" s="1316"/>
      <c r="AK773" s="1316"/>
      <c r="AL773" s="1316"/>
      <c r="AM773" s="1316"/>
    </row>
    <row r="774" ht="24.0" customHeight="1">
      <c r="A774" s="1318"/>
      <c r="B774" s="1316"/>
      <c r="C774" s="1316"/>
      <c r="D774" s="1316"/>
      <c r="E774" s="1316"/>
      <c r="F774" s="1316"/>
      <c r="G774" s="1316"/>
      <c r="H774" s="1316"/>
      <c r="I774" s="1316"/>
      <c r="J774" s="1316"/>
      <c r="K774" s="1316"/>
      <c r="L774" s="1316"/>
      <c r="M774" s="1316"/>
      <c r="N774" s="1316"/>
      <c r="O774" s="1316"/>
      <c r="P774" s="1316"/>
      <c r="Q774" s="1316"/>
      <c r="R774" s="1316"/>
      <c r="S774" s="1316"/>
      <c r="T774" s="1316"/>
      <c r="U774" s="1316"/>
      <c r="V774" s="1316"/>
      <c r="W774" s="1316"/>
      <c r="X774" s="1316"/>
      <c r="Y774" s="1316"/>
      <c r="Z774" s="1316"/>
      <c r="AA774" s="1316"/>
      <c r="AB774" s="1316"/>
      <c r="AC774" s="1316"/>
      <c r="AD774" s="1316"/>
      <c r="AE774" s="1316"/>
      <c r="AF774" s="1316"/>
      <c r="AG774" s="1316"/>
      <c r="AH774" s="1316"/>
      <c r="AI774" s="1316"/>
      <c r="AJ774" s="1316"/>
      <c r="AK774" s="1316"/>
      <c r="AL774" s="1316"/>
      <c r="AM774" s="1316"/>
    </row>
    <row r="775" ht="24.0" customHeight="1">
      <c r="A775" s="1318"/>
      <c r="B775" s="1316"/>
      <c r="C775" s="1316"/>
      <c r="D775" s="1316"/>
      <c r="E775" s="1316"/>
      <c r="F775" s="1316"/>
      <c r="G775" s="1316"/>
      <c r="H775" s="1316"/>
      <c r="I775" s="1316"/>
      <c r="J775" s="1316"/>
      <c r="K775" s="1316"/>
      <c r="L775" s="1316"/>
      <c r="M775" s="1316"/>
      <c r="N775" s="1316"/>
      <c r="O775" s="1316"/>
      <c r="P775" s="1316"/>
      <c r="Q775" s="1316"/>
      <c r="R775" s="1316"/>
      <c r="S775" s="1316"/>
      <c r="T775" s="1316"/>
      <c r="U775" s="1316"/>
      <c r="V775" s="1316"/>
      <c r="W775" s="1316"/>
      <c r="X775" s="1316"/>
      <c r="Y775" s="1316"/>
      <c r="Z775" s="1316"/>
      <c r="AA775" s="1316"/>
      <c r="AB775" s="1316"/>
      <c r="AC775" s="1316"/>
      <c r="AD775" s="1316"/>
      <c r="AE775" s="1316"/>
      <c r="AF775" s="1316"/>
      <c r="AG775" s="1316"/>
      <c r="AH775" s="1316"/>
      <c r="AI775" s="1316"/>
      <c r="AJ775" s="1316"/>
      <c r="AK775" s="1316"/>
      <c r="AL775" s="1316"/>
      <c r="AM775" s="1316"/>
    </row>
    <row r="776" ht="24.0" customHeight="1">
      <c r="A776" s="1318"/>
      <c r="B776" s="1316"/>
      <c r="C776" s="1316"/>
      <c r="D776" s="1316"/>
      <c r="E776" s="1316"/>
      <c r="F776" s="1316"/>
      <c r="G776" s="1316"/>
      <c r="H776" s="1316"/>
      <c r="I776" s="1316"/>
      <c r="J776" s="1316"/>
      <c r="K776" s="1316"/>
      <c r="L776" s="1316"/>
      <c r="M776" s="1316"/>
      <c r="N776" s="1316"/>
      <c r="O776" s="1316"/>
      <c r="P776" s="1316"/>
      <c r="Q776" s="1316"/>
      <c r="R776" s="1316"/>
      <c r="S776" s="1316"/>
      <c r="T776" s="1316"/>
      <c r="U776" s="1316"/>
      <c r="V776" s="1316"/>
      <c r="W776" s="1316"/>
      <c r="X776" s="1316"/>
      <c r="Y776" s="1316"/>
      <c r="Z776" s="1316"/>
      <c r="AA776" s="1316"/>
      <c r="AB776" s="1316"/>
      <c r="AC776" s="1316"/>
      <c r="AD776" s="1316"/>
      <c r="AE776" s="1316"/>
      <c r="AF776" s="1316"/>
      <c r="AG776" s="1316"/>
      <c r="AH776" s="1316"/>
      <c r="AI776" s="1316"/>
      <c r="AJ776" s="1316"/>
      <c r="AK776" s="1316"/>
      <c r="AL776" s="1316"/>
      <c r="AM776" s="1316"/>
    </row>
    <row r="777" ht="24.0" customHeight="1">
      <c r="A777" s="1318"/>
      <c r="B777" s="1316"/>
      <c r="C777" s="1316"/>
      <c r="D777" s="1316"/>
      <c r="E777" s="1316"/>
      <c r="F777" s="1316"/>
      <c r="G777" s="1316"/>
      <c r="H777" s="1316"/>
      <c r="I777" s="1316"/>
      <c r="J777" s="1316"/>
      <c r="K777" s="1316"/>
      <c r="L777" s="1316"/>
      <c r="M777" s="1316"/>
      <c r="N777" s="1316"/>
      <c r="O777" s="1316"/>
      <c r="P777" s="1316"/>
      <c r="Q777" s="1316"/>
      <c r="R777" s="1316"/>
      <c r="S777" s="1316"/>
      <c r="T777" s="1316"/>
      <c r="U777" s="1316"/>
      <c r="V777" s="1316"/>
      <c r="W777" s="1316"/>
      <c r="X777" s="1316"/>
      <c r="Y777" s="1316"/>
      <c r="Z777" s="1316"/>
      <c r="AA777" s="1316"/>
      <c r="AB777" s="1316"/>
      <c r="AC777" s="1316"/>
      <c r="AD777" s="1316"/>
      <c r="AE777" s="1316"/>
      <c r="AF777" s="1316"/>
      <c r="AG777" s="1316"/>
      <c r="AH777" s="1316"/>
      <c r="AI777" s="1316"/>
      <c r="AJ777" s="1316"/>
      <c r="AK777" s="1316"/>
      <c r="AL777" s="1316"/>
      <c r="AM777" s="1316"/>
    </row>
    <row r="778" ht="24.0" customHeight="1">
      <c r="A778" s="1318"/>
      <c r="B778" s="1316"/>
      <c r="C778" s="1316"/>
      <c r="D778" s="1316"/>
      <c r="E778" s="1316"/>
      <c r="F778" s="1316"/>
      <c r="G778" s="1316"/>
      <c r="H778" s="1316"/>
      <c r="I778" s="1316"/>
      <c r="J778" s="1316"/>
      <c r="K778" s="1316"/>
      <c r="L778" s="1316"/>
      <c r="M778" s="1316"/>
      <c r="N778" s="1316"/>
      <c r="O778" s="1316"/>
      <c r="P778" s="1316"/>
      <c r="Q778" s="1316"/>
      <c r="R778" s="1316"/>
      <c r="S778" s="1316"/>
      <c r="T778" s="1316"/>
      <c r="U778" s="1316"/>
      <c r="V778" s="1316"/>
      <c r="W778" s="1316"/>
      <c r="X778" s="1316"/>
      <c r="Y778" s="1316"/>
      <c r="Z778" s="1316"/>
      <c r="AA778" s="1316"/>
      <c r="AB778" s="1316"/>
      <c r="AC778" s="1316"/>
      <c r="AD778" s="1316"/>
      <c r="AE778" s="1316"/>
      <c r="AF778" s="1316"/>
      <c r="AG778" s="1316"/>
      <c r="AH778" s="1316"/>
      <c r="AI778" s="1316"/>
      <c r="AJ778" s="1316"/>
      <c r="AK778" s="1316"/>
      <c r="AL778" s="1316"/>
      <c r="AM778" s="1316"/>
    </row>
    <row r="779" ht="24.0" customHeight="1">
      <c r="A779" s="1318"/>
      <c r="B779" s="1316"/>
      <c r="C779" s="1316"/>
      <c r="D779" s="1316"/>
      <c r="E779" s="1316"/>
      <c r="F779" s="1316"/>
      <c r="G779" s="1316"/>
      <c r="H779" s="1316"/>
      <c r="I779" s="1316"/>
      <c r="J779" s="1316"/>
      <c r="K779" s="1316"/>
      <c r="L779" s="1316"/>
      <c r="M779" s="1316"/>
      <c r="N779" s="1316"/>
      <c r="O779" s="1316"/>
      <c r="P779" s="1316"/>
      <c r="Q779" s="1316"/>
      <c r="R779" s="1316"/>
      <c r="S779" s="1316"/>
      <c r="T779" s="1316"/>
      <c r="U779" s="1316"/>
      <c r="V779" s="1316"/>
      <c r="W779" s="1316"/>
      <c r="X779" s="1316"/>
      <c r="Y779" s="1316"/>
      <c r="Z779" s="1316"/>
      <c r="AA779" s="1316"/>
      <c r="AB779" s="1316"/>
      <c r="AC779" s="1316"/>
      <c r="AD779" s="1316"/>
      <c r="AE779" s="1316"/>
      <c r="AF779" s="1316"/>
      <c r="AG779" s="1316"/>
      <c r="AH779" s="1316"/>
      <c r="AI779" s="1316"/>
      <c r="AJ779" s="1316"/>
      <c r="AK779" s="1316"/>
      <c r="AL779" s="1316"/>
      <c r="AM779" s="1316"/>
    </row>
    <row r="780" ht="24.0" customHeight="1">
      <c r="A780" s="1318"/>
      <c r="B780" s="1316"/>
      <c r="C780" s="1316"/>
      <c r="D780" s="1316"/>
      <c r="E780" s="1316"/>
      <c r="F780" s="1316"/>
      <c r="G780" s="1316"/>
      <c r="H780" s="1316"/>
      <c r="I780" s="1316"/>
      <c r="J780" s="1316"/>
      <c r="K780" s="1316"/>
      <c r="L780" s="1316"/>
      <c r="M780" s="1316"/>
      <c r="N780" s="1316"/>
      <c r="O780" s="1316"/>
      <c r="P780" s="1316"/>
      <c r="Q780" s="1316"/>
      <c r="R780" s="1316"/>
      <c r="S780" s="1316"/>
      <c r="T780" s="1316"/>
      <c r="U780" s="1316"/>
      <c r="V780" s="1316"/>
      <c r="W780" s="1316"/>
      <c r="X780" s="1316"/>
      <c r="Y780" s="1316"/>
      <c r="Z780" s="1316"/>
      <c r="AA780" s="1316"/>
      <c r="AB780" s="1316"/>
      <c r="AC780" s="1316"/>
      <c r="AD780" s="1316"/>
      <c r="AE780" s="1316"/>
      <c r="AF780" s="1316"/>
      <c r="AG780" s="1316"/>
      <c r="AH780" s="1316"/>
      <c r="AI780" s="1316"/>
      <c r="AJ780" s="1316"/>
      <c r="AK780" s="1316"/>
      <c r="AL780" s="1316"/>
      <c r="AM780" s="1316"/>
    </row>
    <row r="781" ht="24.0" customHeight="1">
      <c r="A781" s="1318"/>
      <c r="B781" s="1316"/>
      <c r="C781" s="1316"/>
      <c r="D781" s="1316"/>
      <c r="E781" s="1316"/>
      <c r="F781" s="1316"/>
      <c r="G781" s="1316"/>
      <c r="H781" s="1316"/>
      <c r="I781" s="1316"/>
      <c r="J781" s="1316"/>
      <c r="K781" s="1316"/>
      <c r="L781" s="1316"/>
      <c r="M781" s="1316"/>
      <c r="N781" s="1316"/>
      <c r="O781" s="1316"/>
      <c r="P781" s="1316"/>
      <c r="Q781" s="1316"/>
      <c r="R781" s="1316"/>
      <c r="S781" s="1316"/>
      <c r="T781" s="1316"/>
      <c r="U781" s="1316"/>
      <c r="V781" s="1316"/>
      <c r="W781" s="1316"/>
      <c r="X781" s="1316"/>
      <c r="Y781" s="1316"/>
      <c r="Z781" s="1316"/>
      <c r="AA781" s="1316"/>
      <c r="AB781" s="1316"/>
      <c r="AC781" s="1316"/>
      <c r="AD781" s="1316"/>
      <c r="AE781" s="1316"/>
      <c r="AF781" s="1316"/>
      <c r="AG781" s="1316"/>
      <c r="AH781" s="1316"/>
      <c r="AI781" s="1316"/>
      <c r="AJ781" s="1316"/>
      <c r="AK781" s="1316"/>
      <c r="AL781" s="1316"/>
      <c r="AM781" s="1316"/>
    </row>
    <row r="782" ht="24.0" customHeight="1">
      <c r="A782" s="1318"/>
      <c r="B782" s="1316"/>
      <c r="C782" s="1316"/>
      <c r="D782" s="1316"/>
      <c r="E782" s="1316"/>
      <c r="F782" s="1316"/>
      <c r="G782" s="1316"/>
      <c r="H782" s="1316"/>
      <c r="I782" s="1316"/>
      <c r="J782" s="1316"/>
      <c r="K782" s="1316"/>
      <c r="L782" s="1316"/>
      <c r="M782" s="1316"/>
      <c r="N782" s="1316"/>
      <c r="O782" s="1316"/>
      <c r="P782" s="1316"/>
      <c r="Q782" s="1316"/>
      <c r="R782" s="1316"/>
      <c r="S782" s="1316"/>
      <c r="T782" s="1316"/>
      <c r="U782" s="1316"/>
      <c r="V782" s="1316"/>
      <c r="W782" s="1316"/>
      <c r="X782" s="1316"/>
      <c r="Y782" s="1316"/>
      <c r="Z782" s="1316"/>
      <c r="AA782" s="1316"/>
      <c r="AB782" s="1316"/>
      <c r="AC782" s="1316"/>
      <c r="AD782" s="1316"/>
      <c r="AE782" s="1316"/>
      <c r="AF782" s="1316"/>
      <c r="AG782" s="1316"/>
      <c r="AH782" s="1316"/>
      <c r="AI782" s="1316"/>
      <c r="AJ782" s="1316"/>
      <c r="AK782" s="1316"/>
      <c r="AL782" s="1316"/>
      <c r="AM782" s="1316"/>
    </row>
    <row r="783" ht="24.0" customHeight="1">
      <c r="A783" s="1318"/>
      <c r="B783" s="1316"/>
      <c r="C783" s="1316"/>
      <c r="D783" s="1316"/>
      <c r="E783" s="1316"/>
      <c r="F783" s="1316"/>
      <c r="G783" s="1316"/>
      <c r="H783" s="1316"/>
      <c r="I783" s="1316"/>
      <c r="J783" s="1316"/>
      <c r="K783" s="1316"/>
      <c r="L783" s="1316"/>
      <c r="M783" s="1316"/>
      <c r="N783" s="1316"/>
      <c r="O783" s="1316"/>
      <c r="P783" s="1316"/>
      <c r="Q783" s="1316"/>
      <c r="R783" s="1316"/>
      <c r="S783" s="1316"/>
      <c r="T783" s="1316"/>
      <c r="U783" s="1316"/>
      <c r="V783" s="1316"/>
      <c r="W783" s="1316"/>
      <c r="X783" s="1316"/>
      <c r="Y783" s="1316"/>
      <c r="Z783" s="1316"/>
      <c r="AA783" s="1316"/>
      <c r="AB783" s="1316"/>
      <c r="AC783" s="1316"/>
      <c r="AD783" s="1316"/>
      <c r="AE783" s="1316"/>
      <c r="AF783" s="1316"/>
      <c r="AG783" s="1316"/>
      <c r="AH783" s="1316"/>
      <c r="AI783" s="1316"/>
      <c r="AJ783" s="1316"/>
      <c r="AK783" s="1316"/>
      <c r="AL783" s="1316"/>
      <c r="AM783" s="1316"/>
    </row>
    <row r="784" ht="24.0" customHeight="1">
      <c r="A784" s="1318"/>
      <c r="B784" s="1316"/>
      <c r="C784" s="1316"/>
      <c r="D784" s="1316"/>
      <c r="E784" s="1316"/>
      <c r="F784" s="1316"/>
      <c r="G784" s="1316"/>
      <c r="H784" s="1316"/>
      <c r="I784" s="1316"/>
      <c r="J784" s="1316"/>
      <c r="K784" s="1316"/>
      <c r="L784" s="1316"/>
      <c r="M784" s="1316"/>
      <c r="N784" s="1316"/>
      <c r="O784" s="1316"/>
      <c r="P784" s="1316"/>
      <c r="Q784" s="1316"/>
      <c r="R784" s="1316"/>
      <c r="S784" s="1316"/>
      <c r="T784" s="1316"/>
      <c r="U784" s="1316"/>
      <c r="V784" s="1316"/>
      <c r="W784" s="1316"/>
      <c r="X784" s="1316"/>
      <c r="Y784" s="1316"/>
      <c r="Z784" s="1316"/>
      <c r="AA784" s="1316"/>
      <c r="AB784" s="1316"/>
      <c r="AC784" s="1316"/>
      <c r="AD784" s="1316"/>
      <c r="AE784" s="1316"/>
      <c r="AF784" s="1316"/>
      <c r="AG784" s="1316"/>
      <c r="AH784" s="1316"/>
      <c r="AI784" s="1316"/>
      <c r="AJ784" s="1316"/>
      <c r="AK784" s="1316"/>
      <c r="AL784" s="1316"/>
      <c r="AM784" s="1316"/>
    </row>
    <row r="785" ht="24.0" customHeight="1">
      <c r="A785" s="1318"/>
      <c r="B785" s="1316"/>
      <c r="C785" s="1316"/>
      <c r="D785" s="1316"/>
      <c r="E785" s="1316"/>
      <c r="F785" s="1316"/>
      <c r="G785" s="1316"/>
      <c r="H785" s="1316"/>
      <c r="I785" s="1316"/>
      <c r="J785" s="1316"/>
      <c r="K785" s="1316"/>
      <c r="L785" s="1316"/>
      <c r="M785" s="1316"/>
      <c r="N785" s="1316"/>
      <c r="O785" s="1316"/>
      <c r="P785" s="1316"/>
      <c r="Q785" s="1316"/>
      <c r="R785" s="1316"/>
      <c r="S785" s="1316"/>
      <c r="T785" s="1316"/>
      <c r="U785" s="1316"/>
      <c r="V785" s="1316"/>
      <c r="W785" s="1316"/>
      <c r="X785" s="1316"/>
      <c r="Y785" s="1316"/>
      <c r="Z785" s="1316"/>
      <c r="AA785" s="1316"/>
      <c r="AB785" s="1316"/>
      <c r="AC785" s="1316"/>
      <c r="AD785" s="1316"/>
      <c r="AE785" s="1316"/>
      <c r="AF785" s="1316"/>
      <c r="AG785" s="1316"/>
      <c r="AH785" s="1316"/>
      <c r="AI785" s="1316"/>
      <c r="AJ785" s="1316"/>
      <c r="AK785" s="1316"/>
      <c r="AL785" s="1316"/>
      <c r="AM785" s="1316"/>
    </row>
    <row r="786" ht="24.0" customHeight="1">
      <c r="A786" s="1318"/>
      <c r="B786" s="1316"/>
      <c r="C786" s="1316"/>
      <c r="D786" s="1316"/>
      <c r="E786" s="1316"/>
      <c r="F786" s="1316"/>
      <c r="G786" s="1316"/>
      <c r="H786" s="1316"/>
      <c r="I786" s="1316"/>
      <c r="J786" s="1316"/>
      <c r="K786" s="1316"/>
      <c r="L786" s="1316"/>
      <c r="M786" s="1316"/>
      <c r="N786" s="1316"/>
      <c r="O786" s="1316"/>
      <c r="P786" s="1316"/>
      <c r="Q786" s="1316"/>
      <c r="R786" s="1316"/>
      <c r="S786" s="1316"/>
      <c r="T786" s="1316"/>
      <c r="U786" s="1316"/>
      <c r="V786" s="1316"/>
      <c r="W786" s="1316"/>
      <c r="X786" s="1316"/>
      <c r="Y786" s="1316"/>
      <c r="Z786" s="1316"/>
      <c r="AA786" s="1316"/>
      <c r="AB786" s="1316"/>
      <c r="AC786" s="1316"/>
      <c r="AD786" s="1316"/>
      <c r="AE786" s="1316"/>
      <c r="AF786" s="1316"/>
      <c r="AG786" s="1316"/>
      <c r="AH786" s="1316"/>
      <c r="AI786" s="1316"/>
      <c r="AJ786" s="1316"/>
      <c r="AK786" s="1316"/>
      <c r="AL786" s="1316"/>
      <c r="AM786" s="1316"/>
    </row>
    <row r="787" ht="24.0" customHeight="1">
      <c r="A787" s="1318"/>
      <c r="B787" s="1316"/>
      <c r="C787" s="1316"/>
      <c r="D787" s="1316"/>
      <c r="E787" s="1316"/>
      <c r="F787" s="1316"/>
      <c r="G787" s="1316"/>
      <c r="H787" s="1316"/>
      <c r="I787" s="1316"/>
      <c r="J787" s="1316"/>
      <c r="K787" s="1316"/>
      <c r="L787" s="1316"/>
      <c r="M787" s="1316"/>
      <c r="N787" s="1316"/>
      <c r="O787" s="1316"/>
      <c r="P787" s="1316"/>
      <c r="Q787" s="1316"/>
      <c r="R787" s="1316"/>
      <c r="S787" s="1316"/>
      <c r="T787" s="1316"/>
      <c r="U787" s="1316"/>
      <c r="V787" s="1316"/>
      <c r="W787" s="1316"/>
      <c r="X787" s="1316"/>
      <c r="Y787" s="1316"/>
      <c r="Z787" s="1316"/>
      <c r="AA787" s="1316"/>
      <c r="AB787" s="1316"/>
      <c r="AC787" s="1316"/>
      <c r="AD787" s="1316"/>
      <c r="AE787" s="1316"/>
      <c r="AF787" s="1316"/>
      <c r="AG787" s="1316"/>
      <c r="AH787" s="1316"/>
      <c r="AI787" s="1316"/>
      <c r="AJ787" s="1316"/>
      <c r="AK787" s="1316"/>
      <c r="AL787" s="1316"/>
      <c r="AM787" s="1316"/>
    </row>
    <row r="788" ht="24.0" customHeight="1">
      <c r="A788" s="1318"/>
      <c r="B788" s="1316"/>
      <c r="C788" s="1316"/>
      <c r="D788" s="1316"/>
      <c r="E788" s="1316"/>
      <c r="F788" s="1316"/>
      <c r="G788" s="1316"/>
      <c r="H788" s="1316"/>
      <c r="I788" s="1316"/>
      <c r="J788" s="1316"/>
      <c r="K788" s="1316"/>
      <c r="L788" s="1316"/>
      <c r="M788" s="1316"/>
      <c r="N788" s="1316"/>
      <c r="O788" s="1316"/>
      <c r="P788" s="1316"/>
      <c r="Q788" s="1316"/>
      <c r="R788" s="1316"/>
      <c r="S788" s="1316"/>
      <c r="T788" s="1316"/>
      <c r="U788" s="1316"/>
      <c r="V788" s="1316"/>
      <c r="W788" s="1316"/>
      <c r="X788" s="1316"/>
      <c r="Y788" s="1316"/>
      <c r="Z788" s="1316"/>
      <c r="AA788" s="1316"/>
      <c r="AB788" s="1316"/>
      <c r="AC788" s="1316"/>
      <c r="AD788" s="1316"/>
      <c r="AE788" s="1316"/>
      <c r="AF788" s="1316"/>
      <c r="AG788" s="1316"/>
      <c r="AH788" s="1316"/>
      <c r="AI788" s="1316"/>
      <c r="AJ788" s="1316"/>
      <c r="AK788" s="1316"/>
      <c r="AL788" s="1316"/>
      <c r="AM788" s="1316"/>
    </row>
    <row r="789" ht="24.0" customHeight="1">
      <c r="A789" s="1318"/>
      <c r="B789" s="1316"/>
      <c r="C789" s="1316"/>
      <c r="D789" s="1316"/>
      <c r="E789" s="1316"/>
      <c r="F789" s="1316"/>
      <c r="G789" s="1316"/>
      <c r="H789" s="1316"/>
      <c r="I789" s="1316"/>
      <c r="J789" s="1316"/>
      <c r="K789" s="1316"/>
      <c r="L789" s="1316"/>
      <c r="M789" s="1316"/>
      <c r="N789" s="1316"/>
      <c r="O789" s="1316"/>
      <c r="P789" s="1316"/>
      <c r="Q789" s="1316"/>
      <c r="R789" s="1316"/>
      <c r="S789" s="1316"/>
      <c r="T789" s="1316"/>
      <c r="U789" s="1316"/>
      <c r="V789" s="1316"/>
      <c r="W789" s="1316"/>
      <c r="X789" s="1316"/>
      <c r="Y789" s="1316"/>
      <c r="Z789" s="1316"/>
      <c r="AA789" s="1316"/>
      <c r="AB789" s="1316"/>
      <c r="AC789" s="1316"/>
      <c r="AD789" s="1316"/>
      <c r="AE789" s="1316"/>
      <c r="AF789" s="1316"/>
      <c r="AG789" s="1316"/>
      <c r="AH789" s="1316"/>
      <c r="AI789" s="1316"/>
      <c r="AJ789" s="1316"/>
      <c r="AK789" s="1316"/>
      <c r="AL789" s="1316"/>
      <c r="AM789" s="1316"/>
    </row>
    <row r="790" ht="24.0" customHeight="1">
      <c r="A790" s="1318"/>
      <c r="B790" s="1316"/>
      <c r="C790" s="1316"/>
      <c r="D790" s="1316"/>
      <c r="E790" s="1316"/>
      <c r="F790" s="1316"/>
      <c r="G790" s="1316"/>
      <c r="H790" s="1316"/>
      <c r="I790" s="1316"/>
      <c r="J790" s="1316"/>
      <c r="K790" s="1316"/>
      <c r="L790" s="1316"/>
      <c r="M790" s="1316"/>
      <c r="N790" s="1316"/>
      <c r="O790" s="1316"/>
      <c r="P790" s="1316"/>
      <c r="Q790" s="1316"/>
      <c r="R790" s="1316"/>
      <c r="S790" s="1316"/>
      <c r="T790" s="1316"/>
      <c r="U790" s="1316"/>
      <c r="V790" s="1316"/>
      <c r="W790" s="1316"/>
      <c r="X790" s="1316"/>
      <c r="Y790" s="1316"/>
      <c r="Z790" s="1316"/>
      <c r="AA790" s="1316"/>
      <c r="AB790" s="1316"/>
      <c r="AC790" s="1316"/>
      <c r="AD790" s="1316"/>
      <c r="AE790" s="1316"/>
      <c r="AF790" s="1316"/>
      <c r="AG790" s="1316"/>
      <c r="AH790" s="1316"/>
      <c r="AI790" s="1316"/>
      <c r="AJ790" s="1316"/>
      <c r="AK790" s="1316"/>
      <c r="AL790" s="1316"/>
      <c r="AM790" s="1316"/>
    </row>
    <row r="791" ht="24.0" customHeight="1">
      <c r="A791" s="1318"/>
      <c r="B791" s="1316"/>
      <c r="C791" s="1316"/>
      <c r="D791" s="1316"/>
      <c r="E791" s="1316"/>
      <c r="F791" s="1316"/>
      <c r="G791" s="1316"/>
      <c r="H791" s="1316"/>
      <c r="I791" s="1316"/>
      <c r="J791" s="1316"/>
      <c r="K791" s="1316"/>
      <c r="L791" s="1316"/>
      <c r="M791" s="1316"/>
      <c r="N791" s="1316"/>
      <c r="O791" s="1316"/>
      <c r="P791" s="1316"/>
      <c r="Q791" s="1316"/>
      <c r="R791" s="1316"/>
      <c r="S791" s="1316"/>
      <c r="T791" s="1316"/>
      <c r="U791" s="1316"/>
      <c r="V791" s="1316"/>
      <c r="W791" s="1316"/>
      <c r="X791" s="1316"/>
      <c r="Y791" s="1316"/>
      <c r="Z791" s="1316"/>
      <c r="AA791" s="1316"/>
      <c r="AB791" s="1316"/>
      <c r="AC791" s="1316"/>
      <c r="AD791" s="1316"/>
      <c r="AE791" s="1316"/>
      <c r="AF791" s="1316"/>
      <c r="AG791" s="1316"/>
      <c r="AH791" s="1316"/>
      <c r="AI791" s="1316"/>
      <c r="AJ791" s="1316"/>
      <c r="AK791" s="1316"/>
      <c r="AL791" s="1316"/>
      <c r="AM791" s="1316"/>
    </row>
    <row r="792" ht="24.0" customHeight="1">
      <c r="A792" s="1318"/>
      <c r="B792" s="1316"/>
      <c r="C792" s="1316"/>
      <c r="D792" s="1316"/>
      <c r="E792" s="1316"/>
      <c r="F792" s="1316"/>
      <c r="G792" s="1316"/>
      <c r="H792" s="1316"/>
      <c r="I792" s="1316"/>
      <c r="J792" s="1316"/>
      <c r="K792" s="1316"/>
      <c r="L792" s="1316"/>
      <c r="M792" s="1316"/>
      <c r="N792" s="1316"/>
      <c r="O792" s="1316"/>
      <c r="P792" s="1316"/>
      <c r="Q792" s="1316"/>
      <c r="R792" s="1316"/>
      <c r="S792" s="1316"/>
      <c r="T792" s="1316"/>
      <c r="U792" s="1316"/>
      <c r="V792" s="1316"/>
      <c r="W792" s="1316"/>
      <c r="X792" s="1316"/>
      <c r="Y792" s="1316"/>
      <c r="Z792" s="1316"/>
      <c r="AA792" s="1316"/>
      <c r="AB792" s="1316"/>
      <c r="AC792" s="1316"/>
      <c r="AD792" s="1316"/>
      <c r="AE792" s="1316"/>
      <c r="AF792" s="1316"/>
      <c r="AG792" s="1316"/>
      <c r="AH792" s="1316"/>
      <c r="AI792" s="1316"/>
      <c r="AJ792" s="1316"/>
      <c r="AK792" s="1316"/>
      <c r="AL792" s="1316"/>
      <c r="AM792" s="1316"/>
    </row>
    <row r="793" ht="24.0" customHeight="1">
      <c r="A793" s="1318"/>
      <c r="B793" s="1316"/>
      <c r="C793" s="1316"/>
      <c r="D793" s="1316"/>
      <c r="E793" s="1316"/>
      <c r="F793" s="1316"/>
      <c r="G793" s="1316"/>
      <c r="H793" s="1316"/>
      <c r="I793" s="1316"/>
      <c r="J793" s="1316"/>
      <c r="K793" s="1316"/>
      <c r="L793" s="1316"/>
      <c r="M793" s="1316"/>
      <c r="N793" s="1316"/>
      <c r="O793" s="1316"/>
      <c r="P793" s="1316"/>
      <c r="Q793" s="1316"/>
      <c r="R793" s="1316"/>
      <c r="S793" s="1316"/>
      <c r="T793" s="1316"/>
      <c r="U793" s="1316"/>
      <c r="V793" s="1316"/>
      <c r="W793" s="1316"/>
      <c r="X793" s="1316"/>
      <c r="Y793" s="1316"/>
      <c r="Z793" s="1316"/>
      <c r="AA793" s="1316"/>
      <c r="AB793" s="1316"/>
      <c r="AC793" s="1316"/>
      <c r="AD793" s="1316"/>
      <c r="AE793" s="1316"/>
      <c r="AF793" s="1316"/>
      <c r="AG793" s="1316"/>
      <c r="AH793" s="1316"/>
      <c r="AI793" s="1316"/>
      <c r="AJ793" s="1316"/>
      <c r="AK793" s="1316"/>
      <c r="AL793" s="1316"/>
      <c r="AM793" s="1316"/>
    </row>
    <row r="794" ht="24.0" customHeight="1">
      <c r="A794" s="1318"/>
      <c r="B794" s="1316"/>
      <c r="C794" s="1316"/>
      <c r="D794" s="1316"/>
      <c r="E794" s="1316"/>
      <c r="F794" s="1316"/>
      <c r="G794" s="1316"/>
      <c r="H794" s="1316"/>
      <c r="I794" s="1316"/>
      <c r="J794" s="1316"/>
      <c r="K794" s="1316"/>
      <c r="L794" s="1316"/>
      <c r="M794" s="1316"/>
      <c r="N794" s="1316"/>
      <c r="O794" s="1316"/>
      <c r="P794" s="1316"/>
      <c r="Q794" s="1316"/>
      <c r="R794" s="1316"/>
      <c r="S794" s="1316"/>
      <c r="T794" s="1316"/>
      <c r="U794" s="1316"/>
      <c r="V794" s="1316"/>
      <c r="W794" s="1316"/>
      <c r="X794" s="1316"/>
      <c r="Y794" s="1316"/>
      <c r="Z794" s="1316"/>
      <c r="AA794" s="1316"/>
      <c r="AB794" s="1316"/>
      <c r="AC794" s="1316"/>
      <c r="AD794" s="1316"/>
      <c r="AE794" s="1316"/>
      <c r="AF794" s="1316"/>
      <c r="AG794" s="1316"/>
      <c r="AH794" s="1316"/>
      <c r="AI794" s="1316"/>
      <c r="AJ794" s="1316"/>
      <c r="AK794" s="1316"/>
      <c r="AL794" s="1316"/>
      <c r="AM794" s="1316"/>
    </row>
    <row r="795" ht="24.0" customHeight="1">
      <c r="A795" s="1318"/>
      <c r="B795" s="1316"/>
      <c r="C795" s="1316"/>
      <c r="D795" s="1316"/>
      <c r="E795" s="1316"/>
      <c r="F795" s="1316"/>
      <c r="G795" s="1316"/>
      <c r="H795" s="1316"/>
      <c r="I795" s="1316"/>
      <c r="J795" s="1316"/>
      <c r="K795" s="1316"/>
      <c r="L795" s="1316"/>
      <c r="M795" s="1316"/>
      <c r="N795" s="1316"/>
      <c r="O795" s="1316"/>
      <c r="P795" s="1316"/>
      <c r="Q795" s="1316"/>
      <c r="R795" s="1316"/>
      <c r="S795" s="1316"/>
      <c r="T795" s="1316"/>
      <c r="U795" s="1316"/>
      <c r="V795" s="1316"/>
      <c r="W795" s="1316"/>
      <c r="X795" s="1316"/>
      <c r="Y795" s="1316"/>
      <c r="Z795" s="1316"/>
      <c r="AA795" s="1316"/>
      <c r="AB795" s="1316"/>
      <c r="AC795" s="1316"/>
      <c r="AD795" s="1316"/>
      <c r="AE795" s="1316"/>
      <c r="AF795" s="1316"/>
      <c r="AG795" s="1316"/>
      <c r="AH795" s="1316"/>
      <c r="AI795" s="1316"/>
      <c r="AJ795" s="1316"/>
      <c r="AK795" s="1316"/>
      <c r="AL795" s="1316"/>
      <c r="AM795" s="1316"/>
    </row>
    <row r="796" ht="24.0" customHeight="1">
      <c r="A796" s="1318"/>
      <c r="B796" s="1316"/>
      <c r="C796" s="1316"/>
      <c r="D796" s="1316"/>
      <c r="E796" s="1316"/>
      <c r="F796" s="1316"/>
      <c r="G796" s="1316"/>
      <c r="H796" s="1316"/>
      <c r="I796" s="1316"/>
      <c r="J796" s="1316"/>
      <c r="K796" s="1316"/>
      <c r="L796" s="1316"/>
      <c r="M796" s="1316"/>
      <c r="N796" s="1316"/>
      <c r="O796" s="1316"/>
      <c r="P796" s="1316"/>
      <c r="Q796" s="1316"/>
      <c r="R796" s="1316"/>
      <c r="S796" s="1316"/>
      <c r="T796" s="1316"/>
      <c r="U796" s="1316"/>
      <c r="V796" s="1316"/>
      <c r="W796" s="1316"/>
      <c r="X796" s="1316"/>
      <c r="Y796" s="1316"/>
      <c r="Z796" s="1316"/>
      <c r="AA796" s="1316"/>
      <c r="AB796" s="1316"/>
      <c r="AC796" s="1316"/>
      <c r="AD796" s="1316"/>
      <c r="AE796" s="1316"/>
      <c r="AF796" s="1316"/>
      <c r="AG796" s="1316"/>
      <c r="AH796" s="1316"/>
      <c r="AI796" s="1316"/>
      <c r="AJ796" s="1316"/>
      <c r="AK796" s="1316"/>
      <c r="AL796" s="1316"/>
      <c r="AM796" s="1316"/>
    </row>
    <row r="797" ht="24.0" customHeight="1">
      <c r="A797" s="1318"/>
      <c r="B797" s="1316"/>
      <c r="C797" s="1316"/>
      <c r="D797" s="1316"/>
      <c r="E797" s="1316"/>
      <c r="F797" s="1316"/>
      <c r="G797" s="1316"/>
      <c r="H797" s="1316"/>
      <c r="I797" s="1316"/>
      <c r="J797" s="1316"/>
      <c r="K797" s="1316"/>
      <c r="L797" s="1316"/>
      <c r="M797" s="1316"/>
      <c r="N797" s="1316"/>
      <c r="O797" s="1316"/>
      <c r="P797" s="1316"/>
      <c r="Q797" s="1316"/>
      <c r="R797" s="1316"/>
      <c r="S797" s="1316"/>
      <c r="T797" s="1316"/>
      <c r="U797" s="1316"/>
      <c r="V797" s="1316"/>
      <c r="W797" s="1316"/>
      <c r="X797" s="1316"/>
      <c r="Y797" s="1316"/>
      <c r="Z797" s="1316"/>
      <c r="AA797" s="1316"/>
      <c r="AB797" s="1316"/>
      <c r="AC797" s="1316"/>
      <c r="AD797" s="1316"/>
      <c r="AE797" s="1316"/>
      <c r="AF797" s="1316"/>
      <c r="AG797" s="1316"/>
      <c r="AH797" s="1316"/>
      <c r="AI797" s="1316"/>
      <c r="AJ797" s="1316"/>
      <c r="AK797" s="1316"/>
      <c r="AL797" s="1316"/>
      <c r="AM797" s="1316"/>
    </row>
    <row r="798" ht="24.0" customHeight="1">
      <c r="A798" s="1318"/>
      <c r="B798" s="1316"/>
      <c r="C798" s="1316"/>
      <c r="D798" s="1316"/>
      <c r="E798" s="1316"/>
      <c r="F798" s="1316"/>
      <c r="G798" s="1316"/>
      <c r="H798" s="1316"/>
      <c r="I798" s="1316"/>
      <c r="J798" s="1316"/>
      <c r="K798" s="1316"/>
      <c r="L798" s="1316"/>
      <c r="M798" s="1316"/>
      <c r="N798" s="1316"/>
      <c r="O798" s="1316"/>
      <c r="P798" s="1316"/>
      <c r="Q798" s="1316"/>
      <c r="R798" s="1316"/>
      <c r="S798" s="1316"/>
      <c r="T798" s="1316"/>
      <c r="U798" s="1316"/>
      <c r="V798" s="1316"/>
      <c r="W798" s="1316"/>
      <c r="X798" s="1316"/>
      <c r="Y798" s="1316"/>
      <c r="Z798" s="1316"/>
      <c r="AA798" s="1316"/>
      <c r="AB798" s="1316"/>
      <c r="AC798" s="1316"/>
      <c r="AD798" s="1316"/>
      <c r="AE798" s="1316"/>
      <c r="AF798" s="1316"/>
      <c r="AG798" s="1316"/>
      <c r="AH798" s="1316"/>
      <c r="AI798" s="1316"/>
      <c r="AJ798" s="1316"/>
      <c r="AK798" s="1316"/>
      <c r="AL798" s="1316"/>
      <c r="AM798" s="1316"/>
    </row>
    <row r="799" ht="24.0" customHeight="1">
      <c r="A799" s="1318"/>
      <c r="B799" s="1316"/>
      <c r="C799" s="1316"/>
      <c r="D799" s="1316"/>
      <c r="E799" s="1316"/>
      <c r="F799" s="1316"/>
      <c r="G799" s="1316"/>
      <c r="H799" s="1316"/>
      <c r="I799" s="1316"/>
      <c r="J799" s="1316"/>
      <c r="K799" s="1316"/>
      <c r="L799" s="1316"/>
      <c r="M799" s="1316"/>
      <c r="N799" s="1316"/>
      <c r="O799" s="1316"/>
      <c r="P799" s="1316"/>
      <c r="Q799" s="1316"/>
      <c r="R799" s="1316"/>
      <c r="S799" s="1316"/>
      <c r="T799" s="1316"/>
      <c r="U799" s="1316"/>
      <c r="V799" s="1316"/>
      <c r="W799" s="1316"/>
      <c r="X799" s="1316"/>
      <c r="Y799" s="1316"/>
      <c r="Z799" s="1316"/>
      <c r="AA799" s="1316"/>
      <c r="AB799" s="1316"/>
      <c r="AC799" s="1316"/>
      <c r="AD799" s="1316"/>
      <c r="AE799" s="1316"/>
      <c r="AF799" s="1316"/>
      <c r="AG799" s="1316"/>
      <c r="AH799" s="1316"/>
      <c r="AI799" s="1316"/>
      <c r="AJ799" s="1316"/>
      <c r="AK799" s="1316"/>
      <c r="AL799" s="1316"/>
      <c r="AM799" s="1316"/>
    </row>
    <row r="800" ht="24.0" customHeight="1">
      <c r="A800" s="1318"/>
      <c r="B800" s="1316"/>
      <c r="C800" s="1316"/>
      <c r="D800" s="1316"/>
      <c r="E800" s="1316"/>
      <c r="F800" s="1316"/>
      <c r="G800" s="1316"/>
      <c r="H800" s="1316"/>
      <c r="I800" s="1316"/>
      <c r="J800" s="1316"/>
      <c r="K800" s="1316"/>
      <c r="L800" s="1316"/>
      <c r="M800" s="1316"/>
      <c r="N800" s="1316"/>
      <c r="O800" s="1316"/>
      <c r="P800" s="1316"/>
      <c r="Q800" s="1316"/>
      <c r="R800" s="1316"/>
      <c r="S800" s="1316"/>
      <c r="T800" s="1316"/>
      <c r="U800" s="1316"/>
      <c r="V800" s="1316"/>
      <c r="W800" s="1316"/>
      <c r="X800" s="1316"/>
      <c r="Y800" s="1316"/>
      <c r="Z800" s="1316"/>
      <c r="AA800" s="1316"/>
      <c r="AB800" s="1316"/>
      <c r="AC800" s="1316"/>
      <c r="AD800" s="1316"/>
      <c r="AE800" s="1316"/>
      <c r="AF800" s="1316"/>
      <c r="AG800" s="1316"/>
      <c r="AH800" s="1316"/>
      <c r="AI800" s="1316"/>
      <c r="AJ800" s="1316"/>
      <c r="AK800" s="1316"/>
      <c r="AL800" s="1316"/>
      <c r="AM800" s="1316"/>
    </row>
    <row r="801" ht="24.0" customHeight="1">
      <c r="A801" s="1318"/>
      <c r="B801" s="1316"/>
      <c r="C801" s="1316"/>
      <c r="D801" s="1316"/>
      <c r="E801" s="1316"/>
      <c r="F801" s="1316"/>
      <c r="G801" s="1316"/>
      <c r="H801" s="1316"/>
      <c r="I801" s="1316"/>
      <c r="J801" s="1316"/>
      <c r="K801" s="1316"/>
      <c r="L801" s="1316"/>
      <c r="M801" s="1316"/>
      <c r="N801" s="1316"/>
      <c r="O801" s="1316"/>
      <c r="P801" s="1316"/>
      <c r="Q801" s="1316"/>
      <c r="R801" s="1316"/>
      <c r="S801" s="1316"/>
      <c r="T801" s="1316"/>
      <c r="U801" s="1316"/>
      <c r="V801" s="1316"/>
      <c r="W801" s="1316"/>
      <c r="X801" s="1316"/>
      <c r="Y801" s="1316"/>
      <c r="Z801" s="1316"/>
      <c r="AA801" s="1316"/>
      <c r="AB801" s="1316"/>
      <c r="AC801" s="1316"/>
      <c r="AD801" s="1316"/>
      <c r="AE801" s="1316"/>
      <c r="AF801" s="1316"/>
      <c r="AG801" s="1316"/>
      <c r="AH801" s="1316"/>
      <c r="AI801" s="1316"/>
      <c r="AJ801" s="1316"/>
      <c r="AK801" s="1316"/>
      <c r="AL801" s="1316"/>
      <c r="AM801" s="1316"/>
    </row>
    <row r="802" ht="24.0" customHeight="1">
      <c r="A802" s="1318"/>
      <c r="B802" s="1316"/>
      <c r="C802" s="1316"/>
      <c r="D802" s="1316"/>
      <c r="E802" s="1316"/>
      <c r="F802" s="1316"/>
      <c r="G802" s="1316"/>
      <c r="H802" s="1316"/>
      <c r="I802" s="1316"/>
      <c r="J802" s="1316"/>
      <c r="K802" s="1316"/>
      <c r="L802" s="1316"/>
      <c r="M802" s="1316"/>
      <c r="N802" s="1316"/>
      <c r="O802" s="1316"/>
      <c r="P802" s="1316"/>
      <c r="Q802" s="1316"/>
      <c r="R802" s="1316"/>
      <c r="S802" s="1316"/>
      <c r="T802" s="1316"/>
      <c r="U802" s="1316"/>
      <c r="V802" s="1316"/>
      <c r="W802" s="1316"/>
      <c r="X802" s="1316"/>
      <c r="Y802" s="1316"/>
      <c r="Z802" s="1316"/>
      <c r="AA802" s="1316"/>
      <c r="AB802" s="1316"/>
      <c r="AC802" s="1316"/>
      <c r="AD802" s="1316"/>
      <c r="AE802" s="1316"/>
      <c r="AF802" s="1316"/>
      <c r="AG802" s="1316"/>
      <c r="AH802" s="1316"/>
      <c r="AI802" s="1316"/>
      <c r="AJ802" s="1316"/>
      <c r="AK802" s="1316"/>
      <c r="AL802" s="1316"/>
      <c r="AM802" s="1316"/>
    </row>
    <row r="803" ht="24.0" customHeight="1">
      <c r="A803" s="1318"/>
      <c r="B803" s="1316"/>
      <c r="C803" s="1316"/>
      <c r="D803" s="1316"/>
      <c r="E803" s="1316"/>
      <c r="F803" s="1316"/>
      <c r="G803" s="1316"/>
      <c r="H803" s="1316"/>
      <c r="I803" s="1316"/>
      <c r="J803" s="1316"/>
      <c r="K803" s="1316"/>
      <c r="L803" s="1316"/>
      <c r="M803" s="1316"/>
      <c r="N803" s="1316"/>
      <c r="O803" s="1316"/>
      <c r="P803" s="1316"/>
      <c r="Q803" s="1316"/>
      <c r="R803" s="1316"/>
      <c r="S803" s="1316"/>
      <c r="T803" s="1316"/>
      <c r="U803" s="1316"/>
      <c r="V803" s="1316"/>
      <c r="W803" s="1316"/>
      <c r="X803" s="1316"/>
      <c r="Y803" s="1316"/>
      <c r="Z803" s="1316"/>
      <c r="AA803" s="1316"/>
      <c r="AB803" s="1316"/>
      <c r="AC803" s="1316"/>
      <c r="AD803" s="1316"/>
      <c r="AE803" s="1316"/>
      <c r="AF803" s="1316"/>
      <c r="AG803" s="1316"/>
      <c r="AH803" s="1316"/>
      <c r="AI803" s="1316"/>
      <c r="AJ803" s="1316"/>
      <c r="AK803" s="1316"/>
      <c r="AL803" s="1316"/>
      <c r="AM803" s="1316"/>
    </row>
    <row r="804" ht="24.0" customHeight="1">
      <c r="A804" s="1318"/>
      <c r="B804" s="1316"/>
      <c r="C804" s="1316"/>
      <c r="D804" s="1316"/>
      <c r="E804" s="1316"/>
      <c r="F804" s="1316"/>
      <c r="G804" s="1316"/>
      <c r="H804" s="1316"/>
      <c r="I804" s="1316"/>
      <c r="J804" s="1316"/>
      <c r="K804" s="1316"/>
      <c r="L804" s="1316"/>
      <c r="M804" s="1316"/>
      <c r="N804" s="1316"/>
      <c r="O804" s="1316"/>
      <c r="P804" s="1316"/>
      <c r="Q804" s="1316"/>
      <c r="R804" s="1316"/>
      <c r="S804" s="1316"/>
      <c r="T804" s="1316"/>
      <c r="U804" s="1316"/>
      <c r="V804" s="1316"/>
      <c r="W804" s="1316"/>
      <c r="X804" s="1316"/>
      <c r="Y804" s="1316"/>
      <c r="Z804" s="1316"/>
      <c r="AA804" s="1316"/>
      <c r="AB804" s="1316"/>
      <c r="AC804" s="1316"/>
      <c r="AD804" s="1316"/>
      <c r="AE804" s="1316"/>
      <c r="AF804" s="1316"/>
      <c r="AG804" s="1316"/>
      <c r="AH804" s="1316"/>
      <c r="AI804" s="1316"/>
      <c r="AJ804" s="1316"/>
      <c r="AK804" s="1316"/>
      <c r="AL804" s="1316"/>
      <c r="AM804" s="1316"/>
    </row>
    <row r="805" ht="24.0" customHeight="1">
      <c r="A805" s="1318"/>
      <c r="B805" s="1316"/>
      <c r="C805" s="1316"/>
      <c r="D805" s="1316"/>
      <c r="E805" s="1316"/>
      <c r="F805" s="1316"/>
      <c r="G805" s="1316"/>
      <c r="H805" s="1316"/>
      <c r="I805" s="1316"/>
      <c r="J805" s="1316"/>
      <c r="K805" s="1316"/>
      <c r="L805" s="1316"/>
      <c r="M805" s="1316"/>
      <c r="N805" s="1316"/>
      <c r="O805" s="1316"/>
      <c r="P805" s="1316"/>
      <c r="Q805" s="1316"/>
      <c r="R805" s="1316"/>
      <c r="S805" s="1316"/>
      <c r="T805" s="1316"/>
      <c r="U805" s="1316"/>
      <c r="V805" s="1316"/>
      <c r="W805" s="1316"/>
      <c r="X805" s="1316"/>
      <c r="Y805" s="1316"/>
      <c r="Z805" s="1316"/>
      <c r="AA805" s="1316"/>
      <c r="AB805" s="1316"/>
      <c r="AC805" s="1316"/>
      <c r="AD805" s="1316"/>
      <c r="AE805" s="1316"/>
      <c r="AF805" s="1316"/>
      <c r="AG805" s="1316"/>
      <c r="AH805" s="1316"/>
      <c r="AI805" s="1316"/>
      <c r="AJ805" s="1316"/>
      <c r="AK805" s="1316"/>
      <c r="AL805" s="1316"/>
      <c r="AM805" s="1316"/>
    </row>
    <row r="806" ht="24.0" customHeight="1">
      <c r="A806" s="1318"/>
      <c r="B806" s="1316"/>
      <c r="C806" s="1316"/>
      <c r="D806" s="1316"/>
      <c r="E806" s="1316"/>
      <c r="F806" s="1316"/>
      <c r="G806" s="1316"/>
      <c r="H806" s="1316"/>
      <c r="I806" s="1316"/>
      <c r="J806" s="1316"/>
      <c r="K806" s="1316"/>
      <c r="L806" s="1316"/>
      <c r="M806" s="1316"/>
      <c r="N806" s="1316"/>
      <c r="O806" s="1316"/>
      <c r="P806" s="1316"/>
      <c r="Q806" s="1316"/>
      <c r="R806" s="1316"/>
      <c r="S806" s="1316"/>
      <c r="T806" s="1316"/>
      <c r="U806" s="1316"/>
      <c r="V806" s="1316"/>
      <c r="W806" s="1316"/>
      <c r="X806" s="1316"/>
      <c r="Y806" s="1316"/>
      <c r="Z806" s="1316"/>
      <c r="AA806" s="1316"/>
      <c r="AB806" s="1316"/>
      <c r="AC806" s="1316"/>
      <c r="AD806" s="1316"/>
      <c r="AE806" s="1316"/>
      <c r="AF806" s="1316"/>
      <c r="AG806" s="1316"/>
      <c r="AH806" s="1316"/>
      <c r="AI806" s="1316"/>
      <c r="AJ806" s="1316"/>
      <c r="AK806" s="1316"/>
      <c r="AL806" s="1316"/>
      <c r="AM806" s="1316"/>
    </row>
    <row r="807" ht="24.0" customHeight="1">
      <c r="A807" s="1318"/>
      <c r="B807" s="1316"/>
      <c r="C807" s="1316"/>
      <c r="D807" s="1316"/>
      <c r="E807" s="1316"/>
      <c r="F807" s="1316"/>
      <c r="G807" s="1316"/>
      <c r="H807" s="1316"/>
      <c r="I807" s="1316"/>
      <c r="J807" s="1316"/>
      <c r="K807" s="1316"/>
      <c r="L807" s="1316"/>
      <c r="M807" s="1316"/>
      <c r="N807" s="1316"/>
      <c r="O807" s="1316"/>
      <c r="P807" s="1316"/>
      <c r="Q807" s="1316"/>
      <c r="R807" s="1316"/>
      <c r="S807" s="1316"/>
      <c r="T807" s="1316"/>
      <c r="U807" s="1316"/>
      <c r="V807" s="1316"/>
      <c r="W807" s="1316"/>
      <c r="X807" s="1316"/>
      <c r="Y807" s="1316"/>
      <c r="Z807" s="1316"/>
      <c r="AA807" s="1316"/>
      <c r="AB807" s="1316"/>
      <c r="AC807" s="1316"/>
      <c r="AD807" s="1316"/>
      <c r="AE807" s="1316"/>
      <c r="AF807" s="1316"/>
      <c r="AG807" s="1316"/>
      <c r="AH807" s="1316"/>
      <c r="AI807" s="1316"/>
      <c r="AJ807" s="1316"/>
      <c r="AK807" s="1316"/>
      <c r="AL807" s="1316"/>
      <c r="AM807" s="1316"/>
    </row>
    <row r="808" ht="24.0" customHeight="1">
      <c r="A808" s="1318"/>
      <c r="B808" s="1316"/>
      <c r="C808" s="1316"/>
      <c r="D808" s="1316"/>
      <c r="E808" s="1316"/>
      <c r="F808" s="1316"/>
      <c r="G808" s="1316"/>
      <c r="H808" s="1316"/>
      <c r="I808" s="1316"/>
      <c r="J808" s="1316"/>
      <c r="K808" s="1316"/>
      <c r="L808" s="1316"/>
      <c r="M808" s="1316"/>
      <c r="N808" s="1316"/>
      <c r="O808" s="1316"/>
      <c r="P808" s="1316"/>
      <c r="Q808" s="1316"/>
      <c r="R808" s="1316"/>
      <c r="S808" s="1316"/>
      <c r="T808" s="1316"/>
      <c r="U808" s="1316"/>
      <c r="V808" s="1316"/>
      <c r="W808" s="1316"/>
      <c r="X808" s="1316"/>
      <c r="Y808" s="1316"/>
      <c r="Z808" s="1316"/>
      <c r="AA808" s="1316"/>
      <c r="AB808" s="1316"/>
      <c r="AC808" s="1316"/>
      <c r="AD808" s="1316"/>
      <c r="AE808" s="1316"/>
      <c r="AF808" s="1316"/>
      <c r="AG808" s="1316"/>
      <c r="AH808" s="1316"/>
      <c r="AI808" s="1316"/>
      <c r="AJ808" s="1316"/>
      <c r="AK808" s="1316"/>
      <c r="AL808" s="1316"/>
      <c r="AM808" s="1316"/>
    </row>
    <row r="809" ht="24.0" customHeight="1">
      <c r="A809" s="1318"/>
      <c r="B809" s="1316"/>
      <c r="C809" s="1316"/>
      <c r="D809" s="1316"/>
      <c r="E809" s="1316"/>
      <c r="F809" s="1316"/>
      <c r="G809" s="1316"/>
      <c r="H809" s="1316"/>
      <c r="I809" s="1316"/>
      <c r="J809" s="1316"/>
      <c r="K809" s="1316"/>
      <c r="L809" s="1316"/>
      <c r="M809" s="1316"/>
      <c r="N809" s="1316"/>
      <c r="O809" s="1316"/>
      <c r="P809" s="1316"/>
      <c r="Q809" s="1316"/>
      <c r="R809" s="1316"/>
      <c r="S809" s="1316"/>
      <c r="T809" s="1316"/>
      <c r="U809" s="1316"/>
      <c r="V809" s="1316"/>
      <c r="W809" s="1316"/>
      <c r="X809" s="1316"/>
      <c r="Y809" s="1316"/>
      <c r="Z809" s="1316"/>
      <c r="AA809" s="1316"/>
      <c r="AB809" s="1316"/>
      <c r="AC809" s="1316"/>
      <c r="AD809" s="1316"/>
      <c r="AE809" s="1316"/>
      <c r="AF809" s="1316"/>
      <c r="AG809" s="1316"/>
      <c r="AH809" s="1316"/>
      <c r="AI809" s="1316"/>
      <c r="AJ809" s="1316"/>
      <c r="AK809" s="1316"/>
      <c r="AL809" s="1316"/>
      <c r="AM809" s="1316"/>
    </row>
    <row r="810" ht="24.0" customHeight="1">
      <c r="A810" s="1318"/>
      <c r="B810" s="1316"/>
      <c r="C810" s="1316"/>
      <c r="D810" s="1316"/>
      <c r="E810" s="1316"/>
      <c r="F810" s="1316"/>
      <c r="G810" s="1316"/>
      <c r="H810" s="1316"/>
      <c r="I810" s="1316"/>
      <c r="J810" s="1316"/>
      <c r="K810" s="1316"/>
      <c r="L810" s="1316"/>
      <c r="M810" s="1316"/>
      <c r="N810" s="1316"/>
      <c r="O810" s="1316"/>
      <c r="P810" s="1316"/>
      <c r="Q810" s="1316"/>
      <c r="R810" s="1316"/>
      <c r="S810" s="1316"/>
      <c r="T810" s="1316"/>
      <c r="U810" s="1316"/>
      <c r="V810" s="1316"/>
      <c r="W810" s="1316"/>
      <c r="X810" s="1316"/>
      <c r="Y810" s="1316"/>
      <c r="Z810" s="1316"/>
      <c r="AA810" s="1316"/>
      <c r="AB810" s="1316"/>
      <c r="AC810" s="1316"/>
      <c r="AD810" s="1316"/>
      <c r="AE810" s="1316"/>
      <c r="AF810" s="1316"/>
      <c r="AG810" s="1316"/>
      <c r="AH810" s="1316"/>
      <c r="AI810" s="1316"/>
      <c r="AJ810" s="1316"/>
      <c r="AK810" s="1316"/>
      <c r="AL810" s="1316"/>
      <c r="AM810" s="1316"/>
    </row>
    <row r="811" ht="24.0" customHeight="1">
      <c r="A811" s="1318"/>
      <c r="B811" s="1316"/>
      <c r="C811" s="1316"/>
      <c r="D811" s="1316"/>
      <c r="E811" s="1316"/>
      <c r="F811" s="1316"/>
      <c r="G811" s="1316"/>
      <c r="H811" s="1316"/>
      <c r="I811" s="1316"/>
      <c r="J811" s="1316"/>
      <c r="K811" s="1316"/>
      <c r="L811" s="1316"/>
      <c r="M811" s="1316"/>
      <c r="N811" s="1316"/>
      <c r="O811" s="1316"/>
      <c r="P811" s="1316"/>
      <c r="Q811" s="1316"/>
      <c r="R811" s="1316"/>
      <c r="S811" s="1316"/>
      <c r="T811" s="1316"/>
      <c r="U811" s="1316"/>
      <c r="V811" s="1316"/>
      <c r="W811" s="1316"/>
      <c r="X811" s="1316"/>
      <c r="Y811" s="1316"/>
      <c r="Z811" s="1316"/>
      <c r="AA811" s="1316"/>
      <c r="AB811" s="1316"/>
      <c r="AC811" s="1316"/>
      <c r="AD811" s="1316"/>
      <c r="AE811" s="1316"/>
      <c r="AF811" s="1316"/>
      <c r="AG811" s="1316"/>
      <c r="AH811" s="1316"/>
      <c r="AI811" s="1316"/>
      <c r="AJ811" s="1316"/>
      <c r="AK811" s="1316"/>
      <c r="AL811" s="1316"/>
      <c r="AM811" s="1316"/>
    </row>
    <row r="812" ht="24.0" customHeight="1">
      <c r="A812" s="1318"/>
      <c r="B812" s="1316"/>
      <c r="C812" s="1316"/>
      <c r="D812" s="1316"/>
      <c r="E812" s="1316"/>
      <c r="F812" s="1316"/>
      <c r="G812" s="1316"/>
      <c r="H812" s="1316"/>
      <c r="I812" s="1316"/>
      <c r="J812" s="1316"/>
      <c r="K812" s="1316"/>
      <c r="L812" s="1316"/>
      <c r="M812" s="1316"/>
      <c r="N812" s="1316"/>
      <c r="O812" s="1316"/>
      <c r="P812" s="1316"/>
      <c r="Q812" s="1316"/>
      <c r="R812" s="1316"/>
      <c r="S812" s="1316"/>
      <c r="T812" s="1316"/>
      <c r="U812" s="1316"/>
      <c r="V812" s="1316"/>
      <c r="W812" s="1316"/>
      <c r="X812" s="1316"/>
      <c r="Y812" s="1316"/>
      <c r="Z812" s="1316"/>
      <c r="AA812" s="1316"/>
      <c r="AB812" s="1316"/>
      <c r="AC812" s="1316"/>
      <c r="AD812" s="1316"/>
      <c r="AE812" s="1316"/>
      <c r="AF812" s="1316"/>
      <c r="AG812" s="1316"/>
      <c r="AH812" s="1316"/>
      <c r="AI812" s="1316"/>
      <c r="AJ812" s="1316"/>
      <c r="AK812" s="1316"/>
      <c r="AL812" s="1316"/>
      <c r="AM812" s="1316"/>
    </row>
    <row r="813" ht="24.0" customHeight="1">
      <c r="A813" s="1318"/>
      <c r="B813" s="1316"/>
      <c r="C813" s="1316"/>
      <c r="D813" s="1316"/>
      <c r="E813" s="1316"/>
      <c r="F813" s="1316"/>
      <c r="G813" s="1316"/>
      <c r="H813" s="1316"/>
      <c r="I813" s="1316"/>
      <c r="J813" s="1316"/>
      <c r="K813" s="1316"/>
      <c r="L813" s="1316"/>
      <c r="M813" s="1316"/>
      <c r="N813" s="1316"/>
      <c r="O813" s="1316"/>
      <c r="P813" s="1316"/>
      <c r="Q813" s="1316"/>
      <c r="R813" s="1316"/>
      <c r="S813" s="1316"/>
      <c r="T813" s="1316"/>
      <c r="U813" s="1316"/>
      <c r="V813" s="1316"/>
      <c r="W813" s="1316"/>
      <c r="X813" s="1316"/>
      <c r="Y813" s="1316"/>
      <c r="Z813" s="1316"/>
      <c r="AA813" s="1316"/>
      <c r="AB813" s="1316"/>
      <c r="AC813" s="1316"/>
      <c r="AD813" s="1316"/>
      <c r="AE813" s="1316"/>
      <c r="AF813" s="1316"/>
      <c r="AG813" s="1316"/>
      <c r="AH813" s="1316"/>
      <c r="AI813" s="1316"/>
      <c r="AJ813" s="1316"/>
      <c r="AK813" s="1316"/>
      <c r="AL813" s="1316"/>
      <c r="AM813" s="1316"/>
    </row>
    <row r="814" ht="24.0" customHeight="1">
      <c r="A814" s="1318"/>
      <c r="B814" s="1316"/>
      <c r="C814" s="1316"/>
      <c r="D814" s="1316"/>
      <c r="E814" s="1316"/>
      <c r="F814" s="1316"/>
      <c r="G814" s="1316"/>
      <c r="H814" s="1316"/>
      <c r="I814" s="1316"/>
      <c r="J814" s="1316"/>
      <c r="K814" s="1316"/>
      <c r="L814" s="1316"/>
      <c r="M814" s="1316"/>
      <c r="N814" s="1316"/>
      <c r="O814" s="1316"/>
      <c r="P814" s="1316"/>
      <c r="Q814" s="1316"/>
      <c r="R814" s="1316"/>
      <c r="S814" s="1316"/>
      <c r="T814" s="1316"/>
      <c r="U814" s="1316"/>
      <c r="V814" s="1316"/>
      <c r="W814" s="1316"/>
      <c r="X814" s="1316"/>
      <c r="Y814" s="1316"/>
      <c r="Z814" s="1316"/>
      <c r="AA814" s="1316"/>
      <c r="AB814" s="1316"/>
      <c r="AC814" s="1316"/>
      <c r="AD814" s="1316"/>
      <c r="AE814" s="1316"/>
      <c r="AF814" s="1316"/>
      <c r="AG814" s="1316"/>
      <c r="AH814" s="1316"/>
      <c r="AI814" s="1316"/>
      <c r="AJ814" s="1316"/>
      <c r="AK814" s="1316"/>
      <c r="AL814" s="1316"/>
      <c r="AM814" s="1316"/>
    </row>
    <row r="815" ht="24.0" customHeight="1">
      <c r="A815" s="1318"/>
      <c r="B815" s="1316"/>
      <c r="C815" s="1316"/>
      <c r="D815" s="1316"/>
      <c r="E815" s="1316"/>
      <c r="F815" s="1316"/>
      <c r="G815" s="1316"/>
      <c r="H815" s="1316"/>
      <c r="I815" s="1316"/>
      <c r="J815" s="1316"/>
      <c r="K815" s="1316"/>
      <c r="L815" s="1316"/>
      <c r="M815" s="1316"/>
      <c r="N815" s="1316"/>
      <c r="O815" s="1316"/>
      <c r="P815" s="1316"/>
      <c r="Q815" s="1316"/>
      <c r="R815" s="1316"/>
      <c r="S815" s="1316"/>
      <c r="T815" s="1316"/>
      <c r="U815" s="1316"/>
      <c r="V815" s="1316"/>
      <c r="W815" s="1316"/>
      <c r="X815" s="1316"/>
      <c r="Y815" s="1316"/>
      <c r="Z815" s="1316"/>
      <c r="AA815" s="1316"/>
      <c r="AB815" s="1316"/>
      <c r="AC815" s="1316"/>
      <c r="AD815" s="1316"/>
      <c r="AE815" s="1316"/>
      <c r="AF815" s="1316"/>
      <c r="AG815" s="1316"/>
      <c r="AH815" s="1316"/>
      <c r="AI815" s="1316"/>
      <c r="AJ815" s="1316"/>
      <c r="AK815" s="1316"/>
      <c r="AL815" s="1316"/>
      <c r="AM815" s="1316"/>
    </row>
    <row r="816" ht="24.0" customHeight="1">
      <c r="A816" s="1318"/>
      <c r="B816" s="1316"/>
      <c r="C816" s="1316"/>
      <c r="D816" s="1316"/>
      <c r="E816" s="1316"/>
      <c r="F816" s="1316"/>
      <c r="G816" s="1316"/>
      <c r="H816" s="1316"/>
      <c r="I816" s="1316"/>
      <c r="J816" s="1316"/>
      <c r="K816" s="1316"/>
      <c r="L816" s="1316"/>
      <c r="M816" s="1316"/>
      <c r="N816" s="1316"/>
      <c r="O816" s="1316"/>
      <c r="P816" s="1316"/>
      <c r="Q816" s="1316"/>
      <c r="R816" s="1316"/>
      <c r="S816" s="1316"/>
      <c r="T816" s="1316"/>
      <c r="U816" s="1316"/>
      <c r="V816" s="1316"/>
      <c r="W816" s="1316"/>
      <c r="X816" s="1316"/>
      <c r="Y816" s="1316"/>
      <c r="Z816" s="1316"/>
      <c r="AA816" s="1316"/>
      <c r="AB816" s="1316"/>
      <c r="AC816" s="1316"/>
      <c r="AD816" s="1316"/>
      <c r="AE816" s="1316"/>
      <c r="AF816" s="1316"/>
      <c r="AG816" s="1316"/>
      <c r="AH816" s="1316"/>
      <c r="AI816" s="1316"/>
      <c r="AJ816" s="1316"/>
      <c r="AK816" s="1316"/>
      <c r="AL816" s="1316"/>
      <c r="AM816" s="1316"/>
    </row>
    <row r="817" ht="24.0" customHeight="1">
      <c r="A817" s="1318"/>
      <c r="B817" s="1316"/>
      <c r="C817" s="1316"/>
      <c r="D817" s="1316"/>
      <c r="E817" s="1316"/>
      <c r="F817" s="1316"/>
      <c r="G817" s="1316"/>
      <c r="H817" s="1316"/>
      <c r="I817" s="1316"/>
      <c r="J817" s="1316"/>
      <c r="K817" s="1316"/>
      <c r="L817" s="1316"/>
      <c r="M817" s="1316"/>
      <c r="N817" s="1316"/>
      <c r="O817" s="1316"/>
      <c r="P817" s="1316"/>
      <c r="Q817" s="1316"/>
      <c r="R817" s="1316"/>
      <c r="S817" s="1316"/>
      <c r="T817" s="1316"/>
      <c r="U817" s="1316"/>
      <c r="V817" s="1316"/>
      <c r="W817" s="1316"/>
      <c r="X817" s="1316"/>
      <c r="Y817" s="1316"/>
      <c r="Z817" s="1316"/>
      <c r="AA817" s="1316"/>
      <c r="AB817" s="1316"/>
      <c r="AC817" s="1316"/>
      <c r="AD817" s="1316"/>
      <c r="AE817" s="1316"/>
      <c r="AF817" s="1316"/>
      <c r="AG817" s="1316"/>
      <c r="AH817" s="1316"/>
      <c r="AI817" s="1316"/>
      <c r="AJ817" s="1316"/>
      <c r="AK817" s="1316"/>
      <c r="AL817" s="1316"/>
      <c r="AM817" s="1316"/>
    </row>
    <row r="818" ht="24.0" customHeight="1">
      <c r="A818" s="1318"/>
      <c r="B818" s="1316"/>
      <c r="C818" s="1316"/>
      <c r="D818" s="1316"/>
      <c r="E818" s="1316"/>
      <c r="F818" s="1316"/>
      <c r="G818" s="1316"/>
      <c r="H818" s="1316"/>
      <c r="I818" s="1316"/>
      <c r="J818" s="1316"/>
      <c r="K818" s="1316"/>
      <c r="L818" s="1316"/>
      <c r="M818" s="1316"/>
      <c r="N818" s="1316"/>
      <c r="O818" s="1316"/>
      <c r="P818" s="1316"/>
      <c r="Q818" s="1316"/>
      <c r="R818" s="1316"/>
      <c r="S818" s="1316"/>
      <c r="T818" s="1316"/>
      <c r="U818" s="1316"/>
      <c r="V818" s="1316"/>
      <c r="W818" s="1316"/>
      <c r="X818" s="1316"/>
      <c r="Y818" s="1316"/>
      <c r="Z818" s="1316"/>
      <c r="AA818" s="1316"/>
      <c r="AB818" s="1316"/>
      <c r="AC818" s="1316"/>
      <c r="AD818" s="1316"/>
      <c r="AE818" s="1316"/>
      <c r="AF818" s="1316"/>
      <c r="AG818" s="1316"/>
      <c r="AH818" s="1316"/>
      <c r="AI818" s="1316"/>
      <c r="AJ818" s="1316"/>
      <c r="AK818" s="1316"/>
      <c r="AL818" s="1316"/>
      <c r="AM818" s="1316"/>
    </row>
    <row r="819" ht="24.0" customHeight="1">
      <c r="A819" s="1318"/>
      <c r="B819" s="1316"/>
      <c r="C819" s="1316"/>
      <c r="D819" s="1316"/>
      <c r="E819" s="1316"/>
      <c r="F819" s="1316"/>
      <c r="G819" s="1316"/>
      <c r="H819" s="1316"/>
      <c r="I819" s="1316"/>
      <c r="J819" s="1316"/>
      <c r="K819" s="1316"/>
      <c r="L819" s="1316"/>
      <c r="M819" s="1316"/>
      <c r="N819" s="1316"/>
      <c r="O819" s="1316"/>
      <c r="P819" s="1316"/>
      <c r="Q819" s="1316"/>
      <c r="R819" s="1316"/>
      <c r="S819" s="1316"/>
      <c r="T819" s="1316"/>
      <c r="U819" s="1316"/>
      <c r="V819" s="1316"/>
      <c r="W819" s="1316"/>
      <c r="X819" s="1316"/>
      <c r="Y819" s="1316"/>
      <c r="Z819" s="1316"/>
      <c r="AA819" s="1316"/>
      <c r="AB819" s="1316"/>
      <c r="AC819" s="1316"/>
      <c r="AD819" s="1316"/>
      <c r="AE819" s="1316"/>
      <c r="AF819" s="1316"/>
      <c r="AG819" s="1316"/>
      <c r="AH819" s="1316"/>
      <c r="AI819" s="1316"/>
      <c r="AJ819" s="1316"/>
      <c r="AK819" s="1316"/>
      <c r="AL819" s="1316"/>
      <c r="AM819" s="1316"/>
    </row>
    <row r="820" ht="24.0" customHeight="1">
      <c r="A820" s="1318"/>
      <c r="B820" s="1316"/>
      <c r="C820" s="1316"/>
      <c r="D820" s="1316"/>
      <c r="E820" s="1316"/>
      <c r="F820" s="1316"/>
      <c r="G820" s="1316"/>
      <c r="H820" s="1316"/>
      <c r="I820" s="1316"/>
      <c r="J820" s="1316"/>
      <c r="K820" s="1316"/>
      <c r="L820" s="1316"/>
      <c r="M820" s="1316"/>
      <c r="N820" s="1316"/>
      <c r="O820" s="1316"/>
      <c r="P820" s="1316"/>
      <c r="Q820" s="1316"/>
      <c r="R820" s="1316"/>
      <c r="S820" s="1316"/>
      <c r="T820" s="1316"/>
      <c r="U820" s="1316"/>
      <c r="V820" s="1316"/>
      <c r="W820" s="1316"/>
      <c r="X820" s="1316"/>
      <c r="Y820" s="1316"/>
      <c r="Z820" s="1316"/>
      <c r="AA820" s="1316"/>
      <c r="AB820" s="1316"/>
      <c r="AC820" s="1316"/>
      <c r="AD820" s="1316"/>
      <c r="AE820" s="1316"/>
      <c r="AF820" s="1316"/>
      <c r="AG820" s="1316"/>
      <c r="AH820" s="1316"/>
      <c r="AI820" s="1316"/>
      <c r="AJ820" s="1316"/>
      <c r="AK820" s="1316"/>
      <c r="AL820" s="1316"/>
      <c r="AM820" s="1316"/>
    </row>
    <row r="821" ht="24.0" customHeight="1">
      <c r="A821" s="1318"/>
      <c r="B821" s="1316"/>
      <c r="C821" s="1316"/>
      <c r="D821" s="1316"/>
      <c r="E821" s="1316"/>
      <c r="F821" s="1316"/>
      <c r="G821" s="1316"/>
      <c r="H821" s="1316"/>
      <c r="I821" s="1316"/>
      <c r="J821" s="1316"/>
      <c r="K821" s="1316"/>
      <c r="L821" s="1316"/>
      <c r="M821" s="1316"/>
      <c r="N821" s="1316"/>
      <c r="O821" s="1316"/>
      <c r="P821" s="1316"/>
      <c r="Q821" s="1316"/>
      <c r="R821" s="1316"/>
      <c r="S821" s="1316"/>
      <c r="T821" s="1316"/>
      <c r="U821" s="1316"/>
      <c r="V821" s="1316"/>
      <c r="W821" s="1316"/>
      <c r="X821" s="1316"/>
      <c r="Y821" s="1316"/>
      <c r="Z821" s="1316"/>
      <c r="AA821" s="1316"/>
      <c r="AB821" s="1316"/>
      <c r="AC821" s="1316"/>
      <c r="AD821" s="1316"/>
      <c r="AE821" s="1316"/>
      <c r="AF821" s="1316"/>
      <c r="AG821" s="1316"/>
      <c r="AH821" s="1316"/>
      <c r="AI821" s="1316"/>
      <c r="AJ821" s="1316"/>
      <c r="AK821" s="1316"/>
      <c r="AL821" s="1316"/>
      <c r="AM821" s="1316"/>
    </row>
    <row r="822" ht="24.0" customHeight="1">
      <c r="A822" s="1318"/>
      <c r="B822" s="1316"/>
      <c r="C822" s="1316"/>
      <c r="D822" s="1316"/>
      <c r="E822" s="1316"/>
      <c r="F822" s="1316"/>
      <c r="G822" s="1316"/>
      <c r="H822" s="1316"/>
      <c r="I822" s="1316"/>
      <c r="J822" s="1316"/>
      <c r="K822" s="1316"/>
      <c r="L822" s="1316"/>
      <c r="M822" s="1316"/>
      <c r="N822" s="1316"/>
      <c r="O822" s="1316"/>
      <c r="P822" s="1316"/>
      <c r="Q822" s="1316"/>
      <c r="R822" s="1316"/>
      <c r="S822" s="1316"/>
      <c r="T822" s="1316"/>
      <c r="U822" s="1316"/>
      <c r="V822" s="1316"/>
      <c r="W822" s="1316"/>
      <c r="X822" s="1316"/>
      <c r="Y822" s="1316"/>
      <c r="Z822" s="1316"/>
      <c r="AA822" s="1316"/>
      <c r="AB822" s="1316"/>
      <c r="AC822" s="1316"/>
      <c r="AD822" s="1316"/>
      <c r="AE822" s="1316"/>
      <c r="AF822" s="1316"/>
      <c r="AG822" s="1316"/>
      <c r="AH822" s="1316"/>
      <c r="AI822" s="1316"/>
      <c r="AJ822" s="1316"/>
      <c r="AK822" s="1316"/>
      <c r="AL822" s="1316"/>
      <c r="AM822" s="1316"/>
    </row>
    <row r="823" ht="24.0" customHeight="1">
      <c r="A823" s="1318"/>
      <c r="B823" s="1316"/>
      <c r="C823" s="1316"/>
      <c r="D823" s="1316"/>
      <c r="E823" s="1316"/>
      <c r="F823" s="1316"/>
      <c r="G823" s="1316"/>
      <c r="H823" s="1316"/>
      <c r="I823" s="1316"/>
      <c r="J823" s="1316"/>
      <c r="K823" s="1316"/>
      <c r="L823" s="1316"/>
      <c r="M823" s="1316"/>
      <c r="N823" s="1316"/>
      <c r="O823" s="1316"/>
      <c r="P823" s="1316"/>
      <c r="Q823" s="1316"/>
      <c r="R823" s="1316"/>
      <c r="S823" s="1316"/>
      <c r="T823" s="1316"/>
      <c r="U823" s="1316"/>
      <c r="V823" s="1316"/>
      <c r="W823" s="1316"/>
      <c r="X823" s="1316"/>
      <c r="Y823" s="1316"/>
      <c r="Z823" s="1316"/>
      <c r="AA823" s="1316"/>
      <c r="AB823" s="1316"/>
      <c r="AC823" s="1316"/>
      <c r="AD823" s="1316"/>
      <c r="AE823" s="1316"/>
      <c r="AF823" s="1316"/>
      <c r="AG823" s="1316"/>
      <c r="AH823" s="1316"/>
      <c r="AI823" s="1316"/>
      <c r="AJ823" s="1316"/>
      <c r="AK823" s="1316"/>
      <c r="AL823" s="1316"/>
      <c r="AM823" s="1316"/>
    </row>
    <row r="824" ht="24.0" customHeight="1">
      <c r="A824" s="1318"/>
      <c r="B824" s="1316"/>
      <c r="C824" s="1316"/>
      <c r="D824" s="1316"/>
      <c r="E824" s="1316"/>
      <c r="F824" s="1316"/>
      <c r="G824" s="1316"/>
      <c r="H824" s="1316"/>
      <c r="I824" s="1316"/>
      <c r="J824" s="1316"/>
      <c r="K824" s="1316"/>
      <c r="L824" s="1316"/>
      <c r="M824" s="1316"/>
      <c r="N824" s="1316"/>
      <c r="O824" s="1316"/>
      <c r="P824" s="1316"/>
      <c r="Q824" s="1316"/>
      <c r="R824" s="1316"/>
      <c r="S824" s="1316"/>
      <c r="T824" s="1316"/>
      <c r="U824" s="1316"/>
      <c r="V824" s="1316"/>
      <c r="W824" s="1316"/>
      <c r="X824" s="1316"/>
      <c r="Y824" s="1316"/>
      <c r="Z824" s="1316"/>
      <c r="AA824" s="1316"/>
      <c r="AB824" s="1316"/>
      <c r="AC824" s="1316"/>
      <c r="AD824" s="1316"/>
      <c r="AE824" s="1316"/>
      <c r="AF824" s="1316"/>
      <c r="AG824" s="1316"/>
      <c r="AH824" s="1316"/>
      <c r="AI824" s="1316"/>
      <c r="AJ824" s="1316"/>
      <c r="AK824" s="1316"/>
      <c r="AL824" s="1316"/>
      <c r="AM824" s="1316"/>
    </row>
    <row r="825" ht="24.0" customHeight="1">
      <c r="A825" s="1318"/>
      <c r="B825" s="1316"/>
      <c r="C825" s="1316"/>
      <c r="D825" s="1316"/>
      <c r="E825" s="1316"/>
      <c r="F825" s="1316"/>
      <c r="G825" s="1316"/>
      <c r="H825" s="1316"/>
      <c r="I825" s="1316"/>
      <c r="J825" s="1316"/>
      <c r="K825" s="1316"/>
      <c r="L825" s="1316"/>
      <c r="M825" s="1316"/>
      <c r="N825" s="1316"/>
      <c r="O825" s="1316"/>
      <c r="P825" s="1316"/>
      <c r="Q825" s="1316"/>
      <c r="R825" s="1316"/>
      <c r="S825" s="1316"/>
      <c r="T825" s="1316"/>
      <c r="U825" s="1316"/>
      <c r="V825" s="1316"/>
      <c r="W825" s="1316"/>
      <c r="X825" s="1316"/>
      <c r="Y825" s="1316"/>
      <c r="Z825" s="1316"/>
      <c r="AA825" s="1316"/>
      <c r="AB825" s="1316"/>
      <c r="AC825" s="1316"/>
      <c r="AD825" s="1316"/>
      <c r="AE825" s="1316"/>
      <c r="AF825" s="1316"/>
      <c r="AG825" s="1316"/>
      <c r="AH825" s="1316"/>
      <c r="AI825" s="1316"/>
      <c r="AJ825" s="1316"/>
      <c r="AK825" s="1316"/>
      <c r="AL825" s="1316"/>
      <c r="AM825" s="1316"/>
    </row>
    <row r="826" ht="24.0" customHeight="1">
      <c r="A826" s="1318"/>
      <c r="B826" s="1316"/>
      <c r="C826" s="1316"/>
      <c r="D826" s="1316"/>
      <c r="E826" s="1316"/>
      <c r="F826" s="1316"/>
      <c r="G826" s="1316"/>
      <c r="H826" s="1316"/>
      <c r="I826" s="1316"/>
      <c r="J826" s="1316"/>
      <c r="K826" s="1316"/>
      <c r="L826" s="1316"/>
      <c r="M826" s="1316"/>
      <c r="N826" s="1316"/>
      <c r="O826" s="1316"/>
      <c r="P826" s="1316"/>
      <c r="Q826" s="1316"/>
      <c r="R826" s="1316"/>
      <c r="S826" s="1316"/>
      <c r="T826" s="1316"/>
      <c r="U826" s="1316"/>
      <c r="V826" s="1316"/>
      <c r="W826" s="1316"/>
      <c r="X826" s="1316"/>
      <c r="Y826" s="1316"/>
      <c r="Z826" s="1316"/>
      <c r="AA826" s="1316"/>
      <c r="AB826" s="1316"/>
      <c r="AC826" s="1316"/>
      <c r="AD826" s="1316"/>
      <c r="AE826" s="1316"/>
      <c r="AF826" s="1316"/>
      <c r="AG826" s="1316"/>
      <c r="AH826" s="1316"/>
      <c r="AI826" s="1316"/>
      <c r="AJ826" s="1316"/>
      <c r="AK826" s="1316"/>
      <c r="AL826" s="1316"/>
      <c r="AM826" s="1316"/>
    </row>
    <row r="827" ht="24.0" customHeight="1">
      <c r="A827" s="1318"/>
      <c r="B827" s="1316"/>
      <c r="C827" s="1316"/>
      <c r="D827" s="1316"/>
      <c r="E827" s="1316"/>
      <c r="F827" s="1316"/>
      <c r="G827" s="1316"/>
      <c r="H827" s="1316"/>
      <c r="I827" s="1316"/>
      <c r="J827" s="1316"/>
      <c r="K827" s="1316"/>
      <c r="L827" s="1316"/>
      <c r="M827" s="1316"/>
      <c r="N827" s="1316"/>
      <c r="O827" s="1316"/>
      <c r="P827" s="1316"/>
      <c r="Q827" s="1316"/>
      <c r="R827" s="1316"/>
      <c r="S827" s="1316"/>
      <c r="T827" s="1316"/>
      <c r="U827" s="1316"/>
      <c r="V827" s="1316"/>
      <c r="W827" s="1316"/>
      <c r="X827" s="1316"/>
      <c r="Y827" s="1316"/>
      <c r="Z827" s="1316"/>
      <c r="AA827" s="1316"/>
      <c r="AB827" s="1316"/>
      <c r="AC827" s="1316"/>
      <c r="AD827" s="1316"/>
      <c r="AE827" s="1316"/>
      <c r="AF827" s="1316"/>
      <c r="AG827" s="1316"/>
      <c r="AH827" s="1316"/>
      <c r="AI827" s="1316"/>
      <c r="AJ827" s="1316"/>
      <c r="AK827" s="1316"/>
      <c r="AL827" s="1316"/>
      <c r="AM827" s="1316"/>
    </row>
    <row r="828" ht="24.0" customHeight="1">
      <c r="A828" s="1318"/>
      <c r="B828" s="1316"/>
      <c r="C828" s="1316"/>
      <c r="D828" s="1316"/>
      <c r="E828" s="1316"/>
      <c r="F828" s="1316"/>
      <c r="G828" s="1316"/>
      <c r="H828" s="1316"/>
      <c r="I828" s="1316"/>
      <c r="J828" s="1316"/>
      <c r="K828" s="1316"/>
      <c r="L828" s="1316"/>
      <c r="M828" s="1316"/>
      <c r="N828" s="1316"/>
      <c r="O828" s="1316"/>
      <c r="P828" s="1316"/>
      <c r="Q828" s="1316"/>
      <c r="R828" s="1316"/>
      <c r="S828" s="1316"/>
      <c r="T828" s="1316"/>
      <c r="U828" s="1316"/>
      <c r="V828" s="1316"/>
      <c r="W828" s="1316"/>
      <c r="X828" s="1316"/>
      <c r="Y828" s="1316"/>
      <c r="Z828" s="1316"/>
      <c r="AA828" s="1316"/>
      <c r="AB828" s="1316"/>
      <c r="AC828" s="1316"/>
      <c r="AD828" s="1316"/>
      <c r="AE828" s="1316"/>
      <c r="AF828" s="1316"/>
      <c r="AG828" s="1316"/>
      <c r="AH828" s="1316"/>
      <c r="AI828" s="1316"/>
      <c r="AJ828" s="1316"/>
      <c r="AK828" s="1316"/>
      <c r="AL828" s="1316"/>
      <c r="AM828" s="1316"/>
    </row>
    <row r="829" ht="24.0" customHeight="1">
      <c r="A829" s="1318"/>
      <c r="B829" s="1316"/>
      <c r="C829" s="1316"/>
      <c r="D829" s="1316"/>
      <c r="E829" s="1316"/>
      <c r="F829" s="1316"/>
      <c r="G829" s="1316"/>
      <c r="H829" s="1316"/>
      <c r="I829" s="1316"/>
      <c r="J829" s="1316"/>
      <c r="K829" s="1316"/>
      <c r="L829" s="1316"/>
      <c r="M829" s="1316"/>
      <c r="N829" s="1316"/>
      <c r="O829" s="1316"/>
      <c r="P829" s="1316"/>
      <c r="Q829" s="1316"/>
      <c r="R829" s="1316"/>
      <c r="S829" s="1316"/>
      <c r="T829" s="1316"/>
      <c r="U829" s="1316"/>
      <c r="V829" s="1316"/>
      <c r="W829" s="1316"/>
      <c r="X829" s="1316"/>
      <c r="Y829" s="1316"/>
      <c r="Z829" s="1316"/>
      <c r="AA829" s="1316"/>
      <c r="AB829" s="1316"/>
      <c r="AC829" s="1316"/>
      <c r="AD829" s="1316"/>
      <c r="AE829" s="1316"/>
      <c r="AF829" s="1316"/>
      <c r="AG829" s="1316"/>
      <c r="AH829" s="1316"/>
      <c r="AI829" s="1316"/>
      <c r="AJ829" s="1316"/>
      <c r="AK829" s="1316"/>
      <c r="AL829" s="1316"/>
      <c r="AM829" s="1316"/>
    </row>
    <row r="830" ht="24.0" customHeight="1">
      <c r="A830" s="1318"/>
      <c r="B830" s="1316"/>
      <c r="C830" s="1316"/>
      <c r="D830" s="1316"/>
      <c r="E830" s="1316"/>
      <c r="F830" s="1316"/>
      <c r="G830" s="1316"/>
      <c r="H830" s="1316"/>
      <c r="I830" s="1316"/>
      <c r="J830" s="1316"/>
      <c r="K830" s="1316"/>
      <c r="L830" s="1316"/>
      <c r="M830" s="1316"/>
      <c r="N830" s="1316"/>
      <c r="O830" s="1316"/>
      <c r="P830" s="1316"/>
      <c r="Q830" s="1316"/>
      <c r="R830" s="1316"/>
      <c r="S830" s="1316"/>
      <c r="T830" s="1316"/>
      <c r="U830" s="1316"/>
      <c r="V830" s="1316"/>
      <c r="W830" s="1316"/>
      <c r="X830" s="1316"/>
      <c r="Y830" s="1316"/>
      <c r="Z830" s="1316"/>
      <c r="AA830" s="1316"/>
      <c r="AB830" s="1316"/>
      <c r="AC830" s="1316"/>
      <c r="AD830" s="1316"/>
      <c r="AE830" s="1316"/>
      <c r="AF830" s="1316"/>
      <c r="AG830" s="1316"/>
      <c r="AH830" s="1316"/>
      <c r="AI830" s="1316"/>
      <c r="AJ830" s="1316"/>
      <c r="AK830" s="1316"/>
      <c r="AL830" s="1316"/>
      <c r="AM830" s="1316"/>
    </row>
    <row r="831" ht="24.0" customHeight="1">
      <c r="A831" s="1318"/>
      <c r="B831" s="1316"/>
      <c r="C831" s="1316"/>
      <c r="D831" s="1316"/>
      <c r="E831" s="1316"/>
      <c r="F831" s="1316"/>
      <c r="G831" s="1316"/>
      <c r="H831" s="1316"/>
      <c r="I831" s="1316"/>
      <c r="J831" s="1316"/>
      <c r="K831" s="1316"/>
      <c r="L831" s="1316"/>
      <c r="M831" s="1316"/>
      <c r="N831" s="1316"/>
      <c r="O831" s="1316"/>
      <c r="P831" s="1316"/>
      <c r="Q831" s="1316"/>
      <c r="R831" s="1316"/>
      <c r="S831" s="1316"/>
      <c r="T831" s="1316"/>
      <c r="U831" s="1316"/>
      <c r="V831" s="1316"/>
      <c r="W831" s="1316"/>
      <c r="X831" s="1316"/>
      <c r="Y831" s="1316"/>
      <c r="Z831" s="1316"/>
      <c r="AA831" s="1316"/>
      <c r="AB831" s="1316"/>
      <c r="AC831" s="1316"/>
      <c r="AD831" s="1316"/>
      <c r="AE831" s="1316"/>
      <c r="AF831" s="1316"/>
      <c r="AG831" s="1316"/>
      <c r="AH831" s="1316"/>
      <c r="AI831" s="1316"/>
      <c r="AJ831" s="1316"/>
      <c r="AK831" s="1316"/>
      <c r="AL831" s="1316"/>
      <c r="AM831" s="1316"/>
    </row>
    <row r="832" ht="24.0" customHeight="1">
      <c r="A832" s="1318"/>
      <c r="B832" s="1316"/>
      <c r="C832" s="1316"/>
      <c r="D832" s="1316"/>
      <c r="E832" s="1316"/>
      <c r="F832" s="1316"/>
      <c r="G832" s="1316"/>
      <c r="H832" s="1316"/>
      <c r="I832" s="1316"/>
      <c r="J832" s="1316"/>
      <c r="K832" s="1316"/>
      <c r="L832" s="1316"/>
      <c r="M832" s="1316"/>
      <c r="N832" s="1316"/>
      <c r="O832" s="1316"/>
      <c r="P832" s="1316"/>
      <c r="Q832" s="1316"/>
      <c r="R832" s="1316"/>
      <c r="S832" s="1316"/>
      <c r="T832" s="1316"/>
      <c r="U832" s="1316"/>
      <c r="V832" s="1316"/>
      <c r="W832" s="1316"/>
      <c r="X832" s="1316"/>
      <c r="Y832" s="1316"/>
      <c r="Z832" s="1316"/>
      <c r="AA832" s="1316"/>
      <c r="AB832" s="1316"/>
      <c r="AC832" s="1316"/>
      <c r="AD832" s="1316"/>
      <c r="AE832" s="1316"/>
      <c r="AF832" s="1316"/>
      <c r="AG832" s="1316"/>
      <c r="AH832" s="1316"/>
      <c r="AI832" s="1316"/>
      <c r="AJ832" s="1316"/>
      <c r="AK832" s="1316"/>
      <c r="AL832" s="1316"/>
      <c r="AM832" s="1316"/>
    </row>
    <row r="833" ht="24.0" customHeight="1">
      <c r="A833" s="1318"/>
      <c r="B833" s="1316"/>
      <c r="C833" s="1316"/>
      <c r="D833" s="1316"/>
      <c r="E833" s="1316"/>
      <c r="F833" s="1316"/>
      <c r="G833" s="1316"/>
      <c r="H833" s="1316"/>
      <c r="I833" s="1316"/>
      <c r="J833" s="1316"/>
      <c r="K833" s="1316"/>
      <c r="L833" s="1316"/>
      <c r="M833" s="1316"/>
      <c r="N833" s="1316"/>
      <c r="O833" s="1316"/>
      <c r="P833" s="1316"/>
      <c r="Q833" s="1316"/>
      <c r="R833" s="1316"/>
      <c r="S833" s="1316"/>
      <c r="T833" s="1316"/>
      <c r="U833" s="1316"/>
      <c r="V833" s="1316"/>
      <c r="W833" s="1316"/>
      <c r="X833" s="1316"/>
      <c r="Y833" s="1316"/>
      <c r="Z833" s="1316"/>
      <c r="AA833" s="1316"/>
      <c r="AB833" s="1316"/>
      <c r="AC833" s="1316"/>
      <c r="AD833" s="1316"/>
      <c r="AE833" s="1316"/>
      <c r="AF833" s="1316"/>
      <c r="AG833" s="1316"/>
      <c r="AH833" s="1316"/>
      <c r="AI833" s="1316"/>
      <c r="AJ833" s="1316"/>
      <c r="AK833" s="1316"/>
      <c r="AL833" s="1316"/>
      <c r="AM833" s="1316"/>
    </row>
    <row r="834" ht="24.0" customHeight="1">
      <c r="A834" s="1318"/>
      <c r="B834" s="1316"/>
      <c r="C834" s="1316"/>
      <c r="D834" s="1316"/>
      <c r="E834" s="1316"/>
      <c r="F834" s="1316"/>
      <c r="G834" s="1316"/>
      <c r="H834" s="1316"/>
      <c r="I834" s="1316"/>
      <c r="J834" s="1316"/>
      <c r="K834" s="1316"/>
      <c r="L834" s="1316"/>
      <c r="M834" s="1316"/>
      <c r="N834" s="1316"/>
      <c r="O834" s="1316"/>
      <c r="P834" s="1316"/>
      <c r="Q834" s="1316"/>
      <c r="R834" s="1316"/>
      <c r="S834" s="1316"/>
      <c r="T834" s="1316"/>
      <c r="U834" s="1316"/>
      <c r="V834" s="1316"/>
      <c r="W834" s="1316"/>
      <c r="X834" s="1316"/>
      <c r="Y834" s="1316"/>
      <c r="Z834" s="1316"/>
      <c r="AA834" s="1316"/>
      <c r="AB834" s="1316"/>
      <c r="AC834" s="1316"/>
      <c r="AD834" s="1316"/>
      <c r="AE834" s="1316"/>
      <c r="AF834" s="1316"/>
      <c r="AG834" s="1316"/>
      <c r="AH834" s="1316"/>
      <c r="AI834" s="1316"/>
      <c r="AJ834" s="1316"/>
      <c r="AK834" s="1316"/>
      <c r="AL834" s="1316"/>
      <c r="AM834" s="1316"/>
    </row>
    <row r="835" ht="24.0" customHeight="1">
      <c r="A835" s="1318"/>
      <c r="B835" s="1316"/>
      <c r="C835" s="1316"/>
      <c r="D835" s="1316"/>
      <c r="E835" s="1316"/>
      <c r="F835" s="1316"/>
      <c r="G835" s="1316"/>
      <c r="H835" s="1316"/>
      <c r="I835" s="1316"/>
      <c r="J835" s="1316"/>
      <c r="K835" s="1316"/>
      <c r="L835" s="1316"/>
      <c r="M835" s="1316"/>
      <c r="N835" s="1316"/>
      <c r="O835" s="1316"/>
      <c r="P835" s="1316"/>
      <c r="Q835" s="1316"/>
      <c r="R835" s="1316"/>
      <c r="S835" s="1316"/>
      <c r="T835" s="1316"/>
      <c r="U835" s="1316"/>
      <c r="V835" s="1316"/>
      <c r="W835" s="1316"/>
      <c r="X835" s="1316"/>
      <c r="Y835" s="1316"/>
      <c r="Z835" s="1316"/>
      <c r="AA835" s="1316"/>
      <c r="AB835" s="1316"/>
      <c r="AC835" s="1316"/>
      <c r="AD835" s="1316"/>
      <c r="AE835" s="1316"/>
      <c r="AF835" s="1316"/>
      <c r="AG835" s="1316"/>
      <c r="AH835" s="1316"/>
      <c r="AI835" s="1316"/>
      <c r="AJ835" s="1316"/>
      <c r="AK835" s="1316"/>
      <c r="AL835" s="1316"/>
      <c r="AM835" s="1316"/>
    </row>
    <row r="836" ht="24.0" customHeight="1">
      <c r="A836" s="1318"/>
      <c r="B836" s="1316"/>
      <c r="C836" s="1316"/>
      <c r="D836" s="1316"/>
      <c r="E836" s="1316"/>
      <c r="F836" s="1316"/>
      <c r="G836" s="1316"/>
      <c r="H836" s="1316"/>
      <c r="I836" s="1316"/>
      <c r="J836" s="1316"/>
      <c r="K836" s="1316"/>
      <c r="L836" s="1316"/>
      <c r="M836" s="1316"/>
      <c r="N836" s="1316"/>
      <c r="O836" s="1316"/>
      <c r="P836" s="1316"/>
      <c r="Q836" s="1316"/>
      <c r="R836" s="1316"/>
      <c r="S836" s="1316"/>
      <c r="T836" s="1316"/>
      <c r="U836" s="1316"/>
      <c r="V836" s="1316"/>
      <c r="W836" s="1316"/>
      <c r="X836" s="1316"/>
      <c r="Y836" s="1316"/>
      <c r="Z836" s="1316"/>
      <c r="AA836" s="1316"/>
      <c r="AB836" s="1316"/>
      <c r="AC836" s="1316"/>
      <c r="AD836" s="1316"/>
      <c r="AE836" s="1316"/>
      <c r="AF836" s="1316"/>
      <c r="AG836" s="1316"/>
      <c r="AH836" s="1316"/>
      <c r="AI836" s="1316"/>
      <c r="AJ836" s="1316"/>
      <c r="AK836" s="1316"/>
      <c r="AL836" s="1316"/>
      <c r="AM836" s="1316"/>
    </row>
    <row r="837" ht="24.0" customHeight="1">
      <c r="A837" s="1318"/>
      <c r="B837" s="1316"/>
      <c r="C837" s="1316"/>
      <c r="D837" s="1316"/>
      <c r="E837" s="1316"/>
      <c r="F837" s="1316"/>
      <c r="G837" s="1316"/>
      <c r="H837" s="1316"/>
      <c r="I837" s="1316"/>
      <c r="J837" s="1316"/>
      <c r="K837" s="1316"/>
      <c r="L837" s="1316"/>
      <c r="M837" s="1316"/>
      <c r="N837" s="1316"/>
      <c r="O837" s="1316"/>
      <c r="P837" s="1316"/>
      <c r="Q837" s="1316"/>
      <c r="R837" s="1316"/>
      <c r="S837" s="1316"/>
      <c r="T837" s="1316"/>
      <c r="U837" s="1316"/>
      <c r="V837" s="1316"/>
      <c r="W837" s="1316"/>
      <c r="X837" s="1316"/>
      <c r="Y837" s="1316"/>
      <c r="Z837" s="1316"/>
      <c r="AA837" s="1316"/>
      <c r="AB837" s="1316"/>
      <c r="AC837" s="1316"/>
      <c r="AD837" s="1316"/>
      <c r="AE837" s="1316"/>
      <c r="AF837" s="1316"/>
      <c r="AG837" s="1316"/>
      <c r="AH837" s="1316"/>
      <c r="AI837" s="1316"/>
      <c r="AJ837" s="1316"/>
      <c r="AK837" s="1316"/>
      <c r="AL837" s="1316"/>
      <c r="AM837" s="1316"/>
    </row>
    <row r="838" ht="24.0" customHeight="1">
      <c r="A838" s="1318"/>
      <c r="B838" s="1316"/>
      <c r="C838" s="1316"/>
      <c r="D838" s="1316"/>
      <c r="E838" s="1316"/>
      <c r="F838" s="1316"/>
      <c r="G838" s="1316"/>
      <c r="H838" s="1316"/>
      <c r="I838" s="1316"/>
      <c r="J838" s="1316"/>
      <c r="K838" s="1316"/>
      <c r="L838" s="1316"/>
      <c r="M838" s="1316"/>
      <c r="N838" s="1316"/>
      <c r="O838" s="1316"/>
      <c r="P838" s="1316"/>
      <c r="Q838" s="1316"/>
      <c r="R838" s="1316"/>
      <c r="S838" s="1316"/>
      <c r="T838" s="1316"/>
      <c r="U838" s="1316"/>
      <c r="V838" s="1316"/>
      <c r="W838" s="1316"/>
      <c r="X838" s="1316"/>
      <c r="Y838" s="1316"/>
      <c r="Z838" s="1316"/>
      <c r="AA838" s="1316"/>
      <c r="AB838" s="1316"/>
      <c r="AC838" s="1316"/>
      <c r="AD838" s="1316"/>
      <c r="AE838" s="1316"/>
      <c r="AF838" s="1316"/>
      <c r="AG838" s="1316"/>
      <c r="AH838" s="1316"/>
      <c r="AI838" s="1316"/>
      <c r="AJ838" s="1316"/>
      <c r="AK838" s="1316"/>
      <c r="AL838" s="1316"/>
      <c r="AM838" s="1316"/>
    </row>
    <row r="839" ht="24.0" customHeight="1">
      <c r="A839" s="1318"/>
      <c r="B839" s="1316"/>
      <c r="C839" s="1316"/>
      <c r="D839" s="1316"/>
      <c r="E839" s="1316"/>
      <c r="F839" s="1316"/>
      <c r="G839" s="1316"/>
      <c r="H839" s="1316"/>
      <c r="I839" s="1316"/>
      <c r="J839" s="1316"/>
      <c r="K839" s="1316"/>
      <c r="L839" s="1316"/>
      <c r="M839" s="1316"/>
      <c r="N839" s="1316"/>
      <c r="O839" s="1316"/>
      <c r="P839" s="1316"/>
      <c r="Q839" s="1316"/>
      <c r="R839" s="1316"/>
      <c r="S839" s="1316"/>
      <c r="T839" s="1316"/>
      <c r="U839" s="1316"/>
      <c r="V839" s="1316"/>
      <c r="W839" s="1316"/>
      <c r="X839" s="1316"/>
      <c r="Y839" s="1316"/>
      <c r="Z839" s="1316"/>
      <c r="AA839" s="1316"/>
      <c r="AB839" s="1316"/>
      <c r="AC839" s="1316"/>
      <c r="AD839" s="1316"/>
      <c r="AE839" s="1316"/>
      <c r="AF839" s="1316"/>
      <c r="AG839" s="1316"/>
      <c r="AH839" s="1316"/>
      <c r="AI839" s="1316"/>
      <c r="AJ839" s="1316"/>
      <c r="AK839" s="1316"/>
      <c r="AL839" s="1316"/>
      <c r="AM839" s="1316"/>
    </row>
    <row r="840" ht="24.0" customHeight="1">
      <c r="A840" s="1318"/>
      <c r="B840" s="1316"/>
      <c r="C840" s="1316"/>
      <c r="D840" s="1316"/>
      <c r="E840" s="1316"/>
      <c r="F840" s="1316"/>
      <c r="G840" s="1316"/>
      <c r="H840" s="1316"/>
      <c r="I840" s="1316"/>
      <c r="J840" s="1316"/>
      <c r="K840" s="1316"/>
      <c r="L840" s="1316"/>
      <c r="M840" s="1316"/>
      <c r="N840" s="1316"/>
      <c r="O840" s="1316"/>
      <c r="P840" s="1316"/>
      <c r="Q840" s="1316"/>
      <c r="R840" s="1316"/>
      <c r="S840" s="1316"/>
      <c r="T840" s="1316"/>
      <c r="U840" s="1316"/>
      <c r="V840" s="1316"/>
      <c r="W840" s="1316"/>
      <c r="X840" s="1316"/>
      <c r="Y840" s="1316"/>
      <c r="Z840" s="1316"/>
      <c r="AA840" s="1316"/>
      <c r="AB840" s="1316"/>
      <c r="AC840" s="1316"/>
      <c r="AD840" s="1316"/>
      <c r="AE840" s="1316"/>
      <c r="AF840" s="1316"/>
      <c r="AG840" s="1316"/>
      <c r="AH840" s="1316"/>
      <c r="AI840" s="1316"/>
      <c r="AJ840" s="1316"/>
      <c r="AK840" s="1316"/>
      <c r="AL840" s="1316"/>
      <c r="AM840" s="1316"/>
    </row>
    <row r="841" ht="24.0" customHeight="1">
      <c r="A841" s="1318"/>
      <c r="B841" s="1316"/>
      <c r="C841" s="1316"/>
      <c r="D841" s="1316"/>
      <c r="E841" s="1316"/>
      <c r="F841" s="1316"/>
      <c r="G841" s="1316"/>
      <c r="H841" s="1316"/>
      <c r="I841" s="1316"/>
      <c r="J841" s="1316"/>
      <c r="K841" s="1316"/>
      <c r="L841" s="1316"/>
      <c r="M841" s="1316"/>
      <c r="N841" s="1316"/>
      <c r="O841" s="1316"/>
      <c r="P841" s="1316"/>
      <c r="Q841" s="1316"/>
      <c r="R841" s="1316"/>
      <c r="S841" s="1316"/>
      <c r="T841" s="1316"/>
      <c r="U841" s="1316"/>
      <c r="V841" s="1316"/>
      <c r="W841" s="1316"/>
      <c r="X841" s="1316"/>
      <c r="Y841" s="1316"/>
      <c r="Z841" s="1316"/>
      <c r="AA841" s="1316"/>
      <c r="AB841" s="1316"/>
      <c r="AC841" s="1316"/>
      <c r="AD841" s="1316"/>
      <c r="AE841" s="1316"/>
      <c r="AF841" s="1316"/>
      <c r="AG841" s="1316"/>
      <c r="AH841" s="1316"/>
      <c r="AI841" s="1316"/>
      <c r="AJ841" s="1316"/>
      <c r="AK841" s="1316"/>
      <c r="AL841" s="1316"/>
      <c r="AM841" s="1316"/>
    </row>
    <row r="842" ht="24.0" customHeight="1">
      <c r="A842" s="1318"/>
      <c r="B842" s="1316"/>
      <c r="C842" s="1316"/>
      <c r="D842" s="1316"/>
      <c r="E842" s="1316"/>
      <c r="F842" s="1316"/>
      <c r="G842" s="1316"/>
      <c r="H842" s="1316"/>
      <c r="I842" s="1316"/>
      <c r="J842" s="1316"/>
      <c r="K842" s="1316"/>
      <c r="L842" s="1316"/>
      <c r="M842" s="1316"/>
      <c r="N842" s="1316"/>
      <c r="O842" s="1316"/>
      <c r="P842" s="1316"/>
      <c r="Q842" s="1316"/>
      <c r="R842" s="1316"/>
      <c r="S842" s="1316"/>
      <c r="T842" s="1316"/>
      <c r="U842" s="1316"/>
      <c r="V842" s="1316"/>
      <c r="W842" s="1316"/>
      <c r="X842" s="1316"/>
      <c r="Y842" s="1316"/>
      <c r="Z842" s="1316"/>
      <c r="AA842" s="1316"/>
      <c r="AB842" s="1316"/>
      <c r="AC842" s="1316"/>
      <c r="AD842" s="1316"/>
      <c r="AE842" s="1316"/>
      <c r="AF842" s="1316"/>
      <c r="AG842" s="1316"/>
      <c r="AH842" s="1316"/>
      <c r="AI842" s="1316"/>
      <c r="AJ842" s="1316"/>
      <c r="AK842" s="1316"/>
      <c r="AL842" s="1316"/>
      <c r="AM842" s="1316"/>
    </row>
    <row r="843" ht="24.0" customHeight="1">
      <c r="A843" s="1318"/>
      <c r="B843" s="1316"/>
      <c r="C843" s="1316"/>
      <c r="D843" s="1316"/>
      <c r="E843" s="1316"/>
      <c r="F843" s="1316"/>
      <c r="G843" s="1316"/>
      <c r="H843" s="1316"/>
      <c r="I843" s="1316"/>
      <c r="J843" s="1316"/>
      <c r="K843" s="1316"/>
      <c r="L843" s="1316"/>
      <c r="M843" s="1316"/>
      <c r="N843" s="1316"/>
      <c r="O843" s="1316"/>
      <c r="P843" s="1316"/>
      <c r="Q843" s="1316"/>
      <c r="R843" s="1316"/>
      <c r="S843" s="1316"/>
      <c r="T843" s="1316"/>
      <c r="U843" s="1316"/>
      <c r="V843" s="1316"/>
      <c r="W843" s="1316"/>
      <c r="X843" s="1316"/>
      <c r="Y843" s="1316"/>
      <c r="Z843" s="1316"/>
      <c r="AA843" s="1316"/>
      <c r="AB843" s="1316"/>
      <c r="AC843" s="1316"/>
      <c r="AD843" s="1316"/>
      <c r="AE843" s="1316"/>
      <c r="AF843" s="1316"/>
      <c r="AG843" s="1316"/>
      <c r="AH843" s="1316"/>
      <c r="AI843" s="1316"/>
      <c r="AJ843" s="1316"/>
      <c r="AK843" s="1316"/>
      <c r="AL843" s="1316"/>
      <c r="AM843" s="1316"/>
    </row>
    <row r="844" ht="24.0" customHeight="1">
      <c r="A844" s="1318"/>
      <c r="B844" s="1316"/>
      <c r="C844" s="1316"/>
      <c r="D844" s="1316"/>
      <c r="E844" s="1316"/>
      <c r="F844" s="1316"/>
      <c r="G844" s="1316"/>
      <c r="H844" s="1316"/>
      <c r="I844" s="1316"/>
      <c r="J844" s="1316"/>
      <c r="K844" s="1316"/>
      <c r="L844" s="1316"/>
      <c r="M844" s="1316"/>
      <c r="N844" s="1316"/>
      <c r="O844" s="1316"/>
      <c r="P844" s="1316"/>
      <c r="Q844" s="1316"/>
      <c r="R844" s="1316"/>
      <c r="S844" s="1316"/>
      <c r="T844" s="1316"/>
      <c r="U844" s="1316"/>
      <c r="V844" s="1316"/>
      <c r="W844" s="1316"/>
      <c r="X844" s="1316"/>
      <c r="Y844" s="1316"/>
      <c r="Z844" s="1316"/>
      <c r="AA844" s="1316"/>
      <c r="AB844" s="1316"/>
      <c r="AC844" s="1316"/>
      <c r="AD844" s="1316"/>
      <c r="AE844" s="1316"/>
      <c r="AF844" s="1316"/>
      <c r="AG844" s="1316"/>
      <c r="AH844" s="1316"/>
      <c r="AI844" s="1316"/>
      <c r="AJ844" s="1316"/>
      <c r="AK844" s="1316"/>
      <c r="AL844" s="1316"/>
      <c r="AM844" s="1316"/>
    </row>
    <row r="845" ht="24.0" customHeight="1">
      <c r="A845" s="1318"/>
      <c r="B845" s="1316"/>
      <c r="C845" s="1316"/>
      <c r="D845" s="1316"/>
      <c r="E845" s="1316"/>
      <c r="F845" s="1316"/>
      <c r="G845" s="1316"/>
      <c r="H845" s="1316"/>
      <c r="I845" s="1316"/>
      <c r="J845" s="1316"/>
      <c r="K845" s="1316"/>
      <c r="L845" s="1316"/>
      <c r="M845" s="1316"/>
      <c r="N845" s="1316"/>
      <c r="O845" s="1316"/>
      <c r="P845" s="1316"/>
      <c r="Q845" s="1316"/>
      <c r="R845" s="1316"/>
      <c r="S845" s="1316"/>
      <c r="T845" s="1316"/>
      <c r="U845" s="1316"/>
      <c r="V845" s="1316"/>
      <c r="W845" s="1316"/>
      <c r="X845" s="1316"/>
      <c r="Y845" s="1316"/>
      <c r="Z845" s="1316"/>
      <c r="AA845" s="1316"/>
      <c r="AB845" s="1316"/>
      <c r="AC845" s="1316"/>
      <c r="AD845" s="1316"/>
      <c r="AE845" s="1316"/>
      <c r="AF845" s="1316"/>
      <c r="AG845" s="1316"/>
      <c r="AH845" s="1316"/>
      <c r="AI845" s="1316"/>
      <c r="AJ845" s="1316"/>
      <c r="AK845" s="1316"/>
      <c r="AL845" s="1316"/>
      <c r="AM845" s="1316"/>
    </row>
    <row r="846" ht="24.0" customHeight="1">
      <c r="A846" s="1318"/>
      <c r="B846" s="1316"/>
      <c r="C846" s="1316"/>
      <c r="D846" s="1316"/>
      <c r="E846" s="1316"/>
      <c r="F846" s="1316"/>
      <c r="G846" s="1316"/>
      <c r="H846" s="1316"/>
      <c r="I846" s="1316"/>
      <c r="J846" s="1316"/>
      <c r="K846" s="1316"/>
      <c r="L846" s="1316"/>
      <c r="M846" s="1316"/>
      <c r="N846" s="1316"/>
      <c r="O846" s="1316"/>
      <c r="P846" s="1316"/>
      <c r="Q846" s="1316"/>
      <c r="R846" s="1316"/>
      <c r="S846" s="1316"/>
      <c r="T846" s="1316"/>
      <c r="U846" s="1316"/>
      <c r="V846" s="1316"/>
      <c r="W846" s="1316"/>
      <c r="X846" s="1316"/>
      <c r="Y846" s="1316"/>
      <c r="Z846" s="1316"/>
      <c r="AA846" s="1316"/>
      <c r="AB846" s="1316"/>
      <c r="AC846" s="1316"/>
      <c r="AD846" s="1316"/>
      <c r="AE846" s="1316"/>
      <c r="AF846" s="1316"/>
      <c r="AG846" s="1316"/>
      <c r="AH846" s="1316"/>
      <c r="AI846" s="1316"/>
      <c r="AJ846" s="1316"/>
      <c r="AK846" s="1316"/>
      <c r="AL846" s="1316"/>
      <c r="AM846" s="1316"/>
    </row>
    <row r="847" ht="24.0" customHeight="1">
      <c r="A847" s="1318"/>
      <c r="B847" s="1316"/>
      <c r="C847" s="1316"/>
      <c r="D847" s="1316"/>
      <c r="E847" s="1316"/>
      <c r="F847" s="1316"/>
      <c r="G847" s="1316"/>
      <c r="H847" s="1316"/>
      <c r="I847" s="1316"/>
      <c r="J847" s="1316"/>
      <c r="K847" s="1316"/>
      <c r="L847" s="1316"/>
      <c r="M847" s="1316"/>
      <c r="N847" s="1316"/>
      <c r="O847" s="1316"/>
      <c r="P847" s="1316"/>
      <c r="Q847" s="1316"/>
      <c r="R847" s="1316"/>
      <c r="S847" s="1316"/>
      <c r="T847" s="1316"/>
      <c r="U847" s="1316"/>
      <c r="V847" s="1316"/>
      <c r="W847" s="1316"/>
      <c r="X847" s="1316"/>
      <c r="Y847" s="1316"/>
      <c r="Z847" s="1316"/>
      <c r="AA847" s="1316"/>
      <c r="AB847" s="1316"/>
      <c r="AC847" s="1316"/>
      <c r="AD847" s="1316"/>
      <c r="AE847" s="1316"/>
      <c r="AF847" s="1316"/>
      <c r="AG847" s="1316"/>
      <c r="AH847" s="1316"/>
      <c r="AI847" s="1316"/>
      <c r="AJ847" s="1316"/>
      <c r="AK847" s="1316"/>
      <c r="AL847" s="1316"/>
      <c r="AM847" s="1316"/>
    </row>
    <row r="848" ht="24.0" customHeight="1">
      <c r="A848" s="1318"/>
      <c r="B848" s="1316"/>
      <c r="C848" s="1316"/>
      <c r="D848" s="1316"/>
      <c r="E848" s="1316"/>
      <c r="F848" s="1316"/>
      <c r="G848" s="1316"/>
      <c r="H848" s="1316"/>
      <c r="I848" s="1316"/>
      <c r="J848" s="1316"/>
      <c r="K848" s="1316"/>
      <c r="L848" s="1316"/>
      <c r="M848" s="1316"/>
      <c r="N848" s="1316"/>
      <c r="O848" s="1316"/>
      <c r="P848" s="1316"/>
      <c r="Q848" s="1316"/>
      <c r="R848" s="1316"/>
      <c r="S848" s="1316"/>
      <c r="T848" s="1316"/>
      <c r="U848" s="1316"/>
      <c r="V848" s="1316"/>
      <c r="W848" s="1316"/>
      <c r="X848" s="1316"/>
      <c r="Y848" s="1316"/>
      <c r="Z848" s="1316"/>
      <c r="AA848" s="1316"/>
      <c r="AB848" s="1316"/>
      <c r="AC848" s="1316"/>
      <c r="AD848" s="1316"/>
      <c r="AE848" s="1316"/>
      <c r="AF848" s="1316"/>
      <c r="AG848" s="1316"/>
      <c r="AH848" s="1316"/>
      <c r="AI848" s="1316"/>
      <c r="AJ848" s="1316"/>
      <c r="AK848" s="1316"/>
      <c r="AL848" s="1316"/>
      <c r="AM848" s="1316"/>
    </row>
    <row r="849" ht="24.0" customHeight="1">
      <c r="A849" s="1318"/>
      <c r="B849" s="1316"/>
      <c r="C849" s="1316"/>
      <c r="D849" s="1316"/>
      <c r="E849" s="1316"/>
      <c r="F849" s="1316"/>
      <c r="G849" s="1316"/>
      <c r="H849" s="1316"/>
      <c r="I849" s="1316"/>
      <c r="J849" s="1316"/>
      <c r="K849" s="1316"/>
      <c r="L849" s="1316"/>
      <c r="M849" s="1316"/>
      <c r="N849" s="1316"/>
      <c r="O849" s="1316"/>
      <c r="P849" s="1316"/>
      <c r="Q849" s="1316"/>
      <c r="R849" s="1316"/>
      <c r="S849" s="1316"/>
      <c r="T849" s="1316"/>
      <c r="U849" s="1316"/>
      <c r="V849" s="1316"/>
      <c r="W849" s="1316"/>
      <c r="X849" s="1316"/>
      <c r="Y849" s="1316"/>
      <c r="Z849" s="1316"/>
      <c r="AA849" s="1316"/>
      <c r="AB849" s="1316"/>
      <c r="AC849" s="1316"/>
      <c r="AD849" s="1316"/>
      <c r="AE849" s="1316"/>
      <c r="AF849" s="1316"/>
      <c r="AG849" s="1316"/>
      <c r="AH849" s="1316"/>
      <c r="AI849" s="1316"/>
      <c r="AJ849" s="1316"/>
      <c r="AK849" s="1316"/>
      <c r="AL849" s="1316"/>
      <c r="AM849" s="1316"/>
    </row>
    <row r="850" ht="24.0" customHeight="1">
      <c r="A850" s="1318"/>
      <c r="B850" s="1316"/>
      <c r="C850" s="1316"/>
      <c r="D850" s="1316"/>
      <c r="E850" s="1316"/>
      <c r="F850" s="1316"/>
      <c r="G850" s="1316"/>
      <c r="H850" s="1316"/>
      <c r="I850" s="1316"/>
      <c r="J850" s="1316"/>
      <c r="K850" s="1316"/>
      <c r="L850" s="1316"/>
      <c r="M850" s="1316"/>
      <c r="N850" s="1316"/>
      <c r="O850" s="1316"/>
      <c r="P850" s="1316"/>
      <c r="Q850" s="1316"/>
      <c r="R850" s="1316"/>
      <c r="S850" s="1316"/>
      <c r="T850" s="1316"/>
      <c r="U850" s="1316"/>
      <c r="V850" s="1316"/>
      <c r="W850" s="1316"/>
      <c r="X850" s="1316"/>
      <c r="Y850" s="1316"/>
      <c r="Z850" s="1316"/>
      <c r="AA850" s="1316"/>
      <c r="AB850" s="1316"/>
      <c r="AC850" s="1316"/>
      <c r="AD850" s="1316"/>
      <c r="AE850" s="1316"/>
      <c r="AF850" s="1316"/>
      <c r="AG850" s="1316"/>
      <c r="AH850" s="1316"/>
      <c r="AI850" s="1316"/>
      <c r="AJ850" s="1316"/>
      <c r="AK850" s="1316"/>
      <c r="AL850" s="1316"/>
      <c r="AM850" s="1316"/>
    </row>
    <row r="851" ht="24.0" customHeight="1">
      <c r="A851" s="1318"/>
      <c r="B851" s="1316"/>
      <c r="C851" s="1316"/>
      <c r="D851" s="1316"/>
      <c r="E851" s="1316"/>
      <c r="F851" s="1316"/>
      <c r="G851" s="1316"/>
      <c r="H851" s="1316"/>
      <c r="I851" s="1316"/>
      <c r="J851" s="1316"/>
      <c r="K851" s="1316"/>
      <c r="L851" s="1316"/>
      <c r="M851" s="1316"/>
      <c r="N851" s="1316"/>
      <c r="O851" s="1316"/>
      <c r="P851" s="1316"/>
      <c r="Q851" s="1316"/>
      <c r="R851" s="1316"/>
      <c r="S851" s="1316"/>
      <c r="T851" s="1316"/>
      <c r="U851" s="1316"/>
      <c r="V851" s="1316"/>
      <c r="W851" s="1316"/>
      <c r="X851" s="1316"/>
      <c r="Y851" s="1316"/>
      <c r="Z851" s="1316"/>
      <c r="AA851" s="1316"/>
      <c r="AB851" s="1316"/>
      <c r="AC851" s="1316"/>
      <c r="AD851" s="1316"/>
      <c r="AE851" s="1316"/>
      <c r="AF851" s="1316"/>
      <c r="AG851" s="1316"/>
      <c r="AH851" s="1316"/>
      <c r="AI851" s="1316"/>
      <c r="AJ851" s="1316"/>
      <c r="AK851" s="1316"/>
      <c r="AL851" s="1316"/>
      <c r="AM851" s="1316"/>
    </row>
    <row r="852" ht="24.0" customHeight="1">
      <c r="A852" s="1318"/>
      <c r="B852" s="1316"/>
      <c r="C852" s="1316"/>
      <c r="D852" s="1316"/>
      <c r="E852" s="1316"/>
      <c r="F852" s="1316"/>
      <c r="G852" s="1316"/>
      <c r="H852" s="1316"/>
      <c r="I852" s="1316"/>
      <c r="J852" s="1316"/>
      <c r="K852" s="1316"/>
      <c r="L852" s="1316"/>
      <c r="M852" s="1316"/>
      <c r="N852" s="1316"/>
      <c r="O852" s="1316"/>
      <c r="P852" s="1316"/>
      <c r="Q852" s="1316"/>
      <c r="R852" s="1316"/>
      <c r="S852" s="1316"/>
      <c r="T852" s="1316"/>
      <c r="U852" s="1316"/>
      <c r="V852" s="1316"/>
      <c r="W852" s="1316"/>
      <c r="X852" s="1316"/>
      <c r="Y852" s="1316"/>
      <c r="Z852" s="1316"/>
      <c r="AA852" s="1316"/>
      <c r="AB852" s="1316"/>
      <c r="AC852" s="1316"/>
      <c r="AD852" s="1316"/>
      <c r="AE852" s="1316"/>
      <c r="AF852" s="1316"/>
      <c r="AG852" s="1316"/>
      <c r="AH852" s="1316"/>
      <c r="AI852" s="1316"/>
      <c r="AJ852" s="1316"/>
      <c r="AK852" s="1316"/>
      <c r="AL852" s="1316"/>
      <c r="AM852" s="1316"/>
    </row>
    <row r="853" ht="24.0" customHeight="1">
      <c r="A853" s="1318"/>
      <c r="B853" s="1316"/>
      <c r="C853" s="1316"/>
      <c r="D853" s="1316"/>
      <c r="E853" s="1316"/>
      <c r="F853" s="1316"/>
      <c r="G853" s="1316"/>
      <c r="H853" s="1316"/>
      <c r="I853" s="1316"/>
      <c r="J853" s="1316"/>
      <c r="K853" s="1316"/>
      <c r="L853" s="1316"/>
      <c r="M853" s="1316"/>
      <c r="N853" s="1316"/>
      <c r="O853" s="1316"/>
      <c r="P853" s="1316"/>
      <c r="Q853" s="1316"/>
      <c r="R853" s="1316"/>
      <c r="S853" s="1316"/>
      <c r="T853" s="1316"/>
      <c r="U853" s="1316"/>
      <c r="V853" s="1316"/>
      <c r="W853" s="1316"/>
      <c r="X853" s="1316"/>
      <c r="Y853" s="1316"/>
      <c r="Z853" s="1316"/>
      <c r="AA853" s="1316"/>
      <c r="AB853" s="1316"/>
      <c r="AC853" s="1316"/>
      <c r="AD853" s="1316"/>
      <c r="AE853" s="1316"/>
      <c r="AF853" s="1316"/>
      <c r="AG853" s="1316"/>
      <c r="AH853" s="1316"/>
      <c r="AI853" s="1316"/>
      <c r="AJ853" s="1316"/>
      <c r="AK853" s="1316"/>
      <c r="AL853" s="1316"/>
      <c r="AM853" s="1316"/>
    </row>
    <row r="854" ht="24.0" customHeight="1">
      <c r="A854" s="1318"/>
      <c r="B854" s="1316"/>
      <c r="C854" s="1316"/>
      <c r="D854" s="1316"/>
      <c r="E854" s="1316"/>
      <c r="F854" s="1316"/>
      <c r="G854" s="1316"/>
      <c r="H854" s="1316"/>
      <c r="I854" s="1316"/>
      <c r="J854" s="1316"/>
      <c r="K854" s="1316"/>
      <c r="L854" s="1316"/>
      <c r="M854" s="1316"/>
      <c r="N854" s="1316"/>
      <c r="O854" s="1316"/>
      <c r="P854" s="1316"/>
      <c r="Q854" s="1316"/>
      <c r="R854" s="1316"/>
      <c r="S854" s="1316"/>
      <c r="T854" s="1316"/>
      <c r="U854" s="1316"/>
      <c r="V854" s="1316"/>
      <c r="W854" s="1316"/>
      <c r="X854" s="1316"/>
      <c r="Y854" s="1316"/>
      <c r="Z854" s="1316"/>
      <c r="AA854" s="1316"/>
      <c r="AB854" s="1316"/>
      <c r="AC854" s="1316"/>
      <c r="AD854" s="1316"/>
      <c r="AE854" s="1316"/>
      <c r="AF854" s="1316"/>
      <c r="AG854" s="1316"/>
      <c r="AH854" s="1316"/>
      <c r="AI854" s="1316"/>
      <c r="AJ854" s="1316"/>
      <c r="AK854" s="1316"/>
      <c r="AL854" s="1316"/>
      <c r="AM854" s="1316"/>
    </row>
    <row r="855" ht="24.0" customHeight="1">
      <c r="A855" s="1318"/>
      <c r="B855" s="1316"/>
      <c r="C855" s="1316"/>
      <c r="D855" s="1316"/>
      <c r="E855" s="1316"/>
      <c r="F855" s="1316"/>
      <c r="G855" s="1316"/>
      <c r="H855" s="1316"/>
      <c r="I855" s="1316"/>
      <c r="J855" s="1316"/>
      <c r="K855" s="1316"/>
      <c r="L855" s="1316"/>
      <c r="M855" s="1316"/>
      <c r="N855" s="1316"/>
      <c r="O855" s="1316"/>
      <c r="P855" s="1316"/>
      <c r="Q855" s="1316"/>
      <c r="R855" s="1316"/>
      <c r="S855" s="1316"/>
      <c r="T855" s="1316"/>
      <c r="U855" s="1316"/>
      <c r="V855" s="1316"/>
      <c r="W855" s="1316"/>
      <c r="X855" s="1316"/>
      <c r="Y855" s="1316"/>
      <c r="Z855" s="1316"/>
      <c r="AA855" s="1316"/>
      <c r="AB855" s="1316"/>
      <c r="AC855" s="1316"/>
      <c r="AD855" s="1316"/>
      <c r="AE855" s="1316"/>
      <c r="AF855" s="1316"/>
      <c r="AG855" s="1316"/>
      <c r="AH855" s="1316"/>
      <c r="AI855" s="1316"/>
      <c r="AJ855" s="1316"/>
      <c r="AK855" s="1316"/>
      <c r="AL855" s="1316"/>
      <c r="AM855" s="1316"/>
    </row>
    <row r="856" ht="24.0" customHeight="1">
      <c r="A856" s="1318"/>
      <c r="B856" s="1316"/>
      <c r="C856" s="1316"/>
      <c r="D856" s="1316"/>
      <c r="E856" s="1316"/>
      <c r="F856" s="1316"/>
      <c r="G856" s="1316"/>
      <c r="H856" s="1316"/>
      <c r="I856" s="1316"/>
      <c r="J856" s="1316"/>
      <c r="K856" s="1316"/>
      <c r="L856" s="1316"/>
      <c r="M856" s="1316"/>
      <c r="N856" s="1316"/>
      <c r="O856" s="1316"/>
      <c r="P856" s="1316"/>
      <c r="Q856" s="1316"/>
      <c r="R856" s="1316"/>
      <c r="S856" s="1316"/>
      <c r="T856" s="1316"/>
      <c r="U856" s="1316"/>
      <c r="V856" s="1316"/>
      <c r="W856" s="1316"/>
      <c r="X856" s="1316"/>
      <c r="Y856" s="1316"/>
      <c r="Z856" s="1316"/>
      <c r="AA856" s="1316"/>
      <c r="AB856" s="1316"/>
      <c r="AC856" s="1316"/>
      <c r="AD856" s="1316"/>
      <c r="AE856" s="1316"/>
      <c r="AF856" s="1316"/>
      <c r="AG856" s="1316"/>
      <c r="AH856" s="1316"/>
      <c r="AI856" s="1316"/>
      <c r="AJ856" s="1316"/>
      <c r="AK856" s="1316"/>
      <c r="AL856" s="1316"/>
      <c r="AM856" s="1316"/>
    </row>
    <row r="857" ht="24.0" customHeight="1">
      <c r="A857" s="1318"/>
      <c r="B857" s="1316"/>
      <c r="C857" s="1316"/>
      <c r="D857" s="1316"/>
      <c r="E857" s="1316"/>
      <c r="F857" s="1316"/>
      <c r="G857" s="1316"/>
      <c r="H857" s="1316"/>
      <c r="I857" s="1316"/>
      <c r="J857" s="1316"/>
      <c r="K857" s="1316"/>
      <c r="L857" s="1316"/>
      <c r="M857" s="1316"/>
      <c r="N857" s="1316"/>
      <c r="O857" s="1316"/>
      <c r="P857" s="1316"/>
      <c r="Q857" s="1316"/>
      <c r="R857" s="1316"/>
      <c r="S857" s="1316"/>
      <c r="T857" s="1316"/>
      <c r="U857" s="1316"/>
      <c r="V857" s="1316"/>
      <c r="W857" s="1316"/>
      <c r="X857" s="1316"/>
      <c r="Y857" s="1316"/>
      <c r="Z857" s="1316"/>
      <c r="AA857" s="1316"/>
      <c r="AB857" s="1316"/>
      <c r="AC857" s="1316"/>
      <c r="AD857" s="1316"/>
      <c r="AE857" s="1316"/>
      <c r="AF857" s="1316"/>
      <c r="AG857" s="1316"/>
      <c r="AH857" s="1316"/>
      <c r="AI857" s="1316"/>
      <c r="AJ857" s="1316"/>
      <c r="AK857" s="1316"/>
      <c r="AL857" s="1316"/>
      <c r="AM857" s="1316"/>
    </row>
    <row r="858" ht="24.0" customHeight="1">
      <c r="A858" s="1318"/>
      <c r="B858" s="1316"/>
      <c r="C858" s="1316"/>
      <c r="D858" s="1316"/>
      <c r="E858" s="1316"/>
      <c r="F858" s="1316"/>
      <c r="G858" s="1316"/>
      <c r="H858" s="1316"/>
      <c r="I858" s="1316"/>
      <c r="J858" s="1316"/>
      <c r="K858" s="1316"/>
      <c r="L858" s="1316"/>
      <c r="M858" s="1316"/>
      <c r="N858" s="1316"/>
      <c r="O858" s="1316"/>
      <c r="P858" s="1316"/>
      <c r="Q858" s="1316"/>
      <c r="R858" s="1316"/>
      <c r="S858" s="1316"/>
      <c r="T858" s="1316"/>
      <c r="U858" s="1316"/>
      <c r="V858" s="1316"/>
      <c r="W858" s="1316"/>
      <c r="X858" s="1316"/>
      <c r="Y858" s="1316"/>
      <c r="Z858" s="1316"/>
      <c r="AA858" s="1316"/>
      <c r="AB858" s="1316"/>
      <c r="AC858" s="1316"/>
      <c r="AD858" s="1316"/>
      <c r="AE858" s="1316"/>
      <c r="AF858" s="1316"/>
      <c r="AG858" s="1316"/>
      <c r="AH858" s="1316"/>
      <c r="AI858" s="1316"/>
      <c r="AJ858" s="1316"/>
      <c r="AK858" s="1316"/>
      <c r="AL858" s="1316"/>
      <c r="AM858" s="1316"/>
    </row>
    <row r="859" ht="24.0" customHeight="1">
      <c r="A859" s="1318"/>
      <c r="B859" s="1316"/>
      <c r="C859" s="1316"/>
      <c r="D859" s="1316"/>
      <c r="E859" s="1316"/>
      <c r="F859" s="1316"/>
      <c r="G859" s="1316"/>
      <c r="H859" s="1316"/>
      <c r="I859" s="1316"/>
      <c r="J859" s="1316"/>
      <c r="K859" s="1316"/>
      <c r="L859" s="1316"/>
      <c r="M859" s="1316"/>
      <c r="N859" s="1316"/>
      <c r="O859" s="1316"/>
      <c r="P859" s="1316"/>
      <c r="Q859" s="1316"/>
      <c r="R859" s="1316"/>
      <c r="S859" s="1316"/>
      <c r="T859" s="1316"/>
      <c r="U859" s="1316"/>
      <c r="V859" s="1316"/>
      <c r="W859" s="1316"/>
      <c r="X859" s="1316"/>
      <c r="Y859" s="1316"/>
      <c r="Z859" s="1316"/>
      <c r="AA859" s="1316"/>
      <c r="AB859" s="1316"/>
      <c r="AC859" s="1316"/>
      <c r="AD859" s="1316"/>
      <c r="AE859" s="1316"/>
      <c r="AF859" s="1316"/>
      <c r="AG859" s="1316"/>
      <c r="AH859" s="1316"/>
      <c r="AI859" s="1316"/>
      <c r="AJ859" s="1316"/>
      <c r="AK859" s="1316"/>
      <c r="AL859" s="1316"/>
      <c r="AM859" s="1316"/>
    </row>
    <row r="860" ht="24.0" customHeight="1">
      <c r="A860" s="1318"/>
      <c r="B860" s="1316"/>
      <c r="C860" s="1316"/>
      <c r="D860" s="1316"/>
      <c r="E860" s="1316"/>
      <c r="F860" s="1316"/>
      <c r="G860" s="1316"/>
      <c r="H860" s="1316"/>
      <c r="I860" s="1316"/>
      <c r="J860" s="1316"/>
      <c r="K860" s="1316"/>
      <c r="L860" s="1316"/>
      <c r="M860" s="1316"/>
      <c r="N860" s="1316"/>
      <c r="O860" s="1316"/>
      <c r="P860" s="1316"/>
      <c r="Q860" s="1316"/>
      <c r="R860" s="1316"/>
      <c r="S860" s="1316"/>
      <c r="T860" s="1316"/>
      <c r="U860" s="1316"/>
      <c r="V860" s="1316"/>
      <c r="W860" s="1316"/>
      <c r="X860" s="1316"/>
      <c r="Y860" s="1316"/>
      <c r="Z860" s="1316"/>
      <c r="AA860" s="1316"/>
      <c r="AB860" s="1316"/>
      <c r="AC860" s="1316"/>
      <c r="AD860" s="1316"/>
      <c r="AE860" s="1316"/>
      <c r="AF860" s="1316"/>
      <c r="AG860" s="1316"/>
      <c r="AH860" s="1316"/>
      <c r="AI860" s="1316"/>
      <c r="AJ860" s="1316"/>
      <c r="AK860" s="1316"/>
      <c r="AL860" s="1316"/>
      <c r="AM860" s="1316"/>
    </row>
    <row r="861" ht="24.0" customHeight="1">
      <c r="A861" s="1318"/>
      <c r="B861" s="1316"/>
      <c r="C861" s="1316"/>
      <c r="D861" s="1316"/>
      <c r="E861" s="1316"/>
      <c r="F861" s="1316"/>
      <c r="G861" s="1316"/>
      <c r="H861" s="1316"/>
      <c r="I861" s="1316"/>
      <c r="J861" s="1316"/>
      <c r="K861" s="1316"/>
      <c r="L861" s="1316"/>
      <c r="M861" s="1316"/>
      <c r="N861" s="1316"/>
      <c r="O861" s="1316"/>
      <c r="P861" s="1316"/>
      <c r="Q861" s="1316"/>
      <c r="R861" s="1316"/>
      <c r="S861" s="1316"/>
      <c r="T861" s="1316"/>
      <c r="U861" s="1316"/>
      <c r="V861" s="1316"/>
      <c r="W861" s="1316"/>
      <c r="X861" s="1316"/>
      <c r="Y861" s="1316"/>
      <c r="Z861" s="1316"/>
      <c r="AA861" s="1316"/>
      <c r="AB861" s="1316"/>
      <c r="AC861" s="1316"/>
      <c r="AD861" s="1316"/>
      <c r="AE861" s="1316"/>
      <c r="AF861" s="1316"/>
      <c r="AG861" s="1316"/>
      <c r="AH861" s="1316"/>
      <c r="AI861" s="1316"/>
      <c r="AJ861" s="1316"/>
      <c r="AK861" s="1316"/>
      <c r="AL861" s="1316"/>
      <c r="AM861" s="1316"/>
    </row>
    <row r="862" ht="24.0" customHeight="1">
      <c r="A862" s="1318"/>
      <c r="B862" s="1316"/>
      <c r="C862" s="1316"/>
      <c r="D862" s="1316"/>
      <c r="E862" s="1316"/>
      <c r="F862" s="1316"/>
      <c r="G862" s="1316"/>
      <c r="H862" s="1316"/>
      <c r="I862" s="1316"/>
      <c r="J862" s="1316"/>
      <c r="K862" s="1316"/>
      <c r="L862" s="1316"/>
      <c r="M862" s="1316"/>
      <c r="N862" s="1316"/>
      <c r="O862" s="1316"/>
      <c r="P862" s="1316"/>
      <c r="Q862" s="1316"/>
      <c r="R862" s="1316"/>
      <c r="S862" s="1316"/>
      <c r="T862" s="1316"/>
      <c r="U862" s="1316"/>
      <c r="V862" s="1316"/>
      <c r="W862" s="1316"/>
      <c r="X862" s="1316"/>
      <c r="Y862" s="1316"/>
      <c r="Z862" s="1316"/>
      <c r="AA862" s="1316"/>
      <c r="AB862" s="1316"/>
      <c r="AC862" s="1316"/>
      <c r="AD862" s="1316"/>
      <c r="AE862" s="1316"/>
      <c r="AF862" s="1316"/>
      <c r="AG862" s="1316"/>
      <c r="AH862" s="1316"/>
      <c r="AI862" s="1316"/>
      <c r="AJ862" s="1316"/>
      <c r="AK862" s="1316"/>
      <c r="AL862" s="1316"/>
      <c r="AM862" s="1316"/>
    </row>
    <row r="863" ht="24.0" customHeight="1">
      <c r="A863" s="1318"/>
      <c r="B863" s="1316"/>
      <c r="C863" s="1316"/>
      <c r="D863" s="1316"/>
      <c r="E863" s="1316"/>
      <c r="F863" s="1316"/>
      <c r="G863" s="1316"/>
      <c r="H863" s="1316"/>
      <c r="I863" s="1316"/>
      <c r="J863" s="1316"/>
      <c r="K863" s="1316"/>
      <c r="L863" s="1316"/>
      <c r="M863" s="1316"/>
      <c r="N863" s="1316"/>
      <c r="O863" s="1316"/>
      <c r="P863" s="1316"/>
      <c r="Q863" s="1316"/>
      <c r="R863" s="1316"/>
      <c r="S863" s="1316"/>
      <c r="T863" s="1316"/>
      <c r="U863" s="1316"/>
      <c r="V863" s="1316"/>
      <c r="W863" s="1316"/>
      <c r="X863" s="1316"/>
      <c r="Y863" s="1316"/>
      <c r="Z863" s="1316"/>
      <c r="AA863" s="1316"/>
      <c r="AB863" s="1316"/>
      <c r="AC863" s="1316"/>
      <c r="AD863" s="1316"/>
      <c r="AE863" s="1316"/>
      <c r="AF863" s="1316"/>
      <c r="AG863" s="1316"/>
      <c r="AH863" s="1316"/>
      <c r="AI863" s="1316"/>
      <c r="AJ863" s="1316"/>
      <c r="AK863" s="1316"/>
      <c r="AL863" s="1316"/>
      <c r="AM863" s="1316"/>
    </row>
    <row r="864" ht="24.0" customHeight="1">
      <c r="A864" s="1318"/>
      <c r="B864" s="1316"/>
      <c r="C864" s="1316"/>
      <c r="D864" s="1316"/>
      <c r="E864" s="1316"/>
      <c r="F864" s="1316"/>
      <c r="G864" s="1316"/>
      <c r="H864" s="1316"/>
      <c r="I864" s="1316"/>
      <c r="J864" s="1316"/>
      <c r="K864" s="1316"/>
      <c r="L864" s="1316"/>
      <c r="M864" s="1316"/>
      <c r="N864" s="1316"/>
      <c r="O864" s="1316"/>
      <c r="P864" s="1316"/>
      <c r="Q864" s="1316"/>
      <c r="R864" s="1316"/>
      <c r="S864" s="1316"/>
      <c r="T864" s="1316"/>
      <c r="U864" s="1316"/>
      <c r="V864" s="1316"/>
      <c r="W864" s="1316"/>
      <c r="X864" s="1316"/>
      <c r="Y864" s="1316"/>
      <c r="Z864" s="1316"/>
      <c r="AA864" s="1316"/>
      <c r="AB864" s="1316"/>
      <c r="AC864" s="1316"/>
      <c r="AD864" s="1316"/>
      <c r="AE864" s="1316"/>
      <c r="AF864" s="1316"/>
      <c r="AG864" s="1316"/>
      <c r="AH864" s="1316"/>
      <c r="AI864" s="1316"/>
      <c r="AJ864" s="1316"/>
      <c r="AK864" s="1316"/>
      <c r="AL864" s="1316"/>
      <c r="AM864" s="1316"/>
    </row>
    <row r="865" ht="24.0" customHeight="1">
      <c r="A865" s="1318"/>
      <c r="B865" s="1316"/>
      <c r="C865" s="1316"/>
      <c r="D865" s="1316"/>
      <c r="E865" s="1316"/>
      <c r="F865" s="1316"/>
      <c r="G865" s="1316"/>
      <c r="H865" s="1316"/>
      <c r="I865" s="1316"/>
      <c r="J865" s="1316"/>
      <c r="K865" s="1316"/>
      <c r="L865" s="1316"/>
      <c r="M865" s="1316"/>
      <c r="N865" s="1316"/>
      <c r="O865" s="1316"/>
      <c r="P865" s="1316"/>
      <c r="Q865" s="1316"/>
      <c r="R865" s="1316"/>
      <c r="S865" s="1316"/>
      <c r="T865" s="1316"/>
      <c r="U865" s="1316"/>
      <c r="V865" s="1316"/>
      <c r="W865" s="1316"/>
      <c r="X865" s="1316"/>
      <c r="Y865" s="1316"/>
      <c r="Z865" s="1316"/>
      <c r="AA865" s="1316"/>
      <c r="AB865" s="1316"/>
      <c r="AC865" s="1316"/>
      <c r="AD865" s="1316"/>
      <c r="AE865" s="1316"/>
      <c r="AF865" s="1316"/>
      <c r="AG865" s="1316"/>
      <c r="AH865" s="1316"/>
      <c r="AI865" s="1316"/>
      <c r="AJ865" s="1316"/>
      <c r="AK865" s="1316"/>
      <c r="AL865" s="1316"/>
      <c r="AM865" s="1316"/>
    </row>
    <row r="866" ht="24.0" customHeight="1">
      <c r="A866" s="1318"/>
      <c r="B866" s="1316"/>
      <c r="C866" s="1316"/>
      <c r="D866" s="1316"/>
      <c r="E866" s="1316"/>
      <c r="F866" s="1316"/>
      <c r="G866" s="1316"/>
      <c r="H866" s="1316"/>
      <c r="I866" s="1316"/>
      <c r="J866" s="1316"/>
      <c r="K866" s="1316"/>
      <c r="L866" s="1316"/>
      <c r="M866" s="1316"/>
      <c r="N866" s="1316"/>
      <c r="O866" s="1316"/>
      <c r="P866" s="1316"/>
      <c r="Q866" s="1316"/>
      <c r="R866" s="1316"/>
      <c r="S866" s="1316"/>
      <c r="T866" s="1316"/>
      <c r="U866" s="1316"/>
      <c r="V866" s="1316"/>
      <c r="W866" s="1316"/>
      <c r="X866" s="1316"/>
      <c r="Y866" s="1316"/>
      <c r="Z866" s="1316"/>
      <c r="AA866" s="1316"/>
      <c r="AB866" s="1316"/>
      <c r="AC866" s="1316"/>
      <c r="AD866" s="1316"/>
      <c r="AE866" s="1316"/>
      <c r="AF866" s="1316"/>
      <c r="AG866" s="1316"/>
      <c r="AH866" s="1316"/>
      <c r="AI866" s="1316"/>
      <c r="AJ866" s="1316"/>
      <c r="AK866" s="1316"/>
      <c r="AL866" s="1316"/>
      <c r="AM866" s="1316"/>
    </row>
    <row r="867" ht="24.0" customHeight="1">
      <c r="A867" s="1318"/>
      <c r="B867" s="1316"/>
      <c r="C867" s="1316"/>
      <c r="D867" s="1316"/>
      <c r="E867" s="1316"/>
      <c r="F867" s="1316"/>
      <c r="G867" s="1316"/>
      <c r="H867" s="1316"/>
      <c r="I867" s="1316"/>
      <c r="J867" s="1316"/>
      <c r="K867" s="1316"/>
      <c r="L867" s="1316"/>
      <c r="M867" s="1316"/>
      <c r="N867" s="1316"/>
      <c r="O867" s="1316"/>
      <c r="P867" s="1316"/>
      <c r="Q867" s="1316"/>
      <c r="R867" s="1316"/>
      <c r="S867" s="1316"/>
      <c r="T867" s="1316"/>
      <c r="U867" s="1316"/>
      <c r="V867" s="1316"/>
      <c r="W867" s="1316"/>
      <c r="X867" s="1316"/>
      <c r="Y867" s="1316"/>
      <c r="Z867" s="1316"/>
      <c r="AA867" s="1316"/>
      <c r="AB867" s="1316"/>
      <c r="AC867" s="1316"/>
      <c r="AD867" s="1316"/>
      <c r="AE867" s="1316"/>
      <c r="AF867" s="1316"/>
      <c r="AG867" s="1316"/>
      <c r="AH867" s="1316"/>
      <c r="AI867" s="1316"/>
      <c r="AJ867" s="1316"/>
      <c r="AK867" s="1316"/>
      <c r="AL867" s="1316"/>
      <c r="AM867" s="1316"/>
    </row>
    <row r="868" ht="24.0" customHeight="1">
      <c r="A868" s="1318"/>
      <c r="B868" s="1316"/>
      <c r="C868" s="1316"/>
      <c r="D868" s="1316"/>
      <c r="E868" s="1316"/>
      <c r="F868" s="1316"/>
      <c r="G868" s="1316"/>
      <c r="H868" s="1316"/>
      <c r="I868" s="1316"/>
      <c r="J868" s="1316"/>
      <c r="K868" s="1316"/>
      <c r="L868" s="1316"/>
      <c r="M868" s="1316"/>
      <c r="N868" s="1316"/>
      <c r="O868" s="1316"/>
      <c r="P868" s="1316"/>
      <c r="Q868" s="1316"/>
      <c r="R868" s="1316"/>
      <c r="S868" s="1316"/>
      <c r="T868" s="1316"/>
      <c r="U868" s="1316"/>
      <c r="V868" s="1316"/>
      <c r="W868" s="1316"/>
      <c r="X868" s="1316"/>
      <c r="Y868" s="1316"/>
      <c r="Z868" s="1316"/>
      <c r="AA868" s="1316"/>
      <c r="AB868" s="1316"/>
      <c r="AC868" s="1316"/>
      <c r="AD868" s="1316"/>
      <c r="AE868" s="1316"/>
      <c r="AF868" s="1316"/>
      <c r="AG868" s="1316"/>
      <c r="AH868" s="1316"/>
      <c r="AI868" s="1316"/>
      <c r="AJ868" s="1316"/>
      <c r="AK868" s="1316"/>
      <c r="AL868" s="1316"/>
      <c r="AM868" s="1316"/>
    </row>
    <row r="869" ht="24.0" customHeight="1">
      <c r="A869" s="1318"/>
      <c r="B869" s="1316"/>
      <c r="C869" s="1316"/>
      <c r="D869" s="1316"/>
      <c r="E869" s="1316"/>
      <c r="F869" s="1316"/>
      <c r="G869" s="1316"/>
      <c r="H869" s="1316"/>
      <c r="I869" s="1316"/>
      <c r="J869" s="1316"/>
      <c r="K869" s="1316"/>
      <c r="L869" s="1316"/>
      <c r="M869" s="1316"/>
      <c r="N869" s="1316"/>
      <c r="O869" s="1316"/>
      <c r="P869" s="1316"/>
      <c r="Q869" s="1316"/>
      <c r="R869" s="1316"/>
      <c r="S869" s="1316"/>
      <c r="T869" s="1316"/>
      <c r="U869" s="1316"/>
      <c r="V869" s="1316"/>
      <c r="W869" s="1316"/>
      <c r="X869" s="1316"/>
      <c r="Y869" s="1316"/>
      <c r="Z869" s="1316"/>
      <c r="AA869" s="1316"/>
      <c r="AB869" s="1316"/>
      <c r="AC869" s="1316"/>
      <c r="AD869" s="1316"/>
      <c r="AE869" s="1316"/>
      <c r="AF869" s="1316"/>
      <c r="AG869" s="1316"/>
      <c r="AH869" s="1316"/>
      <c r="AI869" s="1316"/>
      <c r="AJ869" s="1316"/>
      <c r="AK869" s="1316"/>
      <c r="AL869" s="1316"/>
      <c r="AM869" s="1316"/>
    </row>
    <row r="870" ht="24.0" customHeight="1">
      <c r="A870" s="1318"/>
      <c r="B870" s="1316"/>
      <c r="C870" s="1316"/>
      <c r="D870" s="1316"/>
      <c r="E870" s="1316"/>
      <c r="F870" s="1316"/>
      <c r="G870" s="1316"/>
      <c r="H870" s="1316"/>
      <c r="I870" s="1316"/>
      <c r="J870" s="1316"/>
      <c r="K870" s="1316"/>
      <c r="L870" s="1316"/>
      <c r="M870" s="1316"/>
      <c r="N870" s="1316"/>
      <c r="O870" s="1316"/>
      <c r="P870" s="1316"/>
      <c r="Q870" s="1316"/>
      <c r="R870" s="1316"/>
      <c r="S870" s="1316"/>
      <c r="T870" s="1316"/>
      <c r="U870" s="1316"/>
      <c r="V870" s="1316"/>
      <c r="W870" s="1316"/>
      <c r="X870" s="1316"/>
      <c r="Y870" s="1316"/>
      <c r="Z870" s="1316"/>
      <c r="AA870" s="1316"/>
      <c r="AB870" s="1316"/>
      <c r="AC870" s="1316"/>
      <c r="AD870" s="1316"/>
      <c r="AE870" s="1316"/>
      <c r="AF870" s="1316"/>
      <c r="AG870" s="1316"/>
      <c r="AH870" s="1316"/>
      <c r="AI870" s="1316"/>
      <c r="AJ870" s="1316"/>
      <c r="AK870" s="1316"/>
      <c r="AL870" s="1316"/>
      <c r="AM870" s="1316"/>
    </row>
    <row r="871" ht="24.0" customHeight="1">
      <c r="A871" s="1318"/>
      <c r="B871" s="1316"/>
      <c r="C871" s="1316"/>
      <c r="D871" s="1316"/>
      <c r="E871" s="1316"/>
      <c r="F871" s="1316"/>
      <c r="G871" s="1316"/>
      <c r="H871" s="1316"/>
      <c r="I871" s="1316"/>
      <c r="J871" s="1316"/>
      <c r="K871" s="1316"/>
      <c r="L871" s="1316"/>
      <c r="M871" s="1316"/>
      <c r="N871" s="1316"/>
      <c r="O871" s="1316"/>
      <c r="P871" s="1316"/>
      <c r="Q871" s="1316"/>
      <c r="R871" s="1316"/>
      <c r="S871" s="1316"/>
      <c r="T871" s="1316"/>
      <c r="U871" s="1316"/>
      <c r="V871" s="1316"/>
      <c r="W871" s="1316"/>
      <c r="X871" s="1316"/>
      <c r="Y871" s="1316"/>
      <c r="Z871" s="1316"/>
      <c r="AA871" s="1316"/>
      <c r="AB871" s="1316"/>
      <c r="AC871" s="1316"/>
      <c r="AD871" s="1316"/>
      <c r="AE871" s="1316"/>
      <c r="AF871" s="1316"/>
      <c r="AG871" s="1316"/>
      <c r="AH871" s="1316"/>
      <c r="AI871" s="1316"/>
      <c r="AJ871" s="1316"/>
      <c r="AK871" s="1316"/>
      <c r="AL871" s="1316"/>
      <c r="AM871" s="1316"/>
    </row>
    <row r="872" ht="24.0" customHeight="1">
      <c r="A872" s="1318"/>
      <c r="B872" s="1316"/>
      <c r="C872" s="1316"/>
      <c r="D872" s="1316"/>
      <c r="E872" s="1316"/>
      <c r="F872" s="1316"/>
      <c r="G872" s="1316"/>
      <c r="H872" s="1316"/>
      <c r="I872" s="1316"/>
      <c r="J872" s="1316"/>
      <c r="K872" s="1316"/>
      <c r="L872" s="1316"/>
      <c r="M872" s="1316"/>
      <c r="N872" s="1316"/>
      <c r="O872" s="1316"/>
      <c r="P872" s="1316"/>
      <c r="Q872" s="1316"/>
      <c r="R872" s="1316"/>
      <c r="S872" s="1316"/>
      <c r="T872" s="1316"/>
      <c r="U872" s="1316"/>
      <c r="V872" s="1316"/>
      <c r="W872" s="1316"/>
      <c r="X872" s="1316"/>
      <c r="Y872" s="1316"/>
      <c r="Z872" s="1316"/>
      <c r="AA872" s="1316"/>
      <c r="AB872" s="1316"/>
      <c r="AC872" s="1316"/>
      <c r="AD872" s="1316"/>
      <c r="AE872" s="1316"/>
      <c r="AF872" s="1316"/>
      <c r="AG872" s="1316"/>
      <c r="AH872" s="1316"/>
      <c r="AI872" s="1316"/>
      <c r="AJ872" s="1316"/>
      <c r="AK872" s="1316"/>
      <c r="AL872" s="1316"/>
      <c r="AM872" s="1316"/>
    </row>
    <row r="873" ht="24.0" customHeight="1">
      <c r="A873" s="1318"/>
      <c r="B873" s="1316"/>
      <c r="C873" s="1316"/>
      <c r="D873" s="1316"/>
      <c r="E873" s="1316"/>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6"/>
      <c r="AC873" s="1316"/>
      <c r="AD873" s="1316"/>
      <c r="AE873" s="1316"/>
      <c r="AF873" s="1316"/>
      <c r="AG873" s="1316"/>
      <c r="AH873" s="1316"/>
      <c r="AI873" s="1316"/>
      <c r="AJ873" s="1316"/>
      <c r="AK873" s="1316"/>
      <c r="AL873" s="1316"/>
      <c r="AM873" s="1316"/>
    </row>
    <row r="874" ht="24.0" customHeight="1">
      <c r="A874" s="1318"/>
      <c r="B874" s="1316"/>
      <c r="C874" s="1316"/>
      <c r="D874" s="1316"/>
      <c r="E874" s="1316"/>
      <c r="F874" s="1316"/>
      <c r="G874" s="1316"/>
      <c r="H874" s="1316"/>
      <c r="I874" s="1316"/>
      <c r="J874" s="1316"/>
      <c r="K874" s="1316"/>
      <c r="L874" s="1316"/>
      <c r="M874" s="1316"/>
      <c r="N874" s="1316"/>
      <c r="O874" s="1316"/>
      <c r="P874" s="1316"/>
      <c r="Q874" s="1316"/>
      <c r="R874" s="1316"/>
      <c r="S874" s="1316"/>
      <c r="T874" s="1316"/>
      <c r="U874" s="1316"/>
      <c r="V874" s="1316"/>
      <c r="W874" s="1316"/>
      <c r="X874" s="1316"/>
      <c r="Y874" s="1316"/>
      <c r="Z874" s="1316"/>
      <c r="AA874" s="1316"/>
      <c r="AB874" s="1316"/>
      <c r="AC874" s="1316"/>
      <c r="AD874" s="1316"/>
      <c r="AE874" s="1316"/>
      <c r="AF874" s="1316"/>
      <c r="AG874" s="1316"/>
      <c r="AH874" s="1316"/>
      <c r="AI874" s="1316"/>
      <c r="AJ874" s="1316"/>
      <c r="AK874" s="1316"/>
      <c r="AL874" s="1316"/>
      <c r="AM874" s="1316"/>
    </row>
    <row r="875" ht="24.0" customHeight="1">
      <c r="A875" s="1318"/>
      <c r="B875" s="1316"/>
      <c r="C875" s="1316"/>
      <c r="D875" s="1316"/>
      <c r="E875" s="1316"/>
      <c r="F875" s="1316"/>
      <c r="G875" s="1316"/>
      <c r="H875" s="1316"/>
      <c r="I875" s="1316"/>
      <c r="J875" s="1316"/>
      <c r="K875" s="1316"/>
      <c r="L875" s="1316"/>
      <c r="M875" s="1316"/>
      <c r="N875" s="1316"/>
      <c r="O875" s="1316"/>
      <c r="P875" s="1316"/>
      <c r="Q875" s="1316"/>
      <c r="R875" s="1316"/>
      <c r="S875" s="1316"/>
      <c r="T875" s="1316"/>
      <c r="U875" s="1316"/>
      <c r="V875" s="1316"/>
      <c r="W875" s="1316"/>
      <c r="X875" s="1316"/>
      <c r="Y875" s="1316"/>
      <c r="Z875" s="1316"/>
      <c r="AA875" s="1316"/>
      <c r="AB875" s="1316"/>
      <c r="AC875" s="1316"/>
      <c r="AD875" s="1316"/>
      <c r="AE875" s="1316"/>
      <c r="AF875" s="1316"/>
      <c r="AG875" s="1316"/>
      <c r="AH875" s="1316"/>
      <c r="AI875" s="1316"/>
      <c r="AJ875" s="1316"/>
      <c r="AK875" s="1316"/>
      <c r="AL875" s="1316"/>
      <c r="AM875" s="1316"/>
    </row>
    <row r="876" ht="24.0" customHeight="1">
      <c r="A876" s="1318"/>
      <c r="B876" s="1316"/>
      <c r="C876" s="1316"/>
      <c r="D876" s="1316"/>
      <c r="E876" s="1316"/>
      <c r="F876" s="1316"/>
      <c r="G876" s="1316"/>
      <c r="H876" s="1316"/>
      <c r="I876" s="1316"/>
      <c r="J876" s="1316"/>
      <c r="K876" s="1316"/>
      <c r="L876" s="1316"/>
      <c r="M876" s="1316"/>
      <c r="N876" s="1316"/>
      <c r="O876" s="1316"/>
      <c r="P876" s="1316"/>
      <c r="Q876" s="1316"/>
      <c r="R876" s="1316"/>
      <c r="S876" s="1316"/>
      <c r="T876" s="1316"/>
      <c r="U876" s="1316"/>
      <c r="V876" s="1316"/>
      <c r="W876" s="1316"/>
      <c r="X876" s="1316"/>
      <c r="Y876" s="1316"/>
      <c r="Z876" s="1316"/>
      <c r="AA876" s="1316"/>
      <c r="AB876" s="1316"/>
      <c r="AC876" s="1316"/>
      <c r="AD876" s="1316"/>
      <c r="AE876" s="1316"/>
      <c r="AF876" s="1316"/>
      <c r="AG876" s="1316"/>
      <c r="AH876" s="1316"/>
      <c r="AI876" s="1316"/>
      <c r="AJ876" s="1316"/>
      <c r="AK876" s="1316"/>
      <c r="AL876" s="1316"/>
      <c r="AM876" s="1316"/>
    </row>
    <row r="877" ht="24.0" customHeight="1">
      <c r="A877" s="1318"/>
      <c r="B877" s="1316"/>
      <c r="C877" s="1316"/>
      <c r="D877" s="1316"/>
      <c r="E877" s="1316"/>
      <c r="F877" s="1316"/>
      <c r="G877" s="1316"/>
      <c r="H877" s="1316"/>
      <c r="I877" s="1316"/>
      <c r="J877" s="1316"/>
      <c r="K877" s="1316"/>
      <c r="L877" s="1316"/>
      <c r="M877" s="1316"/>
      <c r="N877" s="1316"/>
      <c r="O877" s="1316"/>
      <c r="P877" s="1316"/>
      <c r="Q877" s="1316"/>
      <c r="R877" s="1316"/>
      <c r="S877" s="1316"/>
      <c r="T877" s="1316"/>
      <c r="U877" s="1316"/>
      <c r="V877" s="1316"/>
      <c r="W877" s="1316"/>
      <c r="X877" s="1316"/>
      <c r="Y877" s="1316"/>
      <c r="Z877" s="1316"/>
      <c r="AA877" s="1316"/>
      <c r="AB877" s="1316"/>
      <c r="AC877" s="1316"/>
      <c r="AD877" s="1316"/>
      <c r="AE877" s="1316"/>
      <c r="AF877" s="1316"/>
      <c r="AG877" s="1316"/>
      <c r="AH877" s="1316"/>
      <c r="AI877" s="1316"/>
      <c r="AJ877" s="1316"/>
      <c r="AK877" s="1316"/>
      <c r="AL877" s="1316"/>
      <c r="AM877" s="1316"/>
    </row>
    <row r="878" ht="24.0" customHeight="1">
      <c r="A878" s="1318"/>
      <c r="B878" s="1316"/>
      <c r="C878" s="1316"/>
      <c r="D878" s="1316"/>
      <c r="E878" s="1316"/>
      <c r="F878" s="1316"/>
      <c r="G878" s="1316"/>
      <c r="H878" s="1316"/>
      <c r="I878" s="1316"/>
      <c r="J878" s="1316"/>
      <c r="K878" s="1316"/>
      <c r="L878" s="1316"/>
      <c r="M878" s="1316"/>
      <c r="N878" s="1316"/>
      <c r="O878" s="1316"/>
      <c r="P878" s="1316"/>
      <c r="Q878" s="1316"/>
      <c r="R878" s="1316"/>
      <c r="S878" s="1316"/>
      <c r="T878" s="1316"/>
      <c r="U878" s="1316"/>
      <c r="V878" s="1316"/>
      <c r="W878" s="1316"/>
      <c r="X878" s="1316"/>
      <c r="Y878" s="1316"/>
      <c r="Z878" s="1316"/>
      <c r="AA878" s="1316"/>
      <c r="AB878" s="1316"/>
      <c r="AC878" s="1316"/>
      <c r="AD878" s="1316"/>
      <c r="AE878" s="1316"/>
      <c r="AF878" s="1316"/>
      <c r="AG878" s="1316"/>
      <c r="AH878" s="1316"/>
      <c r="AI878" s="1316"/>
      <c r="AJ878" s="1316"/>
      <c r="AK878" s="1316"/>
      <c r="AL878" s="1316"/>
      <c r="AM878" s="1316"/>
    </row>
    <row r="879" ht="24.0" customHeight="1">
      <c r="A879" s="1318"/>
      <c r="B879" s="1316"/>
      <c r="C879" s="1316"/>
      <c r="D879" s="1316"/>
      <c r="E879" s="1316"/>
      <c r="F879" s="1316"/>
      <c r="G879" s="1316"/>
      <c r="H879" s="1316"/>
      <c r="I879" s="1316"/>
      <c r="J879" s="1316"/>
      <c r="K879" s="1316"/>
      <c r="L879" s="1316"/>
      <c r="M879" s="1316"/>
      <c r="N879" s="1316"/>
      <c r="O879" s="1316"/>
      <c r="P879" s="1316"/>
      <c r="Q879" s="1316"/>
      <c r="R879" s="1316"/>
      <c r="S879" s="1316"/>
      <c r="T879" s="1316"/>
      <c r="U879" s="1316"/>
      <c r="V879" s="1316"/>
      <c r="W879" s="1316"/>
      <c r="X879" s="1316"/>
      <c r="Y879" s="1316"/>
      <c r="Z879" s="1316"/>
      <c r="AA879" s="1316"/>
      <c r="AB879" s="1316"/>
      <c r="AC879" s="1316"/>
      <c r="AD879" s="1316"/>
      <c r="AE879" s="1316"/>
      <c r="AF879" s="1316"/>
      <c r="AG879" s="1316"/>
      <c r="AH879" s="1316"/>
      <c r="AI879" s="1316"/>
      <c r="AJ879" s="1316"/>
      <c r="AK879" s="1316"/>
      <c r="AL879" s="1316"/>
      <c r="AM879" s="1316"/>
    </row>
    <row r="880" ht="24.0" customHeight="1">
      <c r="A880" s="1318"/>
      <c r="B880" s="1316"/>
      <c r="C880" s="1316"/>
      <c r="D880" s="1316"/>
      <c r="E880" s="1316"/>
      <c r="F880" s="1316"/>
      <c r="G880" s="1316"/>
      <c r="H880" s="1316"/>
      <c r="I880" s="1316"/>
      <c r="J880" s="1316"/>
      <c r="K880" s="1316"/>
      <c r="L880" s="1316"/>
      <c r="M880" s="1316"/>
      <c r="N880" s="1316"/>
      <c r="O880" s="1316"/>
      <c r="P880" s="1316"/>
      <c r="Q880" s="1316"/>
      <c r="R880" s="1316"/>
      <c r="S880" s="1316"/>
      <c r="T880" s="1316"/>
      <c r="U880" s="1316"/>
      <c r="V880" s="1316"/>
      <c r="W880" s="1316"/>
      <c r="X880" s="1316"/>
      <c r="Y880" s="1316"/>
      <c r="Z880" s="1316"/>
      <c r="AA880" s="1316"/>
      <c r="AB880" s="1316"/>
      <c r="AC880" s="1316"/>
      <c r="AD880" s="1316"/>
      <c r="AE880" s="1316"/>
      <c r="AF880" s="1316"/>
      <c r="AG880" s="1316"/>
      <c r="AH880" s="1316"/>
      <c r="AI880" s="1316"/>
      <c r="AJ880" s="1316"/>
      <c r="AK880" s="1316"/>
      <c r="AL880" s="1316"/>
      <c r="AM880" s="1316"/>
    </row>
    <row r="881" ht="24.0" customHeight="1">
      <c r="A881" s="1318"/>
      <c r="B881" s="1316"/>
      <c r="C881" s="1316"/>
      <c r="D881" s="1316"/>
      <c r="E881" s="1316"/>
      <c r="F881" s="1316"/>
      <c r="G881" s="1316"/>
      <c r="H881" s="1316"/>
      <c r="I881" s="1316"/>
      <c r="J881" s="1316"/>
      <c r="K881" s="1316"/>
      <c r="L881" s="1316"/>
      <c r="M881" s="1316"/>
      <c r="N881" s="1316"/>
      <c r="O881" s="1316"/>
      <c r="P881" s="1316"/>
      <c r="Q881" s="1316"/>
      <c r="R881" s="1316"/>
      <c r="S881" s="1316"/>
      <c r="T881" s="1316"/>
      <c r="U881" s="1316"/>
      <c r="V881" s="1316"/>
      <c r="W881" s="1316"/>
      <c r="X881" s="1316"/>
      <c r="Y881" s="1316"/>
      <c r="Z881" s="1316"/>
      <c r="AA881" s="1316"/>
      <c r="AB881" s="1316"/>
      <c r="AC881" s="1316"/>
      <c r="AD881" s="1316"/>
      <c r="AE881" s="1316"/>
      <c r="AF881" s="1316"/>
      <c r="AG881" s="1316"/>
      <c r="AH881" s="1316"/>
      <c r="AI881" s="1316"/>
      <c r="AJ881" s="1316"/>
      <c r="AK881" s="1316"/>
      <c r="AL881" s="1316"/>
      <c r="AM881" s="1316"/>
    </row>
    <row r="882" ht="24.0" customHeight="1">
      <c r="A882" s="1318"/>
      <c r="B882" s="1316"/>
      <c r="C882" s="1316"/>
      <c r="D882" s="1316"/>
      <c r="E882" s="1316"/>
      <c r="F882" s="1316"/>
      <c r="G882" s="1316"/>
      <c r="H882" s="1316"/>
      <c r="I882" s="1316"/>
      <c r="J882" s="1316"/>
      <c r="K882" s="1316"/>
      <c r="L882" s="1316"/>
      <c r="M882" s="1316"/>
      <c r="N882" s="1316"/>
      <c r="O882" s="1316"/>
      <c r="P882" s="1316"/>
      <c r="Q882" s="1316"/>
      <c r="R882" s="1316"/>
      <c r="S882" s="1316"/>
      <c r="T882" s="1316"/>
      <c r="U882" s="1316"/>
      <c r="V882" s="1316"/>
      <c r="W882" s="1316"/>
      <c r="X882" s="1316"/>
      <c r="Y882" s="1316"/>
      <c r="Z882" s="1316"/>
      <c r="AA882" s="1316"/>
      <c r="AB882" s="1316"/>
      <c r="AC882" s="1316"/>
      <c r="AD882" s="1316"/>
      <c r="AE882" s="1316"/>
      <c r="AF882" s="1316"/>
      <c r="AG882" s="1316"/>
      <c r="AH882" s="1316"/>
      <c r="AI882" s="1316"/>
      <c r="AJ882" s="1316"/>
      <c r="AK882" s="1316"/>
      <c r="AL882" s="1316"/>
      <c r="AM882" s="1316"/>
    </row>
    <row r="883" ht="24.0" customHeight="1">
      <c r="A883" s="1318"/>
      <c r="B883" s="1316"/>
      <c r="C883" s="1316"/>
      <c r="D883" s="1316"/>
      <c r="E883" s="1316"/>
      <c r="F883" s="1316"/>
      <c r="G883" s="1316"/>
      <c r="H883" s="1316"/>
      <c r="I883" s="1316"/>
      <c r="J883" s="1316"/>
      <c r="K883" s="1316"/>
      <c r="L883" s="1316"/>
      <c r="M883" s="1316"/>
      <c r="N883" s="1316"/>
      <c r="O883" s="1316"/>
      <c r="P883" s="1316"/>
      <c r="Q883" s="1316"/>
      <c r="R883" s="1316"/>
      <c r="S883" s="1316"/>
      <c r="T883" s="1316"/>
      <c r="U883" s="1316"/>
      <c r="V883" s="1316"/>
      <c r="W883" s="1316"/>
      <c r="X883" s="1316"/>
      <c r="Y883" s="1316"/>
      <c r="Z883" s="1316"/>
      <c r="AA883" s="1316"/>
      <c r="AB883" s="1316"/>
      <c r="AC883" s="1316"/>
      <c r="AD883" s="1316"/>
      <c r="AE883" s="1316"/>
      <c r="AF883" s="1316"/>
      <c r="AG883" s="1316"/>
      <c r="AH883" s="1316"/>
      <c r="AI883" s="1316"/>
      <c r="AJ883" s="1316"/>
      <c r="AK883" s="1316"/>
      <c r="AL883" s="1316"/>
      <c r="AM883" s="1316"/>
    </row>
    <row r="884" ht="24.0" customHeight="1">
      <c r="A884" s="1318"/>
      <c r="B884" s="1316"/>
      <c r="C884" s="1316"/>
      <c r="D884" s="1316"/>
      <c r="E884" s="1316"/>
      <c r="F884" s="1316"/>
      <c r="G884" s="1316"/>
      <c r="H884" s="1316"/>
      <c r="I884" s="1316"/>
      <c r="J884" s="1316"/>
      <c r="K884" s="1316"/>
      <c r="L884" s="1316"/>
      <c r="M884" s="1316"/>
      <c r="N884" s="1316"/>
      <c r="O884" s="1316"/>
      <c r="P884" s="1316"/>
      <c r="Q884" s="1316"/>
      <c r="R884" s="1316"/>
      <c r="S884" s="1316"/>
      <c r="T884" s="1316"/>
      <c r="U884" s="1316"/>
      <c r="V884" s="1316"/>
      <c r="W884" s="1316"/>
      <c r="X884" s="1316"/>
      <c r="Y884" s="1316"/>
      <c r="Z884" s="1316"/>
      <c r="AA884" s="1316"/>
      <c r="AB884" s="1316"/>
      <c r="AC884" s="1316"/>
      <c r="AD884" s="1316"/>
      <c r="AE884" s="1316"/>
      <c r="AF884" s="1316"/>
      <c r="AG884" s="1316"/>
      <c r="AH884" s="1316"/>
      <c r="AI884" s="1316"/>
      <c r="AJ884" s="1316"/>
      <c r="AK884" s="1316"/>
      <c r="AL884" s="1316"/>
      <c r="AM884" s="1316"/>
    </row>
    <row r="885" ht="24.0" customHeight="1">
      <c r="A885" s="1318"/>
      <c r="B885" s="1316"/>
      <c r="C885" s="1316"/>
      <c r="D885" s="1316"/>
      <c r="E885" s="1316"/>
      <c r="F885" s="1316"/>
      <c r="G885" s="1316"/>
      <c r="H885" s="1316"/>
      <c r="I885" s="1316"/>
      <c r="J885" s="1316"/>
      <c r="K885" s="1316"/>
      <c r="L885" s="1316"/>
      <c r="M885" s="1316"/>
      <c r="N885" s="1316"/>
      <c r="O885" s="1316"/>
      <c r="P885" s="1316"/>
      <c r="Q885" s="1316"/>
      <c r="R885" s="1316"/>
      <c r="S885" s="1316"/>
      <c r="T885" s="1316"/>
      <c r="U885" s="1316"/>
      <c r="V885" s="1316"/>
      <c r="W885" s="1316"/>
      <c r="X885" s="1316"/>
      <c r="Y885" s="1316"/>
      <c r="Z885" s="1316"/>
      <c r="AA885" s="1316"/>
      <c r="AB885" s="1316"/>
      <c r="AC885" s="1316"/>
      <c r="AD885" s="1316"/>
      <c r="AE885" s="1316"/>
      <c r="AF885" s="1316"/>
      <c r="AG885" s="1316"/>
      <c r="AH885" s="1316"/>
      <c r="AI885" s="1316"/>
      <c r="AJ885" s="1316"/>
      <c r="AK885" s="1316"/>
      <c r="AL885" s="1316"/>
      <c r="AM885" s="1316"/>
    </row>
    <row r="886" ht="24.0" customHeight="1">
      <c r="A886" s="1318"/>
      <c r="B886" s="1316"/>
      <c r="C886" s="1316"/>
      <c r="D886" s="1316"/>
      <c r="E886" s="1316"/>
      <c r="F886" s="1316"/>
      <c r="G886" s="1316"/>
      <c r="H886" s="1316"/>
      <c r="I886" s="1316"/>
      <c r="J886" s="1316"/>
      <c r="K886" s="1316"/>
      <c r="L886" s="1316"/>
      <c r="M886" s="1316"/>
      <c r="N886" s="1316"/>
      <c r="O886" s="1316"/>
      <c r="P886" s="1316"/>
      <c r="Q886" s="1316"/>
      <c r="R886" s="1316"/>
      <c r="S886" s="1316"/>
      <c r="T886" s="1316"/>
      <c r="U886" s="1316"/>
      <c r="V886" s="1316"/>
      <c r="W886" s="1316"/>
      <c r="X886" s="1316"/>
      <c r="Y886" s="1316"/>
      <c r="Z886" s="1316"/>
      <c r="AA886" s="1316"/>
      <c r="AB886" s="1316"/>
      <c r="AC886" s="1316"/>
      <c r="AD886" s="1316"/>
      <c r="AE886" s="1316"/>
      <c r="AF886" s="1316"/>
      <c r="AG886" s="1316"/>
      <c r="AH886" s="1316"/>
      <c r="AI886" s="1316"/>
      <c r="AJ886" s="1316"/>
      <c r="AK886" s="1316"/>
      <c r="AL886" s="1316"/>
      <c r="AM886" s="1316"/>
    </row>
    <row r="887" ht="24.0" customHeight="1">
      <c r="A887" s="1318"/>
      <c r="B887" s="1316"/>
      <c r="C887" s="1316"/>
      <c r="D887" s="1316"/>
      <c r="E887" s="1316"/>
      <c r="F887" s="1316"/>
      <c r="G887" s="1316"/>
      <c r="H887" s="1316"/>
      <c r="I887" s="1316"/>
      <c r="J887" s="1316"/>
      <c r="K887" s="1316"/>
      <c r="L887" s="1316"/>
      <c r="M887" s="1316"/>
      <c r="N887" s="1316"/>
      <c r="O887" s="1316"/>
      <c r="P887" s="1316"/>
      <c r="Q887" s="1316"/>
      <c r="R887" s="1316"/>
      <c r="S887" s="1316"/>
      <c r="T887" s="1316"/>
      <c r="U887" s="1316"/>
      <c r="V887" s="1316"/>
      <c r="W887" s="1316"/>
      <c r="X887" s="1316"/>
      <c r="Y887" s="1316"/>
      <c r="Z887" s="1316"/>
      <c r="AA887" s="1316"/>
      <c r="AB887" s="1316"/>
      <c r="AC887" s="1316"/>
      <c r="AD887" s="1316"/>
      <c r="AE887" s="1316"/>
      <c r="AF887" s="1316"/>
      <c r="AG887" s="1316"/>
      <c r="AH887" s="1316"/>
      <c r="AI887" s="1316"/>
      <c r="AJ887" s="1316"/>
      <c r="AK887" s="1316"/>
      <c r="AL887" s="1316"/>
      <c r="AM887" s="1316"/>
    </row>
    <row r="888" ht="24.0" customHeight="1">
      <c r="A888" s="1318"/>
      <c r="B888" s="1316"/>
      <c r="C888" s="1316"/>
      <c r="D888" s="1316"/>
      <c r="E888" s="1316"/>
      <c r="F888" s="1316"/>
      <c r="G888" s="1316"/>
      <c r="H888" s="1316"/>
      <c r="I888" s="1316"/>
      <c r="J888" s="1316"/>
      <c r="K888" s="1316"/>
      <c r="L888" s="1316"/>
      <c r="M888" s="1316"/>
      <c r="N888" s="1316"/>
      <c r="O888" s="1316"/>
      <c r="P888" s="1316"/>
      <c r="Q888" s="1316"/>
      <c r="R888" s="1316"/>
      <c r="S888" s="1316"/>
      <c r="T888" s="1316"/>
      <c r="U888" s="1316"/>
      <c r="V888" s="1316"/>
      <c r="W888" s="1316"/>
      <c r="X888" s="1316"/>
      <c r="Y888" s="1316"/>
      <c r="Z888" s="1316"/>
      <c r="AA888" s="1316"/>
      <c r="AB888" s="1316"/>
      <c r="AC888" s="1316"/>
      <c r="AD888" s="1316"/>
      <c r="AE888" s="1316"/>
      <c r="AF888" s="1316"/>
      <c r="AG888" s="1316"/>
      <c r="AH888" s="1316"/>
      <c r="AI888" s="1316"/>
      <c r="AJ888" s="1316"/>
      <c r="AK888" s="1316"/>
      <c r="AL888" s="1316"/>
      <c r="AM888" s="1316"/>
    </row>
    <row r="889" ht="24.0" customHeight="1">
      <c r="A889" s="1318"/>
      <c r="B889" s="1316"/>
      <c r="C889" s="1316"/>
      <c r="D889" s="1316"/>
      <c r="E889" s="1316"/>
      <c r="F889" s="1316"/>
      <c r="G889" s="1316"/>
      <c r="H889" s="1316"/>
      <c r="I889" s="1316"/>
      <c r="J889" s="1316"/>
      <c r="K889" s="1316"/>
      <c r="L889" s="1316"/>
      <c r="M889" s="1316"/>
      <c r="N889" s="1316"/>
      <c r="O889" s="1316"/>
      <c r="P889" s="1316"/>
      <c r="Q889" s="1316"/>
      <c r="R889" s="1316"/>
      <c r="S889" s="1316"/>
      <c r="T889" s="1316"/>
      <c r="U889" s="1316"/>
      <c r="V889" s="1316"/>
      <c r="W889" s="1316"/>
      <c r="X889" s="1316"/>
      <c r="Y889" s="1316"/>
      <c r="Z889" s="1316"/>
      <c r="AA889" s="1316"/>
      <c r="AB889" s="1316"/>
      <c r="AC889" s="1316"/>
      <c r="AD889" s="1316"/>
      <c r="AE889" s="1316"/>
      <c r="AF889" s="1316"/>
      <c r="AG889" s="1316"/>
      <c r="AH889" s="1316"/>
      <c r="AI889" s="1316"/>
      <c r="AJ889" s="1316"/>
      <c r="AK889" s="1316"/>
      <c r="AL889" s="1316"/>
      <c r="AM889" s="1316"/>
    </row>
    <row r="890" ht="24.0" customHeight="1">
      <c r="A890" s="1318"/>
      <c r="B890" s="1316"/>
      <c r="C890" s="1316"/>
      <c r="D890" s="1316"/>
      <c r="E890" s="1316"/>
      <c r="F890" s="1316"/>
      <c r="G890" s="1316"/>
      <c r="H890" s="1316"/>
      <c r="I890" s="1316"/>
      <c r="J890" s="1316"/>
      <c r="K890" s="1316"/>
      <c r="L890" s="1316"/>
      <c r="M890" s="1316"/>
      <c r="N890" s="1316"/>
      <c r="O890" s="1316"/>
      <c r="P890" s="1316"/>
      <c r="Q890" s="1316"/>
      <c r="R890" s="1316"/>
      <c r="S890" s="1316"/>
      <c r="T890" s="1316"/>
      <c r="U890" s="1316"/>
      <c r="V890" s="1316"/>
      <c r="W890" s="1316"/>
      <c r="X890" s="1316"/>
      <c r="Y890" s="1316"/>
      <c r="Z890" s="1316"/>
      <c r="AA890" s="1316"/>
      <c r="AB890" s="1316"/>
      <c r="AC890" s="1316"/>
      <c r="AD890" s="1316"/>
      <c r="AE890" s="1316"/>
      <c r="AF890" s="1316"/>
      <c r="AG890" s="1316"/>
      <c r="AH890" s="1316"/>
      <c r="AI890" s="1316"/>
      <c r="AJ890" s="1316"/>
      <c r="AK890" s="1316"/>
      <c r="AL890" s="1316"/>
      <c r="AM890" s="1316"/>
    </row>
    <row r="891" ht="24.0" customHeight="1">
      <c r="A891" s="1318"/>
      <c r="B891" s="1316"/>
      <c r="C891" s="1316"/>
      <c r="D891" s="1316"/>
      <c r="E891" s="1316"/>
      <c r="F891" s="1316"/>
      <c r="G891" s="1316"/>
      <c r="H891" s="1316"/>
      <c r="I891" s="1316"/>
      <c r="J891" s="1316"/>
      <c r="K891" s="1316"/>
      <c r="L891" s="1316"/>
      <c r="M891" s="1316"/>
      <c r="N891" s="1316"/>
      <c r="O891" s="1316"/>
      <c r="P891" s="1316"/>
      <c r="Q891" s="1316"/>
      <c r="R891" s="1316"/>
      <c r="S891" s="1316"/>
      <c r="T891" s="1316"/>
      <c r="U891" s="1316"/>
      <c r="V891" s="1316"/>
      <c r="W891" s="1316"/>
      <c r="X891" s="1316"/>
      <c r="Y891" s="1316"/>
      <c r="Z891" s="1316"/>
      <c r="AA891" s="1316"/>
      <c r="AB891" s="1316"/>
      <c r="AC891" s="1316"/>
      <c r="AD891" s="1316"/>
      <c r="AE891" s="1316"/>
      <c r="AF891" s="1316"/>
      <c r="AG891" s="1316"/>
      <c r="AH891" s="1316"/>
      <c r="AI891" s="1316"/>
      <c r="AJ891" s="1316"/>
      <c r="AK891" s="1316"/>
      <c r="AL891" s="1316"/>
      <c r="AM891" s="1316"/>
    </row>
    <row r="892" ht="24.0" customHeight="1">
      <c r="A892" s="1318"/>
      <c r="B892" s="1316"/>
      <c r="C892" s="1316"/>
      <c r="D892" s="1316"/>
      <c r="E892" s="1316"/>
      <c r="F892" s="1316"/>
      <c r="G892" s="1316"/>
      <c r="H892" s="1316"/>
      <c r="I892" s="1316"/>
      <c r="J892" s="1316"/>
      <c r="K892" s="1316"/>
      <c r="L892" s="1316"/>
      <c r="M892" s="1316"/>
      <c r="N892" s="1316"/>
      <c r="O892" s="1316"/>
      <c r="P892" s="1316"/>
      <c r="Q892" s="1316"/>
      <c r="R892" s="1316"/>
      <c r="S892" s="1316"/>
      <c r="T892" s="1316"/>
      <c r="U892" s="1316"/>
      <c r="V892" s="1316"/>
      <c r="W892" s="1316"/>
      <c r="X892" s="1316"/>
      <c r="Y892" s="1316"/>
      <c r="Z892" s="1316"/>
      <c r="AA892" s="1316"/>
      <c r="AB892" s="1316"/>
      <c r="AC892" s="1316"/>
      <c r="AD892" s="1316"/>
      <c r="AE892" s="1316"/>
      <c r="AF892" s="1316"/>
      <c r="AG892" s="1316"/>
      <c r="AH892" s="1316"/>
      <c r="AI892" s="1316"/>
      <c r="AJ892" s="1316"/>
      <c r="AK892" s="1316"/>
      <c r="AL892" s="1316"/>
      <c r="AM892" s="1316"/>
    </row>
    <row r="893" ht="24.0" customHeight="1">
      <c r="A893" s="1318"/>
      <c r="B893" s="1316"/>
      <c r="C893" s="1316"/>
      <c r="D893" s="1316"/>
      <c r="E893" s="1316"/>
      <c r="F893" s="1316"/>
      <c r="G893" s="1316"/>
      <c r="H893" s="1316"/>
      <c r="I893" s="1316"/>
      <c r="J893" s="1316"/>
      <c r="K893" s="1316"/>
      <c r="L893" s="1316"/>
      <c r="M893" s="1316"/>
      <c r="N893" s="1316"/>
      <c r="O893" s="1316"/>
      <c r="P893" s="1316"/>
      <c r="Q893" s="1316"/>
      <c r="R893" s="1316"/>
      <c r="S893" s="1316"/>
      <c r="T893" s="1316"/>
      <c r="U893" s="1316"/>
      <c r="V893" s="1316"/>
      <c r="W893" s="1316"/>
      <c r="X893" s="1316"/>
      <c r="Y893" s="1316"/>
      <c r="Z893" s="1316"/>
      <c r="AA893" s="1316"/>
      <c r="AB893" s="1316"/>
      <c r="AC893" s="1316"/>
      <c r="AD893" s="1316"/>
      <c r="AE893" s="1316"/>
      <c r="AF893" s="1316"/>
      <c r="AG893" s="1316"/>
      <c r="AH893" s="1316"/>
      <c r="AI893" s="1316"/>
      <c r="AJ893" s="1316"/>
      <c r="AK893" s="1316"/>
      <c r="AL893" s="1316"/>
      <c r="AM893" s="1316"/>
    </row>
    <row r="894" ht="24.0" customHeight="1">
      <c r="A894" s="1318"/>
      <c r="B894" s="1316"/>
      <c r="C894" s="1316"/>
      <c r="D894" s="1316"/>
      <c r="E894" s="1316"/>
      <c r="F894" s="1316"/>
      <c r="G894" s="1316"/>
      <c r="H894" s="1316"/>
      <c r="I894" s="1316"/>
      <c r="J894" s="1316"/>
      <c r="K894" s="1316"/>
      <c r="L894" s="1316"/>
      <c r="M894" s="1316"/>
      <c r="N894" s="1316"/>
      <c r="O894" s="1316"/>
      <c r="P894" s="1316"/>
      <c r="Q894" s="1316"/>
      <c r="R894" s="1316"/>
      <c r="S894" s="1316"/>
      <c r="T894" s="1316"/>
      <c r="U894" s="1316"/>
      <c r="V894" s="1316"/>
      <c r="W894" s="1316"/>
      <c r="X894" s="1316"/>
      <c r="Y894" s="1316"/>
      <c r="Z894" s="1316"/>
      <c r="AA894" s="1316"/>
      <c r="AB894" s="1316"/>
      <c r="AC894" s="1316"/>
      <c r="AD894" s="1316"/>
      <c r="AE894" s="1316"/>
      <c r="AF894" s="1316"/>
      <c r="AG894" s="1316"/>
      <c r="AH894" s="1316"/>
      <c r="AI894" s="1316"/>
      <c r="AJ894" s="1316"/>
      <c r="AK894" s="1316"/>
      <c r="AL894" s="1316"/>
      <c r="AM894" s="1316"/>
    </row>
    <row r="895" ht="24.0" customHeight="1">
      <c r="A895" s="1318"/>
      <c r="B895" s="1316"/>
      <c r="C895" s="1316"/>
      <c r="D895" s="1316"/>
      <c r="E895" s="1316"/>
      <c r="F895" s="1316"/>
      <c r="G895" s="1316"/>
      <c r="H895" s="1316"/>
      <c r="I895" s="1316"/>
      <c r="J895" s="1316"/>
      <c r="K895" s="1316"/>
      <c r="L895" s="1316"/>
      <c r="M895" s="1316"/>
      <c r="N895" s="1316"/>
      <c r="O895" s="1316"/>
      <c r="P895" s="1316"/>
      <c r="Q895" s="1316"/>
      <c r="R895" s="1316"/>
      <c r="S895" s="1316"/>
      <c r="T895" s="1316"/>
      <c r="U895" s="1316"/>
      <c r="V895" s="1316"/>
      <c r="W895" s="1316"/>
      <c r="X895" s="1316"/>
      <c r="Y895" s="1316"/>
      <c r="Z895" s="1316"/>
      <c r="AA895" s="1316"/>
      <c r="AB895" s="1316"/>
      <c r="AC895" s="1316"/>
      <c r="AD895" s="1316"/>
      <c r="AE895" s="1316"/>
      <c r="AF895" s="1316"/>
      <c r="AG895" s="1316"/>
      <c r="AH895" s="1316"/>
      <c r="AI895" s="1316"/>
      <c r="AJ895" s="1316"/>
      <c r="AK895" s="1316"/>
      <c r="AL895" s="1316"/>
      <c r="AM895" s="1316"/>
    </row>
    <row r="896" ht="24.0" customHeight="1">
      <c r="A896" s="1318"/>
      <c r="B896" s="1316"/>
      <c r="C896" s="1316"/>
      <c r="D896" s="1316"/>
      <c r="E896" s="1316"/>
      <c r="F896" s="1316"/>
      <c r="G896" s="1316"/>
      <c r="H896" s="1316"/>
      <c r="I896" s="1316"/>
      <c r="J896" s="1316"/>
      <c r="K896" s="1316"/>
      <c r="L896" s="1316"/>
      <c r="M896" s="1316"/>
      <c r="N896" s="1316"/>
      <c r="O896" s="1316"/>
      <c r="P896" s="1316"/>
      <c r="Q896" s="1316"/>
      <c r="R896" s="1316"/>
      <c r="S896" s="1316"/>
      <c r="T896" s="1316"/>
      <c r="U896" s="1316"/>
      <c r="V896" s="1316"/>
      <c r="W896" s="1316"/>
      <c r="X896" s="1316"/>
      <c r="Y896" s="1316"/>
      <c r="Z896" s="1316"/>
      <c r="AA896" s="1316"/>
      <c r="AB896" s="1316"/>
      <c r="AC896" s="1316"/>
      <c r="AD896" s="1316"/>
      <c r="AE896" s="1316"/>
      <c r="AF896" s="1316"/>
      <c r="AG896" s="1316"/>
      <c r="AH896" s="1316"/>
      <c r="AI896" s="1316"/>
      <c r="AJ896" s="1316"/>
      <c r="AK896" s="1316"/>
      <c r="AL896" s="1316"/>
      <c r="AM896" s="1316"/>
    </row>
    <row r="897" ht="24.0" customHeight="1">
      <c r="A897" s="1318"/>
      <c r="B897" s="1316"/>
      <c r="C897" s="1316"/>
      <c r="D897" s="1316"/>
      <c r="E897" s="1316"/>
      <c r="F897" s="1316"/>
      <c r="G897" s="1316"/>
      <c r="H897" s="1316"/>
      <c r="I897" s="1316"/>
      <c r="J897" s="1316"/>
      <c r="K897" s="1316"/>
      <c r="L897" s="1316"/>
      <c r="M897" s="1316"/>
      <c r="N897" s="1316"/>
      <c r="O897" s="1316"/>
      <c r="P897" s="1316"/>
      <c r="Q897" s="1316"/>
      <c r="R897" s="1316"/>
      <c r="S897" s="1316"/>
      <c r="T897" s="1316"/>
      <c r="U897" s="1316"/>
      <c r="V897" s="1316"/>
      <c r="W897" s="1316"/>
      <c r="X897" s="1316"/>
      <c r="Y897" s="1316"/>
      <c r="Z897" s="1316"/>
      <c r="AA897" s="1316"/>
      <c r="AB897" s="1316"/>
      <c r="AC897" s="1316"/>
      <c r="AD897" s="1316"/>
      <c r="AE897" s="1316"/>
      <c r="AF897" s="1316"/>
      <c r="AG897" s="1316"/>
      <c r="AH897" s="1316"/>
      <c r="AI897" s="1316"/>
      <c r="AJ897" s="1316"/>
      <c r="AK897" s="1316"/>
      <c r="AL897" s="1316"/>
      <c r="AM897" s="1316"/>
    </row>
    <row r="898" ht="24.0" customHeight="1">
      <c r="A898" s="1318"/>
      <c r="B898" s="1316"/>
      <c r="C898" s="1316"/>
      <c r="D898" s="1316"/>
      <c r="E898" s="1316"/>
      <c r="F898" s="1316"/>
      <c r="G898" s="1316"/>
      <c r="H898" s="1316"/>
      <c r="I898" s="1316"/>
      <c r="J898" s="1316"/>
      <c r="K898" s="1316"/>
      <c r="L898" s="1316"/>
      <c r="M898" s="1316"/>
      <c r="N898" s="1316"/>
      <c r="O898" s="1316"/>
      <c r="P898" s="1316"/>
      <c r="Q898" s="1316"/>
      <c r="R898" s="1316"/>
      <c r="S898" s="1316"/>
      <c r="T898" s="1316"/>
      <c r="U898" s="1316"/>
      <c r="V898" s="1316"/>
      <c r="W898" s="1316"/>
      <c r="X898" s="1316"/>
      <c r="Y898" s="1316"/>
      <c r="Z898" s="1316"/>
      <c r="AA898" s="1316"/>
      <c r="AB898" s="1316"/>
      <c r="AC898" s="1316"/>
      <c r="AD898" s="1316"/>
      <c r="AE898" s="1316"/>
      <c r="AF898" s="1316"/>
      <c r="AG898" s="1316"/>
      <c r="AH898" s="1316"/>
      <c r="AI898" s="1316"/>
      <c r="AJ898" s="1316"/>
      <c r="AK898" s="1316"/>
      <c r="AL898" s="1316"/>
      <c r="AM898" s="1316"/>
    </row>
    <row r="899" ht="24.0" customHeight="1">
      <c r="A899" s="1318"/>
      <c r="B899" s="1316"/>
      <c r="C899" s="1316"/>
      <c r="D899" s="1316"/>
      <c r="E899" s="1316"/>
      <c r="F899" s="1316"/>
      <c r="G899" s="1316"/>
      <c r="H899" s="1316"/>
      <c r="I899" s="1316"/>
      <c r="J899" s="1316"/>
      <c r="K899" s="1316"/>
      <c r="L899" s="1316"/>
      <c r="M899" s="1316"/>
      <c r="N899" s="1316"/>
      <c r="O899" s="1316"/>
      <c r="P899" s="1316"/>
      <c r="Q899" s="1316"/>
      <c r="R899" s="1316"/>
      <c r="S899" s="1316"/>
      <c r="T899" s="1316"/>
      <c r="U899" s="1316"/>
      <c r="V899" s="1316"/>
      <c r="W899" s="1316"/>
      <c r="X899" s="1316"/>
      <c r="Y899" s="1316"/>
      <c r="Z899" s="1316"/>
      <c r="AA899" s="1316"/>
      <c r="AB899" s="1316"/>
      <c r="AC899" s="1316"/>
      <c r="AD899" s="1316"/>
      <c r="AE899" s="1316"/>
      <c r="AF899" s="1316"/>
      <c r="AG899" s="1316"/>
      <c r="AH899" s="1316"/>
      <c r="AI899" s="1316"/>
      <c r="AJ899" s="1316"/>
      <c r="AK899" s="1316"/>
      <c r="AL899" s="1316"/>
      <c r="AM899" s="1316"/>
    </row>
    <row r="900" ht="24.0" customHeight="1">
      <c r="A900" s="1318"/>
      <c r="B900" s="1316"/>
      <c r="C900" s="1316"/>
      <c r="D900" s="1316"/>
      <c r="E900" s="1316"/>
      <c r="F900" s="1316"/>
      <c r="G900" s="1316"/>
      <c r="H900" s="1316"/>
      <c r="I900" s="1316"/>
      <c r="J900" s="1316"/>
      <c r="K900" s="1316"/>
      <c r="L900" s="1316"/>
      <c r="M900" s="1316"/>
      <c r="N900" s="1316"/>
      <c r="O900" s="1316"/>
      <c r="P900" s="1316"/>
      <c r="Q900" s="1316"/>
      <c r="R900" s="1316"/>
      <c r="S900" s="1316"/>
      <c r="T900" s="1316"/>
      <c r="U900" s="1316"/>
      <c r="V900" s="1316"/>
      <c r="W900" s="1316"/>
      <c r="X900" s="1316"/>
      <c r="Y900" s="1316"/>
      <c r="Z900" s="1316"/>
      <c r="AA900" s="1316"/>
      <c r="AB900" s="1316"/>
      <c r="AC900" s="1316"/>
      <c r="AD900" s="1316"/>
      <c r="AE900" s="1316"/>
      <c r="AF900" s="1316"/>
      <c r="AG900" s="1316"/>
      <c r="AH900" s="1316"/>
      <c r="AI900" s="1316"/>
      <c r="AJ900" s="1316"/>
      <c r="AK900" s="1316"/>
      <c r="AL900" s="1316"/>
      <c r="AM900" s="1316"/>
    </row>
    <row r="901" ht="24.0" customHeight="1">
      <c r="A901" s="1318"/>
      <c r="B901" s="1316"/>
      <c r="C901" s="1316"/>
      <c r="D901" s="1316"/>
      <c r="E901" s="1316"/>
      <c r="F901" s="1316"/>
      <c r="G901" s="1316"/>
      <c r="H901" s="1316"/>
      <c r="I901" s="1316"/>
      <c r="J901" s="1316"/>
      <c r="K901" s="1316"/>
      <c r="L901" s="1316"/>
      <c r="M901" s="1316"/>
      <c r="N901" s="1316"/>
      <c r="O901" s="1316"/>
      <c r="P901" s="1316"/>
      <c r="Q901" s="1316"/>
      <c r="R901" s="1316"/>
      <c r="S901" s="1316"/>
      <c r="T901" s="1316"/>
      <c r="U901" s="1316"/>
      <c r="V901" s="1316"/>
      <c r="W901" s="1316"/>
      <c r="X901" s="1316"/>
      <c r="Y901" s="1316"/>
      <c r="Z901" s="1316"/>
      <c r="AA901" s="1316"/>
      <c r="AB901" s="1316"/>
      <c r="AC901" s="1316"/>
      <c r="AD901" s="1316"/>
      <c r="AE901" s="1316"/>
      <c r="AF901" s="1316"/>
      <c r="AG901" s="1316"/>
      <c r="AH901" s="1316"/>
      <c r="AI901" s="1316"/>
      <c r="AJ901" s="1316"/>
      <c r="AK901" s="1316"/>
      <c r="AL901" s="1316"/>
      <c r="AM901" s="1316"/>
    </row>
    <row r="902" ht="24.0" customHeight="1">
      <c r="A902" s="1318"/>
      <c r="B902" s="1316"/>
      <c r="C902" s="1316"/>
      <c r="D902" s="1316"/>
      <c r="E902" s="1316"/>
      <c r="F902" s="1316"/>
      <c r="G902" s="1316"/>
      <c r="H902" s="1316"/>
      <c r="I902" s="1316"/>
      <c r="J902" s="1316"/>
      <c r="K902" s="1316"/>
      <c r="L902" s="1316"/>
      <c r="M902" s="1316"/>
      <c r="N902" s="1316"/>
      <c r="O902" s="1316"/>
      <c r="P902" s="1316"/>
      <c r="Q902" s="1316"/>
      <c r="R902" s="1316"/>
      <c r="S902" s="1316"/>
      <c r="T902" s="1316"/>
      <c r="U902" s="1316"/>
      <c r="V902" s="1316"/>
      <c r="W902" s="1316"/>
      <c r="X902" s="1316"/>
      <c r="Y902" s="1316"/>
      <c r="Z902" s="1316"/>
      <c r="AA902" s="1316"/>
      <c r="AB902" s="1316"/>
      <c r="AC902" s="1316"/>
      <c r="AD902" s="1316"/>
      <c r="AE902" s="1316"/>
      <c r="AF902" s="1316"/>
      <c r="AG902" s="1316"/>
      <c r="AH902" s="1316"/>
      <c r="AI902" s="1316"/>
      <c r="AJ902" s="1316"/>
      <c r="AK902" s="1316"/>
      <c r="AL902" s="1316"/>
      <c r="AM902" s="1316"/>
    </row>
    <row r="903" ht="24.0" customHeight="1">
      <c r="A903" s="1318"/>
      <c r="B903" s="1316"/>
      <c r="C903" s="1316"/>
      <c r="D903" s="1316"/>
      <c r="E903" s="1316"/>
      <c r="F903" s="1316"/>
      <c r="G903" s="1316"/>
      <c r="H903" s="1316"/>
      <c r="I903" s="1316"/>
      <c r="J903" s="1316"/>
      <c r="K903" s="1316"/>
      <c r="L903" s="1316"/>
      <c r="M903" s="1316"/>
      <c r="N903" s="1316"/>
      <c r="O903" s="1316"/>
      <c r="P903" s="1316"/>
      <c r="Q903" s="1316"/>
      <c r="R903" s="1316"/>
      <c r="S903" s="1316"/>
      <c r="T903" s="1316"/>
      <c r="U903" s="1316"/>
      <c r="V903" s="1316"/>
      <c r="W903" s="1316"/>
      <c r="X903" s="1316"/>
      <c r="Y903" s="1316"/>
      <c r="Z903" s="1316"/>
      <c r="AA903" s="1316"/>
      <c r="AB903" s="1316"/>
      <c r="AC903" s="1316"/>
      <c r="AD903" s="1316"/>
      <c r="AE903" s="1316"/>
      <c r="AF903" s="1316"/>
      <c r="AG903" s="1316"/>
      <c r="AH903" s="1316"/>
      <c r="AI903" s="1316"/>
      <c r="AJ903" s="1316"/>
      <c r="AK903" s="1316"/>
      <c r="AL903" s="1316"/>
      <c r="AM903" s="1316"/>
    </row>
    <row r="904" ht="24.0" customHeight="1">
      <c r="A904" s="1318"/>
      <c r="B904" s="1316"/>
      <c r="C904" s="1316"/>
      <c r="D904" s="1316"/>
      <c r="E904" s="1316"/>
      <c r="F904" s="1316"/>
      <c r="G904" s="1316"/>
      <c r="H904" s="1316"/>
      <c r="I904" s="1316"/>
      <c r="J904" s="1316"/>
      <c r="K904" s="1316"/>
      <c r="L904" s="1316"/>
      <c r="M904" s="1316"/>
      <c r="N904" s="1316"/>
      <c r="O904" s="1316"/>
      <c r="P904" s="1316"/>
      <c r="Q904" s="1316"/>
      <c r="R904" s="1316"/>
      <c r="S904" s="1316"/>
      <c r="T904" s="1316"/>
      <c r="U904" s="1316"/>
      <c r="V904" s="1316"/>
      <c r="W904" s="1316"/>
      <c r="X904" s="1316"/>
      <c r="Y904" s="1316"/>
      <c r="Z904" s="1316"/>
      <c r="AA904" s="1316"/>
      <c r="AB904" s="1316"/>
      <c r="AC904" s="1316"/>
      <c r="AD904" s="1316"/>
      <c r="AE904" s="1316"/>
      <c r="AF904" s="1316"/>
      <c r="AG904" s="1316"/>
      <c r="AH904" s="1316"/>
      <c r="AI904" s="1316"/>
      <c r="AJ904" s="1316"/>
      <c r="AK904" s="1316"/>
      <c r="AL904" s="1316"/>
      <c r="AM904" s="1316"/>
    </row>
    <row r="905" ht="24.0" customHeight="1">
      <c r="A905" s="1318"/>
      <c r="B905" s="1316"/>
      <c r="C905" s="1316"/>
      <c r="D905" s="1316"/>
      <c r="E905" s="1316"/>
      <c r="F905" s="1316"/>
      <c r="G905" s="1316"/>
      <c r="H905" s="1316"/>
      <c r="I905" s="1316"/>
      <c r="J905" s="1316"/>
      <c r="K905" s="1316"/>
      <c r="L905" s="1316"/>
      <c r="M905" s="1316"/>
      <c r="N905" s="1316"/>
      <c r="O905" s="1316"/>
      <c r="P905" s="1316"/>
      <c r="Q905" s="1316"/>
      <c r="R905" s="1316"/>
      <c r="S905" s="1316"/>
      <c r="T905" s="1316"/>
      <c r="U905" s="1316"/>
      <c r="V905" s="1316"/>
      <c r="W905" s="1316"/>
      <c r="X905" s="1316"/>
      <c r="Y905" s="1316"/>
      <c r="Z905" s="1316"/>
      <c r="AA905" s="1316"/>
      <c r="AB905" s="1316"/>
      <c r="AC905" s="1316"/>
      <c r="AD905" s="1316"/>
      <c r="AE905" s="1316"/>
      <c r="AF905" s="1316"/>
      <c r="AG905" s="1316"/>
      <c r="AH905" s="1316"/>
      <c r="AI905" s="1316"/>
      <c r="AJ905" s="1316"/>
      <c r="AK905" s="1316"/>
      <c r="AL905" s="1316"/>
      <c r="AM905" s="1316"/>
    </row>
    <row r="906" ht="24.0" customHeight="1">
      <c r="A906" s="1318"/>
      <c r="B906" s="1316"/>
      <c r="C906" s="1316"/>
      <c r="D906" s="1316"/>
      <c r="E906" s="1316"/>
      <c r="F906" s="1316"/>
      <c r="G906" s="1316"/>
      <c r="H906" s="1316"/>
      <c r="I906" s="1316"/>
      <c r="J906" s="1316"/>
      <c r="K906" s="1316"/>
      <c r="L906" s="1316"/>
      <c r="M906" s="1316"/>
      <c r="N906" s="1316"/>
      <c r="O906" s="1316"/>
      <c r="P906" s="1316"/>
      <c r="Q906" s="1316"/>
      <c r="R906" s="1316"/>
      <c r="S906" s="1316"/>
      <c r="T906" s="1316"/>
      <c r="U906" s="1316"/>
      <c r="V906" s="1316"/>
      <c r="W906" s="1316"/>
      <c r="X906" s="1316"/>
      <c r="Y906" s="1316"/>
      <c r="Z906" s="1316"/>
      <c r="AA906" s="1316"/>
      <c r="AB906" s="1316"/>
      <c r="AC906" s="1316"/>
      <c r="AD906" s="1316"/>
      <c r="AE906" s="1316"/>
      <c r="AF906" s="1316"/>
      <c r="AG906" s="1316"/>
      <c r="AH906" s="1316"/>
      <c r="AI906" s="1316"/>
      <c r="AJ906" s="1316"/>
      <c r="AK906" s="1316"/>
      <c r="AL906" s="1316"/>
      <c r="AM906" s="1316"/>
    </row>
    <row r="907" ht="24.0" customHeight="1">
      <c r="A907" s="1318"/>
      <c r="B907" s="1316"/>
      <c r="C907" s="1316"/>
      <c r="D907" s="1316"/>
      <c r="E907" s="1316"/>
      <c r="F907" s="1316"/>
      <c r="G907" s="1316"/>
      <c r="H907" s="1316"/>
      <c r="I907" s="1316"/>
      <c r="J907" s="1316"/>
      <c r="K907" s="1316"/>
      <c r="L907" s="1316"/>
      <c r="M907" s="1316"/>
      <c r="N907" s="1316"/>
      <c r="O907" s="1316"/>
      <c r="P907" s="1316"/>
      <c r="Q907" s="1316"/>
      <c r="R907" s="1316"/>
      <c r="S907" s="1316"/>
      <c r="T907" s="1316"/>
      <c r="U907" s="1316"/>
      <c r="V907" s="1316"/>
      <c r="W907" s="1316"/>
      <c r="X907" s="1316"/>
      <c r="Y907" s="1316"/>
      <c r="Z907" s="1316"/>
      <c r="AA907" s="1316"/>
      <c r="AB907" s="1316"/>
      <c r="AC907" s="1316"/>
      <c r="AD907" s="1316"/>
      <c r="AE907" s="1316"/>
      <c r="AF907" s="1316"/>
      <c r="AG907" s="1316"/>
      <c r="AH907" s="1316"/>
      <c r="AI907" s="1316"/>
      <c r="AJ907" s="1316"/>
      <c r="AK907" s="1316"/>
      <c r="AL907" s="1316"/>
      <c r="AM907" s="1316"/>
    </row>
    <row r="908" ht="24.0" customHeight="1">
      <c r="A908" s="1318"/>
      <c r="B908" s="1316"/>
      <c r="C908" s="1316"/>
      <c r="D908" s="1316"/>
      <c r="E908" s="1316"/>
      <c r="F908" s="1316"/>
      <c r="G908" s="1316"/>
      <c r="H908" s="1316"/>
      <c r="I908" s="1316"/>
      <c r="J908" s="1316"/>
      <c r="K908" s="1316"/>
      <c r="L908" s="1316"/>
      <c r="M908" s="1316"/>
      <c r="N908" s="1316"/>
      <c r="O908" s="1316"/>
      <c r="P908" s="1316"/>
      <c r="Q908" s="1316"/>
      <c r="R908" s="1316"/>
      <c r="S908" s="1316"/>
      <c r="T908" s="1316"/>
      <c r="U908" s="1316"/>
      <c r="V908" s="1316"/>
      <c r="W908" s="1316"/>
      <c r="X908" s="1316"/>
      <c r="Y908" s="1316"/>
      <c r="Z908" s="1316"/>
      <c r="AA908" s="1316"/>
      <c r="AB908" s="1316"/>
      <c r="AC908" s="1316"/>
      <c r="AD908" s="1316"/>
      <c r="AE908" s="1316"/>
      <c r="AF908" s="1316"/>
      <c r="AG908" s="1316"/>
      <c r="AH908" s="1316"/>
      <c r="AI908" s="1316"/>
      <c r="AJ908" s="1316"/>
      <c r="AK908" s="1316"/>
      <c r="AL908" s="1316"/>
      <c r="AM908" s="1316"/>
    </row>
    <row r="909" ht="24.0" customHeight="1">
      <c r="A909" s="1318"/>
      <c r="B909" s="1316"/>
      <c r="C909" s="1316"/>
      <c r="D909" s="1316"/>
      <c r="E909" s="1316"/>
      <c r="F909" s="1316"/>
      <c r="G909" s="1316"/>
      <c r="H909" s="1316"/>
      <c r="I909" s="1316"/>
      <c r="J909" s="1316"/>
      <c r="K909" s="1316"/>
      <c r="L909" s="1316"/>
      <c r="M909" s="1316"/>
      <c r="N909" s="1316"/>
      <c r="O909" s="1316"/>
      <c r="P909" s="1316"/>
      <c r="Q909" s="1316"/>
      <c r="R909" s="1316"/>
      <c r="S909" s="1316"/>
      <c r="T909" s="1316"/>
      <c r="U909" s="1316"/>
      <c r="V909" s="1316"/>
      <c r="W909" s="1316"/>
      <c r="X909" s="1316"/>
      <c r="Y909" s="1316"/>
      <c r="Z909" s="1316"/>
      <c r="AA909" s="1316"/>
      <c r="AB909" s="1316"/>
      <c r="AC909" s="1316"/>
      <c r="AD909" s="1316"/>
      <c r="AE909" s="1316"/>
      <c r="AF909" s="1316"/>
      <c r="AG909" s="1316"/>
      <c r="AH909" s="1316"/>
      <c r="AI909" s="1316"/>
      <c r="AJ909" s="1316"/>
      <c r="AK909" s="1316"/>
      <c r="AL909" s="1316"/>
      <c r="AM909" s="1316"/>
    </row>
    <row r="910" ht="24.0" customHeight="1">
      <c r="A910" s="1318"/>
      <c r="B910" s="1316"/>
      <c r="C910" s="1316"/>
      <c r="D910" s="1316"/>
      <c r="E910" s="1316"/>
      <c r="F910" s="1316"/>
      <c r="G910" s="1316"/>
      <c r="H910" s="1316"/>
      <c r="I910" s="1316"/>
      <c r="J910" s="1316"/>
      <c r="K910" s="1316"/>
      <c r="L910" s="1316"/>
      <c r="M910" s="1316"/>
      <c r="N910" s="1316"/>
      <c r="O910" s="1316"/>
      <c r="P910" s="1316"/>
      <c r="Q910" s="1316"/>
      <c r="R910" s="1316"/>
      <c r="S910" s="1316"/>
      <c r="T910" s="1316"/>
      <c r="U910" s="1316"/>
      <c r="V910" s="1316"/>
      <c r="W910" s="1316"/>
      <c r="X910" s="1316"/>
      <c r="Y910" s="1316"/>
      <c r="Z910" s="1316"/>
      <c r="AA910" s="1316"/>
      <c r="AB910" s="1316"/>
      <c r="AC910" s="1316"/>
      <c r="AD910" s="1316"/>
      <c r="AE910" s="1316"/>
      <c r="AF910" s="1316"/>
      <c r="AG910" s="1316"/>
      <c r="AH910" s="1316"/>
      <c r="AI910" s="1316"/>
      <c r="AJ910" s="1316"/>
      <c r="AK910" s="1316"/>
      <c r="AL910" s="1316"/>
      <c r="AM910" s="1316"/>
    </row>
    <row r="911" ht="24.0" customHeight="1">
      <c r="A911" s="1318"/>
      <c r="B911" s="1316"/>
      <c r="C911" s="1316"/>
      <c r="D911" s="1316"/>
      <c r="E911" s="1316"/>
      <c r="F911" s="1316"/>
      <c r="G911" s="1316"/>
      <c r="H911" s="1316"/>
      <c r="I911" s="1316"/>
      <c r="J911" s="1316"/>
      <c r="K911" s="1316"/>
      <c r="L911" s="1316"/>
      <c r="M911" s="1316"/>
      <c r="N911" s="1316"/>
      <c r="O911" s="1316"/>
      <c r="P911" s="1316"/>
      <c r="Q911" s="1316"/>
      <c r="R911" s="1316"/>
      <c r="S911" s="1316"/>
      <c r="T911" s="1316"/>
      <c r="U911" s="1316"/>
      <c r="V911" s="1316"/>
      <c r="W911" s="1316"/>
      <c r="X911" s="1316"/>
      <c r="Y911" s="1316"/>
      <c r="Z911" s="1316"/>
      <c r="AA911" s="1316"/>
      <c r="AB911" s="1316"/>
      <c r="AC911" s="1316"/>
      <c r="AD911" s="1316"/>
      <c r="AE911" s="1316"/>
      <c r="AF911" s="1316"/>
      <c r="AG911" s="1316"/>
      <c r="AH911" s="1316"/>
      <c r="AI911" s="1316"/>
      <c r="AJ911" s="1316"/>
      <c r="AK911" s="1316"/>
      <c r="AL911" s="1316"/>
      <c r="AM911" s="1316"/>
    </row>
    <row r="912" ht="24.0" customHeight="1">
      <c r="A912" s="1318"/>
      <c r="B912" s="1316"/>
      <c r="C912" s="1316"/>
      <c r="D912" s="1316"/>
      <c r="E912" s="1316"/>
      <c r="F912" s="1316"/>
      <c r="G912" s="1316"/>
      <c r="H912" s="1316"/>
      <c r="I912" s="1316"/>
      <c r="J912" s="1316"/>
      <c r="K912" s="1316"/>
      <c r="L912" s="1316"/>
      <c r="M912" s="1316"/>
      <c r="N912" s="1316"/>
      <c r="O912" s="1316"/>
      <c r="P912" s="1316"/>
      <c r="Q912" s="1316"/>
      <c r="R912" s="1316"/>
      <c r="S912" s="1316"/>
      <c r="T912" s="1316"/>
      <c r="U912" s="1316"/>
      <c r="V912" s="1316"/>
      <c r="W912" s="1316"/>
      <c r="X912" s="1316"/>
      <c r="Y912" s="1316"/>
      <c r="Z912" s="1316"/>
      <c r="AA912" s="1316"/>
      <c r="AB912" s="1316"/>
      <c r="AC912" s="1316"/>
      <c r="AD912" s="1316"/>
      <c r="AE912" s="1316"/>
      <c r="AF912" s="1316"/>
      <c r="AG912" s="1316"/>
      <c r="AH912" s="1316"/>
      <c r="AI912" s="1316"/>
      <c r="AJ912" s="1316"/>
      <c r="AK912" s="1316"/>
      <c r="AL912" s="1316"/>
      <c r="AM912" s="1316"/>
    </row>
    <row r="913" ht="24.0" customHeight="1">
      <c r="A913" s="1318"/>
      <c r="B913" s="1316"/>
      <c r="C913" s="1316"/>
      <c r="D913" s="1316"/>
      <c r="E913" s="1316"/>
      <c r="F913" s="1316"/>
      <c r="G913" s="1316"/>
      <c r="H913" s="1316"/>
      <c r="I913" s="1316"/>
      <c r="J913" s="1316"/>
      <c r="K913" s="1316"/>
      <c r="L913" s="1316"/>
      <c r="M913" s="1316"/>
      <c r="N913" s="1316"/>
      <c r="O913" s="1316"/>
      <c r="P913" s="1316"/>
      <c r="Q913" s="1316"/>
      <c r="R913" s="1316"/>
      <c r="S913" s="1316"/>
      <c r="T913" s="1316"/>
      <c r="U913" s="1316"/>
      <c r="V913" s="1316"/>
      <c r="W913" s="1316"/>
      <c r="X913" s="1316"/>
      <c r="Y913" s="1316"/>
      <c r="Z913" s="1316"/>
      <c r="AA913" s="1316"/>
      <c r="AB913" s="1316"/>
      <c r="AC913" s="1316"/>
      <c r="AD913" s="1316"/>
      <c r="AE913" s="1316"/>
      <c r="AF913" s="1316"/>
      <c r="AG913" s="1316"/>
      <c r="AH913" s="1316"/>
      <c r="AI913" s="1316"/>
      <c r="AJ913" s="1316"/>
      <c r="AK913" s="1316"/>
      <c r="AL913" s="1316"/>
      <c r="AM913" s="1316"/>
    </row>
    <row r="914" ht="24.0" customHeight="1">
      <c r="A914" s="1318"/>
      <c r="B914" s="1316"/>
      <c r="C914" s="1316"/>
      <c r="D914" s="1316"/>
      <c r="E914" s="1316"/>
      <c r="F914" s="1316"/>
      <c r="G914" s="1316"/>
      <c r="H914" s="1316"/>
      <c r="I914" s="1316"/>
      <c r="J914" s="1316"/>
      <c r="K914" s="1316"/>
      <c r="L914" s="1316"/>
      <c r="M914" s="1316"/>
      <c r="N914" s="1316"/>
      <c r="O914" s="1316"/>
      <c r="P914" s="1316"/>
      <c r="Q914" s="1316"/>
      <c r="R914" s="1316"/>
      <c r="S914" s="1316"/>
      <c r="T914" s="1316"/>
      <c r="U914" s="1316"/>
      <c r="V914" s="1316"/>
      <c r="W914" s="1316"/>
      <c r="X914" s="1316"/>
      <c r="Y914" s="1316"/>
      <c r="Z914" s="1316"/>
      <c r="AA914" s="1316"/>
      <c r="AB914" s="1316"/>
      <c r="AC914" s="1316"/>
      <c r="AD914" s="1316"/>
      <c r="AE914" s="1316"/>
      <c r="AF914" s="1316"/>
      <c r="AG914" s="1316"/>
      <c r="AH914" s="1316"/>
      <c r="AI914" s="1316"/>
      <c r="AJ914" s="1316"/>
      <c r="AK914" s="1316"/>
      <c r="AL914" s="1316"/>
      <c r="AM914" s="1316"/>
    </row>
    <row r="915" ht="24.0" customHeight="1">
      <c r="A915" s="1318"/>
      <c r="B915" s="1316"/>
      <c r="C915" s="1316"/>
      <c r="D915" s="1316"/>
      <c r="E915" s="1316"/>
      <c r="F915" s="1316"/>
      <c r="G915" s="1316"/>
      <c r="H915" s="1316"/>
      <c r="I915" s="1316"/>
      <c r="J915" s="1316"/>
      <c r="K915" s="1316"/>
      <c r="L915" s="1316"/>
      <c r="M915" s="1316"/>
      <c r="N915" s="1316"/>
      <c r="O915" s="1316"/>
      <c r="P915" s="1316"/>
      <c r="Q915" s="1316"/>
      <c r="R915" s="1316"/>
      <c r="S915" s="1316"/>
      <c r="T915" s="1316"/>
      <c r="U915" s="1316"/>
      <c r="V915" s="1316"/>
      <c r="W915" s="1316"/>
      <c r="X915" s="1316"/>
      <c r="Y915" s="1316"/>
      <c r="Z915" s="1316"/>
      <c r="AA915" s="1316"/>
      <c r="AB915" s="1316"/>
      <c r="AC915" s="1316"/>
      <c r="AD915" s="1316"/>
      <c r="AE915" s="1316"/>
      <c r="AF915" s="1316"/>
      <c r="AG915" s="1316"/>
      <c r="AH915" s="1316"/>
      <c r="AI915" s="1316"/>
      <c r="AJ915" s="1316"/>
      <c r="AK915" s="1316"/>
      <c r="AL915" s="1316"/>
      <c r="AM915" s="1316"/>
    </row>
    <row r="916" ht="24.0" customHeight="1">
      <c r="A916" s="1318"/>
      <c r="B916" s="1316"/>
      <c r="C916" s="1316"/>
      <c r="D916" s="1316"/>
      <c r="E916" s="1316"/>
      <c r="F916" s="1316"/>
      <c r="G916" s="1316"/>
      <c r="H916" s="1316"/>
      <c r="I916" s="1316"/>
      <c r="J916" s="1316"/>
      <c r="K916" s="1316"/>
      <c r="L916" s="1316"/>
      <c r="M916" s="1316"/>
      <c r="N916" s="1316"/>
      <c r="O916" s="1316"/>
      <c r="P916" s="1316"/>
      <c r="Q916" s="1316"/>
      <c r="R916" s="1316"/>
      <c r="S916" s="1316"/>
      <c r="T916" s="1316"/>
      <c r="U916" s="1316"/>
      <c r="V916" s="1316"/>
      <c r="W916" s="1316"/>
      <c r="X916" s="1316"/>
      <c r="Y916" s="1316"/>
      <c r="Z916" s="1316"/>
      <c r="AA916" s="1316"/>
      <c r="AB916" s="1316"/>
      <c r="AC916" s="1316"/>
      <c r="AD916" s="1316"/>
      <c r="AE916" s="1316"/>
      <c r="AF916" s="1316"/>
      <c r="AG916" s="1316"/>
      <c r="AH916" s="1316"/>
      <c r="AI916" s="1316"/>
      <c r="AJ916" s="1316"/>
      <c r="AK916" s="1316"/>
      <c r="AL916" s="1316"/>
      <c r="AM916" s="1316"/>
    </row>
    <row r="917" ht="24.0" customHeight="1">
      <c r="A917" s="1318"/>
      <c r="B917" s="1316"/>
      <c r="C917" s="1316"/>
      <c r="D917" s="1316"/>
      <c r="E917" s="1316"/>
      <c r="F917" s="1316"/>
      <c r="G917" s="1316"/>
      <c r="H917" s="1316"/>
      <c r="I917" s="1316"/>
      <c r="J917" s="1316"/>
      <c r="K917" s="1316"/>
      <c r="L917" s="1316"/>
      <c r="M917" s="1316"/>
      <c r="N917" s="1316"/>
      <c r="O917" s="1316"/>
      <c r="P917" s="1316"/>
      <c r="Q917" s="1316"/>
      <c r="R917" s="1316"/>
      <c r="S917" s="1316"/>
      <c r="T917" s="1316"/>
      <c r="U917" s="1316"/>
      <c r="V917" s="1316"/>
      <c r="W917" s="1316"/>
      <c r="X917" s="1316"/>
      <c r="Y917" s="1316"/>
      <c r="Z917" s="1316"/>
      <c r="AA917" s="1316"/>
      <c r="AB917" s="1316"/>
      <c r="AC917" s="1316"/>
      <c r="AD917" s="1316"/>
      <c r="AE917" s="1316"/>
      <c r="AF917" s="1316"/>
      <c r="AG917" s="1316"/>
      <c r="AH917" s="1316"/>
      <c r="AI917" s="1316"/>
      <c r="AJ917" s="1316"/>
      <c r="AK917" s="1316"/>
      <c r="AL917" s="1316"/>
      <c r="AM917" s="1316"/>
    </row>
    <row r="918" ht="24.0" customHeight="1">
      <c r="A918" s="1318"/>
      <c r="B918" s="1316"/>
      <c r="C918" s="1316"/>
      <c r="D918" s="1316"/>
      <c r="E918" s="1316"/>
      <c r="F918" s="1316"/>
      <c r="G918" s="1316"/>
      <c r="H918" s="1316"/>
      <c r="I918" s="1316"/>
      <c r="J918" s="1316"/>
      <c r="K918" s="1316"/>
      <c r="L918" s="1316"/>
      <c r="M918" s="1316"/>
      <c r="N918" s="1316"/>
      <c r="O918" s="1316"/>
      <c r="P918" s="1316"/>
      <c r="Q918" s="1316"/>
      <c r="R918" s="1316"/>
      <c r="S918" s="1316"/>
      <c r="T918" s="1316"/>
      <c r="U918" s="1316"/>
      <c r="V918" s="1316"/>
      <c r="W918" s="1316"/>
      <c r="X918" s="1316"/>
      <c r="Y918" s="1316"/>
      <c r="Z918" s="1316"/>
      <c r="AA918" s="1316"/>
      <c r="AB918" s="1316"/>
      <c r="AC918" s="1316"/>
      <c r="AD918" s="1316"/>
      <c r="AE918" s="1316"/>
      <c r="AF918" s="1316"/>
      <c r="AG918" s="1316"/>
      <c r="AH918" s="1316"/>
      <c r="AI918" s="1316"/>
      <c r="AJ918" s="1316"/>
      <c r="AK918" s="1316"/>
      <c r="AL918" s="1316"/>
      <c r="AM918" s="1316"/>
    </row>
    <row r="919" ht="24.0" customHeight="1">
      <c r="A919" s="1318"/>
      <c r="B919" s="1316"/>
      <c r="C919" s="1316"/>
      <c r="D919" s="1316"/>
      <c r="E919" s="1316"/>
      <c r="F919" s="1316"/>
      <c r="G919" s="1316"/>
      <c r="H919" s="1316"/>
      <c r="I919" s="1316"/>
      <c r="J919" s="1316"/>
      <c r="K919" s="1316"/>
      <c r="L919" s="1316"/>
      <c r="M919" s="1316"/>
      <c r="N919" s="1316"/>
      <c r="O919" s="1316"/>
      <c r="P919" s="1316"/>
      <c r="Q919" s="1316"/>
      <c r="R919" s="1316"/>
      <c r="S919" s="1316"/>
      <c r="T919" s="1316"/>
      <c r="U919" s="1316"/>
      <c r="V919" s="1316"/>
      <c r="W919" s="1316"/>
      <c r="X919" s="1316"/>
      <c r="Y919" s="1316"/>
      <c r="Z919" s="1316"/>
      <c r="AA919" s="1316"/>
      <c r="AB919" s="1316"/>
      <c r="AC919" s="1316"/>
      <c r="AD919" s="1316"/>
      <c r="AE919" s="1316"/>
      <c r="AF919" s="1316"/>
      <c r="AG919" s="1316"/>
      <c r="AH919" s="1316"/>
      <c r="AI919" s="1316"/>
      <c r="AJ919" s="1316"/>
      <c r="AK919" s="1316"/>
      <c r="AL919" s="1316"/>
      <c r="AM919" s="1316"/>
    </row>
    <row r="920" ht="24.0" customHeight="1">
      <c r="A920" s="1318"/>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row>
    <row r="921" ht="24.0" customHeight="1">
      <c r="A921" s="1318"/>
      <c r="B921" s="1316"/>
      <c r="C921" s="1316"/>
      <c r="D921" s="1316"/>
      <c r="E921" s="1316"/>
      <c r="F921" s="1316"/>
      <c r="G921" s="1316"/>
      <c r="H921" s="1316"/>
      <c r="I921" s="1316"/>
      <c r="J921" s="1316"/>
      <c r="K921" s="1316"/>
      <c r="L921" s="1316"/>
      <c r="M921" s="1316"/>
      <c r="N921" s="1316"/>
      <c r="O921" s="1316"/>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row>
    <row r="922" ht="24.0" customHeight="1">
      <c r="A922" s="1318"/>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row>
    <row r="923" ht="24.0" customHeight="1">
      <c r="A923" s="1318"/>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row>
    <row r="924" ht="24.0" customHeight="1">
      <c r="A924" s="1318"/>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row>
    <row r="925" ht="24.0" customHeight="1">
      <c r="A925" s="1318"/>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row>
    <row r="926" ht="24.0" customHeight="1">
      <c r="A926" s="1318"/>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row>
    <row r="927" ht="24.0" customHeight="1">
      <c r="A927" s="1318"/>
      <c r="B927" s="1316"/>
      <c r="C927" s="1316"/>
      <c r="D927" s="1316"/>
      <c r="E927" s="1316"/>
      <c r="F927" s="1316"/>
      <c r="G927" s="1316"/>
      <c r="H927" s="1316"/>
      <c r="I927" s="1316"/>
      <c r="J927" s="1316"/>
      <c r="K927" s="1316"/>
      <c r="L927" s="1316"/>
      <c r="M927" s="1316"/>
      <c r="N927" s="1316"/>
      <c r="O927" s="1316"/>
      <c r="P927" s="1316"/>
      <c r="Q927" s="1316"/>
      <c r="R927" s="1316"/>
      <c r="S927" s="1316"/>
      <c r="T927" s="1316"/>
      <c r="U927" s="1316"/>
      <c r="V927" s="1316"/>
      <c r="W927" s="1316"/>
      <c r="X927" s="1316"/>
      <c r="Y927" s="1316"/>
      <c r="Z927" s="1316"/>
      <c r="AA927" s="1316"/>
      <c r="AB927" s="1316"/>
      <c r="AC927" s="1316"/>
      <c r="AD927" s="1316"/>
      <c r="AE927" s="1316"/>
      <c r="AF927" s="1316"/>
      <c r="AG927" s="1316"/>
      <c r="AH927" s="1316"/>
      <c r="AI927" s="1316"/>
      <c r="AJ927" s="1316"/>
      <c r="AK927" s="1316"/>
      <c r="AL927" s="1316"/>
      <c r="AM927" s="1316"/>
    </row>
    <row r="928" ht="24.0" customHeight="1">
      <c r="A928" s="1318"/>
      <c r="B928" s="1316"/>
      <c r="C928" s="1316"/>
      <c r="D928" s="1316"/>
      <c r="E928" s="1316"/>
      <c r="F928" s="1316"/>
      <c r="G928" s="1316"/>
      <c r="H928" s="1316"/>
      <c r="I928" s="1316"/>
      <c r="J928" s="1316"/>
      <c r="K928" s="1316"/>
      <c r="L928" s="1316"/>
      <c r="M928" s="1316"/>
      <c r="N928" s="1316"/>
      <c r="O928" s="1316"/>
      <c r="P928" s="1316"/>
      <c r="Q928" s="1316"/>
      <c r="R928" s="1316"/>
      <c r="S928" s="1316"/>
      <c r="T928" s="1316"/>
      <c r="U928" s="1316"/>
      <c r="V928" s="1316"/>
      <c r="W928" s="1316"/>
      <c r="X928" s="1316"/>
      <c r="Y928" s="1316"/>
      <c r="Z928" s="1316"/>
      <c r="AA928" s="1316"/>
      <c r="AB928" s="1316"/>
      <c r="AC928" s="1316"/>
      <c r="AD928" s="1316"/>
      <c r="AE928" s="1316"/>
      <c r="AF928" s="1316"/>
      <c r="AG928" s="1316"/>
      <c r="AH928" s="1316"/>
      <c r="AI928" s="1316"/>
      <c r="AJ928" s="1316"/>
      <c r="AK928" s="1316"/>
      <c r="AL928" s="1316"/>
      <c r="AM928" s="1316"/>
    </row>
    <row r="929" ht="24.0" customHeight="1">
      <c r="A929" s="1318"/>
      <c r="B929" s="1316"/>
      <c r="C929" s="1316"/>
      <c r="D929" s="1316"/>
      <c r="E929" s="1316"/>
      <c r="F929" s="1316"/>
      <c r="G929" s="1316"/>
      <c r="H929" s="1316"/>
      <c r="I929" s="1316"/>
      <c r="J929" s="1316"/>
      <c r="K929" s="1316"/>
      <c r="L929" s="1316"/>
      <c r="M929" s="1316"/>
      <c r="N929" s="1316"/>
      <c r="O929" s="1316"/>
      <c r="P929" s="1316"/>
      <c r="Q929" s="1316"/>
      <c r="R929" s="1316"/>
      <c r="S929" s="1316"/>
      <c r="T929" s="1316"/>
      <c r="U929" s="1316"/>
      <c r="V929" s="1316"/>
      <c r="W929" s="1316"/>
      <c r="X929" s="1316"/>
      <c r="Y929" s="1316"/>
      <c r="Z929" s="1316"/>
      <c r="AA929" s="1316"/>
      <c r="AB929" s="1316"/>
      <c r="AC929" s="1316"/>
      <c r="AD929" s="1316"/>
      <c r="AE929" s="1316"/>
      <c r="AF929" s="1316"/>
      <c r="AG929" s="1316"/>
      <c r="AH929" s="1316"/>
      <c r="AI929" s="1316"/>
      <c r="AJ929" s="1316"/>
      <c r="AK929" s="1316"/>
      <c r="AL929" s="1316"/>
      <c r="AM929" s="1316"/>
    </row>
    <row r="930" ht="24.0" customHeight="1">
      <c r="A930" s="1318"/>
      <c r="B930" s="1316"/>
      <c r="C930" s="1316"/>
      <c r="D930" s="1316"/>
      <c r="E930" s="1316"/>
      <c r="F930" s="1316"/>
      <c r="G930" s="1316"/>
      <c r="H930" s="1316"/>
      <c r="I930" s="1316"/>
      <c r="J930" s="1316"/>
      <c r="K930" s="1316"/>
      <c r="L930" s="1316"/>
      <c r="M930" s="1316"/>
      <c r="N930" s="1316"/>
      <c r="O930" s="1316"/>
      <c r="P930" s="1316"/>
      <c r="Q930" s="1316"/>
      <c r="R930" s="1316"/>
      <c r="S930" s="1316"/>
      <c r="T930" s="1316"/>
      <c r="U930" s="1316"/>
      <c r="V930" s="1316"/>
      <c r="W930" s="1316"/>
      <c r="X930" s="1316"/>
      <c r="Y930" s="1316"/>
      <c r="Z930" s="1316"/>
      <c r="AA930" s="1316"/>
      <c r="AB930" s="1316"/>
      <c r="AC930" s="1316"/>
      <c r="AD930" s="1316"/>
      <c r="AE930" s="1316"/>
      <c r="AF930" s="1316"/>
      <c r="AG930" s="1316"/>
      <c r="AH930" s="1316"/>
      <c r="AI930" s="1316"/>
      <c r="AJ930" s="1316"/>
      <c r="AK930" s="1316"/>
      <c r="AL930" s="1316"/>
      <c r="AM930" s="1316"/>
    </row>
    <row r="931" ht="24.0" customHeight="1">
      <c r="A931" s="1318"/>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row>
    <row r="932" ht="24.0" customHeight="1">
      <c r="A932" s="1318"/>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row>
    <row r="933" ht="24.0" customHeight="1">
      <c r="A933" s="1318"/>
      <c r="B933" s="1316"/>
      <c r="C933" s="1316"/>
      <c r="D933" s="1316"/>
      <c r="E933" s="1316"/>
      <c r="F933" s="1316"/>
      <c r="G933" s="1316"/>
      <c r="H933" s="1316"/>
      <c r="I933" s="1316"/>
      <c r="J933" s="1316"/>
      <c r="K933" s="1316"/>
      <c r="L933" s="1316"/>
      <c r="M933" s="1316"/>
      <c r="N933" s="1316"/>
      <c r="O933" s="1316"/>
      <c r="P933" s="1316"/>
      <c r="Q933" s="1316"/>
      <c r="R933" s="1316"/>
      <c r="S933" s="1316"/>
      <c r="T933" s="1316"/>
      <c r="U933" s="1316"/>
      <c r="V933" s="1316"/>
      <c r="W933" s="1316"/>
      <c r="X933" s="1316"/>
      <c r="Y933" s="1316"/>
      <c r="Z933" s="1316"/>
      <c r="AA933" s="1316"/>
      <c r="AB933" s="1316"/>
      <c r="AC933" s="1316"/>
      <c r="AD933" s="1316"/>
      <c r="AE933" s="1316"/>
      <c r="AF933" s="1316"/>
      <c r="AG933" s="1316"/>
      <c r="AH933" s="1316"/>
      <c r="AI933" s="1316"/>
      <c r="AJ933" s="1316"/>
      <c r="AK933" s="1316"/>
      <c r="AL933" s="1316"/>
      <c r="AM933" s="1316"/>
    </row>
    <row r="934" ht="24.0" customHeight="1">
      <c r="A934" s="1318"/>
      <c r="B934" s="1316"/>
      <c r="C934" s="1316"/>
      <c r="D934" s="1316"/>
      <c r="E934" s="1316"/>
      <c r="F934" s="1316"/>
      <c r="G934" s="1316"/>
      <c r="H934" s="1316"/>
      <c r="I934" s="1316"/>
      <c r="J934" s="1316"/>
      <c r="K934" s="1316"/>
      <c r="L934" s="1316"/>
      <c r="M934" s="1316"/>
      <c r="N934" s="1316"/>
      <c r="O934" s="1316"/>
      <c r="P934" s="1316"/>
      <c r="Q934" s="1316"/>
      <c r="R934" s="1316"/>
      <c r="S934" s="1316"/>
      <c r="T934" s="1316"/>
      <c r="U934" s="1316"/>
      <c r="V934" s="1316"/>
      <c r="W934" s="1316"/>
      <c r="X934" s="1316"/>
      <c r="Y934" s="1316"/>
      <c r="Z934" s="1316"/>
      <c r="AA934" s="1316"/>
      <c r="AB934" s="1316"/>
      <c r="AC934" s="1316"/>
      <c r="AD934" s="1316"/>
      <c r="AE934" s="1316"/>
      <c r="AF934" s="1316"/>
      <c r="AG934" s="1316"/>
      <c r="AH934" s="1316"/>
      <c r="AI934" s="1316"/>
      <c r="AJ934" s="1316"/>
      <c r="AK934" s="1316"/>
      <c r="AL934" s="1316"/>
      <c r="AM934" s="1316"/>
    </row>
    <row r="935" ht="24.0" customHeight="1">
      <c r="A935" s="1318"/>
      <c r="B935" s="1316"/>
      <c r="C935" s="1316"/>
      <c r="D935" s="1316"/>
      <c r="E935" s="1316"/>
      <c r="F935" s="1316"/>
      <c r="G935" s="1316"/>
      <c r="H935" s="1316"/>
      <c r="I935" s="1316"/>
      <c r="J935" s="1316"/>
      <c r="K935" s="1316"/>
      <c r="L935" s="1316"/>
      <c r="M935" s="1316"/>
      <c r="N935" s="1316"/>
      <c r="O935" s="1316"/>
      <c r="P935" s="1316"/>
      <c r="Q935" s="1316"/>
      <c r="R935" s="1316"/>
      <c r="S935" s="1316"/>
      <c r="T935" s="1316"/>
      <c r="U935" s="1316"/>
      <c r="V935" s="1316"/>
      <c r="W935" s="1316"/>
      <c r="X935" s="1316"/>
      <c r="Y935" s="1316"/>
      <c r="Z935" s="1316"/>
      <c r="AA935" s="1316"/>
      <c r="AB935" s="1316"/>
      <c r="AC935" s="1316"/>
      <c r="AD935" s="1316"/>
      <c r="AE935" s="1316"/>
      <c r="AF935" s="1316"/>
      <c r="AG935" s="1316"/>
      <c r="AH935" s="1316"/>
      <c r="AI935" s="1316"/>
      <c r="AJ935" s="1316"/>
      <c r="AK935" s="1316"/>
      <c r="AL935" s="1316"/>
      <c r="AM935" s="1316"/>
    </row>
    <row r="936" ht="24.0" customHeight="1">
      <c r="A936" s="1318"/>
      <c r="B936" s="1316"/>
      <c r="C936" s="1316"/>
      <c r="D936" s="1316"/>
      <c r="E936" s="1316"/>
      <c r="F936" s="1316"/>
      <c r="G936" s="1316"/>
      <c r="H936" s="1316"/>
      <c r="I936" s="1316"/>
      <c r="J936" s="1316"/>
      <c r="K936" s="1316"/>
      <c r="L936" s="1316"/>
      <c r="M936" s="1316"/>
      <c r="N936" s="1316"/>
      <c r="O936" s="1316"/>
      <c r="P936" s="1316"/>
      <c r="Q936" s="1316"/>
      <c r="R936" s="1316"/>
      <c r="S936" s="1316"/>
      <c r="T936" s="1316"/>
      <c r="U936" s="1316"/>
      <c r="V936" s="1316"/>
      <c r="W936" s="1316"/>
      <c r="X936" s="1316"/>
      <c r="Y936" s="1316"/>
      <c r="Z936" s="1316"/>
      <c r="AA936" s="1316"/>
      <c r="AB936" s="1316"/>
      <c r="AC936" s="1316"/>
      <c r="AD936" s="1316"/>
      <c r="AE936" s="1316"/>
      <c r="AF936" s="1316"/>
      <c r="AG936" s="1316"/>
      <c r="AH936" s="1316"/>
      <c r="AI936" s="1316"/>
      <c r="AJ936" s="1316"/>
      <c r="AK936" s="1316"/>
      <c r="AL936" s="1316"/>
      <c r="AM936" s="1316"/>
    </row>
    <row r="937" ht="24.0" customHeight="1">
      <c r="A937" s="1318"/>
      <c r="B937" s="1316"/>
      <c r="C937" s="1316"/>
      <c r="D937" s="1316"/>
      <c r="E937" s="1316"/>
      <c r="F937" s="1316"/>
      <c r="G937" s="1316"/>
      <c r="H937" s="1316"/>
      <c r="I937" s="1316"/>
      <c r="J937" s="1316"/>
      <c r="K937" s="1316"/>
      <c r="L937" s="1316"/>
      <c r="M937" s="1316"/>
      <c r="N937" s="1316"/>
      <c r="O937" s="1316"/>
      <c r="P937" s="1316"/>
      <c r="Q937" s="1316"/>
      <c r="R937" s="1316"/>
      <c r="S937" s="1316"/>
      <c r="T937" s="1316"/>
      <c r="U937" s="1316"/>
      <c r="V937" s="1316"/>
      <c r="W937" s="1316"/>
      <c r="X937" s="1316"/>
      <c r="Y937" s="1316"/>
      <c r="Z937" s="1316"/>
      <c r="AA937" s="1316"/>
      <c r="AB937" s="1316"/>
      <c r="AC937" s="1316"/>
      <c r="AD937" s="1316"/>
      <c r="AE937" s="1316"/>
      <c r="AF937" s="1316"/>
      <c r="AG937" s="1316"/>
      <c r="AH937" s="1316"/>
      <c r="AI937" s="1316"/>
      <c r="AJ937" s="1316"/>
      <c r="AK937" s="1316"/>
      <c r="AL937" s="1316"/>
      <c r="AM937" s="1316"/>
    </row>
    <row r="938" ht="24.0" customHeight="1">
      <c r="A938" s="1318"/>
      <c r="B938" s="1316"/>
      <c r="C938" s="1316"/>
      <c r="D938" s="1316"/>
      <c r="E938" s="1316"/>
      <c r="F938" s="1316"/>
      <c r="G938" s="1316"/>
      <c r="H938" s="1316"/>
      <c r="I938" s="1316"/>
      <c r="J938" s="1316"/>
      <c r="K938" s="1316"/>
      <c r="L938" s="1316"/>
      <c r="M938" s="1316"/>
      <c r="N938" s="1316"/>
      <c r="O938" s="1316"/>
      <c r="P938" s="1316"/>
      <c r="Q938" s="1316"/>
      <c r="R938" s="1316"/>
      <c r="S938" s="1316"/>
      <c r="T938" s="1316"/>
      <c r="U938" s="1316"/>
      <c r="V938" s="1316"/>
      <c r="W938" s="1316"/>
      <c r="X938" s="1316"/>
      <c r="Y938" s="1316"/>
      <c r="Z938" s="1316"/>
      <c r="AA938" s="1316"/>
      <c r="AB938" s="1316"/>
      <c r="AC938" s="1316"/>
      <c r="AD938" s="1316"/>
      <c r="AE938" s="1316"/>
      <c r="AF938" s="1316"/>
      <c r="AG938" s="1316"/>
      <c r="AH938" s="1316"/>
      <c r="AI938" s="1316"/>
      <c r="AJ938" s="1316"/>
      <c r="AK938" s="1316"/>
      <c r="AL938" s="1316"/>
      <c r="AM938" s="1316"/>
    </row>
    <row r="939" ht="24.0" customHeight="1">
      <c r="A939" s="1318"/>
      <c r="B939" s="1316"/>
      <c r="C939" s="1316"/>
      <c r="D939" s="1316"/>
      <c r="E939" s="1316"/>
      <c r="F939" s="1316"/>
      <c r="G939" s="1316"/>
      <c r="H939" s="1316"/>
      <c r="I939" s="1316"/>
      <c r="J939" s="1316"/>
      <c r="K939" s="1316"/>
      <c r="L939" s="1316"/>
      <c r="M939" s="1316"/>
      <c r="N939" s="1316"/>
      <c r="O939" s="1316"/>
      <c r="P939" s="1316"/>
      <c r="Q939" s="1316"/>
      <c r="R939" s="1316"/>
      <c r="S939" s="1316"/>
      <c r="T939" s="1316"/>
      <c r="U939" s="1316"/>
      <c r="V939" s="1316"/>
      <c r="W939" s="1316"/>
      <c r="X939" s="1316"/>
      <c r="Y939" s="1316"/>
      <c r="Z939" s="1316"/>
      <c r="AA939" s="1316"/>
      <c r="AB939" s="1316"/>
      <c r="AC939" s="1316"/>
      <c r="AD939" s="1316"/>
      <c r="AE939" s="1316"/>
      <c r="AF939" s="1316"/>
      <c r="AG939" s="1316"/>
      <c r="AH939" s="1316"/>
      <c r="AI939" s="1316"/>
      <c r="AJ939" s="1316"/>
      <c r="AK939" s="1316"/>
      <c r="AL939" s="1316"/>
      <c r="AM939" s="1316"/>
    </row>
    <row r="940" ht="24.0" customHeight="1">
      <c r="A940" s="1318"/>
      <c r="B940" s="1316"/>
      <c r="C940" s="1316"/>
      <c r="D940" s="1316"/>
      <c r="E940" s="1316"/>
      <c r="F940" s="1316"/>
      <c r="G940" s="1316"/>
      <c r="H940" s="1316"/>
      <c r="I940" s="1316"/>
      <c r="J940" s="1316"/>
      <c r="K940" s="1316"/>
      <c r="L940" s="1316"/>
      <c r="M940" s="1316"/>
      <c r="N940" s="1316"/>
      <c r="O940" s="1316"/>
      <c r="P940" s="1316"/>
      <c r="Q940" s="1316"/>
      <c r="R940" s="1316"/>
      <c r="S940" s="1316"/>
      <c r="T940" s="1316"/>
      <c r="U940" s="1316"/>
      <c r="V940" s="1316"/>
      <c r="W940" s="1316"/>
      <c r="X940" s="1316"/>
      <c r="Y940" s="1316"/>
      <c r="Z940" s="1316"/>
      <c r="AA940" s="1316"/>
      <c r="AB940" s="1316"/>
      <c r="AC940" s="1316"/>
      <c r="AD940" s="1316"/>
      <c r="AE940" s="1316"/>
      <c r="AF940" s="1316"/>
      <c r="AG940" s="1316"/>
      <c r="AH940" s="1316"/>
      <c r="AI940" s="1316"/>
      <c r="AJ940" s="1316"/>
      <c r="AK940" s="1316"/>
      <c r="AL940" s="1316"/>
      <c r="AM940" s="1316"/>
    </row>
    <row r="941" ht="24.0" customHeight="1">
      <c r="A941" s="1318"/>
      <c r="B941" s="1316"/>
      <c r="C941" s="1316"/>
      <c r="D941" s="1316"/>
      <c r="E941" s="1316"/>
      <c r="F941" s="1316"/>
      <c r="G941" s="1316"/>
      <c r="H941" s="1316"/>
      <c r="I941" s="1316"/>
      <c r="J941" s="1316"/>
      <c r="K941" s="1316"/>
      <c r="L941" s="1316"/>
      <c r="M941" s="1316"/>
      <c r="N941" s="1316"/>
      <c r="O941" s="1316"/>
      <c r="P941" s="1316"/>
      <c r="Q941" s="1316"/>
      <c r="R941" s="1316"/>
      <c r="S941" s="1316"/>
      <c r="T941" s="1316"/>
      <c r="U941" s="1316"/>
      <c r="V941" s="1316"/>
      <c r="W941" s="1316"/>
      <c r="X941" s="1316"/>
      <c r="Y941" s="1316"/>
      <c r="Z941" s="1316"/>
      <c r="AA941" s="1316"/>
      <c r="AB941" s="1316"/>
      <c r="AC941" s="1316"/>
      <c r="AD941" s="1316"/>
      <c r="AE941" s="1316"/>
      <c r="AF941" s="1316"/>
      <c r="AG941" s="1316"/>
      <c r="AH941" s="1316"/>
      <c r="AI941" s="1316"/>
      <c r="AJ941" s="1316"/>
      <c r="AK941" s="1316"/>
      <c r="AL941" s="1316"/>
      <c r="AM941" s="1316"/>
    </row>
    <row r="942" ht="24.0" customHeight="1">
      <c r="A942" s="1318"/>
      <c r="B942" s="1316"/>
      <c r="C942" s="1316"/>
      <c r="D942" s="1316"/>
      <c r="E942" s="1316"/>
      <c r="F942" s="1316"/>
      <c r="G942" s="1316"/>
      <c r="H942" s="1316"/>
      <c r="I942" s="1316"/>
      <c r="J942" s="1316"/>
      <c r="K942" s="1316"/>
      <c r="L942" s="1316"/>
      <c r="M942" s="1316"/>
      <c r="N942" s="1316"/>
      <c r="O942" s="1316"/>
      <c r="P942" s="1316"/>
      <c r="Q942" s="1316"/>
      <c r="R942" s="1316"/>
      <c r="S942" s="1316"/>
      <c r="T942" s="1316"/>
      <c r="U942" s="1316"/>
      <c r="V942" s="1316"/>
      <c r="W942" s="1316"/>
      <c r="X942" s="1316"/>
      <c r="Y942" s="1316"/>
      <c r="Z942" s="1316"/>
      <c r="AA942" s="1316"/>
      <c r="AB942" s="1316"/>
      <c r="AC942" s="1316"/>
      <c r="AD942" s="1316"/>
      <c r="AE942" s="1316"/>
      <c r="AF942" s="1316"/>
      <c r="AG942" s="1316"/>
      <c r="AH942" s="1316"/>
      <c r="AI942" s="1316"/>
      <c r="AJ942" s="1316"/>
      <c r="AK942" s="1316"/>
      <c r="AL942" s="1316"/>
      <c r="AM942" s="1316"/>
    </row>
    <row r="943" ht="24.0" customHeight="1">
      <c r="A943" s="1318"/>
      <c r="B943" s="1316"/>
      <c r="C943" s="1316"/>
      <c r="D943" s="1316"/>
      <c r="E943" s="1316"/>
      <c r="F943" s="1316"/>
      <c r="G943" s="1316"/>
      <c r="H943" s="1316"/>
      <c r="I943" s="1316"/>
      <c r="J943" s="1316"/>
      <c r="K943" s="1316"/>
      <c r="L943" s="1316"/>
      <c r="M943" s="1316"/>
      <c r="N943" s="1316"/>
      <c r="O943" s="1316"/>
      <c r="P943" s="1316"/>
      <c r="Q943" s="1316"/>
      <c r="R943" s="1316"/>
      <c r="S943" s="1316"/>
      <c r="T943" s="1316"/>
      <c r="U943" s="1316"/>
      <c r="V943" s="1316"/>
      <c r="W943" s="1316"/>
      <c r="X943" s="1316"/>
      <c r="Y943" s="1316"/>
      <c r="Z943" s="1316"/>
      <c r="AA943" s="1316"/>
      <c r="AB943" s="1316"/>
      <c r="AC943" s="1316"/>
      <c r="AD943" s="1316"/>
      <c r="AE943" s="1316"/>
      <c r="AF943" s="1316"/>
      <c r="AG943" s="1316"/>
      <c r="AH943" s="1316"/>
      <c r="AI943" s="1316"/>
      <c r="AJ943" s="1316"/>
      <c r="AK943" s="1316"/>
      <c r="AL943" s="1316"/>
      <c r="AM943" s="1316"/>
    </row>
    <row r="944" ht="24.0" customHeight="1">
      <c r="A944" s="1318"/>
      <c r="B944" s="1316"/>
      <c r="C944" s="1316"/>
      <c r="D944" s="1316"/>
      <c r="E944" s="1316"/>
      <c r="F944" s="1316"/>
      <c r="G944" s="1316"/>
      <c r="H944" s="1316"/>
      <c r="I944" s="1316"/>
      <c r="J944" s="1316"/>
      <c r="K944" s="1316"/>
      <c r="L944" s="1316"/>
      <c r="M944" s="1316"/>
      <c r="N944" s="1316"/>
      <c r="O944" s="1316"/>
      <c r="P944" s="1316"/>
      <c r="Q944" s="1316"/>
      <c r="R944" s="1316"/>
      <c r="S944" s="1316"/>
      <c r="T944" s="1316"/>
      <c r="U944" s="1316"/>
      <c r="V944" s="1316"/>
      <c r="W944" s="1316"/>
      <c r="X944" s="1316"/>
      <c r="Y944" s="1316"/>
      <c r="Z944" s="1316"/>
      <c r="AA944" s="1316"/>
      <c r="AB944" s="1316"/>
      <c r="AC944" s="1316"/>
      <c r="AD944" s="1316"/>
      <c r="AE944" s="1316"/>
      <c r="AF944" s="1316"/>
      <c r="AG944" s="1316"/>
      <c r="AH944" s="1316"/>
      <c r="AI944" s="1316"/>
      <c r="AJ944" s="1316"/>
      <c r="AK944" s="1316"/>
      <c r="AL944" s="1316"/>
      <c r="AM944" s="1316"/>
    </row>
    <row r="945" ht="24.0" customHeight="1">
      <c r="A945" s="1318"/>
      <c r="B945" s="1316"/>
      <c r="C945" s="1316"/>
      <c r="D945" s="1316"/>
      <c r="E945" s="1316"/>
      <c r="F945" s="1316"/>
      <c r="G945" s="1316"/>
      <c r="H945" s="1316"/>
      <c r="I945" s="1316"/>
      <c r="J945" s="1316"/>
      <c r="K945" s="1316"/>
      <c r="L945" s="1316"/>
      <c r="M945" s="1316"/>
      <c r="N945" s="1316"/>
      <c r="O945" s="1316"/>
      <c r="P945" s="1316"/>
      <c r="Q945" s="1316"/>
      <c r="R945" s="1316"/>
      <c r="S945" s="1316"/>
      <c r="T945" s="1316"/>
      <c r="U945" s="1316"/>
      <c r="V945" s="1316"/>
      <c r="W945" s="1316"/>
      <c r="X945" s="1316"/>
      <c r="Y945" s="1316"/>
      <c r="Z945" s="1316"/>
      <c r="AA945" s="1316"/>
      <c r="AB945" s="1316"/>
      <c r="AC945" s="1316"/>
      <c r="AD945" s="1316"/>
      <c r="AE945" s="1316"/>
      <c r="AF945" s="1316"/>
      <c r="AG945" s="1316"/>
      <c r="AH945" s="1316"/>
      <c r="AI945" s="1316"/>
      <c r="AJ945" s="1316"/>
      <c r="AK945" s="1316"/>
      <c r="AL945" s="1316"/>
      <c r="AM945" s="1316"/>
    </row>
    <row r="946" ht="24.0" customHeight="1">
      <c r="A946" s="1318"/>
      <c r="B946" s="1316"/>
      <c r="C946" s="1316"/>
      <c r="D946" s="1316"/>
      <c r="E946" s="1316"/>
      <c r="F946" s="1316"/>
      <c r="G946" s="1316"/>
      <c r="H946" s="1316"/>
      <c r="I946" s="1316"/>
      <c r="J946" s="1316"/>
      <c r="K946" s="1316"/>
      <c r="L946" s="1316"/>
      <c r="M946" s="1316"/>
      <c r="N946" s="1316"/>
      <c r="O946" s="1316"/>
      <c r="P946" s="1316"/>
      <c r="Q946" s="1316"/>
      <c r="R946" s="1316"/>
      <c r="S946" s="1316"/>
      <c r="T946" s="1316"/>
      <c r="U946" s="1316"/>
      <c r="V946" s="1316"/>
      <c r="W946" s="1316"/>
      <c r="X946" s="1316"/>
      <c r="Y946" s="1316"/>
      <c r="Z946" s="1316"/>
      <c r="AA946" s="1316"/>
      <c r="AB946" s="1316"/>
      <c r="AC946" s="1316"/>
      <c r="AD946" s="1316"/>
      <c r="AE946" s="1316"/>
      <c r="AF946" s="1316"/>
      <c r="AG946" s="1316"/>
      <c r="AH946" s="1316"/>
      <c r="AI946" s="1316"/>
      <c r="AJ946" s="1316"/>
      <c r="AK946" s="1316"/>
      <c r="AL946" s="1316"/>
      <c r="AM946" s="1316"/>
    </row>
    <row r="947" ht="24.0" customHeight="1">
      <c r="A947" s="1318"/>
      <c r="B947" s="1316"/>
      <c r="C947" s="1316"/>
      <c r="D947" s="1316"/>
      <c r="E947" s="1316"/>
      <c r="F947" s="1316"/>
      <c r="G947" s="1316"/>
      <c r="H947" s="1316"/>
      <c r="I947" s="1316"/>
      <c r="J947" s="1316"/>
      <c r="K947" s="1316"/>
      <c r="L947" s="1316"/>
      <c r="M947" s="1316"/>
      <c r="N947" s="1316"/>
      <c r="O947" s="1316"/>
      <c r="P947" s="1316"/>
      <c r="Q947" s="1316"/>
      <c r="R947" s="1316"/>
      <c r="S947" s="1316"/>
      <c r="T947" s="1316"/>
      <c r="U947" s="1316"/>
      <c r="V947" s="1316"/>
      <c r="W947" s="1316"/>
      <c r="X947" s="1316"/>
      <c r="Y947" s="1316"/>
      <c r="Z947" s="1316"/>
      <c r="AA947" s="1316"/>
      <c r="AB947" s="1316"/>
      <c r="AC947" s="1316"/>
      <c r="AD947" s="1316"/>
      <c r="AE947" s="1316"/>
      <c r="AF947" s="1316"/>
      <c r="AG947" s="1316"/>
      <c r="AH947" s="1316"/>
      <c r="AI947" s="1316"/>
      <c r="AJ947" s="1316"/>
      <c r="AK947" s="1316"/>
      <c r="AL947" s="1316"/>
      <c r="AM947" s="1316"/>
    </row>
    <row r="948" ht="24.0" customHeight="1">
      <c r="A948" s="1318"/>
      <c r="B948" s="1316"/>
      <c r="C948" s="1316"/>
      <c r="D948" s="1316"/>
      <c r="E948" s="1316"/>
      <c r="F948" s="1316"/>
      <c r="G948" s="1316"/>
      <c r="H948" s="1316"/>
      <c r="I948" s="1316"/>
      <c r="J948" s="1316"/>
      <c r="K948" s="1316"/>
      <c r="L948" s="1316"/>
      <c r="M948" s="1316"/>
      <c r="N948" s="1316"/>
      <c r="O948" s="1316"/>
      <c r="P948" s="1316"/>
      <c r="Q948" s="1316"/>
      <c r="R948" s="1316"/>
      <c r="S948" s="1316"/>
      <c r="T948" s="1316"/>
      <c r="U948" s="1316"/>
      <c r="V948" s="1316"/>
      <c r="W948" s="1316"/>
      <c r="X948" s="1316"/>
      <c r="Y948" s="1316"/>
      <c r="Z948" s="1316"/>
      <c r="AA948" s="1316"/>
      <c r="AB948" s="1316"/>
      <c r="AC948" s="1316"/>
      <c r="AD948" s="1316"/>
      <c r="AE948" s="1316"/>
      <c r="AF948" s="1316"/>
      <c r="AG948" s="1316"/>
      <c r="AH948" s="1316"/>
      <c r="AI948" s="1316"/>
      <c r="AJ948" s="1316"/>
      <c r="AK948" s="1316"/>
      <c r="AL948" s="1316"/>
      <c r="AM948" s="1316"/>
    </row>
    <row r="949" ht="24.0" customHeight="1">
      <c r="A949" s="1318"/>
      <c r="B949" s="1316"/>
      <c r="C949" s="1316"/>
      <c r="D949" s="1316"/>
      <c r="E949" s="1316"/>
      <c r="F949" s="1316"/>
      <c r="G949" s="1316"/>
      <c r="H949" s="1316"/>
      <c r="I949" s="1316"/>
      <c r="J949" s="1316"/>
      <c r="K949" s="1316"/>
      <c r="L949" s="1316"/>
      <c r="M949" s="1316"/>
      <c r="N949" s="1316"/>
      <c r="O949" s="1316"/>
      <c r="P949" s="1316"/>
      <c r="Q949" s="1316"/>
      <c r="R949" s="1316"/>
      <c r="S949" s="1316"/>
      <c r="T949" s="1316"/>
      <c r="U949" s="1316"/>
      <c r="V949" s="1316"/>
      <c r="W949" s="1316"/>
      <c r="X949" s="1316"/>
      <c r="Y949" s="1316"/>
      <c r="Z949" s="1316"/>
      <c r="AA949" s="1316"/>
      <c r="AB949" s="1316"/>
      <c r="AC949" s="1316"/>
      <c r="AD949" s="1316"/>
      <c r="AE949" s="1316"/>
      <c r="AF949" s="1316"/>
      <c r="AG949" s="1316"/>
      <c r="AH949" s="1316"/>
      <c r="AI949" s="1316"/>
      <c r="AJ949" s="1316"/>
      <c r="AK949" s="1316"/>
      <c r="AL949" s="1316"/>
      <c r="AM949" s="1316"/>
    </row>
    <row r="950" ht="24.0" customHeight="1">
      <c r="A950" s="1318"/>
      <c r="B950" s="1316"/>
      <c r="C950" s="1316"/>
      <c r="D950" s="1316"/>
      <c r="E950" s="1316"/>
      <c r="F950" s="1316"/>
      <c r="G950" s="1316"/>
      <c r="H950" s="1316"/>
      <c r="I950" s="1316"/>
      <c r="J950" s="1316"/>
      <c r="K950" s="1316"/>
      <c r="L950" s="1316"/>
      <c r="M950" s="1316"/>
      <c r="N950" s="1316"/>
      <c r="O950" s="1316"/>
      <c r="P950" s="1316"/>
      <c r="Q950" s="1316"/>
      <c r="R950" s="1316"/>
      <c r="S950" s="1316"/>
      <c r="T950" s="1316"/>
      <c r="U950" s="1316"/>
      <c r="V950" s="1316"/>
      <c r="W950" s="1316"/>
      <c r="X950" s="1316"/>
      <c r="Y950" s="1316"/>
      <c r="Z950" s="1316"/>
      <c r="AA950" s="1316"/>
      <c r="AB950" s="1316"/>
      <c r="AC950" s="1316"/>
      <c r="AD950" s="1316"/>
      <c r="AE950" s="1316"/>
      <c r="AF950" s="1316"/>
      <c r="AG950" s="1316"/>
      <c r="AH950" s="1316"/>
      <c r="AI950" s="1316"/>
      <c r="AJ950" s="1316"/>
      <c r="AK950" s="1316"/>
      <c r="AL950" s="1316"/>
      <c r="AM950" s="1316"/>
    </row>
    <row r="951" ht="24.0" customHeight="1">
      <c r="A951" s="1318"/>
      <c r="B951" s="1316"/>
      <c r="C951" s="1316"/>
      <c r="D951" s="1316"/>
      <c r="E951" s="1316"/>
      <c r="F951" s="1316"/>
      <c r="G951" s="1316"/>
      <c r="H951" s="1316"/>
      <c r="I951" s="1316"/>
      <c r="J951" s="1316"/>
      <c r="K951" s="1316"/>
      <c r="L951" s="1316"/>
      <c r="M951" s="1316"/>
      <c r="N951" s="1316"/>
      <c r="O951" s="1316"/>
      <c r="P951" s="1316"/>
      <c r="Q951" s="1316"/>
      <c r="R951" s="1316"/>
      <c r="S951" s="1316"/>
      <c r="T951" s="1316"/>
      <c r="U951" s="1316"/>
      <c r="V951" s="1316"/>
      <c r="W951" s="1316"/>
      <c r="X951" s="1316"/>
      <c r="Y951" s="1316"/>
      <c r="Z951" s="1316"/>
      <c r="AA951" s="1316"/>
      <c r="AB951" s="1316"/>
      <c r="AC951" s="1316"/>
      <c r="AD951" s="1316"/>
      <c r="AE951" s="1316"/>
      <c r="AF951" s="1316"/>
      <c r="AG951" s="1316"/>
      <c r="AH951" s="1316"/>
      <c r="AI951" s="1316"/>
      <c r="AJ951" s="1316"/>
      <c r="AK951" s="1316"/>
      <c r="AL951" s="1316"/>
      <c r="AM951" s="1316"/>
    </row>
    <row r="952" ht="24.0" customHeight="1">
      <c r="A952" s="1318"/>
      <c r="B952" s="1316"/>
      <c r="C952" s="1316"/>
      <c r="D952" s="1316"/>
      <c r="E952" s="1316"/>
      <c r="F952" s="1316"/>
      <c r="G952" s="1316"/>
      <c r="H952" s="1316"/>
      <c r="I952" s="1316"/>
      <c r="J952" s="1316"/>
      <c r="K952" s="1316"/>
      <c r="L952" s="1316"/>
      <c r="M952" s="1316"/>
      <c r="N952" s="1316"/>
      <c r="O952" s="1316"/>
      <c r="P952" s="1316"/>
      <c r="Q952" s="1316"/>
      <c r="R952" s="1316"/>
      <c r="S952" s="1316"/>
      <c r="T952" s="1316"/>
      <c r="U952" s="1316"/>
      <c r="V952" s="1316"/>
      <c r="W952" s="1316"/>
      <c r="X952" s="1316"/>
      <c r="Y952" s="1316"/>
      <c r="Z952" s="1316"/>
      <c r="AA952" s="1316"/>
      <c r="AB952" s="1316"/>
      <c r="AC952" s="1316"/>
      <c r="AD952" s="1316"/>
      <c r="AE952" s="1316"/>
      <c r="AF952" s="1316"/>
      <c r="AG952" s="1316"/>
      <c r="AH952" s="1316"/>
      <c r="AI952" s="1316"/>
      <c r="AJ952" s="1316"/>
      <c r="AK952" s="1316"/>
      <c r="AL952" s="1316"/>
      <c r="AM952" s="1316"/>
    </row>
    <row r="953" ht="24.0" customHeight="1">
      <c r="A953" s="1318"/>
      <c r="B953" s="1316"/>
      <c r="C953" s="1316"/>
      <c r="D953" s="1316"/>
      <c r="E953" s="1316"/>
      <c r="F953" s="1316"/>
      <c r="G953" s="1316"/>
      <c r="H953" s="1316"/>
      <c r="I953" s="1316"/>
      <c r="J953" s="1316"/>
      <c r="K953" s="1316"/>
      <c r="L953" s="1316"/>
      <c r="M953" s="1316"/>
      <c r="N953" s="1316"/>
      <c r="O953" s="1316"/>
      <c r="P953" s="1316"/>
      <c r="Q953" s="1316"/>
      <c r="R953" s="1316"/>
      <c r="S953" s="1316"/>
      <c r="T953" s="1316"/>
      <c r="U953" s="1316"/>
      <c r="V953" s="1316"/>
      <c r="W953" s="1316"/>
      <c r="X953" s="1316"/>
      <c r="Y953" s="1316"/>
      <c r="Z953" s="1316"/>
      <c r="AA953" s="1316"/>
      <c r="AB953" s="1316"/>
      <c r="AC953" s="1316"/>
      <c r="AD953" s="1316"/>
      <c r="AE953" s="1316"/>
      <c r="AF953" s="1316"/>
      <c r="AG953" s="1316"/>
      <c r="AH953" s="1316"/>
      <c r="AI953" s="1316"/>
      <c r="AJ953" s="1316"/>
      <c r="AK953" s="1316"/>
      <c r="AL953" s="1316"/>
      <c r="AM953" s="1316"/>
    </row>
    <row r="954" ht="24.0" customHeight="1">
      <c r="A954" s="1318"/>
      <c r="B954" s="1316"/>
      <c r="C954" s="1316"/>
      <c r="D954" s="1316"/>
      <c r="E954" s="1316"/>
      <c r="F954" s="1316"/>
      <c r="G954" s="1316"/>
      <c r="H954" s="1316"/>
      <c r="I954" s="1316"/>
      <c r="J954" s="1316"/>
      <c r="K954" s="1316"/>
      <c r="L954" s="1316"/>
      <c r="M954" s="1316"/>
      <c r="N954" s="1316"/>
      <c r="O954" s="1316"/>
      <c r="P954" s="1316"/>
      <c r="Q954" s="1316"/>
      <c r="R954" s="1316"/>
      <c r="S954" s="1316"/>
      <c r="T954" s="1316"/>
      <c r="U954" s="1316"/>
      <c r="V954" s="1316"/>
      <c r="W954" s="1316"/>
      <c r="X954" s="1316"/>
      <c r="Y954" s="1316"/>
      <c r="Z954" s="1316"/>
      <c r="AA954" s="1316"/>
      <c r="AB954" s="1316"/>
      <c r="AC954" s="1316"/>
      <c r="AD954" s="1316"/>
      <c r="AE954" s="1316"/>
      <c r="AF954" s="1316"/>
      <c r="AG954" s="1316"/>
      <c r="AH954" s="1316"/>
      <c r="AI954" s="1316"/>
      <c r="AJ954" s="1316"/>
      <c r="AK954" s="1316"/>
      <c r="AL954" s="1316"/>
      <c r="AM954" s="1316"/>
    </row>
    <row r="955" ht="24.0" customHeight="1">
      <c r="A955" s="1318"/>
      <c r="B955" s="1316"/>
      <c r="C955" s="1316"/>
      <c r="D955" s="1316"/>
      <c r="E955" s="1316"/>
      <c r="F955" s="1316"/>
      <c r="G955" s="1316"/>
      <c r="H955" s="1316"/>
      <c r="I955" s="1316"/>
      <c r="J955" s="1316"/>
      <c r="K955" s="1316"/>
      <c r="L955" s="1316"/>
      <c r="M955" s="1316"/>
      <c r="N955" s="1316"/>
      <c r="O955" s="1316"/>
      <c r="P955" s="1316"/>
      <c r="Q955" s="1316"/>
      <c r="R955" s="1316"/>
      <c r="S955" s="1316"/>
      <c r="T955" s="1316"/>
      <c r="U955" s="1316"/>
      <c r="V955" s="1316"/>
      <c r="W955" s="1316"/>
      <c r="X955" s="1316"/>
      <c r="Y955" s="1316"/>
      <c r="Z955" s="1316"/>
      <c r="AA955" s="1316"/>
      <c r="AB955" s="1316"/>
      <c r="AC955" s="1316"/>
      <c r="AD955" s="1316"/>
      <c r="AE955" s="1316"/>
      <c r="AF955" s="1316"/>
      <c r="AG955" s="1316"/>
      <c r="AH955" s="1316"/>
      <c r="AI955" s="1316"/>
      <c r="AJ955" s="1316"/>
      <c r="AK955" s="1316"/>
      <c r="AL955" s="1316"/>
      <c r="AM955" s="1316"/>
    </row>
    <row r="956" ht="24.0" customHeight="1">
      <c r="A956" s="1318"/>
      <c r="B956" s="1316"/>
      <c r="C956" s="1316"/>
      <c r="D956" s="1316"/>
      <c r="E956" s="1316"/>
      <c r="F956" s="1316"/>
      <c r="G956" s="1316"/>
      <c r="H956" s="1316"/>
      <c r="I956" s="1316"/>
      <c r="J956" s="1316"/>
      <c r="K956" s="1316"/>
      <c r="L956" s="1316"/>
      <c r="M956" s="1316"/>
      <c r="N956" s="1316"/>
      <c r="O956" s="1316"/>
      <c r="P956" s="1316"/>
      <c r="Q956" s="1316"/>
      <c r="R956" s="1316"/>
      <c r="S956" s="1316"/>
      <c r="T956" s="1316"/>
      <c r="U956" s="1316"/>
      <c r="V956" s="1316"/>
      <c r="W956" s="1316"/>
      <c r="X956" s="1316"/>
      <c r="Y956" s="1316"/>
      <c r="Z956" s="1316"/>
      <c r="AA956" s="1316"/>
      <c r="AB956" s="1316"/>
      <c r="AC956" s="1316"/>
      <c r="AD956" s="1316"/>
      <c r="AE956" s="1316"/>
      <c r="AF956" s="1316"/>
      <c r="AG956" s="1316"/>
      <c r="AH956" s="1316"/>
      <c r="AI956" s="1316"/>
      <c r="AJ956" s="1316"/>
      <c r="AK956" s="1316"/>
      <c r="AL956" s="1316"/>
      <c r="AM956" s="1316"/>
    </row>
    <row r="957" ht="24.0" customHeight="1">
      <c r="A957" s="1318"/>
      <c r="B957" s="1316"/>
      <c r="C957" s="1316"/>
      <c r="D957" s="1316"/>
      <c r="E957" s="1316"/>
      <c r="F957" s="1316"/>
      <c r="G957" s="1316"/>
      <c r="H957" s="1316"/>
      <c r="I957" s="1316"/>
      <c r="J957" s="1316"/>
      <c r="K957" s="1316"/>
      <c r="L957" s="1316"/>
      <c r="M957" s="1316"/>
      <c r="N957" s="1316"/>
      <c r="O957" s="1316"/>
      <c r="P957" s="1316"/>
      <c r="Q957" s="1316"/>
      <c r="R957" s="1316"/>
      <c r="S957" s="1316"/>
      <c r="T957" s="1316"/>
      <c r="U957" s="1316"/>
      <c r="V957" s="1316"/>
      <c r="W957" s="1316"/>
      <c r="X957" s="1316"/>
      <c r="Y957" s="1316"/>
      <c r="Z957" s="1316"/>
      <c r="AA957" s="1316"/>
      <c r="AB957" s="1316"/>
      <c r="AC957" s="1316"/>
      <c r="AD957" s="1316"/>
      <c r="AE957" s="1316"/>
      <c r="AF957" s="1316"/>
      <c r="AG957" s="1316"/>
      <c r="AH957" s="1316"/>
      <c r="AI957" s="1316"/>
      <c r="AJ957" s="1316"/>
      <c r="AK957" s="1316"/>
      <c r="AL957" s="1316"/>
      <c r="AM957" s="1316"/>
    </row>
    <row r="958" ht="24.0" customHeight="1">
      <c r="A958" s="1318"/>
      <c r="B958" s="1316"/>
      <c r="C958" s="1316"/>
      <c r="D958" s="1316"/>
      <c r="E958" s="1316"/>
      <c r="F958" s="1316"/>
      <c r="G958" s="1316"/>
      <c r="H958" s="1316"/>
      <c r="I958" s="1316"/>
      <c r="J958" s="1316"/>
      <c r="K958" s="1316"/>
      <c r="L958" s="1316"/>
      <c r="M958" s="1316"/>
      <c r="N958" s="1316"/>
      <c r="O958" s="1316"/>
      <c r="P958" s="1316"/>
      <c r="Q958" s="1316"/>
      <c r="R958" s="1316"/>
      <c r="S958" s="1316"/>
      <c r="T958" s="1316"/>
      <c r="U958" s="1316"/>
      <c r="V958" s="1316"/>
      <c r="W958" s="1316"/>
      <c r="X958" s="1316"/>
      <c r="Y958" s="1316"/>
      <c r="Z958" s="1316"/>
      <c r="AA958" s="1316"/>
      <c r="AB958" s="1316"/>
      <c r="AC958" s="1316"/>
      <c r="AD958" s="1316"/>
      <c r="AE958" s="1316"/>
      <c r="AF958" s="1316"/>
      <c r="AG958" s="1316"/>
      <c r="AH958" s="1316"/>
      <c r="AI958" s="1316"/>
      <c r="AJ958" s="1316"/>
      <c r="AK958" s="1316"/>
      <c r="AL958" s="1316"/>
      <c r="AM958" s="1316"/>
    </row>
    <row r="959" ht="24.0" customHeight="1">
      <c r="A959" s="1318"/>
      <c r="B959" s="1316"/>
      <c r="C959" s="1316"/>
      <c r="D959" s="1316"/>
      <c r="E959" s="1316"/>
      <c r="F959" s="1316"/>
      <c r="G959" s="1316"/>
      <c r="H959" s="1316"/>
      <c r="I959" s="1316"/>
      <c r="J959" s="1316"/>
      <c r="K959" s="1316"/>
      <c r="L959" s="1316"/>
      <c r="M959" s="1316"/>
      <c r="N959" s="1316"/>
      <c r="O959" s="1316"/>
      <c r="P959" s="1316"/>
      <c r="Q959" s="1316"/>
      <c r="R959" s="1316"/>
      <c r="S959" s="1316"/>
      <c r="T959" s="1316"/>
      <c r="U959" s="1316"/>
      <c r="V959" s="1316"/>
      <c r="W959" s="1316"/>
      <c r="X959" s="1316"/>
      <c r="Y959" s="1316"/>
      <c r="Z959" s="1316"/>
      <c r="AA959" s="1316"/>
      <c r="AB959" s="1316"/>
      <c r="AC959" s="1316"/>
      <c r="AD959" s="1316"/>
      <c r="AE959" s="1316"/>
      <c r="AF959" s="1316"/>
      <c r="AG959" s="1316"/>
      <c r="AH959" s="1316"/>
      <c r="AI959" s="1316"/>
      <c r="AJ959" s="1316"/>
      <c r="AK959" s="1316"/>
      <c r="AL959" s="1316"/>
      <c r="AM959" s="1316"/>
    </row>
    <row r="960" ht="24.0" customHeight="1">
      <c r="A960" s="1318"/>
      <c r="B960" s="1316"/>
      <c r="C960" s="1316"/>
      <c r="D960" s="1316"/>
      <c r="E960" s="1316"/>
      <c r="F960" s="1316"/>
      <c r="G960" s="1316"/>
      <c r="H960" s="1316"/>
      <c r="I960" s="1316"/>
      <c r="J960" s="1316"/>
      <c r="K960" s="1316"/>
      <c r="L960" s="1316"/>
      <c r="M960" s="1316"/>
      <c r="N960" s="1316"/>
      <c r="O960" s="1316"/>
      <c r="P960" s="1316"/>
      <c r="Q960" s="1316"/>
      <c r="R960" s="1316"/>
      <c r="S960" s="1316"/>
      <c r="T960" s="1316"/>
      <c r="U960" s="1316"/>
      <c r="V960" s="1316"/>
      <c r="W960" s="1316"/>
      <c r="X960" s="1316"/>
      <c r="Y960" s="1316"/>
      <c r="Z960" s="1316"/>
      <c r="AA960" s="1316"/>
      <c r="AB960" s="1316"/>
      <c r="AC960" s="1316"/>
      <c r="AD960" s="1316"/>
      <c r="AE960" s="1316"/>
      <c r="AF960" s="1316"/>
      <c r="AG960" s="1316"/>
      <c r="AH960" s="1316"/>
      <c r="AI960" s="1316"/>
      <c r="AJ960" s="1316"/>
      <c r="AK960" s="1316"/>
      <c r="AL960" s="1316"/>
      <c r="AM960" s="1316"/>
    </row>
    <row r="961" ht="24.0" customHeight="1">
      <c r="A961" s="1318"/>
      <c r="B961" s="1316"/>
      <c r="C961" s="1316"/>
      <c r="D961" s="1316"/>
      <c r="E961" s="1316"/>
      <c r="F961" s="1316"/>
      <c r="G961" s="1316"/>
      <c r="H961" s="1316"/>
      <c r="I961" s="1316"/>
      <c r="J961" s="1316"/>
      <c r="K961" s="1316"/>
      <c r="L961" s="1316"/>
      <c r="M961" s="1316"/>
      <c r="N961" s="1316"/>
      <c r="O961" s="1316"/>
      <c r="P961" s="1316"/>
      <c r="Q961" s="1316"/>
      <c r="R961" s="1316"/>
      <c r="S961" s="1316"/>
      <c r="T961" s="1316"/>
      <c r="U961" s="1316"/>
      <c r="V961" s="1316"/>
      <c r="W961" s="1316"/>
      <c r="X961" s="1316"/>
      <c r="Y961" s="1316"/>
      <c r="Z961" s="1316"/>
      <c r="AA961" s="1316"/>
      <c r="AB961" s="1316"/>
      <c r="AC961" s="1316"/>
      <c r="AD961" s="1316"/>
      <c r="AE961" s="1316"/>
      <c r="AF961" s="1316"/>
      <c r="AG961" s="1316"/>
      <c r="AH961" s="1316"/>
      <c r="AI961" s="1316"/>
      <c r="AJ961" s="1316"/>
      <c r="AK961" s="1316"/>
      <c r="AL961" s="1316"/>
      <c r="AM961" s="1316"/>
    </row>
    <row r="962" ht="24.0" customHeight="1">
      <c r="A962" s="1318"/>
      <c r="B962" s="1316"/>
      <c r="C962" s="1316"/>
      <c r="D962" s="1316"/>
      <c r="E962" s="1316"/>
      <c r="F962" s="1316"/>
      <c r="G962" s="1316"/>
      <c r="H962" s="1316"/>
      <c r="I962" s="1316"/>
      <c r="J962" s="1316"/>
      <c r="K962" s="1316"/>
      <c r="L962" s="1316"/>
      <c r="M962" s="1316"/>
      <c r="N962" s="1316"/>
      <c r="O962" s="1316"/>
      <c r="P962" s="1316"/>
      <c r="Q962" s="1316"/>
      <c r="R962" s="1316"/>
      <c r="S962" s="1316"/>
      <c r="T962" s="1316"/>
      <c r="U962" s="1316"/>
      <c r="V962" s="1316"/>
      <c r="W962" s="1316"/>
      <c r="X962" s="1316"/>
      <c r="Y962" s="1316"/>
      <c r="Z962" s="1316"/>
      <c r="AA962" s="1316"/>
      <c r="AB962" s="1316"/>
      <c r="AC962" s="1316"/>
      <c r="AD962" s="1316"/>
      <c r="AE962" s="1316"/>
      <c r="AF962" s="1316"/>
      <c r="AG962" s="1316"/>
      <c r="AH962" s="1316"/>
      <c r="AI962" s="1316"/>
      <c r="AJ962" s="1316"/>
      <c r="AK962" s="1316"/>
      <c r="AL962" s="1316"/>
      <c r="AM962" s="1316"/>
    </row>
    <row r="963" ht="24.0" customHeight="1">
      <c r="A963" s="1318"/>
      <c r="B963" s="1316"/>
      <c r="C963" s="1316"/>
      <c r="D963" s="1316"/>
      <c r="E963" s="1316"/>
      <c r="F963" s="1316"/>
      <c r="G963" s="1316"/>
      <c r="H963" s="1316"/>
      <c r="I963" s="1316"/>
      <c r="J963" s="1316"/>
      <c r="K963" s="1316"/>
      <c r="L963" s="1316"/>
      <c r="M963" s="1316"/>
      <c r="N963" s="1316"/>
      <c r="O963" s="1316"/>
      <c r="P963" s="1316"/>
      <c r="Q963" s="1316"/>
      <c r="R963" s="1316"/>
      <c r="S963" s="1316"/>
      <c r="T963" s="1316"/>
      <c r="U963" s="1316"/>
      <c r="V963" s="1316"/>
      <c r="W963" s="1316"/>
      <c r="X963" s="1316"/>
      <c r="Y963" s="1316"/>
      <c r="Z963" s="1316"/>
      <c r="AA963" s="1316"/>
      <c r="AB963" s="1316"/>
      <c r="AC963" s="1316"/>
      <c r="AD963" s="1316"/>
      <c r="AE963" s="1316"/>
      <c r="AF963" s="1316"/>
      <c r="AG963" s="1316"/>
      <c r="AH963" s="1316"/>
      <c r="AI963" s="1316"/>
      <c r="AJ963" s="1316"/>
      <c r="AK963" s="1316"/>
      <c r="AL963" s="1316"/>
      <c r="AM963" s="1316"/>
    </row>
    <row r="964" ht="24.0" customHeight="1">
      <c r="A964" s="1318"/>
      <c r="B964" s="1316"/>
      <c r="C964" s="1316"/>
      <c r="D964" s="1316"/>
      <c r="E964" s="1316"/>
      <c r="F964" s="1316"/>
      <c r="G964" s="1316"/>
      <c r="H964" s="1316"/>
      <c r="I964" s="1316"/>
      <c r="J964" s="1316"/>
      <c r="K964" s="1316"/>
      <c r="L964" s="1316"/>
      <c r="M964" s="1316"/>
      <c r="N964" s="1316"/>
      <c r="O964" s="1316"/>
      <c r="P964" s="1316"/>
      <c r="Q964" s="1316"/>
      <c r="R964" s="1316"/>
      <c r="S964" s="1316"/>
      <c r="T964" s="1316"/>
      <c r="U964" s="1316"/>
      <c r="V964" s="1316"/>
      <c r="W964" s="1316"/>
      <c r="X964" s="1316"/>
      <c r="Y964" s="1316"/>
      <c r="Z964" s="1316"/>
      <c r="AA964" s="1316"/>
      <c r="AB964" s="1316"/>
      <c r="AC964" s="1316"/>
      <c r="AD964" s="1316"/>
      <c r="AE964" s="1316"/>
      <c r="AF964" s="1316"/>
      <c r="AG964" s="1316"/>
      <c r="AH964" s="1316"/>
      <c r="AI964" s="1316"/>
      <c r="AJ964" s="1316"/>
      <c r="AK964" s="1316"/>
      <c r="AL964" s="1316"/>
      <c r="AM964" s="1316"/>
    </row>
    <row r="965" ht="24.0" customHeight="1">
      <c r="A965" s="1318"/>
      <c r="B965" s="1316"/>
      <c r="C965" s="1316"/>
      <c r="D965" s="1316"/>
      <c r="E965" s="1316"/>
      <c r="F965" s="1316"/>
      <c r="G965" s="1316"/>
      <c r="H965" s="1316"/>
      <c r="I965" s="1316"/>
      <c r="J965" s="1316"/>
      <c r="K965" s="1316"/>
      <c r="L965" s="1316"/>
      <c r="M965" s="1316"/>
      <c r="N965" s="1316"/>
      <c r="O965" s="1316"/>
      <c r="P965" s="1316"/>
      <c r="Q965" s="1316"/>
      <c r="R965" s="1316"/>
      <c r="S965" s="1316"/>
      <c r="T965" s="1316"/>
      <c r="U965" s="1316"/>
      <c r="V965" s="1316"/>
      <c r="W965" s="1316"/>
      <c r="X965" s="1316"/>
      <c r="Y965" s="1316"/>
      <c r="Z965" s="1316"/>
      <c r="AA965" s="1316"/>
      <c r="AB965" s="1316"/>
      <c r="AC965" s="1316"/>
      <c r="AD965" s="1316"/>
      <c r="AE965" s="1316"/>
      <c r="AF965" s="1316"/>
      <c r="AG965" s="1316"/>
      <c r="AH965" s="1316"/>
      <c r="AI965" s="1316"/>
      <c r="AJ965" s="1316"/>
      <c r="AK965" s="1316"/>
      <c r="AL965" s="1316"/>
      <c r="AM965" s="1316"/>
    </row>
    <row r="966" ht="24.0" customHeight="1">
      <c r="A966" s="1318"/>
      <c r="B966" s="1316"/>
      <c r="C966" s="1316"/>
      <c r="D966" s="1316"/>
      <c r="E966" s="1316"/>
      <c r="F966" s="1316"/>
      <c r="G966" s="1316"/>
      <c r="H966" s="1316"/>
      <c r="I966" s="1316"/>
      <c r="J966" s="1316"/>
      <c r="K966" s="1316"/>
      <c r="L966" s="1316"/>
      <c r="M966" s="1316"/>
      <c r="N966" s="1316"/>
      <c r="O966" s="1316"/>
      <c r="P966" s="1316"/>
      <c r="Q966" s="1316"/>
      <c r="R966" s="1316"/>
      <c r="S966" s="1316"/>
      <c r="T966" s="1316"/>
      <c r="U966" s="1316"/>
      <c r="V966" s="1316"/>
      <c r="W966" s="1316"/>
      <c r="X966" s="1316"/>
      <c r="Y966" s="1316"/>
      <c r="Z966" s="1316"/>
      <c r="AA966" s="1316"/>
      <c r="AB966" s="1316"/>
      <c r="AC966" s="1316"/>
      <c r="AD966" s="1316"/>
      <c r="AE966" s="1316"/>
      <c r="AF966" s="1316"/>
      <c r="AG966" s="1316"/>
      <c r="AH966" s="1316"/>
      <c r="AI966" s="1316"/>
      <c r="AJ966" s="1316"/>
      <c r="AK966" s="1316"/>
      <c r="AL966" s="1316"/>
      <c r="AM966" s="1316"/>
    </row>
    <row r="967" ht="24.0" customHeight="1">
      <c r="A967" s="1318"/>
      <c r="B967" s="1316"/>
      <c r="C967" s="1316"/>
      <c r="D967" s="1316"/>
      <c r="E967" s="1316"/>
      <c r="F967" s="1316"/>
      <c r="G967" s="1316"/>
      <c r="H967" s="1316"/>
      <c r="I967" s="1316"/>
      <c r="J967" s="1316"/>
      <c r="K967" s="1316"/>
      <c r="L967" s="1316"/>
      <c r="M967" s="1316"/>
      <c r="N967" s="1316"/>
      <c r="O967" s="1316"/>
      <c r="P967" s="1316"/>
      <c r="Q967" s="1316"/>
      <c r="R967" s="1316"/>
      <c r="S967" s="1316"/>
      <c r="T967" s="1316"/>
      <c r="U967" s="1316"/>
      <c r="V967" s="1316"/>
      <c r="W967" s="1316"/>
      <c r="X967" s="1316"/>
      <c r="Y967" s="1316"/>
      <c r="Z967" s="1316"/>
      <c r="AA967" s="1316"/>
      <c r="AB967" s="1316"/>
      <c r="AC967" s="1316"/>
      <c r="AD967" s="1316"/>
      <c r="AE967" s="1316"/>
      <c r="AF967" s="1316"/>
      <c r="AG967" s="1316"/>
      <c r="AH967" s="1316"/>
      <c r="AI967" s="1316"/>
      <c r="AJ967" s="1316"/>
      <c r="AK967" s="1316"/>
      <c r="AL967" s="1316"/>
      <c r="AM967" s="1316"/>
    </row>
    <row r="968" ht="24.0" customHeight="1">
      <c r="A968" s="1318"/>
      <c r="B968" s="1316"/>
      <c r="C968" s="1316"/>
      <c r="D968" s="1316"/>
      <c r="E968" s="1316"/>
      <c r="F968" s="1316"/>
      <c r="G968" s="1316"/>
      <c r="H968" s="1316"/>
      <c r="I968" s="1316"/>
      <c r="J968" s="1316"/>
      <c r="K968" s="1316"/>
      <c r="L968" s="1316"/>
      <c r="M968" s="1316"/>
      <c r="N968" s="1316"/>
      <c r="O968" s="1316"/>
      <c r="P968" s="1316"/>
      <c r="Q968" s="1316"/>
      <c r="R968" s="1316"/>
      <c r="S968" s="1316"/>
      <c r="T968" s="1316"/>
      <c r="U968" s="1316"/>
      <c r="V968" s="1316"/>
      <c r="W968" s="1316"/>
      <c r="X968" s="1316"/>
      <c r="Y968" s="1316"/>
      <c r="Z968" s="1316"/>
      <c r="AA968" s="1316"/>
      <c r="AB968" s="1316"/>
      <c r="AC968" s="1316"/>
      <c r="AD968" s="1316"/>
      <c r="AE968" s="1316"/>
      <c r="AF968" s="1316"/>
      <c r="AG968" s="1316"/>
      <c r="AH968" s="1316"/>
      <c r="AI968" s="1316"/>
      <c r="AJ968" s="1316"/>
      <c r="AK968" s="1316"/>
      <c r="AL968" s="1316"/>
      <c r="AM968" s="1316"/>
    </row>
    <row r="969" ht="24.0" customHeight="1">
      <c r="A969" s="1318"/>
      <c r="B969" s="1316"/>
      <c r="C969" s="1316"/>
      <c r="D969" s="1316"/>
      <c r="E969" s="1316"/>
      <c r="F969" s="1316"/>
      <c r="G969" s="1316"/>
      <c r="H969" s="1316"/>
      <c r="I969" s="1316"/>
      <c r="J969" s="1316"/>
      <c r="K969" s="1316"/>
      <c r="L969" s="1316"/>
      <c r="M969" s="1316"/>
      <c r="N969" s="1316"/>
      <c r="O969" s="1316"/>
      <c r="P969" s="1316"/>
      <c r="Q969" s="1316"/>
      <c r="R969" s="1316"/>
      <c r="S969" s="1316"/>
      <c r="T969" s="1316"/>
      <c r="U969" s="1316"/>
      <c r="V969" s="1316"/>
      <c r="W969" s="1316"/>
      <c r="X969" s="1316"/>
      <c r="Y969" s="1316"/>
      <c r="Z969" s="1316"/>
      <c r="AA969" s="1316"/>
      <c r="AB969" s="1316"/>
      <c r="AC969" s="1316"/>
      <c r="AD969" s="1316"/>
      <c r="AE969" s="1316"/>
      <c r="AF969" s="1316"/>
      <c r="AG969" s="1316"/>
      <c r="AH969" s="1316"/>
      <c r="AI969" s="1316"/>
      <c r="AJ969" s="1316"/>
      <c r="AK969" s="1316"/>
      <c r="AL969" s="1316"/>
      <c r="AM969" s="1316"/>
    </row>
    <row r="970" ht="24.0" customHeight="1">
      <c r="A970" s="1318"/>
      <c r="B970" s="1316"/>
      <c r="C970" s="1316"/>
      <c r="D970" s="1316"/>
      <c r="E970" s="1316"/>
      <c r="F970" s="1316"/>
      <c r="G970" s="1316"/>
      <c r="H970" s="1316"/>
      <c r="I970" s="1316"/>
      <c r="J970" s="1316"/>
      <c r="K970" s="1316"/>
      <c r="L970" s="1316"/>
      <c r="M970" s="1316"/>
      <c r="N970" s="1316"/>
      <c r="O970" s="1316"/>
      <c r="P970" s="1316"/>
      <c r="Q970" s="1316"/>
      <c r="R970" s="1316"/>
      <c r="S970" s="1316"/>
      <c r="T970" s="1316"/>
      <c r="U970" s="1316"/>
      <c r="V970" s="1316"/>
      <c r="W970" s="1316"/>
      <c r="X970" s="1316"/>
      <c r="Y970" s="1316"/>
      <c r="Z970" s="1316"/>
      <c r="AA970" s="1316"/>
      <c r="AB970" s="1316"/>
      <c r="AC970" s="1316"/>
      <c r="AD970" s="1316"/>
      <c r="AE970" s="1316"/>
      <c r="AF970" s="1316"/>
      <c r="AG970" s="1316"/>
      <c r="AH970" s="1316"/>
      <c r="AI970" s="1316"/>
      <c r="AJ970" s="1316"/>
      <c r="AK970" s="1316"/>
      <c r="AL970" s="1316"/>
      <c r="AM970" s="1316"/>
    </row>
    <row r="971" ht="24.0" customHeight="1">
      <c r="A971" s="1318"/>
      <c r="B971" s="1316"/>
      <c r="C971" s="1316"/>
      <c r="D971" s="1316"/>
      <c r="E971" s="1316"/>
      <c r="F971" s="1316"/>
      <c r="G971" s="1316"/>
      <c r="H971" s="1316"/>
      <c r="I971" s="1316"/>
      <c r="J971" s="1316"/>
      <c r="K971" s="1316"/>
      <c r="L971" s="1316"/>
      <c r="M971" s="1316"/>
      <c r="N971" s="1316"/>
      <c r="O971" s="1316"/>
      <c r="P971" s="1316"/>
      <c r="Q971" s="1316"/>
      <c r="R971" s="1316"/>
      <c r="S971" s="1316"/>
      <c r="T971" s="1316"/>
      <c r="U971" s="1316"/>
      <c r="V971" s="1316"/>
      <c r="W971" s="1316"/>
      <c r="X971" s="1316"/>
      <c r="Y971" s="1316"/>
      <c r="Z971" s="1316"/>
      <c r="AA971" s="1316"/>
      <c r="AB971" s="1316"/>
      <c r="AC971" s="1316"/>
      <c r="AD971" s="1316"/>
      <c r="AE971" s="1316"/>
      <c r="AF971" s="1316"/>
      <c r="AG971" s="1316"/>
      <c r="AH971" s="1316"/>
      <c r="AI971" s="1316"/>
      <c r="AJ971" s="1316"/>
      <c r="AK971" s="1316"/>
      <c r="AL971" s="1316"/>
      <c r="AM971" s="1316"/>
    </row>
    <row r="972" ht="24.0" customHeight="1">
      <c r="A972" s="1318"/>
      <c r="B972" s="1316"/>
      <c r="C972" s="1316"/>
      <c r="D972" s="1316"/>
      <c r="E972" s="1316"/>
      <c r="F972" s="1316"/>
      <c r="G972" s="1316"/>
      <c r="H972" s="1316"/>
      <c r="I972" s="1316"/>
      <c r="J972" s="1316"/>
      <c r="K972" s="1316"/>
      <c r="L972" s="1316"/>
      <c r="M972" s="1316"/>
      <c r="N972" s="1316"/>
      <c r="O972" s="1316"/>
      <c r="P972" s="1316"/>
      <c r="Q972" s="1316"/>
      <c r="R972" s="1316"/>
      <c r="S972" s="1316"/>
      <c r="T972" s="1316"/>
      <c r="U972" s="1316"/>
      <c r="V972" s="1316"/>
      <c r="W972" s="1316"/>
      <c r="X972" s="1316"/>
      <c r="Y972" s="1316"/>
      <c r="Z972" s="1316"/>
      <c r="AA972" s="1316"/>
      <c r="AB972" s="1316"/>
      <c r="AC972" s="1316"/>
      <c r="AD972" s="1316"/>
      <c r="AE972" s="1316"/>
      <c r="AF972" s="1316"/>
      <c r="AG972" s="1316"/>
      <c r="AH972" s="1316"/>
      <c r="AI972" s="1316"/>
      <c r="AJ972" s="1316"/>
      <c r="AK972" s="1316"/>
      <c r="AL972" s="1316"/>
      <c r="AM972" s="1316"/>
    </row>
    <row r="973" ht="24.0" customHeight="1">
      <c r="A973" s="1318"/>
      <c r="B973" s="1316"/>
      <c r="C973" s="1316"/>
      <c r="D973" s="1316"/>
      <c r="E973" s="1316"/>
      <c r="F973" s="1316"/>
      <c r="G973" s="1316"/>
      <c r="H973" s="1316"/>
      <c r="I973" s="1316"/>
      <c r="J973" s="1316"/>
      <c r="K973" s="1316"/>
      <c r="L973" s="1316"/>
      <c r="M973" s="1316"/>
      <c r="N973" s="1316"/>
      <c r="O973" s="1316"/>
      <c r="P973" s="1316"/>
      <c r="Q973" s="1316"/>
      <c r="R973" s="1316"/>
      <c r="S973" s="1316"/>
      <c r="T973" s="1316"/>
      <c r="U973" s="1316"/>
      <c r="V973" s="1316"/>
      <c r="W973" s="1316"/>
      <c r="X973" s="1316"/>
      <c r="Y973" s="1316"/>
      <c r="Z973" s="1316"/>
      <c r="AA973" s="1316"/>
      <c r="AB973" s="1316"/>
      <c r="AC973" s="1316"/>
      <c r="AD973" s="1316"/>
      <c r="AE973" s="1316"/>
      <c r="AF973" s="1316"/>
      <c r="AG973" s="1316"/>
      <c r="AH973" s="1316"/>
      <c r="AI973" s="1316"/>
      <c r="AJ973" s="1316"/>
      <c r="AK973" s="1316"/>
      <c r="AL973" s="1316"/>
      <c r="AM973" s="1316"/>
    </row>
    <row r="974" ht="24.0" customHeight="1">
      <c r="A974" s="1318"/>
      <c r="B974" s="1316"/>
      <c r="C974" s="1316"/>
      <c r="D974" s="1316"/>
      <c r="E974" s="1316"/>
      <c r="F974" s="1316"/>
      <c r="G974" s="1316"/>
      <c r="H974" s="1316"/>
      <c r="I974" s="1316"/>
      <c r="J974" s="1316"/>
      <c r="K974" s="1316"/>
      <c r="L974" s="1316"/>
      <c r="M974" s="1316"/>
      <c r="N974" s="1316"/>
      <c r="O974" s="1316"/>
      <c r="P974" s="1316"/>
      <c r="Q974" s="1316"/>
      <c r="R974" s="1316"/>
      <c r="S974" s="1316"/>
      <c r="T974" s="1316"/>
      <c r="U974" s="1316"/>
      <c r="V974" s="1316"/>
      <c r="W974" s="1316"/>
      <c r="X974" s="1316"/>
      <c r="Y974" s="1316"/>
      <c r="Z974" s="1316"/>
      <c r="AA974" s="1316"/>
      <c r="AB974" s="1316"/>
      <c r="AC974" s="1316"/>
      <c r="AD974" s="1316"/>
      <c r="AE974" s="1316"/>
      <c r="AF974" s="1316"/>
      <c r="AG974" s="1316"/>
      <c r="AH974" s="1316"/>
      <c r="AI974" s="1316"/>
      <c r="AJ974" s="1316"/>
      <c r="AK974" s="1316"/>
      <c r="AL974" s="1316"/>
      <c r="AM974" s="1316"/>
    </row>
    <row r="975" ht="24.0" customHeight="1">
      <c r="A975" s="1318"/>
      <c r="B975" s="1316"/>
      <c r="C975" s="1316"/>
      <c r="D975" s="1316"/>
      <c r="E975" s="1316"/>
      <c r="F975" s="1316"/>
      <c r="G975" s="1316"/>
      <c r="H975" s="1316"/>
      <c r="I975" s="1316"/>
      <c r="J975" s="1316"/>
      <c r="K975" s="1316"/>
      <c r="L975" s="1316"/>
      <c r="M975" s="1316"/>
      <c r="N975" s="1316"/>
      <c r="O975" s="1316"/>
      <c r="P975" s="1316"/>
      <c r="Q975" s="1316"/>
      <c r="R975" s="1316"/>
      <c r="S975" s="1316"/>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row>
    <row r="976" ht="24.0" customHeight="1">
      <c r="A976" s="1318"/>
      <c r="B976" s="1316"/>
      <c r="C976" s="1316"/>
      <c r="D976" s="1316"/>
      <c r="E976" s="1316"/>
      <c r="F976" s="1316"/>
      <c r="G976" s="1316"/>
      <c r="H976" s="1316"/>
      <c r="I976" s="1316"/>
      <c r="J976" s="1316"/>
      <c r="K976" s="1316"/>
      <c r="L976" s="1316"/>
      <c r="M976" s="1316"/>
      <c r="N976" s="1316"/>
      <c r="O976" s="1316"/>
      <c r="P976" s="1316"/>
      <c r="Q976" s="1316"/>
      <c r="R976" s="1316"/>
      <c r="S976" s="1316"/>
      <c r="T976" s="1316"/>
      <c r="U976" s="1316"/>
      <c r="V976" s="1316"/>
      <c r="W976" s="1316"/>
      <c r="X976" s="1316"/>
      <c r="Y976" s="1316"/>
      <c r="Z976" s="1316"/>
      <c r="AA976" s="1316"/>
      <c r="AB976" s="1316"/>
      <c r="AC976" s="1316"/>
      <c r="AD976" s="1316"/>
      <c r="AE976" s="1316"/>
      <c r="AF976" s="1316"/>
      <c r="AG976" s="1316"/>
      <c r="AH976" s="1316"/>
      <c r="AI976" s="1316"/>
      <c r="AJ976" s="1316"/>
      <c r="AK976" s="1316"/>
      <c r="AL976" s="1316"/>
      <c r="AM976" s="1316"/>
    </row>
    <row r="977" ht="24.0" customHeight="1">
      <c r="A977" s="1318"/>
      <c r="B977" s="1316"/>
      <c r="C977" s="1316"/>
      <c r="D977" s="1316"/>
      <c r="E977" s="1316"/>
      <c r="F977" s="1316"/>
      <c r="G977" s="1316"/>
      <c r="H977" s="1316"/>
      <c r="I977" s="1316"/>
      <c r="J977" s="1316"/>
      <c r="K977" s="1316"/>
      <c r="L977" s="1316"/>
      <c r="M977" s="1316"/>
      <c r="N977" s="1316"/>
      <c r="O977" s="1316"/>
      <c r="P977" s="1316"/>
      <c r="Q977" s="1316"/>
      <c r="R977" s="1316"/>
      <c r="S977" s="1316"/>
      <c r="T977" s="1316"/>
      <c r="U977" s="1316"/>
      <c r="V977" s="1316"/>
      <c r="W977" s="1316"/>
      <c r="X977" s="1316"/>
      <c r="Y977" s="1316"/>
      <c r="Z977" s="1316"/>
      <c r="AA977" s="1316"/>
      <c r="AB977" s="1316"/>
      <c r="AC977" s="1316"/>
      <c r="AD977" s="1316"/>
      <c r="AE977" s="1316"/>
      <c r="AF977" s="1316"/>
      <c r="AG977" s="1316"/>
      <c r="AH977" s="1316"/>
      <c r="AI977" s="1316"/>
      <c r="AJ977" s="1316"/>
      <c r="AK977" s="1316"/>
      <c r="AL977" s="1316"/>
      <c r="AM977" s="1316"/>
    </row>
    <row r="978" ht="24.0" customHeight="1">
      <c r="A978" s="1318"/>
      <c r="B978" s="1316"/>
      <c r="C978" s="1316"/>
      <c r="D978" s="1316"/>
      <c r="E978" s="1316"/>
      <c r="F978" s="1316"/>
      <c r="G978" s="1316"/>
      <c r="H978" s="1316"/>
      <c r="I978" s="1316"/>
      <c r="J978" s="1316"/>
      <c r="K978" s="1316"/>
      <c r="L978" s="1316"/>
      <c r="M978" s="1316"/>
      <c r="N978" s="1316"/>
      <c r="O978" s="1316"/>
      <c r="P978" s="1316"/>
      <c r="Q978" s="1316"/>
      <c r="R978" s="1316"/>
      <c r="S978" s="1316"/>
      <c r="T978" s="1316"/>
      <c r="U978" s="1316"/>
      <c r="V978" s="1316"/>
      <c r="W978" s="1316"/>
      <c r="X978" s="1316"/>
      <c r="Y978" s="1316"/>
      <c r="Z978" s="1316"/>
      <c r="AA978" s="1316"/>
      <c r="AB978" s="1316"/>
      <c r="AC978" s="1316"/>
      <c r="AD978" s="1316"/>
      <c r="AE978" s="1316"/>
      <c r="AF978" s="1316"/>
      <c r="AG978" s="1316"/>
      <c r="AH978" s="1316"/>
      <c r="AI978" s="1316"/>
      <c r="AJ978" s="1316"/>
      <c r="AK978" s="1316"/>
      <c r="AL978" s="1316"/>
      <c r="AM978" s="1316"/>
    </row>
    <row r="979" ht="24.0" customHeight="1">
      <c r="A979" s="1318"/>
      <c r="B979" s="1316"/>
      <c r="C979" s="1316"/>
      <c r="D979" s="1316"/>
      <c r="E979" s="1316"/>
      <c r="F979" s="1316"/>
      <c r="G979" s="1316"/>
      <c r="H979" s="1316"/>
      <c r="I979" s="1316"/>
      <c r="J979" s="1316"/>
      <c r="K979" s="1316"/>
      <c r="L979" s="1316"/>
      <c r="M979" s="1316"/>
      <c r="N979" s="1316"/>
      <c r="O979" s="1316"/>
      <c r="P979" s="1316"/>
      <c r="Q979" s="1316"/>
      <c r="R979" s="1316"/>
      <c r="S979" s="1316"/>
      <c r="T979" s="1316"/>
      <c r="U979" s="1316"/>
      <c r="V979" s="1316"/>
      <c r="W979" s="1316"/>
      <c r="X979" s="1316"/>
      <c r="Y979" s="1316"/>
      <c r="Z979" s="1316"/>
      <c r="AA979" s="1316"/>
      <c r="AB979" s="1316"/>
      <c r="AC979" s="1316"/>
      <c r="AD979" s="1316"/>
      <c r="AE979" s="1316"/>
      <c r="AF979" s="1316"/>
      <c r="AG979" s="1316"/>
      <c r="AH979" s="1316"/>
      <c r="AI979" s="1316"/>
      <c r="AJ979" s="1316"/>
      <c r="AK979" s="1316"/>
      <c r="AL979" s="1316"/>
      <c r="AM979" s="1316"/>
    </row>
    <row r="980" ht="24.0" customHeight="1">
      <c r="A980" s="1318"/>
      <c r="B980" s="1316"/>
      <c r="C980" s="1316"/>
      <c r="D980" s="1316"/>
      <c r="E980" s="1316"/>
      <c r="F980" s="1316"/>
      <c r="G980" s="1316"/>
      <c r="H980" s="1316"/>
      <c r="I980" s="1316"/>
      <c r="J980" s="1316"/>
      <c r="K980" s="1316"/>
      <c r="L980" s="1316"/>
      <c r="M980" s="1316"/>
      <c r="N980" s="1316"/>
      <c r="O980" s="1316"/>
      <c r="P980" s="1316"/>
      <c r="Q980" s="1316"/>
      <c r="R980" s="1316"/>
      <c r="S980" s="1316"/>
      <c r="T980" s="1316"/>
      <c r="U980" s="1316"/>
      <c r="V980" s="1316"/>
      <c r="W980" s="1316"/>
      <c r="X980" s="1316"/>
      <c r="Y980" s="1316"/>
      <c r="Z980" s="1316"/>
      <c r="AA980" s="1316"/>
      <c r="AB980" s="1316"/>
      <c r="AC980" s="1316"/>
      <c r="AD980" s="1316"/>
      <c r="AE980" s="1316"/>
      <c r="AF980" s="1316"/>
      <c r="AG980" s="1316"/>
      <c r="AH980" s="1316"/>
      <c r="AI980" s="1316"/>
      <c r="AJ980" s="1316"/>
      <c r="AK980" s="1316"/>
      <c r="AL980" s="1316"/>
      <c r="AM980" s="1316"/>
    </row>
    <row r="981" ht="24.0" customHeight="1">
      <c r="A981" s="1318"/>
      <c r="B981" s="1316"/>
      <c r="C981" s="1316"/>
      <c r="D981" s="1316"/>
      <c r="E981" s="1316"/>
      <c r="F981" s="1316"/>
      <c r="G981" s="1316"/>
      <c r="H981" s="1316"/>
      <c r="I981" s="1316"/>
      <c r="J981" s="1316"/>
      <c r="K981" s="1316"/>
      <c r="L981" s="1316"/>
      <c r="M981" s="1316"/>
      <c r="N981" s="1316"/>
      <c r="O981" s="1316"/>
      <c r="P981" s="1316"/>
      <c r="Q981" s="1316"/>
      <c r="R981" s="1316"/>
      <c r="S981" s="1316"/>
      <c r="T981" s="1316"/>
      <c r="U981" s="1316"/>
      <c r="V981" s="1316"/>
      <c r="W981" s="1316"/>
      <c r="X981" s="1316"/>
      <c r="Y981" s="1316"/>
      <c r="Z981" s="1316"/>
      <c r="AA981" s="1316"/>
      <c r="AB981" s="1316"/>
      <c r="AC981" s="1316"/>
      <c r="AD981" s="1316"/>
      <c r="AE981" s="1316"/>
      <c r="AF981" s="1316"/>
      <c r="AG981" s="1316"/>
      <c r="AH981" s="1316"/>
      <c r="AI981" s="1316"/>
      <c r="AJ981" s="1316"/>
      <c r="AK981" s="1316"/>
      <c r="AL981" s="1316"/>
      <c r="AM981" s="1316"/>
    </row>
    <row r="982" ht="24.0" customHeight="1">
      <c r="A982" s="1318"/>
      <c r="B982" s="1316"/>
      <c r="C982" s="1316"/>
      <c r="D982" s="1316"/>
      <c r="E982" s="1316"/>
      <c r="F982" s="1316"/>
      <c r="G982" s="1316"/>
      <c r="H982" s="1316"/>
      <c r="I982" s="1316"/>
      <c r="J982" s="1316"/>
      <c r="K982" s="1316"/>
      <c r="L982" s="1316"/>
      <c r="M982" s="1316"/>
      <c r="N982" s="1316"/>
      <c r="O982" s="1316"/>
      <c r="P982" s="1316"/>
      <c r="Q982" s="1316"/>
      <c r="R982" s="1316"/>
      <c r="S982" s="1316"/>
      <c r="T982" s="1316"/>
      <c r="U982" s="1316"/>
      <c r="V982" s="1316"/>
      <c r="W982" s="1316"/>
      <c r="X982" s="1316"/>
      <c r="Y982" s="1316"/>
      <c r="Z982" s="1316"/>
      <c r="AA982" s="1316"/>
      <c r="AB982" s="1316"/>
      <c r="AC982" s="1316"/>
      <c r="AD982" s="1316"/>
      <c r="AE982" s="1316"/>
      <c r="AF982" s="1316"/>
      <c r="AG982" s="1316"/>
      <c r="AH982" s="1316"/>
      <c r="AI982" s="1316"/>
      <c r="AJ982" s="1316"/>
      <c r="AK982" s="1316"/>
      <c r="AL982" s="1316"/>
      <c r="AM982" s="1316"/>
    </row>
    <row r="983" ht="24.0" customHeight="1">
      <c r="A983" s="1318"/>
      <c r="B983" s="1316"/>
      <c r="C983" s="1316"/>
      <c r="D983" s="1316"/>
      <c r="E983" s="1316"/>
      <c r="F983" s="1316"/>
      <c r="G983" s="1316"/>
      <c r="H983" s="1316"/>
      <c r="I983" s="1316"/>
      <c r="J983" s="1316"/>
      <c r="K983" s="1316"/>
      <c r="L983" s="1316"/>
      <c r="M983" s="1316"/>
      <c r="N983" s="1316"/>
      <c r="O983" s="1316"/>
      <c r="P983" s="1316"/>
      <c r="Q983" s="1316"/>
      <c r="R983" s="1316"/>
      <c r="S983" s="1316"/>
      <c r="T983" s="1316"/>
      <c r="U983" s="1316"/>
      <c r="V983" s="1316"/>
      <c r="W983" s="1316"/>
      <c r="X983" s="1316"/>
      <c r="Y983" s="1316"/>
      <c r="Z983" s="1316"/>
      <c r="AA983" s="1316"/>
      <c r="AB983" s="1316"/>
      <c r="AC983" s="1316"/>
      <c r="AD983" s="1316"/>
      <c r="AE983" s="1316"/>
      <c r="AF983" s="1316"/>
      <c r="AG983" s="1316"/>
      <c r="AH983" s="1316"/>
      <c r="AI983" s="1316"/>
      <c r="AJ983" s="1316"/>
      <c r="AK983" s="1316"/>
      <c r="AL983" s="1316"/>
      <c r="AM983" s="1316"/>
    </row>
    <row r="984" ht="24.0" customHeight="1">
      <c r="A984" s="1318"/>
      <c r="B984" s="1316"/>
      <c r="C984" s="1316"/>
      <c r="D984" s="1316"/>
      <c r="E984" s="1316"/>
      <c r="F984" s="1316"/>
      <c r="G984" s="1316"/>
      <c r="H984" s="1316"/>
      <c r="I984" s="1316"/>
      <c r="J984" s="1316"/>
      <c r="K984" s="1316"/>
      <c r="L984" s="1316"/>
      <c r="M984" s="1316"/>
      <c r="N984" s="1316"/>
      <c r="O984" s="1316"/>
      <c r="P984" s="1316"/>
      <c r="Q984" s="1316"/>
      <c r="R984" s="1316"/>
      <c r="S984" s="1316"/>
      <c r="T984" s="1316"/>
      <c r="U984" s="1316"/>
      <c r="V984" s="1316"/>
      <c r="W984" s="1316"/>
      <c r="X984" s="1316"/>
      <c r="Y984" s="1316"/>
      <c r="Z984" s="1316"/>
      <c r="AA984" s="1316"/>
      <c r="AB984" s="1316"/>
      <c r="AC984" s="1316"/>
      <c r="AD984" s="1316"/>
      <c r="AE984" s="1316"/>
      <c r="AF984" s="1316"/>
      <c r="AG984" s="1316"/>
      <c r="AH984" s="1316"/>
      <c r="AI984" s="1316"/>
      <c r="AJ984" s="1316"/>
      <c r="AK984" s="1316"/>
      <c r="AL984" s="1316"/>
      <c r="AM984" s="1316"/>
    </row>
    <row r="985" ht="24.0" customHeight="1">
      <c r="A985" s="1318"/>
      <c r="B985" s="1316"/>
      <c r="C985" s="1316"/>
      <c r="D985" s="1316"/>
      <c r="E985" s="1316"/>
      <c r="F985" s="1316"/>
      <c r="G985" s="1316"/>
      <c r="H985" s="1316"/>
      <c r="I985" s="1316"/>
      <c r="J985" s="1316"/>
      <c r="K985" s="1316"/>
      <c r="L985" s="1316"/>
      <c r="M985" s="1316"/>
      <c r="N985" s="1316"/>
      <c r="O985" s="1316"/>
      <c r="P985" s="1316"/>
      <c r="Q985" s="1316"/>
      <c r="R985" s="1316"/>
      <c r="S985" s="1316"/>
      <c r="T985" s="1316"/>
      <c r="U985" s="1316"/>
      <c r="V985" s="1316"/>
      <c r="W985" s="1316"/>
      <c r="X985" s="1316"/>
      <c r="Y985" s="1316"/>
      <c r="Z985" s="1316"/>
      <c r="AA985" s="1316"/>
      <c r="AB985" s="1316"/>
      <c r="AC985" s="1316"/>
      <c r="AD985" s="1316"/>
      <c r="AE985" s="1316"/>
      <c r="AF985" s="1316"/>
      <c r="AG985" s="1316"/>
      <c r="AH985" s="1316"/>
      <c r="AI985" s="1316"/>
      <c r="AJ985" s="1316"/>
      <c r="AK985" s="1316"/>
      <c r="AL985" s="1316"/>
      <c r="AM985" s="1316"/>
    </row>
    <row r="986" ht="24.0" customHeight="1">
      <c r="A986" s="1318"/>
      <c r="B986" s="1316"/>
      <c r="C986" s="1316"/>
      <c r="D986" s="1316"/>
      <c r="E986" s="1316"/>
      <c r="F986" s="1316"/>
      <c r="G986" s="1316"/>
      <c r="H986" s="1316"/>
      <c r="I986" s="1316"/>
      <c r="J986" s="1316"/>
      <c r="K986" s="1316"/>
      <c r="L986" s="1316"/>
      <c r="M986" s="1316"/>
      <c r="N986" s="1316"/>
      <c r="O986" s="1316"/>
      <c r="P986" s="1316"/>
      <c r="Q986" s="1316"/>
      <c r="R986" s="1316"/>
      <c r="S986" s="1316"/>
      <c r="T986" s="1316"/>
      <c r="U986" s="1316"/>
      <c r="V986" s="1316"/>
      <c r="W986" s="1316"/>
      <c r="X986" s="1316"/>
      <c r="Y986" s="1316"/>
      <c r="Z986" s="1316"/>
      <c r="AA986" s="1316"/>
      <c r="AB986" s="1316"/>
      <c r="AC986" s="1316"/>
      <c r="AD986" s="1316"/>
      <c r="AE986" s="1316"/>
      <c r="AF986" s="1316"/>
      <c r="AG986" s="1316"/>
      <c r="AH986" s="1316"/>
      <c r="AI986" s="1316"/>
      <c r="AJ986" s="1316"/>
      <c r="AK986" s="1316"/>
      <c r="AL986" s="1316"/>
      <c r="AM986" s="1316"/>
    </row>
    <row r="987" ht="24.0" customHeight="1">
      <c r="A987" s="1318"/>
      <c r="B987" s="1316"/>
      <c r="C987" s="1316"/>
      <c r="D987" s="1316"/>
      <c r="E987" s="1316"/>
      <c r="F987" s="1316"/>
      <c r="G987" s="1316"/>
      <c r="H987" s="1316"/>
      <c r="I987" s="1316"/>
      <c r="J987" s="1316"/>
      <c r="K987" s="1316"/>
      <c r="L987" s="1316"/>
      <c r="M987" s="1316"/>
      <c r="N987" s="1316"/>
      <c r="O987" s="1316"/>
      <c r="P987" s="1316"/>
      <c r="Q987" s="1316"/>
      <c r="R987" s="1316"/>
      <c r="S987" s="1316"/>
      <c r="T987" s="1316"/>
      <c r="U987" s="1316"/>
      <c r="V987" s="1316"/>
      <c r="W987" s="1316"/>
      <c r="X987" s="1316"/>
      <c r="Y987" s="1316"/>
      <c r="Z987" s="1316"/>
      <c r="AA987" s="1316"/>
      <c r="AB987" s="1316"/>
      <c r="AC987" s="1316"/>
      <c r="AD987" s="1316"/>
      <c r="AE987" s="1316"/>
      <c r="AF987" s="1316"/>
      <c r="AG987" s="1316"/>
      <c r="AH987" s="1316"/>
      <c r="AI987" s="1316"/>
      <c r="AJ987" s="1316"/>
      <c r="AK987" s="1316"/>
      <c r="AL987" s="1316"/>
      <c r="AM987" s="1316"/>
    </row>
    <row r="988" ht="24.0" customHeight="1">
      <c r="A988" s="1318"/>
      <c r="B988" s="1316"/>
      <c r="C988" s="1316"/>
      <c r="D988" s="1316"/>
      <c r="E988" s="1316"/>
      <c r="F988" s="1316"/>
      <c r="G988" s="1316"/>
      <c r="H988" s="1316"/>
      <c r="I988" s="1316"/>
      <c r="J988" s="1316"/>
      <c r="K988" s="1316"/>
      <c r="L988" s="1316"/>
      <c r="M988" s="1316"/>
      <c r="N988" s="1316"/>
      <c r="O988" s="1316"/>
      <c r="P988" s="1316"/>
      <c r="Q988" s="1316"/>
      <c r="R988" s="1316"/>
      <c r="S988" s="1316"/>
      <c r="T988" s="1316"/>
      <c r="U988" s="1316"/>
      <c r="V988" s="1316"/>
      <c r="W988" s="1316"/>
      <c r="X988" s="1316"/>
      <c r="Y988" s="1316"/>
      <c r="Z988" s="1316"/>
      <c r="AA988" s="1316"/>
      <c r="AB988" s="1316"/>
      <c r="AC988" s="1316"/>
      <c r="AD988" s="1316"/>
      <c r="AE988" s="1316"/>
      <c r="AF988" s="1316"/>
      <c r="AG988" s="1316"/>
      <c r="AH988" s="1316"/>
      <c r="AI988" s="1316"/>
      <c r="AJ988" s="1316"/>
      <c r="AK988" s="1316"/>
      <c r="AL988" s="1316"/>
      <c r="AM988" s="1316"/>
    </row>
    <row r="989" ht="24.0" customHeight="1">
      <c r="A989" s="1318"/>
      <c r="B989" s="1316"/>
      <c r="C989" s="1316"/>
      <c r="D989" s="1316"/>
      <c r="E989" s="1316"/>
      <c r="F989" s="1316"/>
      <c r="G989" s="1316"/>
      <c r="H989" s="1316"/>
      <c r="I989" s="1316"/>
      <c r="J989" s="1316"/>
      <c r="K989" s="1316"/>
      <c r="L989" s="1316"/>
      <c r="M989" s="1316"/>
      <c r="N989" s="1316"/>
      <c r="O989" s="1316"/>
      <c r="P989" s="1316"/>
      <c r="Q989" s="1316"/>
      <c r="R989" s="1316"/>
      <c r="S989" s="1316"/>
      <c r="T989" s="1316"/>
      <c r="U989" s="1316"/>
      <c r="V989" s="1316"/>
      <c r="W989" s="1316"/>
      <c r="X989" s="1316"/>
      <c r="Y989" s="1316"/>
      <c r="Z989" s="1316"/>
      <c r="AA989" s="1316"/>
      <c r="AB989" s="1316"/>
      <c r="AC989" s="1316"/>
      <c r="AD989" s="1316"/>
      <c r="AE989" s="1316"/>
      <c r="AF989" s="1316"/>
      <c r="AG989" s="1316"/>
      <c r="AH989" s="1316"/>
      <c r="AI989" s="1316"/>
      <c r="AJ989" s="1316"/>
      <c r="AK989" s="1316"/>
      <c r="AL989" s="1316"/>
      <c r="AM989" s="1316"/>
    </row>
    <row r="990" ht="24.0" customHeight="1">
      <c r="A990" s="1318"/>
      <c r="B990" s="1316"/>
      <c r="C990" s="1316"/>
      <c r="D990" s="1316"/>
      <c r="E990" s="1316"/>
      <c r="F990" s="1316"/>
      <c r="G990" s="1316"/>
      <c r="H990" s="1316"/>
      <c r="I990" s="1316"/>
      <c r="J990" s="1316"/>
      <c r="K990" s="1316"/>
      <c r="L990" s="1316"/>
      <c r="M990" s="1316"/>
      <c r="N990" s="1316"/>
      <c r="O990" s="1316"/>
      <c r="P990" s="1316"/>
      <c r="Q990" s="1316"/>
      <c r="R990" s="1316"/>
      <c r="S990" s="1316"/>
      <c r="T990" s="1316"/>
      <c r="U990" s="1316"/>
      <c r="V990" s="1316"/>
      <c r="W990" s="1316"/>
      <c r="X990" s="1316"/>
      <c r="Y990" s="1316"/>
      <c r="Z990" s="1316"/>
      <c r="AA990" s="1316"/>
      <c r="AB990" s="1316"/>
      <c r="AC990" s="1316"/>
      <c r="AD990" s="1316"/>
      <c r="AE990" s="1316"/>
      <c r="AF990" s="1316"/>
      <c r="AG990" s="1316"/>
      <c r="AH990" s="1316"/>
      <c r="AI990" s="1316"/>
      <c r="AJ990" s="1316"/>
      <c r="AK990" s="1316"/>
      <c r="AL990" s="1316"/>
      <c r="AM990" s="1316"/>
    </row>
    <row r="991" ht="24.0" customHeight="1">
      <c r="A991" s="1318"/>
      <c r="B991" s="1316"/>
      <c r="C991" s="1316"/>
      <c r="D991" s="1316"/>
      <c r="E991" s="1316"/>
      <c r="F991" s="1316"/>
      <c r="G991" s="1316"/>
      <c r="H991" s="1316"/>
      <c r="I991" s="1316"/>
      <c r="J991" s="1316"/>
      <c r="K991" s="1316"/>
      <c r="L991" s="1316"/>
      <c r="M991" s="1316"/>
      <c r="N991" s="1316"/>
      <c r="O991" s="1316"/>
      <c r="P991" s="1316"/>
      <c r="Q991" s="1316"/>
      <c r="R991" s="1316"/>
      <c r="S991" s="1316"/>
      <c r="T991" s="1316"/>
      <c r="U991" s="1316"/>
      <c r="V991" s="1316"/>
      <c r="W991" s="1316"/>
      <c r="X991" s="1316"/>
      <c r="Y991" s="1316"/>
      <c r="Z991" s="1316"/>
      <c r="AA991" s="1316"/>
      <c r="AB991" s="1316"/>
      <c r="AC991" s="1316"/>
      <c r="AD991" s="1316"/>
      <c r="AE991" s="1316"/>
      <c r="AF991" s="1316"/>
      <c r="AG991" s="1316"/>
      <c r="AH991" s="1316"/>
      <c r="AI991" s="1316"/>
      <c r="AJ991" s="1316"/>
      <c r="AK991" s="1316"/>
      <c r="AL991" s="1316"/>
      <c r="AM991" s="1316"/>
    </row>
    <row r="992" ht="24.0" customHeight="1">
      <c r="A992" s="1318"/>
      <c r="B992" s="1316"/>
      <c r="C992" s="1316"/>
      <c r="D992" s="1316"/>
      <c r="E992" s="1316"/>
      <c r="F992" s="1316"/>
      <c r="G992" s="1316"/>
      <c r="H992" s="1316"/>
      <c r="I992" s="1316"/>
      <c r="J992" s="1316"/>
      <c r="K992" s="1316"/>
      <c r="L992" s="1316"/>
      <c r="M992" s="1316"/>
      <c r="N992" s="1316"/>
      <c r="O992" s="1316"/>
      <c r="P992" s="1316"/>
      <c r="Q992" s="1316"/>
      <c r="R992" s="1316"/>
      <c r="S992" s="1316"/>
      <c r="T992" s="1316"/>
      <c r="U992" s="1316"/>
      <c r="V992" s="1316"/>
      <c r="W992" s="1316"/>
      <c r="X992" s="1316"/>
      <c r="Y992" s="1316"/>
      <c r="Z992" s="1316"/>
      <c r="AA992" s="1316"/>
      <c r="AB992" s="1316"/>
      <c r="AC992" s="1316"/>
      <c r="AD992" s="1316"/>
      <c r="AE992" s="1316"/>
      <c r="AF992" s="1316"/>
      <c r="AG992" s="1316"/>
      <c r="AH992" s="1316"/>
      <c r="AI992" s="1316"/>
      <c r="AJ992" s="1316"/>
      <c r="AK992" s="1316"/>
      <c r="AL992" s="1316"/>
      <c r="AM992" s="1316"/>
    </row>
    <row r="993" ht="24.0" customHeight="1">
      <c r="A993" s="1318"/>
      <c r="B993" s="1316"/>
      <c r="C993" s="1316"/>
      <c r="D993" s="1316"/>
      <c r="E993" s="1316"/>
      <c r="F993" s="1316"/>
      <c r="G993" s="1316"/>
      <c r="H993" s="1316"/>
      <c r="I993" s="1316"/>
      <c r="J993" s="1316"/>
      <c r="K993" s="1316"/>
      <c r="L993" s="1316"/>
      <c r="M993" s="1316"/>
      <c r="N993" s="1316"/>
      <c r="O993" s="1316"/>
      <c r="P993" s="1316"/>
      <c r="Q993" s="1316"/>
      <c r="R993" s="1316"/>
      <c r="S993" s="1316"/>
      <c r="T993" s="1316"/>
      <c r="U993" s="1316"/>
      <c r="V993" s="1316"/>
      <c r="W993" s="1316"/>
      <c r="X993" s="1316"/>
      <c r="Y993" s="1316"/>
      <c r="Z993" s="1316"/>
      <c r="AA993" s="1316"/>
      <c r="AB993" s="1316"/>
      <c r="AC993" s="1316"/>
      <c r="AD993" s="1316"/>
      <c r="AE993" s="1316"/>
      <c r="AF993" s="1316"/>
      <c r="AG993" s="1316"/>
      <c r="AH993" s="1316"/>
      <c r="AI993" s="1316"/>
      <c r="AJ993" s="1316"/>
      <c r="AK993" s="1316"/>
      <c r="AL993" s="1316"/>
      <c r="AM993" s="1316"/>
    </row>
    <row r="994" ht="24.0" customHeight="1">
      <c r="A994" s="1318"/>
      <c r="B994" s="1316"/>
      <c r="C994" s="1316"/>
      <c r="D994" s="1316"/>
      <c r="E994" s="1316"/>
      <c r="F994" s="1316"/>
      <c r="G994" s="1316"/>
      <c r="H994" s="1316"/>
      <c r="I994" s="1316"/>
      <c r="J994" s="1316"/>
      <c r="K994" s="1316"/>
      <c r="L994" s="1316"/>
      <c r="M994" s="1316"/>
      <c r="N994" s="1316"/>
      <c r="O994" s="1316"/>
      <c r="P994" s="1316"/>
      <c r="Q994" s="1316"/>
      <c r="R994" s="1316"/>
      <c r="S994" s="1316"/>
      <c r="T994" s="1316"/>
      <c r="U994" s="1316"/>
      <c r="V994" s="1316"/>
      <c r="W994" s="1316"/>
      <c r="X994" s="1316"/>
      <c r="Y994" s="1316"/>
      <c r="Z994" s="1316"/>
      <c r="AA994" s="1316"/>
      <c r="AB994" s="1316"/>
      <c r="AC994" s="1316"/>
      <c r="AD994" s="1316"/>
      <c r="AE994" s="1316"/>
      <c r="AF994" s="1316"/>
      <c r="AG994" s="1316"/>
      <c r="AH994" s="1316"/>
      <c r="AI994" s="1316"/>
      <c r="AJ994" s="1316"/>
      <c r="AK994" s="1316"/>
      <c r="AL994" s="1316"/>
      <c r="AM994" s="1316"/>
    </row>
    <row r="995" ht="24.0" customHeight="1">
      <c r="A995" s="1318"/>
      <c r="B995" s="1316"/>
      <c r="C995" s="1316"/>
      <c r="D995" s="1316"/>
      <c r="E995" s="1316"/>
      <c r="F995" s="1316"/>
      <c r="G995" s="1316"/>
      <c r="H995" s="1316"/>
      <c r="I995" s="1316"/>
      <c r="J995" s="1316"/>
      <c r="K995" s="1316"/>
      <c r="L995" s="1316"/>
      <c r="M995" s="1316"/>
      <c r="N995" s="1316"/>
      <c r="O995" s="1316"/>
      <c r="P995" s="1316"/>
      <c r="Q995" s="1316"/>
      <c r="R995" s="1316"/>
      <c r="S995" s="1316"/>
      <c r="T995" s="1316"/>
      <c r="U995" s="1316"/>
      <c r="V995" s="1316"/>
      <c r="W995" s="1316"/>
      <c r="X995" s="1316"/>
      <c r="Y995" s="1316"/>
      <c r="Z995" s="1316"/>
      <c r="AA995" s="1316"/>
      <c r="AB995" s="1316"/>
      <c r="AC995" s="1316"/>
      <c r="AD995" s="1316"/>
      <c r="AE995" s="1316"/>
      <c r="AF995" s="1316"/>
      <c r="AG995" s="1316"/>
      <c r="AH995" s="1316"/>
      <c r="AI995" s="1316"/>
      <c r="AJ995" s="1316"/>
      <c r="AK995" s="1316"/>
      <c r="AL995" s="1316"/>
      <c r="AM995" s="1316"/>
    </row>
    <row r="996" ht="24.0" customHeight="1">
      <c r="A996" s="1318"/>
      <c r="B996" s="1316"/>
      <c r="C996" s="1316"/>
      <c r="D996" s="1316"/>
      <c r="E996" s="1316"/>
      <c r="F996" s="1316"/>
      <c r="G996" s="1316"/>
      <c r="H996" s="1316"/>
      <c r="I996" s="1316"/>
      <c r="J996" s="1316"/>
      <c r="K996" s="1316"/>
      <c r="L996" s="1316"/>
      <c r="M996" s="1316"/>
      <c r="N996" s="1316"/>
      <c r="O996" s="1316"/>
      <c r="P996" s="1316"/>
      <c r="Q996" s="1316"/>
      <c r="R996" s="1316"/>
      <c r="S996" s="1316"/>
      <c r="T996" s="1316"/>
      <c r="U996" s="1316"/>
      <c r="V996" s="1316"/>
      <c r="W996" s="1316"/>
      <c r="X996" s="1316"/>
      <c r="Y996" s="1316"/>
      <c r="Z996" s="1316"/>
      <c r="AA996" s="1316"/>
      <c r="AB996" s="1316"/>
      <c r="AC996" s="1316"/>
      <c r="AD996" s="1316"/>
      <c r="AE996" s="1316"/>
      <c r="AF996" s="1316"/>
      <c r="AG996" s="1316"/>
      <c r="AH996" s="1316"/>
      <c r="AI996" s="1316"/>
      <c r="AJ996" s="1316"/>
      <c r="AK996" s="1316"/>
      <c r="AL996" s="1316"/>
      <c r="AM996" s="1316"/>
    </row>
    <row r="997" ht="24.0" customHeight="1">
      <c r="A997" s="1318"/>
      <c r="B997" s="1316"/>
      <c r="C997" s="1316"/>
      <c r="D997" s="1316"/>
      <c r="E997" s="1316"/>
      <c r="F997" s="1316"/>
      <c r="G997" s="1316"/>
      <c r="H997" s="1316"/>
      <c r="I997" s="1316"/>
      <c r="J997" s="1316"/>
      <c r="K997" s="1316"/>
      <c r="L997" s="1316"/>
      <c r="M997" s="1316"/>
      <c r="N997" s="1316"/>
      <c r="O997" s="1316"/>
      <c r="P997" s="1316"/>
      <c r="Q997" s="1316"/>
      <c r="R997" s="1316"/>
      <c r="S997" s="1316"/>
      <c r="T997" s="1316"/>
      <c r="U997" s="1316"/>
      <c r="V997" s="1316"/>
      <c r="W997" s="1316"/>
      <c r="X997" s="1316"/>
      <c r="Y997" s="1316"/>
      <c r="Z997" s="1316"/>
      <c r="AA997" s="1316"/>
      <c r="AB997" s="1316"/>
      <c r="AC997" s="1316"/>
      <c r="AD997" s="1316"/>
      <c r="AE997" s="1316"/>
      <c r="AF997" s="1316"/>
      <c r="AG997" s="1316"/>
      <c r="AH997" s="1316"/>
      <c r="AI997" s="1316"/>
      <c r="AJ997" s="1316"/>
      <c r="AK997" s="1316"/>
      <c r="AL997" s="1316"/>
      <c r="AM997" s="1316"/>
    </row>
    <row r="998" ht="24.0" customHeight="1">
      <c r="A998" s="1318"/>
      <c r="B998" s="1316"/>
      <c r="C998" s="1316"/>
      <c r="D998" s="1316"/>
      <c r="E998" s="1316"/>
      <c r="F998" s="1316"/>
      <c r="G998" s="1316"/>
      <c r="H998" s="1316"/>
      <c r="I998" s="1316"/>
      <c r="J998" s="1316"/>
      <c r="K998" s="1316"/>
      <c r="L998" s="1316"/>
      <c r="M998" s="1316"/>
      <c r="N998" s="1316"/>
      <c r="O998" s="1316"/>
      <c r="P998" s="1316"/>
      <c r="Q998" s="1316"/>
      <c r="R998" s="1316"/>
      <c r="S998" s="1316"/>
      <c r="T998" s="1316"/>
      <c r="U998" s="1316"/>
      <c r="V998" s="1316"/>
      <c r="W998" s="1316"/>
      <c r="X998" s="1316"/>
      <c r="Y998" s="1316"/>
      <c r="Z998" s="1316"/>
      <c r="AA998" s="1316"/>
      <c r="AB998" s="1316"/>
      <c r="AC998" s="1316"/>
      <c r="AD998" s="1316"/>
      <c r="AE998" s="1316"/>
      <c r="AF998" s="1316"/>
      <c r="AG998" s="1316"/>
      <c r="AH998" s="1316"/>
      <c r="AI998" s="1316"/>
      <c r="AJ998" s="1316"/>
      <c r="AK998" s="1316"/>
      <c r="AL998" s="1316"/>
      <c r="AM998" s="1316"/>
    </row>
    <row r="999" ht="24.0" customHeight="1">
      <c r="A999" s="1318"/>
      <c r="B999" s="1316"/>
      <c r="C999" s="1316"/>
      <c r="D999" s="1316"/>
      <c r="E999" s="1316"/>
      <c r="F999" s="1316"/>
      <c r="G999" s="1316"/>
      <c r="H999" s="1316"/>
      <c r="I999" s="1316"/>
      <c r="J999" s="1316"/>
      <c r="K999" s="1316"/>
      <c r="L999" s="1316"/>
      <c r="M999" s="1316"/>
      <c r="N999" s="1316"/>
      <c r="O999" s="1316"/>
      <c r="P999" s="1316"/>
      <c r="Q999" s="1316"/>
      <c r="R999" s="1316"/>
      <c r="S999" s="1316"/>
      <c r="T999" s="1316"/>
      <c r="U999" s="1316"/>
      <c r="V999" s="1316"/>
      <c r="W999" s="1316"/>
      <c r="X999" s="1316"/>
      <c r="Y999" s="1316"/>
      <c r="Z999" s="1316"/>
      <c r="AA999" s="1316"/>
      <c r="AB999" s="1316"/>
      <c r="AC999" s="1316"/>
      <c r="AD999" s="1316"/>
      <c r="AE999" s="1316"/>
      <c r="AF999" s="1316"/>
      <c r="AG999" s="1316"/>
      <c r="AH999" s="1316"/>
      <c r="AI999" s="1316"/>
      <c r="AJ999" s="1316"/>
      <c r="AK999" s="1316"/>
      <c r="AL999" s="1316"/>
      <c r="AM999" s="1316"/>
    </row>
    <row r="1000" ht="24.0" customHeight="1">
      <c r="A1000" s="1318"/>
      <c r="B1000" s="1316"/>
      <c r="C1000" s="1316"/>
      <c r="D1000" s="1316"/>
      <c r="E1000" s="1316"/>
      <c r="F1000" s="1316"/>
      <c r="G1000" s="1316"/>
      <c r="H1000" s="1316"/>
      <c r="I1000" s="1316"/>
      <c r="J1000" s="1316"/>
      <c r="K1000" s="1316"/>
      <c r="L1000" s="1316"/>
      <c r="M1000" s="1316"/>
      <c r="N1000" s="1316"/>
      <c r="O1000" s="1316"/>
      <c r="P1000" s="1316"/>
      <c r="Q1000" s="1316"/>
      <c r="R1000" s="1316"/>
      <c r="S1000" s="1316"/>
      <c r="T1000" s="1316"/>
      <c r="U1000" s="1316"/>
      <c r="V1000" s="1316"/>
      <c r="W1000" s="1316"/>
      <c r="X1000" s="1316"/>
      <c r="Y1000" s="1316"/>
      <c r="Z1000" s="1316"/>
      <c r="AA1000" s="1316"/>
      <c r="AB1000" s="1316"/>
      <c r="AC1000" s="1316"/>
      <c r="AD1000" s="1316"/>
      <c r="AE1000" s="1316"/>
      <c r="AF1000" s="1316"/>
      <c r="AG1000" s="1316"/>
      <c r="AH1000" s="1316"/>
      <c r="AI1000" s="1316"/>
      <c r="AJ1000" s="1316"/>
      <c r="AK1000" s="1316"/>
      <c r="AL1000" s="1316"/>
      <c r="AM1000" s="1316"/>
    </row>
    <row r="1001" ht="24.0" customHeight="1">
      <c r="A1001" s="1318"/>
      <c r="B1001" s="1316"/>
      <c r="C1001" s="1316"/>
      <c r="D1001" s="1316"/>
      <c r="E1001" s="1316"/>
      <c r="F1001" s="1316"/>
      <c r="G1001" s="1316"/>
      <c r="H1001" s="1316"/>
      <c r="I1001" s="1316"/>
      <c r="J1001" s="1316"/>
      <c r="K1001" s="1316"/>
      <c r="L1001" s="1316"/>
      <c r="M1001" s="1316"/>
      <c r="N1001" s="1316"/>
      <c r="O1001" s="1316"/>
      <c r="P1001" s="1316"/>
      <c r="Q1001" s="1316"/>
      <c r="R1001" s="1316"/>
      <c r="S1001" s="1316"/>
      <c r="T1001" s="1316"/>
      <c r="U1001" s="1316"/>
      <c r="V1001" s="1316"/>
      <c r="W1001" s="1316"/>
      <c r="X1001" s="1316"/>
      <c r="Y1001" s="1316"/>
      <c r="Z1001" s="1316"/>
      <c r="AA1001" s="1316"/>
      <c r="AB1001" s="1316"/>
      <c r="AC1001" s="1316"/>
      <c r="AD1001" s="1316"/>
      <c r="AE1001" s="1316"/>
      <c r="AF1001" s="1316"/>
      <c r="AG1001" s="1316"/>
      <c r="AH1001" s="1316"/>
      <c r="AI1001" s="1316"/>
      <c r="AJ1001" s="1316"/>
      <c r="AK1001" s="1316"/>
      <c r="AL1001" s="1316"/>
      <c r="AM1001" s="1316"/>
    </row>
    <row r="1002" ht="24.0" customHeight="1">
      <c r="A1002" s="1318"/>
      <c r="B1002" s="1316"/>
      <c r="C1002" s="1316"/>
      <c r="D1002" s="1316"/>
      <c r="E1002" s="1316"/>
      <c r="F1002" s="1316"/>
      <c r="G1002" s="1316"/>
      <c r="H1002" s="1316"/>
      <c r="I1002" s="1316"/>
      <c r="J1002" s="1316"/>
      <c r="K1002" s="1316"/>
      <c r="L1002" s="1316"/>
      <c r="M1002" s="1316"/>
      <c r="N1002" s="1316"/>
      <c r="O1002" s="1316"/>
      <c r="P1002" s="1316"/>
      <c r="Q1002" s="1316"/>
      <c r="R1002" s="1316"/>
      <c r="S1002" s="1316"/>
      <c r="T1002" s="1316"/>
      <c r="U1002" s="1316"/>
      <c r="V1002" s="1316"/>
      <c r="W1002" s="1316"/>
      <c r="X1002" s="1316"/>
      <c r="Y1002" s="1316"/>
      <c r="Z1002" s="1316"/>
      <c r="AA1002" s="1316"/>
      <c r="AB1002" s="1316"/>
      <c r="AC1002" s="1316"/>
      <c r="AD1002" s="1316"/>
      <c r="AE1002" s="1316"/>
      <c r="AF1002" s="1316"/>
      <c r="AG1002" s="1316"/>
      <c r="AH1002" s="1316"/>
      <c r="AI1002" s="1316"/>
      <c r="AJ1002" s="1316"/>
      <c r="AK1002" s="1316"/>
      <c r="AL1002" s="1316"/>
      <c r="AM1002" s="1316"/>
    </row>
    <row r="1003" ht="24.0" customHeight="1">
      <c r="A1003" s="1318"/>
      <c r="B1003" s="1316"/>
      <c r="C1003" s="1316"/>
      <c r="D1003" s="1316"/>
      <c r="E1003" s="1316"/>
      <c r="F1003" s="1316"/>
      <c r="G1003" s="1316"/>
      <c r="H1003" s="1316"/>
      <c r="I1003" s="1316"/>
      <c r="J1003" s="1316"/>
      <c r="K1003" s="1316"/>
      <c r="L1003" s="1316"/>
      <c r="M1003" s="1316"/>
      <c r="N1003" s="1316"/>
      <c r="O1003" s="1316"/>
      <c r="P1003" s="1316"/>
      <c r="Q1003" s="1316"/>
      <c r="R1003" s="1316"/>
      <c r="S1003" s="1316"/>
      <c r="T1003" s="1316"/>
      <c r="U1003" s="1316"/>
      <c r="V1003" s="1316"/>
      <c r="W1003" s="1316"/>
      <c r="X1003" s="1316"/>
      <c r="Y1003" s="1316"/>
      <c r="Z1003" s="1316"/>
      <c r="AA1003" s="1316"/>
      <c r="AB1003" s="1316"/>
      <c r="AC1003" s="1316"/>
      <c r="AD1003" s="1316"/>
      <c r="AE1003" s="1316"/>
      <c r="AF1003" s="1316"/>
      <c r="AG1003" s="1316"/>
      <c r="AH1003" s="1316"/>
      <c r="AI1003" s="1316"/>
      <c r="AJ1003" s="1316"/>
      <c r="AK1003" s="1316"/>
      <c r="AL1003" s="1316"/>
      <c r="AM1003" s="1316"/>
    </row>
    <row r="1004" ht="24.0" customHeight="1">
      <c r="A1004" s="1318"/>
      <c r="B1004" s="1316"/>
      <c r="C1004" s="1316"/>
      <c r="D1004" s="1316"/>
      <c r="E1004" s="1316"/>
      <c r="F1004" s="1316"/>
      <c r="G1004" s="1316"/>
      <c r="H1004" s="1316"/>
      <c r="I1004" s="1316"/>
      <c r="J1004" s="1316"/>
      <c r="K1004" s="1316"/>
      <c r="L1004" s="1316"/>
      <c r="M1004" s="1316"/>
      <c r="N1004" s="1316"/>
      <c r="O1004" s="1316"/>
      <c r="P1004" s="1316"/>
      <c r="Q1004" s="1316"/>
      <c r="R1004" s="1316"/>
      <c r="S1004" s="1316"/>
      <c r="T1004" s="1316"/>
      <c r="U1004" s="1316"/>
      <c r="V1004" s="1316"/>
      <c r="W1004" s="1316"/>
      <c r="X1004" s="1316"/>
      <c r="Y1004" s="1316"/>
      <c r="Z1004" s="1316"/>
      <c r="AA1004" s="1316"/>
      <c r="AB1004" s="1316"/>
      <c r="AC1004" s="1316"/>
      <c r="AD1004" s="1316"/>
      <c r="AE1004" s="1316"/>
      <c r="AF1004" s="1316"/>
      <c r="AG1004" s="1316"/>
      <c r="AH1004" s="1316"/>
      <c r="AI1004" s="1316"/>
      <c r="AJ1004" s="1316"/>
      <c r="AK1004" s="1316"/>
      <c r="AL1004" s="1316"/>
      <c r="AM1004" s="1316"/>
    </row>
    <row r="1005" ht="24.0" customHeight="1">
      <c r="A1005" s="1318"/>
      <c r="B1005" s="1316"/>
      <c r="C1005" s="1316"/>
      <c r="D1005" s="1316"/>
      <c r="E1005" s="1316"/>
      <c r="F1005" s="1316"/>
      <c r="G1005" s="1316"/>
      <c r="H1005" s="1316"/>
      <c r="I1005" s="1316"/>
      <c r="J1005" s="1316"/>
      <c r="K1005" s="1316"/>
      <c r="L1005" s="1316"/>
      <c r="M1005" s="1316"/>
      <c r="N1005" s="1316"/>
      <c r="O1005" s="1316"/>
      <c r="P1005" s="1316"/>
      <c r="Q1005" s="1316"/>
      <c r="R1005" s="1316"/>
      <c r="S1005" s="1316"/>
      <c r="T1005" s="1316"/>
      <c r="U1005" s="1316"/>
      <c r="V1005" s="1316"/>
      <c r="W1005" s="1316"/>
      <c r="X1005" s="1316"/>
      <c r="Y1005" s="1316"/>
      <c r="Z1005" s="1316"/>
      <c r="AA1005" s="1316"/>
      <c r="AB1005" s="1316"/>
      <c r="AC1005" s="1316"/>
      <c r="AD1005" s="1316"/>
      <c r="AE1005" s="1316"/>
      <c r="AF1005" s="1316"/>
      <c r="AG1005" s="1316"/>
      <c r="AH1005" s="1316"/>
      <c r="AI1005" s="1316"/>
      <c r="AJ1005" s="1316"/>
      <c r="AK1005" s="1316"/>
      <c r="AL1005" s="1316"/>
      <c r="AM1005" s="1316"/>
    </row>
    <row r="1006" ht="24.0" customHeight="1">
      <c r="A1006" s="1318"/>
      <c r="B1006" s="1316"/>
      <c r="C1006" s="1316"/>
      <c r="D1006" s="1316"/>
      <c r="E1006" s="1316"/>
      <c r="F1006" s="1316"/>
      <c r="G1006" s="1316"/>
      <c r="H1006" s="1316"/>
      <c r="I1006" s="1316"/>
      <c r="J1006" s="1316"/>
      <c r="K1006" s="1316"/>
      <c r="L1006" s="1316"/>
      <c r="M1006" s="1316"/>
      <c r="N1006" s="1316"/>
      <c r="O1006" s="1316"/>
      <c r="P1006" s="1316"/>
      <c r="Q1006" s="1316"/>
      <c r="R1006" s="1316"/>
      <c r="S1006" s="1316"/>
      <c r="T1006" s="1316"/>
      <c r="U1006" s="1316"/>
      <c r="V1006" s="1316"/>
      <c r="W1006" s="1316"/>
      <c r="X1006" s="1316"/>
      <c r="Y1006" s="1316"/>
      <c r="Z1006" s="1316"/>
      <c r="AA1006" s="1316"/>
      <c r="AB1006" s="1316"/>
      <c r="AC1006" s="1316"/>
      <c r="AD1006" s="1316"/>
      <c r="AE1006" s="1316"/>
      <c r="AF1006" s="1316"/>
      <c r="AG1006" s="1316"/>
      <c r="AH1006" s="1316"/>
      <c r="AI1006" s="1316"/>
      <c r="AJ1006" s="1316"/>
      <c r="AK1006" s="1316"/>
      <c r="AL1006" s="1316"/>
      <c r="AM1006" s="1316"/>
    </row>
    <row r="1007" ht="24.0" customHeight="1">
      <c r="A1007" s="1318"/>
      <c r="B1007" s="1316"/>
      <c r="C1007" s="1316"/>
      <c r="D1007" s="1316"/>
      <c r="E1007" s="1316"/>
      <c r="F1007" s="1316"/>
      <c r="G1007" s="1316"/>
      <c r="H1007" s="1316"/>
      <c r="I1007" s="1316"/>
      <c r="J1007" s="1316"/>
      <c r="K1007" s="1316"/>
      <c r="L1007" s="1316"/>
      <c r="M1007" s="1316"/>
      <c r="N1007" s="1316"/>
      <c r="O1007" s="1316"/>
      <c r="P1007" s="1316"/>
      <c r="Q1007" s="1316"/>
      <c r="R1007" s="1316"/>
      <c r="S1007" s="1316"/>
      <c r="T1007" s="1316"/>
      <c r="U1007" s="1316"/>
      <c r="V1007" s="1316"/>
      <c r="W1007" s="1316"/>
      <c r="X1007" s="1316"/>
      <c r="Y1007" s="1316"/>
      <c r="Z1007" s="1316"/>
      <c r="AA1007" s="1316"/>
      <c r="AB1007" s="1316"/>
      <c r="AC1007" s="1316"/>
      <c r="AD1007" s="1316"/>
      <c r="AE1007" s="1316"/>
      <c r="AF1007" s="1316"/>
      <c r="AG1007" s="1316"/>
      <c r="AH1007" s="1316"/>
      <c r="AI1007" s="1316"/>
      <c r="AJ1007" s="1316"/>
      <c r="AK1007" s="1316"/>
      <c r="AL1007" s="1316"/>
      <c r="AM1007" s="1316"/>
    </row>
    <row r="1008" ht="24.0" customHeight="1">
      <c r="A1008" s="1318"/>
      <c r="B1008" s="1316"/>
      <c r="C1008" s="1316"/>
      <c r="D1008" s="1316"/>
      <c r="E1008" s="1316"/>
      <c r="F1008" s="1316"/>
      <c r="G1008" s="1316"/>
      <c r="H1008" s="1316"/>
      <c r="I1008" s="1316"/>
      <c r="J1008" s="1316"/>
      <c r="K1008" s="1316"/>
      <c r="L1008" s="1316"/>
      <c r="M1008" s="1316"/>
      <c r="N1008" s="1316"/>
      <c r="O1008" s="1316"/>
      <c r="P1008" s="1316"/>
      <c r="Q1008" s="1316"/>
      <c r="R1008" s="1316"/>
      <c r="S1008" s="1316"/>
      <c r="T1008" s="1316"/>
      <c r="U1008" s="1316"/>
      <c r="V1008" s="1316"/>
      <c r="W1008" s="1316"/>
      <c r="X1008" s="1316"/>
      <c r="Y1008" s="1316"/>
      <c r="Z1008" s="1316"/>
      <c r="AA1008" s="1316"/>
      <c r="AB1008" s="1316"/>
      <c r="AC1008" s="1316"/>
      <c r="AD1008" s="1316"/>
      <c r="AE1008" s="1316"/>
      <c r="AF1008" s="1316"/>
      <c r="AG1008" s="1316"/>
      <c r="AH1008" s="1316"/>
      <c r="AI1008" s="1316"/>
      <c r="AJ1008" s="1316"/>
      <c r="AK1008" s="1316"/>
      <c r="AL1008" s="1316"/>
      <c r="AM1008" s="1316"/>
    </row>
    <row r="1009" ht="24.0" customHeight="1">
      <c r="A1009" s="1318"/>
      <c r="B1009" s="1316"/>
      <c r="C1009" s="1316"/>
      <c r="D1009" s="1316"/>
      <c r="E1009" s="1316"/>
      <c r="F1009" s="1316"/>
      <c r="G1009" s="1316"/>
      <c r="H1009" s="1316"/>
      <c r="I1009" s="1316"/>
      <c r="J1009" s="1316"/>
      <c r="K1009" s="1316"/>
      <c r="L1009" s="1316"/>
      <c r="M1009" s="1316"/>
      <c r="N1009" s="1316"/>
      <c r="O1009" s="1316"/>
      <c r="P1009" s="1316"/>
      <c r="Q1009" s="1316"/>
      <c r="R1009" s="1316"/>
      <c r="S1009" s="1316"/>
      <c r="T1009" s="1316"/>
      <c r="U1009" s="1316"/>
      <c r="V1009" s="1316"/>
      <c r="W1009" s="1316"/>
      <c r="X1009" s="1316"/>
      <c r="Y1009" s="1316"/>
      <c r="Z1009" s="1316"/>
      <c r="AA1009" s="1316"/>
      <c r="AB1009" s="1316"/>
      <c r="AC1009" s="1316"/>
      <c r="AD1009" s="1316"/>
      <c r="AE1009" s="1316"/>
      <c r="AF1009" s="1316"/>
      <c r="AG1009" s="1316"/>
      <c r="AH1009" s="1316"/>
      <c r="AI1009" s="1316"/>
      <c r="AJ1009" s="1316"/>
      <c r="AK1009" s="1316"/>
      <c r="AL1009" s="1316"/>
      <c r="AM1009" s="1316"/>
    </row>
    <row r="1010" ht="24.0" customHeight="1">
      <c r="A1010" s="1318"/>
      <c r="B1010" s="1316"/>
      <c r="C1010" s="1316"/>
      <c r="D1010" s="1316"/>
      <c r="E1010" s="1316"/>
      <c r="F1010" s="1316"/>
      <c r="G1010" s="1316"/>
      <c r="H1010" s="1316"/>
      <c r="I1010" s="1316"/>
      <c r="J1010" s="1316"/>
      <c r="K1010" s="1316"/>
      <c r="L1010" s="1316"/>
      <c r="M1010" s="1316"/>
      <c r="N1010" s="1316"/>
      <c r="O1010" s="1316"/>
      <c r="P1010" s="1316"/>
      <c r="Q1010" s="1316"/>
      <c r="R1010" s="1316"/>
      <c r="S1010" s="1316"/>
      <c r="T1010" s="1316"/>
      <c r="U1010" s="1316"/>
      <c r="V1010" s="1316"/>
      <c r="W1010" s="1316"/>
      <c r="X1010" s="1316"/>
      <c r="Y1010" s="1316"/>
      <c r="Z1010" s="1316"/>
      <c r="AA1010" s="1316"/>
      <c r="AB1010" s="1316"/>
      <c r="AC1010" s="1316"/>
      <c r="AD1010" s="1316"/>
      <c r="AE1010" s="1316"/>
      <c r="AF1010" s="1316"/>
      <c r="AG1010" s="1316"/>
      <c r="AH1010" s="1316"/>
      <c r="AI1010" s="1316"/>
      <c r="AJ1010" s="1316"/>
      <c r="AK1010" s="1316"/>
      <c r="AL1010" s="1316"/>
      <c r="AM1010" s="1316"/>
    </row>
    <row r="1011" ht="24.0" customHeight="1">
      <c r="A1011" s="1318"/>
      <c r="B1011" s="1316"/>
      <c r="C1011" s="1316"/>
      <c r="D1011" s="1316"/>
      <c r="E1011" s="1316"/>
      <c r="F1011" s="1316"/>
      <c r="G1011" s="1316"/>
      <c r="H1011" s="1316"/>
      <c r="I1011" s="1316"/>
      <c r="J1011" s="1316"/>
      <c r="K1011" s="1316"/>
      <c r="L1011" s="1316"/>
      <c r="M1011" s="1316"/>
      <c r="N1011" s="1316"/>
      <c r="O1011" s="1316"/>
      <c r="P1011" s="1316"/>
      <c r="Q1011" s="1316"/>
      <c r="R1011" s="1316"/>
      <c r="S1011" s="1316"/>
      <c r="T1011" s="1316"/>
      <c r="U1011" s="1316"/>
      <c r="V1011" s="1316"/>
      <c r="W1011" s="1316"/>
      <c r="X1011" s="1316"/>
      <c r="Y1011" s="1316"/>
      <c r="Z1011" s="1316"/>
      <c r="AA1011" s="1316"/>
      <c r="AB1011" s="1316"/>
      <c r="AC1011" s="1316"/>
      <c r="AD1011" s="1316"/>
      <c r="AE1011" s="1316"/>
      <c r="AF1011" s="1316"/>
      <c r="AG1011" s="1316"/>
      <c r="AH1011" s="1316"/>
      <c r="AI1011" s="1316"/>
      <c r="AJ1011" s="1316"/>
      <c r="AK1011" s="1316"/>
      <c r="AL1011" s="1316"/>
      <c r="AM1011" s="1316"/>
    </row>
    <row r="1012" ht="24.0" customHeight="1">
      <c r="A1012" s="1318"/>
      <c r="B1012" s="1316"/>
      <c r="C1012" s="1316"/>
      <c r="D1012" s="1316"/>
      <c r="E1012" s="1316"/>
      <c r="F1012" s="1316"/>
      <c r="G1012" s="1316"/>
      <c r="H1012" s="1316"/>
      <c r="I1012" s="1316"/>
      <c r="J1012" s="1316"/>
      <c r="K1012" s="1316"/>
      <c r="L1012" s="1316"/>
      <c r="M1012" s="1316"/>
      <c r="N1012" s="1316"/>
      <c r="O1012" s="1316"/>
      <c r="P1012" s="1316"/>
      <c r="Q1012" s="1316"/>
      <c r="R1012" s="1316"/>
      <c r="S1012" s="1316"/>
      <c r="T1012" s="1316"/>
      <c r="U1012" s="1316"/>
      <c r="V1012" s="1316"/>
      <c r="W1012" s="1316"/>
      <c r="X1012" s="1316"/>
      <c r="Y1012" s="1316"/>
      <c r="Z1012" s="1316"/>
      <c r="AA1012" s="1316"/>
      <c r="AB1012" s="1316"/>
      <c r="AC1012" s="1316"/>
      <c r="AD1012" s="1316"/>
      <c r="AE1012" s="1316"/>
      <c r="AF1012" s="1316"/>
      <c r="AG1012" s="1316"/>
      <c r="AH1012" s="1316"/>
      <c r="AI1012" s="1316"/>
      <c r="AJ1012" s="1316"/>
      <c r="AK1012" s="1316"/>
      <c r="AL1012" s="1316"/>
      <c r="AM1012" s="1316"/>
    </row>
    <row r="1013" ht="24.0" customHeight="1">
      <c r="A1013" s="1318"/>
      <c r="B1013" s="1316"/>
      <c r="C1013" s="1316"/>
      <c r="D1013" s="1316"/>
      <c r="E1013" s="1316"/>
      <c r="F1013" s="1316"/>
      <c r="G1013" s="1316"/>
      <c r="H1013" s="1316"/>
      <c r="I1013" s="1316"/>
      <c r="J1013" s="1316"/>
      <c r="K1013" s="1316"/>
      <c r="L1013" s="1316"/>
      <c r="M1013" s="1316"/>
      <c r="N1013" s="1316"/>
      <c r="O1013" s="1316"/>
      <c r="P1013" s="1316"/>
      <c r="Q1013" s="1316"/>
      <c r="R1013" s="1316"/>
      <c r="S1013" s="1316"/>
      <c r="T1013" s="1316"/>
      <c r="U1013" s="1316"/>
      <c r="V1013" s="1316"/>
      <c r="W1013" s="1316"/>
      <c r="X1013" s="1316"/>
      <c r="Y1013" s="1316"/>
      <c r="Z1013" s="1316"/>
      <c r="AA1013" s="1316"/>
      <c r="AB1013" s="1316"/>
      <c r="AC1013" s="1316"/>
      <c r="AD1013" s="1316"/>
      <c r="AE1013" s="1316"/>
      <c r="AF1013" s="1316"/>
      <c r="AG1013" s="1316"/>
      <c r="AH1013" s="1316"/>
      <c r="AI1013" s="1316"/>
      <c r="AJ1013" s="1316"/>
      <c r="AK1013" s="1316"/>
      <c r="AL1013" s="1316"/>
      <c r="AM1013" s="1316"/>
    </row>
    <row r="1014" ht="24.0" customHeight="1">
      <c r="A1014" s="1318"/>
      <c r="B1014" s="1316"/>
      <c r="C1014" s="1316"/>
      <c r="D1014" s="1316"/>
      <c r="E1014" s="1316"/>
      <c r="F1014" s="1316"/>
      <c r="G1014" s="1316"/>
      <c r="H1014" s="1316"/>
      <c r="I1014" s="1316"/>
      <c r="J1014" s="1316"/>
      <c r="K1014" s="1316"/>
      <c r="L1014" s="1316"/>
      <c r="M1014" s="1316"/>
      <c r="N1014" s="1316"/>
      <c r="O1014" s="1316"/>
      <c r="P1014" s="1316"/>
      <c r="Q1014" s="1316"/>
      <c r="R1014" s="1316"/>
      <c r="S1014" s="1316"/>
      <c r="T1014" s="1316"/>
      <c r="U1014" s="1316"/>
      <c r="V1014" s="1316"/>
      <c r="W1014" s="1316"/>
      <c r="X1014" s="1316"/>
      <c r="Y1014" s="1316"/>
      <c r="Z1014" s="1316"/>
      <c r="AA1014" s="1316"/>
      <c r="AB1014" s="1316"/>
      <c r="AC1014" s="1316"/>
      <c r="AD1014" s="1316"/>
      <c r="AE1014" s="1316"/>
      <c r="AF1014" s="1316"/>
      <c r="AG1014" s="1316"/>
      <c r="AH1014" s="1316"/>
      <c r="AI1014" s="1316"/>
      <c r="AJ1014" s="1316"/>
      <c r="AK1014" s="1316"/>
      <c r="AL1014" s="1316"/>
      <c r="AM1014" s="1316"/>
    </row>
    <row r="1015" ht="24.0" customHeight="1">
      <c r="A1015" s="1318"/>
      <c r="B1015" s="1316"/>
      <c r="C1015" s="1316"/>
      <c r="D1015" s="1316"/>
      <c r="E1015" s="1316"/>
      <c r="F1015" s="1316"/>
      <c r="G1015" s="1316"/>
      <c r="H1015" s="1316"/>
      <c r="I1015" s="1316"/>
      <c r="J1015" s="1316"/>
      <c r="K1015" s="1316"/>
      <c r="L1015" s="1316"/>
      <c r="M1015" s="1316"/>
      <c r="N1015" s="1316"/>
      <c r="O1015" s="1316"/>
      <c r="P1015" s="1316"/>
      <c r="Q1015" s="1316"/>
      <c r="R1015" s="1316"/>
      <c r="S1015" s="1316"/>
      <c r="T1015" s="1316"/>
      <c r="U1015" s="1316"/>
      <c r="V1015" s="1316"/>
      <c r="W1015" s="1316"/>
      <c r="X1015" s="1316"/>
      <c r="Y1015" s="1316"/>
      <c r="Z1015" s="1316"/>
      <c r="AA1015" s="1316"/>
      <c r="AB1015" s="1316"/>
      <c r="AC1015" s="1316"/>
      <c r="AD1015" s="1316"/>
      <c r="AE1015" s="1316"/>
      <c r="AF1015" s="1316"/>
      <c r="AG1015" s="1316"/>
      <c r="AH1015" s="1316"/>
      <c r="AI1015" s="1316"/>
      <c r="AJ1015" s="1316"/>
      <c r="AK1015" s="1316"/>
      <c r="AL1015" s="1316"/>
      <c r="AM1015" s="1316"/>
    </row>
    <row r="1016" ht="24.0" customHeight="1">
      <c r="A1016" s="1318"/>
      <c r="B1016" s="1316"/>
      <c r="C1016" s="1316"/>
      <c r="D1016" s="1316"/>
      <c r="E1016" s="1316"/>
      <c r="F1016" s="1316"/>
      <c r="G1016" s="1316"/>
      <c r="H1016" s="1316"/>
      <c r="I1016" s="1316"/>
      <c r="J1016" s="1316"/>
      <c r="K1016" s="1316"/>
      <c r="L1016" s="1316"/>
      <c r="M1016" s="1316"/>
      <c r="N1016" s="1316"/>
      <c r="O1016" s="1316"/>
      <c r="P1016" s="1316"/>
      <c r="Q1016" s="1316"/>
      <c r="R1016" s="1316"/>
      <c r="S1016" s="1316"/>
      <c r="T1016" s="1316"/>
      <c r="U1016" s="1316"/>
      <c r="V1016" s="1316"/>
      <c r="W1016" s="1316"/>
      <c r="X1016" s="1316"/>
      <c r="Y1016" s="1316"/>
      <c r="Z1016" s="1316"/>
      <c r="AA1016" s="1316"/>
      <c r="AB1016" s="1316"/>
      <c r="AC1016" s="1316"/>
      <c r="AD1016" s="1316"/>
      <c r="AE1016" s="1316"/>
      <c r="AF1016" s="1316"/>
      <c r="AG1016" s="1316"/>
      <c r="AH1016" s="1316"/>
      <c r="AI1016" s="1316"/>
      <c r="AJ1016" s="1316"/>
      <c r="AK1016" s="1316"/>
      <c r="AL1016" s="1316"/>
      <c r="AM1016" s="1316"/>
    </row>
    <row r="1017" ht="24.0" customHeight="1">
      <c r="A1017" s="1318"/>
      <c r="B1017" s="1316"/>
      <c r="C1017" s="1316"/>
      <c r="D1017" s="1316"/>
      <c r="E1017" s="1316"/>
      <c r="F1017" s="1316"/>
      <c r="G1017" s="1316"/>
      <c r="H1017" s="1316"/>
      <c r="I1017" s="1316"/>
      <c r="J1017" s="1316"/>
      <c r="K1017" s="1316"/>
      <c r="L1017" s="1316"/>
      <c r="M1017" s="1316"/>
      <c r="N1017" s="1316"/>
      <c r="O1017" s="1316"/>
      <c r="P1017" s="1316"/>
      <c r="Q1017" s="1316"/>
      <c r="R1017" s="1316"/>
      <c r="S1017" s="1316"/>
      <c r="T1017" s="1316"/>
      <c r="U1017" s="1316"/>
      <c r="V1017" s="1316"/>
      <c r="W1017" s="1316"/>
      <c r="X1017" s="1316"/>
      <c r="Y1017" s="1316"/>
      <c r="Z1017" s="1316"/>
      <c r="AA1017" s="1316"/>
      <c r="AB1017" s="1316"/>
      <c r="AC1017" s="1316"/>
      <c r="AD1017" s="1316"/>
      <c r="AE1017" s="1316"/>
      <c r="AF1017" s="1316"/>
      <c r="AG1017" s="1316"/>
      <c r="AH1017" s="1316"/>
      <c r="AI1017" s="1316"/>
      <c r="AJ1017" s="1316"/>
      <c r="AK1017" s="1316"/>
      <c r="AL1017" s="1316"/>
      <c r="AM1017" s="1316"/>
    </row>
    <row r="1018" ht="24.0" customHeight="1">
      <c r="A1018" s="1318"/>
      <c r="B1018" s="1316"/>
      <c r="C1018" s="1316"/>
      <c r="D1018" s="1316"/>
      <c r="E1018" s="1316"/>
      <c r="F1018" s="1316"/>
      <c r="G1018" s="1316"/>
      <c r="H1018" s="1316"/>
      <c r="I1018" s="1316"/>
      <c r="J1018" s="1316"/>
      <c r="K1018" s="1316"/>
      <c r="L1018" s="1316"/>
      <c r="M1018" s="1316"/>
      <c r="N1018" s="1316"/>
      <c r="O1018" s="1316"/>
      <c r="P1018" s="1316"/>
      <c r="Q1018" s="1316"/>
      <c r="R1018" s="1316"/>
      <c r="S1018" s="1316"/>
      <c r="T1018" s="1316"/>
      <c r="U1018" s="1316"/>
      <c r="V1018" s="1316"/>
      <c r="W1018" s="1316"/>
      <c r="X1018" s="1316"/>
      <c r="Y1018" s="1316"/>
      <c r="Z1018" s="1316"/>
      <c r="AA1018" s="1316"/>
      <c r="AB1018" s="1316"/>
      <c r="AC1018" s="1316"/>
      <c r="AD1018" s="1316"/>
      <c r="AE1018" s="1316"/>
      <c r="AF1018" s="1316"/>
      <c r="AG1018" s="1316"/>
      <c r="AH1018" s="1316"/>
      <c r="AI1018" s="1316"/>
      <c r="AJ1018" s="1316"/>
      <c r="AK1018" s="1316"/>
      <c r="AL1018" s="1316"/>
      <c r="AM1018" s="1316"/>
    </row>
    <row r="1019" ht="24.0" customHeight="1">
      <c r="A1019" s="1318"/>
      <c r="B1019" s="1316"/>
      <c r="C1019" s="1316"/>
      <c r="D1019" s="1316"/>
      <c r="E1019" s="1316"/>
      <c r="F1019" s="1316"/>
      <c r="G1019" s="1316"/>
      <c r="H1019" s="1316"/>
      <c r="I1019" s="1316"/>
      <c r="J1019" s="1316"/>
      <c r="K1019" s="1316"/>
      <c r="L1019" s="1316"/>
      <c r="M1019" s="1316"/>
      <c r="N1019" s="1316"/>
      <c r="O1019" s="1316"/>
      <c r="P1019" s="1316"/>
      <c r="Q1019" s="1316"/>
      <c r="R1019" s="1316"/>
      <c r="S1019" s="1316"/>
      <c r="T1019" s="1316"/>
      <c r="U1019" s="1316"/>
      <c r="V1019" s="1316"/>
      <c r="W1019" s="1316"/>
      <c r="X1019" s="1316"/>
      <c r="Y1019" s="1316"/>
      <c r="Z1019" s="1316"/>
      <c r="AA1019" s="1316"/>
      <c r="AB1019" s="1316"/>
      <c r="AC1019" s="1316"/>
      <c r="AD1019" s="1316"/>
      <c r="AE1019" s="1316"/>
      <c r="AF1019" s="1316"/>
      <c r="AG1019" s="1316"/>
      <c r="AH1019" s="1316"/>
      <c r="AI1019" s="1316"/>
      <c r="AJ1019" s="1316"/>
      <c r="AK1019" s="1316"/>
      <c r="AL1019" s="1316"/>
      <c r="AM1019" s="1316"/>
    </row>
    <row r="1020" ht="24.0" customHeight="1">
      <c r="A1020" s="1318"/>
      <c r="B1020" s="1316"/>
      <c r="C1020" s="1316"/>
      <c r="D1020" s="1316"/>
      <c r="E1020" s="1316"/>
      <c r="F1020" s="1316"/>
      <c r="G1020" s="1316"/>
      <c r="H1020" s="1316"/>
      <c r="I1020" s="1316"/>
      <c r="J1020" s="1316"/>
      <c r="K1020" s="1316"/>
      <c r="L1020" s="1316"/>
      <c r="M1020" s="1316"/>
      <c r="N1020" s="1316"/>
      <c r="O1020" s="1316"/>
      <c r="P1020" s="1316"/>
      <c r="Q1020" s="1316"/>
      <c r="R1020" s="1316"/>
      <c r="S1020" s="1316"/>
      <c r="T1020" s="1316"/>
      <c r="U1020" s="1316"/>
      <c r="V1020" s="1316"/>
      <c r="W1020" s="1316"/>
      <c r="X1020" s="1316"/>
      <c r="Y1020" s="1316"/>
      <c r="Z1020" s="1316"/>
      <c r="AA1020" s="1316"/>
      <c r="AB1020" s="1316"/>
      <c r="AC1020" s="1316"/>
      <c r="AD1020" s="1316"/>
      <c r="AE1020" s="1316"/>
      <c r="AF1020" s="1316"/>
      <c r="AG1020" s="1316"/>
      <c r="AH1020" s="1316"/>
      <c r="AI1020" s="1316"/>
      <c r="AJ1020" s="1316"/>
      <c r="AK1020" s="1316"/>
      <c r="AL1020" s="1316"/>
      <c r="AM1020" s="1316"/>
    </row>
    <row r="1021" ht="24.0" customHeight="1">
      <c r="A1021" s="1318"/>
      <c r="B1021" s="1316"/>
      <c r="C1021" s="1316"/>
      <c r="D1021" s="1316"/>
      <c r="E1021" s="1316"/>
      <c r="F1021" s="1316"/>
      <c r="G1021" s="1316"/>
      <c r="H1021" s="1316"/>
      <c r="I1021" s="1316"/>
      <c r="J1021" s="1316"/>
      <c r="K1021" s="1316"/>
      <c r="L1021" s="1316"/>
      <c r="M1021" s="1316"/>
      <c r="N1021" s="1316"/>
      <c r="O1021" s="1316"/>
      <c r="P1021" s="1316"/>
      <c r="Q1021" s="1316"/>
      <c r="R1021" s="1316"/>
      <c r="S1021" s="1316"/>
      <c r="T1021" s="1316"/>
      <c r="U1021" s="1316"/>
      <c r="V1021" s="1316"/>
      <c r="W1021" s="1316"/>
      <c r="X1021" s="1316"/>
      <c r="Y1021" s="1316"/>
      <c r="Z1021" s="1316"/>
      <c r="AA1021" s="1316"/>
      <c r="AB1021" s="1316"/>
      <c r="AC1021" s="1316"/>
      <c r="AD1021" s="1316"/>
      <c r="AE1021" s="1316"/>
      <c r="AF1021" s="1316"/>
      <c r="AG1021" s="1316"/>
      <c r="AH1021" s="1316"/>
      <c r="AI1021" s="1316"/>
      <c r="AJ1021" s="1316"/>
      <c r="AK1021" s="1316"/>
      <c r="AL1021" s="1316"/>
      <c r="AM1021" s="1316"/>
    </row>
    <row r="1022" ht="24.0" customHeight="1">
      <c r="A1022" s="1318"/>
      <c r="B1022" s="1316"/>
      <c r="C1022" s="1316"/>
      <c r="D1022" s="1316"/>
      <c r="E1022" s="1316"/>
      <c r="F1022" s="1316"/>
      <c r="G1022" s="1316"/>
      <c r="H1022" s="1316"/>
      <c r="I1022" s="1316"/>
      <c r="J1022" s="1316"/>
      <c r="K1022" s="1316"/>
      <c r="L1022" s="1316"/>
      <c r="M1022" s="1316"/>
      <c r="N1022" s="1316"/>
      <c r="O1022" s="1316"/>
      <c r="P1022" s="1316"/>
      <c r="Q1022" s="1316"/>
      <c r="R1022" s="1316"/>
      <c r="S1022" s="1316"/>
      <c r="T1022" s="1316"/>
      <c r="U1022" s="1316"/>
      <c r="V1022" s="1316"/>
      <c r="W1022" s="1316"/>
      <c r="X1022" s="1316"/>
      <c r="Y1022" s="1316"/>
      <c r="Z1022" s="1316"/>
      <c r="AA1022" s="1316"/>
      <c r="AB1022" s="1316"/>
      <c r="AC1022" s="1316"/>
      <c r="AD1022" s="1316"/>
      <c r="AE1022" s="1316"/>
      <c r="AF1022" s="1316"/>
      <c r="AG1022" s="1316"/>
      <c r="AH1022" s="1316"/>
      <c r="AI1022" s="1316"/>
      <c r="AJ1022" s="1316"/>
      <c r="AK1022" s="1316"/>
      <c r="AL1022" s="1316"/>
      <c r="AM1022" s="1316"/>
    </row>
    <row r="1023" ht="24.0" customHeight="1">
      <c r="A1023" s="1318"/>
      <c r="B1023" s="1316"/>
      <c r="C1023" s="1316"/>
      <c r="D1023" s="1316"/>
      <c r="E1023" s="1316"/>
      <c r="F1023" s="1316"/>
      <c r="G1023" s="1316"/>
      <c r="H1023" s="1316"/>
      <c r="I1023" s="1316"/>
      <c r="J1023" s="1316"/>
      <c r="K1023" s="1316"/>
      <c r="L1023" s="1316"/>
      <c r="M1023" s="1316"/>
      <c r="N1023" s="1316"/>
      <c r="O1023" s="1316"/>
      <c r="P1023" s="1316"/>
      <c r="Q1023" s="1316"/>
      <c r="R1023" s="1316"/>
      <c r="S1023" s="1316"/>
      <c r="T1023" s="1316"/>
      <c r="U1023" s="1316"/>
      <c r="V1023" s="1316"/>
      <c r="W1023" s="1316"/>
      <c r="X1023" s="1316"/>
      <c r="Y1023" s="1316"/>
      <c r="Z1023" s="1316"/>
      <c r="AA1023" s="1316"/>
      <c r="AB1023" s="1316"/>
      <c r="AC1023" s="1316"/>
      <c r="AD1023" s="1316"/>
      <c r="AE1023" s="1316"/>
      <c r="AF1023" s="1316"/>
      <c r="AG1023" s="1316"/>
      <c r="AH1023" s="1316"/>
      <c r="AI1023" s="1316"/>
      <c r="AJ1023" s="1316"/>
      <c r="AK1023" s="1316"/>
      <c r="AL1023" s="1316"/>
      <c r="AM1023" s="1316"/>
    </row>
    <row r="1024" ht="24.0" customHeight="1">
      <c r="A1024" s="1318"/>
      <c r="B1024" s="1316"/>
      <c r="C1024" s="1316"/>
      <c r="D1024" s="1316"/>
      <c r="E1024" s="1316"/>
      <c r="F1024" s="1316"/>
      <c r="G1024" s="1316"/>
      <c r="H1024" s="1316"/>
      <c r="I1024" s="1316"/>
      <c r="J1024" s="1316"/>
      <c r="K1024" s="1316"/>
      <c r="L1024" s="1316"/>
      <c r="M1024" s="1316"/>
      <c r="N1024" s="1316"/>
      <c r="O1024" s="1316"/>
      <c r="P1024" s="1316"/>
      <c r="Q1024" s="1316"/>
      <c r="R1024" s="1316"/>
      <c r="S1024" s="1316"/>
      <c r="T1024" s="1316"/>
      <c r="U1024" s="1316"/>
      <c r="V1024" s="1316"/>
      <c r="W1024" s="1316"/>
      <c r="X1024" s="1316"/>
      <c r="Y1024" s="1316"/>
      <c r="Z1024" s="1316"/>
      <c r="AA1024" s="1316"/>
      <c r="AB1024" s="1316"/>
      <c r="AC1024" s="1316"/>
      <c r="AD1024" s="1316"/>
      <c r="AE1024" s="1316"/>
      <c r="AF1024" s="1316"/>
      <c r="AG1024" s="1316"/>
      <c r="AH1024" s="1316"/>
      <c r="AI1024" s="1316"/>
      <c r="AJ1024" s="1316"/>
      <c r="AK1024" s="1316"/>
      <c r="AL1024" s="1316"/>
      <c r="AM1024" s="1316"/>
    </row>
    <row r="1025" ht="24.0" customHeight="1">
      <c r="A1025" s="1318"/>
      <c r="B1025" s="1316"/>
      <c r="C1025" s="1316"/>
      <c r="D1025" s="1316"/>
      <c r="E1025" s="1316"/>
      <c r="F1025" s="1316"/>
      <c r="G1025" s="1316"/>
      <c r="H1025" s="1316"/>
      <c r="I1025" s="1316"/>
      <c r="J1025" s="1316"/>
      <c r="K1025" s="1316"/>
      <c r="L1025" s="1316"/>
      <c r="M1025" s="1316"/>
      <c r="N1025" s="1316"/>
      <c r="O1025" s="1316"/>
      <c r="P1025" s="1316"/>
      <c r="Q1025" s="1316"/>
      <c r="R1025" s="1316"/>
      <c r="S1025" s="1316"/>
      <c r="T1025" s="1316"/>
      <c r="U1025" s="1316"/>
      <c r="V1025" s="1316"/>
      <c r="W1025" s="1316"/>
      <c r="X1025" s="1316"/>
      <c r="Y1025" s="1316"/>
      <c r="Z1025" s="1316"/>
      <c r="AA1025" s="1316"/>
      <c r="AB1025" s="1316"/>
      <c r="AC1025" s="1316"/>
      <c r="AD1025" s="1316"/>
      <c r="AE1025" s="1316"/>
      <c r="AF1025" s="1316"/>
      <c r="AG1025" s="1316"/>
      <c r="AH1025" s="1316"/>
      <c r="AI1025" s="1316"/>
      <c r="AJ1025" s="1316"/>
      <c r="AK1025" s="1316"/>
      <c r="AL1025" s="1316"/>
      <c r="AM1025" s="1316"/>
    </row>
    <row r="1026" ht="24.0" customHeight="1">
      <c r="A1026" s="1318"/>
      <c r="B1026" s="1316"/>
      <c r="C1026" s="1316"/>
      <c r="D1026" s="1316"/>
      <c r="E1026" s="1316"/>
      <c r="F1026" s="1316"/>
      <c r="G1026" s="1316"/>
      <c r="H1026" s="1316"/>
      <c r="I1026" s="1316"/>
      <c r="J1026" s="1316"/>
      <c r="K1026" s="1316"/>
      <c r="L1026" s="1316"/>
      <c r="M1026" s="1316"/>
      <c r="N1026" s="1316"/>
      <c r="O1026" s="1316"/>
      <c r="P1026" s="1316"/>
      <c r="Q1026" s="1316"/>
      <c r="R1026" s="1316"/>
      <c r="S1026" s="1316"/>
      <c r="T1026" s="1316"/>
      <c r="U1026" s="1316"/>
      <c r="V1026" s="1316"/>
      <c r="W1026" s="1316"/>
      <c r="X1026" s="1316"/>
      <c r="Y1026" s="1316"/>
      <c r="Z1026" s="1316"/>
      <c r="AA1026" s="1316"/>
      <c r="AB1026" s="1316"/>
      <c r="AC1026" s="1316"/>
      <c r="AD1026" s="1316"/>
      <c r="AE1026" s="1316"/>
      <c r="AF1026" s="1316"/>
      <c r="AG1026" s="1316"/>
      <c r="AH1026" s="1316"/>
      <c r="AI1026" s="1316"/>
      <c r="AJ1026" s="1316"/>
      <c r="AK1026" s="1316"/>
      <c r="AL1026" s="1316"/>
      <c r="AM1026" s="1316"/>
    </row>
    <row r="1027" ht="24.0" customHeight="1">
      <c r="A1027" s="1318"/>
      <c r="B1027" s="1316"/>
      <c r="C1027" s="1316"/>
      <c r="D1027" s="1316"/>
      <c r="E1027" s="1316"/>
      <c r="F1027" s="1316"/>
      <c r="G1027" s="1316"/>
      <c r="H1027" s="1316"/>
      <c r="I1027" s="1316"/>
      <c r="J1027" s="1316"/>
      <c r="K1027" s="1316"/>
      <c r="L1027" s="1316"/>
      <c r="M1027" s="1316"/>
      <c r="N1027" s="1316"/>
      <c r="O1027" s="1316"/>
      <c r="P1027" s="1316"/>
      <c r="Q1027" s="1316"/>
      <c r="R1027" s="1316"/>
      <c r="S1027" s="1316"/>
      <c r="T1027" s="1316"/>
      <c r="U1027" s="1316"/>
      <c r="V1027" s="1316"/>
      <c r="W1027" s="1316"/>
      <c r="X1027" s="1316"/>
      <c r="Y1027" s="1316"/>
      <c r="Z1027" s="1316"/>
      <c r="AA1027" s="1316"/>
      <c r="AB1027" s="1316"/>
      <c r="AC1027" s="1316"/>
      <c r="AD1027" s="1316"/>
      <c r="AE1027" s="1316"/>
      <c r="AF1027" s="1316"/>
      <c r="AG1027" s="1316"/>
      <c r="AH1027" s="1316"/>
      <c r="AI1027" s="1316"/>
      <c r="AJ1027" s="1316"/>
      <c r="AK1027" s="1316"/>
      <c r="AL1027" s="1316"/>
      <c r="AM1027" s="1316"/>
    </row>
    <row r="1028" ht="24.0" customHeight="1">
      <c r="A1028" s="1318"/>
      <c r="B1028" s="1316"/>
      <c r="C1028" s="1316"/>
      <c r="D1028" s="1316"/>
      <c r="E1028" s="1316"/>
      <c r="F1028" s="1316"/>
      <c r="G1028" s="1316"/>
      <c r="H1028" s="1316"/>
      <c r="I1028" s="1316"/>
      <c r="J1028" s="1316"/>
      <c r="K1028" s="1316"/>
      <c r="L1028" s="1316"/>
      <c r="M1028" s="1316"/>
      <c r="N1028" s="1316"/>
      <c r="O1028" s="1316"/>
      <c r="P1028" s="1316"/>
      <c r="Q1028" s="1316"/>
      <c r="R1028" s="1316"/>
      <c r="S1028" s="1316"/>
      <c r="T1028" s="1316"/>
      <c r="U1028" s="1316"/>
      <c r="V1028" s="1316"/>
      <c r="W1028" s="1316"/>
      <c r="X1028" s="1316"/>
      <c r="Y1028" s="1316"/>
      <c r="Z1028" s="1316"/>
      <c r="AA1028" s="1316"/>
      <c r="AB1028" s="1316"/>
      <c r="AC1028" s="1316"/>
      <c r="AD1028" s="1316"/>
      <c r="AE1028" s="1316"/>
      <c r="AF1028" s="1316"/>
      <c r="AG1028" s="1316"/>
      <c r="AH1028" s="1316"/>
      <c r="AI1028" s="1316"/>
      <c r="AJ1028" s="1316"/>
      <c r="AK1028" s="1316"/>
      <c r="AL1028" s="1316"/>
      <c r="AM1028" s="1316"/>
    </row>
    <row r="1029" ht="24.0" customHeight="1">
      <c r="A1029" s="1318"/>
      <c r="B1029" s="1316"/>
      <c r="C1029" s="1316"/>
      <c r="D1029" s="1316"/>
      <c r="E1029" s="1316"/>
      <c r="F1029" s="1316"/>
      <c r="G1029" s="1316"/>
      <c r="H1029" s="1316"/>
      <c r="I1029" s="1316"/>
      <c r="J1029" s="1316"/>
      <c r="K1029" s="1316"/>
      <c r="L1029" s="1316"/>
      <c r="M1029" s="1316"/>
      <c r="N1029" s="1316"/>
      <c r="O1029" s="1316"/>
      <c r="P1029" s="1316"/>
      <c r="Q1029" s="1316"/>
      <c r="R1029" s="1316"/>
      <c r="S1029" s="1316"/>
      <c r="T1029" s="1316"/>
      <c r="U1029" s="1316"/>
      <c r="V1029" s="1316"/>
      <c r="W1029" s="1316"/>
      <c r="X1029" s="1316"/>
      <c r="Y1029" s="1316"/>
      <c r="Z1029" s="1316"/>
      <c r="AA1029" s="1316"/>
      <c r="AB1029" s="1316"/>
      <c r="AC1029" s="1316"/>
      <c r="AD1029" s="1316"/>
      <c r="AE1029" s="1316"/>
      <c r="AF1029" s="1316"/>
      <c r="AG1029" s="1316"/>
      <c r="AH1029" s="1316"/>
      <c r="AI1029" s="1316"/>
      <c r="AJ1029" s="1316"/>
      <c r="AK1029" s="1316"/>
      <c r="AL1029" s="1316"/>
      <c r="AM1029" s="1316"/>
    </row>
    <row r="1030" ht="24.0" customHeight="1">
      <c r="A1030" s="1318"/>
      <c r="B1030" s="1316"/>
      <c r="C1030" s="1316"/>
      <c r="D1030" s="1316"/>
      <c r="E1030" s="1316"/>
      <c r="F1030" s="1316"/>
      <c r="G1030" s="1316"/>
      <c r="H1030" s="1316"/>
      <c r="I1030" s="1316"/>
      <c r="J1030" s="1316"/>
      <c r="K1030" s="1316"/>
      <c r="L1030" s="1316"/>
      <c r="M1030" s="1316"/>
      <c r="N1030" s="1316"/>
      <c r="O1030" s="1316"/>
      <c r="P1030" s="1316"/>
      <c r="Q1030" s="1316"/>
      <c r="R1030" s="1316"/>
      <c r="S1030" s="1316"/>
      <c r="T1030" s="1316"/>
      <c r="U1030" s="1316"/>
      <c r="V1030" s="1316"/>
      <c r="W1030" s="1316"/>
      <c r="X1030" s="1316"/>
      <c r="Y1030" s="1316"/>
      <c r="Z1030" s="1316"/>
      <c r="AA1030" s="1316"/>
      <c r="AB1030" s="1316"/>
      <c r="AC1030" s="1316"/>
      <c r="AD1030" s="1316"/>
      <c r="AE1030" s="1316"/>
      <c r="AF1030" s="1316"/>
      <c r="AG1030" s="1316"/>
      <c r="AH1030" s="1316"/>
      <c r="AI1030" s="1316"/>
      <c r="AJ1030" s="1316"/>
      <c r="AK1030" s="1316"/>
      <c r="AL1030" s="1316"/>
      <c r="AM1030" s="1316"/>
    </row>
    <row r="1031" ht="24.0" customHeight="1">
      <c r="A1031" s="1318"/>
      <c r="B1031" s="1316"/>
      <c r="C1031" s="1316"/>
      <c r="D1031" s="1316"/>
      <c r="E1031" s="1316"/>
      <c r="F1031" s="1316"/>
      <c r="G1031" s="1316"/>
      <c r="H1031" s="1316"/>
      <c r="I1031" s="1316"/>
      <c r="J1031" s="1316"/>
      <c r="K1031" s="1316"/>
      <c r="L1031" s="1316"/>
      <c r="M1031" s="1316"/>
      <c r="N1031" s="1316"/>
      <c r="O1031" s="1316"/>
      <c r="P1031" s="1316"/>
      <c r="Q1031" s="1316"/>
      <c r="R1031" s="1316"/>
      <c r="S1031" s="1316"/>
      <c r="T1031" s="1316"/>
      <c r="U1031" s="1316"/>
      <c r="V1031" s="1316"/>
      <c r="W1031" s="1316"/>
      <c r="X1031" s="1316"/>
      <c r="Y1031" s="1316"/>
      <c r="Z1031" s="1316"/>
      <c r="AA1031" s="1316"/>
      <c r="AB1031" s="1316"/>
      <c r="AC1031" s="1316"/>
      <c r="AD1031" s="1316"/>
      <c r="AE1031" s="1316"/>
      <c r="AF1031" s="1316"/>
      <c r="AG1031" s="1316"/>
      <c r="AH1031" s="1316"/>
      <c r="AI1031" s="1316"/>
      <c r="AJ1031" s="1316"/>
      <c r="AK1031" s="1316"/>
      <c r="AL1031" s="1316"/>
      <c r="AM1031" s="1316"/>
    </row>
    <row r="1032" ht="24.0" customHeight="1">
      <c r="A1032" s="1318"/>
      <c r="B1032" s="1316"/>
      <c r="C1032" s="1316"/>
      <c r="D1032" s="1316"/>
      <c r="E1032" s="1316"/>
      <c r="F1032" s="1316"/>
      <c r="G1032" s="1316"/>
      <c r="H1032" s="1316"/>
      <c r="I1032" s="1316"/>
      <c r="J1032" s="1316"/>
      <c r="K1032" s="1316"/>
      <c r="L1032" s="1316"/>
      <c r="M1032" s="1316"/>
      <c r="N1032" s="1316"/>
      <c r="O1032" s="1316"/>
      <c r="P1032" s="1316"/>
      <c r="Q1032" s="1316"/>
      <c r="R1032" s="1316"/>
      <c r="S1032" s="1316"/>
      <c r="T1032" s="1316"/>
      <c r="U1032" s="1316"/>
      <c r="V1032" s="1316"/>
      <c r="W1032" s="1316"/>
      <c r="X1032" s="1316"/>
      <c r="Y1032" s="1316"/>
      <c r="Z1032" s="1316"/>
      <c r="AA1032" s="1316"/>
      <c r="AB1032" s="1316"/>
      <c r="AC1032" s="1316"/>
      <c r="AD1032" s="1316"/>
      <c r="AE1032" s="1316"/>
      <c r="AF1032" s="1316"/>
      <c r="AG1032" s="1316"/>
      <c r="AH1032" s="1316"/>
      <c r="AI1032" s="1316"/>
      <c r="AJ1032" s="1316"/>
      <c r="AK1032" s="1316"/>
      <c r="AL1032" s="1316"/>
      <c r="AM1032" s="1316"/>
    </row>
    <row r="1033" ht="24.0" customHeight="1">
      <c r="A1033" s="1318"/>
      <c r="B1033" s="1316"/>
      <c r="C1033" s="1316"/>
      <c r="D1033" s="1316"/>
      <c r="E1033" s="1316"/>
      <c r="F1033" s="1316"/>
      <c r="G1033" s="1316"/>
      <c r="H1033" s="1316"/>
      <c r="I1033" s="1316"/>
      <c r="J1033" s="1316"/>
      <c r="K1033" s="1316"/>
      <c r="L1033" s="1316"/>
      <c r="M1033" s="1316"/>
      <c r="N1033" s="1316"/>
      <c r="O1033" s="1316"/>
      <c r="P1033" s="1316"/>
      <c r="Q1033" s="1316"/>
      <c r="R1033" s="1316"/>
      <c r="S1033" s="1316"/>
      <c r="T1033" s="1316"/>
      <c r="U1033" s="1316"/>
      <c r="V1033" s="1316"/>
      <c r="W1033" s="1316"/>
      <c r="X1033" s="1316"/>
      <c r="Y1033" s="1316"/>
      <c r="Z1033" s="1316"/>
      <c r="AA1033" s="1316"/>
      <c r="AB1033" s="1316"/>
      <c r="AC1033" s="1316"/>
      <c r="AD1033" s="1316"/>
      <c r="AE1033" s="1316"/>
      <c r="AF1033" s="1316"/>
      <c r="AG1033" s="1316"/>
      <c r="AH1033" s="1316"/>
      <c r="AI1033" s="1316"/>
      <c r="AJ1033" s="1316"/>
      <c r="AK1033" s="1316"/>
      <c r="AL1033" s="1316"/>
      <c r="AM1033" s="1316"/>
    </row>
    <row r="1034" ht="24.0" customHeight="1">
      <c r="A1034" s="1318"/>
      <c r="B1034" s="1316"/>
      <c r="C1034" s="1316"/>
      <c r="D1034" s="1316"/>
      <c r="E1034" s="1316"/>
      <c r="F1034" s="1316"/>
      <c r="G1034" s="1316"/>
      <c r="H1034" s="1316"/>
      <c r="I1034" s="1316"/>
      <c r="J1034" s="1316"/>
      <c r="K1034" s="1316"/>
      <c r="L1034" s="1316"/>
      <c r="M1034" s="1316"/>
      <c r="N1034" s="1316"/>
      <c r="O1034" s="1316"/>
      <c r="P1034" s="1316"/>
      <c r="Q1034" s="1316"/>
      <c r="R1034" s="1316"/>
      <c r="S1034" s="1316"/>
      <c r="T1034" s="1316"/>
      <c r="U1034" s="1316"/>
      <c r="V1034" s="1316"/>
      <c r="W1034" s="1316"/>
      <c r="X1034" s="1316"/>
      <c r="Y1034" s="1316"/>
      <c r="Z1034" s="1316"/>
      <c r="AA1034" s="1316"/>
      <c r="AB1034" s="1316"/>
      <c r="AC1034" s="1316"/>
      <c r="AD1034" s="1316"/>
      <c r="AE1034" s="1316"/>
      <c r="AF1034" s="1316"/>
      <c r="AG1034" s="1316"/>
      <c r="AH1034" s="1316"/>
      <c r="AI1034" s="1316"/>
      <c r="AJ1034" s="1316"/>
      <c r="AK1034" s="1316"/>
      <c r="AL1034" s="1316"/>
      <c r="AM1034" s="1316"/>
    </row>
    <row r="1035" ht="24.0" customHeight="1">
      <c r="A1035" s="1318"/>
      <c r="B1035" s="1316"/>
      <c r="C1035" s="1316"/>
      <c r="D1035" s="1316"/>
      <c r="E1035" s="1316"/>
      <c r="F1035" s="1316"/>
      <c r="G1035" s="1316"/>
      <c r="H1035" s="1316"/>
      <c r="I1035" s="1316"/>
      <c r="J1035" s="1316"/>
      <c r="K1035" s="1316"/>
      <c r="L1035" s="1316"/>
      <c r="M1035" s="1316"/>
      <c r="N1035" s="1316"/>
      <c r="O1035" s="1316"/>
      <c r="P1035" s="1316"/>
      <c r="Q1035" s="1316"/>
      <c r="R1035" s="1316"/>
      <c r="S1035" s="1316"/>
      <c r="T1035" s="1316"/>
      <c r="U1035" s="1316"/>
      <c r="V1035" s="1316"/>
      <c r="W1035" s="1316"/>
      <c r="X1035" s="1316"/>
      <c r="Y1035" s="1316"/>
      <c r="Z1035" s="1316"/>
      <c r="AA1035" s="1316"/>
      <c r="AB1035" s="1316"/>
      <c r="AC1035" s="1316"/>
      <c r="AD1035" s="1316"/>
      <c r="AE1035" s="1316"/>
      <c r="AF1035" s="1316"/>
      <c r="AG1035" s="1316"/>
      <c r="AH1035" s="1316"/>
      <c r="AI1035" s="1316"/>
      <c r="AJ1035" s="1316"/>
      <c r="AK1035" s="1316"/>
      <c r="AL1035" s="1316"/>
      <c r="AM1035" s="1316"/>
    </row>
    <row r="1036" ht="24.0" customHeight="1">
      <c r="A1036" s="1318"/>
      <c r="B1036" s="1316"/>
      <c r="C1036" s="1316"/>
      <c r="D1036" s="1316"/>
      <c r="E1036" s="1316"/>
      <c r="F1036" s="1316"/>
      <c r="G1036" s="1316"/>
      <c r="H1036" s="1316"/>
      <c r="I1036" s="1316"/>
      <c r="J1036" s="1316"/>
      <c r="K1036" s="1316"/>
      <c r="L1036" s="1316"/>
      <c r="M1036" s="1316"/>
      <c r="N1036" s="1316"/>
      <c r="O1036" s="1316"/>
      <c r="P1036" s="1316"/>
      <c r="Q1036" s="1316"/>
      <c r="R1036" s="1316"/>
      <c r="S1036" s="1316"/>
      <c r="T1036" s="1316"/>
      <c r="U1036" s="1316"/>
      <c r="V1036" s="1316"/>
      <c r="W1036" s="1316"/>
      <c r="X1036" s="1316"/>
      <c r="Y1036" s="1316"/>
      <c r="Z1036" s="1316"/>
      <c r="AA1036" s="1316"/>
      <c r="AB1036" s="1316"/>
      <c r="AC1036" s="1316"/>
      <c r="AD1036" s="1316"/>
      <c r="AE1036" s="1316"/>
      <c r="AF1036" s="1316"/>
      <c r="AG1036" s="1316"/>
      <c r="AH1036" s="1316"/>
      <c r="AI1036" s="1316"/>
      <c r="AJ1036" s="1316"/>
      <c r="AK1036" s="1316"/>
      <c r="AL1036" s="1316"/>
      <c r="AM1036" s="1316"/>
    </row>
    <row r="1037" ht="24.0" customHeight="1">
      <c r="A1037" s="1318"/>
      <c r="B1037" s="1316"/>
      <c r="C1037" s="1316"/>
      <c r="D1037" s="1316"/>
      <c r="E1037" s="1316"/>
      <c r="F1037" s="1316"/>
      <c r="G1037" s="1316"/>
      <c r="H1037" s="1316"/>
      <c r="I1037" s="1316"/>
      <c r="J1037" s="1316"/>
      <c r="K1037" s="1316"/>
      <c r="L1037" s="1316"/>
      <c r="M1037" s="1316"/>
      <c r="N1037" s="1316"/>
      <c r="O1037" s="1316"/>
      <c r="P1037" s="1316"/>
      <c r="Q1037" s="1316"/>
      <c r="R1037" s="1316"/>
      <c r="S1037" s="1316"/>
      <c r="T1037" s="1316"/>
      <c r="U1037" s="1316"/>
      <c r="V1037" s="1316"/>
      <c r="W1037" s="1316"/>
      <c r="X1037" s="1316"/>
      <c r="Y1037" s="1316"/>
      <c r="Z1037" s="1316"/>
      <c r="AA1037" s="1316"/>
      <c r="AB1037" s="1316"/>
      <c r="AC1037" s="1316"/>
      <c r="AD1037" s="1316"/>
      <c r="AE1037" s="1316"/>
      <c r="AF1037" s="1316"/>
      <c r="AG1037" s="1316"/>
      <c r="AH1037" s="1316"/>
      <c r="AI1037" s="1316"/>
      <c r="AJ1037" s="1316"/>
      <c r="AK1037" s="1316"/>
      <c r="AL1037" s="1316"/>
      <c r="AM1037" s="1316"/>
    </row>
    <row r="1038" ht="24.0" customHeight="1">
      <c r="A1038" s="1318"/>
      <c r="B1038" s="1316"/>
      <c r="C1038" s="1316"/>
      <c r="D1038" s="1316"/>
      <c r="E1038" s="1316"/>
      <c r="F1038" s="1316"/>
      <c r="G1038" s="1316"/>
      <c r="H1038" s="1316"/>
      <c r="I1038" s="1316"/>
      <c r="J1038" s="1316"/>
      <c r="K1038" s="1316"/>
      <c r="L1038" s="1316"/>
      <c r="M1038" s="1316"/>
      <c r="N1038" s="1316"/>
      <c r="O1038" s="1316"/>
      <c r="P1038" s="1316"/>
      <c r="Q1038" s="1316"/>
      <c r="R1038" s="1316"/>
      <c r="S1038" s="1316"/>
      <c r="T1038" s="1316"/>
      <c r="U1038" s="1316"/>
      <c r="V1038" s="1316"/>
      <c r="W1038" s="1316"/>
      <c r="X1038" s="1316"/>
      <c r="Y1038" s="1316"/>
      <c r="Z1038" s="1316"/>
      <c r="AA1038" s="1316"/>
      <c r="AB1038" s="1316"/>
      <c r="AC1038" s="1316"/>
      <c r="AD1038" s="1316"/>
      <c r="AE1038" s="1316"/>
      <c r="AF1038" s="1316"/>
      <c r="AG1038" s="1316"/>
      <c r="AH1038" s="1316"/>
      <c r="AI1038" s="1316"/>
      <c r="AJ1038" s="1316"/>
      <c r="AK1038" s="1316"/>
      <c r="AL1038" s="1316"/>
      <c r="AM1038" s="1316"/>
    </row>
    <row r="1039" ht="24.0" customHeight="1">
      <c r="A1039" s="1318"/>
      <c r="B1039" s="1316"/>
      <c r="C1039" s="1316"/>
      <c r="D1039" s="1316"/>
      <c r="E1039" s="1316"/>
      <c r="F1039" s="1316"/>
      <c r="G1039" s="1316"/>
      <c r="H1039" s="1316"/>
      <c r="I1039" s="1316"/>
      <c r="J1039" s="1316"/>
      <c r="K1039" s="1316"/>
      <c r="L1039" s="1316"/>
      <c r="M1039" s="1316"/>
      <c r="N1039" s="1316"/>
      <c r="O1039" s="1316"/>
      <c r="P1039" s="1316"/>
      <c r="Q1039" s="1316"/>
      <c r="R1039" s="1316"/>
      <c r="S1039" s="1316"/>
      <c r="T1039" s="1316"/>
      <c r="U1039" s="1316"/>
      <c r="V1039" s="1316"/>
      <c r="W1039" s="1316"/>
      <c r="X1039" s="1316"/>
      <c r="Y1039" s="1316"/>
      <c r="Z1039" s="1316"/>
      <c r="AA1039" s="1316"/>
      <c r="AB1039" s="1316"/>
      <c r="AC1039" s="1316"/>
      <c r="AD1039" s="1316"/>
      <c r="AE1039" s="1316"/>
      <c r="AF1039" s="1316"/>
      <c r="AG1039" s="1316"/>
      <c r="AH1039" s="1316"/>
      <c r="AI1039" s="1316"/>
      <c r="AJ1039" s="1316"/>
      <c r="AK1039" s="1316"/>
      <c r="AL1039" s="1316"/>
      <c r="AM1039" s="1316"/>
    </row>
    <row r="1040" ht="24.0" customHeight="1">
      <c r="A1040" s="1318"/>
      <c r="B1040" s="1316"/>
      <c r="C1040" s="1316"/>
      <c r="D1040" s="1316"/>
      <c r="E1040" s="1316"/>
      <c r="F1040" s="1316"/>
      <c r="G1040" s="1316"/>
      <c r="H1040" s="1316"/>
      <c r="I1040" s="1316"/>
      <c r="J1040" s="1316"/>
      <c r="K1040" s="1316"/>
      <c r="L1040" s="1316"/>
      <c r="M1040" s="1316"/>
      <c r="N1040" s="1316"/>
      <c r="O1040" s="1316"/>
      <c r="P1040" s="1316"/>
      <c r="Q1040" s="1316"/>
      <c r="R1040" s="1316"/>
      <c r="S1040" s="1316"/>
      <c r="T1040" s="1316"/>
      <c r="U1040" s="1316"/>
      <c r="V1040" s="1316"/>
      <c r="W1040" s="1316"/>
      <c r="X1040" s="1316"/>
      <c r="Y1040" s="1316"/>
      <c r="Z1040" s="1316"/>
      <c r="AA1040" s="1316"/>
      <c r="AB1040" s="1316"/>
      <c r="AC1040" s="1316"/>
      <c r="AD1040" s="1316"/>
      <c r="AE1040" s="1316"/>
      <c r="AF1040" s="1316"/>
      <c r="AG1040" s="1316"/>
      <c r="AH1040" s="1316"/>
      <c r="AI1040" s="1316"/>
      <c r="AJ1040" s="1316"/>
      <c r="AK1040" s="1316"/>
      <c r="AL1040" s="1316"/>
      <c r="AM1040" s="1316"/>
    </row>
    <row r="1041" ht="24.0" customHeight="1">
      <c r="A1041" s="1318"/>
      <c r="B1041" s="1316"/>
      <c r="C1041" s="1316"/>
      <c r="D1041" s="1316"/>
      <c r="E1041" s="1316"/>
      <c r="F1041" s="1316"/>
      <c r="G1041" s="1316"/>
      <c r="H1041" s="1316"/>
      <c r="I1041" s="1316"/>
      <c r="J1041" s="1316"/>
      <c r="K1041" s="1316"/>
      <c r="L1041" s="1316"/>
      <c r="M1041" s="1316"/>
      <c r="N1041" s="1316"/>
      <c r="O1041" s="1316"/>
      <c r="P1041" s="1316"/>
      <c r="Q1041" s="1316"/>
      <c r="R1041" s="1316"/>
      <c r="S1041" s="1316"/>
      <c r="T1041" s="1316"/>
      <c r="U1041" s="1316"/>
      <c r="V1041" s="1316"/>
      <c r="W1041" s="1316"/>
      <c r="X1041" s="1316"/>
      <c r="Y1041" s="1316"/>
      <c r="Z1041" s="1316"/>
      <c r="AA1041" s="1316"/>
      <c r="AB1041" s="1316"/>
      <c r="AC1041" s="1316"/>
      <c r="AD1041" s="1316"/>
      <c r="AE1041" s="1316"/>
      <c r="AF1041" s="1316"/>
      <c r="AG1041" s="1316"/>
      <c r="AH1041" s="1316"/>
      <c r="AI1041" s="1316"/>
      <c r="AJ1041" s="1316"/>
      <c r="AK1041" s="1316"/>
      <c r="AL1041" s="1316"/>
      <c r="AM1041" s="1316"/>
    </row>
    <row r="1042" ht="24.0" customHeight="1">
      <c r="A1042" s="1318"/>
      <c r="B1042" s="1316"/>
      <c r="C1042" s="1316"/>
      <c r="D1042" s="1316"/>
      <c r="E1042" s="1316"/>
      <c r="F1042" s="1316"/>
      <c r="G1042" s="1316"/>
      <c r="H1042" s="1316"/>
      <c r="I1042" s="1316"/>
      <c r="J1042" s="1316"/>
      <c r="K1042" s="1316"/>
      <c r="L1042" s="1316"/>
      <c r="M1042" s="1316"/>
      <c r="N1042" s="1316"/>
      <c r="O1042" s="1316"/>
      <c r="P1042" s="1316"/>
      <c r="Q1042" s="1316"/>
      <c r="R1042" s="1316"/>
      <c r="S1042" s="1316"/>
      <c r="T1042" s="1316"/>
      <c r="U1042" s="1316"/>
      <c r="V1042" s="1316"/>
      <c r="W1042" s="1316"/>
      <c r="X1042" s="1316"/>
      <c r="Y1042" s="1316"/>
      <c r="Z1042" s="1316"/>
      <c r="AA1042" s="1316"/>
      <c r="AB1042" s="1316"/>
      <c r="AC1042" s="1316"/>
      <c r="AD1042" s="1316"/>
      <c r="AE1042" s="1316"/>
      <c r="AF1042" s="1316"/>
      <c r="AG1042" s="1316"/>
      <c r="AH1042" s="1316"/>
      <c r="AI1042" s="1316"/>
      <c r="AJ1042" s="1316"/>
      <c r="AK1042" s="1316"/>
      <c r="AL1042" s="1316"/>
      <c r="AM1042" s="1316"/>
    </row>
    <row r="1043" ht="24.0" customHeight="1">
      <c r="A1043" s="1318"/>
      <c r="B1043" s="1316"/>
      <c r="C1043" s="1316"/>
      <c r="D1043" s="1316"/>
      <c r="E1043" s="1316"/>
      <c r="F1043" s="1316"/>
      <c r="G1043" s="1316"/>
      <c r="H1043" s="1316"/>
      <c r="I1043" s="1316"/>
      <c r="J1043" s="1316"/>
      <c r="K1043" s="1316"/>
      <c r="L1043" s="1316"/>
      <c r="M1043" s="1316"/>
      <c r="N1043" s="1316"/>
      <c r="O1043" s="1316"/>
      <c r="P1043" s="1316"/>
      <c r="Q1043" s="1316"/>
      <c r="R1043" s="1316"/>
      <c r="S1043" s="1316"/>
      <c r="T1043" s="1316"/>
      <c r="U1043" s="1316"/>
      <c r="V1043" s="1316"/>
      <c r="W1043" s="1316"/>
      <c r="X1043" s="1316"/>
      <c r="Y1043" s="1316"/>
      <c r="Z1043" s="1316"/>
      <c r="AA1043" s="1316"/>
      <c r="AB1043" s="1316"/>
      <c r="AC1043" s="1316"/>
      <c r="AD1043" s="1316"/>
      <c r="AE1043" s="1316"/>
      <c r="AF1043" s="1316"/>
      <c r="AG1043" s="1316"/>
      <c r="AH1043" s="1316"/>
      <c r="AI1043" s="1316"/>
      <c r="AJ1043" s="1316"/>
      <c r="AK1043" s="1316"/>
      <c r="AL1043" s="1316"/>
      <c r="AM1043" s="1316"/>
    </row>
    <row r="1044" ht="24.0" customHeight="1">
      <c r="A1044" s="1318"/>
      <c r="B1044" s="1316"/>
      <c r="C1044" s="1316"/>
      <c r="D1044" s="1316"/>
      <c r="E1044" s="1316"/>
      <c r="F1044" s="1316"/>
      <c r="G1044" s="1316"/>
      <c r="H1044" s="1316"/>
      <c r="I1044" s="1316"/>
      <c r="J1044" s="1316"/>
      <c r="K1044" s="1316"/>
      <c r="L1044" s="1316"/>
      <c r="M1044" s="1316"/>
      <c r="N1044" s="1316"/>
      <c r="O1044" s="1316"/>
      <c r="P1044" s="1316"/>
      <c r="Q1044" s="1316"/>
      <c r="R1044" s="1316"/>
      <c r="S1044" s="1316"/>
      <c r="T1044" s="1316"/>
      <c r="U1044" s="1316"/>
      <c r="V1044" s="1316"/>
      <c r="W1044" s="1316"/>
      <c r="X1044" s="1316"/>
      <c r="Y1044" s="1316"/>
      <c r="Z1044" s="1316"/>
      <c r="AA1044" s="1316"/>
      <c r="AB1044" s="1316"/>
      <c r="AC1044" s="1316"/>
      <c r="AD1044" s="1316"/>
      <c r="AE1044" s="1316"/>
      <c r="AF1044" s="1316"/>
      <c r="AG1044" s="1316"/>
      <c r="AH1044" s="1316"/>
      <c r="AI1044" s="1316"/>
      <c r="AJ1044" s="1316"/>
      <c r="AK1044" s="1316"/>
      <c r="AL1044" s="1316"/>
      <c r="AM1044" s="1316"/>
    </row>
    <row r="1045" ht="24.0" customHeight="1">
      <c r="A1045" s="1318"/>
      <c r="B1045" s="1316"/>
      <c r="C1045" s="1316"/>
      <c r="D1045" s="1316"/>
      <c r="E1045" s="1316"/>
      <c r="F1045" s="1316"/>
      <c r="G1045" s="1316"/>
      <c r="H1045" s="1316"/>
      <c r="I1045" s="1316"/>
      <c r="J1045" s="1316"/>
      <c r="K1045" s="1316"/>
      <c r="L1045" s="1316"/>
      <c r="M1045" s="1316"/>
      <c r="N1045" s="1316"/>
      <c r="O1045" s="1316"/>
      <c r="P1045" s="1316"/>
      <c r="Q1045" s="1316"/>
      <c r="R1045" s="1316"/>
      <c r="S1045" s="1316"/>
      <c r="T1045" s="1316"/>
      <c r="U1045" s="1316"/>
      <c r="V1045" s="1316"/>
      <c r="W1045" s="1316"/>
      <c r="X1045" s="1316"/>
      <c r="Y1045" s="1316"/>
      <c r="Z1045" s="1316"/>
      <c r="AA1045" s="1316"/>
      <c r="AB1045" s="1316"/>
      <c r="AC1045" s="1316"/>
      <c r="AD1045" s="1316"/>
      <c r="AE1045" s="1316"/>
      <c r="AF1045" s="1316"/>
      <c r="AG1045" s="1316"/>
      <c r="AH1045" s="1316"/>
      <c r="AI1045" s="1316"/>
      <c r="AJ1045" s="1316"/>
      <c r="AK1045" s="1316"/>
      <c r="AL1045" s="1316"/>
      <c r="AM1045" s="1316"/>
    </row>
    <row r="1046" ht="24.0" customHeight="1">
      <c r="A1046" s="1318"/>
      <c r="B1046" s="1316"/>
      <c r="C1046" s="1316"/>
      <c r="D1046" s="1316"/>
      <c r="E1046" s="1316"/>
      <c r="F1046" s="1316"/>
      <c r="G1046" s="1316"/>
      <c r="H1046" s="1316"/>
      <c r="I1046" s="1316"/>
      <c r="J1046" s="1316"/>
      <c r="K1046" s="1316"/>
      <c r="L1046" s="1316"/>
      <c r="M1046" s="1316"/>
      <c r="N1046" s="1316"/>
      <c r="O1046" s="1316"/>
      <c r="P1046" s="1316"/>
      <c r="Q1046" s="1316"/>
      <c r="R1046" s="1316"/>
      <c r="S1046" s="1316"/>
      <c r="T1046" s="1316"/>
      <c r="U1046" s="1316"/>
      <c r="V1046" s="1316"/>
      <c r="W1046" s="1316"/>
      <c r="X1046" s="1316"/>
      <c r="Y1046" s="1316"/>
      <c r="Z1046" s="1316"/>
      <c r="AA1046" s="1316"/>
      <c r="AB1046" s="1316"/>
      <c r="AC1046" s="1316"/>
      <c r="AD1046" s="1316"/>
      <c r="AE1046" s="1316"/>
      <c r="AF1046" s="1316"/>
      <c r="AG1046" s="1316"/>
      <c r="AH1046" s="1316"/>
      <c r="AI1046" s="1316"/>
      <c r="AJ1046" s="1316"/>
      <c r="AK1046" s="1316"/>
      <c r="AL1046" s="1316"/>
      <c r="AM1046" s="1316"/>
    </row>
    <row r="1047" ht="24.0" customHeight="1">
      <c r="A1047" s="1318"/>
      <c r="B1047" s="1316"/>
      <c r="C1047" s="1316"/>
      <c r="D1047" s="1316"/>
      <c r="E1047" s="1316"/>
      <c r="F1047" s="1316"/>
      <c r="G1047" s="1316"/>
      <c r="H1047" s="1316"/>
      <c r="I1047" s="1316"/>
      <c r="J1047" s="1316"/>
      <c r="K1047" s="1316"/>
      <c r="L1047" s="1316"/>
      <c r="M1047" s="1316"/>
      <c r="N1047" s="1316"/>
      <c r="O1047" s="1316"/>
      <c r="P1047" s="1316"/>
      <c r="Q1047" s="1316"/>
      <c r="R1047" s="1316"/>
      <c r="S1047" s="1316"/>
      <c r="T1047" s="1316"/>
      <c r="U1047" s="1316"/>
      <c r="V1047" s="1316"/>
      <c r="W1047" s="1316"/>
      <c r="X1047" s="1316"/>
      <c r="Y1047" s="1316"/>
      <c r="Z1047" s="1316"/>
      <c r="AA1047" s="1316"/>
      <c r="AB1047" s="1316"/>
      <c r="AC1047" s="1316"/>
      <c r="AD1047" s="1316"/>
      <c r="AE1047" s="1316"/>
      <c r="AF1047" s="1316"/>
      <c r="AG1047" s="1316"/>
      <c r="AH1047" s="1316"/>
      <c r="AI1047" s="1316"/>
      <c r="AJ1047" s="1316"/>
      <c r="AK1047" s="1316"/>
      <c r="AL1047" s="1316"/>
      <c r="AM1047" s="1316"/>
    </row>
    <row r="1048" ht="24.0" customHeight="1">
      <c r="A1048" s="1318"/>
      <c r="B1048" s="1316"/>
      <c r="C1048" s="1316"/>
      <c r="D1048" s="1316"/>
      <c r="E1048" s="1316"/>
      <c r="F1048" s="1316"/>
      <c r="G1048" s="1316"/>
      <c r="H1048" s="1316"/>
      <c r="I1048" s="1316"/>
      <c r="J1048" s="1316"/>
      <c r="K1048" s="1316"/>
      <c r="L1048" s="1316"/>
      <c r="M1048" s="1316"/>
      <c r="N1048" s="1316"/>
      <c r="O1048" s="1316"/>
      <c r="P1048" s="1316"/>
      <c r="Q1048" s="1316"/>
      <c r="R1048" s="1316"/>
      <c r="S1048" s="1316"/>
      <c r="T1048" s="1316"/>
      <c r="U1048" s="1316"/>
      <c r="V1048" s="1316"/>
      <c r="W1048" s="1316"/>
      <c r="X1048" s="1316"/>
      <c r="Y1048" s="1316"/>
      <c r="Z1048" s="1316"/>
      <c r="AA1048" s="1316"/>
      <c r="AB1048" s="1316"/>
      <c r="AC1048" s="1316"/>
      <c r="AD1048" s="1316"/>
      <c r="AE1048" s="1316"/>
      <c r="AF1048" s="1316"/>
      <c r="AG1048" s="1316"/>
      <c r="AH1048" s="1316"/>
      <c r="AI1048" s="1316"/>
      <c r="AJ1048" s="1316"/>
      <c r="AK1048" s="1316"/>
      <c r="AL1048" s="1316"/>
      <c r="AM1048" s="1316"/>
    </row>
    <row r="1049" ht="24.0" customHeight="1">
      <c r="A1049" s="1318"/>
      <c r="B1049" s="1316"/>
      <c r="C1049" s="1316"/>
      <c r="D1049" s="1316"/>
      <c r="E1049" s="1316"/>
      <c r="F1049" s="1316"/>
      <c r="G1049" s="1316"/>
      <c r="H1049" s="1316"/>
      <c r="I1049" s="1316"/>
      <c r="J1049" s="1316"/>
      <c r="K1049" s="1316"/>
      <c r="L1049" s="1316"/>
      <c r="M1049" s="1316"/>
      <c r="N1049" s="1316"/>
      <c r="O1049" s="1316"/>
      <c r="P1049" s="1316"/>
      <c r="Q1049" s="1316"/>
      <c r="R1049" s="1316"/>
      <c r="S1049" s="1316"/>
      <c r="T1049" s="1316"/>
      <c r="U1049" s="1316"/>
      <c r="V1049" s="1316"/>
      <c r="W1049" s="1316"/>
      <c r="X1049" s="1316"/>
      <c r="Y1049" s="1316"/>
      <c r="Z1049" s="1316"/>
      <c r="AA1049" s="1316"/>
      <c r="AB1049" s="1316"/>
      <c r="AC1049" s="1316"/>
      <c r="AD1049" s="1316"/>
      <c r="AE1049" s="1316"/>
      <c r="AF1049" s="1316"/>
      <c r="AG1049" s="1316"/>
      <c r="AH1049" s="1316"/>
      <c r="AI1049" s="1316"/>
      <c r="AJ1049" s="1316"/>
      <c r="AK1049" s="1316"/>
      <c r="AL1049" s="1316"/>
      <c r="AM1049" s="1316"/>
    </row>
    <row r="1050" ht="24.0" customHeight="1">
      <c r="A1050" s="1318"/>
      <c r="B1050" s="1316"/>
      <c r="C1050" s="1316"/>
      <c r="D1050" s="1316"/>
      <c r="E1050" s="1316"/>
      <c r="F1050" s="1316"/>
      <c r="G1050" s="1316"/>
      <c r="H1050" s="1316"/>
      <c r="I1050" s="1316"/>
      <c r="J1050" s="1316"/>
      <c r="K1050" s="1316"/>
      <c r="L1050" s="1316"/>
      <c r="M1050" s="1316"/>
      <c r="N1050" s="1316"/>
      <c r="O1050" s="1316"/>
      <c r="P1050" s="1316"/>
      <c r="Q1050" s="1316"/>
      <c r="R1050" s="1316"/>
      <c r="S1050" s="1316"/>
      <c r="T1050" s="1316"/>
      <c r="U1050" s="1316"/>
      <c r="V1050" s="1316"/>
      <c r="W1050" s="1316"/>
      <c r="X1050" s="1316"/>
      <c r="Y1050" s="1316"/>
      <c r="Z1050" s="1316"/>
      <c r="AA1050" s="1316"/>
      <c r="AB1050" s="1316"/>
      <c r="AC1050" s="1316"/>
      <c r="AD1050" s="1316"/>
      <c r="AE1050" s="1316"/>
      <c r="AF1050" s="1316"/>
      <c r="AG1050" s="1316"/>
      <c r="AH1050" s="1316"/>
      <c r="AI1050" s="1316"/>
      <c r="AJ1050" s="1316"/>
      <c r="AK1050" s="1316"/>
      <c r="AL1050" s="1316"/>
      <c r="AM1050" s="1316"/>
    </row>
    <row r="1051" ht="24.0" customHeight="1">
      <c r="A1051" s="1318"/>
      <c r="B1051" s="1316"/>
      <c r="C1051" s="1316"/>
      <c r="D1051" s="1316"/>
      <c r="E1051" s="1316"/>
      <c r="F1051" s="1316"/>
      <c r="G1051" s="1316"/>
      <c r="H1051" s="1316"/>
      <c r="I1051" s="1316"/>
      <c r="J1051" s="1316"/>
      <c r="K1051" s="1316"/>
      <c r="L1051" s="1316"/>
      <c r="M1051" s="1316"/>
      <c r="N1051" s="1316"/>
      <c r="O1051" s="1316"/>
      <c r="P1051" s="1316"/>
      <c r="Q1051" s="1316"/>
      <c r="R1051" s="1316"/>
      <c r="S1051" s="1316"/>
      <c r="T1051" s="1316"/>
      <c r="U1051" s="1316"/>
      <c r="V1051" s="1316"/>
      <c r="W1051" s="1316"/>
      <c r="X1051" s="1316"/>
      <c r="Y1051" s="1316"/>
      <c r="Z1051" s="1316"/>
      <c r="AA1051" s="1316"/>
      <c r="AB1051" s="1316"/>
      <c r="AC1051" s="1316"/>
      <c r="AD1051" s="1316"/>
      <c r="AE1051" s="1316"/>
      <c r="AF1051" s="1316"/>
      <c r="AG1051" s="1316"/>
      <c r="AH1051" s="1316"/>
      <c r="AI1051" s="1316"/>
      <c r="AJ1051" s="1316"/>
      <c r="AK1051" s="1316"/>
      <c r="AL1051" s="1316"/>
      <c r="AM1051" s="1316"/>
    </row>
    <row r="1052" ht="24.0" customHeight="1">
      <c r="A1052" s="1318"/>
      <c r="B1052" s="1316"/>
      <c r="C1052" s="1316"/>
      <c r="D1052" s="1316"/>
      <c r="E1052" s="1316"/>
      <c r="F1052" s="1316"/>
      <c r="G1052" s="1316"/>
      <c r="H1052" s="1316"/>
      <c r="I1052" s="1316"/>
      <c r="J1052" s="1316"/>
      <c r="K1052" s="1316"/>
      <c r="L1052" s="1316"/>
      <c r="M1052" s="1316"/>
      <c r="N1052" s="1316"/>
      <c r="O1052" s="1316"/>
      <c r="P1052" s="1316"/>
      <c r="Q1052" s="1316"/>
      <c r="R1052" s="1316"/>
      <c r="S1052" s="1316"/>
      <c r="T1052" s="1316"/>
      <c r="U1052" s="1316"/>
      <c r="V1052" s="1316"/>
      <c r="W1052" s="1316"/>
      <c r="X1052" s="1316"/>
      <c r="Y1052" s="1316"/>
      <c r="Z1052" s="1316"/>
      <c r="AA1052" s="1316"/>
      <c r="AB1052" s="1316"/>
      <c r="AC1052" s="1316"/>
      <c r="AD1052" s="1316"/>
      <c r="AE1052" s="1316"/>
      <c r="AF1052" s="1316"/>
      <c r="AG1052" s="1316"/>
      <c r="AH1052" s="1316"/>
      <c r="AI1052" s="1316"/>
      <c r="AJ1052" s="1316"/>
      <c r="AK1052" s="1316"/>
      <c r="AL1052" s="1316"/>
      <c r="AM1052" s="1316"/>
    </row>
    <row r="1053" ht="24.0" customHeight="1">
      <c r="A1053" s="1318"/>
      <c r="B1053" s="1316"/>
      <c r="C1053" s="1316"/>
      <c r="D1053" s="1316"/>
      <c r="E1053" s="1316"/>
      <c r="F1053" s="1316"/>
      <c r="G1053" s="1316"/>
      <c r="H1053" s="1316"/>
      <c r="I1053" s="1316"/>
      <c r="J1053" s="1316"/>
      <c r="K1053" s="1316"/>
      <c r="L1053" s="1316"/>
      <c r="M1053" s="1316"/>
      <c r="N1053" s="1316"/>
      <c r="O1053" s="1316"/>
      <c r="P1053" s="1316"/>
      <c r="Q1053" s="1316"/>
      <c r="R1053" s="1316"/>
      <c r="S1053" s="1316"/>
      <c r="T1053" s="1316"/>
      <c r="U1053" s="1316"/>
      <c r="V1053" s="1316"/>
      <c r="W1053" s="1316"/>
      <c r="X1053" s="1316"/>
      <c r="Y1053" s="1316"/>
      <c r="Z1053" s="1316"/>
      <c r="AA1053" s="1316"/>
      <c r="AB1053" s="1316"/>
      <c r="AC1053" s="1316"/>
      <c r="AD1053" s="1316"/>
      <c r="AE1053" s="1316"/>
      <c r="AF1053" s="1316"/>
      <c r="AG1053" s="1316"/>
      <c r="AH1053" s="1316"/>
      <c r="AI1053" s="1316"/>
      <c r="AJ1053" s="1316"/>
      <c r="AK1053" s="1316"/>
      <c r="AL1053" s="1316"/>
      <c r="AM1053" s="1316"/>
    </row>
    <row r="1054" ht="24.0" customHeight="1">
      <c r="A1054" s="1318"/>
      <c r="B1054" s="1316"/>
      <c r="C1054" s="1316"/>
      <c r="D1054" s="1316"/>
      <c r="E1054" s="1316"/>
      <c r="F1054" s="1316"/>
      <c r="G1054" s="1316"/>
      <c r="H1054" s="1316"/>
      <c r="I1054" s="1316"/>
      <c r="J1054" s="1316"/>
      <c r="K1054" s="1316"/>
      <c r="L1054" s="1316"/>
      <c r="M1054" s="1316"/>
      <c r="N1054" s="1316"/>
      <c r="O1054" s="1316"/>
      <c r="P1054" s="1316"/>
      <c r="Q1054" s="1316"/>
      <c r="R1054" s="1316"/>
      <c r="S1054" s="1316"/>
      <c r="T1054" s="1316"/>
      <c r="U1054" s="1316"/>
      <c r="V1054" s="1316"/>
      <c r="W1054" s="1316"/>
      <c r="X1054" s="1316"/>
      <c r="Y1054" s="1316"/>
      <c r="Z1054" s="1316"/>
      <c r="AA1054" s="1316"/>
      <c r="AB1054" s="1316"/>
      <c r="AC1054" s="1316"/>
      <c r="AD1054" s="1316"/>
      <c r="AE1054" s="1316"/>
      <c r="AF1054" s="1316"/>
      <c r="AG1054" s="1316"/>
      <c r="AH1054" s="1316"/>
      <c r="AI1054" s="1316"/>
      <c r="AJ1054" s="1316"/>
      <c r="AK1054" s="1316"/>
      <c r="AL1054" s="1316"/>
      <c r="AM1054" s="1316"/>
    </row>
    <row r="1055" ht="24.0" customHeight="1">
      <c r="A1055" s="1318"/>
      <c r="B1055" s="1316"/>
      <c r="C1055" s="1316"/>
      <c r="D1055" s="1316"/>
      <c r="E1055" s="1316"/>
      <c r="F1055" s="1316"/>
      <c r="G1055" s="1316"/>
      <c r="H1055" s="1316"/>
      <c r="I1055" s="1316"/>
      <c r="J1055" s="1316"/>
      <c r="K1055" s="1316"/>
      <c r="L1055" s="1316"/>
      <c r="M1055" s="1316"/>
      <c r="N1055" s="1316"/>
      <c r="O1055" s="1316"/>
      <c r="P1055" s="1316"/>
      <c r="Q1055" s="1316"/>
      <c r="R1055" s="1316"/>
      <c r="S1055" s="1316"/>
      <c r="T1055" s="1316"/>
      <c r="U1055" s="1316"/>
      <c r="V1055" s="1316"/>
      <c r="W1055" s="1316"/>
      <c r="X1055" s="1316"/>
      <c r="Y1055" s="1316"/>
      <c r="Z1055" s="1316"/>
      <c r="AA1055" s="1316"/>
      <c r="AB1055" s="1316"/>
      <c r="AC1055" s="1316"/>
      <c r="AD1055" s="1316"/>
      <c r="AE1055" s="1316"/>
      <c r="AF1055" s="1316"/>
      <c r="AG1055" s="1316"/>
      <c r="AH1055" s="1316"/>
      <c r="AI1055" s="1316"/>
      <c r="AJ1055" s="1316"/>
      <c r="AK1055" s="1316"/>
      <c r="AL1055" s="1316"/>
      <c r="AM1055" s="1316"/>
    </row>
    <row r="1056" ht="24.0" customHeight="1">
      <c r="A1056" s="1318"/>
      <c r="B1056" s="1316"/>
      <c r="C1056" s="1316"/>
      <c r="D1056" s="1316"/>
      <c r="E1056" s="1316"/>
      <c r="F1056" s="1316"/>
      <c r="G1056" s="1316"/>
      <c r="H1056" s="1316"/>
      <c r="I1056" s="1316"/>
      <c r="J1056" s="1316"/>
      <c r="K1056" s="1316"/>
      <c r="L1056" s="1316"/>
      <c r="M1056" s="1316"/>
      <c r="N1056" s="1316"/>
      <c r="O1056" s="1316"/>
      <c r="P1056" s="1316"/>
      <c r="Q1056" s="1316"/>
      <c r="R1056" s="1316"/>
      <c r="S1056" s="1316"/>
      <c r="T1056" s="1316"/>
      <c r="U1056" s="1316"/>
      <c r="V1056" s="1316"/>
      <c r="W1056" s="1316"/>
      <c r="X1056" s="1316"/>
      <c r="Y1056" s="1316"/>
      <c r="Z1056" s="1316"/>
      <c r="AA1056" s="1316"/>
      <c r="AB1056" s="1316"/>
      <c r="AC1056" s="1316"/>
      <c r="AD1056" s="1316"/>
      <c r="AE1056" s="1316"/>
      <c r="AF1056" s="1316"/>
      <c r="AG1056" s="1316"/>
      <c r="AH1056" s="1316"/>
      <c r="AI1056" s="1316"/>
      <c r="AJ1056" s="1316"/>
      <c r="AK1056" s="1316"/>
      <c r="AL1056" s="1316"/>
      <c r="AM1056" s="1316"/>
    </row>
    <row r="1057" ht="24.0" customHeight="1">
      <c r="A1057" s="1318"/>
      <c r="B1057" s="1316"/>
      <c r="C1057" s="1316"/>
      <c r="D1057" s="1316"/>
      <c r="E1057" s="1316"/>
      <c r="F1057" s="1316"/>
      <c r="G1057" s="1316"/>
      <c r="H1057" s="1316"/>
      <c r="I1057" s="1316"/>
      <c r="J1057" s="1316"/>
      <c r="K1057" s="1316"/>
      <c r="L1057" s="1316"/>
      <c r="M1057" s="1316"/>
      <c r="N1057" s="1316"/>
      <c r="O1057" s="1316"/>
      <c r="P1057" s="1316"/>
      <c r="Q1057" s="1316"/>
      <c r="R1057" s="1316"/>
      <c r="S1057" s="1316"/>
      <c r="T1057" s="1316"/>
      <c r="U1057" s="1316"/>
      <c r="V1057" s="1316"/>
      <c r="W1057" s="1316"/>
      <c r="X1057" s="1316"/>
      <c r="Y1057" s="1316"/>
      <c r="Z1057" s="1316"/>
      <c r="AA1057" s="1316"/>
      <c r="AB1057" s="1316"/>
      <c r="AC1057" s="1316"/>
      <c r="AD1057" s="1316"/>
      <c r="AE1057" s="1316"/>
      <c r="AF1057" s="1316"/>
      <c r="AG1057" s="1316"/>
      <c r="AH1057" s="1316"/>
      <c r="AI1057" s="1316"/>
      <c r="AJ1057" s="1316"/>
      <c r="AK1057" s="1316"/>
      <c r="AL1057" s="1316"/>
      <c r="AM1057" s="1316"/>
    </row>
    <row r="1058" ht="24.0" customHeight="1">
      <c r="A1058" s="1318"/>
      <c r="B1058" s="1316"/>
      <c r="C1058" s="1316"/>
      <c r="D1058" s="1316"/>
      <c r="E1058" s="1316"/>
      <c r="F1058" s="1316"/>
      <c r="G1058" s="1316"/>
      <c r="H1058" s="1316"/>
      <c r="I1058" s="1316"/>
      <c r="J1058" s="1316"/>
      <c r="K1058" s="1316"/>
      <c r="L1058" s="1316"/>
      <c r="M1058" s="1316"/>
      <c r="N1058" s="1316"/>
      <c r="O1058" s="1316"/>
      <c r="P1058" s="1316"/>
      <c r="Q1058" s="1316"/>
      <c r="R1058" s="1316"/>
      <c r="S1058" s="1316"/>
      <c r="T1058" s="1316"/>
      <c r="U1058" s="1316"/>
      <c r="V1058" s="1316"/>
      <c r="W1058" s="1316"/>
      <c r="X1058" s="1316"/>
      <c r="Y1058" s="1316"/>
      <c r="Z1058" s="1316"/>
      <c r="AA1058" s="1316"/>
      <c r="AB1058" s="1316"/>
      <c r="AC1058" s="1316"/>
      <c r="AD1058" s="1316"/>
      <c r="AE1058" s="1316"/>
      <c r="AF1058" s="1316"/>
      <c r="AG1058" s="1316"/>
      <c r="AH1058" s="1316"/>
      <c r="AI1058" s="1316"/>
      <c r="AJ1058" s="1316"/>
      <c r="AK1058" s="1316"/>
      <c r="AL1058" s="1316"/>
      <c r="AM1058" s="1316"/>
    </row>
    <row r="1059" ht="24.0" customHeight="1">
      <c r="A1059" s="1318"/>
      <c r="B1059" s="1316"/>
      <c r="C1059" s="1316"/>
      <c r="D1059" s="1316"/>
      <c r="E1059" s="1316"/>
      <c r="F1059" s="1316"/>
      <c r="G1059" s="1316"/>
      <c r="H1059" s="1316"/>
      <c r="I1059" s="1316"/>
      <c r="J1059" s="1316"/>
      <c r="K1059" s="1316"/>
      <c r="L1059" s="1316"/>
      <c r="M1059" s="1316"/>
      <c r="N1059" s="1316"/>
      <c r="O1059" s="1316"/>
      <c r="P1059" s="1316"/>
      <c r="Q1059" s="1316"/>
      <c r="R1059" s="1316"/>
      <c r="S1059" s="1316"/>
      <c r="T1059" s="1316"/>
      <c r="U1059" s="1316"/>
      <c r="V1059" s="1316"/>
      <c r="W1059" s="1316"/>
      <c r="X1059" s="1316"/>
      <c r="Y1059" s="1316"/>
      <c r="Z1059" s="1316"/>
      <c r="AA1059" s="1316"/>
      <c r="AB1059" s="1316"/>
      <c r="AC1059" s="1316"/>
      <c r="AD1059" s="1316"/>
      <c r="AE1059" s="1316"/>
      <c r="AF1059" s="1316"/>
      <c r="AG1059" s="1316"/>
      <c r="AH1059" s="1316"/>
      <c r="AI1059" s="1316"/>
      <c r="AJ1059" s="1316"/>
      <c r="AK1059" s="1316"/>
      <c r="AL1059" s="1316"/>
      <c r="AM1059" s="1316"/>
    </row>
    <row r="1060" ht="24.0" customHeight="1">
      <c r="A1060" s="1318"/>
      <c r="B1060" s="1316"/>
      <c r="C1060" s="1316"/>
      <c r="D1060" s="1316"/>
      <c r="E1060" s="1316"/>
      <c r="F1060" s="1316"/>
      <c r="G1060" s="1316"/>
      <c r="H1060" s="1316"/>
      <c r="I1060" s="1316"/>
      <c r="J1060" s="1316"/>
      <c r="K1060" s="1316"/>
      <c r="L1060" s="1316"/>
      <c r="M1060" s="1316"/>
      <c r="N1060" s="1316"/>
      <c r="O1060" s="1316"/>
      <c r="P1060" s="1316"/>
      <c r="Q1060" s="1316"/>
      <c r="R1060" s="1316"/>
      <c r="S1060" s="1316"/>
      <c r="T1060" s="1316"/>
      <c r="U1060" s="1316"/>
      <c r="V1060" s="1316"/>
      <c r="W1060" s="1316"/>
      <c r="X1060" s="1316"/>
      <c r="Y1060" s="1316"/>
      <c r="Z1060" s="1316"/>
      <c r="AA1060" s="1316"/>
      <c r="AB1060" s="1316"/>
      <c r="AC1060" s="1316"/>
      <c r="AD1060" s="1316"/>
      <c r="AE1060" s="1316"/>
      <c r="AF1060" s="1316"/>
      <c r="AG1060" s="1316"/>
      <c r="AH1060" s="1316"/>
      <c r="AI1060" s="1316"/>
      <c r="AJ1060" s="1316"/>
      <c r="AK1060" s="1316"/>
      <c r="AL1060" s="1316"/>
      <c r="AM1060" s="1316"/>
    </row>
    <row r="1061" ht="24.0" customHeight="1">
      <c r="A1061" s="1318"/>
      <c r="B1061" s="1316"/>
      <c r="C1061" s="1316"/>
      <c r="D1061" s="1316"/>
      <c r="E1061" s="1316"/>
      <c r="F1061" s="1316"/>
      <c r="G1061" s="1316"/>
      <c r="H1061" s="1316"/>
      <c r="I1061" s="1316"/>
      <c r="J1061" s="1316"/>
      <c r="K1061" s="1316"/>
      <c r="L1061" s="1316"/>
      <c r="M1061" s="1316"/>
      <c r="N1061" s="1316"/>
      <c r="O1061" s="1316"/>
      <c r="P1061" s="1316"/>
      <c r="Q1061" s="1316"/>
      <c r="R1061" s="1316"/>
      <c r="S1061" s="1316"/>
      <c r="T1061" s="1316"/>
      <c r="U1061" s="1316"/>
      <c r="V1061" s="1316"/>
      <c r="W1061" s="1316"/>
      <c r="X1061" s="1316"/>
      <c r="Y1061" s="1316"/>
      <c r="Z1061" s="1316"/>
      <c r="AA1061" s="1316"/>
      <c r="AB1061" s="1316"/>
      <c r="AC1061" s="1316"/>
      <c r="AD1061" s="1316"/>
      <c r="AE1061" s="1316"/>
      <c r="AF1061" s="1316"/>
      <c r="AG1061" s="1316"/>
      <c r="AH1061" s="1316"/>
      <c r="AI1061" s="1316"/>
      <c r="AJ1061" s="1316"/>
      <c r="AK1061" s="1316"/>
      <c r="AL1061" s="1316"/>
      <c r="AM1061" s="1316"/>
    </row>
    <row r="1062" ht="24.0" customHeight="1">
      <c r="A1062" s="1318"/>
      <c r="B1062" s="1316"/>
      <c r="C1062" s="1316"/>
      <c r="D1062" s="1316"/>
      <c r="E1062" s="1316"/>
      <c r="F1062" s="1316"/>
      <c r="G1062" s="1316"/>
      <c r="H1062" s="1316"/>
      <c r="I1062" s="1316"/>
      <c r="J1062" s="1316"/>
      <c r="K1062" s="1316"/>
      <c r="L1062" s="1316"/>
      <c r="M1062" s="1316"/>
      <c r="N1062" s="1316"/>
      <c r="O1062" s="1316"/>
      <c r="P1062" s="1316"/>
      <c r="Q1062" s="1316"/>
      <c r="R1062" s="1316"/>
      <c r="S1062" s="1316"/>
      <c r="T1062" s="1316"/>
      <c r="U1062" s="1316"/>
      <c r="V1062" s="1316"/>
      <c r="W1062" s="1316"/>
      <c r="X1062" s="1316"/>
      <c r="Y1062" s="1316"/>
      <c r="Z1062" s="1316"/>
      <c r="AA1062" s="1316"/>
      <c r="AB1062" s="1316"/>
      <c r="AC1062" s="1316"/>
      <c r="AD1062" s="1316"/>
      <c r="AE1062" s="1316"/>
      <c r="AF1062" s="1316"/>
      <c r="AG1062" s="1316"/>
      <c r="AH1062" s="1316"/>
      <c r="AI1062" s="1316"/>
      <c r="AJ1062" s="1316"/>
      <c r="AK1062" s="1316"/>
      <c r="AL1062" s="1316"/>
      <c r="AM1062" s="1316"/>
    </row>
    <row r="1063" ht="24.0" customHeight="1">
      <c r="A1063" s="1318"/>
      <c r="B1063" s="1316"/>
      <c r="C1063" s="1316"/>
      <c r="D1063" s="1316"/>
      <c r="E1063" s="1316"/>
      <c r="F1063" s="1316"/>
      <c r="G1063" s="1316"/>
      <c r="H1063" s="1316"/>
      <c r="I1063" s="1316"/>
      <c r="J1063" s="1316"/>
      <c r="K1063" s="1316"/>
      <c r="L1063" s="1316"/>
      <c r="M1063" s="1316"/>
      <c r="N1063" s="1316"/>
      <c r="O1063" s="1316"/>
      <c r="P1063" s="1316"/>
      <c r="Q1063" s="1316"/>
      <c r="R1063" s="1316"/>
      <c r="S1063" s="1316"/>
      <c r="T1063" s="1316"/>
      <c r="U1063" s="1316"/>
      <c r="V1063" s="1316"/>
      <c r="W1063" s="1316"/>
      <c r="X1063" s="1316"/>
      <c r="Y1063" s="1316"/>
      <c r="Z1063" s="1316"/>
      <c r="AA1063" s="1316"/>
      <c r="AB1063" s="1316"/>
      <c r="AC1063" s="1316"/>
      <c r="AD1063" s="1316"/>
      <c r="AE1063" s="1316"/>
      <c r="AF1063" s="1316"/>
      <c r="AG1063" s="1316"/>
      <c r="AH1063" s="1316"/>
      <c r="AI1063" s="1316"/>
      <c r="AJ1063" s="1316"/>
      <c r="AK1063" s="1316"/>
      <c r="AL1063" s="1316"/>
      <c r="AM1063" s="1316"/>
    </row>
    <row r="1064" ht="24.0" customHeight="1">
      <c r="A1064" s="1318"/>
      <c r="B1064" s="1316"/>
      <c r="C1064" s="1316"/>
      <c r="D1064" s="1316"/>
      <c r="E1064" s="1316"/>
      <c r="F1064" s="1316"/>
      <c r="G1064" s="1316"/>
      <c r="H1064" s="1316"/>
      <c r="I1064" s="1316"/>
      <c r="J1064" s="1316"/>
      <c r="K1064" s="1316"/>
      <c r="L1064" s="1316"/>
      <c r="M1064" s="1316"/>
      <c r="N1064" s="1316"/>
      <c r="O1064" s="1316"/>
      <c r="P1064" s="1316"/>
      <c r="Q1064" s="1316"/>
      <c r="R1064" s="1316"/>
      <c r="S1064" s="1316"/>
      <c r="T1064" s="1316"/>
      <c r="U1064" s="1316"/>
      <c r="V1064" s="1316"/>
      <c r="W1064" s="1316"/>
      <c r="X1064" s="1316"/>
      <c r="Y1064" s="1316"/>
      <c r="Z1064" s="1316"/>
      <c r="AA1064" s="1316"/>
      <c r="AB1064" s="1316"/>
      <c r="AC1064" s="1316"/>
      <c r="AD1064" s="1316"/>
      <c r="AE1064" s="1316"/>
      <c r="AF1064" s="1316"/>
      <c r="AG1064" s="1316"/>
      <c r="AH1064" s="1316"/>
      <c r="AI1064" s="1316"/>
      <c r="AJ1064" s="1316"/>
      <c r="AK1064" s="1316"/>
      <c r="AL1064" s="1316"/>
      <c r="AM1064" s="1316"/>
    </row>
    <row r="1065" ht="24.0" customHeight="1">
      <c r="A1065" s="1318"/>
      <c r="B1065" s="1316"/>
      <c r="C1065" s="1316"/>
      <c r="D1065" s="1316"/>
      <c r="E1065" s="1316"/>
      <c r="F1065" s="1316"/>
      <c r="G1065" s="1316"/>
      <c r="H1065" s="1316"/>
      <c r="I1065" s="1316"/>
      <c r="J1065" s="1316"/>
      <c r="K1065" s="1316"/>
      <c r="L1065" s="1316"/>
      <c r="M1065" s="1316"/>
      <c r="N1065" s="1316"/>
      <c r="O1065" s="1316"/>
      <c r="P1065" s="1316"/>
      <c r="Q1065" s="1316"/>
      <c r="R1065" s="1316"/>
      <c r="S1065" s="1316"/>
      <c r="T1065" s="1316"/>
      <c r="U1065" s="1316"/>
      <c r="V1065" s="1316"/>
      <c r="W1065" s="1316"/>
      <c r="X1065" s="1316"/>
      <c r="Y1065" s="1316"/>
      <c r="Z1065" s="1316"/>
      <c r="AA1065" s="1316"/>
      <c r="AB1065" s="1316"/>
      <c r="AC1065" s="1316"/>
      <c r="AD1065" s="1316"/>
      <c r="AE1065" s="1316"/>
      <c r="AF1065" s="1316"/>
      <c r="AG1065" s="1316"/>
      <c r="AH1065" s="1316"/>
      <c r="AI1065" s="1316"/>
      <c r="AJ1065" s="1316"/>
      <c r="AK1065" s="1316"/>
      <c r="AL1065" s="1316"/>
      <c r="AM1065" s="1316"/>
    </row>
    <row r="1066" ht="24.0" customHeight="1">
      <c r="A1066" s="1318"/>
      <c r="B1066" s="1316"/>
      <c r="C1066" s="1316"/>
      <c r="D1066" s="1316"/>
      <c r="E1066" s="1316"/>
      <c r="F1066" s="1316"/>
      <c r="G1066" s="1316"/>
      <c r="H1066" s="1316"/>
      <c r="I1066" s="1316"/>
      <c r="J1066" s="1316"/>
      <c r="K1066" s="1316"/>
      <c r="L1066" s="1316"/>
      <c r="M1066" s="1316"/>
      <c r="N1066" s="1316"/>
      <c r="O1066" s="1316"/>
      <c r="P1066" s="1316"/>
      <c r="Q1066" s="1316"/>
      <c r="R1066" s="1316"/>
      <c r="S1066" s="1316"/>
      <c r="T1066" s="1316"/>
      <c r="U1066" s="1316"/>
      <c r="V1066" s="1316"/>
      <c r="W1066" s="1316"/>
      <c r="X1066" s="1316"/>
      <c r="Y1066" s="1316"/>
      <c r="Z1066" s="1316"/>
      <c r="AA1066" s="1316"/>
      <c r="AB1066" s="1316"/>
      <c r="AC1066" s="1316"/>
      <c r="AD1066" s="1316"/>
      <c r="AE1066" s="1316"/>
      <c r="AF1066" s="1316"/>
      <c r="AG1066" s="1316"/>
      <c r="AH1066" s="1316"/>
      <c r="AI1066" s="1316"/>
      <c r="AJ1066" s="1316"/>
      <c r="AK1066" s="1316"/>
      <c r="AL1066" s="1316"/>
      <c r="AM1066" s="1316"/>
    </row>
    <row r="1067" ht="24.0" customHeight="1">
      <c r="A1067" s="1318"/>
      <c r="B1067" s="1316"/>
      <c r="C1067" s="1316"/>
      <c r="D1067" s="1316"/>
      <c r="E1067" s="1316"/>
      <c r="F1067" s="1316"/>
      <c r="G1067" s="1316"/>
      <c r="H1067" s="1316"/>
      <c r="I1067" s="1316"/>
      <c r="J1067" s="1316"/>
      <c r="K1067" s="1316"/>
      <c r="L1067" s="1316"/>
      <c r="M1067" s="1316"/>
      <c r="N1067" s="1316"/>
      <c r="O1067" s="1316"/>
      <c r="P1067" s="1316"/>
      <c r="Q1067" s="1316"/>
      <c r="R1067" s="1316"/>
      <c r="S1067" s="1316"/>
      <c r="T1067" s="1316"/>
      <c r="U1067" s="1316"/>
      <c r="V1067" s="1316"/>
      <c r="W1067" s="1316"/>
      <c r="X1067" s="1316"/>
      <c r="Y1067" s="1316"/>
      <c r="Z1067" s="1316"/>
      <c r="AA1067" s="1316"/>
      <c r="AB1067" s="1316"/>
      <c r="AC1067" s="1316"/>
      <c r="AD1067" s="1316"/>
      <c r="AE1067" s="1316"/>
      <c r="AF1067" s="1316"/>
      <c r="AG1067" s="1316"/>
      <c r="AH1067" s="1316"/>
      <c r="AI1067" s="1316"/>
      <c r="AJ1067" s="1316"/>
      <c r="AK1067" s="1316"/>
      <c r="AL1067" s="1316"/>
      <c r="AM1067" s="1316"/>
    </row>
    <row r="1068" ht="24.0" customHeight="1">
      <c r="A1068" s="1318"/>
      <c r="B1068" s="1316"/>
      <c r="C1068" s="1316"/>
      <c r="D1068" s="1316"/>
      <c r="E1068" s="1316"/>
      <c r="F1068" s="1316"/>
      <c r="G1068" s="1316"/>
      <c r="H1068" s="1316"/>
      <c r="I1068" s="1316"/>
      <c r="J1068" s="1316"/>
      <c r="K1068" s="1316"/>
      <c r="L1068" s="1316"/>
      <c r="M1068" s="1316"/>
      <c r="N1068" s="1316"/>
      <c r="O1068" s="1316"/>
      <c r="P1068" s="1316"/>
      <c r="Q1068" s="1316"/>
      <c r="R1068" s="1316"/>
      <c r="S1068" s="1316"/>
      <c r="T1068" s="1316"/>
      <c r="U1068" s="1316"/>
      <c r="V1068" s="1316"/>
      <c r="W1068" s="1316"/>
      <c r="X1068" s="1316"/>
      <c r="Y1068" s="1316"/>
      <c r="Z1068" s="1316"/>
      <c r="AA1068" s="1316"/>
      <c r="AB1068" s="1316"/>
      <c r="AC1068" s="1316"/>
      <c r="AD1068" s="1316"/>
      <c r="AE1068" s="1316"/>
      <c r="AF1068" s="1316"/>
      <c r="AG1068" s="1316"/>
      <c r="AH1068" s="1316"/>
      <c r="AI1068" s="1316"/>
      <c r="AJ1068" s="1316"/>
      <c r="AK1068" s="1316"/>
      <c r="AL1068" s="1316"/>
      <c r="AM1068" s="1316"/>
    </row>
    <row r="1069" ht="24.0" customHeight="1">
      <c r="A1069" s="1318"/>
      <c r="B1069" s="1316"/>
      <c r="C1069" s="1316"/>
      <c r="D1069" s="1316"/>
      <c r="E1069" s="1316"/>
      <c r="F1069" s="1316"/>
      <c r="G1069" s="1316"/>
      <c r="H1069" s="1316"/>
      <c r="I1069" s="1316"/>
      <c r="J1069" s="1316"/>
      <c r="K1069" s="1316"/>
      <c r="L1069" s="1316"/>
      <c r="M1069" s="1316"/>
      <c r="N1069" s="1316"/>
      <c r="O1069" s="1316"/>
      <c r="P1069" s="1316"/>
      <c r="Q1069" s="1316"/>
      <c r="R1069" s="1316"/>
      <c r="S1069" s="1316"/>
      <c r="T1069" s="1316"/>
      <c r="U1069" s="1316"/>
      <c r="V1069" s="1316"/>
      <c r="W1069" s="1316"/>
      <c r="X1069" s="1316"/>
      <c r="Y1069" s="1316"/>
      <c r="Z1069" s="1316"/>
      <c r="AA1069" s="1316"/>
      <c r="AB1069" s="1316"/>
      <c r="AC1069" s="1316"/>
      <c r="AD1069" s="1316"/>
      <c r="AE1069" s="1316"/>
      <c r="AF1069" s="1316"/>
      <c r="AG1069" s="1316"/>
      <c r="AH1069" s="1316"/>
      <c r="AI1069" s="1316"/>
      <c r="AJ1069" s="1316"/>
      <c r="AK1069" s="1316"/>
      <c r="AL1069" s="1316"/>
      <c r="AM1069" s="1316"/>
    </row>
    <row r="1070" ht="24.0" customHeight="1">
      <c r="A1070" s="1318"/>
      <c r="B1070" s="1316"/>
      <c r="C1070" s="1316"/>
      <c r="D1070" s="1316"/>
      <c r="E1070" s="1316"/>
      <c r="F1070" s="1316"/>
      <c r="G1070" s="1316"/>
      <c r="H1070" s="1316"/>
      <c r="I1070" s="1316"/>
      <c r="J1070" s="1316"/>
      <c r="K1070" s="1316"/>
      <c r="L1070" s="1316"/>
      <c r="M1070" s="1316"/>
      <c r="N1070" s="1316"/>
      <c r="O1070" s="1316"/>
      <c r="P1070" s="1316"/>
      <c r="Q1070" s="1316"/>
      <c r="R1070" s="1316"/>
      <c r="S1070" s="1316"/>
      <c r="T1070" s="1316"/>
      <c r="U1070" s="1316"/>
      <c r="V1070" s="1316"/>
      <c r="W1070" s="1316"/>
      <c r="X1070" s="1316"/>
      <c r="Y1070" s="1316"/>
      <c r="Z1070" s="1316"/>
      <c r="AA1070" s="1316"/>
      <c r="AB1070" s="1316"/>
      <c r="AC1070" s="1316"/>
      <c r="AD1070" s="1316"/>
      <c r="AE1070" s="1316"/>
      <c r="AF1070" s="1316"/>
      <c r="AG1070" s="1316"/>
      <c r="AH1070" s="1316"/>
      <c r="AI1070" s="1316"/>
      <c r="AJ1070" s="1316"/>
      <c r="AK1070" s="1316"/>
      <c r="AL1070" s="1316"/>
      <c r="AM1070" s="1316"/>
    </row>
    <row r="1071" ht="24.0" customHeight="1">
      <c r="A1071" s="1318"/>
      <c r="B1071" s="1316"/>
      <c r="C1071" s="1316"/>
      <c r="D1071" s="1316"/>
      <c r="E1071" s="1316"/>
      <c r="F1071" s="1316"/>
      <c r="G1071" s="1316"/>
      <c r="H1071" s="1316"/>
      <c r="I1071" s="1316"/>
      <c r="J1071" s="1316"/>
      <c r="K1071" s="1316"/>
      <c r="L1071" s="1316"/>
      <c r="M1071" s="1316"/>
      <c r="N1071" s="1316"/>
      <c r="O1071" s="1316"/>
      <c r="P1071" s="1316"/>
      <c r="Q1071" s="1316"/>
      <c r="R1071" s="1316"/>
      <c r="S1071" s="1316"/>
      <c r="T1071" s="1316"/>
      <c r="U1071" s="1316"/>
      <c r="V1071" s="1316"/>
      <c r="W1071" s="1316"/>
      <c r="X1071" s="1316"/>
      <c r="Y1071" s="1316"/>
      <c r="Z1071" s="1316"/>
      <c r="AA1071" s="1316"/>
      <c r="AB1071" s="1316"/>
      <c r="AC1071" s="1316"/>
      <c r="AD1071" s="1316"/>
      <c r="AE1071" s="1316"/>
      <c r="AF1071" s="1316"/>
      <c r="AG1071" s="1316"/>
      <c r="AH1071" s="1316"/>
      <c r="AI1071" s="1316"/>
      <c r="AJ1071" s="1316"/>
      <c r="AK1071" s="1316"/>
      <c r="AL1071" s="1316"/>
      <c r="AM1071" s="1316"/>
    </row>
    <row r="1072" ht="24.0" customHeight="1">
      <c r="A1072" s="1318"/>
      <c r="B1072" s="1316"/>
      <c r="C1072" s="1316"/>
      <c r="D1072" s="1316"/>
      <c r="E1072" s="2257"/>
      <c r="F1072" s="2257"/>
      <c r="G1072" s="2257"/>
      <c r="H1072" s="2257"/>
      <c r="I1072" s="2257"/>
      <c r="J1072" s="2257"/>
      <c r="K1072" s="1316"/>
      <c r="L1072" s="1316"/>
      <c r="M1072" s="1316"/>
      <c r="N1072" s="1316"/>
      <c r="O1072" s="1316"/>
      <c r="P1072" s="1316"/>
      <c r="Q1072" s="1316"/>
      <c r="R1072" s="1316"/>
      <c r="S1072" s="1316"/>
      <c r="T1072" s="1316"/>
      <c r="U1072" s="1316"/>
      <c r="V1072" s="1316"/>
      <c r="W1072" s="1316"/>
      <c r="X1072" s="1316"/>
      <c r="Y1072" s="1316"/>
      <c r="Z1072" s="1316"/>
      <c r="AA1072" s="1316"/>
      <c r="AB1072" s="1316"/>
      <c r="AC1072" s="1316"/>
      <c r="AD1072" s="1316"/>
      <c r="AE1072" s="1316"/>
      <c r="AF1072" s="1316"/>
      <c r="AG1072" s="1316"/>
      <c r="AH1072" s="1316"/>
      <c r="AI1072" s="1316"/>
      <c r="AJ1072" s="1316"/>
      <c r="AK1072" s="1316"/>
      <c r="AL1072" s="1316"/>
      <c r="AM1072" s="1316"/>
    </row>
    <row r="1073" ht="24.0" customHeight="1">
      <c r="A1073" s="1318"/>
      <c r="B1073" s="1316"/>
      <c r="C1073" s="1316"/>
      <c r="D1073" s="1316"/>
      <c r="E1073" s="2257"/>
      <c r="F1073" s="2257"/>
      <c r="G1073" s="2257"/>
      <c r="H1073" s="2257"/>
      <c r="I1073" s="2257"/>
      <c r="J1073" s="2257"/>
      <c r="K1073" s="1316"/>
      <c r="L1073" s="1316"/>
      <c r="M1073" s="1316"/>
      <c r="N1073" s="1316"/>
      <c r="O1073" s="1316"/>
      <c r="P1073" s="1316"/>
      <c r="Q1073" s="1316"/>
      <c r="R1073" s="1316"/>
      <c r="S1073" s="1316"/>
      <c r="T1073" s="1316"/>
      <c r="U1073" s="1316"/>
      <c r="V1073" s="1316"/>
      <c r="W1073" s="1316"/>
      <c r="X1073" s="1316"/>
      <c r="Y1073" s="1316"/>
      <c r="Z1073" s="1316"/>
      <c r="AA1073" s="1316"/>
      <c r="AB1073" s="1316"/>
      <c r="AC1073" s="1316"/>
      <c r="AD1073" s="1316"/>
      <c r="AE1073" s="1316"/>
      <c r="AF1073" s="1316"/>
      <c r="AG1073" s="1316"/>
      <c r="AH1073" s="1316"/>
      <c r="AI1073" s="1316"/>
      <c r="AJ1073" s="1316"/>
      <c r="AK1073" s="1316"/>
      <c r="AL1073" s="1316"/>
      <c r="AM1073" s="1316"/>
    </row>
    <row r="1074" ht="24.0" customHeight="1">
      <c r="A1074" s="1318"/>
      <c r="B1074" s="1316"/>
      <c r="C1074" s="1316"/>
      <c r="D1074" s="1316"/>
      <c r="E1074" s="2257"/>
      <c r="F1074" s="2257"/>
      <c r="G1074" s="2257"/>
      <c r="H1074" s="2257"/>
      <c r="I1074" s="2257"/>
      <c r="J1074" s="2257"/>
      <c r="K1074" s="1316"/>
      <c r="L1074" s="1316"/>
      <c r="M1074" s="1316"/>
      <c r="N1074" s="1316"/>
      <c r="O1074" s="1316"/>
      <c r="P1074" s="1316"/>
      <c r="Q1074" s="1316"/>
      <c r="R1074" s="1316"/>
      <c r="S1074" s="1316"/>
      <c r="T1074" s="1316"/>
      <c r="U1074" s="1316"/>
      <c r="V1074" s="1316"/>
      <c r="W1074" s="1316"/>
      <c r="X1074" s="1316"/>
      <c r="Y1074" s="1316"/>
      <c r="Z1074" s="1316"/>
      <c r="AA1074" s="1316"/>
      <c r="AB1074" s="1316"/>
      <c r="AC1074" s="1316"/>
      <c r="AD1074" s="1316"/>
      <c r="AE1074" s="1316"/>
      <c r="AF1074" s="1316"/>
      <c r="AG1074" s="1316"/>
      <c r="AH1074" s="1316"/>
      <c r="AI1074" s="1316"/>
      <c r="AJ1074" s="1316"/>
      <c r="AK1074" s="1316"/>
      <c r="AL1074" s="1316"/>
      <c r="AM1074" s="1316"/>
    </row>
  </sheetData>
  <mergeCells count="16">
    <mergeCell ref="L3:Q3"/>
    <mergeCell ref="R3:W3"/>
    <mergeCell ref="A83:B83"/>
    <mergeCell ref="X3:AC3"/>
    <mergeCell ref="AD3:AD4"/>
    <mergeCell ref="AE3:AE4"/>
    <mergeCell ref="AF3:AF4"/>
    <mergeCell ref="AG3:AG4"/>
    <mergeCell ref="AH3:AH4"/>
    <mergeCell ref="A2:AI2"/>
    <mergeCell ref="A3:A4"/>
    <mergeCell ref="B3:B4"/>
    <mergeCell ref="C3:C4"/>
    <mergeCell ref="D3:D4"/>
    <mergeCell ref="E3:E4"/>
    <mergeCell ref="F3:K3"/>
  </mergeCells>
  <printOptions horizontalCentered="1"/>
  <pageMargins bottom="0.35433070866141736" footer="0.0" header="0.0" left="0.31496062992125984" right="0.31496062992125984" top="0.35433070866141736"/>
  <pageSetup paperSize="9" scale="90"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7.29"/>
    <col customWidth="1" min="2" max="2" width="11.86"/>
    <col customWidth="1" min="3" max="3" width="57.29"/>
    <col customWidth="1" min="4" max="4" width="16.57"/>
    <col customWidth="1" min="5" max="5" width="5.71"/>
    <col customWidth="1" min="6" max="9" width="16.71"/>
    <col customWidth="1" min="10" max="11" width="10.43"/>
    <col customWidth="1" min="12" max="12" width="15.0"/>
    <col customWidth="1" min="13" max="13" width="19.29"/>
    <col customWidth="1" min="14" max="14" width="15.0"/>
    <col customWidth="1" min="15" max="15" width="19.29"/>
    <col customWidth="1" min="16" max="17" width="10.43"/>
    <col customWidth="1" min="18" max="18" width="15.0"/>
    <col customWidth="1" min="19" max="19" width="18.43"/>
    <col customWidth="1" min="20" max="20" width="11.43"/>
    <col customWidth="1" min="21" max="21" width="16.71"/>
    <col customWidth="1" min="22" max="23" width="10.86"/>
    <col customWidth="1" min="24" max="24" width="11.43"/>
    <col customWidth="1" min="25" max="25" width="13.14"/>
    <col customWidth="1" min="26" max="26" width="10.29"/>
    <col customWidth="1" min="27" max="27" width="13.14"/>
    <col customWidth="1" min="28" max="28" width="10.29"/>
    <col customWidth="1" min="29" max="29" width="10.0"/>
    <col customWidth="1" min="30" max="30" width="29.43"/>
    <col customWidth="1" min="31" max="31" width="24.29"/>
    <col customWidth="1" min="32" max="32" width="29.43"/>
    <col customWidth="1" min="33" max="33" width="13.43"/>
    <col customWidth="1" min="34" max="35" width="10.86"/>
  </cols>
  <sheetData>
    <row r="1" ht="24.0" customHeight="1">
      <c r="A1" s="2258" t="s">
        <v>1254</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6"/>
      <c r="AI1" s="324"/>
    </row>
    <row r="2" ht="24.0" customHeight="1">
      <c r="A2" s="2259" t="s">
        <v>1</v>
      </c>
      <c r="B2" s="2260" t="s">
        <v>2</v>
      </c>
      <c r="C2" s="2259" t="s">
        <v>3</v>
      </c>
      <c r="D2" s="525" t="s">
        <v>4</v>
      </c>
      <c r="E2" s="525" t="s">
        <v>5</v>
      </c>
      <c r="F2" s="1959" t="s">
        <v>6</v>
      </c>
      <c r="G2" s="4"/>
      <c r="H2" s="4"/>
      <c r="I2" s="4"/>
      <c r="J2" s="4"/>
      <c r="K2" s="6"/>
      <c r="L2" s="1959" t="s">
        <v>7</v>
      </c>
      <c r="M2" s="4"/>
      <c r="N2" s="4"/>
      <c r="O2" s="4"/>
      <c r="P2" s="4"/>
      <c r="Q2" s="6"/>
      <c r="R2" s="1959" t="s">
        <v>8</v>
      </c>
      <c r="S2" s="4"/>
      <c r="T2" s="4"/>
      <c r="U2" s="4"/>
      <c r="V2" s="4"/>
      <c r="W2" s="6"/>
      <c r="X2" s="1959" t="s">
        <v>9</v>
      </c>
      <c r="Y2" s="4"/>
      <c r="Z2" s="4"/>
      <c r="AA2" s="4"/>
      <c r="AB2" s="4"/>
      <c r="AC2" s="6"/>
      <c r="AD2" s="525" t="s">
        <v>148</v>
      </c>
      <c r="AE2" s="525" t="s">
        <v>11</v>
      </c>
      <c r="AF2" s="525" t="s">
        <v>12</v>
      </c>
      <c r="AG2" s="525" t="s">
        <v>13</v>
      </c>
      <c r="AH2" s="525" t="s">
        <v>14</v>
      </c>
      <c r="AI2" s="331"/>
    </row>
    <row r="3">
      <c r="A3" s="9"/>
      <c r="B3" s="9"/>
      <c r="C3" s="9"/>
      <c r="D3" s="9"/>
      <c r="E3" s="9"/>
      <c r="F3" s="2261" t="s">
        <v>15</v>
      </c>
      <c r="G3" s="2261" t="s">
        <v>16</v>
      </c>
      <c r="H3" s="2261" t="s">
        <v>17</v>
      </c>
      <c r="I3" s="2261" t="s">
        <v>18</v>
      </c>
      <c r="J3" s="2261" t="s">
        <v>19</v>
      </c>
      <c r="K3" s="2261" t="s">
        <v>20</v>
      </c>
      <c r="L3" s="2261" t="s">
        <v>21</v>
      </c>
      <c r="M3" s="2261" t="s">
        <v>22</v>
      </c>
      <c r="N3" s="2261" t="s">
        <v>23</v>
      </c>
      <c r="O3" s="2261" t="s">
        <v>18</v>
      </c>
      <c r="P3" s="2261" t="s">
        <v>19</v>
      </c>
      <c r="Q3" s="2261" t="s">
        <v>20</v>
      </c>
      <c r="R3" s="2261" t="s">
        <v>24</v>
      </c>
      <c r="S3" s="2261" t="s">
        <v>25</v>
      </c>
      <c r="T3" s="2261" t="s">
        <v>26</v>
      </c>
      <c r="U3" s="2261" t="s">
        <v>18</v>
      </c>
      <c r="V3" s="2261" t="s">
        <v>19</v>
      </c>
      <c r="W3" s="2261" t="s">
        <v>20</v>
      </c>
      <c r="X3" s="2261" t="s">
        <v>27</v>
      </c>
      <c r="Y3" s="2261" t="s">
        <v>28</v>
      </c>
      <c r="Z3" s="2261" t="s">
        <v>29</v>
      </c>
      <c r="AA3" s="2261" t="s">
        <v>18</v>
      </c>
      <c r="AB3" s="2261" t="s">
        <v>19</v>
      </c>
      <c r="AC3" s="2261" t="s">
        <v>20</v>
      </c>
      <c r="AD3" s="9"/>
      <c r="AE3" s="9"/>
      <c r="AF3" s="9"/>
      <c r="AG3" s="9"/>
      <c r="AH3" s="9"/>
      <c r="AI3" s="337"/>
    </row>
    <row r="4" ht="24.0" customHeight="1">
      <c r="A4" s="1785">
        <v>1.0</v>
      </c>
      <c r="B4" s="1786" t="s">
        <v>164</v>
      </c>
      <c r="C4" s="637" t="s">
        <v>1255</v>
      </c>
      <c r="D4" s="1789">
        <v>950000.0</v>
      </c>
      <c r="E4" s="1789" t="s">
        <v>33</v>
      </c>
      <c r="F4" s="1373"/>
      <c r="G4" s="1373"/>
      <c r="H4" s="1373"/>
      <c r="I4" s="1824"/>
      <c r="J4" s="2262"/>
      <c r="K4" s="2262"/>
      <c r="L4" s="1373"/>
      <c r="M4" s="1373"/>
      <c r="N4" s="1373"/>
      <c r="O4" s="1824"/>
      <c r="P4" s="1373"/>
      <c r="Q4" s="1373"/>
      <c r="R4" s="1373"/>
      <c r="S4" s="1373"/>
      <c r="T4" s="1373"/>
      <c r="U4" s="1824"/>
      <c r="V4" s="1373"/>
      <c r="W4" s="1373"/>
      <c r="X4" s="1373"/>
      <c r="Y4" s="1373"/>
      <c r="Z4" s="1373"/>
      <c r="AA4" s="1824"/>
      <c r="AB4" s="1373"/>
      <c r="AC4" s="1373"/>
      <c r="AD4" s="1844"/>
      <c r="AE4" s="566"/>
      <c r="AF4" s="566"/>
      <c r="AG4" s="1844"/>
      <c r="AH4" s="1844"/>
      <c r="AI4" s="369"/>
    </row>
    <row r="5" ht="222.75" customHeight="1">
      <c r="A5" s="1798"/>
      <c r="B5" s="2263"/>
      <c r="C5" s="637" t="s">
        <v>1256</v>
      </c>
      <c r="D5" s="1373"/>
      <c r="E5" s="1328" t="s">
        <v>42</v>
      </c>
      <c r="F5" s="1341"/>
      <c r="G5" s="1341"/>
      <c r="H5" s="1328">
        <v>81505.5</v>
      </c>
      <c r="I5" s="1767">
        <v>81505.5</v>
      </c>
      <c r="J5" s="1733">
        <v>24825.0</v>
      </c>
      <c r="K5" s="1733">
        <v>24826.0</v>
      </c>
      <c r="L5" s="1341"/>
      <c r="M5" s="1341"/>
      <c r="N5" s="1341"/>
      <c r="O5" s="1767" t="s">
        <v>50</v>
      </c>
      <c r="P5" s="1341"/>
      <c r="Q5" s="1341"/>
      <c r="R5" s="1341"/>
      <c r="S5" s="1341"/>
      <c r="T5" s="1341"/>
      <c r="U5" s="1767" t="s">
        <v>50</v>
      </c>
      <c r="V5" s="1341"/>
      <c r="W5" s="1341"/>
      <c r="X5" s="1341"/>
      <c r="Y5" s="1341"/>
      <c r="Z5" s="1341"/>
      <c r="AA5" s="1767" t="s">
        <v>50</v>
      </c>
      <c r="AB5" s="1341"/>
      <c r="AC5" s="1341"/>
      <c r="AD5" s="2264" t="s">
        <v>1257</v>
      </c>
      <c r="AE5" s="606" t="s">
        <v>166</v>
      </c>
      <c r="AF5" s="606" t="s">
        <v>1258</v>
      </c>
      <c r="AG5" s="2264" t="s">
        <v>60</v>
      </c>
      <c r="AH5" s="2264" t="s">
        <v>60</v>
      </c>
      <c r="AI5" s="369"/>
    </row>
    <row r="6">
      <c r="A6" s="1798"/>
      <c r="B6" s="2263"/>
      <c r="C6" s="637" t="s">
        <v>1259</v>
      </c>
      <c r="D6" s="1373"/>
      <c r="E6" s="2265"/>
      <c r="F6" s="1667"/>
      <c r="G6" s="1667"/>
      <c r="H6" s="1341"/>
      <c r="I6" s="1669"/>
      <c r="J6" s="2112"/>
      <c r="K6" s="2104"/>
      <c r="L6" s="1341"/>
      <c r="M6" s="1341"/>
      <c r="N6" s="1328">
        <v>15200.0</v>
      </c>
      <c r="O6" s="1767">
        <v>15200.0</v>
      </c>
      <c r="P6" s="2266">
        <v>24908.0</v>
      </c>
      <c r="Q6" s="2266">
        <v>24911.0</v>
      </c>
      <c r="R6" s="1341"/>
      <c r="S6" s="1341"/>
      <c r="T6" s="1341"/>
      <c r="U6" s="1669"/>
      <c r="V6" s="1341"/>
      <c r="W6" s="1341"/>
      <c r="X6" s="1341"/>
      <c r="Y6" s="1341"/>
      <c r="Z6" s="1341"/>
      <c r="AA6" s="1669"/>
      <c r="AB6" s="1341"/>
      <c r="AC6" s="1341"/>
      <c r="AD6" s="2267"/>
      <c r="AE6" s="2268"/>
      <c r="AF6" s="2268"/>
      <c r="AG6" s="2267"/>
      <c r="AH6" s="2267"/>
      <c r="AI6" s="369"/>
    </row>
    <row r="7" ht="44.25" customHeight="1">
      <c r="A7" s="1798"/>
      <c r="B7" s="2263"/>
      <c r="C7" s="637" t="s">
        <v>1260</v>
      </c>
      <c r="D7" s="1373"/>
      <c r="E7" s="2265"/>
      <c r="F7" s="1667"/>
      <c r="G7" s="1667"/>
      <c r="H7" s="1341"/>
      <c r="I7" s="1669"/>
      <c r="J7" s="2104"/>
      <c r="K7" s="2104"/>
      <c r="L7" s="1341"/>
      <c r="M7" s="1341"/>
      <c r="N7" s="1341"/>
      <c r="O7" s="1669"/>
      <c r="P7" s="1341"/>
      <c r="Q7" s="1341"/>
      <c r="R7" s="1341"/>
      <c r="S7" s="1328">
        <v>84610.0</v>
      </c>
      <c r="T7" s="1341"/>
      <c r="U7" s="1767">
        <v>84610.0</v>
      </c>
      <c r="V7" s="2266">
        <v>24981.0</v>
      </c>
      <c r="W7" s="2266">
        <v>24983.0</v>
      </c>
      <c r="X7" s="1341"/>
      <c r="Y7" s="1341"/>
      <c r="Z7" s="1341"/>
      <c r="AA7" s="1669"/>
      <c r="AB7" s="1341"/>
      <c r="AC7" s="1341"/>
      <c r="AD7" s="2267"/>
      <c r="AE7" s="2268"/>
      <c r="AF7" s="2268"/>
      <c r="AG7" s="2267"/>
      <c r="AH7" s="2267"/>
      <c r="AI7" s="369"/>
    </row>
    <row r="8" ht="24.0" customHeight="1">
      <c r="A8" s="1798"/>
      <c r="B8" s="2263"/>
      <c r="C8" s="566"/>
      <c r="D8" s="1373"/>
      <c r="E8" s="2265"/>
      <c r="F8" s="1342"/>
      <c r="G8" s="1342"/>
      <c r="H8" s="1342"/>
      <c r="I8" s="1669"/>
      <c r="J8" s="2112"/>
      <c r="K8" s="2112"/>
      <c r="L8" s="1342"/>
      <c r="M8" s="1342"/>
      <c r="N8" s="1342"/>
      <c r="O8" s="1752"/>
      <c r="P8" s="1341"/>
      <c r="Q8" s="1341"/>
      <c r="R8" s="1342"/>
      <c r="S8" s="1342"/>
      <c r="T8" s="1342"/>
      <c r="U8" s="1752"/>
      <c r="V8" s="1341"/>
      <c r="W8" s="1341"/>
      <c r="X8" s="1342"/>
      <c r="Y8" s="1342"/>
      <c r="Z8" s="1342"/>
      <c r="AA8" s="1752"/>
      <c r="AB8" s="1341"/>
      <c r="AC8" s="1341"/>
      <c r="AD8" s="2267"/>
      <c r="AE8" s="2268"/>
      <c r="AF8" s="2268"/>
      <c r="AG8" s="2267"/>
      <c r="AH8" s="2267"/>
      <c r="AI8" s="369"/>
    </row>
    <row r="9" ht="24.0" customHeight="1">
      <c r="A9" s="1785">
        <v>2.0</v>
      </c>
      <c r="B9" s="1786" t="s">
        <v>1261</v>
      </c>
      <c r="C9" s="637" t="s">
        <v>1262</v>
      </c>
      <c r="D9" s="2116">
        <v>200000.0</v>
      </c>
      <c r="E9" s="1789" t="s">
        <v>33</v>
      </c>
      <c r="F9" s="1863"/>
      <c r="G9" s="1863"/>
      <c r="H9" s="1863"/>
      <c r="I9" s="1824"/>
      <c r="J9" s="2269"/>
      <c r="K9" s="2269"/>
      <c r="L9" s="1385"/>
      <c r="M9" s="1385"/>
      <c r="N9" s="1385"/>
      <c r="O9" s="1893"/>
      <c r="P9" s="1385"/>
      <c r="Q9" s="1385"/>
      <c r="R9" s="1385"/>
      <c r="S9" s="1385"/>
      <c r="T9" s="1385"/>
      <c r="U9" s="1893"/>
      <c r="V9" s="1385"/>
      <c r="W9" s="1385"/>
      <c r="X9" s="1385"/>
      <c r="Y9" s="1385"/>
      <c r="Z9" s="1385"/>
      <c r="AA9" s="1893"/>
      <c r="AB9" s="1385"/>
      <c r="AC9" s="1385"/>
      <c r="AD9" s="1844"/>
      <c r="AE9" s="566"/>
      <c r="AF9" s="566"/>
      <c r="AG9" s="1844"/>
      <c r="AH9" s="1844"/>
      <c r="AI9" s="369"/>
    </row>
    <row r="10" ht="24.0" customHeight="1">
      <c r="A10" s="1798"/>
      <c r="B10" s="1858"/>
      <c r="C10" s="566"/>
      <c r="D10" s="2183"/>
      <c r="E10" s="1328" t="s">
        <v>42</v>
      </c>
      <c r="F10" s="1342"/>
      <c r="G10" s="2270">
        <v>87700.0</v>
      </c>
      <c r="H10" s="2171"/>
      <c r="I10" s="1767">
        <v>87700.0</v>
      </c>
      <c r="J10" s="1733">
        <v>24782.0</v>
      </c>
      <c r="K10" s="1733">
        <v>24784.0</v>
      </c>
      <c r="L10" s="2171"/>
      <c r="M10" s="1342"/>
      <c r="N10" s="1342"/>
      <c r="O10" s="2255" t="s">
        <v>50</v>
      </c>
      <c r="P10" s="2189"/>
      <c r="Q10" s="2189"/>
      <c r="R10" s="1342"/>
      <c r="S10" s="1342"/>
      <c r="T10" s="1342"/>
      <c r="U10" s="2255" t="s">
        <v>50</v>
      </c>
      <c r="V10" s="1342"/>
      <c r="W10" s="1342"/>
      <c r="X10" s="1342"/>
      <c r="Y10" s="1342"/>
      <c r="Z10" s="1342"/>
      <c r="AA10" s="2255" t="s">
        <v>50</v>
      </c>
      <c r="AB10" s="1342"/>
      <c r="AC10" s="1342"/>
      <c r="AD10" s="2264" t="s">
        <v>1257</v>
      </c>
      <c r="AE10" s="2222" t="s">
        <v>1263</v>
      </c>
      <c r="AF10" s="2222" t="s">
        <v>1264</v>
      </c>
      <c r="AG10" s="2271" t="s">
        <v>60</v>
      </c>
      <c r="AH10" s="2271" t="s">
        <v>60</v>
      </c>
      <c r="AI10" s="369"/>
    </row>
    <row r="11" ht="24.0" customHeight="1">
      <c r="A11" s="1785">
        <v>3.0</v>
      </c>
      <c r="B11" s="1786" t="s">
        <v>1265</v>
      </c>
      <c r="C11" s="637" t="s">
        <v>1266</v>
      </c>
      <c r="D11" s="2116">
        <v>150000.0</v>
      </c>
      <c r="E11" s="1789" t="s">
        <v>33</v>
      </c>
      <c r="F11" s="1385"/>
      <c r="G11" s="1373"/>
      <c r="H11" s="1863"/>
      <c r="I11" s="1824"/>
      <c r="J11" s="2262"/>
      <c r="K11" s="2262"/>
      <c r="L11" s="1863"/>
      <c r="M11" s="1385"/>
      <c r="N11" s="1385"/>
      <c r="O11" s="1893"/>
      <c r="P11" s="1842"/>
      <c r="Q11" s="1842"/>
      <c r="R11" s="1385"/>
      <c r="S11" s="1385"/>
      <c r="T11" s="1385"/>
      <c r="U11" s="1893"/>
      <c r="V11" s="1385"/>
      <c r="W11" s="1385"/>
      <c r="X11" s="1385"/>
      <c r="Y11" s="1385"/>
      <c r="Z11" s="1385"/>
      <c r="AA11" s="1893"/>
      <c r="AB11" s="1385"/>
      <c r="AC11" s="1385"/>
      <c r="AD11" s="1844"/>
      <c r="AE11" s="548"/>
      <c r="AF11" s="548"/>
      <c r="AG11" s="2102"/>
      <c r="AH11" s="2102"/>
      <c r="AI11" s="369"/>
    </row>
    <row r="12" ht="24.0" customHeight="1">
      <c r="A12" s="1798"/>
      <c r="B12" s="1858"/>
      <c r="C12" s="566"/>
      <c r="D12" s="2272"/>
      <c r="E12" s="1328" t="s">
        <v>42</v>
      </c>
      <c r="F12" s="1342"/>
      <c r="G12" s="1342"/>
      <c r="H12" s="1342"/>
      <c r="I12" s="1767" t="s">
        <v>50</v>
      </c>
      <c r="J12" s="1888"/>
      <c r="K12" s="1888"/>
      <c r="L12" s="1342"/>
      <c r="M12" s="1342"/>
      <c r="N12" s="1342"/>
      <c r="O12" s="2255" t="s">
        <v>50</v>
      </c>
      <c r="P12" s="1342"/>
      <c r="Q12" s="1342"/>
      <c r="R12" s="1342"/>
      <c r="S12" s="1342"/>
      <c r="T12" s="1342"/>
      <c r="U12" s="2255" t="s">
        <v>50</v>
      </c>
      <c r="V12" s="1342"/>
      <c r="W12" s="1342"/>
      <c r="X12" s="1342"/>
      <c r="Y12" s="1342"/>
      <c r="Z12" s="1342"/>
      <c r="AA12" s="2255" t="s">
        <v>50</v>
      </c>
      <c r="AB12" s="1342"/>
      <c r="AC12" s="1342"/>
      <c r="AD12" s="2267"/>
      <c r="AE12" s="575"/>
      <c r="AF12" s="575"/>
      <c r="AG12" s="2267"/>
      <c r="AH12" s="2267"/>
      <c r="AI12" s="369"/>
    </row>
    <row r="13" ht="24.0" customHeight="1">
      <c r="A13" s="1785">
        <v>4.0</v>
      </c>
      <c r="B13" s="1786" t="s">
        <v>1267</v>
      </c>
      <c r="C13" s="637" t="s">
        <v>1268</v>
      </c>
      <c r="D13" s="2273">
        <v>150000.0</v>
      </c>
      <c r="E13" s="1789" t="s">
        <v>33</v>
      </c>
      <c r="F13" s="1373"/>
      <c r="G13" s="1373"/>
      <c r="H13" s="1373"/>
      <c r="I13" s="1824"/>
      <c r="J13" s="1858"/>
      <c r="K13" s="1858"/>
      <c r="L13" s="1385"/>
      <c r="M13" s="1385"/>
      <c r="N13" s="1385"/>
      <c r="O13" s="1893"/>
      <c r="P13" s="1385"/>
      <c r="Q13" s="1385"/>
      <c r="R13" s="1385"/>
      <c r="S13" s="1385"/>
      <c r="T13" s="1385"/>
      <c r="U13" s="1893"/>
      <c r="V13" s="1385"/>
      <c r="W13" s="1385"/>
      <c r="X13" s="1373"/>
      <c r="Y13" s="1385"/>
      <c r="Z13" s="1385"/>
      <c r="AA13" s="1893"/>
      <c r="AB13" s="1385"/>
      <c r="AC13" s="1385"/>
      <c r="AD13" s="1844"/>
      <c r="AE13" s="566"/>
      <c r="AF13" s="566"/>
      <c r="AG13" s="1844"/>
      <c r="AH13" s="1844"/>
      <c r="AI13" s="369"/>
    </row>
    <row r="14" ht="24.0" customHeight="1">
      <c r="A14" s="1798"/>
      <c r="B14" s="1858"/>
      <c r="C14" s="566"/>
      <c r="D14" s="2120"/>
      <c r="E14" s="2243" t="s">
        <v>42</v>
      </c>
      <c r="F14" s="1341"/>
      <c r="G14" s="1341"/>
      <c r="H14" s="1341"/>
      <c r="I14" s="1767" t="s">
        <v>50</v>
      </c>
      <c r="J14" s="1888"/>
      <c r="K14" s="1888"/>
      <c r="L14" s="1342"/>
      <c r="M14" s="1342"/>
      <c r="N14" s="1342"/>
      <c r="O14" s="2255" t="s">
        <v>50</v>
      </c>
      <c r="P14" s="1342"/>
      <c r="Q14" s="1342"/>
      <c r="R14" s="1342"/>
      <c r="S14" s="1342"/>
      <c r="T14" s="1342"/>
      <c r="U14" s="2255" t="s">
        <v>50</v>
      </c>
      <c r="V14" s="1342"/>
      <c r="W14" s="1342"/>
      <c r="X14" s="1342"/>
      <c r="Y14" s="1342"/>
      <c r="Z14" s="1342"/>
      <c r="AA14" s="2255" t="s">
        <v>50</v>
      </c>
      <c r="AB14" s="1342"/>
      <c r="AC14" s="1342"/>
      <c r="AD14" s="2267"/>
      <c r="AE14" s="575"/>
      <c r="AF14" s="575"/>
      <c r="AG14" s="2267"/>
      <c r="AH14" s="2267"/>
      <c r="AI14" s="369"/>
    </row>
    <row r="15" ht="24.0" customHeight="1">
      <c r="A15" s="1785">
        <v>5.0</v>
      </c>
      <c r="B15" s="1786" t="s">
        <v>1269</v>
      </c>
      <c r="C15" s="637" t="s">
        <v>1270</v>
      </c>
      <c r="D15" s="2116">
        <v>300000.0</v>
      </c>
      <c r="E15" s="1836" t="s">
        <v>33</v>
      </c>
      <c r="F15" s="1385"/>
      <c r="G15" s="1385"/>
      <c r="H15" s="1385"/>
      <c r="I15" s="1893"/>
      <c r="J15" s="1858"/>
      <c r="K15" s="1858"/>
      <c r="L15" s="1385"/>
      <c r="M15" s="1385"/>
      <c r="N15" s="1385"/>
      <c r="O15" s="1893"/>
      <c r="P15" s="1385"/>
      <c r="Q15" s="1385"/>
      <c r="R15" s="1385"/>
      <c r="S15" s="1385"/>
      <c r="T15" s="1385"/>
      <c r="U15" s="1893"/>
      <c r="V15" s="1385"/>
      <c r="W15" s="1385"/>
      <c r="X15" s="1385"/>
      <c r="Y15" s="1385"/>
      <c r="Z15" s="1385"/>
      <c r="AA15" s="1893"/>
      <c r="AB15" s="1385"/>
      <c r="AC15" s="1385"/>
      <c r="AD15" s="1844"/>
      <c r="AE15" s="566"/>
      <c r="AF15" s="566"/>
      <c r="AG15" s="1844"/>
      <c r="AH15" s="1844"/>
      <c r="AI15" s="331"/>
    </row>
    <row r="16" ht="24.0" customHeight="1">
      <c r="A16" s="1798"/>
      <c r="B16" s="1858"/>
      <c r="C16" s="637" t="s">
        <v>1271</v>
      </c>
      <c r="D16" s="2272"/>
      <c r="E16" s="2243" t="s">
        <v>42</v>
      </c>
      <c r="F16" s="1342"/>
      <c r="G16" s="2243" t="s">
        <v>50</v>
      </c>
      <c r="H16" s="1342"/>
      <c r="I16" s="2255" t="s">
        <v>50</v>
      </c>
      <c r="J16" s="2266">
        <v>24794.0</v>
      </c>
      <c r="K16" s="2266">
        <v>24794.0</v>
      </c>
      <c r="L16" s="1342"/>
      <c r="M16" s="1342"/>
      <c r="N16" s="1342"/>
      <c r="O16" s="2255" t="s">
        <v>50</v>
      </c>
      <c r="P16" s="1342"/>
      <c r="Q16" s="1342"/>
      <c r="R16" s="1342"/>
      <c r="S16" s="1342"/>
      <c r="T16" s="1342"/>
      <c r="U16" s="2255" t="s">
        <v>50</v>
      </c>
      <c r="V16" s="1342"/>
      <c r="W16" s="1342"/>
      <c r="X16" s="1342"/>
      <c r="Y16" s="1342"/>
      <c r="Z16" s="1342"/>
      <c r="AA16" s="2255" t="s">
        <v>50</v>
      </c>
      <c r="AB16" s="1342"/>
      <c r="AC16" s="1342"/>
      <c r="AD16" s="2264" t="s">
        <v>1257</v>
      </c>
      <c r="AE16" s="637" t="s">
        <v>1272</v>
      </c>
      <c r="AF16" s="637" t="s">
        <v>1273</v>
      </c>
      <c r="AG16" s="2179" t="s">
        <v>60</v>
      </c>
      <c r="AH16" s="2179" t="s">
        <v>60</v>
      </c>
      <c r="AI16" s="513"/>
    </row>
    <row r="17" ht="24.0" customHeight="1">
      <c r="A17" s="1798"/>
      <c r="B17" s="1858"/>
      <c r="C17" s="637" t="s">
        <v>1274</v>
      </c>
      <c r="D17" s="2272"/>
      <c r="E17" s="2274"/>
      <c r="F17" s="1342"/>
      <c r="G17" s="2270">
        <v>3230.0</v>
      </c>
      <c r="H17" s="1342"/>
      <c r="I17" s="2275">
        <v>3230.0</v>
      </c>
      <c r="J17" s="2266">
        <v>24798.0</v>
      </c>
      <c r="K17" s="2266">
        <v>24798.0</v>
      </c>
      <c r="L17" s="1342"/>
      <c r="M17" s="1342"/>
      <c r="N17" s="1342"/>
      <c r="O17" s="1752"/>
      <c r="P17" s="1342"/>
      <c r="Q17" s="1342"/>
      <c r="R17" s="1342"/>
      <c r="S17" s="1342"/>
      <c r="T17" s="1342"/>
      <c r="U17" s="1752"/>
      <c r="V17" s="1342"/>
      <c r="W17" s="1342"/>
      <c r="X17" s="1342"/>
      <c r="Y17" s="1342"/>
      <c r="Z17" s="1342"/>
      <c r="AA17" s="1752"/>
      <c r="AB17" s="1342"/>
      <c r="AC17" s="1342"/>
      <c r="AD17" s="2264" t="s">
        <v>1257</v>
      </c>
      <c r="AE17" s="637" t="s">
        <v>1275</v>
      </c>
      <c r="AF17" s="637" t="s">
        <v>1276</v>
      </c>
      <c r="AG17" s="2179" t="s">
        <v>60</v>
      </c>
      <c r="AH17" s="2179" t="s">
        <v>60</v>
      </c>
      <c r="AI17" s="513"/>
    </row>
    <row r="18" ht="24.0" customHeight="1">
      <c r="A18" s="1785">
        <v>6.0</v>
      </c>
      <c r="B18" s="1786" t="s">
        <v>1277</v>
      </c>
      <c r="C18" s="637" t="s">
        <v>1278</v>
      </c>
      <c r="D18" s="2116">
        <v>500000.0</v>
      </c>
      <c r="E18" s="1836" t="s">
        <v>33</v>
      </c>
      <c r="F18" s="1385"/>
      <c r="G18" s="1385"/>
      <c r="H18" s="1385"/>
      <c r="I18" s="1893"/>
      <c r="J18" s="1858"/>
      <c r="K18" s="1858"/>
      <c r="L18" s="1385"/>
      <c r="M18" s="1385"/>
      <c r="N18" s="1385"/>
      <c r="O18" s="1893"/>
      <c r="P18" s="1385"/>
      <c r="Q18" s="1385"/>
      <c r="R18" s="1385"/>
      <c r="S18" s="1385"/>
      <c r="T18" s="1385"/>
      <c r="U18" s="1893"/>
      <c r="V18" s="1385"/>
      <c r="W18" s="1385"/>
      <c r="X18" s="1385"/>
      <c r="Y18" s="1385"/>
      <c r="Z18" s="1385"/>
      <c r="AA18" s="1893"/>
      <c r="AB18" s="1385"/>
      <c r="AC18" s="1385"/>
      <c r="AD18" s="1844"/>
      <c r="AE18" s="566"/>
      <c r="AF18" s="566"/>
      <c r="AG18" s="1844"/>
      <c r="AH18" s="1844"/>
      <c r="AI18" s="513"/>
    </row>
    <row r="19" ht="24.0" customHeight="1">
      <c r="A19" s="1798"/>
      <c r="B19" s="1858"/>
      <c r="C19" s="566"/>
      <c r="D19" s="2272"/>
      <c r="E19" s="2243" t="s">
        <v>42</v>
      </c>
      <c r="F19" s="1342"/>
      <c r="G19" s="1342"/>
      <c r="H19" s="1342"/>
      <c r="I19" s="2255" t="s">
        <v>50</v>
      </c>
      <c r="J19" s="1888"/>
      <c r="K19" s="1888"/>
      <c r="L19" s="1342"/>
      <c r="M19" s="1342"/>
      <c r="N19" s="1342"/>
      <c r="O19" s="2255" t="s">
        <v>50</v>
      </c>
      <c r="P19" s="1342"/>
      <c r="Q19" s="1342"/>
      <c r="R19" s="1342"/>
      <c r="S19" s="1342"/>
      <c r="T19" s="1342"/>
      <c r="U19" s="2255" t="s">
        <v>50</v>
      </c>
      <c r="V19" s="1342"/>
      <c r="W19" s="1342"/>
      <c r="X19" s="1342"/>
      <c r="Y19" s="1398">
        <v>498750.0</v>
      </c>
      <c r="Z19" s="1342"/>
      <c r="AA19" s="1767">
        <v>498750.0</v>
      </c>
      <c r="AB19" s="1342"/>
      <c r="AC19" s="1342"/>
      <c r="AD19" s="2267"/>
      <c r="AE19" s="575"/>
      <c r="AF19" s="575"/>
      <c r="AG19" s="2267"/>
      <c r="AH19" s="2267"/>
      <c r="AI19" s="513"/>
    </row>
    <row r="20" ht="24.0" customHeight="1">
      <c r="A20" s="1785">
        <v>7.0</v>
      </c>
      <c r="B20" s="1786" t="s">
        <v>1279</v>
      </c>
      <c r="C20" s="637" t="s">
        <v>1280</v>
      </c>
      <c r="D20" s="2116">
        <v>500000.0</v>
      </c>
      <c r="E20" s="1836" t="s">
        <v>33</v>
      </c>
      <c r="F20" s="1385"/>
      <c r="G20" s="1385"/>
      <c r="H20" s="1385"/>
      <c r="I20" s="1893"/>
      <c r="J20" s="1858"/>
      <c r="K20" s="1858"/>
      <c r="L20" s="1385"/>
      <c r="M20" s="1385"/>
      <c r="N20" s="1385"/>
      <c r="O20" s="1893"/>
      <c r="P20" s="1385"/>
      <c r="Q20" s="1385"/>
      <c r="R20" s="1385"/>
      <c r="S20" s="1385"/>
      <c r="T20" s="1385"/>
      <c r="U20" s="1893"/>
      <c r="V20" s="1385"/>
      <c r="W20" s="1385"/>
      <c r="X20" s="1385"/>
      <c r="Y20" s="1385"/>
      <c r="Z20" s="1385"/>
      <c r="AA20" s="1893"/>
      <c r="AB20" s="1385"/>
      <c r="AC20" s="1385"/>
      <c r="AD20" s="1844"/>
      <c r="AE20" s="566"/>
      <c r="AF20" s="566"/>
      <c r="AG20" s="1844"/>
      <c r="AH20" s="1844"/>
      <c r="AI20" s="513"/>
    </row>
    <row r="21" ht="24.0" customHeight="1">
      <c r="A21" s="1798"/>
      <c r="B21" s="1858"/>
      <c r="C21" s="566"/>
      <c r="D21" s="2272"/>
      <c r="E21" s="2243" t="s">
        <v>42</v>
      </c>
      <c r="F21" s="1342"/>
      <c r="G21" s="1342"/>
      <c r="H21" s="1342"/>
      <c r="I21" s="2255" t="s">
        <v>50</v>
      </c>
      <c r="J21" s="1888"/>
      <c r="K21" s="1888"/>
      <c r="L21" s="1342"/>
      <c r="M21" s="1342"/>
      <c r="N21" s="1342"/>
      <c r="O21" s="2255" t="s">
        <v>50</v>
      </c>
      <c r="P21" s="1342"/>
      <c r="Q21" s="1342"/>
      <c r="R21" s="1342"/>
      <c r="S21" s="1342"/>
      <c r="T21" s="1342"/>
      <c r="U21" s="2255" t="s">
        <v>50</v>
      </c>
      <c r="V21" s="1342"/>
      <c r="W21" s="1342"/>
      <c r="X21" s="1342"/>
      <c r="Y21" s="1342"/>
      <c r="Z21" s="1342"/>
      <c r="AA21" s="2255" t="s">
        <v>50</v>
      </c>
      <c r="AB21" s="1342"/>
      <c r="AC21" s="1342"/>
      <c r="AD21" s="2267"/>
      <c r="AE21" s="575"/>
      <c r="AF21" s="575"/>
      <c r="AG21" s="2267"/>
      <c r="AH21" s="2267"/>
      <c r="AI21" s="513"/>
    </row>
    <row r="22" ht="24.0" customHeight="1">
      <c r="A22" s="1785">
        <v>8.0</v>
      </c>
      <c r="B22" s="1818" t="s">
        <v>1281</v>
      </c>
      <c r="C22" s="637" t="s">
        <v>1282</v>
      </c>
      <c r="D22" s="1823">
        <v>6000.0</v>
      </c>
      <c r="E22" s="1836" t="s">
        <v>33</v>
      </c>
      <c r="F22" s="1385"/>
      <c r="G22" s="1385"/>
      <c r="H22" s="1385"/>
      <c r="I22" s="1893"/>
      <c r="J22" s="1858"/>
      <c r="K22" s="1858"/>
      <c r="L22" s="1385"/>
      <c r="M22" s="1385"/>
      <c r="N22" s="1385"/>
      <c r="O22" s="1893"/>
      <c r="P22" s="1385"/>
      <c r="Q22" s="1385"/>
      <c r="R22" s="1385"/>
      <c r="S22" s="1385"/>
      <c r="T22" s="1385"/>
      <c r="U22" s="1893"/>
      <c r="V22" s="1385"/>
      <c r="W22" s="1385"/>
      <c r="X22" s="1385"/>
      <c r="Y22" s="1385"/>
      <c r="Z22" s="1385"/>
      <c r="AA22" s="1893"/>
      <c r="AB22" s="1385"/>
      <c r="AC22" s="1385"/>
      <c r="AD22" s="1844"/>
      <c r="AE22" s="566"/>
      <c r="AF22" s="566"/>
      <c r="AG22" s="1844"/>
      <c r="AH22" s="1844"/>
      <c r="AI22" s="513"/>
    </row>
    <row r="23" ht="24.0" customHeight="1">
      <c r="A23" s="1798"/>
      <c r="B23" s="2202"/>
      <c r="C23" s="566"/>
      <c r="D23" s="2276"/>
      <c r="E23" s="2243" t="s">
        <v>42</v>
      </c>
      <c r="F23" s="1342"/>
      <c r="G23" s="1342"/>
      <c r="H23" s="1342"/>
      <c r="I23" s="2255" t="s">
        <v>50</v>
      </c>
      <c r="J23" s="1888"/>
      <c r="K23" s="1888"/>
      <c r="L23" s="1342"/>
      <c r="M23" s="1342"/>
      <c r="N23" s="1342"/>
      <c r="O23" s="2255" t="s">
        <v>50</v>
      </c>
      <c r="P23" s="1342"/>
      <c r="Q23" s="1342"/>
      <c r="R23" s="1342"/>
      <c r="S23" s="1342"/>
      <c r="T23" s="1342"/>
      <c r="U23" s="2255" t="s">
        <v>50</v>
      </c>
      <c r="V23" s="1342"/>
      <c r="W23" s="1342"/>
      <c r="X23" s="1342"/>
      <c r="Y23" s="1342"/>
      <c r="Z23" s="1342"/>
      <c r="AA23" s="2255" t="s">
        <v>50</v>
      </c>
      <c r="AB23" s="1342"/>
      <c r="AC23" s="1342"/>
      <c r="AD23" s="2267"/>
      <c r="AE23" s="575"/>
      <c r="AF23" s="575"/>
      <c r="AG23" s="2267"/>
      <c r="AH23" s="2267"/>
      <c r="AI23" s="513"/>
    </row>
    <row r="24" ht="24.0" customHeight="1">
      <c r="A24" s="1785">
        <v>9.0</v>
      </c>
      <c r="B24" s="1818" t="s">
        <v>1283</v>
      </c>
      <c r="C24" s="637" t="s">
        <v>1284</v>
      </c>
      <c r="D24" s="1823">
        <v>10000.0</v>
      </c>
      <c r="E24" s="1836" t="s">
        <v>33</v>
      </c>
      <c r="F24" s="1385"/>
      <c r="G24" s="1385"/>
      <c r="H24" s="1385"/>
      <c r="I24" s="1893"/>
      <c r="J24" s="1858"/>
      <c r="K24" s="1858"/>
      <c r="L24" s="1385"/>
      <c r="M24" s="1385"/>
      <c r="N24" s="1385"/>
      <c r="O24" s="1893"/>
      <c r="P24" s="1385"/>
      <c r="Q24" s="1385"/>
      <c r="R24" s="1385"/>
      <c r="S24" s="1385"/>
      <c r="T24" s="1385"/>
      <c r="U24" s="1893"/>
      <c r="V24" s="1385"/>
      <c r="W24" s="1385"/>
      <c r="X24" s="1385"/>
      <c r="Y24" s="1385"/>
      <c r="Z24" s="1385"/>
      <c r="AA24" s="1893"/>
      <c r="AB24" s="1385"/>
      <c r="AC24" s="1385"/>
      <c r="AD24" s="1844"/>
      <c r="AE24" s="566"/>
      <c r="AF24" s="566"/>
      <c r="AG24" s="1844"/>
      <c r="AH24" s="1844"/>
      <c r="AI24" s="513"/>
    </row>
    <row r="25" ht="24.0" customHeight="1">
      <c r="A25" s="1798"/>
      <c r="B25" s="2202"/>
      <c r="C25" s="566"/>
      <c r="D25" s="2276"/>
      <c r="E25" s="2243" t="s">
        <v>42</v>
      </c>
      <c r="F25" s="1342"/>
      <c r="G25" s="1342"/>
      <c r="H25" s="1342"/>
      <c r="I25" s="2255" t="s">
        <v>50</v>
      </c>
      <c r="J25" s="1888"/>
      <c r="K25" s="1888"/>
      <c r="L25" s="1342"/>
      <c r="M25" s="1342"/>
      <c r="N25" s="1342"/>
      <c r="O25" s="2255" t="s">
        <v>50</v>
      </c>
      <c r="P25" s="1342"/>
      <c r="Q25" s="1342"/>
      <c r="R25" s="1342"/>
      <c r="S25" s="1342"/>
      <c r="T25" s="1342"/>
      <c r="U25" s="2255" t="s">
        <v>50</v>
      </c>
      <c r="V25" s="1342"/>
      <c r="W25" s="1342"/>
      <c r="X25" s="1342"/>
      <c r="Y25" s="1342"/>
      <c r="Z25" s="1342"/>
      <c r="AA25" s="2255" t="s">
        <v>50</v>
      </c>
      <c r="AB25" s="1342"/>
      <c r="AC25" s="1342"/>
      <c r="AD25" s="2267"/>
      <c r="AE25" s="575"/>
      <c r="AF25" s="575"/>
      <c r="AG25" s="2267"/>
      <c r="AH25" s="2267"/>
      <c r="AI25" s="513"/>
    </row>
    <row r="26">
      <c r="A26" s="1785">
        <v>10.0</v>
      </c>
      <c r="B26" s="1818" t="s">
        <v>1285</v>
      </c>
      <c r="C26" s="637" t="s">
        <v>1286</v>
      </c>
      <c r="D26" s="1823">
        <v>150000.0</v>
      </c>
      <c r="E26" s="1836" t="s">
        <v>33</v>
      </c>
      <c r="F26" s="1385"/>
      <c r="G26" s="1385"/>
      <c r="H26" s="1385"/>
      <c r="I26" s="1893"/>
      <c r="J26" s="1858"/>
      <c r="K26" s="1858"/>
      <c r="L26" s="1385"/>
      <c r="M26" s="1385"/>
      <c r="N26" s="1385"/>
      <c r="O26" s="1893"/>
      <c r="P26" s="1385"/>
      <c r="Q26" s="1385"/>
      <c r="R26" s="1385"/>
      <c r="S26" s="1385"/>
      <c r="T26" s="1385"/>
      <c r="U26" s="1893"/>
      <c r="V26" s="1385"/>
      <c r="W26" s="1385"/>
      <c r="X26" s="1385"/>
      <c r="Y26" s="1385"/>
      <c r="Z26" s="1385"/>
      <c r="AA26" s="1893"/>
      <c r="AB26" s="1385"/>
      <c r="AC26" s="1385"/>
      <c r="AD26" s="1844"/>
      <c r="AE26" s="566"/>
      <c r="AF26" s="566"/>
      <c r="AG26" s="1844"/>
      <c r="AH26" s="1844"/>
      <c r="AI26" s="513"/>
    </row>
    <row r="27">
      <c r="A27" s="1798"/>
      <c r="B27" s="2202"/>
      <c r="C27" s="2277" t="s">
        <v>1287</v>
      </c>
      <c r="D27" s="2276"/>
      <c r="E27" s="2243" t="s">
        <v>42</v>
      </c>
      <c r="F27" s="1342"/>
      <c r="G27" s="1342"/>
      <c r="H27" s="1342"/>
      <c r="I27" s="2255" t="s">
        <v>50</v>
      </c>
      <c r="J27" s="1888"/>
      <c r="K27" s="1888"/>
      <c r="L27" s="2270">
        <v>51050.0</v>
      </c>
      <c r="M27" s="1342"/>
      <c r="N27" s="1342"/>
      <c r="O27" s="2275">
        <v>51050.0</v>
      </c>
      <c r="P27" s="2266">
        <v>24865.0</v>
      </c>
      <c r="Q27" s="2266">
        <v>24866.0</v>
      </c>
      <c r="R27" s="1342"/>
      <c r="S27" s="1342"/>
      <c r="T27" s="1342"/>
      <c r="U27" s="2255" t="s">
        <v>50</v>
      </c>
      <c r="V27" s="1342"/>
      <c r="W27" s="1342"/>
      <c r="X27" s="1342"/>
      <c r="Y27" s="1342"/>
      <c r="Z27" s="1342"/>
      <c r="AA27" s="2255" t="s">
        <v>50</v>
      </c>
      <c r="AB27" s="1342"/>
      <c r="AC27" s="1342"/>
      <c r="AD27" s="2267"/>
      <c r="AE27" s="575"/>
      <c r="AF27" s="575"/>
      <c r="AG27" s="2267"/>
      <c r="AH27" s="2267"/>
      <c r="AI27" s="513"/>
    </row>
    <row r="28" ht="24.0" customHeight="1">
      <c r="A28" s="1798"/>
      <c r="B28" s="2202"/>
      <c r="C28" s="2278"/>
      <c r="D28" s="2276"/>
      <c r="E28" s="2274"/>
      <c r="F28" s="1342"/>
      <c r="G28" s="1342"/>
      <c r="H28" s="1342"/>
      <c r="I28" s="1752"/>
      <c r="J28" s="1888"/>
      <c r="K28" s="1888"/>
      <c r="L28" s="1342"/>
      <c r="M28" s="1342"/>
      <c r="N28" s="1342"/>
      <c r="O28" s="1752"/>
      <c r="P28" s="1888"/>
      <c r="Q28" s="1888"/>
      <c r="R28" s="1342"/>
      <c r="S28" s="1342"/>
      <c r="T28" s="1342"/>
      <c r="U28" s="1752"/>
      <c r="V28" s="1342"/>
      <c r="W28" s="1342"/>
      <c r="X28" s="1342"/>
      <c r="Y28" s="1342"/>
      <c r="Z28" s="1342"/>
      <c r="AA28" s="2255" t="s">
        <v>50</v>
      </c>
      <c r="AB28" s="1342"/>
      <c r="AC28" s="1342"/>
      <c r="AD28" s="2267"/>
      <c r="AE28" s="575"/>
      <c r="AF28" s="575"/>
      <c r="AG28" s="2267"/>
      <c r="AH28" s="2267"/>
      <c r="AI28" s="513"/>
    </row>
    <row r="29" ht="24.0" customHeight="1">
      <c r="A29" s="1798"/>
      <c r="B29" s="2202"/>
      <c r="C29" s="2278"/>
      <c r="D29" s="2276"/>
      <c r="E29" s="2274"/>
      <c r="F29" s="1342"/>
      <c r="G29" s="1342"/>
      <c r="H29" s="1342"/>
      <c r="I29" s="1752"/>
      <c r="J29" s="1888"/>
      <c r="K29" s="1888"/>
      <c r="L29" s="1342"/>
      <c r="M29" s="1342"/>
      <c r="N29" s="1342"/>
      <c r="O29" s="1752"/>
      <c r="P29" s="1888"/>
      <c r="Q29" s="1888"/>
      <c r="R29" s="1342"/>
      <c r="S29" s="1342"/>
      <c r="T29" s="1342"/>
      <c r="U29" s="1752"/>
      <c r="V29" s="1342"/>
      <c r="W29" s="1342"/>
      <c r="X29" s="1342"/>
      <c r="Y29" s="1342"/>
      <c r="Z29" s="1342"/>
      <c r="AA29" s="2255" t="s">
        <v>50</v>
      </c>
      <c r="AB29" s="1342"/>
      <c r="AC29" s="1342"/>
      <c r="AD29" s="2267"/>
      <c r="AE29" s="575"/>
      <c r="AF29" s="575"/>
      <c r="AG29" s="2267"/>
      <c r="AH29" s="2267"/>
      <c r="AI29" s="513"/>
    </row>
    <row r="30" ht="24.0" customHeight="1">
      <c r="A30" s="1798"/>
      <c r="B30" s="2202"/>
      <c r="C30" s="2278"/>
      <c r="D30" s="2276"/>
      <c r="E30" s="2274"/>
      <c r="F30" s="1342"/>
      <c r="G30" s="1342"/>
      <c r="H30" s="1342"/>
      <c r="I30" s="1752"/>
      <c r="J30" s="1888"/>
      <c r="K30" s="1888"/>
      <c r="L30" s="1342"/>
      <c r="M30" s="1342"/>
      <c r="N30" s="1342"/>
      <c r="O30" s="1752"/>
      <c r="P30" s="1888"/>
      <c r="Q30" s="1888"/>
      <c r="R30" s="1342"/>
      <c r="S30" s="1342"/>
      <c r="T30" s="1342"/>
      <c r="U30" s="1752"/>
      <c r="V30" s="1342"/>
      <c r="W30" s="1342"/>
      <c r="X30" s="1342"/>
      <c r="Y30" s="1342"/>
      <c r="Z30" s="1342"/>
      <c r="AA30" s="2255" t="s">
        <v>50</v>
      </c>
      <c r="AB30" s="1342"/>
      <c r="AC30" s="1342"/>
      <c r="AD30" s="2267"/>
      <c r="AE30" s="575"/>
      <c r="AF30" s="575"/>
      <c r="AG30" s="2267"/>
      <c r="AH30" s="2267"/>
      <c r="AI30" s="513"/>
    </row>
    <row r="31" ht="24.0" customHeight="1">
      <c r="A31" s="1798"/>
      <c r="B31" s="2202"/>
      <c r="C31" s="2278"/>
      <c r="D31" s="2276"/>
      <c r="E31" s="2274"/>
      <c r="F31" s="1342"/>
      <c r="G31" s="1342"/>
      <c r="H31" s="1342"/>
      <c r="I31" s="1752"/>
      <c r="J31" s="1888"/>
      <c r="K31" s="1888"/>
      <c r="L31" s="1342"/>
      <c r="M31" s="1342"/>
      <c r="N31" s="1342"/>
      <c r="O31" s="1752"/>
      <c r="P31" s="1888"/>
      <c r="Q31" s="1888"/>
      <c r="R31" s="1342"/>
      <c r="S31" s="1342"/>
      <c r="T31" s="1342"/>
      <c r="U31" s="1752"/>
      <c r="V31" s="1342"/>
      <c r="W31" s="1342"/>
      <c r="X31" s="1342"/>
      <c r="Y31" s="1342"/>
      <c r="Z31" s="1342"/>
      <c r="AA31" s="2255" t="s">
        <v>50</v>
      </c>
      <c r="AB31" s="1342"/>
      <c r="AC31" s="1342"/>
      <c r="AD31" s="2267"/>
      <c r="AE31" s="575"/>
      <c r="AF31" s="575"/>
      <c r="AG31" s="2267"/>
      <c r="AH31" s="2267"/>
      <c r="AI31" s="513"/>
    </row>
    <row r="32" ht="24.0" customHeight="1">
      <c r="A32" s="1785">
        <v>11.0</v>
      </c>
      <c r="B32" s="1818" t="s">
        <v>1288</v>
      </c>
      <c r="C32" s="637" t="s">
        <v>1289</v>
      </c>
      <c r="D32" s="2116">
        <v>30000.0</v>
      </c>
      <c r="E32" s="1836" t="s">
        <v>33</v>
      </c>
      <c r="F32" s="1385"/>
      <c r="G32" s="1385"/>
      <c r="H32" s="1385"/>
      <c r="I32" s="1893"/>
      <c r="J32" s="1858"/>
      <c r="K32" s="1858"/>
      <c r="L32" s="1385"/>
      <c r="M32" s="1385"/>
      <c r="N32" s="1385"/>
      <c r="O32" s="1893"/>
      <c r="P32" s="1385"/>
      <c r="Q32" s="1385"/>
      <c r="R32" s="1385"/>
      <c r="S32" s="1385"/>
      <c r="T32" s="1385"/>
      <c r="U32" s="1893"/>
      <c r="V32" s="1385"/>
      <c r="W32" s="1385"/>
      <c r="X32" s="1385"/>
      <c r="Y32" s="1385"/>
      <c r="Z32" s="1385"/>
      <c r="AA32" s="1893"/>
      <c r="AB32" s="1385"/>
      <c r="AC32" s="1385"/>
      <c r="AD32" s="1844"/>
      <c r="AE32" s="566"/>
      <c r="AF32" s="566"/>
      <c r="AG32" s="1844"/>
      <c r="AH32" s="1844"/>
      <c r="AI32" s="513"/>
    </row>
    <row r="33" ht="24.0" customHeight="1">
      <c r="A33" s="1798"/>
      <c r="B33" s="2202"/>
      <c r="C33" s="637" t="s">
        <v>1290</v>
      </c>
      <c r="D33" s="2272"/>
      <c r="E33" s="2243" t="s">
        <v>42</v>
      </c>
      <c r="F33" s="2270">
        <v>2850.0</v>
      </c>
      <c r="G33" s="1342"/>
      <c r="H33" s="1342"/>
      <c r="I33" s="2275">
        <v>2850.0</v>
      </c>
      <c r="J33" s="2266">
        <v>24748.0</v>
      </c>
      <c r="K33" s="2266">
        <v>24748.0</v>
      </c>
      <c r="L33" s="1342"/>
      <c r="M33" s="1342"/>
      <c r="N33" s="1342"/>
      <c r="O33" s="2255" t="s">
        <v>50</v>
      </c>
      <c r="P33" s="1888"/>
      <c r="Q33" s="1888"/>
      <c r="R33" s="1342"/>
      <c r="S33" s="1342"/>
      <c r="T33" s="1342"/>
      <c r="U33" s="2255" t="s">
        <v>50</v>
      </c>
      <c r="V33" s="1342"/>
      <c r="W33" s="1342"/>
      <c r="X33" s="1342"/>
      <c r="Y33" s="1342"/>
      <c r="Z33" s="1342"/>
      <c r="AA33" s="2255" t="s">
        <v>50</v>
      </c>
      <c r="AB33" s="1342"/>
      <c r="AC33" s="1342"/>
      <c r="AD33" s="2264" t="s">
        <v>1257</v>
      </c>
      <c r="AE33" s="606" t="s">
        <v>1291</v>
      </c>
      <c r="AF33" s="606" t="s">
        <v>1292</v>
      </c>
      <c r="AG33" s="2264" t="s">
        <v>60</v>
      </c>
      <c r="AH33" s="2264" t="s">
        <v>60</v>
      </c>
      <c r="AI33" s="513"/>
    </row>
    <row r="34" ht="24.0" customHeight="1">
      <c r="A34" s="1798"/>
      <c r="B34" s="2202"/>
      <c r="C34" s="637" t="s">
        <v>1293</v>
      </c>
      <c r="D34" s="2272"/>
      <c r="E34" s="2274"/>
      <c r="F34" s="2270">
        <v>2850.0</v>
      </c>
      <c r="G34" s="1342"/>
      <c r="H34" s="1342"/>
      <c r="I34" s="2275">
        <v>2850.0</v>
      </c>
      <c r="J34" s="2266">
        <v>24763.0</v>
      </c>
      <c r="K34" s="2266">
        <v>24763.0</v>
      </c>
      <c r="L34" s="1342"/>
      <c r="M34" s="1342"/>
      <c r="N34" s="1342"/>
      <c r="O34" s="2255" t="s">
        <v>50</v>
      </c>
      <c r="P34" s="1888"/>
      <c r="Q34" s="1888"/>
      <c r="R34" s="1342"/>
      <c r="S34" s="1342"/>
      <c r="T34" s="1342"/>
      <c r="U34" s="1752"/>
      <c r="V34" s="1342"/>
      <c r="W34" s="1342"/>
      <c r="X34" s="1342"/>
      <c r="Y34" s="1342"/>
      <c r="Z34" s="1342"/>
      <c r="AA34" s="2255" t="s">
        <v>50</v>
      </c>
      <c r="AB34" s="1342"/>
      <c r="AC34" s="1342"/>
      <c r="AD34" s="2264" t="s">
        <v>1257</v>
      </c>
      <c r="AE34" s="606" t="s">
        <v>1294</v>
      </c>
      <c r="AF34" s="606" t="s">
        <v>1295</v>
      </c>
      <c r="AG34" s="2264" t="s">
        <v>60</v>
      </c>
      <c r="AH34" s="2264" t="s">
        <v>60</v>
      </c>
      <c r="AI34" s="513"/>
    </row>
    <row r="35" ht="24.0" customHeight="1">
      <c r="A35" s="1798"/>
      <c r="B35" s="2202"/>
      <c r="C35" s="637" t="s">
        <v>1296</v>
      </c>
      <c r="D35" s="2272"/>
      <c r="E35" s="2274"/>
      <c r="F35" s="1342"/>
      <c r="G35" s="1342"/>
      <c r="H35" s="1342"/>
      <c r="I35" s="1752"/>
      <c r="J35" s="1888"/>
      <c r="K35" s="1888"/>
      <c r="L35" s="2270">
        <v>3230.0</v>
      </c>
      <c r="M35" s="1342"/>
      <c r="N35" s="1342"/>
      <c r="O35" s="2275">
        <v>3230.0</v>
      </c>
      <c r="P35" s="2266">
        <v>24852.0</v>
      </c>
      <c r="Q35" s="2266">
        <v>24852.0</v>
      </c>
      <c r="R35" s="1342"/>
      <c r="S35" s="1342"/>
      <c r="T35" s="1342"/>
      <c r="U35" s="1752"/>
      <c r="V35" s="1342"/>
      <c r="W35" s="1342"/>
      <c r="X35" s="1342"/>
      <c r="Y35" s="1342"/>
      <c r="Z35" s="1342"/>
      <c r="AA35" s="2255" t="s">
        <v>50</v>
      </c>
      <c r="AB35" s="1342"/>
      <c r="AC35" s="1342"/>
      <c r="AD35" s="2264" t="s">
        <v>1257</v>
      </c>
      <c r="AE35" s="606" t="s">
        <v>1275</v>
      </c>
      <c r="AF35" s="606" t="s">
        <v>1297</v>
      </c>
      <c r="AG35" s="2264" t="s">
        <v>60</v>
      </c>
      <c r="AH35" s="2264" t="s">
        <v>60</v>
      </c>
      <c r="AI35" s="513"/>
    </row>
    <row r="36" ht="24.0" customHeight="1">
      <c r="A36" s="1798"/>
      <c r="B36" s="2202"/>
      <c r="C36" s="637" t="s">
        <v>1298</v>
      </c>
      <c r="D36" s="2272"/>
      <c r="E36" s="2274"/>
      <c r="F36" s="1342"/>
      <c r="G36" s="1342"/>
      <c r="H36" s="1342"/>
      <c r="I36" s="1752"/>
      <c r="J36" s="1888"/>
      <c r="K36" s="1888"/>
      <c r="L36" s="1342"/>
      <c r="M36" s="1342"/>
      <c r="N36" s="2270">
        <v>1550.0</v>
      </c>
      <c r="O36" s="2275">
        <v>1550.0</v>
      </c>
      <c r="P36" s="2266">
        <v>24914.0</v>
      </c>
      <c r="Q36" s="2266">
        <v>24914.0</v>
      </c>
      <c r="R36" s="1342"/>
      <c r="S36" s="1342"/>
      <c r="T36" s="1342"/>
      <c r="U36" s="1752"/>
      <c r="V36" s="1342"/>
      <c r="W36" s="1342"/>
      <c r="X36" s="1342"/>
      <c r="Y36" s="1342"/>
      <c r="Z36" s="1342"/>
      <c r="AA36" s="2255" t="s">
        <v>50</v>
      </c>
      <c r="AB36" s="1342"/>
      <c r="AC36" s="1342"/>
      <c r="AD36" s="2264" t="s">
        <v>1257</v>
      </c>
      <c r="AE36" s="2222" t="s">
        <v>1299</v>
      </c>
      <c r="AF36" s="2279" t="s">
        <v>1300</v>
      </c>
      <c r="AG36" s="2243" t="s">
        <v>1301</v>
      </c>
      <c r="AH36" s="2243" t="s">
        <v>60</v>
      </c>
      <c r="AI36" s="513"/>
    </row>
    <row r="37">
      <c r="A37" s="1798"/>
      <c r="B37" s="2202"/>
      <c r="C37" s="1444" t="s">
        <v>1302</v>
      </c>
      <c r="D37" s="2280"/>
      <c r="E37" s="2274"/>
      <c r="F37" s="1342"/>
      <c r="G37" s="1342"/>
      <c r="H37" s="1342"/>
      <c r="I37" s="1752"/>
      <c r="J37" s="1888"/>
      <c r="K37" s="1888"/>
      <c r="L37" s="1342"/>
      <c r="M37" s="1342"/>
      <c r="N37" s="1342"/>
      <c r="O37" s="1752"/>
      <c r="P37" s="1342"/>
      <c r="Q37" s="1342"/>
      <c r="R37" s="1342"/>
      <c r="S37" s="2270">
        <v>46750.0</v>
      </c>
      <c r="T37" s="1342"/>
      <c r="U37" s="2275">
        <v>46750.0</v>
      </c>
      <c r="V37" s="2266">
        <v>24960.0</v>
      </c>
      <c r="W37" s="2266">
        <v>24961.0</v>
      </c>
      <c r="X37" s="1342"/>
      <c r="Y37" s="1342"/>
      <c r="Z37" s="1342"/>
      <c r="AA37" s="2255" t="s">
        <v>50</v>
      </c>
      <c r="AB37" s="1342"/>
      <c r="AC37" s="1342"/>
      <c r="AD37" s="2267"/>
      <c r="AE37" s="2281"/>
      <c r="AF37" s="575"/>
      <c r="AG37" s="2267"/>
      <c r="AH37" s="2267"/>
      <c r="AI37" s="513"/>
    </row>
    <row r="38" ht="24.0" customHeight="1">
      <c r="A38" s="1798"/>
      <c r="B38" s="2202"/>
      <c r="C38" s="549" t="s">
        <v>1303</v>
      </c>
      <c r="D38" s="2272"/>
      <c r="E38" s="2274"/>
      <c r="F38" s="1342"/>
      <c r="G38" s="1342"/>
      <c r="H38" s="1342"/>
      <c r="I38" s="1752"/>
      <c r="J38" s="1888"/>
      <c r="K38" s="1888"/>
      <c r="L38" s="1342"/>
      <c r="M38" s="1342"/>
      <c r="N38" s="1342"/>
      <c r="O38" s="1752"/>
      <c r="P38" s="1342"/>
      <c r="Q38" s="1342"/>
      <c r="R38" s="1342"/>
      <c r="S38" s="2270">
        <v>1330.0</v>
      </c>
      <c r="T38" s="1342"/>
      <c r="U38" s="2275">
        <v>1330.0</v>
      </c>
      <c r="V38" s="2266">
        <v>24978.0</v>
      </c>
      <c r="W38" s="2266">
        <v>24978.0</v>
      </c>
      <c r="X38" s="1342"/>
      <c r="Y38" s="1342"/>
      <c r="Z38" s="1342"/>
      <c r="AA38" s="2255" t="s">
        <v>50</v>
      </c>
      <c r="AB38" s="1342"/>
      <c r="AC38" s="1342"/>
      <c r="AD38" s="2267"/>
      <c r="AE38" s="575"/>
      <c r="AF38" s="575"/>
      <c r="AG38" s="2267"/>
      <c r="AH38" s="2267"/>
      <c r="AI38" s="513"/>
    </row>
    <row r="39" ht="24.0" customHeight="1">
      <c r="A39" s="2282"/>
      <c r="B39" s="2283"/>
      <c r="C39" s="2284" t="s">
        <v>1304</v>
      </c>
      <c r="D39" s="2285"/>
      <c r="E39" s="2286"/>
      <c r="F39" s="2287"/>
      <c r="G39" s="2287"/>
      <c r="H39" s="2287"/>
      <c r="I39" s="2288"/>
      <c r="J39" s="2289"/>
      <c r="K39" s="2289"/>
      <c r="L39" s="2287"/>
      <c r="M39" s="2287"/>
      <c r="N39" s="2287"/>
      <c r="O39" s="2288"/>
      <c r="P39" s="2287"/>
      <c r="Q39" s="2287"/>
      <c r="R39" s="2287"/>
      <c r="S39" s="2287"/>
      <c r="T39" s="2290">
        <v>6080.0</v>
      </c>
      <c r="U39" s="2291">
        <v>6080.0</v>
      </c>
      <c r="V39" s="2292">
        <v>24993.0</v>
      </c>
      <c r="W39" s="2292">
        <v>24993.0</v>
      </c>
      <c r="X39" s="2287"/>
      <c r="Y39" s="2287"/>
      <c r="Z39" s="2287"/>
      <c r="AA39" s="2293"/>
      <c r="AB39" s="2287"/>
      <c r="AC39" s="2287"/>
      <c r="AD39" s="2294" t="s">
        <v>1257</v>
      </c>
      <c r="AE39" s="2295" t="s">
        <v>1305</v>
      </c>
      <c r="AF39" s="2296" t="s">
        <v>1306</v>
      </c>
      <c r="AG39" s="2297" t="s">
        <v>60</v>
      </c>
      <c r="AH39" s="2297" t="s">
        <v>60</v>
      </c>
      <c r="AI39" s="513"/>
    </row>
    <row r="40">
      <c r="A40" s="1798"/>
      <c r="B40" s="2202"/>
      <c r="C40" s="2186" t="s">
        <v>1307</v>
      </c>
      <c r="D40" s="2272"/>
      <c r="E40" s="2274"/>
      <c r="F40" s="1342"/>
      <c r="G40" s="1342"/>
      <c r="H40" s="1342"/>
      <c r="I40" s="1752"/>
      <c r="J40" s="1888"/>
      <c r="K40" s="1888"/>
      <c r="L40" s="1342"/>
      <c r="M40" s="1342"/>
      <c r="N40" s="1342"/>
      <c r="O40" s="1752"/>
      <c r="P40" s="1342"/>
      <c r="Q40" s="1342"/>
      <c r="R40" s="1342"/>
      <c r="S40" s="1342"/>
      <c r="T40" s="1342"/>
      <c r="U40" s="1752"/>
      <c r="V40" s="1342"/>
      <c r="W40" s="1342"/>
      <c r="X40" s="1398">
        <v>44400.0</v>
      </c>
      <c r="Y40" s="1342"/>
      <c r="Z40" s="1342"/>
      <c r="AA40" s="2255"/>
      <c r="AB40" s="1342"/>
      <c r="AC40" s="1342"/>
      <c r="AD40" s="2298"/>
      <c r="AE40" s="575"/>
      <c r="AF40" s="575"/>
      <c r="AG40" s="2267"/>
      <c r="AH40" s="2267"/>
      <c r="AI40" s="513"/>
    </row>
    <row r="41">
      <c r="A41" s="1798"/>
      <c r="B41" s="2202"/>
      <c r="C41" s="2186" t="s">
        <v>1308</v>
      </c>
      <c r="D41" s="2272"/>
      <c r="E41" s="2274"/>
      <c r="F41" s="1342"/>
      <c r="G41" s="1342"/>
      <c r="H41" s="1342"/>
      <c r="I41" s="1752"/>
      <c r="J41" s="1888"/>
      <c r="K41" s="1888"/>
      <c r="L41" s="1342"/>
      <c r="M41" s="1342"/>
      <c r="N41" s="1342"/>
      <c r="O41" s="1752"/>
      <c r="P41" s="1342"/>
      <c r="Q41" s="1342"/>
      <c r="R41" s="1342"/>
      <c r="S41" s="1342"/>
      <c r="T41" s="1342"/>
      <c r="U41" s="1752"/>
      <c r="V41" s="1342"/>
      <c r="W41" s="1342"/>
      <c r="X41" s="1342"/>
      <c r="Y41" s="1398">
        <v>665.0</v>
      </c>
      <c r="Z41" s="1342"/>
      <c r="AA41" s="2255"/>
      <c r="AB41" s="1342"/>
      <c r="AC41" s="1342"/>
      <c r="AD41" s="2298"/>
      <c r="AE41" s="575"/>
      <c r="AF41" s="575"/>
      <c r="AG41" s="2267"/>
      <c r="AH41" s="2267"/>
      <c r="AI41" s="513"/>
    </row>
    <row r="42" ht="24.0" customHeight="1">
      <c r="A42" s="1798"/>
      <c r="B42" s="2202"/>
      <c r="C42" s="2186" t="s">
        <v>1309</v>
      </c>
      <c r="D42" s="2272"/>
      <c r="E42" s="2274"/>
      <c r="F42" s="1342"/>
      <c r="G42" s="1342"/>
      <c r="H42" s="1342"/>
      <c r="I42" s="1752"/>
      <c r="J42" s="1888"/>
      <c r="K42" s="1888"/>
      <c r="L42" s="1342"/>
      <c r="M42" s="1342"/>
      <c r="N42" s="1342"/>
      <c r="O42" s="1752"/>
      <c r="P42" s="1342"/>
      <c r="Q42" s="1342"/>
      <c r="R42" s="1342"/>
      <c r="S42" s="1342"/>
      <c r="T42" s="1342"/>
      <c r="U42" s="1752"/>
      <c r="V42" s="1342"/>
      <c r="W42" s="1342"/>
      <c r="X42" s="1342"/>
      <c r="Y42" s="1398">
        <v>2660.0</v>
      </c>
      <c r="Z42" s="1342"/>
      <c r="AA42" s="2255" t="s">
        <v>50</v>
      </c>
      <c r="AB42" s="1342"/>
      <c r="AC42" s="1342"/>
      <c r="AD42" s="2267"/>
      <c r="AE42" s="575"/>
      <c r="AF42" s="575"/>
      <c r="AG42" s="2267"/>
      <c r="AH42" s="2267"/>
      <c r="AI42" s="513"/>
    </row>
    <row r="43" ht="24.0" customHeight="1">
      <c r="A43" s="1798"/>
      <c r="B43" s="2202"/>
      <c r="C43" s="2186" t="s">
        <v>1310</v>
      </c>
      <c r="D43" s="2272"/>
      <c r="E43" s="2274"/>
      <c r="F43" s="1342"/>
      <c r="G43" s="1342"/>
      <c r="H43" s="1342"/>
      <c r="I43" s="1752"/>
      <c r="J43" s="1888"/>
      <c r="K43" s="1888"/>
      <c r="L43" s="1342"/>
      <c r="M43" s="1342"/>
      <c r="N43" s="1342"/>
      <c r="O43" s="1752"/>
      <c r="P43" s="1342"/>
      <c r="Q43" s="1342"/>
      <c r="R43" s="1342"/>
      <c r="S43" s="1342"/>
      <c r="T43" s="1342"/>
      <c r="U43" s="1752"/>
      <c r="V43" s="1342"/>
      <c r="W43" s="1342"/>
      <c r="X43" s="1342"/>
      <c r="Y43" s="1342"/>
      <c r="Z43" s="1398">
        <v>6080.0</v>
      </c>
      <c r="AA43" s="2255" t="s">
        <v>50</v>
      </c>
      <c r="AB43" s="1342"/>
      <c r="AC43" s="1342"/>
      <c r="AD43" s="2267"/>
      <c r="AE43" s="575"/>
      <c r="AF43" s="575"/>
      <c r="AG43" s="2267"/>
      <c r="AH43" s="2267"/>
      <c r="AI43" s="513"/>
    </row>
    <row r="44" ht="24.0" customHeight="1">
      <c r="A44" s="1798"/>
      <c r="B44" s="2202"/>
      <c r="C44" s="2186" t="s">
        <v>1311</v>
      </c>
      <c r="D44" s="2272"/>
      <c r="E44" s="2274"/>
      <c r="F44" s="1342"/>
      <c r="G44" s="1342"/>
      <c r="H44" s="1342"/>
      <c r="I44" s="1752"/>
      <c r="J44" s="1888"/>
      <c r="K44" s="1888"/>
      <c r="L44" s="1342"/>
      <c r="M44" s="1342"/>
      <c r="N44" s="1342"/>
      <c r="O44" s="1752"/>
      <c r="P44" s="1342"/>
      <c r="Q44" s="1342"/>
      <c r="R44" s="1342"/>
      <c r="S44" s="1342"/>
      <c r="T44" s="1342"/>
      <c r="U44" s="1752"/>
      <c r="V44" s="1342"/>
      <c r="W44" s="1342"/>
      <c r="X44" s="1342"/>
      <c r="Y44" s="1342"/>
      <c r="Z44" s="1398">
        <v>2280.0</v>
      </c>
      <c r="AA44" s="2255" t="s">
        <v>50</v>
      </c>
      <c r="AB44" s="1342"/>
      <c r="AC44" s="1342"/>
      <c r="AD44" s="2267"/>
      <c r="AE44" s="575"/>
      <c r="AF44" s="575"/>
      <c r="AG44" s="2267"/>
      <c r="AH44" s="2267"/>
      <c r="AI44" s="513"/>
    </row>
    <row r="45">
      <c r="A45" s="1785"/>
      <c r="B45" s="1818"/>
      <c r="C45" s="2186" t="s">
        <v>1311</v>
      </c>
      <c r="D45" s="2116"/>
      <c r="E45" s="2274"/>
      <c r="F45" s="1342"/>
      <c r="G45" s="1342"/>
      <c r="H45" s="1342"/>
      <c r="I45" s="1752"/>
      <c r="J45" s="1888"/>
      <c r="K45" s="1888"/>
      <c r="L45" s="1342"/>
      <c r="M45" s="1342"/>
      <c r="N45" s="1342"/>
      <c r="O45" s="1752"/>
      <c r="P45" s="1342"/>
      <c r="Q45" s="1342"/>
      <c r="R45" s="1342"/>
      <c r="S45" s="1342"/>
      <c r="T45" s="1342"/>
      <c r="U45" s="1752"/>
      <c r="V45" s="1342"/>
      <c r="W45" s="1342"/>
      <c r="X45" s="1342"/>
      <c r="Y45" s="1342"/>
      <c r="Z45" s="1398">
        <v>2280.0</v>
      </c>
      <c r="AA45" s="2255" t="s">
        <v>50</v>
      </c>
      <c r="AB45" s="1342"/>
      <c r="AC45" s="1342"/>
      <c r="AD45" s="2267"/>
      <c r="AE45" s="575"/>
      <c r="AF45" s="575"/>
      <c r="AG45" s="2267"/>
      <c r="AH45" s="2267"/>
      <c r="AI45" s="513"/>
    </row>
    <row r="46">
      <c r="A46" s="1785">
        <v>12.0</v>
      </c>
      <c r="B46" s="1818" t="s">
        <v>1312</v>
      </c>
      <c r="C46" s="2186" t="s">
        <v>1313</v>
      </c>
      <c r="D46" s="2116">
        <v>45000.0</v>
      </c>
      <c r="E46" s="1836" t="s">
        <v>33</v>
      </c>
      <c r="F46" s="1385"/>
      <c r="G46" s="1385"/>
      <c r="H46" s="1385"/>
      <c r="I46" s="1893"/>
      <c r="J46" s="1858"/>
      <c r="K46" s="1858"/>
      <c r="L46" s="1385"/>
      <c r="M46" s="1385"/>
      <c r="N46" s="1385"/>
      <c r="O46" s="1893"/>
      <c r="P46" s="1385"/>
      <c r="Q46" s="1385"/>
      <c r="R46" s="1385"/>
      <c r="S46" s="1385"/>
      <c r="T46" s="1385"/>
      <c r="U46" s="1893"/>
      <c r="V46" s="1385"/>
      <c r="W46" s="1385"/>
      <c r="X46" s="1385"/>
      <c r="Y46" s="1385"/>
      <c r="Z46" s="1385"/>
      <c r="AA46" s="1893"/>
      <c r="AB46" s="1385"/>
      <c r="AC46" s="1385"/>
      <c r="AD46" s="1844"/>
      <c r="AE46" s="566"/>
      <c r="AF46" s="566"/>
      <c r="AG46" s="1844"/>
      <c r="AH46" s="1844"/>
      <c r="AI46" s="513"/>
    </row>
    <row r="47">
      <c r="A47" s="1798"/>
      <c r="B47" s="2202"/>
      <c r="C47" s="566"/>
      <c r="D47" s="2272"/>
      <c r="E47" s="2243" t="s">
        <v>42</v>
      </c>
      <c r="F47" s="1342"/>
      <c r="G47" s="1342"/>
      <c r="H47" s="1342"/>
      <c r="I47" s="2255" t="s">
        <v>50</v>
      </c>
      <c r="J47" s="1888"/>
      <c r="K47" s="1888"/>
      <c r="L47" s="1342"/>
      <c r="M47" s="1342"/>
      <c r="N47" s="1342"/>
      <c r="O47" s="2255" t="s">
        <v>50</v>
      </c>
      <c r="P47" s="1342"/>
      <c r="Q47" s="1342"/>
      <c r="R47" s="1342"/>
      <c r="S47" s="1342"/>
      <c r="T47" s="1342"/>
      <c r="U47" s="2255" t="s">
        <v>50</v>
      </c>
      <c r="V47" s="1342"/>
      <c r="W47" s="1342"/>
      <c r="X47" s="2275">
        <v>44400.0</v>
      </c>
      <c r="Y47" s="1342"/>
      <c r="Z47" s="1342"/>
      <c r="AA47" s="2255" t="s">
        <v>50</v>
      </c>
      <c r="AB47" s="2299">
        <v>25042.0</v>
      </c>
      <c r="AC47" s="2299">
        <v>25043.0</v>
      </c>
      <c r="AD47" s="2300" t="s">
        <v>1257</v>
      </c>
      <c r="AE47" s="2301" t="s">
        <v>1305</v>
      </c>
      <c r="AF47" s="2301" t="s">
        <v>1314</v>
      </c>
      <c r="AG47" s="2300" t="s">
        <v>1315</v>
      </c>
      <c r="AH47" s="2300" t="s">
        <v>60</v>
      </c>
      <c r="AI47" s="513"/>
    </row>
    <row r="48" ht="24.0" customHeight="1">
      <c r="A48" s="1785">
        <v>13.0</v>
      </c>
      <c r="B48" s="1786" t="s">
        <v>1316</v>
      </c>
      <c r="C48" s="637" t="s">
        <v>1317</v>
      </c>
      <c r="D48" s="2116">
        <v>20000.0</v>
      </c>
      <c r="E48" s="1836" t="s">
        <v>33</v>
      </c>
      <c r="F48" s="1385"/>
      <c r="G48" s="1385"/>
      <c r="H48" s="1385"/>
      <c r="I48" s="1893"/>
      <c r="J48" s="1858"/>
      <c r="K48" s="1858"/>
      <c r="L48" s="1385"/>
      <c r="M48" s="1385"/>
      <c r="N48" s="1385"/>
      <c r="O48" s="1893"/>
      <c r="P48" s="1385"/>
      <c r="Q48" s="1385"/>
      <c r="R48" s="1385"/>
      <c r="S48" s="1385"/>
      <c r="T48" s="1385"/>
      <c r="U48" s="1893"/>
      <c r="V48" s="1385"/>
      <c r="W48" s="1385"/>
      <c r="X48" s="1385"/>
      <c r="Y48" s="1385"/>
      <c r="Z48" s="1385"/>
      <c r="AA48" s="1893"/>
      <c r="AB48" s="1385"/>
      <c r="AC48" s="1385"/>
      <c r="AD48" s="1844"/>
      <c r="AE48" s="566"/>
      <c r="AF48" s="566"/>
      <c r="AG48" s="1844"/>
      <c r="AH48" s="1844"/>
      <c r="AI48" s="513"/>
    </row>
    <row r="49" ht="63.75" customHeight="1">
      <c r="A49" s="1798"/>
      <c r="B49" s="1858"/>
      <c r="C49" s="637" t="s">
        <v>1318</v>
      </c>
      <c r="D49" s="2272"/>
      <c r="E49" s="2243" t="s">
        <v>42</v>
      </c>
      <c r="F49" s="1342"/>
      <c r="G49" s="2270">
        <v>162794.0</v>
      </c>
      <c r="H49" s="1342"/>
      <c r="I49" s="2275">
        <v>162794.0</v>
      </c>
      <c r="J49" s="2266">
        <v>24804.0</v>
      </c>
      <c r="K49" s="2266">
        <v>24805.0</v>
      </c>
      <c r="L49" s="1342"/>
      <c r="M49" s="1342"/>
      <c r="N49" s="1342"/>
      <c r="O49" s="2255" t="s">
        <v>50</v>
      </c>
      <c r="P49" s="1342"/>
      <c r="Q49" s="1342"/>
      <c r="R49" s="1342"/>
      <c r="S49" s="1342"/>
      <c r="T49" s="1342"/>
      <c r="U49" s="2255" t="s">
        <v>50</v>
      </c>
      <c r="V49" s="1342"/>
      <c r="W49" s="1342"/>
      <c r="X49" s="1342"/>
      <c r="Y49" s="1342"/>
      <c r="Z49" s="1342"/>
      <c r="AA49" s="2255" t="s">
        <v>50</v>
      </c>
      <c r="AB49" s="1342"/>
      <c r="AC49" s="1342"/>
      <c r="AD49" s="2267"/>
      <c r="AE49" s="637" t="s">
        <v>1319</v>
      </c>
      <c r="AF49" s="637" t="s">
        <v>1320</v>
      </c>
      <c r="AG49" s="2179" t="s">
        <v>1321</v>
      </c>
      <c r="AH49" s="2179" t="s">
        <v>1322</v>
      </c>
      <c r="AI49" s="513"/>
    </row>
    <row r="50" ht="24.0" customHeight="1">
      <c r="A50" s="1798"/>
      <c r="B50" s="1858"/>
      <c r="C50" s="637" t="s">
        <v>1323</v>
      </c>
      <c r="D50" s="2272"/>
      <c r="E50" s="2274"/>
      <c r="F50" s="1342"/>
      <c r="G50" s="1342"/>
      <c r="H50" s="2270">
        <v>4636.0</v>
      </c>
      <c r="I50" s="2275">
        <v>4636.0</v>
      </c>
      <c r="J50" s="2266">
        <v>24818.0</v>
      </c>
      <c r="K50" s="2266">
        <v>24820.0</v>
      </c>
      <c r="L50" s="1342"/>
      <c r="M50" s="1342"/>
      <c r="N50" s="1342"/>
      <c r="O50" s="2255" t="s">
        <v>50</v>
      </c>
      <c r="P50" s="1342"/>
      <c r="Q50" s="1342"/>
      <c r="R50" s="1342"/>
      <c r="S50" s="1342"/>
      <c r="T50" s="1342"/>
      <c r="U50" s="1752"/>
      <c r="V50" s="1342"/>
      <c r="W50" s="1342"/>
      <c r="X50" s="1342"/>
      <c r="Y50" s="1342"/>
      <c r="Z50" s="1342"/>
      <c r="AA50" s="2255" t="s">
        <v>50</v>
      </c>
      <c r="AB50" s="1342"/>
      <c r="AC50" s="1342"/>
      <c r="AD50" s="2267"/>
      <c r="AE50" s="637" t="s">
        <v>1324</v>
      </c>
      <c r="AF50" s="637" t="s">
        <v>1325</v>
      </c>
      <c r="AG50" s="2179" t="s">
        <v>60</v>
      </c>
      <c r="AH50" s="2179" t="s">
        <v>60</v>
      </c>
      <c r="AI50" s="513"/>
    </row>
    <row r="51" ht="24.0" customHeight="1">
      <c r="A51" s="1798"/>
      <c r="B51" s="1858"/>
      <c r="C51" s="637" t="s">
        <v>1326</v>
      </c>
      <c r="D51" s="2272"/>
      <c r="E51" s="2274"/>
      <c r="F51" s="1342"/>
      <c r="G51" s="1342"/>
      <c r="H51" s="1342"/>
      <c r="I51" s="1752"/>
      <c r="J51" s="1888"/>
      <c r="K51" s="1888"/>
      <c r="L51" s="1342"/>
      <c r="M51" s="1342"/>
      <c r="N51" s="2270">
        <v>2660.0</v>
      </c>
      <c r="O51" s="2275">
        <v>2660.0</v>
      </c>
      <c r="P51" s="2266">
        <v>24907.0</v>
      </c>
      <c r="Q51" s="2266">
        <v>24907.0</v>
      </c>
      <c r="R51" s="1342"/>
      <c r="S51" s="1342"/>
      <c r="T51" s="1342"/>
      <c r="U51" s="1752"/>
      <c r="V51" s="1342"/>
      <c r="W51" s="1342"/>
      <c r="X51" s="1342"/>
      <c r="Y51" s="1342"/>
      <c r="Z51" s="1342"/>
      <c r="AA51" s="2255" t="s">
        <v>50</v>
      </c>
      <c r="AB51" s="1342"/>
      <c r="AC51" s="1342"/>
      <c r="AD51" s="2267"/>
      <c r="AE51" s="637" t="s">
        <v>1327</v>
      </c>
      <c r="AF51" s="637" t="s">
        <v>1328</v>
      </c>
      <c r="AG51" s="1836" t="s">
        <v>60</v>
      </c>
      <c r="AH51" s="1836" t="s">
        <v>60</v>
      </c>
      <c r="AI51" s="513"/>
    </row>
    <row r="52" ht="24.0" customHeight="1">
      <c r="A52" s="1798"/>
      <c r="B52" s="1858"/>
      <c r="C52" s="637" t="s">
        <v>1326</v>
      </c>
      <c r="D52" s="2272"/>
      <c r="E52" s="2274"/>
      <c r="F52" s="1342"/>
      <c r="G52" s="1342"/>
      <c r="H52" s="1342"/>
      <c r="I52" s="1752"/>
      <c r="J52" s="1888"/>
      <c r="K52" s="1888"/>
      <c r="L52" s="1342"/>
      <c r="M52" s="1342"/>
      <c r="N52" s="2270">
        <v>1710.0</v>
      </c>
      <c r="O52" s="2275">
        <v>1710.0</v>
      </c>
      <c r="P52" s="2266">
        <v>24917.0</v>
      </c>
      <c r="Q52" s="2266">
        <v>24917.0</v>
      </c>
      <c r="R52" s="1342"/>
      <c r="S52" s="1342"/>
      <c r="T52" s="1342"/>
      <c r="U52" s="1752"/>
      <c r="V52" s="1342"/>
      <c r="W52" s="1342"/>
      <c r="X52" s="1342"/>
      <c r="Y52" s="1342"/>
      <c r="Z52" s="1342"/>
      <c r="AA52" s="2255" t="s">
        <v>50</v>
      </c>
      <c r="AB52" s="1342"/>
      <c r="AC52" s="1342"/>
      <c r="AD52" s="2267"/>
      <c r="AE52" s="637" t="s">
        <v>1329</v>
      </c>
      <c r="AF52" s="637" t="s">
        <v>1330</v>
      </c>
      <c r="AG52" s="1836" t="s">
        <v>1301</v>
      </c>
      <c r="AH52" s="1836" t="s">
        <v>60</v>
      </c>
      <c r="AI52" s="513"/>
    </row>
    <row r="53" ht="24.0" customHeight="1">
      <c r="A53" s="1798"/>
      <c r="B53" s="1858"/>
      <c r="C53" s="637" t="s">
        <v>1326</v>
      </c>
      <c r="D53" s="2272"/>
      <c r="E53" s="2274"/>
      <c r="F53" s="1342"/>
      <c r="G53" s="1342"/>
      <c r="H53" s="1342"/>
      <c r="I53" s="1752"/>
      <c r="J53" s="1888"/>
      <c r="K53" s="1888"/>
      <c r="L53" s="1342"/>
      <c r="M53" s="1342"/>
      <c r="N53" s="2270">
        <v>4560.0</v>
      </c>
      <c r="O53" s="2275">
        <v>4560.0</v>
      </c>
      <c r="P53" s="2266">
        <v>24928.0</v>
      </c>
      <c r="Q53" s="2266">
        <v>24929.0</v>
      </c>
      <c r="R53" s="1342"/>
      <c r="S53" s="1342"/>
      <c r="T53" s="1342"/>
      <c r="U53" s="1752"/>
      <c r="V53" s="1342"/>
      <c r="W53" s="1342"/>
      <c r="X53" s="1342"/>
      <c r="Y53" s="1342"/>
      <c r="Z53" s="1342"/>
      <c r="AA53" s="2255" t="s">
        <v>50</v>
      </c>
      <c r="AB53" s="1342"/>
      <c r="AC53" s="1342"/>
      <c r="AD53" s="2267"/>
      <c r="AE53" s="637" t="s">
        <v>1331</v>
      </c>
      <c r="AF53" s="637" t="s">
        <v>1330</v>
      </c>
      <c r="AG53" s="2179" t="s">
        <v>1332</v>
      </c>
      <c r="AH53" s="2179" t="s">
        <v>1333</v>
      </c>
      <c r="AI53" s="513"/>
    </row>
    <row r="54" ht="24.0" customHeight="1">
      <c r="A54" s="1798"/>
      <c r="B54" s="1858"/>
      <c r="C54" s="637" t="s">
        <v>1326</v>
      </c>
      <c r="D54" s="2272"/>
      <c r="E54" s="2274"/>
      <c r="F54" s="1342"/>
      <c r="G54" s="1342"/>
      <c r="H54" s="1342"/>
      <c r="I54" s="1752"/>
      <c r="J54" s="1888"/>
      <c r="K54" s="1888"/>
      <c r="L54" s="1342"/>
      <c r="M54" s="1342"/>
      <c r="N54" s="1342"/>
      <c r="O54" s="2255" t="s">
        <v>50</v>
      </c>
      <c r="P54" s="1342"/>
      <c r="Q54" s="1342"/>
      <c r="R54" s="2270">
        <v>3865.0</v>
      </c>
      <c r="S54" s="1342"/>
      <c r="T54" s="1342"/>
      <c r="U54" s="2275">
        <v>3865.0</v>
      </c>
      <c r="V54" s="2266">
        <v>24949.0</v>
      </c>
      <c r="W54" s="2266">
        <v>24952.0</v>
      </c>
      <c r="X54" s="1342"/>
      <c r="Y54" s="1342"/>
      <c r="Z54" s="1342"/>
      <c r="AA54" s="2255" t="s">
        <v>50</v>
      </c>
      <c r="AB54" s="1342"/>
      <c r="AC54" s="1342"/>
      <c r="AD54" s="2267"/>
      <c r="AE54" s="575"/>
      <c r="AF54" s="575"/>
      <c r="AG54" s="2267"/>
      <c r="AH54" s="2267"/>
      <c r="AI54" s="513"/>
    </row>
    <row r="55" ht="24.0" customHeight="1">
      <c r="A55" s="2302"/>
      <c r="B55" s="2303"/>
      <c r="C55" s="2284" t="s">
        <v>1334</v>
      </c>
      <c r="D55" s="2304"/>
      <c r="E55" s="2305"/>
      <c r="F55" s="2287"/>
      <c r="G55" s="2287"/>
      <c r="H55" s="2287"/>
      <c r="I55" s="2288"/>
      <c r="J55" s="2289"/>
      <c r="K55" s="2289"/>
      <c r="L55" s="2287"/>
      <c r="M55" s="2287"/>
      <c r="N55" s="2287"/>
      <c r="O55" s="2288"/>
      <c r="P55" s="2287"/>
      <c r="Q55" s="2287"/>
      <c r="R55" s="2287"/>
      <c r="S55" s="2287"/>
      <c r="T55" s="2290">
        <v>2660.0</v>
      </c>
      <c r="U55" s="2291">
        <v>2660.0</v>
      </c>
      <c r="V55" s="2292">
        <v>24999.0</v>
      </c>
      <c r="W55" s="2292">
        <v>24999.0</v>
      </c>
      <c r="X55" s="2287"/>
      <c r="Y55" s="2287"/>
      <c r="Z55" s="2287"/>
      <c r="AA55" s="2288"/>
      <c r="AB55" s="2287"/>
      <c r="AC55" s="2287"/>
      <c r="AD55" s="2306"/>
      <c r="AE55" s="2150" t="s">
        <v>1335</v>
      </c>
      <c r="AF55" s="549" t="s">
        <v>1336</v>
      </c>
      <c r="AG55" s="2297" t="s">
        <v>60</v>
      </c>
      <c r="AH55" s="2297" t="s">
        <v>1337</v>
      </c>
      <c r="AI55" s="513"/>
    </row>
    <row r="56" ht="24.0" customHeight="1">
      <c r="A56" s="1785"/>
      <c r="B56" s="1786"/>
      <c r="C56" s="637"/>
      <c r="D56" s="2116"/>
      <c r="E56" s="1836"/>
      <c r="F56" s="1385"/>
      <c r="G56" s="1385"/>
      <c r="H56" s="1858"/>
      <c r="I56" s="1893"/>
      <c r="J56" s="1858"/>
      <c r="K56" s="1858"/>
      <c r="L56" s="1858"/>
      <c r="M56" s="1858"/>
      <c r="N56" s="1858"/>
      <c r="O56" s="1893"/>
      <c r="P56" s="1385"/>
      <c r="Q56" s="1385"/>
      <c r="R56" s="1858"/>
      <c r="S56" s="1858"/>
      <c r="T56" s="1858"/>
      <c r="U56" s="1893"/>
      <c r="V56" s="1385"/>
      <c r="W56" s="1385"/>
      <c r="X56" s="1858"/>
      <c r="Y56" s="1858"/>
      <c r="Z56" s="1858"/>
      <c r="AA56" s="1893"/>
      <c r="AB56" s="1385"/>
      <c r="AC56" s="1385"/>
      <c r="AD56" s="1844"/>
      <c r="AE56" s="566"/>
      <c r="AF56" s="566"/>
      <c r="AG56" s="1844"/>
      <c r="AH56" s="1844"/>
      <c r="AI56" s="513"/>
    </row>
    <row r="57" ht="24.0" customHeight="1">
      <c r="A57" s="1785">
        <v>14.0</v>
      </c>
      <c r="B57" s="1786" t="s">
        <v>1338</v>
      </c>
      <c r="C57" s="637" t="s">
        <v>1339</v>
      </c>
      <c r="D57" s="2116">
        <v>35000.0</v>
      </c>
      <c r="E57" s="1836" t="s">
        <v>33</v>
      </c>
      <c r="F57" s="1385"/>
      <c r="G57" s="1385"/>
      <c r="H57" s="1858"/>
      <c r="I57" s="1893"/>
      <c r="J57" s="1858"/>
      <c r="K57" s="1858"/>
      <c r="L57" s="1858"/>
      <c r="M57" s="1858"/>
      <c r="N57" s="1858"/>
      <c r="O57" s="1893"/>
      <c r="P57" s="1385"/>
      <c r="Q57" s="1385"/>
      <c r="R57" s="1858"/>
      <c r="S57" s="1858"/>
      <c r="T57" s="1858"/>
      <c r="U57" s="1893"/>
      <c r="V57" s="1385"/>
      <c r="W57" s="1385"/>
      <c r="X57" s="1858"/>
      <c r="Y57" s="1858"/>
      <c r="Z57" s="1858"/>
      <c r="AA57" s="1893"/>
      <c r="AB57" s="1385"/>
      <c r="AC57" s="1385"/>
      <c r="AD57" s="1844"/>
      <c r="AE57" s="566"/>
      <c r="AF57" s="566"/>
      <c r="AG57" s="1844"/>
      <c r="AH57" s="1844"/>
      <c r="AI57" s="513"/>
    </row>
    <row r="58" ht="24.0" customHeight="1">
      <c r="A58" s="1798"/>
      <c r="B58" s="1858"/>
      <c r="C58" s="637" t="s">
        <v>1340</v>
      </c>
      <c r="D58" s="2272"/>
      <c r="E58" s="2243" t="s">
        <v>42</v>
      </c>
      <c r="F58" s="1342"/>
      <c r="G58" s="1342"/>
      <c r="H58" s="2270">
        <v>2945.0</v>
      </c>
      <c r="I58" s="2275">
        <v>2945.0</v>
      </c>
      <c r="J58" s="2266">
        <v>24818.0</v>
      </c>
      <c r="K58" s="2266">
        <v>24818.0</v>
      </c>
      <c r="L58" s="1342"/>
      <c r="M58" s="1342"/>
      <c r="N58" s="1342"/>
      <c r="O58" s="2255" t="s">
        <v>50</v>
      </c>
      <c r="P58" s="1342"/>
      <c r="Q58" s="1342"/>
      <c r="R58" s="1342"/>
      <c r="S58" s="1342"/>
      <c r="T58" s="1342"/>
      <c r="U58" s="2255" t="s">
        <v>50</v>
      </c>
      <c r="V58" s="1342"/>
      <c r="W58" s="1342"/>
      <c r="X58" s="1342"/>
      <c r="Y58" s="1342"/>
      <c r="Z58" s="1342"/>
      <c r="AA58" s="2255" t="s">
        <v>50</v>
      </c>
      <c r="AB58" s="1342"/>
      <c r="AC58" s="1342"/>
      <c r="AD58" s="2267"/>
      <c r="AE58" s="575"/>
      <c r="AF58" s="575"/>
      <c r="AG58" s="2267"/>
      <c r="AH58" s="2267"/>
      <c r="AI58" s="513"/>
    </row>
    <row r="59" ht="24.0" customHeight="1">
      <c r="A59" s="1798"/>
      <c r="B59" s="1858"/>
      <c r="C59" s="637" t="s">
        <v>1341</v>
      </c>
      <c r="D59" s="2272"/>
      <c r="E59" s="2274"/>
      <c r="F59" s="1342"/>
      <c r="G59" s="1342"/>
      <c r="H59" s="1342"/>
      <c r="I59" s="1752"/>
      <c r="J59" s="1888"/>
      <c r="K59" s="1888"/>
      <c r="L59" s="2270">
        <v>2790.0</v>
      </c>
      <c r="M59" s="1342"/>
      <c r="N59" s="1342"/>
      <c r="O59" s="2275">
        <v>2790.0</v>
      </c>
      <c r="P59" s="2266">
        <v>24846.0</v>
      </c>
      <c r="Q59" s="2266">
        <v>24846.0</v>
      </c>
      <c r="R59" s="1342"/>
      <c r="S59" s="1342"/>
      <c r="T59" s="1342"/>
      <c r="U59" s="2255" t="s">
        <v>50</v>
      </c>
      <c r="V59" s="1342"/>
      <c r="W59" s="1342"/>
      <c r="X59" s="1342"/>
      <c r="Y59" s="1342"/>
      <c r="Z59" s="1342"/>
      <c r="AA59" s="2255" t="s">
        <v>50</v>
      </c>
      <c r="AB59" s="1342"/>
      <c r="AC59" s="1342"/>
      <c r="AD59" s="2267"/>
      <c r="AE59" s="575"/>
      <c r="AF59" s="575"/>
      <c r="AG59" s="2267"/>
      <c r="AH59" s="2267"/>
      <c r="AI59" s="513"/>
    </row>
    <row r="60" ht="24.0" customHeight="1">
      <c r="A60" s="1798"/>
      <c r="B60" s="1858"/>
      <c r="C60" s="637" t="s">
        <v>1342</v>
      </c>
      <c r="D60" s="2272"/>
      <c r="E60" s="2274"/>
      <c r="F60" s="1342"/>
      <c r="G60" s="1342"/>
      <c r="H60" s="1342"/>
      <c r="I60" s="1752"/>
      <c r="J60" s="1888"/>
      <c r="K60" s="1888"/>
      <c r="L60" s="1342"/>
      <c r="M60" s="2270">
        <v>2790.0</v>
      </c>
      <c r="N60" s="1342"/>
      <c r="O60" s="2275">
        <v>2790.0</v>
      </c>
      <c r="P60" s="2266">
        <v>24878.0</v>
      </c>
      <c r="Q60" s="2266">
        <v>24878.0</v>
      </c>
      <c r="R60" s="1342"/>
      <c r="S60" s="1342"/>
      <c r="T60" s="1342"/>
      <c r="U60" s="2255" t="s">
        <v>50</v>
      </c>
      <c r="V60" s="1342"/>
      <c r="W60" s="1342"/>
      <c r="X60" s="1342"/>
      <c r="Y60" s="1342"/>
      <c r="Z60" s="1342"/>
      <c r="AA60" s="2255" t="s">
        <v>50</v>
      </c>
      <c r="AB60" s="1342"/>
      <c r="AC60" s="1342"/>
      <c r="AD60" s="2267"/>
      <c r="AE60" s="575"/>
      <c r="AF60" s="575"/>
      <c r="AG60" s="2267"/>
      <c r="AH60" s="2267"/>
      <c r="AI60" s="513"/>
    </row>
    <row r="61" ht="24.0" customHeight="1">
      <c r="A61" s="1798"/>
      <c r="B61" s="1858"/>
      <c r="C61" s="637" t="s">
        <v>1343</v>
      </c>
      <c r="D61" s="2272"/>
      <c r="E61" s="2274"/>
      <c r="F61" s="1342"/>
      <c r="G61" s="1342"/>
      <c r="H61" s="1342"/>
      <c r="I61" s="1752"/>
      <c r="J61" s="1888"/>
      <c r="K61" s="1888"/>
      <c r="L61" s="1342"/>
      <c r="M61" s="1342"/>
      <c r="N61" s="2270">
        <v>2790.0</v>
      </c>
      <c r="O61" s="2275">
        <v>2790.0</v>
      </c>
      <c r="P61" s="2266">
        <v>24900.0</v>
      </c>
      <c r="Q61" s="2266">
        <v>24900.0</v>
      </c>
      <c r="R61" s="1342"/>
      <c r="S61" s="1342"/>
      <c r="T61" s="1342"/>
      <c r="U61" s="2255" t="s">
        <v>50</v>
      </c>
      <c r="V61" s="1342"/>
      <c r="W61" s="1342"/>
      <c r="X61" s="1342"/>
      <c r="Y61" s="1342"/>
      <c r="Z61" s="1342"/>
      <c r="AA61" s="2255" t="s">
        <v>50</v>
      </c>
      <c r="AB61" s="1342"/>
      <c r="AC61" s="1342"/>
      <c r="AD61" s="2267"/>
      <c r="AE61" s="575"/>
      <c r="AF61" s="575"/>
      <c r="AG61" s="2267"/>
      <c r="AH61" s="2267"/>
      <c r="AI61" s="513"/>
    </row>
    <row r="62" ht="24.0" customHeight="1">
      <c r="A62" s="1798"/>
      <c r="B62" s="1858"/>
      <c r="C62" s="637" t="s">
        <v>1344</v>
      </c>
      <c r="D62" s="2272"/>
      <c r="E62" s="2274"/>
      <c r="F62" s="1342"/>
      <c r="G62" s="1342"/>
      <c r="H62" s="1342"/>
      <c r="I62" s="1752"/>
      <c r="J62" s="1888"/>
      <c r="K62" s="1888"/>
      <c r="L62" s="1342"/>
      <c r="M62" s="1342"/>
      <c r="N62" s="1342"/>
      <c r="O62" s="1752"/>
      <c r="P62" s="1888"/>
      <c r="Q62" s="1888"/>
      <c r="R62" s="2270">
        <v>2790.0</v>
      </c>
      <c r="S62" s="1342"/>
      <c r="T62" s="1342"/>
      <c r="U62" s="2275">
        <v>2790.0</v>
      </c>
      <c r="V62" s="2266">
        <v>24930.0</v>
      </c>
      <c r="W62" s="2266">
        <v>24930.0</v>
      </c>
      <c r="X62" s="1888"/>
      <c r="Y62" s="1342"/>
      <c r="Z62" s="1342"/>
      <c r="AA62" s="2255" t="s">
        <v>50</v>
      </c>
      <c r="AB62" s="1342"/>
      <c r="AC62" s="1342"/>
      <c r="AD62" s="2267"/>
      <c r="AE62" s="575"/>
      <c r="AF62" s="575"/>
      <c r="AG62" s="2267"/>
      <c r="AH62" s="2267"/>
      <c r="AI62" s="513"/>
    </row>
    <row r="63" ht="24.0" customHeight="1">
      <c r="A63" s="1798"/>
      <c r="B63" s="1858"/>
      <c r="C63" s="637" t="s">
        <v>1345</v>
      </c>
      <c r="D63" s="2272"/>
      <c r="E63" s="2274"/>
      <c r="F63" s="1342"/>
      <c r="G63" s="1342"/>
      <c r="H63" s="1342"/>
      <c r="I63" s="1752"/>
      <c r="J63" s="1888"/>
      <c r="K63" s="1888"/>
      <c r="L63" s="1342"/>
      <c r="M63" s="1342"/>
      <c r="N63" s="1342"/>
      <c r="O63" s="1752"/>
      <c r="P63" s="1888"/>
      <c r="Q63" s="1888"/>
      <c r="R63" s="1342"/>
      <c r="S63" s="2270">
        <v>2790.0</v>
      </c>
      <c r="T63" s="1342"/>
      <c r="U63" s="2275">
        <v>2790.0</v>
      </c>
      <c r="V63" s="2266">
        <v>24971.0</v>
      </c>
      <c r="W63" s="2266">
        <v>24971.0</v>
      </c>
      <c r="X63" s="1888"/>
      <c r="Y63" s="1342"/>
      <c r="Z63" s="1342"/>
      <c r="AA63" s="2255" t="s">
        <v>50</v>
      </c>
      <c r="AB63" s="1342"/>
      <c r="AC63" s="1342"/>
      <c r="AD63" s="2267"/>
      <c r="AE63" s="575"/>
      <c r="AF63" s="575"/>
      <c r="AG63" s="2267"/>
      <c r="AH63" s="2267"/>
      <c r="AI63" s="513"/>
    </row>
    <row r="64" ht="24.0" customHeight="1">
      <c r="A64" s="1798"/>
      <c r="B64" s="1858"/>
      <c r="C64" s="637" t="s">
        <v>1346</v>
      </c>
      <c r="D64" s="2272"/>
      <c r="E64" s="2274"/>
      <c r="F64" s="1342"/>
      <c r="G64" s="1342"/>
      <c r="H64" s="1342"/>
      <c r="I64" s="1752"/>
      <c r="J64" s="1888"/>
      <c r="K64" s="1888"/>
      <c r="L64" s="1342"/>
      <c r="M64" s="1342"/>
      <c r="N64" s="1342"/>
      <c r="O64" s="1752"/>
      <c r="P64" s="1342"/>
      <c r="Q64" s="1342"/>
      <c r="R64" s="1342"/>
      <c r="S64" s="1342"/>
      <c r="T64" s="1342"/>
      <c r="U64" s="2255" t="s">
        <v>50</v>
      </c>
      <c r="V64" s="2266">
        <v>24993.0</v>
      </c>
      <c r="W64" s="2266">
        <v>24993.0</v>
      </c>
      <c r="X64" s="1342"/>
      <c r="Y64" s="1342"/>
      <c r="Z64" s="1342"/>
      <c r="AA64" s="2255" t="s">
        <v>50</v>
      </c>
      <c r="AB64" s="1342"/>
      <c r="AC64" s="1342"/>
      <c r="AD64" s="2267"/>
      <c r="AE64" s="575"/>
      <c r="AF64" s="575"/>
      <c r="AG64" s="2267"/>
      <c r="AH64" s="2267"/>
      <c r="AI64" s="513"/>
    </row>
    <row r="65" ht="24.0" customHeight="1">
      <c r="A65" s="1798"/>
      <c r="B65" s="1858"/>
      <c r="C65" s="1906" t="s">
        <v>1347</v>
      </c>
      <c r="D65" s="2272"/>
      <c r="E65" s="2274"/>
      <c r="F65" s="1342"/>
      <c r="G65" s="1342"/>
      <c r="H65" s="1342"/>
      <c r="I65" s="1752"/>
      <c r="J65" s="1888"/>
      <c r="K65" s="1888"/>
      <c r="L65" s="1342"/>
      <c r="M65" s="1342"/>
      <c r="N65" s="1342"/>
      <c r="O65" s="1752"/>
      <c r="P65" s="1342"/>
      <c r="Q65" s="1342"/>
      <c r="R65" s="1342"/>
      <c r="S65" s="1342"/>
      <c r="T65" s="1342"/>
      <c r="U65" s="1752"/>
      <c r="V65" s="1888"/>
      <c r="W65" s="1888"/>
      <c r="X65" s="2275">
        <v>2790.0</v>
      </c>
      <c r="Y65" s="2266"/>
      <c r="Z65" s="2266"/>
      <c r="AA65" s="2275">
        <v>2790.0</v>
      </c>
      <c r="AB65" s="2299">
        <v>25022.0</v>
      </c>
      <c r="AC65" s="2299">
        <v>25022.0</v>
      </c>
      <c r="AD65" s="2267"/>
      <c r="AE65" s="575"/>
      <c r="AF65" s="575"/>
      <c r="AG65" s="2267"/>
      <c r="AH65" s="2267"/>
      <c r="AI65" s="513"/>
    </row>
    <row r="66" ht="24.0" customHeight="1">
      <c r="A66" s="1798"/>
      <c r="B66" s="1858"/>
      <c r="C66" s="1906" t="s">
        <v>1348</v>
      </c>
      <c r="D66" s="2272"/>
      <c r="E66" s="2274"/>
      <c r="F66" s="1342"/>
      <c r="G66" s="1342"/>
      <c r="H66" s="1342"/>
      <c r="I66" s="1752"/>
      <c r="J66" s="1888"/>
      <c r="K66" s="1888"/>
      <c r="L66" s="1342"/>
      <c r="M66" s="1342"/>
      <c r="N66" s="1342"/>
      <c r="O66" s="1752"/>
      <c r="P66" s="1342"/>
      <c r="Q66" s="1342"/>
      <c r="R66" s="1342"/>
      <c r="S66" s="1342"/>
      <c r="T66" s="1342"/>
      <c r="U66" s="1752"/>
      <c r="V66" s="1342"/>
      <c r="W66" s="1342"/>
      <c r="X66" s="1342"/>
      <c r="Y66" s="1398">
        <v>2790.0</v>
      </c>
      <c r="Z66" s="1342"/>
      <c r="AA66" s="2275">
        <v>2790.0</v>
      </c>
      <c r="AB66" s="2299">
        <v>25057.0</v>
      </c>
      <c r="AC66" s="2299">
        <v>25057.0</v>
      </c>
      <c r="AD66" s="2267"/>
      <c r="AE66" s="575"/>
      <c r="AF66" s="575"/>
      <c r="AG66" s="2267"/>
      <c r="AH66" s="2267"/>
      <c r="AI66" s="513"/>
    </row>
    <row r="67" ht="24.0" customHeight="1">
      <c r="A67" s="1798"/>
      <c r="B67" s="1858"/>
      <c r="C67" s="1906" t="s">
        <v>1349</v>
      </c>
      <c r="D67" s="2272"/>
      <c r="E67" s="2274"/>
      <c r="F67" s="1342"/>
      <c r="G67" s="1342"/>
      <c r="H67" s="1342"/>
      <c r="I67" s="1752"/>
      <c r="J67" s="1888"/>
      <c r="K67" s="1888"/>
      <c r="L67" s="1342"/>
      <c r="M67" s="1342"/>
      <c r="N67" s="1342"/>
      <c r="O67" s="1752"/>
      <c r="P67" s="1342"/>
      <c r="Q67" s="1342"/>
      <c r="R67" s="1342"/>
      <c r="S67" s="1342"/>
      <c r="T67" s="1342"/>
      <c r="U67" s="1752"/>
      <c r="V67" s="1342"/>
      <c r="W67" s="1342"/>
      <c r="X67" s="1342"/>
      <c r="Y67" s="1342"/>
      <c r="Z67" s="1398">
        <v>2790.0</v>
      </c>
      <c r="AA67" s="2275">
        <v>2790.0</v>
      </c>
      <c r="AB67" s="2299">
        <v>25083.0</v>
      </c>
      <c r="AC67" s="2299">
        <v>25083.0</v>
      </c>
      <c r="AD67" s="2267"/>
      <c r="AE67" s="575"/>
      <c r="AF67" s="575"/>
      <c r="AG67" s="2267"/>
      <c r="AH67" s="2267"/>
      <c r="AI67" s="513"/>
    </row>
    <row r="68" ht="24.0" customHeight="1">
      <c r="A68" s="1798"/>
      <c r="B68" s="1858"/>
      <c r="C68" s="566"/>
      <c r="D68" s="2272"/>
      <c r="E68" s="2274"/>
      <c r="F68" s="1342"/>
      <c r="G68" s="1342"/>
      <c r="H68" s="1342"/>
      <c r="I68" s="1752"/>
      <c r="J68" s="1888"/>
      <c r="K68" s="1888"/>
      <c r="L68" s="1342"/>
      <c r="M68" s="1342"/>
      <c r="N68" s="1342"/>
      <c r="O68" s="1752"/>
      <c r="P68" s="1342"/>
      <c r="Q68" s="1342"/>
      <c r="R68" s="1342"/>
      <c r="S68" s="1342"/>
      <c r="T68" s="1342"/>
      <c r="U68" s="1752"/>
      <c r="V68" s="1342"/>
      <c r="W68" s="1342"/>
      <c r="X68" s="1342"/>
      <c r="Y68" s="1342"/>
      <c r="Z68" s="1342"/>
      <c r="AA68" s="2255"/>
      <c r="AB68" s="1342"/>
      <c r="AC68" s="1342"/>
      <c r="AD68" s="2267"/>
      <c r="AE68" s="575"/>
      <c r="AF68" s="575"/>
      <c r="AG68" s="2267"/>
      <c r="AH68" s="2267"/>
      <c r="AI68" s="513"/>
    </row>
    <row r="69" ht="24.0" customHeight="1">
      <c r="A69" s="1785">
        <v>15.0</v>
      </c>
      <c r="B69" s="1786" t="s">
        <v>1350</v>
      </c>
      <c r="C69" s="637" t="s">
        <v>1351</v>
      </c>
      <c r="D69" s="2116">
        <v>600000.0</v>
      </c>
      <c r="E69" s="1836" t="s">
        <v>33</v>
      </c>
      <c r="F69" s="1385"/>
      <c r="G69" s="1385"/>
      <c r="H69" s="1385"/>
      <c r="I69" s="1893"/>
      <c r="J69" s="1858"/>
      <c r="K69" s="1858"/>
      <c r="L69" s="1385"/>
      <c r="M69" s="1385"/>
      <c r="N69" s="1385"/>
      <c r="O69" s="1893"/>
      <c r="P69" s="1385"/>
      <c r="Q69" s="1385"/>
      <c r="R69" s="1385"/>
      <c r="S69" s="1385"/>
      <c r="T69" s="1385"/>
      <c r="U69" s="1893"/>
      <c r="V69" s="1385"/>
      <c r="W69" s="1385"/>
      <c r="X69" s="1385"/>
      <c r="Y69" s="1385"/>
      <c r="Z69" s="1385"/>
      <c r="AA69" s="1893"/>
      <c r="AB69" s="1385"/>
      <c r="AC69" s="1385"/>
      <c r="AD69" s="1844"/>
      <c r="AE69" s="566"/>
      <c r="AF69" s="566"/>
      <c r="AG69" s="1844"/>
      <c r="AH69" s="1844"/>
      <c r="AI69" s="513"/>
    </row>
    <row r="70" ht="24.0" customHeight="1">
      <c r="A70" s="1798"/>
      <c r="B70" s="1858"/>
      <c r="C70" s="637" t="s">
        <v>1352</v>
      </c>
      <c r="D70" s="2272"/>
      <c r="E70" s="2243" t="s">
        <v>42</v>
      </c>
      <c r="F70" s="2270">
        <v>0.0</v>
      </c>
      <c r="G70" s="2270">
        <v>72173.0</v>
      </c>
      <c r="H70" s="2270">
        <v>51900.32</v>
      </c>
      <c r="I70" s="2275">
        <f t="shared" ref="I70:I71" si="1">sum(F70,G70,H70)</f>
        <v>124073.32</v>
      </c>
      <c r="J70" s="2266">
        <v>24746.0</v>
      </c>
      <c r="K70" s="2266">
        <v>24837.0</v>
      </c>
      <c r="L70" s="2270">
        <v>59499.0</v>
      </c>
      <c r="M70" s="2270">
        <v>0.0</v>
      </c>
      <c r="N70" s="2270">
        <v>0.0</v>
      </c>
      <c r="O70" s="2275">
        <f t="shared" ref="O70:O71" si="2">sum(L70,M70,N70)</f>
        <v>59499</v>
      </c>
      <c r="P70" s="1342"/>
      <c r="Q70" s="1342"/>
      <c r="R70" s="2270">
        <v>15500.0</v>
      </c>
      <c r="S70" s="2270">
        <v>32111.0</v>
      </c>
      <c r="T70" s="2270">
        <v>90583.0</v>
      </c>
      <c r="U70" s="2275">
        <f t="shared" ref="U70:U71" si="3">sum(R70,S70,T70)</f>
        <v>138194</v>
      </c>
      <c r="V70" s="2266">
        <v>24929.0</v>
      </c>
      <c r="W70" s="2266">
        <v>25019.0</v>
      </c>
      <c r="X70" s="2270">
        <v>54773.0</v>
      </c>
      <c r="Y70" s="2270">
        <v>0.0</v>
      </c>
      <c r="Z70" s="2270">
        <v>0.0</v>
      </c>
      <c r="AA70" s="2275">
        <f t="shared" ref="AA70:AA71" si="4">sum(X70,Y70,Z70)</f>
        <v>54773</v>
      </c>
      <c r="AB70" s="1342"/>
      <c r="AC70" s="1342"/>
      <c r="AD70" s="2267"/>
      <c r="AE70" s="575"/>
      <c r="AF70" s="575"/>
      <c r="AG70" s="2267"/>
      <c r="AH70" s="2267"/>
      <c r="AI70" s="513"/>
    </row>
    <row r="71" ht="24.0" customHeight="1">
      <c r="A71" s="1798"/>
      <c r="B71" s="1858"/>
      <c r="C71" s="637" t="s">
        <v>1353</v>
      </c>
      <c r="D71" s="2272"/>
      <c r="E71" s="2274"/>
      <c r="F71" s="2270">
        <v>29400.0</v>
      </c>
      <c r="G71" s="1398">
        <v>37000.0</v>
      </c>
      <c r="H71" s="1398">
        <v>38500.0</v>
      </c>
      <c r="I71" s="2275">
        <f t="shared" si="1"/>
        <v>104900</v>
      </c>
      <c r="J71" s="2266">
        <v>24746.0</v>
      </c>
      <c r="K71" s="2266">
        <v>24837.0</v>
      </c>
      <c r="L71" s="2270">
        <v>38500.0</v>
      </c>
      <c r="M71" s="1398">
        <v>41000.0</v>
      </c>
      <c r="N71" s="1398">
        <v>41000.0</v>
      </c>
      <c r="O71" s="2275">
        <f t="shared" si="2"/>
        <v>120500</v>
      </c>
      <c r="P71" s="1342"/>
      <c r="Q71" s="1342"/>
      <c r="R71" s="2270">
        <v>41000.0</v>
      </c>
      <c r="S71" s="1398">
        <v>41000.0</v>
      </c>
      <c r="T71" s="1398">
        <v>44850.0</v>
      </c>
      <c r="U71" s="2275">
        <f t="shared" si="3"/>
        <v>126850</v>
      </c>
      <c r="V71" s="2266">
        <v>24929.0</v>
      </c>
      <c r="W71" s="2266">
        <v>25019.0</v>
      </c>
      <c r="X71" s="2270">
        <v>42350.0</v>
      </c>
      <c r="Y71" s="1398">
        <v>36250.0</v>
      </c>
      <c r="Z71" s="1398">
        <v>36250.0</v>
      </c>
      <c r="AA71" s="2275">
        <f t="shared" si="4"/>
        <v>114850</v>
      </c>
      <c r="AB71" s="1342"/>
      <c r="AC71" s="1342"/>
      <c r="AD71" s="2267"/>
      <c r="AE71" s="575"/>
      <c r="AF71" s="575"/>
      <c r="AG71" s="2267"/>
      <c r="AH71" s="2267"/>
      <c r="AI71" s="513"/>
    </row>
    <row r="72" ht="24.0" customHeight="1">
      <c r="A72" s="1798"/>
      <c r="B72" s="1858"/>
      <c r="C72" s="637" t="s">
        <v>1354</v>
      </c>
      <c r="D72" s="2272"/>
      <c r="E72" s="2274"/>
      <c r="F72" s="1342"/>
      <c r="G72" s="1342"/>
      <c r="H72" s="1342"/>
      <c r="I72" s="2255" t="s">
        <v>50</v>
      </c>
      <c r="J72" s="1888"/>
      <c r="K72" s="1888"/>
      <c r="L72" s="1342"/>
      <c r="M72" s="1342"/>
      <c r="N72" s="1342"/>
      <c r="O72" s="1752"/>
      <c r="P72" s="1342"/>
      <c r="Q72" s="1342"/>
      <c r="R72" s="1342"/>
      <c r="S72" s="1342"/>
      <c r="T72" s="1342"/>
      <c r="U72" s="1752"/>
      <c r="V72" s="1342"/>
      <c r="W72" s="1342"/>
      <c r="X72" s="1342"/>
      <c r="Y72" s="1342"/>
      <c r="Z72" s="1342"/>
      <c r="AA72" s="2255" t="s">
        <v>50</v>
      </c>
      <c r="AB72" s="1342"/>
      <c r="AC72" s="1342"/>
      <c r="AD72" s="2267"/>
      <c r="AE72" s="575"/>
      <c r="AF72" s="575"/>
      <c r="AG72" s="2267"/>
      <c r="AH72" s="2267"/>
      <c r="AI72" s="513"/>
    </row>
    <row r="73" ht="24.0" customHeight="1">
      <c r="A73" s="1785">
        <v>16.0</v>
      </c>
      <c r="B73" s="1786" t="s">
        <v>1355</v>
      </c>
      <c r="C73" s="637" t="s">
        <v>1356</v>
      </c>
      <c r="D73" s="2116">
        <v>200000.0</v>
      </c>
      <c r="E73" s="1836" t="s">
        <v>33</v>
      </c>
      <c r="F73" s="1385"/>
      <c r="G73" s="1385"/>
      <c r="H73" s="1385"/>
      <c r="I73" s="1893"/>
      <c r="J73" s="1858"/>
      <c r="K73" s="1858"/>
      <c r="L73" s="1385"/>
      <c r="M73" s="1385"/>
      <c r="N73" s="1385"/>
      <c r="O73" s="1893"/>
      <c r="P73" s="1385"/>
      <c r="Q73" s="1385"/>
      <c r="R73" s="1385"/>
      <c r="S73" s="1385"/>
      <c r="T73" s="1385"/>
      <c r="U73" s="1893"/>
      <c r="V73" s="1385"/>
      <c r="W73" s="1385"/>
      <c r="X73" s="1385"/>
      <c r="Y73" s="1385"/>
      <c r="Z73" s="1385"/>
      <c r="AA73" s="1893"/>
      <c r="AB73" s="1385"/>
      <c r="AC73" s="1385"/>
      <c r="AD73" s="1844"/>
      <c r="AE73" s="566"/>
      <c r="AF73" s="566"/>
      <c r="AG73" s="1844"/>
      <c r="AH73" s="1844"/>
      <c r="AI73" s="513"/>
    </row>
    <row r="74" ht="24.0" customHeight="1">
      <c r="A74" s="1798"/>
      <c r="B74" s="1858"/>
      <c r="C74" s="637" t="s">
        <v>1357</v>
      </c>
      <c r="D74" s="2272"/>
      <c r="E74" s="2243" t="s">
        <v>42</v>
      </c>
      <c r="F74" s="1342"/>
      <c r="G74" s="1342"/>
      <c r="H74" s="1342"/>
      <c r="I74" s="2255" t="s">
        <v>50</v>
      </c>
      <c r="J74" s="1888"/>
      <c r="K74" s="1888"/>
      <c r="L74" s="1342"/>
      <c r="M74" s="1342"/>
      <c r="N74" s="1342"/>
      <c r="O74" s="2255" t="s">
        <v>50</v>
      </c>
      <c r="P74" s="1342"/>
      <c r="Q74" s="1342"/>
      <c r="R74" s="2270">
        <v>57750.0</v>
      </c>
      <c r="S74" s="1342"/>
      <c r="T74" s="1342"/>
      <c r="U74" s="2275">
        <v>57750.0</v>
      </c>
      <c r="V74" s="2266">
        <v>24956.0</v>
      </c>
      <c r="W74" s="2266">
        <v>24956.0</v>
      </c>
      <c r="X74" s="1342"/>
      <c r="Y74" s="1342"/>
      <c r="Z74" s="1342"/>
      <c r="AA74" s="2255" t="s">
        <v>50</v>
      </c>
      <c r="AB74" s="1342"/>
      <c r="AC74" s="1342"/>
      <c r="AD74" s="2267"/>
      <c r="AE74" s="575"/>
      <c r="AF74" s="575"/>
      <c r="AG74" s="2267"/>
      <c r="AH74" s="2267"/>
      <c r="AI74" s="513"/>
    </row>
    <row r="75" ht="24.0" customHeight="1">
      <c r="A75" s="2307">
        <v>17.0</v>
      </c>
      <c r="B75" s="2308" t="s">
        <v>1358</v>
      </c>
      <c r="C75" s="2309" t="s">
        <v>1359</v>
      </c>
      <c r="D75" s="2310">
        <v>200000.0</v>
      </c>
      <c r="E75" s="2311" t="s">
        <v>33</v>
      </c>
      <c r="F75" s="2312"/>
      <c r="G75" s="2312"/>
      <c r="H75" s="2312"/>
      <c r="I75" s="2313"/>
      <c r="J75" s="2314"/>
      <c r="K75" s="2314"/>
      <c r="L75" s="2312"/>
      <c r="M75" s="2312"/>
      <c r="N75" s="2312"/>
      <c r="O75" s="2313"/>
      <c r="P75" s="2312"/>
      <c r="Q75" s="2312"/>
      <c r="R75" s="2312"/>
      <c r="S75" s="2312"/>
      <c r="T75" s="2312"/>
      <c r="U75" s="2313"/>
      <c r="V75" s="2312"/>
      <c r="W75" s="2312"/>
      <c r="X75" s="2312"/>
      <c r="Y75" s="2312"/>
      <c r="Z75" s="2312"/>
      <c r="AA75" s="2313"/>
      <c r="AB75" s="2312"/>
      <c r="AC75" s="2312"/>
      <c r="AD75" s="2315"/>
      <c r="AE75" s="2316"/>
      <c r="AF75" s="2316"/>
      <c r="AG75" s="2315"/>
      <c r="AH75" s="2315"/>
      <c r="AI75" s="513"/>
    </row>
    <row r="76" ht="24.0" customHeight="1">
      <c r="A76" s="1798"/>
      <c r="B76" s="1858"/>
      <c r="C76" s="637" t="s">
        <v>1360</v>
      </c>
      <c r="D76" s="2272"/>
      <c r="E76" s="2243" t="s">
        <v>42</v>
      </c>
      <c r="F76" s="1342"/>
      <c r="G76" s="1342"/>
      <c r="H76" s="1342"/>
      <c r="I76" s="2255" t="s">
        <v>50</v>
      </c>
      <c r="J76" s="1888"/>
      <c r="K76" s="1888"/>
      <c r="L76" s="2270">
        <v>11065.0</v>
      </c>
      <c r="M76" s="1342"/>
      <c r="N76" s="1342"/>
      <c r="O76" s="2275">
        <v>11065.0</v>
      </c>
      <c r="P76" s="2266">
        <v>24867.0</v>
      </c>
      <c r="Q76" s="2266">
        <v>24868.0</v>
      </c>
      <c r="R76" s="1342"/>
      <c r="S76" s="1342"/>
      <c r="T76" s="1342"/>
      <c r="U76" s="2255" t="s">
        <v>50</v>
      </c>
      <c r="V76" s="1342"/>
      <c r="W76" s="1342"/>
      <c r="X76" s="1342"/>
      <c r="Y76" s="1342"/>
      <c r="Z76" s="1342"/>
      <c r="AA76" s="2255" t="s">
        <v>50</v>
      </c>
      <c r="AB76" s="1342"/>
      <c r="AC76" s="1342"/>
      <c r="AD76" s="2267"/>
      <c r="AE76" s="575"/>
      <c r="AF76" s="575"/>
      <c r="AG76" s="2267"/>
      <c r="AH76" s="2267"/>
      <c r="AI76" s="513"/>
    </row>
    <row r="77" ht="24.0" customHeight="1">
      <c r="A77" s="1785">
        <v>18.0</v>
      </c>
      <c r="B77" s="1786" t="s">
        <v>1361</v>
      </c>
      <c r="C77" s="637" t="s">
        <v>1362</v>
      </c>
      <c r="D77" s="2174">
        <v>1.0E7</v>
      </c>
      <c r="E77" s="1836" t="s">
        <v>33</v>
      </c>
      <c r="F77" s="1385"/>
      <c r="G77" s="1385"/>
      <c r="H77" s="1385"/>
      <c r="I77" s="1893"/>
      <c r="J77" s="1858"/>
      <c r="K77" s="1858"/>
      <c r="L77" s="1385"/>
      <c r="M77" s="1385"/>
      <c r="N77" s="1385"/>
      <c r="O77" s="1893"/>
      <c r="P77" s="1385"/>
      <c r="Q77" s="1385"/>
      <c r="R77" s="1385"/>
      <c r="S77" s="1385"/>
      <c r="T77" s="1385"/>
      <c r="U77" s="1893"/>
      <c r="V77" s="1385"/>
      <c r="W77" s="1385"/>
      <c r="X77" s="1385"/>
      <c r="Y77" s="1385"/>
      <c r="Z77" s="1385"/>
      <c r="AA77" s="1893"/>
      <c r="AB77" s="1385"/>
      <c r="AC77" s="1385"/>
      <c r="AD77" s="1844"/>
      <c r="AE77" s="566"/>
      <c r="AF77" s="566"/>
      <c r="AG77" s="1844"/>
      <c r="AH77" s="1844"/>
      <c r="AI77" s="513"/>
    </row>
    <row r="78" ht="24.0" customHeight="1">
      <c r="A78" s="1798"/>
      <c r="B78" s="1385"/>
      <c r="C78" s="667"/>
      <c r="D78" s="1385"/>
      <c r="E78" s="2243" t="s">
        <v>42</v>
      </c>
      <c r="F78" s="1342"/>
      <c r="G78" s="1342"/>
      <c r="H78" s="1342"/>
      <c r="I78" s="2255" t="s">
        <v>50</v>
      </c>
      <c r="J78" s="1888"/>
      <c r="K78" s="1888"/>
      <c r="L78" s="1342"/>
      <c r="M78" s="2270">
        <v>9260862.9</v>
      </c>
      <c r="N78" s="1342"/>
      <c r="O78" s="2275">
        <v>9260862.9</v>
      </c>
      <c r="P78" s="2266">
        <v>24838.0</v>
      </c>
      <c r="Q78" s="2266">
        <v>24896.0</v>
      </c>
      <c r="R78" s="1342"/>
      <c r="S78" s="1342"/>
      <c r="T78" s="1342"/>
      <c r="U78" s="2255" t="s">
        <v>50</v>
      </c>
      <c r="V78" s="1342"/>
      <c r="W78" s="1342"/>
      <c r="X78" s="1342"/>
      <c r="Y78" s="1342"/>
      <c r="Z78" s="1342"/>
      <c r="AA78" s="2255" t="s">
        <v>50</v>
      </c>
      <c r="AB78" s="1342"/>
      <c r="AC78" s="1342"/>
      <c r="AD78" s="2267"/>
      <c r="AE78" s="575"/>
      <c r="AF78" s="575"/>
      <c r="AG78" s="2267"/>
      <c r="AH78" s="2267"/>
      <c r="AI78" s="513"/>
    </row>
    <row r="79" ht="24.0" customHeight="1">
      <c r="A79" s="1798"/>
      <c r="B79" s="1385"/>
      <c r="C79" s="2074" t="s">
        <v>18</v>
      </c>
      <c r="D79" s="1920">
        <v>1.4046E7</v>
      </c>
      <c r="E79" s="1913" t="s">
        <v>33</v>
      </c>
      <c r="F79" s="1893"/>
      <c r="G79" s="1893"/>
      <c r="H79" s="1893"/>
      <c r="I79" s="1893"/>
      <c r="J79" s="2076"/>
      <c r="K79" s="2076"/>
      <c r="L79" s="1893"/>
      <c r="M79" s="1893"/>
      <c r="N79" s="1893"/>
      <c r="O79" s="1893"/>
      <c r="P79" s="1893"/>
      <c r="Q79" s="1893"/>
      <c r="R79" s="1893"/>
      <c r="S79" s="1893"/>
      <c r="T79" s="1893"/>
      <c r="U79" s="1893"/>
      <c r="V79" s="1893"/>
      <c r="W79" s="1893"/>
      <c r="X79" s="1893"/>
      <c r="Y79" s="1893"/>
      <c r="Z79" s="1893"/>
      <c r="AA79" s="1893"/>
      <c r="AB79" s="1893"/>
      <c r="AC79" s="1893"/>
      <c r="AD79" s="1385"/>
      <c r="AE79" s="566"/>
      <c r="AF79" s="566"/>
      <c r="AG79" s="1385"/>
      <c r="AH79" s="1385"/>
      <c r="AI79" s="513"/>
    </row>
    <row r="80" ht="24.0" customHeight="1">
      <c r="A80" s="2282"/>
      <c r="B80" s="1797"/>
      <c r="C80" s="2317"/>
      <c r="D80" s="2231"/>
      <c r="E80" s="2318" t="s">
        <v>42</v>
      </c>
      <c r="F80" s="2291">
        <f t="shared" ref="F80:H80" si="5">sum(F4:F79)</f>
        <v>35100</v>
      </c>
      <c r="G80" s="2291">
        <f t="shared" si="5"/>
        <v>362897</v>
      </c>
      <c r="H80" s="2291">
        <f t="shared" si="5"/>
        <v>179486.82</v>
      </c>
      <c r="I80" s="2291">
        <f>sum(F80,G80,H80)</f>
        <v>577483.82</v>
      </c>
      <c r="J80" s="2319"/>
      <c r="K80" s="2319"/>
      <c r="L80" s="2291">
        <f t="shared" ref="L80:N80" si="6">sum(L4:L79)</f>
        <v>166134</v>
      </c>
      <c r="M80" s="2291">
        <f t="shared" si="6"/>
        <v>9304652.9</v>
      </c>
      <c r="N80" s="2291">
        <f t="shared" si="6"/>
        <v>69470</v>
      </c>
      <c r="O80" s="2291">
        <f>sum(L80,M80,N80)</f>
        <v>9540256.9</v>
      </c>
      <c r="P80" s="2288"/>
      <c r="Q80" s="2288"/>
      <c r="R80" s="2291">
        <f t="shared" ref="R80:T80" si="7">sum(R4:R79)</f>
        <v>120905</v>
      </c>
      <c r="S80" s="2291">
        <f t="shared" si="7"/>
        <v>208591</v>
      </c>
      <c r="T80" s="2291">
        <f t="shared" si="7"/>
        <v>144173</v>
      </c>
      <c r="U80" s="2291">
        <f>sum(R80,S80,T80)</f>
        <v>473669</v>
      </c>
      <c r="V80" s="2288"/>
      <c r="W80" s="2288"/>
      <c r="X80" s="2291">
        <f t="shared" ref="X80:Z80" si="8">sum(X5,X6,X7,X8,X10,X12,X14,X16,X17,X19,X21,X23,X25,X27,X28,X29,X30,X31,X33,X34,X35,X36,X37,X38,X39,X42,X43,X44,X47,X49,X50,X51,X52,X53,X54,X58,X59,X60,X61,X62,X63,X64,X65,X66,X67,X70,X71,X72,X74,X76,X78)</f>
        <v>144313</v>
      </c>
      <c r="Y80" s="2291">
        <f t="shared" si="8"/>
        <v>540450</v>
      </c>
      <c r="Z80" s="2291">
        <f t="shared" si="8"/>
        <v>47400</v>
      </c>
      <c r="AA80" s="2291">
        <f>sum(X80,Y80,Z80)</f>
        <v>732163</v>
      </c>
      <c r="AB80" s="2288"/>
      <c r="AC80" s="2288"/>
      <c r="AD80" s="2287"/>
      <c r="AE80" s="2287"/>
      <c r="AF80" s="2287"/>
      <c r="AG80" s="2287"/>
      <c r="AH80" s="2287"/>
      <c r="AI80" s="513"/>
    </row>
    <row r="81" ht="24.0" customHeight="1">
      <c r="A81" s="1649"/>
      <c r="B81" s="1647"/>
      <c r="C81" s="1647"/>
      <c r="D81" s="1647"/>
      <c r="E81" s="2088"/>
      <c r="F81" s="1647"/>
      <c r="G81" s="1647"/>
      <c r="H81" s="1647"/>
      <c r="I81" s="1769"/>
      <c r="J81" s="1649"/>
      <c r="K81" s="1649"/>
      <c r="L81" s="1647"/>
      <c r="M81" s="1647"/>
      <c r="N81" s="1647"/>
      <c r="O81" s="1769"/>
      <c r="P81" s="1647"/>
      <c r="Q81" s="1647"/>
      <c r="R81" s="1647"/>
      <c r="S81" s="1647"/>
      <c r="T81" s="1647"/>
      <c r="U81" s="1769"/>
      <c r="V81" s="1647"/>
      <c r="W81" s="1647"/>
      <c r="X81" s="1647"/>
      <c r="Y81" s="1647"/>
      <c r="Z81" s="1647"/>
      <c r="AA81" s="1769"/>
      <c r="AB81" s="1647"/>
      <c r="AC81" s="1647"/>
      <c r="AD81" s="1647"/>
      <c r="AE81" s="2320"/>
      <c r="AF81" s="2320"/>
      <c r="AG81" s="1647"/>
      <c r="AH81" s="1647"/>
      <c r="AI81" s="513"/>
    </row>
    <row r="82" ht="24.0" customHeight="1">
      <c r="A82" s="1318"/>
      <c r="B82" s="1316"/>
      <c r="C82" s="1316"/>
      <c r="D82" s="1639" t="s">
        <v>242</v>
      </c>
      <c r="E82" s="1316"/>
      <c r="F82" s="1316"/>
      <c r="G82" s="1316"/>
      <c r="H82" s="1316"/>
      <c r="I82" s="1316"/>
      <c r="J82" s="1316"/>
      <c r="K82" s="1316"/>
      <c r="L82" s="1316"/>
      <c r="M82" s="1316"/>
      <c r="N82" s="1316"/>
      <c r="O82" s="1316"/>
      <c r="P82" s="1316"/>
      <c r="Q82" s="1316"/>
      <c r="R82" s="1316"/>
      <c r="S82" s="1316"/>
      <c r="T82" s="1316"/>
      <c r="U82" s="1316"/>
      <c r="V82" s="1316"/>
      <c r="W82" s="1316"/>
      <c r="X82" s="1316"/>
      <c r="Y82" s="1316"/>
      <c r="Z82" s="1316"/>
      <c r="AA82" s="1316"/>
      <c r="AB82" s="1316"/>
      <c r="AC82" s="1316"/>
      <c r="AD82" s="1316"/>
      <c r="AE82" s="530"/>
      <c r="AF82" s="530"/>
      <c r="AG82" s="1316"/>
      <c r="AH82" s="1316"/>
      <c r="AI82" s="513"/>
    </row>
    <row r="83" ht="24.0" customHeight="1">
      <c r="A83" s="1318"/>
      <c r="B83" s="1316"/>
      <c r="C83" s="1316"/>
      <c r="D83" s="2321">
        <f>sum(I80,O80,U80,AA80)</f>
        <v>11323572.72</v>
      </c>
      <c r="E83" s="1316"/>
      <c r="F83" s="1316"/>
      <c r="G83" s="1316"/>
      <c r="H83" s="1316"/>
      <c r="I83" s="1316"/>
      <c r="J83" s="1316"/>
      <c r="K83" s="1316"/>
      <c r="L83" s="1316"/>
      <c r="M83" s="1316"/>
      <c r="N83" s="1316"/>
      <c r="O83" s="1316"/>
      <c r="P83" s="1316"/>
      <c r="Q83" s="1316"/>
      <c r="R83" s="1316"/>
      <c r="S83" s="1316"/>
      <c r="T83" s="1316"/>
      <c r="U83" s="1316"/>
      <c r="V83" s="1316"/>
      <c r="W83" s="1316"/>
      <c r="X83" s="1316"/>
      <c r="Y83" s="1316"/>
      <c r="Z83" s="1316"/>
      <c r="AA83" s="1316"/>
      <c r="AB83" s="1316"/>
      <c r="AC83" s="1316"/>
      <c r="AD83" s="1316"/>
      <c r="AE83" s="530"/>
      <c r="AF83" s="530"/>
      <c r="AG83" s="1316"/>
      <c r="AH83" s="1316"/>
      <c r="AI83" s="513"/>
    </row>
    <row r="84" ht="24.0" customHeight="1">
      <c r="A84" s="1318"/>
      <c r="B84" s="1316"/>
      <c r="C84" s="1316"/>
      <c r="D84" s="1639" t="s">
        <v>146</v>
      </c>
      <c r="E84" s="1316"/>
      <c r="F84" s="1316"/>
      <c r="G84" s="1316"/>
      <c r="H84" s="1316"/>
      <c r="I84" s="1316"/>
      <c r="J84" s="1316"/>
      <c r="K84" s="1316"/>
      <c r="L84" s="1316"/>
      <c r="M84" s="1316"/>
      <c r="N84" s="1316"/>
      <c r="O84" s="1316"/>
      <c r="P84" s="1316"/>
      <c r="Q84" s="1316"/>
      <c r="R84" s="1316"/>
      <c r="S84" s="1316"/>
      <c r="T84" s="1316"/>
      <c r="U84" s="1316"/>
      <c r="V84" s="1316"/>
      <c r="W84" s="1316"/>
      <c r="X84" s="1316"/>
      <c r="Y84" s="1316"/>
      <c r="Z84" s="1316"/>
      <c r="AA84" s="1316"/>
      <c r="AB84" s="1316"/>
      <c r="AC84" s="1316"/>
      <c r="AD84" s="1316"/>
      <c r="AE84" s="530"/>
      <c r="AF84" s="530"/>
      <c r="AG84" s="1316"/>
      <c r="AH84" s="1316"/>
      <c r="AI84" s="513"/>
    </row>
    <row r="85" ht="24.0" customHeight="1">
      <c r="A85" s="1318"/>
      <c r="B85" s="1316"/>
      <c r="C85" s="1316"/>
      <c r="D85" s="2322">
        <f>D83*100/14046000</f>
        <v>80.61777531</v>
      </c>
      <c r="E85" s="1316"/>
      <c r="F85" s="1316"/>
      <c r="G85" s="1316"/>
      <c r="H85" s="1316"/>
      <c r="I85" s="1316"/>
      <c r="J85" s="1316"/>
      <c r="K85" s="1316"/>
      <c r="L85" s="1316"/>
      <c r="M85" s="1316"/>
      <c r="N85" s="1316"/>
      <c r="O85" s="1316"/>
      <c r="P85" s="1316"/>
      <c r="Q85" s="1316"/>
      <c r="R85" s="1316"/>
      <c r="S85" s="1316"/>
      <c r="T85" s="1316"/>
      <c r="U85" s="1316"/>
      <c r="V85" s="1316"/>
      <c r="W85" s="1316"/>
      <c r="X85" s="1316"/>
      <c r="Y85" s="1316"/>
      <c r="Z85" s="1316"/>
      <c r="AA85" s="1316"/>
      <c r="AB85" s="1316"/>
      <c r="AC85" s="1316"/>
      <c r="AD85" s="1316"/>
      <c r="AE85" s="530"/>
      <c r="AF85" s="530"/>
      <c r="AG85" s="1316"/>
      <c r="AH85" s="1316"/>
      <c r="AI85" s="513"/>
    </row>
    <row r="86" ht="24.0" customHeight="1">
      <c r="A86" s="1318"/>
      <c r="B86" s="1316"/>
      <c r="C86" s="1316"/>
      <c r="D86" s="1316"/>
      <c r="E86" s="1316"/>
      <c r="F86" s="1316"/>
      <c r="G86" s="1316"/>
      <c r="H86" s="1316"/>
      <c r="I86" s="1316"/>
      <c r="J86" s="1316"/>
      <c r="K86" s="1316"/>
      <c r="L86" s="1316"/>
      <c r="M86" s="1316"/>
      <c r="N86" s="1316"/>
      <c r="O86" s="1316"/>
      <c r="P86" s="1316"/>
      <c r="Q86" s="1316"/>
      <c r="R86" s="1316"/>
      <c r="S86" s="1316"/>
      <c r="T86" s="1316"/>
      <c r="U86" s="1316"/>
      <c r="V86" s="1316"/>
      <c r="W86" s="1316"/>
      <c r="X86" s="1316"/>
      <c r="Y86" s="1316"/>
      <c r="Z86" s="1316"/>
      <c r="AA86" s="1316"/>
      <c r="AB86" s="1316"/>
      <c r="AC86" s="1316"/>
      <c r="AD86" s="1316"/>
      <c r="AE86" s="530"/>
      <c r="AF86" s="530"/>
      <c r="AG86" s="1316"/>
      <c r="AH86" s="1316"/>
      <c r="AI86" s="513"/>
    </row>
    <row r="87" ht="24.0" customHeight="1">
      <c r="A87" s="1318"/>
      <c r="B87" s="1316"/>
      <c r="C87" s="1316"/>
      <c r="D87" s="1316"/>
      <c r="E87" s="1316"/>
      <c r="F87" s="1316"/>
      <c r="G87" s="1316"/>
      <c r="H87" s="1316"/>
      <c r="I87" s="1316"/>
      <c r="J87" s="1316"/>
      <c r="K87" s="1316"/>
      <c r="L87" s="1316"/>
      <c r="M87" s="1316"/>
      <c r="N87" s="1316"/>
      <c r="O87" s="1316"/>
      <c r="P87" s="1316"/>
      <c r="Q87" s="1316"/>
      <c r="R87" s="1316"/>
      <c r="S87" s="1316"/>
      <c r="T87" s="1316"/>
      <c r="U87" s="1316"/>
      <c r="V87" s="1316"/>
      <c r="W87" s="1316"/>
      <c r="X87" s="1316"/>
      <c r="Y87" s="1316"/>
      <c r="Z87" s="1316"/>
      <c r="AA87" s="1316"/>
      <c r="AB87" s="1316"/>
      <c r="AC87" s="1316"/>
      <c r="AD87" s="1316"/>
      <c r="AE87" s="530"/>
      <c r="AF87" s="530"/>
      <c r="AG87" s="1316"/>
      <c r="AH87" s="1316"/>
      <c r="AI87" s="513"/>
    </row>
    <row r="88" ht="24.0" customHeight="1">
      <c r="A88" s="1318"/>
      <c r="B88" s="1316"/>
      <c r="C88" s="1316"/>
      <c r="D88" s="1316"/>
      <c r="E88" s="1316"/>
      <c r="F88" s="1316"/>
      <c r="G88" s="1316"/>
      <c r="H88" s="1316"/>
      <c r="I88" s="1316"/>
      <c r="J88" s="1316"/>
      <c r="K88" s="1316"/>
      <c r="L88" s="1316"/>
      <c r="M88" s="1316"/>
      <c r="N88" s="1316"/>
      <c r="O88" s="1316"/>
      <c r="P88" s="1316"/>
      <c r="Q88" s="1316"/>
      <c r="R88" s="1316"/>
      <c r="S88" s="1316"/>
      <c r="T88" s="1316"/>
      <c r="U88" s="1316"/>
      <c r="V88" s="1316"/>
      <c r="W88" s="1316"/>
      <c r="X88" s="1316"/>
      <c r="Y88" s="1316"/>
      <c r="Z88" s="1316"/>
      <c r="AA88" s="1316"/>
      <c r="AB88" s="1316"/>
      <c r="AC88" s="1316"/>
      <c r="AD88" s="1316"/>
      <c r="AE88" s="530"/>
      <c r="AF88" s="530"/>
      <c r="AG88" s="1316"/>
      <c r="AH88" s="1316"/>
      <c r="AI88" s="513"/>
    </row>
    <row r="89" ht="24.0" customHeight="1">
      <c r="A89" s="1318"/>
      <c r="B89" s="1316"/>
      <c r="C89" s="1316"/>
      <c r="D89" s="1316"/>
      <c r="E89" s="1316"/>
      <c r="F89" s="1316"/>
      <c r="G89" s="1316"/>
      <c r="H89" s="1316"/>
      <c r="I89" s="1316"/>
      <c r="J89" s="1316"/>
      <c r="K89" s="1316"/>
      <c r="L89" s="1316"/>
      <c r="M89" s="1316"/>
      <c r="N89" s="1316"/>
      <c r="O89" s="1316"/>
      <c r="P89" s="1316"/>
      <c r="Q89" s="1316"/>
      <c r="R89" s="1316"/>
      <c r="S89" s="1316"/>
      <c r="T89" s="1316"/>
      <c r="U89" s="1316"/>
      <c r="V89" s="1316"/>
      <c r="W89" s="1316"/>
      <c r="X89" s="1316"/>
      <c r="Y89" s="1316"/>
      <c r="Z89" s="1316"/>
      <c r="AA89" s="1316"/>
      <c r="AB89" s="1316"/>
      <c r="AC89" s="1316"/>
      <c r="AD89" s="1316"/>
      <c r="AE89" s="530"/>
      <c r="AF89" s="530"/>
      <c r="AG89" s="1316"/>
      <c r="AH89" s="1316"/>
      <c r="AI89" s="513"/>
    </row>
    <row r="90" ht="24.0" customHeight="1">
      <c r="A90" s="1318"/>
      <c r="B90" s="1316"/>
      <c r="C90" s="1316"/>
      <c r="D90" s="1316"/>
      <c r="E90" s="1316"/>
      <c r="F90" s="1316"/>
      <c r="G90" s="1316"/>
      <c r="H90" s="1316"/>
      <c r="I90" s="1316"/>
      <c r="J90" s="1316"/>
      <c r="K90" s="1316"/>
      <c r="L90" s="1316"/>
      <c r="M90" s="1316"/>
      <c r="N90" s="1316"/>
      <c r="O90" s="1316"/>
      <c r="P90" s="1316"/>
      <c r="Q90" s="1316"/>
      <c r="R90" s="1316"/>
      <c r="S90" s="1316"/>
      <c r="T90" s="1316"/>
      <c r="U90" s="1316"/>
      <c r="V90" s="1316"/>
      <c r="W90" s="1316"/>
      <c r="X90" s="1316"/>
      <c r="Y90" s="1316"/>
      <c r="Z90" s="1316"/>
      <c r="AA90" s="1316"/>
      <c r="AB90" s="1316"/>
      <c r="AC90" s="1316"/>
      <c r="AD90" s="1316"/>
      <c r="AE90" s="530"/>
      <c r="AF90" s="530"/>
      <c r="AG90" s="1316"/>
      <c r="AH90" s="1316"/>
      <c r="AI90" s="513"/>
    </row>
    <row r="91" ht="24.0" customHeight="1">
      <c r="A91" s="1318"/>
      <c r="B91" s="1316"/>
      <c r="C91" s="1316"/>
      <c r="D91" s="1316"/>
      <c r="E91" s="1316"/>
      <c r="F91" s="1316"/>
      <c r="G91" s="1316"/>
      <c r="H91" s="1316"/>
      <c r="I91" s="1316"/>
      <c r="J91" s="1316"/>
      <c r="K91" s="1316"/>
      <c r="L91" s="1316"/>
      <c r="M91" s="1316"/>
      <c r="N91" s="1316"/>
      <c r="O91" s="1316"/>
      <c r="P91" s="1316"/>
      <c r="Q91" s="1316"/>
      <c r="R91" s="1316"/>
      <c r="S91" s="1316"/>
      <c r="T91" s="1316"/>
      <c r="U91" s="1316"/>
      <c r="V91" s="1316"/>
      <c r="W91" s="1316"/>
      <c r="X91" s="1316"/>
      <c r="Y91" s="1316"/>
      <c r="Z91" s="1316"/>
      <c r="AA91" s="1316"/>
      <c r="AB91" s="1316"/>
      <c r="AC91" s="1316"/>
      <c r="AD91" s="1316"/>
      <c r="AE91" s="530"/>
      <c r="AF91" s="530"/>
      <c r="AG91" s="1316"/>
      <c r="AH91" s="1316"/>
      <c r="AI91" s="513"/>
    </row>
    <row r="92" ht="24.0" customHeight="1">
      <c r="A92" s="1318"/>
      <c r="B92" s="1316"/>
      <c r="C92" s="1316"/>
      <c r="D92" s="1316"/>
      <c r="E92" s="1316"/>
      <c r="F92" s="1316"/>
      <c r="G92" s="1316"/>
      <c r="H92" s="1316"/>
      <c r="I92" s="1316"/>
      <c r="J92" s="1316"/>
      <c r="K92" s="1316"/>
      <c r="L92" s="1316"/>
      <c r="M92" s="1316"/>
      <c r="N92" s="1316"/>
      <c r="O92" s="1316"/>
      <c r="P92" s="1316"/>
      <c r="Q92" s="1316"/>
      <c r="R92" s="1316"/>
      <c r="S92" s="1316"/>
      <c r="T92" s="1316"/>
      <c r="U92" s="1316"/>
      <c r="V92" s="1316"/>
      <c r="W92" s="1316"/>
      <c r="X92" s="1316"/>
      <c r="Y92" s="1316"/>
      <c r="Z92" s="1316"/>
      <c r="AA92" s="1316"/>
      <c r="AB92" s="1316"/>
      <c r="AC92" s="1316"/>
      <c r="AD92" s="1316"/>
      <c r="AE92" s="530"/>
      <c r="AF92" s="530"/>
      <c r="AG92" s="1316"/>
      <c r="AH92" s="1316"/>
      <c r="AI92" s="513"/>
    </row>
    <row r="93" ht="24.0" customHeight="1">
      <c r="A93" s="1318"/>
      <c r="B93" s="1316"/>
      <c r="C93" s="1316"/>
      <c r="D93" s="1316"/>
      <c r="E93" s="1316"/>
      <c r="F93" s="1316"/>
      <c r="G93" s="1316"/>
      <c r="H93" s="1316"/>
      <c r="I93" s="1316"/>
      <c r="J93" s="1316"/>
      <c r="K93" s="1316"/>
      <c r="L93" s="1316"/>
      <c r="M93" s="1316"/>
      <c r="N93" s="1316"/>
      <c r="O93" s="1316"/>
      <c r="P93" s="1316"/>
      <c r="Q93" s="1316"/>
      <c r="R93" s="1316"/>
      <c r="S93" s="1316"/>
      <c r="T93" s="1316"/>
      <c r="U93" s="1316"/>
      <c r="V93" s="1316"/>
      <c r="W93" s="1316"/>
      <c r="X93" s="1316"/>
      <c r="Y93" s="1316"/>
      <c r="Z93" s="1316"/>
      <c r="AA93" s="1316"/>
      <c r="AB93" s="1316"/>
      <c r="AC93" s="1316"/>
      <c r="AD93" s="1316"/>
      <c r="AE93" s="530"/>
      <c r="AF93" s="530"/>
      <c r="AG93" s="1316"/>
      <c r="AH93" s="1316"/>
      <c r="AI93" s="513"/>
    </row>
    <row r="94" ht="24.0" customHeight="1">
      <c r="A94" s="1318"/>
      <c r="B94" s="1316"/>
      <c r="C94" s="1316"/>
      <c r="D94" s="1316"/>
      <c r="E94" s="1316"/>
      <c r="F94" s="1316"/>
      <c r="G94" s="1316"/>
      <c r="H94" s="1316"/>
      <c r="I94" s="1316"/>
      <c r="J94" s="1316"/>
      <c r="K94" s="1316"/>
      <c r="L94" s="1316"/>
      <c r="M94" s="1316"/>
      <c r="N94" s="1316"/>
      <c r="O94" s="1316"/>
      <c r="P94" s="1316"/>
      <c r="Q94" s="1316"/>
      <c r="R94" s="1316"/>
      <c r="S94" s="1316"/>
      <c r="T94" s="1316"/>
      <c r="U94" s="1316"/>
      <c r="V94" s="1316"/>
      <c r="W94" s="1316"/>
      <c r="X94" s="1316"/>
      <c r="Y94" s="1316"/>
      <c r="Z94" s="1316"/>
      <c r="AA94" s="1316"/>
      <c r="AB94" s="1316"/>
      <c r="AC94" s="1316"/>
      <c r="AD94" s="1316"/>
      <c r="AE94" s="530"/>
      <c r="AF94" s="530"/>
      <c r="AG94" s="1316"/>
      <c r="AH94" s="1316"/>
      <c r="AI94" s="513"/>
    </row>
    <row r="95" ht="24.0" customHeight="1">
      <c r="A95" s="1318"/>
      <c r="B95" s="1316"/>
      <c r="C95" s="1316"/>
      <c r="D95" s="1316"/>
      <c r="E95" s="1316"/>
      <c r="F95" s="1316"/>
      <c r="G95" s="1316"/>
      <c r="H95" s="1316"/>
      <c r="I95" s="1316"/>
      <c r="J95" s="1316"/>
      <c r="K95" s="1316"/>
      <c r="L95" s="1316"/>
      <c r="M95" s="1316"/>
      <c r="N95" s="1316"/>
      <c r="O95" s="1316"/>
      <c r="P95" s="1316"/>
      <c r="Q95" s="1316"/>
      <c r="R95" s="1316"/>
      <c r="S95" s="1316"/>
      <c r="T95" s="1316"/>
      <c r="U95" s="1316"/>
      <c r="V95" s="1316"/>
      <c r="W95" s="1316"/>
      <c r="X95" s="1316"/>
      <c r="Y95" s="1316"/>
      <c r="Z95" s="1316"/>
      <c r="AA95" s="1316"/>
      <c r="AB95" s="1316"/>
      <c r="AC95" s="1316"/>
      <c r="AD95" s="1316"/>
      <c r="AE95" s="530"/>
      <c r="AF95" s="530"/>
      <c r="AG95" s="1316"/>
      <c r="AH95" s="1316"/>
      <c r="AI95" s="513"/>
    </row>
    <row r="96" ht="24.0" customHeight="1">
      <c r="A96" s="1318"/>
      <c r="B96" s="1316"/>
      <c r="C96" s="1316"/>
      <c r="D96" s="1316"/>
      <c r="E96" s="1316"/>
      <c r="F96" s="1316"/>
      <c r="G96" s="1316"/>
      <c r="H96" s="1316"/>
      <c r="I96" s="1316"/>
      <c r="J96" s="1316"/>
      <c r="K96" s="1316"/>
      <c r="L96" s="1316"/>
      <c r="M96" s="1316"/>
      <c r="N96" s="1316"/>
      <c r="O96" s="1316"/>
      <c r="P96" s="1316"/>
      <c r="Q96" s="1316"/>
      <c r="R96" s="1316"/>
      <c r="S96" s="1316"/>
      <c r="T96" s="1316"/>
      <c r="U96" s="1316"/>
      <c r="V96" s="1316"/>
      <c r="W96" s="1316"/>
      <c r="X96" s="1316"/>
      <c r="Y96" s="1316"/>
      <c r="Z96" s="1316"/>
      <c r="AA96" s="1316"/>
      <c r="AB96" s="1316"/>
      <c r="AC96" s="1316"/>
      <c r="AD96" s="1316"/>
      <c r="AE96" s="530"/>
      <c r="AF96" s="530"/>
      <c r="AG96" s="1316"/>
      <c r="AH96" s="1316"/>
      <c r="AI96" s="513"/>
    </row>
    <row r="97" ht="24.0" customHeight="1">
      <c r="A97" s="1318"/>
      <c r="B97" s="1316"/>
      <c r="C97" s="1316"/>
      <c r="D97" s="1316"/>
      <c r="E97" s="1316"/>
      <c r="F97" s="1316"/>
      <c r="G97" s="1316"/>
      <c r="H97" s="1316"/>
      <c r="I97" s="1316"/>
      <c r="J97" s="1316"/>
      <c r="K97" s="1316"/>
      <c r="L97" s="1316"/>
      <c r="M97" s="1316"/>
      <c r="N97" s="1316"/>
      <c r="O97" s="1316"/>
      <c r="P97" s="1316"/>
      <c r="Q97" s="1316"/>
      <c r="R97" s="1316"/>
      <c r="S97" s="1316"/>
      <c r="T97" s="1316"/>
      <c r="U97" s="1316"/>
      <c r="V97" s="1316"/>
      <c r="W97" s="1316"/>
      <c r="X97" s="1316"/>
      <c r="Y97" s="1316"/>
      <c r="Z97" s="1316"/>
      <c r="AA97" s="1316"/>
      <c r="AB97" s="1316"/>
      <c r="AC97" s="1316"/>
      <c r="AD97" s="1316"/>
      <c r="AE97" s="530"/>
      <c r="AF97" s="530"/>
      <c r="AG97" s="1316"/>
      <c r="AH97" s="1316"/>
      <c r="AI97" s="513"/>
    </row>
    <row r="98" ht="24.0" customHeight="1">
      <c r="A98" s="1318"/>
      <c r="B98" s="1316"/>
      <c r="C98" s="1316"/>
      <c r="D98" s="1316"/>
      <c r="E98" s="1316"/>
      <c r="F98" s="1316"/>
      <c r="G98" s="1316"/>
      <c r="H98" s="1316"/>
      <c r="I98" s="1316"/>
      <c r="J98" s="1316"/>
      <c r="K98" s="1316"/>
      <c r="L98" s="1316"/>
      <c r="M98" s="1316"/>
      <c r="N98" s="1316"/>
      <c r="O98" s="1316"/>
      <c r="P98" s="1316"/>
      <c r="Q98" s="1316"/>
      <c r="R98" s="1316"/>
      <c r="S98" s="1316"/>
      <c r="T98" s="1316"/>
      <c r="U98" s="1316"/>
      <c r="V98" s="1316"/>
      <c r="W98" s="1316"/>
      <c r="X98" s="1316"/>
      <c r="Y98" s="1316"/>
      <c r="Z98" s="1316"/>
      <c r="AA98" s="1316"/>
      <c r="AB98" s="1316"/>
      <c r="AC98" s="1316"/>
      <c r="AD98" s="1316"/>
      <c r="AE98" s="530"/>
      <c r="AF98" s="530"/>
      <c r="AG98" s="1316"/>
      <c r="AH98" s="1316"/>
      <c r="AI98" s="513"/>
    </row>
    <row r="99" ht="24.0" customHeight="1">
      <c r="A99" s="1318"/>
      <c r="B99" s="1316"/>
      <c r="C99" s="1316"/>
      <c r="D99" s="1316"/>
      <c r="E99" s="1316"/>
      <c r="F99" s="1316"/>
      <c r="G99" s="1316"/>
      <c r="H99" s="1316"/>
      <c r="I99" s="1316"/>
      <c r="J99" s="1316"/>
      <c r="K99" s="1316"/>
      <c r="L99" s="1316"/>
      <c r="M99" s="1316"/>
      <c r="N99" s="1316"/>
      <c r="O99" s="1316"/>
      <c r="P99" s="1316"/>
      <c r="Q99" s="1316"/>
      <c r="R99" s="1316"/>
      <c r="S99" s="1316"/>
      <c r="T99" s="1316"/>
      <c r="U99" s="1316"/>
      <c r="V99" s="1316"/>
      <c r="W99" s="1316"/>
      <c r="X99" s="1316"/>
      <c r="Y99" s="1316"/>
      <c r="Z99" s="1316"/>
      <c r="AA99" s="1316"/>
      <c r="AB99" s="1316"/>
      <c r="AC99" s="1316"/>
      <c r="AD99" s="1316"/>
      <c r="AE99" s="530"/>
      <c r="AF99" s="530"/>
      <c r="AG99" s="1316"/>
      <c r="AH99" s="1316"/>
      <c r="AI99" s="513"/>
    </row>
    <row r="100" ht="24.0" customHeight="1">
      <c r="A100" s="1318"/>
      <c r="B100" s="1316"/>
      <c r="C100" s="1316"/>
      <c r="D100" s="1316"/>
      <c r="E100" s="1316"/>
      <c r="F100" s="1316"/>
      <c r="G100" s="1316"/>
      <c r="H100" s="1316"/>
      <c r="I100" s="1316"/>
      <c r="J100" s="1316"/>
      <c r="K100" s="1316"/>
      <c r="L100" s="1316"/>
      <c r="M100" s="1316"/>
      <c r="N100" s="1316"/>
      <c r="O100" s="1316"/>
      <c r="P100" s="1316"/>
      <c r="Q100" s="1316"/>
      <c r="R100" s="1316"/>
      <c r="S100" s="1316"/>
      <c r="T100" s="1316"/>
      <c r="U100" s="1316"/>
      <c r="V100" s="1316"/>
      <c r="W100" s="1316"/>
      <c r="X100" s="1316"/>
      <c r="Y100" s="1316"/>
      <c r="Z100" s="1316"/>
      <c r="AA100" s="1316"/>
      <c r="AB100" s="1316"/>
      <c r="AC100" s="1316"/>
      <c r="AD100" s="1316"/>
      <c r="AE100" s="530"/>
      <c r="AF100" s="530"/>
      <c r="AG100" s="1316"/>
      <c r="AH100" s="1316"/>
      <c r="AI100" s="513"/>
    </row>
    <row r="101" ht="24.0" customHeight="1">
      <c r="A101" s="1318"/>
      <c r="B101" s="1316"/>
      <c r="C101" s="1316"/>
      <c r="D101" s="1316"/>
      <c r="E101" s="1316"/>
      <c r="F101" s="1316"/>
      <c r="G101" s="1316"/>
      <c r="H101" s="1316"/>
      <c r="I101" s="1316"/>
      <c r="J101" s="1316"/>
      <c r="K101" s="1316"/>
      <c r="L101" s="1316"/>
      <c r="M101" s="1316"/>
      <c r="N101" s="1316"/>
      <c r="O101" s="1316"/>
      <c r="P101" s="1316"/>
      <c r="Q101" s="1316"/>
      <c r="R101" s="1316"/>
      <c r="S101" s="1316"/>
      <c r="T101" s="1316"/>
      <c r="U101" s="1316"/>
      <c r="V101" s="1316"/>
      <c r="W101" s="1316"/>
      <c r="X101" s="1316"/>
      <c r="Y101" s="1316"/>
      <c r="Z101" s="1316"/>
      <c r="AA101" s="1316"/>
      <c r="AB101" s="1316"/>
      <c r="AC101" s="1316"/>
      <c r="AD101" s="1316"/>
      <c r="AE101" s="530"/>
      <c r="AF101" s="530"/>
      <c r="AG101" s="1316"/>
      <c r="AH101" s="1316"/>
      <c r="AI101" s="513"/>
    </row>
    <row r="102" ht="24.0" customHeight="1">
      <c r="A102" s="1318"/>
      <c r="B102" s="1316"/>
      <c r="C102" s="1316"/>
      <c r="D102" s="1316"/>
      <c r="E102" s="1316"/>
      <c r="F102" s="1316"/>
      <c r="G102" s="1316"/>
      <c r="H102" s="1316"/>
      <c r="I102" s="1316"/>
      <c r="J102" s="1316"/>
      <c r="K102" s="1316"/>
      <c r="L102" s="1316"/>
      <c r="M102" s="1316"/>
      <c r="N102" s="1316"/>
      <c r="O102" s="1316"/>
      <c r="P102" s="1316"/>
      <c r="Q102" s="1316"/>
      <c r="R102" s="1316"/>
      <c r="S102" s="1316"/>
      <c r="T102" s="1316"/>
      <c r="U102" s="1316"/>
      <c r="V102" s="1316"/>
      <c r="W102" s="1316"/>
      <c r="X102" s="1316"/>
      <c r="Y102" s="1316"/>
      <c r="Z102" s="1316"/>
      <c r="AA102" s="1316"/>
      <c r="AB102" s="1316"/>
      <c r="AC102" s="1316"/>
      <c r="AD102" s="1316"/>
      <c r="AE102" s="530"/>
      <c r="AF102" s="530"/>
      <c r="AG102" s="1316"/>
      <c r="AH102" s="1316"/>
      <c r="AI102" s="513"/>
    </row>
    <row r="103" ht="24.0" customHeight="1">
      <c r="A103" s="1318"/>
      <c r="B103" s="1316"/>
      <c r="C103" s="1316"/>
      <c r="D103" s="1316"/>
      <c r="E103" s="1316"/>
      <c r="F103" s="1316"/>
      <c r="G103" s="1316"/>
      <c r="H103" s="1316"/>
      <c r="I103" s="1316"/>
      <c r="J103" s="1316"/>
      <c r="K103" s="1316"/>
      <c r="L103" s="1316"/>
      <c r="M103" s="1316"/>
      <c r="N103" s="1316"/>
      <c r="O103" s="1316"/>
      <c r="P103" s="1316"/>
      <c r="Q103" s="1316"/>
      <c r="R103" s="1316"/>
      <c r="S103" s="1316"/>
      <c r="T103" s="1316"/>
      <c r="U103" s="1316"/>
      <c r="V103" s="1316"/>
      <c r="W103" s="1316"/>
      <c r="X103" s="1316"/>
      <c r="Y103" s="1316"/>
      <c r="Z103" s="1316"/>
      <c r="AA103" s="1316"/>
      <c r="AB103" s="1316"/>
      <c r="AC103" s="1316"/>
      <c r="AD103" s="1316"/>
      <c r="AE103" s="530"/>
      <c r="AF103" s="530"/>
      <c r="AG103" s="1316"/>
      <c r="AH103" s="1316"/>
      <c r="AI103" s="513"/>
    </row>
    <row r="104" ht="24.0" customHeight="1">
      <c r="A104" s="1318"/>
      <c r="B104" s="1316"/>
      <c r="C104" s="1316"/>
      <c r="D104" s="1316"/>
      <c r="E104" s="1316"/>
      <c r="F104" s="1316"/>
      <c r="G104" s="1316"/>
      <c r="H104" s="1316"/>
      <c r="I104" s="1316"/>
      <c r="J104" s="1316"/>
      <c r="K104" s="1316"/>
      <c r="L104" s="1316"/>
      <c r="M104" s="1316"/>
      <c r="N104" s="1316"/>
      <c r="O104" s="1316"/>
      <c r="P104" s="1316"/>
      <c r="Q104" s="1316"/>
      <c r="R104" s="1316"/>
      <c r="S104" s="1316"/>
      <c r="T104" s="1316"/>
      <c r="U104" s="1316"/>
      <c r="V104" s="1316"/>
      <c r="W104" s="1316"/>
      <c r="X104" s="1316"/>
      <c r="Y104" s="1316"/>
      <c r="Z104" s="1316"/>
      <c r="AA104" s="1316"/>
      <c r="AB104" s="1316"/>
      <c r="AC104" s="1316"/>
      <c r="AD104" s="1316"/>
      <c r="AE104" s="530"/>
      <c r="AF104" s="530"/>
      <c r="AG104" s="1316"/>
      <c r="AH104" s="1316"/>
      <c r="AI104" s="513"/>
    </row>
    <row r="105" ht="24.0" customHeight="1">
      <c r="A105" s="1318"/>
      <c r="B105" s="1316"/>
      <c r="C105" s="1316"/>
      <c r="D105" s="1316"/>
      <c r="E105" s="1316"/>
      <c r="F105" s="1316"/>
      <c r="G105" s="1316"/>
      <c r="H105" s="1316"/>
      <c r="I105" s="1316"/>
      <c r="J105" s="1316"/>
      <c r="K105" s="1316"/>
      <c r="L105" s="1316"/>
      <c r="M105" s="1316"/>
      <c r="N105" s="1316"/>
      <c r="O105" s="1316"/>
      <c r="P105" s="1316"/>
      <c r="Q105" s="1316"/>
      <c r="R105" s="1316"/>
      <c r="S105" s="1316"/>
      <c r="T105" s="1316"/>
      <c r="U105" s="1316"/>
      <c r="V105" s="1316"/>
      <c r="W105" s="1316"/>
      <c r="X105" s="1316"/>
      <c r="Y105" s="1316"/>
      <c r="Z105" s="1316"/>
      <c r="AA105" s="1316"/>
      <c r="AB105" s="1316"/>
      <c r="AC105" s="1316"/>
      <c r="AD105" s="1316"/>
      <c r="AE105" s="530"/>
      <c r="AF105" s="530"/>
      <c r="AG105" s="1316"/>
      <c r="AH105" s="1316"/>
      <c r="AI105" s="513"/>
    </row>
    <row r="106" ht="24.0" customHeight="1">
      <c r="A106" s="1318"/>
      <c r="B106" s="1316"/>
      <c r="C106" s="1316"/>
      <c r="D106" s="1316"/>
      <c r="E106" s="1316"/>
      <c r="F106" s="1316"/>
      <c r="G106" s="1316"/>
      <c r="H106" s="1316"/>
      <c r="I106" s="1316"/>
      <c r="J106" s="1316"/>
      <c r="K106" s="1316"/>
      <c r="L106" s="1316"/>
      <c r="M106" s="1316"/>
      <c r="N106" s="1316"/>
      <c r="O106" s="1316"/>
      <c r="P106" s="1316"/>
      <c r="Q106" s="1316"/>
      <c r="R106" s="1316"/>
      <c r="S106" s="1316"/>
      <c r="T106" s="1316"/>
      <c r="U106" s="1316"/>
      <c r="V106" s="1316"/>
      <c r="W106" s="1316"/>
      <c r="X106" s="1316"/>
      <c r="Y106" s="1316"/>
      <c r="Z106" s="1316"/>
      <c r="AA106" s="1316"/>
      <c r="AB106" s="1316"/>
      <c r="AC106" s="1316"/>
      <c r="AD106" s="1316"/>
      <c r="AE106" s="530"/>
      <c r="AF106" s="530"/>
      <c r="AG106" s="1316"/>
      <c r="AH106" s="1316"/>
      <c r="AI106" s="513"/>
    </row>
    <row r="107" ht="24.0" customHeight="1">
      <c r="A107" s="1318"/>
      <c r="B107" s="1316"/>
      <c r="C107" s="1316"/>
      <c r="D107" s="1316"/>
      <c r="E107" s="1316"/>
      <c r="F107" s="1316"/>
      <c r="G107" s="1316"/>
      <c r="H107" s="1316"/>
      <c r="I107" s="1316"/>
      <c r="J107" s="1316"/>
      <c r="K107" s="1316"/>
      <c r="L107" s="1316"/>
      <c r="M107" s="1316"/>
      <c r="N107" s="1316"/>
      <c r="O107" s="1316"/>
      <c r="P107" s="1316"/>
      <c r="Q107" s="1316"/>
      <c r="R107" s="1316"/>
      <c r="S107" s="1316"/>
      <c r="T107" s="1316"/>
      <c r="U107" s="1316"/>
      <c r="V107" s="1316"/>
      <c r="W107" s="1316"/>
      <c r="X107" s="1316"/>
      <c r="Y107" s="1316"/>
      <c r="Z107" s="1316"/>
      <c r="AA107" s="1316"/>
      <c r="AB107" s="1316"/>
      <c r="AC107" s="1316"/>
      <c r="AD107" s="1316"/>
      <c r="AE107" s="530"/>
      <c r="AF107" s="530"/>
      <c r="AG107" s="1316"/>
      <c r="AH107" s="1316"/>
      <c r="AI107" s="513"/>
    </row>
    <row r="108" ht="24.0" customHeight="1">
      <c r="A108" s="1318"/>
      <c r="B108" s="1316"/>
      <c r="C108" s="1316"/>
      <c r="D108" s="1316"/>
      <c r="E108" s="1316"/>
      <c r="F108" s="1316"/>
      <c r="G108" s="1316"/>
      <c r="H108" s="1316"/>
      <c r="I108" s="1316"/>
      <c r="J108" s="1316"/>
      <c r="K108" s="1316"/>
      <c r="L108" s="1316"/>
      <c r="M108" s="1316"/>
      <c r="N108" s="1316"/>
      <c r="O108" s="1316"/>
      <c r="P108" s="1316"/>
      <c r="Q108" s="1316"/>
      <c r="R108" s="1316"/>
      <c r="S108" s="1316"/>
      <c r="T108" s="1316"/>
      <c r="U108" s="1316"/>
      <c r="V108" s="1316"/>
      <c r="W108" s="1316"/>
      <c r="X108" s="1316"/>
      <c r="Y108" s="1316"/>
      <c r="Z108" s="1316"/>
      <c r="AA108" s="1316"/>
      <c r="AB108" s="1316"/>
      <c r="AC108" s="1316"/>
      <c r="AD108" s="1316"/>
      <c r="AE108" s="530"/>
      <c r="AF108" s="530"/>
      <c r="AG108" s="1316"/>
      <c r="AH108" s="1316"/>
      <c r="AI108" s="513"/>
    </row>
    <row r="109" ht="24.0" customHeight="1">
      <c r="A109" s="1318"/>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6"/>
      <c r="X109" s="1316"/>
      <c r="Y109" s="1316"/>
      <c r="Z109" s="1316"/>
      <c r="AA109" s="1316"/>
      <c r="AB109" s="1316"/>
      <c r="AC109" s="1316"/>
      <c r="AD109" s="1316"/>
      <c r="AE109" s="530"/>
      <c r="AF109" s="530"/>
      <c r="AG109" s="1316"/>
      <c r="AH109" s="1316"/>
      <c r="AI109" s="513"/>
    </row>
    <row r="110" ht="24.0" customHeight="1">
      <c r="A110" s="1318"/>
      <c r="B110" s="1316"/>
      <c r="C110" s="1316"/>
      <c r="D110" s="1316"/>
      <c r="E110" s="1316"/>
      <c r="F110" s="1316"/>
      <c r="G110" s="1316"/>
      <c r="H110" s="1316"/>
      <c r="I110" s="1316"/>
      <c r="J110" s="1316"/>
      <c r="K110" s="1316"/>
      <c r="L110" s="1316"/>
      <c r="M110" s="1316"/>
      <c r="N110" s="1316"/>
      <c r="O110" s="1316"/>
      <c r="P110" s="1316"/>
      <c r="Q110" s="1316"/>
      <c r="R110" s="1316"/>
      <c r="S110" s="1316"/>
      <c r="T110" s="1316"/>
      <c r="U110" s="1316"/>
      <c r="V110" s="1316"/>
      <c r="W110" s="1316"/>
      <c r="X110" s="1316"/>
      <c r="Y110" s="1316"/>
      <c r="Z110" s="1316"/>
      <c r="AA110" s="1316"/>
      <c r="AB110" s="1316"/>
      <c r="AC110" s="1316"/>
      <c r="AD110" s="1316"/>
      <c r="AE110" s="530"/>
      <c r="AF110" s="530"/>
      <c r="AG110" s="1316"/>
      <c r="AH110" s="1316"/>
      <c r="AI110" s="513"/>
    </row>
    <row r="111" ht="24.0" customHeight="1">
      <c r="A111" s="1318"/>
      <c r="B111" s="1316"/>
      <c r="C111" s="1316"/>
      <c r="D111" s="1316"/>
      <c r="E111" s="1316"/>
      <c r="F111" s="1316"/>
      <c r="G111" s="1316"/>
      <c r="H111" s="1316"/>
      <c r="I111" s="1316"/>
      <c r="J111" s="1316"/>
      <c r="K111" s="1316"/>
      <c r="L111" s="1316"/>
      <c r="M111" s="1316"/>
      <c r="N111" s="1316"/>
      <c r="O111" s="1316"/>
      <c r="P111" s="1316"/>
      <c r="Q111" s="1316"/>
      <c r="R111" s="1316"/>
      <c r="S111" s="1316"/>
      <c r="T111" s="1316"/>
      <c r="U111" s="1316"/>
      <c r="V111" s="1316"/>
      <c r="W111" s="1316"/>
      <c r="X111" s="1316"/>
      <c r="Y111" s="1316"/>
      <c r="Z111" s="1316"/>
      <c r="AA111" s="1316"/>
      <c r="AB111" s="1316"/>
      <c r="AC111" s="1316"/>
      <c r="AD111" s="1316"/>
      <c r="AE111" s="530"/>
      <c r="AF111" s="530"/>
      <c r="AG111" s="1316"/>
      <c r="AH111" s="1316"/>
      <c r="AI111" s="513"/>
    </row>
    <row r="112" ht="24.0" customHeight="1">
      <c r="A112" s="1318"/>
      <c r="B112" s="1316"/>
      <c r="C112" s="1316"/>
      <c r="D112" s="1316"/>
      <c r="E112" s="1316"/>
      <c r="F112" s="1316"/>
      <c r="G112" s="1316"/>
      <c r="H112" s="1316"/>
      <c r="I112" s="1316"/>
      <c r="J112" s="1316"/>
      <c r="K112" s="1316"/>
      <c r="L112" s="1316"/>
      <c r="M112" s="1316"/>
      <c r="N112" s="1316"/>
      <c r="O112" s="1316"/>
      <c r="P112" s="1316"/>
      <c r="Q112" s="1316"/>
      <c r="R112" s="1316"/>
      <c r="S112" s="1316"/>
      <c r="T112" s="1316"/>
      <c r="U112" s="1316"/>
      <c r="V112" s="1316"/>
      <c r="W112" s="1316"/>
      <c r="X112" s="1316"/>
      <c r="Y112" s="1316"/>
      <c r="Z112" s="1316"/>
      <c r="AA112" s="1316"/>
      <c r="AB112" s="1316"/>
      <c r="AC112" s="1316"/>
      <c r="AD112" s="1316"/>
      <c r="AE112" s="530"/>
      <c r="AF112" s="530"/>
      <c r="AG112" s="1316"/>
      <c r="AH112" s="1316"/>
      <c r="AI112" s="513"/>
    </row>
    <row r="113" ht="24.0" customHeight="1">
      <c r="A113" s="1318"/>
      <c r="B113" s="1316"/>
      <c r="C113" s="1316"/>
      <c r="D113" s="1316"/>
      <c r="E113" s="1316"/>
      <c r="F113" s="1316"/>
      <c r="G113" s="1316"/>
      <c r="H113" s="1316"/>
      <c r="I113" s="1316"/>
      <c r="J113" s="1316"/>
      <c r="K113" s="1316"/>
      <c r="L113" s="1316"/>
      <c r="M113" s="1316"/>
      <c r="N113" s="1316"/>
      <c r="O113" s="1316"/>
      <c r="P113" s="1316"/>
      <c r="Q113" s="1316"/>
      <c r="R113" s="1316"/>
      <c r="S113" s="1316"/>
      <c r="T113" s="1316"/>
      <c r="U113" s="1316"/>
      <c r="V113" s="1316"/>
      <c r="W113" s="1316"/>
      <c r="X113" s="1316"/>
      <c r="Y113" s="1316"/>
      <c r="Z113" s="1316"/>
      <c r="AA113" s="1316"/>
      <c r="AB113" s="1316"/>
      <c r="AC113" s="1316"/>
      <c r="AD113" s="1316"/>
      <c r="AE113" s="530"/>
      <c r="AF113" s="530"/>
      <c r="AG113" s="1316"/>
      <c r="AH113" s="1316"/>
      <c r="AI113" s="513"/>
    </row>
    <row r="114" ht="24.0" customHeight="1">
      <c r="A114" s="1318"/>
      <c r="B114" s="1316"/>
      <c r="C114" s="1316"/>
      <c r="D114" s="1316"/>
      <c r="E114" s="1316"/>
      <c r="F114" s="1316"/>
      <c r="G114" s="1316"/>
      <c r="H114" s="1316"/>
      <c r="I114" s="1316"/>
      <c r="J114" s="1316"/>
      <c r="K114" s="1316"/>
      <c r="L114" s="1316"/>
      <c r="M114" s="1316"/>
      <c r="N114" s="1316"/>
      <c r="O114" s="1316"/>
      <c r="P114" s="1316"/>
      <c r="Q114" s="1316"/>
      <c r="R114" s="1316"/>
      <c r="S114" s="1316"/>
      <c r="T114" s="1316"/>
      <c r="U114" s="1316"/>
      <c r="V114" s="1316"/>
      <c r="W114" s="1316"/>
      <c r="X114" s="1316"/>
      <c r="Y114" s="1316"/>
      <c r="Z114" s="1316"/>
      <c r="AA114" s="1316"/>
      <c r="AB114" s="1316"/>
      <c r="AC114" s="1316"/>
      <c r="AD114" s="1316"/>
      <c r="AE114" s="530"/>
      <c r="AF114" s="530"/>
      <c r="AG114" s="1316"/>
      <c r="AH114" s="1316"/>
      <c r="AI114" s="513"/>
    </row>
    <row r="115" ht="24.0" customHeight="1">
      <c r="A115" s="1318"/>
      <c r="B115" s="1316"/>
      <c r="C115" s="1316"/>
      <c r="D115" s="1316"/>
      <c r="E115" s="1316"/>
      <c r="F115" s="1316"/>
      <c r="G115" s="1316"/>
      <c r="H115" s="1316"/>
      <c r="I115" s="1316"/>
      <c r="J115" s="1316"/>
      <c r="K115" s="1316"/>
      <c r="L115" s="1316"/>
      <c r="M115" s="1316"/>
      <c r="N115" s="1316"/>
      <c r="O115" s="1316"/>
      <c r="P115" s="1316"/>
      <c r="Q115" s="1316"/>
      <c r="R115" s="1316"/>
      <c r="S115" s="1316"/>
      <c r="T115" s="1316"/>
      <c r="U115" s="1316"/>
      <c r="V115" s="1316"/>
      <c r="W115" s="1316"/>
      <c r="X115" s="1316"/>
      <c r="Y115" s="1316"/>
      <c r="Z115" s="1316"/>
      <c r="AA115" s="1316"/>
      <c r="AB115" s="1316"/>
      <c r="AC115" s="1316"/>
      <c r="AD115" s="1316"/>
      <c r="AE115" s="530"/>
      <c r="AF115" s="530"/>
      <c r="AG115" s="1316"/>
      <c r="AH115" s="1316"/>
      <c r="AI115" s="513"/>
    </row>
    <row r="116" ht="24.0" customHeight="1">
      <c r="A116" s="1318"/>
      <c r="B116" s="1316"/>
      <c r="C116" s="1316"/>
      <c r="D116" s="1316"/>
      <c r="E116" s="1316"/>
      <c r="F116" s="1316"/>
      <c r="G116" s="1316"/>
      <c r="H116" s="1316"/>
      <c r="I116" s="1316"/>
      <c r="J116" s="1316"/>
      <c r="K116" s="1316"/>
      <c r="L116" s="1316"/>
      <c r="M116" s="1316"/>
      <c r="N116" s="1316"/>
      <c r="O116" s="1316"/>
      <c r="P116" s="1316"/>
      <c r="Q116" s="1316"/>
      <c r="R116" s="1316"/>
      <c r="S116" s="1316"/>
      <c r="T116" s="1316"/>
      <c r="U116" s="1316"/>
      <c r="V116" s="1316"/>
      <c r="W116" s="1316"/>
      <c r="X116" s="1316"/>
      <c r="Y116" s="1316"/>
      <c r="Z116" s="1316"/>
      <c r="AA116" s="1316"/>
      <c r="AB116" s="1316"/>
      <c r="AC116" s="1316"/>
      <c r="AD116" s="1316"/>
      <c r="AE116" s="530"/>
      <c r="AF116" s="530"/>
      <c r="AG116" s="1316"/>
      <c r="AH116" s="1316"/>
      <c r="AI116" s="513"/>
    </row>
    <row r="117" ht="24.0" customHeight="1">
      <c r="A117" s="1318"/>
      <c r="B117" s="1316"/>
      <c r="C117" s="1316"/>
      <c r="D117" s="1316"/>
      <c r="E117" s="1316"/>
      <c r="F117" s="1316"/>
      <c r="G117" s="1316"/>
      <c r="H117" s="1316"/>
      <c r="I117" s="1316"/>
      <c r="J117" s="1316"/>
      <c r="K117" s="1316"/>
      <c r="L117" s="1316"/>
      <c r="M117" s="1316"/>
      <c r="N117" s="1316"/>
      <c r="O117" s="1316"/>
      <c r="P117" s="1316"/>
      <c r="Q117" s="1316"/>
      <c r="R117" s="1316"/>
      <c r="S117" s="1316"/>
      <c r="T117" s="1316"/>
      <c r="U117" s="1316"/>
      <c r="V117" s="1316"/>
      <c r="W117" s="1316"/>
      <c r="X117" s="1316"/>
      <c r="Y117" s="1316"/>
      <c r="Z117" s="1316"/>
      <c r="AA117" s="1316"/>
      <c r="AB117" s="1316"/>
      <c r="AC117" s="1316"/>
      <c r="AD117" s="1316"/>
      <c r="AE117" s="530"/>
      <c r="AF117" s="530"/>
      <c r="AG117" s="1316"/>
      <c r="AH117" s="1316"/>
      <c r="AI117" s="513"/>
    </row>
    <row r="118" ht="24.0" customHeight="1">
      <c r="A118" s="1318"/>
      <c r="B118" s="1316"/>
      <c r="C118" s="1316"/>
      <c r="D118" s="1316"/>
      <c r="E118" s="1316"/>
      <c r="F118" s="1316"/>
      <c r="G118" s="1316"/>
      <c r="H118" s="1316"/>
      <c r="I118" s="1316"/>
      <c r="J118" s="1316"/>
      <c r="K118" s="1316"/>
      <c r="L118" s="1316"/>
      <c r="M118" s="1316"/>
      <c r="N118" s="1316"/>
      <c r="O118" s="1316"/>
      <c r="P118" s="1316"/>
      <c r="Q118" s="1316"/>
      <c r="R118" s="1316"/>
      <c r="S118" s="1316"/>
      <c r="T118" s="1316"/>
      <c r="U118" s="1316"/>
      <c r="V118" s="1316"/>
      <c r="W118" s="1316"/>
      <c r="X118" s="1316"/>
      <c r="Y118" s="1316"/>
      <c r="Z118" s="1316"/>
      <c r="AA118" s="1316"/>
      <c r="AB118" s="1316"/>
      <c r="AC118" s="1316"/>
      <c r="AD118" s="1316"/>
      <c r="AE118" s="530"/>
      <c r="AF118" s="530"/>
      <c r="AG118" s="1316"/>
      <c r="AH118" s="1316"/>
      <c r="AI118" s="513"/>
    </row>
    <row r="119" ht="24.0" customHeight="1">
      <c r="A119" s="1318"/>
      <c r="B119" s="1316"/>
      <c r="C119" s="1316"/>
      <c r="D119" s="1316"/>
      <c r="E119" s="1316"/>
      <c r="F119" s="1316"/>
      <c r="G119" s="1316"/>
      <c r="H119" s="1316"/>
      <c r="I119" s="1316"/>
      <c r="J119" s="1316"/>
      <c r="K119" s="1316"/>
      <c r="L119" s="1316"/>
      <c r="M119" s="1316"/>
      <c r="N119" s="1316"/>
      <c r="O119" s="1316"/>
      <c r="P119" s="1316"/>
      <c r="Q119" s="1316"/>
      <c r="R119" s="1316"/>
      <c r="S119" s="1316"/>
      <c r="T119" s="1316"/>
      <c r="U119" s="1316"/>
      <c r="V119" s="1316"/>
      <c r="W119" s="1316"/>
      <c r="X119" s="1316"/>
      <c r="Y119" s="1316"/>
      <c r="Z119" s="1316"/>
      <c r="AA119" s="1316"/>
      <c r="AB119" s="1316"/>
      <c r="AC119" s="1316"/>
      <c r="AD119" s="1316"/>
      <c r="AE119" s="530"/>
      <c r="AF119" s="530"/>
      <c r="AG119" s="1316"/>
      <c r="AH119" s="1316"/>
      <c r="AI119" s="513"/>
    </row>
    <row r="120" ht="24.0" customHeight="1">
      <c r="A120" s="1318"/>
      <c r="B120" s="1316"/>
      <c r="C120" s="1316"/>
      <c r="D120" s="1316"/>
      <c r="E120" s="1316"/>
      <c r="F120" s="1316"/>
      <c r="G120" s="1316"/>
      <c r="H120" s="1316"/>
      <c r="I120" s="1316"/>
      <c r="J120" s="1316"/>
      <c r="K120" s="1316"/>
      <c r="L120" s="1316"/>
      <c r="M120" s="1316"/>
      <c r="N120" s="1316"/>
      <c r="O120" s="1316"/>
      <c r="P120" s="1316"/>
      <c r="Q120" s="1316"/>
      <c r="R120" s="1316"/>
      <c r="S120" s="1316"/>
      <c r="T120" s="1316"/>
      <c r="U120" s="1316"/>
      <c r="V120" s="1316"/>
      <c r="W120" s="1316"/>
      <c r="X120" s="1316"/>
      <c r="Y120" s="1316"/>
      <c r="Z120" s="1316"/>
      <c r="AA120" s="1316"/>
      <c r="AB120" s="1316"/>
      <c r="AC120" s="1316"/>
      <c r="AD120" s="1316"/>
      <c r="AE120" s="530"/>
      <c r="AF120" s="530"/>
      <c r="AG120" s="1316"/>
      <c r="AH120" s="1316"/>
      <c r="AI120" s="513"/>
    </row>
    <row r="121" ht="24.0" customHeight="1">
      <c r="A121" s="1318"/>
      <c r="B121" s="1316"/>
      <c r="C121" s="1316"/>
      <c r="D121" s="1316"/>
      <c r="E121" s="1316"/>
      <c r="F121" s="1316"/>
      <c r="G121" s="1316"/>
      <c r="H121" s="1316"/>
      <c r="I121" s="1316"/>
      <c r="J121" s="1316"/>
      <c r="K121" s="1316"/>
      <c r="L121" s="1316"/>
      <c r="M121" s="1316"/>
      <c r="N121" s="1316"/>
      <c r="O121" s="1316"/>
      <c r="P121" s="1316"/>
      <c r="Q121" s="1316"/>
      <c r="R121" s="1316"/>
      <c r="S121" s="1316"/>
      <c r="T121" s="1316"/>
      <c r="U121" s="1316"/>
      <c r="V121" s="1316"/>
      <c r="W121" s="1316"/>
      <c r="X121" s="1316"/>
      <c r="Y121" s="1316"/>
      <c r="Z121" s="1316"/>
      <c r="AA121" s="1316"/>
      <c r="AB121" s="1316"/>
      <c r="AC121" s="1316"/>
      <c r="AD121" s="1316"/>
      <c r="AE121" s="530"/>
      <c r="AF121" s="530"/>
      <c r="AG121" s="1316"/>
      <c r="AH121" s="1316"/>
      <c r="AI121" s="513"/>
    </row>
    <row r="122" ht="24.0" customHeight="1">
      <c r="A122" s="1318"/>
      <c r="B122" s="1316"/>
      <c r="C122" s="1316"/>
      <c r="D122" s="1316"/>
      <c r="E122" s="1316"/>
      <c r="F122" s="1316"/>
      <c r="G122" s="1316"/>
      <c r="H122" s="1316"/>
      <c r="I122" s="1316"/>
      <c r="J122" s="1316"/>
      <c r="K122" s="1316"/>
      <c r="L122" s="1316"/>
      <c r="M122" s="1316"/>
      <c r="N122" s="1316"/>
      <c r="O122" s="1316"/>
      <c r="P122" s="1316"/>
      <c r="Q122" s="1316"/>
      <c r="R122" s="1316"/>
      <c r="S122" s="1316"/>
      <c r="T122" s="1316"/>
      <c r="U122" s="1316"/>
      <c r="V122" s="1316"/>
      <c r="W122" s="1316"/>
      <c r="X122" s="1316"/>
      <c r="Y122" s="1316"/>
      <c r="Z122" s="1316"/>
      <c r="AA122" s="1316"/>
      <c r="AB122" s="1316"/>
      <c r="AC122" s="1316"/>
      <c r="AD122" s="1316"/>
      <c r="AE122" s="530"/>
      <c r="AF122" s="530"/>
      <c r="AG122" s="1316"/>
      <c r="AH122" s="1316"/>
      <c r="AI122" s="513"/>
    </row>
    <row r="123" ht="24.0" customHeight="1">
      <c r="A123" s="1318"/>
      <c r="B123" s="1316"/>
      <c r="C123" s="1316"/>
      <c r="D123" s="1316"/>
      <c r="E123" s="1316"/>
      <c r="F123" s="1316"/>
      <c r="G123" s="1316"/>
      <c r="H123" s="1316"/>
      <c r="I123" s="1316"/>
      <c r="J123" s="1316"/>
      <c r="K123" s="1316"/>
      <c r="L123" s="1316"/>
      <c r="M123" s="1316"/>
      <c r="N123" s="1316"/>
      <c r="O123" s="1316"/>
      <c r="P123" s="1316"/>
      <c r="Q123" s="1316"/>
      <c r="R123" s="1316"/>
      <c r="S123" s="1316"/>
      <c r="T123" s="1316"/>
      <c r="U123" s="1316"/>
      <c r="V123" s="1316"/>
      <c r="W123" s="1316"/>
      <c r="X123" s="1316"/>
      <c r="Y123" s="1316"/>
      <c r="Z123" s="1316"/>
      <c r="AA123" s="1316"/>
      <c r="AB123" s="1316"/>
      <c r="AC123" s="1316"/>
      <c r="AD123" s="1316"/>
      <c r="AE123" s="530"/>
      <c r="AF123" s="530"/>
      <c r="AG123" s="1316"/>
      <c r="AH123" s="1316"/>
      <c r="AI123" s="513"/>
    </row>
    <row r="124" ht="24.0" customHeight="1">
      <c r="A124" s="1318"/>
      <c r="B124" s="1316"/>
      <c r="C124" s="1316"/>
      <c r="D124" s="1316"/>
      <c r="E124" s="1316"/>
      <c r="F124" s="1316"/>
      <c r="G124" s="1316"/>
      <c r="H124" s="1316"/>
      <c r="I124" s="1316"/>
      <c r="J124" s="1316"/>
      <c r="K124" s="1316"/>
      <c r="L124" s="1316"/>
      <c r="M124" s="1316"/>
      <c r="N124" s="1316"/>
      <c r="O124" s="1316"/>
      <c r="P124" s="1316"/>
      <c r="Q124" s="1316"/>
      <c r="R124" s="1316"/>
      <c r="S124" s="1316"/>
      <c r="T124" s="1316"/>
      <c r="U124" s="1316"/>
      <c r="V124" s="1316"/>
      <c r="W124" s="1316"/>
      <c r="X124" s="1316"/>
      <c r="Y124" s="1316"/>
      <c r="Z124" s="1316"/>
      <c r="AA124" s="1316"/>
      <c r="AB124" s="1316"/>
      <c r="AC124" s="1316"/>
      <c r="AD124" s="1316"/>
      <c r="AE124" s="530"/>
      <c r="AF124" s="530"/>
      <c r="AG124" s="1316"/>
      <c r="AH124" s="1316"/>
      <c r="AI124" s="513"/>
    </row>
    <row r="125" ht="24.0" customHeight="1">
      <c r="A125" s="1318"/>
      <c r="B125" s="1316"/>
      <c r="C125" s="1316"/>
      <c r="D125" s="1316"/>
      <c r="E125" s="1316"/>
      <c r="F125" s="1316"/>
      <c r="G125" s="1316"/>
      <c r="H125" s="1316"/>
      <c r="I125" s="1316"/>
      <c r="J125" s="1316"/>
      <c r="K125" s="1316"/>
      <c r="L125" s="1316"/>
      <c r="M125" s="1316"/>
      <c r="N125" s="1316"/>
      <c r="O125" s="1316"/>
      <c r="P125" s="1316"/>
      <c r="Q125" s="1316"/>
      <c r="R125" s="1316"/>
      <c r="S125" s="1316"/>
      <c r="T125" s="1316"/>
      <c r="U125" s="1316"/>
      <c r="V125" s="1316"/>
      <c r="W125" s="1316"/>
      <c r="X125" s="1316"/>
      <c r="Y125" s="1316"/>
      <c r="Z125" s="1316"/>
      <c r="AA125" s="1316"/>
      <c r="AB125" s="1316"/>
      <c r="AC125" s="1316"/>
      <c r="AD125" s="1316"/>
      <c r="AE125" s="530"/>
      <c r="AF125" s="530"/>
      <c r="AG125" s="1316"/>
      <c r="AH125" s="1316"/>
      <c r="AI125" s="513"/>
    </row>
    <row r="126" ht="24.0" customHeight="1">
      <c r="A126" s="1318"/>
      <c r="B126" s="1316"/>
      <c r="C126" s="1316"/>
      <c r="D126" s="1316"/>
      <c r="E126" s="1316"/>
      <c r="F126" s="1316"/>
      <c r="G126" s="1316"/>
      <c r="H126" s="1316"/>
      <c r="I126" s="1316"/>
      <c r="J126" s="1316"/>
      <c r="K126" s="1316"/>
      <c r="L126" s="1316"/>
      <c r="M126" s="1316"/>
      <c r="N126" s="1316"/>
      <c r="O126" s="1316"/>
      <c r="P126" s="1316"/>
      <c r="Q126" s="1316"/>
      <c r="R126" s="1316"/>
      <c r="S126" s="1316"/>
      <c r="T126" s="1316"/>
      <c r="U126" s="1316"/>
      <c r="V126" s="1316"/>
      <c r="W126" s="1316"/>
      <c r="X126" s="1316"/>
      <c r="Y126" s="1316"/>
      <c r="Z126" s="1316"/>
      <c r="AA126" s="1316"/>
      <c r="AB126" s="1316"/>
      <c r="AC126" s="1316"/>
      <c r="AD126" s="1316"/>
      <c r="AE126" s="530"/>
      <c r="AF126" s="530"/>
      <c r="AG126" s="1316"/>
      <c r="AH126" s="1316"/>
      <c r="AI126" s="513"/>
    </row>
    <row r="127" ht="24.0" customHeight="1">
      <c r="A127" s="1318"/>
      <c r="B127" s="1316"/>
      <c r="C127" s="1316"/>
      <c r="D127" s="1316"/>
      <c r="E127" s="1316"/>
      <c r="F127" s="1316"/>
      <c r="G127" s="1316"/>
      <c r="H127" s="1316"/>
      <c r="I127" s="1316"/>
      <c r="J127" s="1316"/>
      <c r="K127" s="1316"/>
      <c r="L127" s="1316"/>
      <c r="M127" s="1316"/>
      <c r="N127" s="1316"/>
      <c r="O127" s="1316"/>
      <c r="P127" s="1316"/>
      <c r="Q127" s="1316"/>
      <c r="R127" s="1316"/>
      <c r="S127" s="1316"/>
      <c r="T127" s="1316"/>
      <c r="U127" s="1316"/>
      <c r="V127" s="1316"/>
      <c r="W127" s="1316"/>
      <c r="X127" s="1316"/>
      <c r="Y127" s="1316"/>
      <c r="Z127" s="1316"/>
      <c r="AA127" s="1316"/>
      <c r="AB127" s="1316"/>
      <c r="AC127" s="1316"/>
      <c r="AD127" s="1316"/>
      <c r="AE127" s="530"/>
      <c r="AF127" s="530"/>
      <c r="AG127" s="1316"/>
      <c r="AH127" s="1316"/>
      <c r="AI127" s="513"/>
    </row>
    <row r="128" ht="24.0" customHeight="1">
      <c r="A128" s="1318"/>
      <c r="B128" s="1316"/>
      <c r="C128" s="1316"/>
      <c r="D128" s="1316"/>
      <c r="E128" s="1316"/>
      <c r="F128" s="1316"/>
      <c r="G128" s="1316"/>
      <c r="H128" s="1316"/>
      <c r="I128" s="1316"/>
      <c r="J128" s="1316"/>
      <c r="K128" s="1316"/>
      <c r="L128" s="1316"/>
      <c r="M128" s="1316"/>
      <c r="N128" s="1316"/>
      <c r="O128" s="1316"/>
      <c r="P128" s="1316"/>
      <c r="Q128" s="1316"/>
      <c r="R128" s="1316"/>
      <c r="S128" s="1316"/>
      <c r="T128" s="1316"/>
      <c r="U128" s="1316"/>
      <c r="V128" s="1316"/>
      <c r="W128" s="1316"/>
      <c r="X128" s="1316"/>
      <c r="Y128" s="1316"/>
      <c r="Z128" s="1316"/>
      <c r="AA128" s="1316"/>
      <c r="AB128" s="1316"/>
      <c r="AC128" s="1316"/>
      <c r="AD128" s="1316"/>
      <c r="AE128" s="530"/>
      <c r="AF128" s="530"/>
      <c r="AG128" s="1316"/>
      <c r="AH128" s="1316"/>
      <c r="AI128" s="513"/>
    </row>
    <row r="129" ht="24.0" customHeight="1">
      <c r="A129" s="1318"/>
      <c r="B129" s="1316"/>
      <c r="C129" s="1316"/>
      <c r="D129" s="1316"/>
      <c r="E129" s="1316"/>
      <c r="F129" s="1316"/>
      <c r="G129" s="1316"/>
      <c r="H129" s="1316"/>
      <c r="I129" s="1316"/>
      <c r="J129" s="1316"/>
      <c r="K129" s="1316"/>
      <c r="L129" s="1316"/>
      <c r="M129" s="1316"/>
      <c r="N129" s="1316"/>
      <c r="O129" s="1316"/>
      <c r="P129" s="1316"/>
      <c r="Q129" s="1316"/>
      <c r="R129" s="1316"/>
      <c r="S129" s="1316"/>
      <c r="T129" s="1316"/>
      <c r="U129" s="1316"/>
      <c r="V129" s="1316"/>
      <c r="W129" s="1316"/>
      <c r="X129" s="1316"/>
      <c r="Y129" s="1316"/>
      <c r="Z129" s="1316"/>
      <c r="AA129" s="1316"/>
      <c r="AB129" s="1316"/>
      <c r="AC129" s="1316"/>
      <c r="AD129" s="1316"/>
      <c r="AE129" s="530"/>
      <c r="AF129" s="530"/>
      <c r="AG129" s="1316"/>
      <c r="AH129" s="1316"/>
      <c r="AI129" s="513"/>
    </row>
    <row r="130" ht="24.0" customHeight="1">
      <c r="A130" s="1318"/>
      <c r="B130" s="1316"/>
      <c r="C130" s="1316"/>
      <c r="D130" s="1316"/>
      <c r="E130" s="1316"/>
      <c r="F130" s="1316"/>
      <c r="G130" s="1316"/>
      <c r="H130" s="1316"/>
      <c r="I130" s="1316"/>
      <c r="J130" s="1316"/>
      <c r="K130" s="1316"/>
      <c r="L130" s="1316"/>
      <c r="M130" s="1316"/>
      <c r="N130" s="1316"/>
      <c r="O130" s="1316"/>
      <c r="P130" s="1316"/>
      <c r="Q130" s="1316"/>
      <c r="R130" s="1316"/>
      <c r="S130" s="1316"/>
      <c r="T130" s="1316"/>
      <c r="U130" s="1316"/>
      <c r="V130" s="1316"/>
      <c r="W130" s="1316"/>
      <c r="X130" s="1316"/>
      <c r="Y130" s="1316"/>
      <c r="Z130" s="1316"/>
      <c r="AA130" s="1316"/>
      <c r="AB130" s="1316"/>
      <c r="AC130" s="1316"/>
      <c r="AD130" s="1316"/>
      <c r="AE130" s="530"/>
      <c r="AF130" s="530"/>
      <c r="AG130" s="1316"/>
      <c r="AH130" s="1316"/>
      <c r="AI130" s="513"/>
    </row>
    <row r="131" ht="24.0" customHeight="1">
      <c r="A131" s="1318"/>
      <c r="B131" s="1316"/>
      <c r="C131" s="1316"/>
      <c r="D131" s="1316"/>
      <c r="E131" s="1316"/>
      <c r="F131" s="1316"/>
      <c r="G131" s="1316"/>
      <c r="H131" s="1316"/>
      <c r="I131" s="1316"/>
      <c r="J131" s="1316"/>
      <c r="K131" s="1316"/>
      <c r="L131" s="1316"/>
      <c r="M131" s="1316"/>
      <c r="N131" s="1316"/>
      <c r="O131" s="1316"/>
      <c r="P131" s="1316"/>
      <c r="Q131" s="1316"/>
      <c r="R131" s="1316"/>
      <c r="S131" s="1316"/>
      <c r="T131" s="1316"/>
      <c r="U131" s="1316"/>
      <c r="V131" s="1316"/>
      <c r="W131" s="1316"/>
      <c r="X131" s="1316"/>
      <c r="Y131" s="1316"/>
      <c r="Z131" s="1316"/>
      <c r="AA131" s="1316"/>
      <c r="AB131" s="1316"/>
      <c r="AC131" s="1316"/>
      <c r="AD131" s="1316"/>
      <c r="AE131" s="530"/>
      <c r="AF131" s="530"/>
      <c r="AG131" s="1316"/>
      <c r="AH131" s="1316"/>
      <c r="AI131" s="513"/>
    </row>
    <row r="132" ht="24.0" customHeight="1">
      <c r="A132" s="1318"/>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6"/>
      <c r="X132" s="1316"/>
      <c r="Y132" s="1316"/>
      <c r="Z132" s="1316"/>
      <c r="AA132" s="1316"/>
      <c r="AB132" s="1316"/>
      <c r="AC132" s="1316"/>
      <c r="AD132" s="1316"/>
      <c r="AE132" s="530"/>
      <c r="AF132" s="530"/>
      <c r="AG132" s="1316"/>
      <c r="AH132" s="1316"/>
      <c r="AI132" s="513"/>
    </row>
    <row r="133" ht="24.0" customHeight="1">
      <c r="A133" s="1318"/>
      <c r="B133" s="1316"/>
      <c r="C133" s="1316"/>
      <c r="D133" s="1316"/>
      <c r="E133" s="1316"/>
      <c r="F133" s="1316"/>
      <c r="G133" s="1316"/>
      <c r="H133" s="1316"/>
      <c r="I133" s="1316"/>
      <c r="J133" s="1316"/>
      <c r="K133" s="1316"/>
      <c r="L133" s="1316"/>
      <c r="M133" s="1316"/>
      <c r="N133" s="1316"/>
      <c r="O133" s="1316"/>
      <c r="P133" s="1316"/>
      <c r="Q133" s="1316"/>
      <c r="R133" s="1316"/>
      <c r="S133" s="1316"/>
      <c r="T133" s="1316"/>
      <c r="U133" s="1316"/>
      <c r="V133" s="1316"/>
      <c r="W133" s="1316"/>
      <c r="X133" s="1316"/>
      <c r="Y133" s="1316"/>
      <c r="Z133" s="1316"/>
      <c r="AA133" s="1316"/>
      <c r="AB133" s="1316"/>
      <c r="AC133" s="1316"/>
      <c r="AD133" s="1316"/>
      <c r="AE133" s="530"/>
      <c r="AF133" s="530"/>
      <c r="AG133" s="1316"/>
      <c r="AH133" s="1316"/>
      <c r="AI133" s="513"/>
    </row>
    <row r="134" ht="24.0" customHeight="1">
      <c r="A134" s="1318"/>
      <c r="B134" s="1316"/>
      <c r="C134" s="1316"/>
      <c r="D134" s="1316"/>
      <c r="E134" s="1316"/>
      <c r="F134" s="1316"/>
      <c r="G134" s="1316"/>
      <c r="H134" s="1316"/>
      <c r="I134" s="1316"/>
      <c r="J134" s="1316"/>
      <c r="K134" s="1316"/>
      <c r="L134" s="1316"/>
      <c r="M134" s="1316"/>
      <c r="N134" s="1316"/>
      <c r="O134" s="1316"/>
      <c r="P134" s="1316"/>
      <c r="Q134" s="1316"/>
      <c r="R134" s="1316"/>
      <c r="S134" s="1316"/>
      <c r="T134" s="1316"/>
      <c r="U134" s="1316"/>
      <c r="V134" s="1316"/>
      <c r="W134" s="1316"/>
      <c r="X134" s="1316"/>
      <c r="Y134" s="1316"/>
      <c r="Z134" s="1316"/>
      <c r="AA134" s="1316"/>
      <c r="AB134" s="1316"/>
      <c r="AC134" s="1316"/>
      <c r="AD134" s="1316"/>
      <c r="AE134" s="530"/>
      <c r="AF134" s="530"/>
      <c r="AG134" s="1316"/>
      <c r="AH134" s="1316"/>
      <c r="AI134" s="513"/>
    </row>
    <row r="135" ht="24.0" customHeight="1">
      <c r="A135" s="1318"/>
      <c r="B135" s="1316"/>
      <c r="C135" s="1316"/>
      <c r="D135" s="1316"/>
      <c r="E135" s="1316"/>
      <c r="F135" s="1316"/>
      <c r="G135" s="1316"/>
      <c r="H135" s="1316"/>
      <c r="I135" s="1316"/>
      <c r="J135" s="1316"/>
      <c r="K135" s="1316"/>
      <c r="L135" s="1316"/>
      <c r="M135" s="1316"/>
      <c r="N135" s="1316"/>
      <c r="O135" s="1316"/>
      <c r="P135" s="1316"/>
      <c r="Q135" s="1316"/>
      <c r="R135" s="1316"/>
      <c r="S135" s="1316"/>
      <c r="T135" s="1316"/>
      <c r="U135" s="1316"/>
      <c r="V135" s="1316"/>
      <c r="W135" s="1316"/>
      <c r="X135" s="1316"/>
      <c r="Y135" s="1316"/>
      <c r="Z135" s="1316"/>
      <c r="AA135" s="1316"/>
      <c r="AB135" s="1316"/>
      <c r="AC135" s="1316"/>
      <c r="AD135" s="1316"/>
      <c r="AE135" s="530"/>
      <c r="AF135" s="530"/>
      <c r="AG135" s="1316"/>
      <c r="AH135" s="1316"/>
      <c r="AI135" s="513"/>
    </row>
    <row r="136" ht="24.0" customHeight="1">
      <c r="A136" s="1318"/>
      <c r="B136" s="1316"/>
      <c r="C136" s="1316"/>
      <c r="D136" s="1316"/>
      <c r="E136" s="1316"/>
      <c r="F136" s="1316"/>
      <c r="G136" s="1316"/>
      <c r="H136" s="1316"/>
      <c r="I136" s="1316"/>
      <c r="J136" s="1316"/>
      <c r="K136" s="1316"/>
      <c r="L136" s="1316"/>
      <c r="M136" s="1316"/>
      <c r="N136" s="1316"/>
      <c r="O136" s="1316"/>
      <c r="P136" s="1316"/>
      <c r="Q136" s="1316"/>
      <c r="R136" s="1316"/>
      <c r="S136" s="1316"/>
      <c r="T136" s="1316"/>
      <c r="U136" s="1316"/>
      <c r="V136" s="1316"/>
      <c r="W136" s="1316"/>
      <c r="X136" s="1316"/>
      <c r="Y136" s="1316"/>
      <c r="Z136" s="1316"/>
      <c r="AA136" s="1316"/>
      <c r="AB136" s="1316"/>
      <c r="AC136" s="1316"/>
      <c r="AD136" s="1316"/>
      <c r="AE136" s="530"/>
      <c r="AF136" s="530"/>
      <c r="AG136" s="1316"/>
      <c r="AH136" s="1316"/>
      <c r="AI136" s="513"/>
    </row>
    <row r="137" ht="24.0" customHeight="1">
      <c r="A137" s="1318"/>
      <c r="B137" s="1316"/>
      <c r="C137" s="1316"/>
      <c r="D137" s="1316"/>
      <c r="E137" s="1316"/>
      <c r="F137" s="1316"/>
      <c r="G137" s="1316"/>
      <c r="H137" s="1316"/>
      <c r="I137" s="1316"/>
      <c r="J137" s="1316"/>
      <c r="K137" s="1316"/>
      <c r="L137" s="1316"/>
      <c r="M137" s="1316"/>
      <c r="N137" s="1316"/>
      <c r="O137" s="1316"/>
      <c r="P137" s="1316"/>
      <c r="Q137" s="1316"/>
      <c r="R137" s="1316"/>
      <c r="S137" s="1316"/>
      <c r="T137" s="1316"/>
      <c r="U137" s="1316"/>
      <c r="V137" s="1316"/>
      <c r="W137" s="1316"/>
      <c r="X137" s="1316"/>
      <c r="Y137" s="1316"/>
      <c r="Z137" s="1316"/>
      <c r="AA137" s="1316"/>
      <c r="AB137" s="1316"/>
      <c r="AC137" s="1316"/>
      <c r="AD137" s="1316"/>
      <c r="AE137" s="530"/>
      <c r="AF137" s="530"/>
      <c r="AG137" s="1316"/>
      <c r="AH137" s="1316"/>
      <c r="AI137" s="513"/>
    </row>
    <row r="138" ht="24.0" customHeight="1">
      <c r="A138" s="1318"/>
      <c r="B138" s="1316"/>
      <c r="C138" s="1316"/>
      <c r="D138" s="1316"/>
      <c r="E138" s="1316"/>
      <c r="F138" s="1316"/>
      <c r="G138" s="1316"/>
      <c r="H138" s="1316"/>
      <c r="I138" s="1316"/>
      <c r="J138" s="1316"/>
      <c r="K138" s="1316"/>
      <c r="L138" s="1316"/>
      <c r="M138" s="1316"/>
      <c r="N138" s="1316"/>
      <c r="O138" s="1316"/>
      <c r="P138" s="1316"/>
      <c r="Q138" s="1316"/>
      <c r="R138" s="1316"/>
      <c r="S138" s="1316"/>
      <c r="T138" s="1316"/>
      <c r="U138" s="1316"/>
      <c r="V138" s="1316"/>
      <c r="W138" s="1316"/>
      <c r="X138" s="1316"/>
      <c r="Y138" s="1316"/>
      <c r="Z138" s="1316"/>
      <c r="AA138" s="1316"/>
      <c r="AB138" s="1316"/>
      <c r="AC138" s="1316"/>
      <c r="AD138" s="1316"/>
      <c r="AE138" s="530"/>
      <c r="AF138" s="530"/>
      <c r="AG138" s="1316"/>
      <c r="AH138" s="1316"/>
      <c r="AI138" s="513"/>
    </row>
    <row r="139" ht="24.0" customHeight="1">
      <c r="A139" s="1318"/>
      <c r="B139" s="1316"/>
      <c r="C139" s="1316"/>
      <c r="D139" s="1316"/>
      <c r="E139" s="1316"/>
      <c r="F139" s="1316"/>
      <c r="G139" s="1316"/>
      <c r="H139" s="1316"/>
      <c r="I139" s="1316"/>
      <c r="J139" s="1316"/>
      <c r="K139" s="1316"/>
      <c r="L139" s="1316"/>
      <c r="M139" s="1316"/>
      <c r="N139" s="1316"/>
      <c r="O139" s="1316"/>
      <c r="P139" s="1316"/>
      <c r="Q139" s="1316"/>
      <c r="R139" s="1316"/>
      <c r="S139" s="1316"/>
      <c r="T139" s="1316"/>
      <c r="U139" s="1316"/>
      <c r="V139" s="1316"/>
      <c r="W139" s="1316"/>
      <c r="X139" s="1316"/>
      <c r="Y139" s="1316"/>
      <c r="Z139" s="1316"/>
      <c r="AA139" s="1316"/>
      <c r="AB139" s="1316"/>
      <c r="AC139" s="1316"/>
      <c r="AD139" s="1316"/>
      <c r="AE139" s="530"/>
      <c r="AF139" s="530"/>
      <c r="AG139" s="1316"/>
      <c r="AH139" s="1316"/>
      <c r="AI139" s="513"/>
    </row>
    <row r="140" ht="24.0" customHeight="1">
      <c r="A140" s="1318"/>
      <c r="B140" s="1316"/>
      <c r="C140" s="1316"/>
      <c r="D140" s="1316"/>
      <c r="E140" s="1316"/>
      <c r="F140" s="1316"/>
      <c r="G140" s="1316"/>
      <c r="H140" s="1316"/>
      <c r="I140" s="1316"/>
      <c r="J140" s="1316"/>
      <c r="K140" s="1316"/>
      <c r="L140" s="1316"/>
      <c r="M140" s="1316"/>
      <c r="N140" s="1316"/>
      <c r="O140" s="1316"/>
      <c r="P140" s="1316"/>
      <c r="Q140" s="1316"/>
      <c r="R140" s="1316"/>
      <c r="S140" s="1316"/>
      <c r="T140" s="1316"/>
      <c r="U140" s="1316"/>
      <c r="V140" s="1316"/>
      <c r="W140" s="1316"/>
      <c r="X140" s="1316"/>
      <c r="Y140" s="1316"/>
      <c r="Z140" s="1316"/>
      <c r="AA140" s="1316"/>
      <c r="AB140" s="1316"/>
      <c r="AC140" s="1316"/>
      <c r="AD140" s="1316"/>
      <c r="AE140" s="530"/>
      <c r="AF140" s="530"/>
      <c r="AG140" s="1316"/>
      <c r="AH140" s="1316"/>
      <c r="AI140" s="513"/>
    </row>
    <row r="141" ht="24.0" customHeight="1">
      <c r="A141" s="1318"/>
      <c r="B141" s="1316"/>
      <c r="C141" s="1316"/>
      <c r="D141" s="1316"/>
      <c r="E141" s="1316"/>
      <c r="F141" s="1316"/>
      <c r="G141" s="1316"/>
      <c r="H141" s="1316"/>
      <c r="I141" s="1316"/>
      <c r="J141" s="1316"/>
      <c r="K141" s="1316"/>
      <c r="L141" s="1316"/>
      <c r="M141" s="1316"/>
      <c r="N141" s="1316"/>
      <c r="O141" s="1316"/>
      <c r="P141" s="1316"/>
      <c r="Q141" s="1316"/>
      <c r="R141" s="1316"/>
      <c r="S141" s="1316"/>
      <c r="T141" s="1316"/>
      <c r="U141" s="1316"/>
      <c r="V141" s="1316"/>
      <c r="W141" s="1316"/>
      <c r="X141" s="1316"/>
      <c r="Y141" s="1316"/>
      <c r="Z141" s="1316"/>
      <c r="AA141" s="1316"/>
      <c r="AB141" s="1316"/>
      <c r="AC141" s="1316"/>
      <c r="AD141" s="1316"/>
      <c r="AE141" s="530"/>
      <c r="AF141" s="530"/>
      <c r="AG141" s="1316"/>
      <c r="AH141" s="1316"/>
      <c r="AI141" s="513"/>
    </row>
    <row r="142" ht="24.0" customHeight="1">
      <c r="A142" s="1318"/>
      <c r="B142" s="1316"/>
      <c r="C142" s="1316"/>
      <c r="D142" s="1316"/>
      <c r="E142" s="1316"/>
      <c r="F142" s="1316"/>
      <c r="G142" s="1316"/>
      <c r="H142" s="1316"/>
      <c r="I142" s="1316"/>
      <c r="J142" s="1316"/>
      <c r="K142" s="1316"/>
      <c r="L142" s="1316"/>
      <c r="M142" s="1316"/>
      <c r="N142" s="1316"/>
      <c r="O142" s="1316"/>
      <c r="P142" s="1316"/>
      <c r="Q142" s="1316"/>
      <c r="R142" s="1316"/>
      <c r="S142" s="1316"/>
      <c r="T142" s="1316"/>
      <c r="U142" s="1316"/>
      <c r="V142" s="1316"/>
      <c r="W142" s="1316"/>
      <c r="X142" s="1316"/>
      <c r="Y142" s="1316"/>
      <c r="Z142" s="1316"/>
      <c r="AA142" s="1316"/>
      <c r="AB142" s="1316"/>
      <c r="AC142" s="1316"/>
      <c r="AD142" s="1316"/>
      <c r="AE142" s="530"/>
      <c r="AF142" s="530"/>
      <c r="AG142" s="1316"/>
      <c r="AH142" s="1316"/>
      <c r="AI142" s="513"/>
    </row>
    <row r="143" ht="24.0" customHeight="1">
      <c r="A143" s="1318"/>
      <c r="B143" s="1316"/>
      <c r="C143" s="1316"/>
      <c r="D143" s="1316"/>
      <c r="E143" s="1316"/>
      <c r="F143" s="1316"/>
      <c r="G143" s="1316"/>
      <c r="H143" s="1316"/>
      <c r="I143" s="1316"/>
      <c r="J143" s="1316"/>
      <c r="K143" s="1316"/>
      <c r="L143" s="1316"/>
      <c r="M143" s="1316"/>
      <c r="N143" s="1316"/>
      <c r="O143" s="1316"/>
      <c r="P143" s="1316"/>
      <c r="Q143" s="1316"/>
      <c r="R143" s="1316"/>
      <c r="S143" s="1316"/>
      <c r="T143" s="1316"/>
      <c r="U143" s="1316"/>
      <c r="V143" s="1316"/>
      <c r="W143" s="1316"/>
      <c r="X143" s="1316"/>
      <c r="Y143" s="1316"/>
      <c r="Z143" s="1316"/>
      <c r="AA143" s="1316"/>
      <c r="AB143" s="1316"/>
      <c r="AC143" s="1316"/>
      <c r="AD143" s="1316"/>
      <c r="AE143" s="530"/>
      <c r="AF143" s="530"/>
      <c r="AG143" s="1316"/>
      <c r="AH143" s="1316"/>
      <c r="AI143" s="513"/>
    </row>
    <row r="144" ht="24.0" customHeight="1">
      <c r="A144" s="1318"/>
      <c r="B144" s="1316"/>
      <c r="C144" s="1316"/>
      <c r="D144" s="1316"/>
      <c r="E144" s="1316"/>
      <c r="F144" s="1316"/>
      <c r="G144" s="1316"/>
      <c r="H144" s="1316"/>
      <c r="I144" s="1316"/>
      <c r="J144" s="1316"/>
      <c r="K144" s="1316"/>
      <c r="L144" s="1316"/>
      <c r="M144" s="1316"/>
      <c r="N144" s="1316"/>
      <c r="O144" s="1316"/>
      <c r="P144" s="1316"/>
      <c r="Q144" s="1316"/>
      <c r="R144" s="1316"/>
      <c r="S144" s="1316"/>
      <c r="T144" s="1316"/>
      <c r="U144" s="1316"/>
      <c r="V144" s="1316"/>
      <c r="W144" s="1316"/>
      <c r="X144" s="1316"/>
      <c r="Y144" s="1316"/>
      <c r="Z144" s="1316"/>
      <c r="AA144" s="1316"/>
      <c r="AB144" s="1316"/>
      <c r="AC144" s="1316"/>
      <c r="AD144" s="1316"/>
      <c r="AE144" s="530"/>
      <c r="AF144" s="530"/>
      <c r="AG144" s="1316"/>
      <c r="AH144" s="1316"/>
      <c r="AI144" s="513"/>
    </row>
    <row r="145" ht="24.0" customHeight="1">
      <c r="A145" s="1318"/>
      <c r="B145" s="1316"/>
      <c r="C145" s="1316"/>
      <c r="D145" s="1316"/>
      <c r="E145" s="1316"/>
      <c r="F145" s="1316"/>
      <c r="G145" s="1316"/>
      <c r="H145" s="1316"/>
      <c r="I145" s="1316"/>
      <c r="J145" s="1316"/>
      <c r="K145" s="1316"/>
      <c r="L145" s="1316"/>
      <c r="M145" s="1316"/>
      <c r="N145" s="1316"/>
      <c r="O145" s="1316"/>
      <c r="P145" s="1316"/>
      <c r="Q145" s="1316"/>
      <c r="R145" s="1316"/>
      <c r="S145" s="1316"/>
      <c r="T145" s="1316"/>
      <c r="U145" s="1316"/>
      <c r="V145" s="1316"/>
      <c r="W145" s="1316"/>
      <c r="X145" s="1316"/>
      <c r="Y145" s="1316"/>
      <c r="Z145" s="1316"/>
      <c r="AA145" s="1316"/>
      <c r="AB145" s="1316"/>
      <c r="AC145" s="1316"/>
      <c r="AD145" s="1316"/>
      <c r="AE145" s="530"/>
      <c r="AF145" s="530"/>
      <c r="AG145" s="1316"/>
      <c r="AH145" s="1316"/>
      <c r="AI145" s="513"/>
    </row>
    <row r="146" ht="24.0" customHeight="1">
      <c r="A146" s="1318"/>
      <c r="B146" s="1316"/>
      <c r="C146" s="1316"/>
      <c r="D146" s="1316"/>
      <c r="E146" s="1316"/>
      <c r="F146" s="1316"/>
      <c r="G146" s="1316"/>
      <c r="H146" s="1316"/>
      <c r="I146" s="1316"/>
      <c r="J146" s="1316"/>
      <c r="K146" s="1316"/>
      <c r="L146" s="1316"/>
      <c r="M146" s="1316"/>
      <c r="N146" s="1316"/>
      <c r="O146" s="1316"/>
      <c r="P146" s="1316"/>
      <c r="Q146" s="1316"/>
      <c r="R146" s="1316"/>
      <c r="S146" s="1316"/>
      <c r="T146" s="1316"/>
      <c r="U146" s="1316"/>
      <c r="V146" s="1316"/>
      <c r="W146" s="1316"/>
      <c r="X146" s="1316"/>
      <c r="Y146" s="1316"/>
      <c r="Z146" s="1316"/>
      <c r="AA146" s="1316"/>
      <c r="AB146" s="1316"/>
      <c r="AC146" s="1316"/>
      <c r="AD146" s="1316"/>
      <c r="AE146" s="530"/>
      <c r="AF146" s="530"/>
      <c r="AG146" s="1316"/>
      <c r="AH146" s="1316"/>
      <c r="AI146" s="513"/>
    </row>
    <row r="147" ht="24.0" customHeight="1">
      <c r="A147" s="1318"/>
      <c r="B147" s="1316"/>
      <c r="C147" s="1316"/>
      <c r="D147" s="1316"/>
      <c r="E147" s="1316"/>
      <c r="F147" s="1316"/>
      <c r="G147" s="1316"/>
      <c r="H147" s="1316"/>
      <c r="I147" s="1316"/>
      <c r="J147" s="1316"/>
      <c r="K147" s="1316"/>
      <c r="L147" s="1316"/>
      <c r="M147" s="1316"/>
      <c r="N147" s="1316"/>
      <c r="O147" s="1316"/>
      <c r="P147" s="1316"/>
      <c r="Q147" s="1316"/>
      <c r="R147" s="1316"/>
      <c r="S147" s="1316"/>
      <c r="T147" s="1316"/>
      <c r="U147" s="1316"/>
      <c r="V147" s="1316"/>
      <c r="W147" s="1316"/>
      <c r="X147" s="1316"/>
      <c r="Y147" s="1316"/>
      <c r="Z147" s="1316"/>
      <c r="AA147" s="1316"/>
      <c r="AB147" s="1316"/>
      <c r="AC147" s="1316"/>
      <c r="AD147" s="1316"/>
      <c r="AE147" s="530"/>
      <c r="AF147" s="530"/>
      <c r="AG147" s="1316"/>
      <c r="AH147" s="1316"/>
      <c r="AI147" s="513"/>
    </row>
    <row r="148" ht="24.0" customHeight="1">
      <c r="A148" s="1318"/>
      <c r="B148" s="1316"/>
      <c r="C148" s="1316"/>
      <c r="D148" s="1316"/>
      <c r="E148" s="1316"/>
      <c r="F148" s="1316"/>
      <c r="G148" s="1316"/>
      <c r="H148" s="1316"/>
      <c r="I148" s="1316"/>
      <c r="J148" s="1316"/>
      <c r="K148" s="1316"/>
      <c r="L148" s="1316"/>
      <c r="M148" s="1316"/>
      <c r="N148" s="1316"/>
      <c r="O148" s="1316"/>
      <c r="P148" s="1316"/>
      <c r="Q148" s="1316"/>
      <c r="R148" s="1316"/>
      <c r="S148" s="1316"/>
      <c r="T148" s="1316"/>
      <c r="U148" s="1316"/>
      <c r="V148" s="1316"/>
      <c r="W148" s="1316"/>
      <c r="X148" s="1316"/>
      <c r="Y148" s="1316"/>
      <c r="Z148" s="1316"/>
      <c r="AA148" s="1316"/>
      <c r="AB148" s="1316"/>
      <c r="AC148" s="1316"/>
      <c r="AD148" s="1316"/>
      <c r="AE148" s="530"/>
      <c r="AF148" s="530"/>
      <c r="AG148" s="1316"/>
      <c r="AH148" s="1316"/>
      <c r="AI148" s="513"/>
    </row>
    <row r="149" ht="24.0" customHeight="1">
      <c r="A149" s="1318"/>
      <c r="B149" s="1316"/>
      <c r="C149" s="1316"/>
      <c r="D149" s="1316"/>
      <c r="E149" s="1316"/>
      <c r="F149" s="1316"/>
      <c r="G149" s="1316"/>
      <c r="H149" s="1316"/>
      <c r="I149" s="1316"/>
      <c r="J149" s="1316"/>
      <c r="K149" s="1316"/>
      <c r="L149" s="1316"/>
      <c r="M149" s="1316"/>
      <c r="N149" s="1316"/>
      <c r="O149" s="1316"/>
      <c r="P149" s="1316"/>
      <c r="Q149" s="1316"/>
      <c r="R149" s="1316"/>
      <c r="S149" s="1316"/>
      <c r="T149" s="1316"/>
      <c r="U149" s="1316"/>
      <c r="V149" s="1316"/>
      <c r="W149" s="1316"/>
      <c r="X149" s="1316"/>
      <c r="Y149" s="1316"/>
      <c r="Z149" s="1316"/>
      <c r="AA149" s="1316"/>
      <c r="AB149" s="1316"/>
      <c r="AC149" s="1316"/>
      <c r="AD149" s="1316"/>
      <c r="AE149" s="530"/>
      <c r="AF149" s="530"/>
      <c r="AG149" s="1316"/>
      <c r="AH149" s="1316"/>
      <c r="AI149" s="513"/>
    </row>
    <row r="150" ht="24.0" customHeight="1">
      <c r="A150" s="1318"/>
      <c r="B150" s="1316"/>
      <c r="C150" s="1316"/>
      <c r="D150" s="1316"/>
      <c r="E150" s="1316"/>
      <c r="F150" s="1316"/>
      <c r="G150" s="1316"/>
      <c r="H150" s="1316"/>
      <c r="I150" s="1316"/>
      <c r="J150" s="1316"/>
      <c r="K150" s="1316"/>
      <c r="L150" s="1316"/>
      <c r="M150" s="1316"/>
      <c r="N150" s="1316"/>
      <c r="O150" s="1316"/>
      <c r="P150" s="1316"/>
      <c r="Q150" s="1316"/>
      <c r="R150" s="1316"/>
      <c r="S150" s="1316"/>
      <c r="T150" s="1316"/>
      <c r="U150" s="1316"/>
      <c r="V150" s="1316"/>
      <c r="W150" s="1316"/>
      <c r="X150" s="1316"/>
      <c r="Y150" s="1316"/>
      <c r="Z150" s="1316"/>
      <c r="AA150" s="1316"/>
      <c r="AB150" s="1316"/>
      <c r="AC150" s="1316"/>
      <c r="AD150" s="1316"/>
      <c r="AE150" s="530"/>
      <c r="AF150" s="530"/>
      <c r="AG150" s="1316"/>
      <c r="AH150" s="1316"/>
      <c r="AI150" s="513"/>
    </row>
    <row r="151" ht="24.0" customHeight="1">
      <c r="A151" s="1318"/>
      <c r="B151" s="1316"/>
      <c r="C151" s="1316"/>
      <c r="D151" s="1316"/>
      <c r="E151" s="1316"/>
      <c r="F151" s="1316"/>
      <c r="G151" s="1316"/>
      <c r="H151" s="1316"/>
      <c r="I151" s="1316"/>
      <c r="J151" s="1316"/>
      <c r="K151" s="1316"/>
      <c r="L151" s="1316"/>
      <c r="M151" s="1316"/>
      <c r="N151" s="1316"/>
      <c r="O151" s="1316"/>
      <c r="P151" s="1316"/>
      <c r="Q151" s="1316"/>
      <c r="R151" s="1316"/>
      <c r="S151" s="1316"/>
      <c r="T151" s="1316"/>
      <c r="U151" s="1316"/>
      <c r="V151" s="1316"/>
      <c r="W151" s="1316"/>
      <c r="X151" s="1316"/>
      <c r="Y151" s="1316"/>
      <c r="Z151" s="1316"/>
      <c r="AA151" s="1316"/>
      <c r="AB151" s="1316"/>
      <c r="AC151" s="1316"/>
      <c r="AD151" s="1316"/>
      <c r="AE151" s="530"/>
      <c r="AF151" s="530"/>
      <c r="AG151" s="1316"/>
      <c r="AH151" s="1316"/>
      <c r="AI151" s="513"/>
    </row>
    <row r="152" ht="24.0" customHeight="1">
      <c r="A152" s="1318"/>
      <c r="B152" s="1316"/>
      <c r="C152" s="1316"/>
      <c r="D152" s="1316"/>
      <c r="E152" s="1316"/>
      <c r="F152" s="1316"/>
      <c r="G152" s="1316"/>
      <c r="H152" s="1316"/>
      <c r="I152" s="1316"/>
      <c r="J152" s="1316"/>
      <c r="K152" s="1316"/>
      <c r="L152" s="1316"/>
      <c r="M152" s="1316"/>
      <c r="N152" s="1316"/>
      <c r="O152" s="1316"/>
      <c r="P152" s="1316"/>
      <c r="Q152" s="1316"/>
      <c r="R152" s="1316"/>
      <c r="S152" s="1316"/>
      <c r="T152" s="1316"/>
      <c r="U152" s="1316"/>
      <c r="V152" s="1316"/>
      <c r="W152" s="1316"/>
      <c r="X152" s="1316"/>
      <c r="Y152" s="1316"/>
      <c r="Z152" s="1316"/>
      <c r="AA152" s="1316"/>
      <c r="AB152" s="1316"/>
      <c r="AC152" s="1316"/>
      <c r="AD152" s="1316"/>
      <c r="AE152" s="530"/>
      <c r="AF152" s="530"/>
      <c r="AG152" s="1316"/>
      <c r="AH152" s="1316"/>
      <c r="AI152" s="513"/>
    </row>
    <row r="153" ht="24.0" customHeight="1">
      <c r="A153" s="1318"/>
      <c r="B153" s="1316"/>
      <c r="C153" s="1316"/>
      <c r="D153" s="1316"/>
      <c r="E153" s="1316"/>
      <c r="F153" s="1316"/>
      <c r="G153" s="1316"/>
      <c r="H153" s="1316"/>
      <c r="I153" s="1316"/>
      <c r="J153" s="1316"/>
      <c r="K153" s="1316"/>
      <c r="L153" s="1316"/>
      <c r="M153" s="1316"/>
      <c r="N153" s="1316"/>
      <c r="O153" s="1316"/>
      <c r="P153" s="1316"/>
      <c r="Q153" s="1316"/>
      <c r="R153" s="1316"/>
      <c r="S153" s="1316"/>
      <c r="T153" s="1316"/>
      <c r="U153" s="1316"/>
      <c r="V153" s="1316"/>
      <c r="W153" s="1316"/>
      <c r="X153" s="1316"/>
      <c r="Y153" s="1316"/>
      <c r="Z153" s="1316"/>
      <c r="AA153" s="1316"/>
      <c r="AB153" s="1316"/>
      <c r="AC153" s="1316"/>
      <c r="AD153" s="1316"/>
      <c r="AE153" s="530"/>
      <c r="AF153" s="530"/>
      <c r="AG153" s="1316"/>
      <c r="AH153" s="1316"/>
      <c r="AI153" s="513"/>
    </row>
    <row r="154" ht="24.0" customHeight="1">
      <c r="A154" s="1318"/>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6"/>
      <c r="X154" s="1316"/>
      <c r="Y154" s="1316"/>
      <c r="Z154" s="1316"/>
      <c r="AA154" s="1316"/>
      <c r="AB154" s="1316"/>
      <c r="AC154" s="1316"/>
      <c r="AD154" s="1316"/>
      <c r="AE154" s="530"/>
      <c r="AF154" s="530"/>
      <c r="AG154" s="1316"/>
      <c r="AH154" s="1316"/>
      <c r="AI154" s="513"/>
    </row>
    <row r="155" ht="24.0" customHeight="1">
      <c r="A155" s="1318"/>
      <c r="B155" s="1316"/>
      <c r="C155" s="1316"/>
      <c r="D155" s="1316"/>
      <c r="E155" s="1316"/>
      <c r="F155" s="1316"/>
      <c r="G155" s="1316"/>
      <c r="H155" s="1316"/>
      <c r="I155" s="1316"/>
      <c r="J155" s="1316"/>
      <c r="K155" s="1316"/>
      <c r="L155" s="1316"/>
      <c r="M155" s="1316"/>
      <c r="N155" s="1316"/>
      <c r="O155" s="1316"/>
      <c r="P155" s="1316"/>
      <c r="Q155" s="1316"/>
      <c r="R155" s="1316"/>
      <c r="S155" s="1316"/>
      <c r="T155" s="1316"/>
      <c r="U155" s="1316"/>
      <c r="V155" s="1316"/>
      <c r="W155" s="1316"/>
      <c r="X155" s="1316"/>
      <c r="Y155" s="1316"/>
      <c r="Z155" s="1316"/>
      <c r="AA155" s="1316"/>
      <c r="AB155" s="1316"/>
      <c r="AC155" s="1316"/>
      <c r="AD155" s="1316"/>
      <c r="AE155" s="530"/>
      <c r="AF155" s="530"/>
      <c r="AG155" s="1316"/>
      <c r="AH155" s="1316"/>
      <c r="AI155" s="513"/>
    </row>
    <row r="156" ht="24.0" customHeight="1">
      <c r="A156" s="1318"/>
      <c r="B156" s="1316"/>
      <c r="C156" s="1316"/>
      <c r="D156" s="1316"/>
      <c r="E156" s="1316"/>
      <c r="F156" s="1316"/>
      <c r="G156" s="1316"/>
      <c r="H156" s="1316"/>
      <c r="I156" s="1316"/>
      <c r="J156" s="1316"/>
      <c r="K156" s="1316"/>
      <c r="L156" s="1316"/>
      <c r="M156" s="1316"/>
      <c r="N156" s="1316"/>
      <c r="O156" s="1316"/>
      <c r="P156" s="1316"/>
      <c r="Q156" s="1316"/>
      <c r="R156" s="1316"/>
      <c r="S156" s="1316"/>
      <c r="T156" s="1316"/>
      <c r="U156" s="1316"/>
      <c r="V156" s="1316"/>
      <c r="W156" s="1316"/>
      <c r="X156" s="1316"/>
      <c r="Y156" s="1316"/>
      <c r="Z156" s="1316"/>
      <c r="AA156" s="1316"/>
      <c r="AB156" s="1316"/>
      <c r="AC156" s="1316"/>
      <c r="AD156" s="1316"/>
      <c r="AE156" s="530"/>
      <c r="AF156" s="530"/>
      <c r="AG156" s="1316"/>
      <c r="AH156" s="1316"/>
      <c r="AI156" s="513"/>
    </row>
    <row r="157" ht="24.0" customHeight="1">
      <c r="A157" s="1318"/>
      <c r="B157" s="1316"/>
      <c r="C157" s="1316"/>
      <c r="D157" s="1316"/>
      <c r="E157" s="1316"/>
      <c r="F157" s="1316"/>
      <c r="G157" s="1316"/>
      <c r="H157" s="1316"/>
      <c r="I157" s="1316"/>
      <c r="J157" s="1316"/>
      <c r="K157" s="1316"/>
      <c r="L157" s="1316"/>
      <c r="M157" s="1316"/>
      <c r="N157" s="1316"/>
      <c r="O157" s="1316"/>
      <c r="P157" s="1316"/>
      <c r="Q157" s="1316"/>
      <c r="R157" s="1316"/>
      <c r="S157" s="1316"/>
      <c r="T157" s="1316"/>
      <c r="U157" s="1316"/>
      <c r="V157" s="1316"/>
      <c r="W157" s="1316"/>
      <c r="X157" s="1316"/>
      <c r="Y157" s="1316"/>
      <c r="Z157" s="1316"/>
      <c r="AA157" s="1316"/>
      <c r="AB157" s="1316"/>
      <c r="AC157" s="1316"/>
      <c r="AD157" s="1316"/>
      <c r="AE157" s="530"/>
      <c r="AF157" s="530"/>
      <c r="AG157" s="1316"/>
      <c r="AH157" s="1316"/>
      <c r="AI157" s="513"/>
    </row>
    <row r="158" ht="24.0" customHeight="1">
      <c r="A158" s="1318"/>
      <c r="B158" s="1316"/>
      <c r="C158" s="1316"/>
      <c r="D158" s="1316"/>
      <c r="E158" s="1316"/>
      <c r="F158" s="1316"/>
      <c r="G158" s="1316"/>
      <c r="H158" s="1316"/>
      <c r="I158" s="1316"/>
      <c r="J158" s="1316"/>
      <c r="K158" s="1316"/>
      <c r="L158" s="1316"/>
      <c r="M158" s="1316"/>
      <c r="N158" s="1316"/>
      <c r="O158" s="1316"/>
      <c r="P158" s="1316"/>
      <c r="Q158" s="1316"/>
      <c r="R158" s="1316"/>
      <c r="S158" s="1316"/>
      <c r="T158" s="1316"/>
      <c r="U158" s="1316"/>
      <c r="V158" s="1316"/>
      <c r="W158" s="1316"/>
      <c r="X158" s="1316"/>
      <c r="Y158" s="1316"/>
      <c r="Z158" s="1316"/>
      <c r="AA158" s="1316"/>
      <c r="AB158" s="1316"/>
      <c r="AC158" s="1316"/>
      <c r="AD158" s="1316"/>
      <c r="AE158" s="530"/>
      <c r="AF158" s="530"/>
      <c r="AG158" s="1316"/>
      <c r="AH158" s="1316"/>
      <c r="AI158" s="513"/>
    </row>
    <row r="159" ht="24.0" customHeight="1">
      <c r="A159" s="1318"/>
      <c r="B159" s="1316"/>
      <c r="C159" s="1316"/>
      <c r="D159" s="1316"/>
      <c r="E159" s="1316"/>
      <c r="F159" s="1316"/>
      <c r="G159" s="1316"/>
      <c r="H159" s="1316"/>
      <c r="I159" s="1316"/>
      <c r="J159" s="1316"/>
      <c r="K159" s="1316"/>
      <c r="L159" s="1316"/>
      <c r="M159" s="1316"/>
      <c r="N159" s="1316"/>
      <c r="O159" s="1316"/>
      <c r="P159" s="1316"/>
      <c r="Q159" s="1316"/>
      <c r="R159" s="1316"/>
      <c r="S159" s="1316"/>
      <c r="T159" s="1316"/>
      <c r="U159" s="1316"/>
      <c r="V159" s="1316"/>
      <c r="W159" s="1316"/>
      <c r="X159" s="1316"/>
      <c r="Y159" s="1316"/>
      <c r="Z159" s="1316"/>
      <c r="AA159" s="1316"/>
      <c r="AB159" s="1316"/>
      <c r="AC159" s="1316"/>
      <c r="AD159" s="1316"/>
      <c r="AE159" s="530"/>
      <c r="AF159" s="530"/>
      <c r="AG159" s="1316"/>
      <c r="AH159" s="1316"/>
      <c r="AI159" s="513"/>
    </row>
    <row r="160" ht="24.0" customHeight="1">
      <c r="A160" s="1318"/>
      <c r="B160" s="1316"/>
      <c r="C160" s="1316"/>
      <c r="D160" s="1316"/>
      <c r="E160" s="1316"/>
      <c r="F160" s="1316"/>
      <c r="G160" s="1316"/>
      <c r="H160" s="1316"/>
      <c r="I160" s="1316"/>
      <c r="J160" s="1316"/>
      <c r="K160" s="1316"/>
      <c r="L160" s="1316"/>
      <c r="M160" s="1316"/>
      <c r="N160" s="1316"/>
      <c r="O160" s="1316"/>
      <c r="P160" s="1316"/>
      <c r="Q160" s="1316"/>
      <c r="R160" s="1316"/>
      <c r="S160" s="1316"/>
      <c r="T160" s="1316"/>
      <c r="U160" s="1316"/>
      <c r="V160" s="1316"/>
      <c r="W160" s="1316"/>
      <c r="X160" s="1316"/>
      <c r="Y160" s="1316"/>
      <c r="Z160" s="1316"/>
      <c r="AA160" s="1316"/>
      <c r="AB160" s="1316"/>
      <c r="AC160" s="1316"/>
      <c r="AD160" s="1316"/>
      <c r="AE160" s="530"/>
      <c r="AF160" s="530"/>
      <c r="AG160" s="1316"/>
      <c r="AH160" s="1316"/>
      <c r="AI160" s="513"/>
    </row>
    <row r="161" ht="24.0" customHeight="1">
      <c r="A161" s="1318"/>
      <c r="B161" s="1316"/>
      <c r="C161" s="1316"/>
      <c r="D161" s="1316"/>
      <c r="E161" s="1316"/>
      <c r="F161" s="1316"/>
      <c r="G161" s="1316"/>
      <c r="H161" s="1316"/>
      <c r="I161" s="1316"/>
      <c r="J161" s="1316"/>
      <c r="K161" s="1316"/>
      <c r="L161" s="1316"/>
      <c r="M161" s="1316"/>
      <c r="N161" s="1316"/>
      <c r="O161" s="1316"/>
      <c r="P161" s="1316"/>
      <c r="Q161" s="1316"/>
      <c r="R161" s="1316"/>
      <c r="S161" s="1316"/>
      <c r="T161" s="1316"/>
      <c r="U161" s="1316"/>
      <c r="V161" s="1316"/>
      <c r="W161" s="1316"/>
      <c r="X161" s="1316"/>
      <c r="Y161" s="1316"/>
      <c r="Z161" s="1316"/>
      <c r="AA161" s="1316"/>
      <c r="AB161" s="1316"/>
      <c r="AC161" s="1316"/>
      <c r="AD161" s="1316"/>
      <c r="AE161" s="530"/>
      <c r="AF161" s="530"/>
      <c r="AG161" s="1316"/>
      <c r="AH161" s="1316"/>
      <c r="AI161" s="513"/>
    </row>
    <row r="162" ht="24.0" customHeight="1">
      <c r="A162" s="1318"/>
      <c r="B162" s="1316"/>
      <c r="C162" s="1316"/>
      <c r="D162" s="1316"/>
      <c r="E162" s="1316"/>
      <c r="F162" s="1316"/>
      <c r="G162" s="1316"/>
      <c r="H162" s="1316"/>
      <c r="I162" s="1316"/>
      <c r="J162" s="1316"/>
      <c r="K162" s="1316"/>
      <c r="L162" s="1316"/>
      <c r="M162" s="1316"/>
      <c r="N162" s="1316"/>
      <c r="O162" s="1316"/>
      <c r="P162" s="1316"/>
      <c r="Q162" s="1316"/>
      <c r="R162" s="1316"/>
      <c r="S162" s="1316"/>
      <c r="T162" s="1316"/>
      <c r="U162" s="1316"/>
      <c r="V162" s="1316"/>
      <c r="W162" s="1316"/>
      <c r="X162" s="1316"/>
      <c r="Y162" s="1316"/>
      <c r="Z162" s="1316"/>
      <c r="AA162" s="1316"/>
      <c r="AB162" s="1316"/>
      <c r="AC162" s="1316"/>
      <c r="AD162" s="1316"/>
      <c r="AE162" s="530"/>
      <c r="AF162" s="530"/>
      <c r="AG162" s="1316"/>
      <c r="AH162" s="1316"/>
      <c r="AI162" s="513"/>
    </row>
    <row r="163" ht="24.0" customHeight="1">
      <c r="A163" s="1318"/>
      <c r="B163" s="1316"/>
      <c r="C163" s="1316"/>
      <c r="D163" s="1316"/>
      <c r="E163" s="1316"/>
      <c r="F163" s="1316"/>
      <c r="G163" s="1316"/>
      <c r="H163" s="1316"/>
      <c r="I163" s="1316"/>
      <c r="J163" s="1316"/>
      <c r="K163" s="1316"/>
      <c r="L163" s="1316"/>
      <c r="M163" s="1316"/>
      <c r="N163" s="1316"/>
      <c r="O163" s="1316"/>
      <c r="P163" s="1316"/>
      <c r="Q163" s="1316"/>
      <c r="R163" s="1316"/>
      <c r="S163" s="1316"/>
      <c r="T163" s="1316"/>
      <c r="U163" s="1316"/>
      <c r="V163" s="1316"/>
      <c r="W163" s="1316"/>
      <c r="X163" s="1316"/>
      <c r="Y163" s="1316"/>
      <c r="Z163" s="1316"/>
      <c r="AA163" s="1316"/>
      <c r="AB163" s="1316"/>
      <c r="AC163" s="1316"/>
      <c r="AD163" s="1316"/>
      <c r="AE163" s="530"/>
      <c r="AF163" s="530"/>
      <c r="AG163" s="1316"/>
      <c r="AH163" s="1316"/>
      <c r="AI163" s="513"/>
    </row>
    <row r="164" ht="24.0" customHeight="1">
      <c r="A164" s="1318"/>
      <c r="B164" s="1316"/>
      <c r="C164" s="1316"/>
      <c r="D164" s="1316"/>
      <c r="E164" s="1316"/>
      <c r="F164" s="1316"/>
      <c r="G164" s="1316"/>
      <c r="H164" s="1316"/>
      <c r="I164" s="1316"/>
      <c r="J164" s="1316"/>
      <c r="K164" s="1316"/>
      <c r="L164" s="1316"/>
      <c r="M164" s="1316"/>
      <c r="N164" s="1316"/>
      <c r="O164" s="1316"/>
      <c r="P164" s="1316"/>
      <c r="Q164" s="1316"/>
      <c r="R164" s="1316"/>
      <c r="S164" s="1316"/>
      <c r="T164" s="1316"/>
      <c r="U164" s="1316"/>
      <c r="V164" s="1316"/>
      <c r="W164" s="1316"/>
      <c r="X164" s="1316"/>
      <c r="Y164" s="1316"/>
      <c r="Z164" s="1316"/>
      <c r="AA164" s="1316"/>
      <c r="AB164" s="1316"/>
      <c r="AC164" s="1316"/>
      <c r="AD164" s="1316"/>
      <c r="AE164" s="530"/>
      <c r="AF164" s="530"/>
      <c r="AG164" s="1316"/>
      <c r="AH164" s="1316"/>
      <c r="AI164" s="513"/>
    </row>
    <row r="165" ht="24.0" customHeight="1">
      <c r="A165" s="1318"/>
      <c r="B165" s="1316"/>
      <c r="C165" s="1316"/>
      <c r="D165" s="1316"/>
      <c r="E165" s="1316"/>
      <c r="F165" s="1316"/>
      <c r="G165" s="1316"/>
      <c r="H165" s="1316"/>
      <c r="I165" s="1316"/>
      <c r="J165" s="1316"/>
      <c r="K165" s="1316"/>
      <c r="L165" s="1316"/>
      <c r="M165" s="1316"/>
      <c r="N165" s="1316"/>
      <c r="O165" s="1316"/>
      <c r="P165" s="1316"/>
      <c r="Q165" s="1316"/>
      <c r="R165" s="1316"/>
      <c r="S165" s="1316"/>
      <c r="T165" s="1316"/>
      <c r="U165" s="1316"/>
      <c r="V165" s="1316"/>
      <c r="W165" s="1316"/>
      <c r="X165" s="1316"/>
      <c r="Y165" s="1316"/>
      <c r="Z165" s="1316"/>
      <c r="AA165" s="1316"/>
      <c r="AB165" s="1316"/>
      <c r="AC165" s="1316"/>
      <c r="AD165" s="1316"/>
      <c r="AE165" s="530"/>
      <c r="AF165" s="530"/>
      <c r="AG165" s="1316"/>
      <c r="AH165" s="1316"/>
      <c r="AI165" s="513"/>
    </row>
    <row r="166" ht="24.0" customHeight="1">
      <c r="A166" s="1318"/>
      <c r="B166" s="1316"/>
      <c r="C166" s="1316"/>
      <c r="D166" s="1316"/>
      <c r="E166" s="1316"/>
      <c r="F166" s="1316"/>
      <c r="G166" s="1316"/>
      <c r="H166" s="1316"/>
      <c r="I166" s="1316"/>
      <c r="J166" s="1316"/>
      <c r="K166" s="1316"/>
      <c r="L166" s="1316"/>
      <c r="M166" s="1316"/>
      <c r="N166" s="1316"/>
      <c r="O166" s="1316"/>
      <c r="P166" s="1316"/>
      <c r="Q166" s="1316"/>
      <c r="R166" s="1316"/>
      <c r="S166" s="1316"/>
      <c r="T166" s="1316"/>
      <c r="U166" s="1316"/>
      <c r="V166" s="1316"/>
      <c r="W166" s="1316"/>
      <c r="X166" s="1316"/>
      <c r="Y166" s="1316"/>
      <c r="Z166" s="1316"/>
      <c r="AA166" s="1316"/>
      <c r="AB166" s="1316"/>
      <c r="AC166" s="1316"/>
      <c r="AD166" s="1316"/>
      <c r="AE166" s="530"/>
      <c r="AF166" s="530"/>
      <c r="AG166" s="1316"/>
      <c r="AH166" s="1316"/>
      <c r="AI166" s="513"/>
    </row>
    <row r="167" ht="24.0" customHeight="1">
      <c r="A167" s="1318"/>
      <c r="B167" s="1316"/>
      <c r="C167" s="1316"/>
      <c r="D167" s="1316"/>
      <c r="E167" s="1316"/>
      <c r="F167" s="1316"/>
      <c r="G167" s="1316"/>
      <c r="H167" s="1316"/>
      <c r="I167" s="1316"/>
      <c r="J167" s="1316"/>
      <c r="K167" s="1316"/>
      <c r="L167" s="1316"/>
      <c r="M167" s="1316"/>
      <c r="N167" s="1316"/>
      <c r="O167" s="1316"/>
      <c r="P167" s="1316"/>
      <c r="Q167" s="1316"/>
      <c r="R167" s="1316"/>
      <c r="S167" s="1316"/>
      <c r="T167" s="1316"/>
      <c r="U167" s="1316"/>
      <c r="V167" s="1316"/>
      <c r="W167" s="1316"/>
      <c r="X167" s="1316"/>
      <c r="Y167" s="1316"/>
      <c r="Z167" s="1316"/>
      <c r="AA167" s="1316"/>
      <c r="AB167" s="1316"/>
      <c r="AC167" s="1316"/>
      <c r="AD167" s="1316"/>
      <c r="AE167" s="530"/>
      <c r="AF167" s="530"/>
      <c r="AG167" s="1316"/>
      <c r="AH167" s="1316"/>
      <c r="AI167" s="513"/>
    </row>
    <row r="168" ht="24.0" customHeight="1">
      <c r="A168" s="1318"/>
      <c r="B168" s="1316"/>
      <c r="C168" s="1316"/>
      <c r="D168" s="1316"/>
      <c r="E168" s="1316"/>
      <c r="F168" s="1316"/>
      <c r="G168" s="1316"/>
      <c r="H168" s="1316"/>
      <c r="I168" s="1316"/>
      <c r="J168" s="1316"/>
      <c r="K168" s="1316"/>
      <c r="L168" s="1316"/>
      <c r="M168" s="1316"/>
      <c r="N168" s="1316"/>
      <c r="O168" s="1316"/>
      <c r="P168" s="1316"/>
      <c r="Q168" s="1316"/>
      <c r="R168" s="1316"/>
      <c r="S168" s="1316"/>
      <c r="T168" s="1316"/>
      <c r="U168" s="1316"/>
      <c r="V168" s="1316"/>
      <c r="W168" s="1316"/>
      <c r="X168" s="1316"/>
      <c r="Y168" s="1316"/>
      <c r="Z168" s="1316"/>
      <c r="AA168" s="1316"/>
      <c r="AB168" s="1316"/>
      <c r="AC168" s="1316"/>
      <c r="AD168" s="1316"/>
      <c r="AE168" s="530"/>
      <c r="AF168" s="530"/>
      <c r="AG168" s="1316"/>
      <c r="AH168" s="1316"/>
      <c r="AI168" s="513"/>
    </row>
    <row r="169" ht="24.0" customHeight="1">
      <c r="A169" s="1318"/>
      <c r="B169" s="1316"/>
      <c r="C169" s="1316"/>
      <c r="D169" s="1316"/>
      <c r="E169" s="1316"/>
      <c r="F169" s="1316"/>
      <c r="G169" s="1316"/>
      <c r="H169" s="1316"/>
      <c r="I169" s="1316"/>
      <c r="J169" s="1316"/>
      <c r="K169" s="1316"/>
      <c r="L169" s="1316"/>
      <c r="M169" s="1316"/>
      <c r="N169" s="1316"/>
      <c r="O169" s="1316"/>
      <c r="P169" s="1316"/>
      <c r="Q169" s="1316"/>
      <c r="R169" s="1316"/>
      <c r="S169" s="1316"/>
      <c r="T169" s="1316"/>
      <c r="U169" s="1316"/>
      <c r="V169" s="1316"/>
      <c r="W169" s="1316"/>
      <c r="X169" s="1316"/>
      <c r="Y169" s="1316"/>
      <c r="Z169" s="1316"/>
      <c r="AA169" s="1316"/>
      <c r="AB169" s="1316"/>
      <c r="AC169" s="1316"/>
      <c r="AD169" s="1316"/>
      <c r="AE169" s="530"/>
      <c r="AF169" s="530"/>
      <c r="AG169" s="1316"/>
      <c r="AH169" s="1316"/>
      <c r="AI169" s="513"/>
    </row>
    <row r="170" ht="24.0" customHeight="1">
      <c r="A170" s="1318"/>
      <c r="B170" s="1316"/>
      <c r="C170" s="1316"/>
      <c r="D170" s="1316"/>
      <c r="E170" s="1316"/>
      <c r="F170" s="1316"/>
      <c r="G170" s="1316"/>
      <c r="H170" s="1316"/>
      <c r="I170" s="1316"/>
      <c r="J170" s="1316"/>
      <c r="K170" s="1316"/>
      <c r="L170" s="1316"/>
      <c r="M170" s="1316"/>
      <c r="N170" s="1316"/>
      <c r="O170" s="1316"/>
      <c r="P170" s="1316"/>
      <c r="Q170" s="1316"/>
      <c r="R170" s="1316"/>
      <c r="S170" s="1316"/>
      <c r="T170" s="1316"/>
      <c r="U170" s="1316"/>
      <c r="V170" s="1316"/>
      <c r="W170" s="1316"/>
      <c r="X170" s="1316"/>
      <c r="Y170" s="1316"/>
      <c r="Z170" s="1316"/>
      <c r="AA170" s="1316"/>
      <c r="AB170" s="1316"/>
      <c r="AC170" s="1316"/>
      <c r="AD170" s="1316"/>
      <c r="AE170" s="530"/>
      <c r="AF170" s="530"/>
      <c r="AG170" s="1316"/>
      <c r="AH170" s="1316"/>
      <c r="AI170" s="513"/>
    </row>
    <row r="171" ht="24.0" customHeight="1">
      <c r="A171" s="1318"/>
      <c r="B171" s="1316"/>
      <c r="C171" s="1316"/>
      <c r="D171" s="1316"/>
      <c r="E171" s="1316"/>
      <c r="F171" s="1316"/>
      <c r="G171" s="1316"/>
      <c r="H171" s="1316"/>
      <c r="I171" s="1316"/>
      <c r="J171" s="1316"/>
      <c r="K171" s="1316"/>
      <c r="L171" s="1316"/>
      <c r="M171" s="1316"/>
      <c r="N171" s="1316"/>
      <c r="O171" s="1316"/>
      <c r="P171" s="1316"/>
      <c r="Q171" s="1316"/>
      <c r="R171" s="1316"/>
      <c r="S171" s="1316"/>
      <c r="T171" s="1316"/>
      <c r="U171" s="1316"/>
      <c r="V171" s="1316"/>
      <c r="W171" s="1316"/>
      <c r="X171" s="1316"/>
      <c r="Y171" s="1316"/>
      <c r="Z171" s="1316"/>
      <c r="AA171" s="1316"/>
      <c r="AB171" s="1316"/>
      <c r="AC171" s="1316"/>
      <c r="AD171" s="1316"/>
      <c r="AE171" s="530"/>
      <c r="AF171" s="530"/>
      <c r="AG171" s="1316"/>
      <c r="AH171" s="1316"/>
      <c r="AI171" s="513"/>
    </row>
    <row r="172" ht="24.0" customHeight="1">
      <c r="A172" s="1318"/>
      <c r="B172" s="1316"/>
      <c r="C172" s="1316"/>
      <c r="D172" s="1316"/>
      <c r="E172" s="1316"/>
      <c r="F172" s="1316"/>
      <c r="G172" s="1316"/>
      <c r="H172" s="1316"/>
      <c r="I172" s="1316"/>
      <c r="J172" s="1316"/>
      <c r="K172" s="1316"/>
      <c r="L172" s="1316"/>
      <c r="M172" s="1316"/>
      <c r="N172" s="1316"/>
      <c r="O172" s="1316"/>
      <c r="P172" s="1316"/>
      <c r="Q172" s="1316"/>
      <c r="R172" s="1316"/>
      <c r="S172" s="1316"/>
      <c r="T172" s="1316"/>
      <c r="U172" s="1316"/>
      <c r="V172" s="1316"/>
      <c r="W172" s="1316"/>
      <c r="X172" s="1316"/>
      <c r="Y172" s="1316"/>
      <c r="Z172" s="1316"/>
      <c r="AA172" s="1316"/>
      <c r="AB172" s="1316"/>
      <c r="AC172" s="1316"/>
      <c r="AD172" s="1316"/>
      <c r="AE172" s="530"/>
      <c r="AF172" s="530"/>
      <c r="AG172" s="1316"/>
      <c r="AH172" s="1316"/>
      <c r="AI172" s="513"/>
    </row>
    <row r="173" ht="24.0" customHeight="1">
      <c r="A173" s="1318"/>
      <c r="B173" s="1316"/>
      <c r="C173" s="1316"/>
      <c r="D173" s="1316"/>
      <c r="E173" s="1316"/>
      <c r="F173" s="1316"/>
      <c r="G173" s="1316"/>
      <c r="H173" s="1316"/>
      <c r="I173" s="1316"/>
      <c r="J173" s="1316"/>
      <c r="K173" s="1316"/>
      <c r="L173" s="1316"/>
      <c r="M173" s="1316"/>
      <c r="N173" s="1316"/>
      <c r="O173" s="1316"/>
      <c r="P173" s="1316"/>
      <c r="Q173" s="1316"/>
      <c r="R173" s="1316"/>
      <c r="S173" s="1316"/>
      <c r="T173" s="1316"/>
      <c r="U173" s="1316"/>
      <c r="V173" s="1316"/>
      <c r="W173" s="1316"/>
      <c r="X173" s="1316"/>
      <c r="Y173" s="1316"/>
      <c r="Z173" s="1316"/>
      <c r="AA173" s="1316"/>
      <c r="AB173" s="1316"/>
      <c r="AC173" s="1316"/>
      <c r="AD173" s="1316"/>
      <c r="AE173" s="530"/>
      <c r="AF173" s="530"/>
      <c r="AG173" s="1316"/>
      <c r="AH173" s="1316"/>
      <c r="AI173" s="513"/>
    </row>
    <row r="174" ht="24.0" customHeight="1">
      <c r="A174" s="1318"/>
      <c r="B174" s="1316"/>
      <c r="C174" s="1316"/>
      <c r="D174" s="1316"/>
      <c r="E174" s="1316"/>
      <c r="F174" s="1316"/>
      <c r="G174" s="1316"/>
      <c r="H174" s="1316"/>
      <c r="I174" s="1316"/>
      <c r="J174" s="1316"/>
      <c r="K174" s="1316"/>
      <c r="L174" s="1316"/>
      <c r="M174" s="1316"/>
      <c r="N174" s="1316"/>
      <c r="O174" s="1316"/>
      <c r="P174" s="1316"/>
      <c r="Q174" s="1316"/>
      <c r="R174" s="1316"/>
      <c r="S174" s="1316"/>
      <c r="T174" s="1316"/>
      <c r="U174" s="1316"/>
      <c r="V174" s="1316"/>
      <c r="W174" s="1316"/>
      <c r="X174" s="1316"/>
      <c r="Y174" s="1316"/>
      <c r="Z174" s="1316"/>
      <c r="AA174" s="1316"/>
      <c r="AB174" s="1316"/>
      <c r="AC174" s="1316"/>
      <c r="AD174" s="1316"/>
      <c r="AE174" s="530"/>
      <c r="AF174" s="530"/>
      <c r="AG174" s="1316"/>
      <c r="AH174" s="1316"/>
      <c r="AI174" s="513"/>
    </row>
    <row r="175" ht="24.0" customHeight="1">
      <c r="A175" s="1318"/>
      <c r="B175" s="1316"/>
      <c r="C175" s="1316"/>
      <c r="D175" s="1316"/>
      <c r="E175" s="1316"/>
      <c r="F175" s="1316"/>
      <c r="G175" s="1316"/>
      <c r="H175" s="1316"/>
      <c r="I175" s="1316"/>
      <c r="J175" s="1316"/>
      <c r="K175" s="1316"/>
      <c r="L175" s="1316"/>
      <c r="M175" s="1316"/>
      <c r="N175" s="1316"/>
      <c r="O175" s="1316"/>
      <c r="P175" s="1316"/>
      <c r="Q175" s="1316"/>
      <c r="R175" s="1316"/>
      <c r="S175" s="1316"/>
      <c r="T175" s="1316"/>
      <c r="U175" s="1316"/>
      <c r="V175" s="1316"/>
      <c r="W175" s="1316"/>
      <c r="X175" s="1316"/>
      <c r="Y175" s="1316"/>
      <c r="Z175" s="1316"/>
      <c r="AA175" s="1316"/>
      <c r="AB175" s="1316"/>
      <c r="AC175" s="1316"/>
      <c r="AD175" s="1316"/>
      <c r="AE175" s="530"/>
      <c r="AF175" s="530"/>
      <c r="AG175" s="1316"/>
      <c r="AH175" s="1316"/>
      <c r="AI175" s="513"/>
    </row>
    <row r="176" ht="24.0" customHeight="1">
      <c r="A176" s="1318"/>
      <c r="B176" s="1316"/>
      <c r="C176" s="1316"/>
      <c r="D176" s="1316"/>
      <c r="E176" s="1316"/>
      <c r="F176" s="1316"/>
      <c r="G176" s="1316"/>
      <c r="H176" s="1316"/>
      <c r="I176" s="1316"/>
      <c r="J176" s="1316"/>
      <c r="K176" s="1316"/>
      <c r="L176" s="1316"/>
      <c r="M176" s="1316"/>
      <c r="N176" s="1316"/>
      <c r="O176" s="1316"/>
      <c r="P176" s="1316"/>
      <c r="Q176" s="1316"/>
      <c r="R176" s="1316"/>
      <c r="S176" s="1316"/>
      <c r="T176" s="1316"/>
      <c r="U176" s="1316"/>
      <c r="V176" s="1316"/>
      <c r="W176" s="1316"/>
      <c r="X176" s="1316"/>
      <c r="Y176" s="1316"/>
      <c r="Z176" s="1316"/>
      <c r="AA176" s="1316"/>
      <c r="AB176" s="1316"/>
      <c r="AC176" s="1316"/>
      <c r="AD176" s="1316"/>
      <c r="AE176" s="530"/>
      <c r="AF176" s="530"/>
      <c r="AG176" s="1316"/>
      <c r="AH176" s="1316"/>
      <c r="AI176" s="513"/>
    </row>
    <row r="177" ht="24.0" customHeight="1">
      <c r="A177" s="1318"/>
      <c r="B177" s="1316"/>
      <c r="C177" s="1316"/>
      <c r="D177" s="1316"/>
      <c r="E177" s="1316"/>
      <c r="F177" s="1316"/>
      <c r="G177" s="1316"/>
      <c r="H177" s="1316"/>
      <c r="I177" s="1316"/>
      <c r="J177" s="1316"/>
      <c r="K177" s="1316"/>
      <c r="L177" s="1316"/>
      <c r="M177" s="1316"/>
      <c r="N177" s="1316"/>
      <c r="O177" s="1316"/>
      <c r="P177" s="1316"/>
      <c r="Q177" s="1316"/>
      <c r="R177" s="1316"/>
      <c r="S177" s="1316"/>
      <c r="T177" s="1316"/>
      <c r="U177" s="1316"/>
      <c r="V177" s="1316"/>
      <c r="W177" s="1316"/>
      <c r="X177" s="1316"/>
      <c r="Y177" s="1316"/>
      <c r="Z177" s="1316"/>
      <c r="AA177" s="1316"/>
      <c r="AB177" s="1316"/>
      <c r="AC177" s="1316"/>
      <c r="AD177" s="1316"/>
      <c r="AE177" s="530"/>
      <c r="AF177" s="530"/>
      <c r="AG177" s="1316"/>
      <c r="AH177" s="1316"/>
      <c r="AI177" s="513"/>
    </row>
    <row r="178" ht="24.0" customHeight="1">
      <c r="A178" s="1318"/>
      <c r="B178" s="1316"/>
      <c r="C178" s="1316"/>
      <c r="D178" s="1316"/>
      <c r="E178" s="1316"/>
      <c r="F178" s="1316"/>
      <c r="G178" s="1316"/>
      <c r="H178" s="1316"/>
      <c r="I178" s="1316"/>
      <c r="J178" s="1316"/>
      <c r="K178" s="1316"/>
      <c r="L178" s="1316"/>
      <c r="M178" s="1316"/>
      <c r="N178" s="1316"/>
      <c r="O178" s="1316"/>
      <c r="P178" s="1316"/>
      <c r="Q178" s="1316"/>
      <c r="R178" s="1316"/>
      <c r="S178" s="1316"/>
      <c r="T178" s="1316"/>
      <c r="U178" s="1316"/>
      <c r="V178" s="1316"/>
      <c r="W178" s="1316"/>
      <c r="X178" s="1316"/>
      <c r="Y178" s="1316"/>
      <c r="Z178" s="1316"/>
      <c r="AA178" s="1316"/>
      <c r="AB178" s="1316"/>
      <c r="AC178" s="1316"/>
      <c r="AD178" s="1316"/>
      <c r="AE178" s="530"/>
      <c r="AF178" s="530"/>
      <c r="AG178" s="1316"/>
      <c r="AH178" s="1316"/>
      <c r="AI178" s="513"/>
    </row>
    <row r="179" ht="24.0" customHeight="1">
      <c r="A179" s="1318"/>
      <c r="B179" s="1316"/>
      <c r="C179" s="1316"/>
      <c r="D179" s="1316"/>
      <c r="E179" s="1316"/>
      <c r="F179" s="1316"/>
      <c r="G179" s="1316"/>
      <c r="H179" s="1316"/>
      <c r="I179" s="1316"/>
      <c r="J179" s="1316"/>
      <c r="K179" s="1316"/>
      <c r="L179" s="1316"/>
      <c r="M179" s="1316"/>
      <c r="N179" s="1316"/>
      <c r="O179" s="1316"/>
      <c r="P179" s="1316"/>
      <c r="Q179" s="1316"/>
      <c r="R179" s="1316"/>
      <c r="S179" s="1316"/>
      <c r="T179" s="1316"/>
      <c r="U179" s="1316"/>
      <c r="V179" s="1316"/>
      <c r="W179" s="1316"/>
      <c r="X179" s="1316"/>
      <c r="Y179" s="1316"/>
      <c r="Z179" s="1316"/>
      <c r="AA179" s="1316"/>
      <c r="AB179" s="1316"/>
      <c r="AC179" s="1316"/>
      <c r="AD179" s="1316"/>
      <c r="AE179" s="530"/>
      <c r="AF179" s="530"/>
      <c r="AG179" s="1316"/>
      <c r="AH179" s="1316"/>
      <c r="AI179" s="513"/>
    </row>
    <row r="180" ht="24.0" customHeight="1">
      <c r="A180" s="1318"/>
      <c r="B180" s="1316"/>
      <c r="C180" s="1316"/>
      <c r="D180" s="1316"/>
      <c r="E180" s="1316"/>
      <c r="F180" s="1316"/>
      <c r="G180" s="1316"/>
      <c r="H180" s="1316"/>
      <c r="I180" s="1316"/>
      <c r="J180" s="1316"/>
      <c r="K180" s="1316"/>
      <c r="L180" s="1316"/>
      <c r="M180" s="1316"/>
      <c r="N180" s="1316"/>
      <c r="O180" s="1316"/>
      <c r="P180" s="1316"/>
      <c r="Q180" s="1316"/>
      <c r="R180" s="1316"/>
      <c r="S180" s="1316"/>
      <c r="T180" s="1316"/>
      <c r="U180" s="1316"/>
      <c r="V180" s="1316"/>
      <c r="W180" s="1316"/>
      <c r="X180" s="1316"/>
      <c r="Y180" s="1316"/>
      <c r="Z180" s="1316"/>
      <c r="AA180" s="1316"/>
      <c r="AB180" s="1316"/>
      <c r="AC180" s="1316"/>
      <c r="AD180" s="1316"/>
      <c r="AE180" s="530"/>
      <c r="AF180" s="530"/>
      <c r="AG180" s="1316"/>
      <c r="AH180" s="1316"/>
      <c r="AI180" s="513"/>
    </row>
    <row r="181" ht="24.0" customHeight="1">
      <c r="A181" s="1318"/>
      <c r="B181" s="1316"/>
      <c r="C181" s="1316"/>
      <c r="D181" s="1316"/>
      <c r="E181" s="1316"/>
      <c r="F181" s="1316"/>
      <c r="G181" s="1316"/>
      <c r="H181" s="1316"/>
      <c r="I181" s="1316"/>
      <c r="J181" s="1316"/>
      <c r="K181" s="1316"/>
      <c r="L181" s="1316"/>
      <c r="M181" s="1316"/>
      <c r="N181" s="1316"/>
      <c r="O181" s="1316"/>
      <c r="P181" s="1316"/>
      <c r="Q181" s="1316"/>
      <c r="R181" s="1316"/>
      <c r="S181" s="1316"/>
      <c r="T181" s="1316"/>
      <c r="U181" s="1316"/>
      <c r="V181" s="1316"/>
      <c r="W181" s="1316"/>
      <c r="X181" s="1316"/>
      <c r="Y181" s="1316"/>
      <c r="Z181" s="1316"/>
      <c r="AA181" s="1316"/>
      <c r="AB181" s="1316"/>
      <c r="AC181" s="1316"/>
      <c r="AD181" s="1316"/>
      <c r="AE181" s="530"/>
      <c r="AF181" s="530"/>
      <c r="AG181" s="1316"/>
      <c r="AH181" s="1316"/>
      <c r="AI181" s="513"/>
    </row>
    <row r="182" ht="24.0" customHeight="1">
      <c r="A182" s="1318"/>
      <c r="B182" s="1316"/>
      <c r="C182" s="1316"/>
      <c r="D182" s="1316"/>
      <c r="E182" s="1316"/>
      <c r="F182" s="1316"/>
      <c r="G182" s="1316"/>
      <c r="H182" s="1316"/>
      <c r="I182" s="1316"/>
      <c r="J182" s="1316"/>
      <c r="K182" s="1316"/>
      <c r="L182" s="1316"/>
      <c r="M182" s="1316"/>
      <c r="N182" s="1316"/>
      <c r="O182" s="1316"/>
      <c r="P182" s="1316"/>
      <c r="Q182" s="1316"/>
      <c r="R182" s="1316"/>
      <c r="S182" s="1316"/>
      <c r="T182" s="1316"/>
      <c r="U182" s="1316"/>
      <c r="V182" s="1316"/>
      <c r="W182" s="1316"/>
      <c r="X182" s="1316"/>
      <c r="Y182" s="1316"/>
      <c r="Z182" s="1316"/>
      <c r="AA182" s="1316"/>
      <c r="AB182" s="1316"/>
      <c r="AC182" s="1316"/>
      <c r="AD182" s="1316"/>
      <c r="AE182" s="530"/>
      <c r="AF182" s="530"/>
      <c r="AG182" s="1316"/>
      <c r="AH182" s="1316"/>
      <c r="AI182" s="513"/>
    </row>
    <row r="183" ht="24.0" customHeight="1">
      <c r="A183" s="1318"/>
      <c r="B183" s="1316"/>
      <c r="C183" s="1316"/>
      <c r="D183" s="1316"/>
      <c r="E183" s="1316"/>
      <c r="F183" s="1316"/>
      <c r="G183" s="1316"/>
      <c r="H183" s="1316"/>
      <c r="I183" s="1316"/>
      <c r="J183" s="1316"/>
      <c r="K183" s="1316"/>
      <c r="L183" s="1316"/>
      <c r="M183" s="1316"/>
      <c r="N183" s="1316"/>
      <c r="O183" s="1316"/>
      <c r="P183" s="1316"/>
      <c r="Q183" s="1316"/>
      <c r="R183" s="1316"/>
      <c r="S183" s="1316"/>
      <c r="T183" s="1316"/>
      <c r="U183" s="1316"/>
      <c r="V183" s="1316"/>
      <c r="W183" s="1316"/>
      <c r="X183" s="1316"/>
      <c r="Y183" s="1316"/>
      <c r="Z183" s="1316"/>
      <c r="AA183" s="1316"/>
      <c r="AB183" s="1316"/>
      <c r="AC183" s="1316"/>
      <c r="AD183" s="1316"/>
      <c r="AE183" s="530"/>
      <c r="AF183" s="530"/>
      <c r="AG183" s="1316"/>
      <c r="AH183" s="1316"/>
      <c r="AI183" s="513"/>
    </row>
    <row r="184" ht="24.0" customHeight="1">
      <c r="A184" s="1318"/>
      <c r="B184" s="1316"/>
      <c r="C184" s="1316"/>
      <c r="D184" s="1316"/>
      <c r="E184" s="1316"/>
      <c r="F184" s="1316"/>
      <c r="G184" s="1316"/>
      <c r="H184" s="1316"/>
      <c r="I184" s="1316"/>
      <c r="J184" s="1316"/>
      <c r="K184" s="1316"/>
      <c r="L184" s="1316"/>
      <c r="M184" s="1316"/>
      <c r="N184" s="1316"/>
      <c r="O184" s="1316"/>
      <c r="P184" s="1316"/>
      <c r="Q184" s="1316"/>
      <c r="R184" s="1316"/>
      <c r="S184" s="1316"/>
      <c r="T184" s="1316"/>
      <c r="U184" s="1316"/>
      <c r="V184" s="1316"/>
      <c r="W184" s="1316"/>
      <c r="X184" s="1316"/>
      <c r="Y184" s="1316"/>
      <c r="Z184" s="1316"/>
      <c r="AA184" s="1316"/>
      <c r="AB184" s="1316"/>
      <c r="AC184" s="1316"/>
      <c r="AD184" s="1316"/>
      <c r="AE184" s="530"/>
      <c r="AF184" s="530"/>
      <c r="AG184" s="1316"/>
      <c r="AH184" s="1316"/>
      <c r="AI184" s="513"/>
    </row>
    <row r="185" ht="24.0" customHeight="1">
      <c r="A185" s="1318"/>
      <c r="B185" s="1316"/>
      <c r="C185" s="1316"/>
      <c r="D185" s="1316"/>
      <c r="E185" s="1316"/>
      <c r="F185" s="1316"/>
      <c r="G185" s="1316"/>
      <c r="H185" s="1316"/>
      <c r="I185" s="1316"/>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530"/>
      <c r="AF185" s="530"/>
      <c r="AG185" s="1316"/>
      <c r="AH185" s="1316"/>
      <c r="AI185" s="513"/>
    </row>
    <row r="186" ht="24.0" customHeight="1">
      <c r="A186" s="1318"/>
      <c r="B186" s="1316"/>
      <c r="C186" s="1316"/>
      <c r="D186" s="1316"/>
      <c r="E186" s="1316"/>
      <c r="F186" s="1316"/>
      <c r="G186" s="1316"/>
      <c r="H186" s="1316"/>
      <c r="I186" s="1316"/>
      <c r="J186" s="1316"/>
      <c r="K186" s="1316"/>
      <c r="L186" s="1316"/>
      <c r="M186" s="1316"/>
      <c r="N186" s="1316"/>
      <c r="O186" s="1316"/>
      <c r="P186" s="1316"/>
      <c r="Q186" s="1316"/>
      <c r="R186" s="1316"/>
      <c r="S186" s="1316"/>
      <c r="T186" s="1316"/>
      <c r="U186" s="1316"/>
      <c r="V186" s="1316"/>
      <c r="W186" s="1316"/>
      <c r="X186" s="1316"/>
      <c r="Y186" s="1316"/>
      <c r="Z186" s="1316"/>
      <c r="AA186" s="1316"/>
      <c r="AB186" s="1316"/>
      <c r="AC186" s="1316"/>
      <c r="AD186" s="1316"/>
      <c r="AE186" s="530"/>
      <c r="AF186" s="530"/>
      <c r="AG186" s="1316"/>
      <c r="AH186" s="1316"/>
      <c r="AI186" s="513"/>
    </row>
    <row r="187" ht="24.0" customHeight="1">
      <c r="A187" s="1318"/>
      <c r="B187" s="1316"/>
      <c r="C187" s="1316"/>
      <c r="D187" s="1316"/>
      <c r="E187" s="1316"/>
      <c r="F187" s="1316"/>
      <c r="G187" s="1316"/>
      <c r="H187" s="1316"/>
      <c r="I187" s="1316"/>
      <c r="J187" s="1316"/>
      <c r="K187" s="1316"/>
      <c r="L187" s="1316"/>
      <c r="M187" s="1316"/>
      <c r="N187" s="1316"/>
      <c r="O187" s="1316"/>
      <c r="P187" s="1316"/>
      <c r="Q187" s="1316"/>
      <c r="R187" s="1316"/>
      <c r="S187" s="1316"/>
      <c r="T187" s="1316"/>
      <c r="U187" s="1316"/>
      <c r="V187" s="1316"/>
      <c r="W187" s="1316"/>
      <c r="X187" s="1316"/>
      <c r="Y187" s="1316"/>
      <c r="Z187" s="1316"/>
      <c r="AA187" s="1316"/>
      <c r="AB187" s="1316"/>
      <c r="AC187" s="1316"/>
      <c r="AD187" s="1316"/>
      <c r="AE187" s="530"/>
      <c r="AF187" s="530"/>
      <c r="AG187" s="1316"/>
      <c r="AH187" s="1316"/>
      <c r="AI187" s="513"/>
    </row>
    <row r="188" ht="24.0" customHeight="1">
      <c r="A188" s="1318"/>
      <c r="B188" s="1316"/>
      <c r="C188" s="1316"/>
      <c r="D188" s="1316"/>
      <c r="E188" s="1316"/>
      <c r="F188" s="1316"/>
      <c r="G188" s="1316"/>
      <c r="H188" s="1316"/>
      <c r="I188" s="1316"/>
      <c r="J188" s="1316"/>
      <c r="K188" s="1316"/>
      <c r="L188" s="1316"/>
      <c r="M188" s="1316"/>
      <c r="N188" s="1316"/>
      <c r="O188" s="1316"/>
      <c r="P188" s="1316"/>
      <c r="Q188" s="1316"/>
      <c r="R188" s="1316"/>
      <c r="S188" s="1316"/>
      <c r="T188" s="1316"/>
      <c r="U188" s="1316"/>
      <c r="V188" s="1316"/>
      <c r="W188" s="1316"/>
      <c r="X188" s="1316"/>
      <c r="Y188" s="1316"/>
      <c r="Z188" s="1316"/>
      <c r="AA188" s="1316"/>
      <c r="AB188" s="1316"/>
      <c r="AC188" s="1316"/>
      <c r="AD188" s="1316"/>
      <c r="AE188" s="530"/>
      <c r="AF188" s="530"/>
      <c r="AG188" s="1316"/>
      <c r="AH188" s="1316"/>
      <c r="AI188" s="513"/>
    </row>
    <row r="189" ht="24.0" customHeight="1">
      <c r="A189" s="1318"/>
      <c r="B189" s="1316"/>
      <c r="C189" s="1316"/>
      <c r="D189" s="1316"/>
      <c r="E189" s="1316"/>
      <c r="F189" s="1316"/>
      <c r="G189" s="1316"/>
      <c r="H189" s="1316"/>
      <c r="I189" s="1316"/>
      <c r="J189" s="1316"/>
      <c r="K189" s="1316"/>
      <c r="L189" s="1316"/>
      <c r="M189" s="1316"/>
      <c r="N189" s="1316"/>
      <c r="O189" s="1316"/>
      <c r="P189" s="1316"/>
      <c r="Q189" s="1316"/>
      <c r="R189" s="1316"/>
      <c r="S189" s="1316"/>
      <c r="T189" s="1316"/>
      <c r="U189" s="1316"/>
      <c r="V189" s="1316"/>
      <c r="W189" s="1316"/>
      <c r="X189" s="1316"/>
      <c r="Y189" s="1316"/>
      <c r="Z189" s="1316"/>
      <c r="AA189" s="1316"/>
      <c r="AB189" s="1316"/>
      <c r="AC189" s="1316"/>
      <c r="AD189" s="1316"/>
      <c r="AE189" s="530"/>
      <c r="AF189" s="530"/>
      <c r="AG189" s="1316"/>
      <c r="AH189" s="1316"/>
      <c r="AI189" s="513"/>
    </row>
    <row r="190" ht="24.0" customHeight="1">
      <c r="A190" s="1318"/>
      <c r="B190" s="1316"/>
      <c r="C190" s="1316"/>
      <c r="D190" s="1316"/>
      <c r="E190" s="1316"/>
      <c r="F190" s="1316"/>
      <c r="G190" s="1316"/>
      <c r="H190" s="1316"/>
      <c r="I190" s="1316"/>
      <c r="J190" s="1316"/>
      <c r="K190" s="1316"/>
      <c r="L190" s="1316"/>
      <c r="M190" s="1316"/>
      <c r="N190" s="1316"/>
      <c r="O190" s="1316"/>
      <c r="P190" s="1316"/>
      <c r="Q190" s="1316"/>
      <c r="R190" s="1316"/>
      <c r="S190" s="1316"/>
      <c r="T190" s="1316"/>
      <c r="U190" s="1316"/>
      <c r="V190" s="1316"/>
      <c r="W190" s="1316"/>
      <c r="X190" s="1316"/>
      <c r="Y190" s="1316"/>
      <c r="Z190" s="1316"/>
      <c r="AA190" s="1316"/>
      <c r="AB190" s="1316"/>
      <c r="AC190" s="1316"/>
      <c r="AD190" s="1316"/>
      <c r="AE190" s="530"/>
      <c r="AF190" s="530"/>
      <c r="AG190" s="1316"/>
      <c r="AH190" s="1316"/>
      <c r="AI190" s="513"/>
    </row>
    <row r="191" ht="24.0" customHeight="1">
      <c r="A191" s="1318"/>
      <c r="B191" s="1316"/>
      <c r="C191" s="1316"/>
      <c r="D191" s="1316"/>
      <c r="E191" s="1316"/>
      <c r="F191" s="1316"/>
      <c r="G191" s="1316"/>
      <c r="H191" s="1316"/>
      <c r="I191" s="1316"/>
      <c r="J191" s="1316"/>
      <c r="K191" s="1316"/>
      <c r="L191" s="1316"/>
      <c r="M191" s="1316"/>
      <c r="N191" s="1316"/>
      <c r="O191" s="1316"/>
      <c r="P191" s="1316"/>
      <c r="Q191" s="1316"/>
      <c r="R191" s="1316"/>
      <c r="S191" s="1316"/>
      <c r="T191" s="1316"/>
      <c r="U191" s="1316"/>
      <c r="V191" s="1316"/>
      <c r="W191" s="1316"/>
      <c r="X191" s="1316"/>
      <c r="Y191" s="1316"/>
      <c r="Z191" s="1316"/>
      <c r="AA191" s="1316"/>
      <c r="AB191" s="1316"/>
      <c r="AC191" s="1316"/>
      <c r="AD191" s="1316"/>
      <c r="AE191" s="530"/>
      <c r="AF191" s="530"/>
      <c r="AG191" s="1316"/>
      <c r="AH191" s="1316"/>
      <c r="AI191" s="513"/>
    </row>
    <row r="192" ht="24.0" customHeight="1">
      <c r="A192" s="1318"/>
      <c r="B192" s="1316"/>
      <c r="C192" s="1316"/>
      <c r="D192" s="1316"/>
      <c r="E192" s="1316"/>
      <c r="F192" s="1316"/>
      <c r="G192" s="1316"/>
      <c r="H192" s="1316"/>
      <c r="I192" s="1316"/>
      <c r="J192" s="1316"/>
      <c r="K192" s="1316"/>
      <c r="L192" s="1316"/>
      <c r="M192" s="1316"/>
      <c r="N192" s="1316"/>
      <c r="O192" s="1316"/>
      <c r="P192" s="1316"/>
      <c r="Q192" s="1316"/>
      <c r="R192" s="1316"/>
      <c r="S192" s="1316"/>
      <c r="T192" s="1316"/>
      <c r="U192" s="1316"/>
      <c r="V192" s="1316"/>
      <c r="W192" s="1316"/>
      <c r="X192" s="1316"/>
      <c r="Y192" s="1316"/>
      <c r="Z192" s="1316"/>
      <c r="AA192" s="1316"/>
      <c r="AB192" s="1316"/>
      <c r="AC192" s="1316"/>
      <c r="AD192" s="1316"/>
      <c r="AE192" s="530"/>
      <c r="AF192" s="530"/>
      <c r="AG192" s="1316"/>
      <c r="AH192" s="1316"/>
      <c r="AI192" s="513"/>
    </row>
    <row r="193" ht="24.0" customHeight="1">
      <c r="A193" s="1318"/>
      <c r="B193" s="1316"/>
      <c r="C193" s="1316"/>
      <c r="D193" s="1316"/>
      <c r="E193" s="1316"/>
      <c r="F193" s="1316"/>
      <c r="G193" s="1316"/>
      <c r="H193" s="1316"/>
      <c r="I193" s="1316"/>
      <c r="J193" s="1316"/>
      <c r="K193" s="1316"/>
      <c r="L193" s="1316"/>
      <c r="M193" s="1316"/>
      <c r="N193" s="1316"/>
      <c r="O193" s="1316"/>
      <c r="P193" s="1316"/>
      <c r="Q193" s="1316"/>
      <c r="R193" s="1316"/>
      <c r="S193" s="1316"/>
      <c r="T193" s="1316"/>
      <c r="U193" s="1316"/>
      <c r="V193" s="1316"/>
      <c r="W193" s="1316"/>
      <c r="X193" s="1316"/>
      <c r="Y193" s="1316"/>
      <c r="Z193" s="1316"/>
      <c r="AA193" s="1316"/>
      <c r="AB193" s="1316"/>
      <c r="AC193" s="1316"/>
      <c r="AD193" s="1316"/>
      <c r="AE193" s="530"/>
      <c r="AF193" s="530"/>
      <c r="AG193" s="1316"/>
      <c r="AH193" s="1316"/>
      <c r="AI193" s="513"/>
    </row>
    <row r="194" ht="24.0" customHeight="1">
      <c r="A194" s="1318"/>
      <c r="B194" s="1316"/>
      <c r="C194" s="1316"/>
      <c r="D194" s="1316"/>
      <c r="E194" s="1316"/>
      <c r="F194" s="1316"/>
      <c r="G194" s="1316"/>
      <c r="H194" s="1316"/>
      <c r="I194" s="1316"/>
      <c r="J194" s="1316"/>
      <c r="K194" s="1316"/>
      <c r="L194" s="1316"/>
      <c r="M194" s="1316"/>
      <c r="N194" s="1316"/>
      <c r="O194" s="1316"/>
      <c r="P194" s="1316"/>
      <c r="Q194" s="1316"/>
      <c r="R194" s="1316"/>
      <c r="S194" s="1316"/>
      <c r="T194" s="1316"/>
      <c r="U194" s="1316"/>
      <c r="V194" s="1316"/>
      <c r="W194" s="1316"/>
      <c r="X194" s="1316"/>
      <c r="Y194" s="1316"/>
      <c r="Z194" s="1316"/>
      <c r="AA194" s="1316"/>
      <c r="AB194" s="1316"/>
      <c r="AC194" s="1316"/>
      <c r="AD194" s="1316"/>
      <c r="AE194" s="530"/>
      <c r="AF194" s="530"/>
      <c r="AG194" s="1316"/>
      <c r="AH194" s="1316"/>
      <c r="AI194" s="513"/>
    </row>
    <row r="195" ht="24.0" customHeight="1">
      <c r="A195" s="1318"/>
      <c r="B195" s="1316"/>
      <c r="C195" s="1316"/>
      <c r="D195" s="1316"/>
      <c r="E195" s="1316"/>
      <c r="F195" s="1316"/>
      <c r="G195" s="1316"/>
      <c r="H195" s="1316"/>
      <c r="I195" s="1316"/>
      <c r="J195" s="1316"/>
      <c r="K195" s="1316"/>
      <c r="L195" s="1316"/>
      <c r="M195" s="1316"/>
      <c r="N195" s="1316"/>
      <c r="O195" s="1316"/>
      <c r="P195" s="1316"/>
      <c r="Q195" s="1316"/>
      <c r="R195" s="1316"/>
      <c r="S195" s="1316"/>
      <c r="T195" s="1316"/>
      <c r="U195" s="1316"/>
      <c r="V195" s="1316"/>
      <c r="W195" s="1316"/>
      <c r="X195" s="1316"/>
      <c r="Y195" s="1316"/>
      <c r="Z195" s="1316"/>
      <c r="AA195" s="1316"/>
      <c r="AB195" s="1316"/>
      <c r="AC195" s="1316"/>
      <c r="AD195" s="1316"/>
      <c r="AE195" s="530"/>
      <c r="AF195" s="530"/>
      <c r="AG195" s="1316"/>
      <c r="AH195" s="1316"/>
      <c r="AI195" s="513"/>
    </row>
    <row r="196" ht="24.0" customHeight="1">
      <c r="A196" s="1318"/>
      <c r="B196" s="1316"/>
      <c r="C196" s="1316"/>
      <c r="D196" s="1316"/>
      <c r="E196" s="1316"/>
      <c r="F196" s="1316"/>
      <c r="G196" s="1316"/>
      <c r="H196" s="1316"/>
      <c r="I196" s="1316"/>
      <c r="J196" s="1316"/>
      <c r="K196" s="1316"/>
      <c r="L196" s="1316"/>
      <c r="M196" s="1316"/>
      <c r="N196" s="1316"/>
      <c r="O196" s="1316"/>
      <c r="P196" s="1316"/>
      <c r="Q196" s="1316"/>
      <c r="R196" s="1316"/>
      <c r="S196" s="1316"/>
      <c r="T196" s="1316"/>
      <c r="U196" s="1316"/>
      <c r="V196" s="1316"/>
      <c r="W196" s="1316"/>
      <c r="X196" s="1316"/>
      <c r="Y196" s="1316"/>
      <c r="Z196" s="1316"/>
      <c r="AA196" s="1316"/>
      <c r="AB196" s="1316"/>
      <c r="AC196" s="1316"/>
      <c r="AD196" s="1316"/>
      <c r="AE196" s="530"/>
      <c r="AF196" s="530"/>
      <c r="AG196" s="1316"/>
      <c r="AH196" s="1316"/>
      <c r="AI196" s="513"/>
    </row>
    <row r="197" ht="24.0" customHeight="1">
      <c r="A197" s="1318"/>
      <c r="B197" s="1316"/>
      <c r="C197" s="1316"/>
      <c r="D197" s="1316"/>
      <c r="E197" s="1316"/>
      <c r="F197" s="1316"/>
      <c r="G197" s="1316"/>
      <c r="H197" s="1316"/>
      <c r="I197" s="1316"/>
      <c r="J197" s="1316"/>
      <c r="K197" s="1316"/>
      <c r="L197" s="1316"/>
      <c r="M197" s="1316"/>
      <c r="N197" s="1316"/>
      <c r="O197" s="1316"/>
      <c r="P197" s="1316"/>
      <c r="Q197" s="1316"/>
      <c r="R197" s="1316"/>
      <c r="S197" s="1316"/>
      <c r="T197" s="1316"/>
      <c r="U197" s="1316"/>
      <c r="V197" s="1316"/>
      <c r="W197" s="1316"/>
      <c r="X197" s="1316"/>
      <c r="Y197" s="1316"/>
      <c r="Z197" s="1316"/>
      <c r="AA197" s="1316"/>
      <c r="AB197" s="1316"/>
      <c r="AC197" s="1316"/>
      <c r="AD197" s="1316"/>
      <c r="AE197" s="530"/>
      <c r="AF197" s="530"/>
      <c r="AG197" s="1316"/>
      <c r="AH197" s="1316"/>
      <c r="AI197" s="513"/>
    </row>
    <row r="198" ht="24.0" customHeight="1">
      <c r="A198" s="1318"/>
      <c r="B198" s="1316"/>
      <c r="C198" s="1316"/>
      <c r="D198" s="1316"/>
      <c r="E198" s="1316"/>
      <c r="F198" s="1316"/>
      <c r="G198" s="1316"/>
      <c r="H198" s="1316"/>
      <c r="I198" s="1316"/>
      <c r="J198" s="1316"/>
      <c r="K198" s="1316"/>
      <c r="L198" s="1316"/>
      <c r="M198" s="1316"/>
      <c r="N198" s="1316"/>
      <c r="O198" s="1316"/>
      <c r="P198" s="1316"/>
      <c r="Q198" s="1316"/>
      <c r="R198" s="1316"/>
      <c r="S198" s="1316"/>
      <c r="T198" s="1316"/>
      <c r="U198" s="1316"/>
      <c r="V198" s="1316"/>
      <c r="W198" s="1316"/>
      <c r="X198" s="1316"/>
      <c r="Y198" s="1316"/>
      <c r="Z198" s="1316"/>
      <c r="AA198" s="1316"/>
      <c r="AB198" s="1316"/>
      <c r="AC198" s="1316"/>
      <c r="AD198" s="1316"/>
      <c r="AE198" s="530"/>
      <c r="AF198" s="530"/>
      <c r="AG198" s="1316"/>
      <c r="AH198" s="1316"/>
      <c r="AI198" s="513"/>
    </row>
    <row r="199" ht="24.0" customHeight="1">
      <c r="A199" s="1318"/>
      <c r="B199" s="1316"/>
      <c r="C199" s="1316"/>
      <c r="D199" s="1316"/>
      <c r="E199" s="1316"/>
      <c r="F199" s="1316"/>
      <c r="G199" s="1316"/>
      <c r="H199" s="1316"/>
      <c r="I199" s="1316"/>
      <c r="J199" s="1316"/>
      <c r="K199" s="1316"/>
      <c r="L199" s="1316"/>
      <c r="M199" s="1316"/>
      <c r="N199" s="1316"/>
      <c r="O199" s="1316"/>
      <c r="P199" s="1316"/>
      <c r="Q199" s="1316"/>
      <c r="R199" s="1316"/>
      <c r="S199" s="1316"/>
      <c r="T199" s="1316"/>
      <c r="U199" s="1316"/>
      <c r="V199" s="1316"/>
      <c r="W199" s="1316"/>
      <c r="X199" s="1316"/>
      <c r="Y199" s="1316"/>
      <c r="Z199" s="1316"/>
      <c r="AA199" s="1316"/>
      <c r="AB199" s="1316"/>
      <c r="AC199" s="1316"/>
      <c r="AD199" s="1316"/>
      <c r="AE199" s="530"/>
      <c r="AF199" s="530"/>
      <c r="AG199" s="1316"/>
      <c r="AH199" s="1316"/>
      <c r="AI199" s="513"/>
    </row>
    <row r="200" ht="24.0" customHeight="1">
      <c r="A200" s="1318"/>
      <c r="B200" s="1316"/>
      <c r="C200" s="1316"/>
      <c r="D200" s="1316"/>
      <c r="E200" s="1316"/>
      <c r="F200" s="1316"/>
      <c r="G200" s="1316"/>
      <c r="H200" s="1316"/>
      <c r="I200" s="1316"/>
      <c r="J200" s="1316"/>
      <c r="K200" s="1316"/>
      <c r="L200" s="1316"/>
      <c r="M200" s="1316"/>
      <c r="N200" s="1316"/>
      <c r="O200" s="1316"/>
      <c r="P200" s="1316"/>
      <c r="Q200" s="1316"/>
      <c r="R200" s="1316"/>
      <c r="S200" s="1316"/>
      <c r="T200" s="1316"/>
      <c r="U200" s="1316"/>
      <c r="V200" s="1316"/>
      <c r="W200" s="1316"/>
      <c r="X200" s="1316"/>
      <c r="Y200" s="1316"/>
      <c r="Z200" s="1316"/>
      <c r="AA200" s="1316"/>
      <c r="AB200" s="1316"/>
      <c r="AC200" s="1316"/>
      <c r="AD200" s="1316"/>
      <c r="AE200" s="530"/>
      <c r="AF200" s="530"/>
      <c r="AG200" s="1316"/>
      <c r="AH200" s="1316"/>
      <c r="AI200" s="513"/>
    </row>
    <row r="201" ht="24.0" customHeight="1">
      <c r="A201" s="1318"/>
      <c r="B201" s="1316"/>
      <c r="C201" s="1316"/>
      <c r="D201" s="1316"/>
      <c r="E201" s="1316"/>
      <c r="F201" s="1316"/>
      <c r="G201" s="1316"/>
      <c r="H201" s="1316"/>
      <c r="I201" s="1316"/>
      <c r="J201" s="1316"/>
      <c r="K201" s="1316"/>
      <c r="L201" s="1316"/>
      <c r="M201" s="1316"/>
      <c r="N201" s="1316"/>
      <c r="O201" s="1316"/>
      <c r="P201" s="1316"/>
      <c r="Q201" s="1316"/>
      <c r="R201" s="1316"/>
      <c r="S201" s="1316"/>
      <c r="T201" s="1316"/>
      <c r="U201" s="1316"/>
      <c r="V201" s="1316"/>
      <c r="W201" s="1316"/>
      <c r="X201" s="1316"/>
      <c r="Y201" s="1316"/>
      <c r="Z201" s="1316"/>
      <c r="AA201" s="1316"/>
      <c r="AB201" s="1316"/>
      <c r="AC201" s="1316"/>
      <c r="AD201" s="1316"/>
      <c r="AE201" s="530"/>
      <c r="AF201" s="530"/>
      <c r="AG201" s="1316"/>
      <c r="AH201" s="1316"/>
      <c r="AI201" s="513"/>
    </row>
    <row r="202" ht="24.0" customHeight="1">
      <c r="A202" s="1318"/>
      <c r="B202" s="1316"/>
      <c r="C202" s="1316"/>
      <c r="D202" s="1316"/>
      <c r="E202" s="1316"/>
      <c r="F202" s="1316"/>
      <c r="G202" s="1316"/>
      <c r="H202" s="1316"/>
      <c r="I202" s="1316"/>
      <c r="J202" s="1316"/>
      <c r="K202" s="1316"/>
      <c r="L202" s="1316"/>
      <c r="M202" s="1316"/>
      <c r="N202" s="1316"/>
      <c r="O202" s="1316"/>
      <c r="P202" s="1316"/>
      <c r="Q202" s="1316"/>
      <c r="R202" s="1316"/>
      <c r="S202" s="1316"/>
      <c r="T202" s="1316"/>
      <c r="U202" s="1316"/>
      <c r="V202" s="1316"/>
      <c r="W202" s="1316"/>
      <c r="X202" s="1316"/>
      <c r="Y202" s="1316"/>
      <c r="Z202" s="1316"/>
      <c r="AA202" s="1316"/>
      <c r="AB202" s="1316"/>
      <c r="AC202" s="1316"/>
      <c r="AD202" s="1316"/>
      <c r="AE202" s="530"/>
      <c r="AF202" s="530"/>
      <c r="AG202" s="1316"/>
      <c r="AH202" s="1316"/>
      <c r="AI202" s="513"/>
    </row>
    <row r="203" ht="24.0" customHeight="1">
      <c r="A203" s="1318"/>
      <c r="B203" s="1316"/>
      <c r="C203" s="1316"/>
      <c r="D203" s="1316"/>
      <c r="E203" s="1316"/>
      <c r="F203" s="1316"/>
      <c r="G203" s="1316"/>
      <c r="H203" s="1316"/>
      <c r="I203" s="1316"/>
      <c r="J203" s="1316"/>
      <c r="K203" s="1316"/>
      <c r="L203" s="1316"/>
      <c r="M203" s="1316"/>
      <c r="N203" s="1316"/>
      <c r="O203" s="1316"/>
      <c r="P203" s="1316"/>
      <c r="Q203" s="1316"/>
      <c r="R203" s="1316"/>
      <c r="S203" s="1316"/>
      <c r="T203" s="1316"/>
      <c r="U203" s="1316"/>
      <c r="V203" s="1316"/>
      <c r="W203" s="1316"/>
      <c r="X203" s="1316"/>
      <c r="Y203" s="1316"/>
      <c r="Z203" s="1316"/>
      <c r="AA203" s="1316"/>
      <c r="AB203" s="1316"/>
      <c r="AC203" s="1316"/>
      <c r="AD203" s="1316"/>
      <c r="AE203" s="530"/>
      <c r="AF203" s="530"/>
      <c r="AG203" s="1316"/>
      <c r="AH203" s="1316"/>
      <c r="AI203" s="513"/>
    </row>
    <row r="204" ht="24.0" customHeight="1">
      <c r="A204" s="1318"/>
      <c r="B204" s="1316"/>
      <c r="C204" s="1316"/>
      <c r="D204" s="1316"/>
      <c r="E204" s="1316"/>
      <c r="F204" s="1316"/>
      <c r="G204" s="1316"/>
      <c r="H204" s="1316"/>
      <c r="I204" s="1316"/>
      <c r="J204" s="1316"/>
      <c r="K204" s="1316"/>
      <c r="L204" s="1316"/>
      <c r="M204" s="1316"/>
      <c r="N204" s="1316"/>
      <c r="O204" s="1316"/>
      <c r="P204" s="1316"/>
      <c r="Q204" s="1316"/>
      <c r="R204" s="1316"/>
      <c r="S204" s="1316"/>
      <c r="T204" s="1316"/>
      <c r="U204" s="1316"/>
      <c r="V204" s="1316"/>
      <c r="W204" s="1316"/>
      <c r="X204" s="1316"/>
      <c r="Y204" s="1316"/>
      <c r="Z204" s="1316"/>
      <c r="AA204" s="1316"/>
      <c r="AB204" s="1316"/>
      <c r="AC204" s="1316"/>
      <c r="AD204" s="1316"/>
      <c r="AE204" s="530"/>
      <c r="AF204" s="530"/>
      <c r="AG204" s="1316"/>
      <c r="AH204" s="1316"/>
      <c r="AI204" s="513"/>
    </row>
    <row r="205" ht="24.0" customHeight="1">
      <c r="A205" s="1318"/>
      <c r="B205" s="1316"/>
      <c r="C205" s="1316"/>
      <c r="D205" s="1316"/>
      <c r="E205" s="1316"/>
      <c r="F205" s="1316"/>
      <c r="G205" s="1316"/>
      <c r="H205" s="1316"/>
      <c r="I205" s="1316"/>
      <c r="J205" s="1316"/>
      <c r="K205" s="1316"/>
      <c r="L205" s="1316"/>
      <c r="M205" s="1316"/>
      <c r="N205" s="1316"/>
      <c r="O205" s="1316"/>
      <c r="P205" s="1316"/>
      <c r="Q205" s="1316"/>
      <c r="R205" s="1316"/>
      <c r="S205" s="1316"/>
      <c r="T205" s="1316"/>
      <c r="U205" s="1316"/>
      <c r="V205" s="1316"/>
      <c r="W205" s="1316"/>
      <c r="X205" s="1316"/>
      <c r="Y205" s="1316"/>
      <c r="Z205" s="1316"/>
      <c r="AA205" s="1316"/>
      <c r="AB205" s="1316"/>
      <c r="AC205" s="1316"/>
      <c r="AD205" s="1316"/>
      <c r="AE205" s="530"/>
      <c r="AF205" s="530"/>
      <c r="AG205" s="1316"/>
      <c r="AH205" s="1316"/>
      <c r="AI205" s="513"/>
    </row>
    <row r="206" ht="24.0" customHeight="1">
      <c r="A206" s="1318"/>
      <c r="B206" s="1316"/>
      <c r="C206" s="1316"/>
      <c r="D206" s="1316"/>
      <c r="E206" s="1316"/>
      <c r="F206" s="1316"/>
      <c r="G206" s="1316"/>
      <c r="H206" s="1316"/>
      <c r="I206" s="1316"/>
      <c r="J206" s="1316"/>
      <c r="K206" s="1316"/>
      <c r="L206" s="1316"/>
      <c r="M206" s="1316"/>
      <c r="N206" s="1316"/>
      <c r="O206" s="1316"/>
      <c r="P206" s="1316"/>
      <c r="Q206" s="1316"/>
      <c r="R206" s="1316"/>
      <c r="S206" s="1316"/>
      <c r="T206" s="1316"/>
      <c r="U206" s="1316"/>
      <c r="V206" s="1316"/>
      <c r="W206" s="1316"/>
      <c r="X206" s="1316"/>
      <c r="Y206" s="1316"/>
      <c r="Z206" s="1316"/>
      <c r="AA206" s="1316"/>
      <c r="AB206" s="1316"/>
      <c r="AC206" s="1316"/>
      <c r="AD206" s="1316"/>
      <c r="AE206" s="530"/>
      <c r="AF206" s="530"/>
      <c r="AG206" s="1316"/>
      <c r="AH206" s="1316"/>
      <c r="AI206" s="513"/>
    </row>
    <row r="207" ht="24.0" customHeight="1">
      <c r="A207" s="1318"/>
      <c r="B207" s="1316"/>
      <c r="C207" s="1316"/>
      <c r="D207" s="1316"/>
      <c r="E207" s="1316"/>
      <c r="F207" s="1316"/>
      <c r="G207" s="1316"/>
      <c r="H207" s="1316"/>
      <c r="I207" s="1316"/>
      <c r="J207" s="1316"/>
      <c r="K207" s="1316"/>
      <c r="L207" s="1316"/>
      <c r="M207" s="1316"/>
      <c r="N207" s="1316"/>
      <c r="O207" s="1316"/>
      <c r="P207" s="1316"/>
      <c r="Q207" s="1316"/>
      <c r="R207" s="1316"/>
      <c r="S207" s="1316"/>
      <c r="T207" s="1316"/>
      <c r="U207" s="1316"/>
      <c r="V207" s="1316"/>
      <c r="W207" s="1316"/>
      <c r="X207" s="1316"/>
      <c r="Y207" s="1316"/>
      <c r="Z207" s="1316"/>
      <c r="AA207" s="1316"/>
      <c r="AB207" s="1316"/>
      <c r="AC207" s="1316"/>
      <c r="AD207" s="1316"/>
      <c r="AE207" s="530"/>
      <c r="AF207" s="530"/>
      <c r="AG207" s="1316"/>
      <c r="AH207" s="1316"/>
      <c r="AI207" s="513"/>
    </row>
    <row r="208" ht="24.0" customHeight="1">
      <c r="A208" s="1318"/>
      <c r="B208" s="1316"/>
      <c r="C208" s="1316"/>
      <c r="D208" s="1316"/>
      <c r="E208" s="1316"/>
      <c r="F208" s="1316"/>
      <c r="G208" s="1316"/>
      <c r="H208" s="1316"/>
      <c r="I208" s="1316"/>
      <c r="J208" s="1316"/>
      <c r="K208" s="1316"/>
      <c r="L208" s="1316"/>
      <c r="M208" s="1316"/>
      <c r="N208" s="1316"/>
      <c r="O208" s="1316"/>
      <c r="P208" s="1316"/>
      <c r="Q208" s="1316"/>
      <c r="R208" s="1316"/>
      <c r="S208" s="1316"/>
      <c r="T208" s="1316"/>
      <c r="U208" s="1316"/>
      <c r="V208" s="1316"/>
      <c r="W208" s="1316"/>
      <c r="X208" s="1316"/>
      <c r="Y208" s="1316"/>
      <c r="Z208" s="1316"/>
      <c r="AA208" s="1316"/>
      <c r="AB208" s="1316"/>
      <c r="AC208" s="1316"/>
      <c r="AD208" s="1316"/>
      <c r="AE208" s="530"/>
      <c r="AF208" s="530"/>
      <c r="AG208" s="1316"/>
      <c r="AH208" s="1316"/>
      <c r="AI208" s="513"/>
    </row>
    <row r="209" ht="24.0" customHeight="1">
      <c r="A209" s="1318"/>
      <c r="B209" s="1316"/>
      <c r="C209" s="1316"/>
      <c r="D209" s="1316"/>
      <c r="E209" s="1316"/>
      <c r="F209" s="1316"/>
      <c r="G209" s="1316"/>
      <c r="H209" s="1316"/>
      <c r="I209" s="1316"/>
      <c r="J209" s="1316"/>
      <c r="K209" s="1316"/>
      <c r="L209" s="1316"/>
      <c r="M209" s="1316"/>
      <c r="N209" s="1316"/>
      <c r="O209" s="1316"/>
      <c r="P209" s="1316"/>
      <c r="Q209" s="1316"/>
      <c r="R209" s="1316"/>
      <c r="S209" s="1316"/>
      <c r="T209" s="1316"/>
      <c r="U209" s="1316"/>
      <c r="V209" s="1316"/>
      <c r="W209" s="1316"/>
      <c r="X209" s="1316"/>
      <c r="Y209" s="1316"/>
      <c r="Z209" s="1316"/>
      <c r="AA209" s="1316"/>
      <c r="AB209" s="1316"/>
      <c r="AC209" s="1316"/>
      <c r="AD209" s="1316"/>
      <c r="AE209" s="530"/>
      <c r="AF209" s="530"/>
      <c r="AG209" s="1316"/>
      <c r="AH209" s="1316"/>
      <c r="AI209" s="513"/>
    </row>
    <row r="210" ht="24.0" customHeight="1">
      <c r="A210" s="1318"/>
      <c r="B210" s="1316"/>
      <c r="C210" s="1316"/>
      <c r="D210" s="1316"/>
      <c r="E210" s="1316"/>
      <c r="F210" s="1316"/>
      <c r="G210" s="1316"/>
      <c r="H210" s="1316"/>
      <c r="I210" s="1316"/>
      <c r="J210" s="1316"/>
      <c r="K210" s="1316"/>
      <c r="L210" s="1316"/>
      <c r="M210" s="1316"/>
      <c r="N210" s="1316"/>
      <c r="O210" s="1316"/>
      <c r="P210" s="1316"/>
      <c r="Q210" s="1316"/>
      <c r="R210" s="1316"/>
      <c r="S210" s="1316"/>
      <c r="T210" s="1316"/>
      <c r="U210" s="1316"/>
      <c r="V210" s="1316"/>
      <c r="W210" s="1316"/>
      <c r="X210" s="1316"/>
      <c r="Y210" s="1316"/>
      <c r="Z210" s="1316"/>
      <c r="AA210" s="1316"/>
      <c r="AB210" s="1316"/>
      <c r="AC210" s="1316"/>
      <c r="AD210" s="1316"/>
      <c r="AE210" s="530"/>
      <c r="AF210" s="530"/>
      <c r="AG210" s="1316"/>
      <c r="AH210" s="1316"/>
      <c r="AI210" s="513"/>
    </row>
    <row r="211" ht="24.0" customHeight="1">
      <c r="A211" s="1318"/>
      <c r="B211" s="1316"/>
      <c r="C211" s="1316"/>
      <c r="D211" s="1316"/>
      <c r="E211" s="1316"/>
      <c r="F211" s="1316"/>
      <c r="G211" s="1316"/>
      <c r="H211" s="1316"/>
      <c r="I211" s="1316"/>
      <c r="J211" s="1316"/>
      <c r="K211" s="1316"/>
      <c r="L211" s="1316"/>
      <c r="M211" s="1316"/>
      <c r="N211" s="1316"/>
      <c r="O211" s="1316"/>
      <c r="P211" s="1316"/>
      <c r="Q211" s="1316"/>
      <c r="R211" s="1316"/>
      <c r="S211" s="1316"/>
      <c r="T211" s="1316"/>
      <c r="U211" s="1316"/>
      <c r="V211" s="1316"/>
      <c r="W211" s="1316"/>
      <c r="X211" s="1316"/>
      <c r="Y211" s="1316"/>
      <c r="Z211" s="1316"/>
      <c r="AA211" s="1316"/>
      <c r="AB211" s="1316"/>
      <c r="AC211" s="1316"/>
      <c r="AD211" s="1316"/>
      <c r="AE211" s="530"/>
      <c r="AF211" s="530"/>
      <c r="AG211" s="1316"/>
      <c r="AH211" s="1316"/>
      <c r="AI211" s="513"/>
    </row>
    <row r="212" ht="24.0" customHeight="1">
      <c r="A212" s="1318"/>
      <c r="B212" s="1316"/>
      <c r="C212" s="1316"/>
      <c r="D212" s="1316"/>
      <c r="E212" s="1316"/>
      <c r="F212" s="1316"/>
      <c r="G212" s="1316"/>
      <c r="H212" s="1316"/>
      <c r="I212" s="1316"/>
      <c r="J212" s="1316"/>
      <c r="K212" s="1316"/>
      <c r="L212" s="1316"/>
      <c r="M212" s="1316"/>
      <c r="N212" s="1316"/>
      <c r="O212" s="1316"/>
      <c r="P212" s="1316"/>
      <c r="Q212" s="1316"/>
      <c r="R212" s="1316"/>
      <c r="S212" s="1316"/>
      <c r="T212" s="1316"/>
      <c r="U212" s="1316"/>
      <c r="V212" s="1316"/>
      <c r="W212" s="1316"/>
      <c r="X212" s="1316"/>
      <c r="Y212" s="1316"/>
      <c r="Z212" s="1316"/>
      <c r="AA212" s="1316"/>
      <c r="AB212" s="1316"/>
      <c r="AC212" s="1316"/>
      <c r="AD212" s="1316"/>
      <c r="AE212" s="530"/>
      <c r="AF212" s="530"/>
      <c r="AG212" s="1316"/>
      <c r="AH212" s="1316"/>
      <c r="AI212" s="513"/>
    </row>
    <row r="213" ht="24.0" customHeight="1">
      <c r="A213" s="1318"/>
      <c r="B213" s="1316"/>
      <c r="C213" s="1316"/>
      <c r="D213" s="1316"/>
      <c r="E213" s="1316"/>
      <c r="F213" s="1316"/>
      <c r="G213" s="1316"/>
      <c r="H213" s="1316"/>
      <c r="I213" s="1316"/>
      <c r="J213" s="1316"/>
      <c r="K213" s="1316"/>
      <c r="L213" s="1316"/>
      <c r="M213" s="1316"/>
      <c r="N213" s="1316"/>
      <c r="O213" s="1316"/>
      <c r="P213" s="1316"/>
      <c r="Q213" s="1316"/>
      <c r="R213" s="1316"/>
      <c r="S213" s="1316"/>
      <c r="T213" s="1316"/>
      <c r="U213" s="1316"/>
      <c r="V213" s="1316"/>
      <c r="W213" s="1316"/>
      <c r="X213" s="1316"/>
      <c r="Y213" s="1316"/>
      <c r="Z213" s="1316"/>
      <c r="AA213" s="1316"/>
      <c r="AB213" s="1316"/>
      <c r="AC213" s="1316"/>
      <c r="AD213" s="1316"/>
      <c r="AE213" s="530"/>
      <c r="AF213" s="530"/>
      <c r="AG213" s="1316"/>
      <c r="AH213" s="1316"/>
      <c r="AI213" s="513"/>
    </row>
    <row r="214" ht="24.0" customHeight="1">
      <c r="A214" s="1318"/>
      <c r="B214" s="1316"/>
      <c r="C214" s="1316"/>
      <c r="D214" s="1316"/>
      <c r="E214" s="1316"/>
      <c r="F214" s="1316"/>
      <c r="G214" s="1316"/>
      <c r="H214" s="1316"/>
      <c r="I214" s="1316"/>
      <c r="J214" s="1316"/>
      <c r="K214" s="1316"/>
      <c r="L214" s="1316"/>
      <c r="M214" s="1316"/>
      <c r="N214" s="1316"/>
      <c r="O214" s="1316"/>
      <c r="P214" s="1316"/>
      <c r="Q214" s="1316"/>
      <c r="R214" s="1316"/>
      <c r="S214" s="1316"/>
      <c r="T214" s="1316"/>
      <c r="U214" s="1316"/>
      <c r="V214" s="1316"/>
      <c r="W214" s="1316"/>
      <c r="X214" s="1316"/>
      <c r="Y214" s="1316"/>
      <c r="Z214" s="1316"/>
      <c r="AA214" s="1316"/>
      <c r="AB214" s="1316"/>
      <c r="AC214" s="1316"/>
      <c r="AD214" s="1316"/>
      <c r="AE214" s="530"/>
      <c r="AF214" s="530"/>
      <c r="AG214" s="1316"/>
      <c r="AH214" s="1316"/>
      <c r="AI214" s="513"/>
    </row>
    <row r="215" ht="24.0" customHeight="1">
      <c r="A215" s="1318"/>
      <c r="B215" s="1316"/>
      <c r="C215" s="1316"/>
      <c r="D215" s="1316"/>
      <c r="E215" s="1316"/>
      <c r="F215" s="1316"/>
      <c r="G215" s="1316"/>
      <c r="H215" s="1316"/>
      <c r="I215" s="1316"/>
      <c r="J215" s="1316"/>
      <c r="K215" s="1316"/>
      <c r="L215" s="1316"/>
      <c r="M215" s="1316"/>
      <c r="N215" s="1316"/>
      <c r="O215" s="1316"/>
      <c r="P215" s="1316"/>
      <c r="Q215" s="1316"/>
      <c r="R215" s="1316"/>
      <c r="S215" s="1316"/>
      <c r="T215" s="1316"/>
      <c r="U215" s="1316"/>
      <c r="V215" s="1316"/>
      <c r="W215" s="1316"/>
      <c r="X215" s="1316"/>
      <c r="Y215" s="1316"/>
      <c r="Z215" s="1316"/>
      <c r="AA215" s="1316"/>
      <c r="AB215" s="1316"/>
      <c r="AC215" s="1316"/>
      <c r="AD215" s="1316"/>
      <c r="AE215" s="530"/>
      <c r="AF215" s="530"/>
      <c r="AG215" s="1316"/>
      <c r="AH215" s="1316"/>
      <c r="AI215" s="513"/>
    </row>
    <row r="216" ht="24.0" customHeight="1">
      <c r="A216" s="1318"/>
      <c r="B216" s="1316"/>
      <c r="C216" s="1316"/>
      <c r="D216" s="1316"/>
      <c r="E216" s="1316"/>
      <c r="F216" s="1316"/>
      <c r="G216" s="1316"/>
      <c r="H216" s="1316"/>
      <c r="I216" s="1316"/>
      <c r="J216" s="1316"/>
      <c r="K216" s="1316"/>
      <c r="L216" s="1316"/>
      <c r="M216" s="1316"/>
      <c r="N216" s="1316"/>
      <c r="O216" s="1316"/>
      <c r="P216" s="1316"/>
      <c r="Q216" s="1316"/>
      <c r="R216" s="1316"/>
      <c r="S216" s="1316"/>
      <c r="T216" s="1316"/>
      <c r="U216" s="1316"/>
      <c r="V216" s="1316"/>
      <c r="W216" s="1316"/>
      <c r="X216" s="1316"/>
      <c r="Y216" s="1316"/>
      <c r="Z216" s="1316"/>
      <c r="AA216" s="1316"/>
      <c r="AB216" s="1316"/>
      <c r="AC216" s="1316"/>
      <c r="AD216" s="1316"/>
      <c r="AE216" s="530"/>
      <c r="AF216" s="530"/>
      <c r="AG216" s="1316"/>
      <c r="AH216" s="1316"/>
      <c r="AI216" s="513"/>
    </row>
    <row r="217" ht="24.0" customHeight="1">
      <c r="A217" s="1318"/>
      <c r="B217" s="1316"/>
      <c r="C217" s="1316"/>
      <c r="D217" s="1316"/>
      <c r="E217" s="1316"/>
      <c r="F217" s="1316"/>
      <c r="G217" s="1316"/>
      <c r="H217" s="1316"/>
      <c r="I217" s="1316"/>
      <c r="J217" s="1316"/>
      <c r="K217" s="1316"/>
      <c r="L217" s="1316"/>
      <c r="M217" s="1316"/>
      <c r="N217" s="1316"/>
      <c r="O217" s="1316"/>
      <c r="P217" s="1316"/>
      <c r="Q217" s="1316"/>
      <c r="R217" s="1316"/>
      <c r="S217" s="1316"/>
      <c r="T217" s="1316"/>
      <c r="U217" s="1316"/>
      <c r="V217" s="1316"/>
      <c r="W217" s="1316"/>
      <c r="X217" s="1316"/>
      <c r="Y217" s="1316"/>
      <c r="Z217" s="1316"/>
      <c r="AA217" s="1316"/>
      <c r="AB217" s="1316"/>
      <c r="AC217" s="1316"/>
      <c r="AD217" s="1316"/>
      <c r="AE217" s="530"/>
      <c r="AF217" s="530"/>
      <c r="AG217" s="1316"/>
      <c r="AH217" s="1316"/>
      <c r="AI217" s="513"/>
    </row>
    <row r="218" ht="24.0" customHeight="1">
      <c r="A218" s="1318"/>
      <c r="B218" s="1316"/>
      <c r="C218" s="1316"/>
      <c r="D218" s="1316"/>
      <c r="E218" s="1316"/>
      <c r="F218" s="1316"/>
      <c r="G218" s="1316"/>
      <c r="H218" s="1316"/>
      <c r="I218" s="1316"/>
      <c r="J218" s="1316"/>
      <c r="K218" s="1316"/>
      <c r="L218" s="1316"/>
      <c r="M218" s="1316"/>
      <c r="N218" s="1316"/>
      <c r="O218" s="1316"/>
      <c r="P218" s="1316"/>
      <c r="Q218" s="1316"/>
      <c r="R218" s="1316"/>
      <c r="S218" s="1316"/>
      <c r="T218" s="1316"/>
      <c r="U218" s="1316"/>
      <c r="V218" s="1316"/>
      <c r="W218" s="1316"/>
      <c r="X218" s="1316"/>
      <c r="Y218" s="1316"/>
      <c r="Z218" s="1316"/>
      <c r="AA218" s="1316"/>
      <c r="AB218" s="1316"/>
      <c r="AC218" s="1316"/>
      <c r="AD218" s="1316"/>
      <c r="AE218" s="530"/>
      <c r="AF218" s="530"/>
      <c r="AG218" s="1316"/>
      <c r="AH218" s="1316"/>
      <c r="AI218" s="513"/>
    </row>
    <row r="219" ht="24.0" customHeight="1">
      <c r="A219" s="1318"/>
      <c r="B219" s="1316"/>
      <c r="C219" s="1316"/>
      <c r="D219" s="1316"/>
      <c r="E219" s="1316"/>
      <c r="F219" s="1316"/>
      <c r="G219" s="1316"/>
      <c r="H219" s="1316"/>
      <c r="I219" s="1316"/>
      <c r="J219" s="1316"/>
      <c r="K219" s="1316"/>
      <c r="L219" s="1316"/>
      <c r="M219" s="1316"/>
      <c r="N219" s="1316"/>
      <c r="O219" s="1316"/>
      <c r="P219" s="1316"/>
      <c r="Q219" s="1316"/>
      <c r="R219" s="1316"/>
      <c r="S219" s="1316"/>
      <c r="T219" s="1316"/>
      <c r="U219" s="1316"/>
      <c r="V219" s="1316"/>
      <c r="W219" s="1316"/>
      <c r="X219" s="1316"/>
      <c r="Y219" s="1316"/>
      <c r="Z219" s="1316"/>
      <c r="AA219" s="1316"/>
      <c r="AB219" s="1316"/>
      <c r="AC219" s="1316"/>
      <c r="AD219" s="1316"/>
      <c r="AE219" s="530"/>
      <c r="AF219" s="530"/>
      <c r="AG219" s="1316"/>
      <c r="AH219" s="1316"/>
      <c r="AI219" s="513"/>
    </row>
    <row r="220" ht="24.0" customHeight="1">
      <c r="A220" s="1318"/>
      <c r="B220" s="1316"/>
      <c r="C220" s="1316"/>
      <c r="D220" s="1316"/>
      <c r="E220" s="1316"/>
      <c r="F220" s="1316"/>
      <c r="G220" s="1316"/>
      <c r="H220" s="1316"/>
      <c r="I220" s="1316"/>
      <c r="J220" s="1316"/>
      <c r="K220" s="1316"/>
      <c r="L220" s="1316"/>
      <c r="M220" s="1316"/>
      <c r="N220" s="1316"/>
      <c r="O220" s="1316"/>
      <c r="P220" s="1316"/>
      <c r="Q220" s="1316"/>
      <c r="R220" s="1316"/>
      <c r="S220" s="1316"/>
      <c r="T220" s="1316"/>
      <c r="U220" s="1316"/>
      <c r="V220" s="1316"/>
      <c r="W220" s="1316"/>
      <c r="X220" s="1316"/>
      <c r="Y220" s="1316"/>
      <c r="Z220" s="1316"/>
      <c r="AA220" s="1316"/>
      <c r="AB220" s="1316"/>
      <c r="AC220" s="1316"/>
      <c r="AD220" s="1316"/>
      <c r="AE220" s="530"/>
      <c r="AF220" s="530"/>
      <c r="AG220" s="1316"/>
      <c r="AH220" s="1316"/>
      <c r="AI220" s="513"/>
    </row>
    <row r="221" ht="24.0" customHeight="1">
      <c r="A221" s="1318"/>
      <c r="B221" s="1316"/>
      <c r="C221" s="1316"/>
      <c r="D221" s="1316"/>
      <c r="E221" s="1316"/>
      <c r="F221" s="1316"/>
      <c r="G221" s="1316"/>
      <c r="H221" s="1316"/>
      <c r="I221" s="1316"/>
      <c r="J221" s="1316"/>
      <c r="K221" s="1316"/>
      <c r="L221" s="1316"/>
      <c r="M221" s="1316"/>
      <c r="N221" s="1316"/>
      <c r="O221" s="1316"/>
      <c r="P221" s="1316"/>
      <c r="Q221" s="1316"/>
      <c r="R221" s="1316"/>
      <c r="S221" s="1316"/>
      <c r="T221" s="1316"/>
      <c r="U221" s="1316"/>
      <c r="V221" s="1316"/>
      <c r="W221" s="1316"/>
      <c r="X221" s="1316"/>
      <c r="Y221" s="1316"/>
      <c r="Z221" s="1316"/>
      <c r="AA221" s="1316"/>
      <c r="AB221" s="1316"/>
      <c r="AC221" s="1316"/>
      <c r="AD221" s="1316"/>
      <c r="AE221" s="530"/>
      <c r="AF221" s="530"/>
      <c r="AG221" s="1316"/>
      <c r="AH221" s="1316"/>
      <c r="AI221" s="513"/>
    </row>
    <row r="222" ht="24.0" customHeight="1">
      <c r="A222" s="1318"/>
      <c r="B222" s="1316"/>
      <c r="C222" s="1316"/>
      <c r="D222" s="1316"/>
      <c r="E222" s="1316"/>
      <c r="F222" s="1316"/>
      <c r="G222" s="1316"/>
      <c r="H222" s="1316"/>
      <c r="I222" s="1316"/>
      <c r="J222" s="1316"/>
      <c r="K222" s="1316"/>
      <c r="L222" s="1316"/>
      <c r="M222" s="1316"/>
      <c r="N222" s="1316"/>
      <c r="O222" s="1316"/>
      <c r="P222" s="1316"/>
      <c r="Q222" s="1316"/>
      <c r="R222" s="1316"/>
      <c r="S222" s="1316"/>
      <c r="T222" s="1316"/>
      <c r="U222" s="1316"/>
      <c r="V222" s="1316"/>
      <c r="W222" s="1316"/>
      <c r="X222" s="1316"/>
      <c r="Y222" s="1316"/>
      <c r="Z222" s="1316"/>
      <c r="AA222" s="1316"/>
      <c r="AB222" s="1316"/>
      <c r="AC222" s="1316"/>
      <c r="AD222" s="1316"/>
      <c r="AE222" s="530"/>
      <c r="AF222" s="530"/>
      <c r="AG222" s="1316"/>
      <c r="AH222" s="1316"/>
      <c r="AI222" s="513"/>
    </row>
    <row r="223" ht="24.0" customHeight="1">
      <c r="A223" s="1318"/>
      <c r="B223" s="1316"/>
      <c r="C223" s="1316"/>
      <c r="D223" s="1316"/>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530"/>
      <c r="AF223" s="530"/>
      <c r="AG223" s="1316"/>
      <c r="AH223" s="1316"/>
      <c r="AI223" s="513"/>
    </row>
    <row r="224" ht="24.0" customHeight="1">
      <c r="A224" s="1318"/>
      <c r="B224" s="1316"/>
      <c r="C224" s="1316"/>
      <c r="D224" s="1316"/>
      <c r="E224" s="1316"/>
      <c r="F224" s="1316"/>
      <c r="G224" s="1316"/>
      <c r="H224" s="1316"/>
      <c r="I224" s="1316"/>
      <c r="J224" s="1316"/>
      <c r="K224" s="1316"/>
      <c r="L224" s="1316"/>
      <c r="M224" s="1316"/>
      <c r="N224" s="1316"/>
      <c r="O224" s="1316"/>
      <c r="P224" s="1316"/>
      <c r="Q224" s="1316"/>
      <c r="R224" s="1316"/>
      <c r="S224" s="1316"/>
      <c r="T224" s="1316"/>
      <c r="U224" s="1316"/>
      <c r="V224" s="1316"/>
      <c r="W224" s="1316"/>
      <c r="X224" s="1316"/>
      <c r="Y224" s="1316"/>
      <c r="Z224" s="1316"/>
      <c r="AA224" s="1316"/>
      <c r="AB224" s="1316"/>
      <c r="AC224" s="1316"/>
      <c r="AD224" s="1316"/>
      <c r="AE224" s="530"/>
      <c r="AF224" s="530"/>
      <c r="AG224" s="1316"/>
      <c r="AH224" s="1316"/>
      <c r="AI224" s="513"/>
    </row>
    <row r="225" ht="24.0" customHeight="1">
      <c r="A225" s="1318"/>
      <c r="B225" s="1316"/>
      <c r="C225" s="1316"/>
      <c r="D225" s="1316"/>
      <c r="E225" s="1316"/>
      <c r="F225" s="1316"/>
      <c r="G225" s="1316"/>
      <c r="H225" s="1316"/>
      <c r="I225" s="1316"/>
      <c r="J225" s="1316"/>
      <c r="K225" s="1316"/>
      <c r="L225" s="1316"/>
      <c r="M225" s="1316"/>
      <c r="N225" s="1316"/>
      <c r="O225" s="1316"/>
      <c r="P225" s="1316"/>
      <c r="Q225" s="1316"/>
      <c r="R225" s="1316"/>
      <c r="S225" s="1316"/>
      <c r="T225" s="1316"/>
      <c r="U225" s="1316"/>
      <c r="V225" s="1316"/>
      <c r="W225" s="1316"/>
      <c r="X225" s="1316"/>
      <c r="Y225" s="1316"/>
      <c r="Z225" s="1316"/>
      <c r="AA225" s="1316"/>
      <c r="AB225" s="1316"/>
      <c r="AC225" s="1316"/>
      <c r="AD225" s="1316"/>
      <c r="AE225" s="530"/>
      <c r="AF225" s="530"/>
      <c r="AG225" s="1316"/>
      <c r="AH225" s="1316"/>
      <c r="AI225" s="513"/>
    </row>
    <row r="226" ht="24.0" customHeight="1">
      <c r="A226" s="1318"/>
      <c r="B226" s="1316"/>
      <c r="C226" s="1316"/>
      <c r="D226" s="1316"/>
      <c r="E226" s="1316"/>
      <c r="F226" s="1316"/>
      <c r="G226" s="1316"/>
      <c r="H226" s="1316"/>
      <c r="I226" s="1316"/>
      <c r="J226" s="1316"/>
      <c r="K226" s="1316"/>
      <c r="L226" s="1316"/>
      <c r="M226" s="1316"/>
      <c r="N226" s="1316"/>
      <c r="O226" s="1316"/>
      <c r="P226" s="1316"/>
      <c r="Q226" s="1316"/>
      <c r="R226" s="1316"/>
      <c r="S226" s="1316"/>
      <c r="T226" s="1316"/>
      <c r="U226" s="1316"/>
      <c r="V226" s="1316"/>
      <c r="W226" s="1316"/>
      <c r="X226" s="1316"/>
      <c r="Y226" s="1316"/>
      <c r="Z226" s="1316"/>
      <c r="AA226" s="1316"/>
      <c r="AB226" s="1316"/>
      <c r="AC226" s="1316"/>
      <c r="AD226" s="1316"/>
      <c r="AE226" s="530"/>
      <c r="AF226" s="530"/>
      <c r="AG226" s="1316"/>
      <c r="AH226" s="1316"/>
      <c r="AI226" s="513"/>
    </row>
    <row r="227" ht="24.0" customHeight="1">
      <c r="A227" s="1318"/>
      <c r="B227" s="1316"/>
      <c r="C227" s="1316"/>
      <c r="D227" s="1316"/>
      <c r="E227" s="1316"/>
      <c r="F227" s="1316"/>
      <c r="G227" s="1316"/>
      <c r="H227" s="1316"/>
      <c r="I227" s="1316"/>
      <c r="J227" s="1316"/>
      <c r="K227" s="1316"/>
      <c r="L227" s="1316"/>
      <c r="M227" s="1316"/>
      <c r="N227" s="1316"/>
      <c r="O227" s="1316"/>
      <c r="P227" s="1316"/>
      <c r="Q227" s="1316"/>
      <c r="R227" s="1316"/>
      <c r="S227" s="1316"/>
      <c r="T227" s="1316"/>
      <c r="U227" s="1316"/>
      <c r="V227" s="1316"/>
      <c r="W227" s="1316"/>
      <c r="X227" s="1316"/>
      <c r="Y227" s="1316"/>
      <c r="Z227" s="1316"/>
      <c r="AA227" s="1316"/>
      <c r="AB227" s="1316"/>
      <c r="AC227" s="1316"/>
      <c r="AD227" s="1316"/>
      <c r="AE227" s="530"/>
      <c r="AF227" s="530"/>
      <c r="AG227" s="1316"/>
      <c r="AH227" s="1316"/>
      <c r="AI227" s="513"/>
    </row>
    <row r="228" ht="24.0" customHeight="1">
      <c r="A228" s="1318"/>
      <c r="B228" s="1316"/>
      <c r="C228" s="1316"/>
      <c r="D228" s="1316"/>
      <c r="E228" s="1316"/>
      <c r="F228" s="1316"/>
      <c r="G228" s="1316"/>
      <c r="H228" s="1316"/>
      <c r="I228" s="1316"/>
      <c r="J228" s="1316"/>
      <c r="K228" s="1316"/>
      <c r="L228" s="1316"/>
      <c r="M228" s="1316"/>
      <c r="N228" s="1316"/>
      <c r="O228" s="1316"/>
      <c r="P228" s="1316"/>
      <c r="Q228" s="1316"/>
      <c r="R228" s="1316"/>
      <c r="S228" s="1316"/>
      <c r="T228" s="1316"/>
      <c r="U228" s="1316"/>
      <c r="V228" s="1316"/>
      <c r="W228" s="1316"/>
      <c r="X228" s="1316"/>
      <c r="Y228" s="1316"/>
      <c r="Z228" s="1316"/>
      <c r="AA228" s="1316"/>
      <c r="AB228" s="1316"/>
      <c r="AC228" s="1316"/>
      <c r="AD228" s="1316"/>
      <c r="AE228" s="530"/>
      <c r="AF228" s="530"/>
      <c r="AG228" s="1316"/>
      <c r="AH228" s="1316"/>
      <c r="AI228" s="513"/>
    </row>
    <row r="229" ht="24.0" customHeight="1">
      <c r="A229" s="1318"/>
      <c r="B229" s="1316"/>
      <c r="C229" s="1316"/>
      <c r="D229" s="1316"/>
      <c r="E229" s="1316"/>
      <c r="F229" s="1316"/>
      <c r="G229" s="1316"/>
      <c r="H229" s="1316"/>
      <c r="I229" s="1316"/>
      <c r="J229" s="1316"/>
      <c r="K229" s="1316"/>
      <c r="L229" s="1316"/>
      <c r="M229" s="1316"/>
      <c r="N229" s="1316"/>
      <c r="O229" s="1316"/>
      <c r="P229" s="1316"/>
      <c r="Q229" s="1316"/>
      <c r="R229" s="1316"/>
      <c r="S229" s="1316"/>
      <c r="T229" s="1316"/>
      <c r="U229" s="1316"/>
      <c r="V229" s="1316"/>
      <c r="W229" s="1316"/>
      <c r="X229" s="1316"/>
      <c r="Y229" s="1316"/>
      <c r="Z229" s="1316"/>
      <c r="AA229" s="1316"/>
      <c r="AB229" s="1316"/>
      <c r="AC229" s="1316"/>
      <c r="AD229" s="1316"/>
      <c r="AE229" s="530"/>
      <c r="AF229" s="530"/>
      <c r="AG229" s="1316"/>
      <c r="AH229" s="1316"/>
      <c r="AI229" s="513"/>
    </row>
    <row r="230" ht="24.0" customHeight="1">
      <c r="A230" s="1318"/>
      <c r="B230" s="1316"/>
      <c r="C230" s="1316"/>
      <c r="D230" s="1316"/>
      <c r="E230" s="1316"/>
      <c r="F230" s="1316"/>
      <c r="G230" s="1316"/>
      <c r="H230" s="1316"/>
      <c r="I230" s="1316"/>
      <c r="J230" s="1316"/>
      <c r="K230" s="1316"/>
      <c r="L230" s="1316"/>
      <c r="M230" s="1316"/>
      <c r="N230" s="1316"/>
      <c r="O230" s="1316"/>
      <c r="P230" s="1316"/>
      <c r="Q230" s="1316"/>
      <c r="R230" s="1316"/>
      <c r="S230" s="1316"/>
      <c r="T230" s="1316"/>
      <c r="U230" s="1316"/>
      <c r="V230" s="1316"/>
      <c r="W230" s="1316"/>
      <c r="X230" s="1316"/>
      <c r="Y230" s="1316"/>
      <c r="Z230" s="1316"/>
      <c r="AA230" s="1316"/>
      <c r="AB230" s="1316"/>
      <c r="AC230" s="1316"/>
      <c r="AD230" s="1316"/>
      <c r="AE230" s="530"/>
      <c r="AF230" s="530"/>
      <c r="AG230" s="1316"/>
      <c r="AH230" s="1316"/>
      <c r="AI230" s="513"/>
    </row>
    <row r="231" ht="24.0" customHeight="1">
      <c r="A231" s="1318"/>
      <c r="B231" s="1316"/>
      <c r="C231" s="1316"/>
      <c r="D231" s="1316"/>
      <c r="E231" s="1316"/>
      <c r="F231" s="1316"/>
      <c r="G231" s="1316"/>
      <c r="H231" s="1316"/>
      <c r="I231" s="1316"/>
      <c r="J231" s="1316"/>
      <c r="K231" s="1316"/>
      <c r="L231" s="1316"/>
      <c r="M231" s="1316"/>
      <c r="N231" s="1316"/>
      <c r="O231" s="1316"/>
      <c r="P231" s="1316"/>
      <c r="Q231" s="1316"/>
      <c r="R231" s="1316"/>
      <c r="S231" s="1316"/>
      <c r="T231" s="1316"/>
      <c r="U231" s="1316"/>
      <c r="V231" s="1316"/>
      <c r="W231" s="1316"/>
      <c r="X231" s="1316"/>
      <c r="Y231" s="1316"/>
      <c r="Z231" s="1316"/>
      <c r="AA231" s="1316"/>
      <c r="AB231" s="1316"/>
      <c r="AC231" s="1316"/>
      <c r="AD231" s="1316"/>
      <c r="AE231" s="530"/>
      <c r="AF231" s="530"/>
      <c r="AG231" s="1316"/>
      <c r="AH231" s="1316"/>
      <c r="AI231" s="513"/>
    </row>
    <row r="232" ht="24.0" customHeight="1">
      <c r="A232" s="1318"/>
      <c r="B232" s="1316"/>
      <c r="C232" s="1316"/>
      <c r="D232" s="1316"/>
      <c r="E232" s="1316"/>
      <c r="F232" s="1316"/>
      <c r="G232" s="1316"/>
      <c r="H232" s="1316"/>
      <c r="I232" s="1316"/>
      <c r="J232" s="1316"/>
      <c r="K232" s="1316"/>
      <c r="L232" s="1316"/>
      <c r="M232" s="1316"/>
      <c r="N232" s="1316"/>
      <c r="O232" s="1316"/>
      <c r="P232" s="1316"/>
      <c r="Q232" s="1316"/>
      <c r="R232" s="1316"/>
      <c r="S232" s="1316"/>
      <c r="T232" s="1316"/>
      <c r="U232" s="1316"/>
      <c r="V232" s="1316"/>
      <c r="W232" s="1316"/>
      <c r="X232" s="1316"/>
      <c r="Y232" s="1316"/>
      <c r="Z232" s="1316"/>
      <c r="AA232" s="1316"/>
      <c r="AB232" s="1316"/>
      <c r="AC232" s="1316"/>
      <c r="AD232" s="1316"/>
      <c r="AE232" s="530"/>
      <c r="AF232" s="530"/>
      <c r="AG232" s="1316"/>
      <c r="AH232" s="1316"/>
      <c r="AI232" s="513"/>
    </row>
    <row r="233" ht="24.0" customHeight="1">
      <c r="A233" s="1318"/>
      <c r="B233" s="1316"/>
      <c r="C233" s="1316"/>
      <c r="D233" s="1316"/>
      <c r="E233" s="1316"/>
      <c r="F233" s="1316"/>
      <c r="G233" s="1316"/>
      <c r="H233" s="1316"/>
      <c r="I233" s="1316"/>
      <c r="J233" s="1316"/>
      <c r="K233" s="1316"/>
      <c r="L233" s="1316"/>
      <c r="M233" s="1316"/>
      <c r="N233" s="1316"/>
      <c r="O233" s="1316"/>
      <c r="P233" s="1316"/>
      <c r="Q233" s="1316"/>
      <c r="R233" s="1316"/>
      <c r="S233" s="1316"/>
      <c r="T233" s="1316"/>
      <c r="U233" s="1316"/>
      <c r="V233" s="1316"/>
      <c r="W233" s="1316"/>
      <c r="X233" s="1316"/>
      <c r="Y233" s="1316"/>
      <c r="Z233" s="1316"/>
      <c r="AA233" s="1316"/>
      <c r="AB233" s="1316"/>
      <c r="AC233" s="1316"/>
      <c r="AD233" s="1316"/>
      <c r="AE233" s="530"/>
      <c r="AF233" s="530"/>
      <c r="AG233" s="1316"/>
      <c r="AH233" s="1316"/>
      <c r="AI233" s="513"/>
    </row>
    <row r="234" ht="24.0" customHeight="1">
      <c r="A234" s="1318"/>
      <c r="B234" s="1316"/>
      <c r="C234" s="1316"/>
      <c r="D234" s="1316"/>
      <c r="E234" s="1316"/>
      <c r="F234" s="1316"/>
      <c r="G234" s="1316"/>
      <c r="H234" s="1316"/>
      <c r="I234" s="1316"/>
      <c r="J234" s="1316"/>
      <c r="K234" s="1316"/>
      <c r="L234" s="1316"/>
      <c r="M234" s="1316"/>
      <c r="N234" s="1316"/>
      <c r="O234" s="1316"/>
      <c r="P234" s="1316"/>
      <c r="Q234" s="1316"/>
      <c r="R234" s="1316"/>
      <c r="S234" s="1316"/>
      <c r="T234" s="1316"/>
      <c r="U234" s="1316"/>
      <c r="V234" s="1316"/>
      <c r="W234" s="1316"/>
      <c r="X234" s="1316"/>
      <c r="Y234" s="1316"/>
      <c r="Z234" s="1316"/>
      <c r="AA234" s="1316"/>
      <c r="AB234" s="1316"/>
      <c r="AC234" s="1316"/>
      <c r="AD234" s="1316"/>
      <c r="AE234" s="530"/>
      <c r="AF234" s="530"/>
      <c r="AG234" s="1316"/>
      <c r="AH234" s="1316"/>
      <c r="AI234" s="513"/>
    </row>
    <row r="235" ht="24.0" customHeight="1">
      <c r="A235" s="1318"/>
      <c r="B235" s="1316"/>
      <c r="C235" s="1316"/>
      <c r="D235" s="1316"/>
      <c r="E235" s="1316"/>
      <c r="F235" s="1316"/>
      <c r="G235" s="1316"/>
      <c r="H235" s="1316"/>
      <c r="I235" s="1316"/>
      <c r="J235" s="1316"/>
      <c r="K235" s="1316"/>
      <c r="L235" s="1316"/>
      <c r="M235" s="1316"/>
      <c r="N235" s="1316"/>
      <c r="O235" s="1316"/>
      <c r="P235" s="1316"/>
      <c r="Q235" s="1316"/>
      <c r="R235" s="1316"/>
      <c r="S235" s="1316"/>
      <c r="T235" s="1316"/>
      <c r="U235" s="1316"/>
      <c r="V235" s="1316"/>
      <c r="W235" s="1316"/>
      <c r="X235" s="1316"/>
      <c r="Y235" s="1316"/>
      <c r="Z235" s="1316"/>
      <c r="AA235" s="1316"/>
      <c r="AB235" s="1316"/>
      <c r="AC235" s="1316"/>
      <c r="AD235" s="1316"/>
      <c r="AE235" s="530"/>
      <c r="AF235" s="530"/>
      <c r="AG235" s="1316"/>
      <c r="AH235" s="1316"/>
      <c r="AI235" s="513"/>
    </row>
    <row r="236" ht="24.0" customHeight="1">
      <c r="A236" s="1318"/>
      <c r="B236" s="1316"/>
      <c r="C236" s="1316"/>
      <c r="D236" s="1316"/>
      <c r="E236" s="1316"/>
      <c r="F236" s="1316"/>
      <c r="G236" s="1316"/>
      <c r="H236" s="1316"/>
      <c r="I236" s="1316"/>
      <c r="J236" s="1316"/>
      <c r="K236" s="1316"/>
      <c r="L236" s="1316"/>
      <c r="M236" s="1316"/>
      <c r="N236" s="1316"/>
      <c r="O236" s="1316"/>
      <c r="P236" s="1316"/>
      <c r="Q236" s="1316"/>
      <c r="R236" s="1316"/>
      <c r="S236" s="1316"/>
      <c r="T236" s="1316"/>
      <c r="U236" s="1316"/>
      <c r="V236" s="1316"/>
      <c r="W236" s="1316"/>
      <c r="X236" s="1316"/>
      <c r="Y236" s="1316"/>
      <c r="Z236" s="1316"/>
      <c r="AA236" s="1316"/>
      <c r="AB236" s="1316"/>
      <c r="AC236" s="1316"/>
      <c r="AD236" s="1316"/>
      <c r="AE236" s="530"/>
      <c r="AF236" s="530"/>
      <c r="AG236" s="1316"/>
      <c r="AH236" s="1316"/>
      <c r="AI236" s="513"/>
    </row>
    <row r="237" ht="24.0" customHeight="1">
      <c r="A237" s="1318"/>
      <c r="B237" s="1316"/>
      <c r="C237" s="1316"/>
      <c r="D237" s="1316"/>
      <c r="E237" s="1316"/>
      <c r="F237" s="1316"/>
      <c r="G237" s="1316"/>
      <c r="H237" s="1316"/>
      <c r="I237" s="1316"/>
      <c r="J237" s="1316"/>
      <c r="K237" s="1316"/>
      <c r="L237" s="1316"/>
      <c r="M237" s="1316"/>
      <c r="N237" s="1316"/>
      <c r="O237" s="1316"/>
      <c r="P237" s="1316"/>
      <c r="Q237" s="1316"/>
      <c r="R237" s="1316"/>
      <c r="S237" s="1316"/>
      <c r="T237" s="1316"/>
      <c r="U237" s="1316"/>
      <c r="V237" s="1316"/>
      <c r="W237" s="1316"/>
      <c r="X237" s="1316"/>
      <c r="Y237" s="1316"/>
      <c r="Z237" s="1316"/>
      <c r="AA237" s="1316"/>
      <c r="AB237" s="1316"/>
      <c r="AC237" s="1316"/>
      <c r="AD237" s="1316"/>
      <c r="AE237" s="530"/>
      <c r="AF237" s="530"/>
      <c r="AG237" s="1316"/>
      <c r="AH237" s="1316"/>
      <c r="AI237" s="513"/>
    </row>
    <row r="238" ht="24.0" customHeight="1">
      <c r="A238" s="1318"/>
      <c r="B238" s="1316"/>
      <c r="C238" s="1316"/>
      <c r="D238" s="1316"/>
      <c r="E238" s="1316"/>
      <c r="F238" s="1316"/>
      <c r="G238" s="1316"/>
      <c r="H238" s="1316"/>
      <c r="I238" s="1316"/>
      <c r="J238" s="1316"/>
      <c r="K238" s="1316"/>
      <c r="L238" s="1316"/>
      <c r="M238" s="1316"/>
      <c r="N238" s="1316"/>
      <c r="O238" s="1316"/>
      <c r="P238" s="1316"/>
      <c r="Q238" s="1316"/>
      <c r="R238" s="1316"/>
      <c r="S238" s="1316"/>
      <c r="T238" s="1316"/>
      <c r="U238" s="1316"/>
      <c r="V238" s="1316"/>
      <c r="W238" s="1316"/>
      <c r="X238" s="1316"/>
      <c r="Y238" s="1316"/>
      <c r="Z238" s="1316"/>
      <c r="AA238" s="1316"/>
      <c r="AB238" s="1316"/>
      <c r="AC238" s="1316"/>
      <c r="AD238" s="1316"/>
      <c r="AE238" s="530"/>
      <c r="AF238" s="530"/>
      <c r="AG238" s="1316"/>
      <c r="AH238" s="1316"/>
      <c r="AI238" s="513"/>
    </row>
    <row r="239" ht="24.0" customHeight="1">
      <c r="A239" s="1318"/>
      <c r="B239" s="1316"/>
      <c r="C239" s="1316"/>
      <c r="D239" s="1316"/>
      <c r="E239" s="1316"/>
      <c r="F239" s="1316"/>
      <c r="G239" s="1316"/>
      <c r="H239" s="1316"/>
      <c r="I239" s="1316"/>
      <c r="J239" s="1316"/>
      <c r="K239" s="1316"/>
      <c r="L239" s="1316"/>
      <c r="M239" s="1316"/>
      <c r="N239" s="1316"/>
      <c r="O239" s="1316"/>
      <c r="P239" s="1316"/>
      <c r="Q239" s="1316"/>
      <c r="R239" s="1316"/>
      <c r="S239" s="1316"/>
      <c r="T239" s="1316"/>
      <c r="U239" s="1316"/>
      <c r="V239" s="1316"/>
      <c r="W239" s="1316"/>
      <c r="X239" s="1316"/>
      <c r="Y239" s="1316"/>
      <c r="Z239" s="1316"/>
      <c r="AA239" s="1316"/>
      <c r="AB239" s="1316"/>
      <c r="AC239" s="1316"/>
      <c r="AD239" s="1316"/>
      <c r="AE239" s="530"/>
      <c r="AF239" s="530"/>
      <c r="AG239" s="1316"/>
      <c r="AH239" s="1316"/>
      <c r="AI239" s="513"/>
    </row>
    <row r="240" ht="24.0" customHeight="1">
      <c r="A240" s="1318"/>
      <c r="B240" s="1316"/>
      <c r="C240" s="1316"/>
      <c r="D240" s="1316"/>
      <c r="E240" s="1316"/>
      <c r="F240" s="1316"/>
      <c r="G240" s="1316"/>
      <c r="H240" s="1316"/>
      <c r="I240" s="1316"/>
      <c r="J240" s="1316"/>
      <c r="K240" s="1316"/>
      <c r="L240" s="1316"/>
      <c r="M240" s="1316"/>
      <c r="N240" s="1316"/>
      <c r="O240" s="1316"/>
      <c r="P240" s="1316"/>
      <c r="Q240" s="1316"/>
      <c r="R240" s="1316"/>
      <c r="S240" s="1316"/>
      <c r="T240" s="1316"/>
      <c r="U240" s="1316"/>
      <c r="V240" s="1316"/>
      <c r="W240" s="1316"/>
      <c r="X240" s="1316"/>
      <c r="Y240" s="1316"/>
      <c r="Z240" s="1316"/>
      <c r="AA240" s="1316"/>
      <c r="AB240" s="1316"/>
      <c r="AC240" s="1316"/>
      <c r="AD240" s="1316"/>
      <c r="AE240" s="530"/>
      <c r="AF240" s="530"/>
      <c r="AG240" s="1316"/>
      <c r="AH240" s="1316"/>
      <c r="AI240" s="513"/>
    </row>
    <row r="241" ht="24.0" customHeight="1">
      <c r="A241" s="1318"/>
      <c r="B241" s="1316"/>
      <c r="C241" s="1316"/>
      <c r="D241" s="1316"/>
      <c r="E241" s="1316"/>
      <c r="F241" s="1316"/>
      <c r="G241" s="1316"/>
      <c r="H241" s="1316"/>
      <c r="I241" s="1316"/>
      <c r="J241" s="1316"/>
      <c r="K241" s="1316"/>
      <c r="L241" s="1316"/>
      <c r="M241" s="1316"/>
      <c r="N241" s="1316"/>
      <c r="O241" s="1316"/>
      <c r="P241" s="1316"/>
      <c r="Q241" s="1316"/>
      <c r="R241" s="1316"/>
      <c r="S241" s="1316"/>
      <c r="T241" s="1316"/>
      <c r="U241" s="1316"/>
      <c r="V241" s="1316"/>
      <c r="W241" s="1316"/>
      <c r="X241" s="1316"/>
      <c r="Y241" s="1316"/>
      <c r="Z241" s="1316"/>
      <c r="AA241" s="1316"/>
      <c r="AB241" s="1316"/>
      <c r="AC241" s="1316"/>
      <c r="AD241" s="1316"/>
      <c r="AE241" s="530"/>
      <c r="AF241" s="530"/>
      <c r="AG241" s="1316"/>
      <c r="AH241" s="1316"/>
      <c r="AI241" s="513"/>
    </row>
    <row r="242" ht="24.0" customHeight="1">
      <c r="A242" s="1318"/>
      <c r="B242" s="1316"/>
      <c r="C242" s="1316"/>
      <c r="D242" s="1316"/>
      <c r="E242" s="1316"/>
      <c r="F242" s="1316"/>
      <c r="G242" s="1316"/>
      <c r="H242" s="1316"/>
      <c r="I242" s="1316"/>
      <c r="J242" s="1316"/>
      <c r="K242" s="1316"/>
      <c r="L242" s="1316"/>
      <c r="M242" s="1316"/>
      <c r="N242" s="1316"/>
      <c r="O242" s="1316"/>
      <c r="P242" s="1316"/>
      <c r="Q242" s="1316"/>
      <c r="R242" s="1316"/>
      <c r="S242" s="1316"/>
      <c r="T242" s="1316"/>
      <c r="U242" s="1316"/>
      <c r="V242" s="1316"/>
      <c r="W242" s="1316"/>
      <c r="X242" s="1316"/>
      <c r="Y242" s="1316"/>
      <c r="Z242" s="1316"/>
      <c r="AA242" s="1316"/>
      <c r="AB242" s="1316"/>
      <c r="AC242" s="1316"/>
      <c r="AD242" s="1316"/>
      <c r="AE242" s="530"/>
      <c r="AF242" s="530"/>
      <c r="AG242" s="1316"/>
      <c r="AH242" s="1316"/>
      <c r="AI242" s="513"/>
    </row>
    <row r="243" ht="24.0" customHeight="1">
      <c r="A243" s="1318"/>
      <c r="B243" s="1316"/>
      <c r="C243" s="1316"/>
      <c r="D243" s="1316"/>
      <c r="E243" s="1316"/>
      <c r="F243" s="1316"/>
      <c r="G243" s="1316"/>
      <c r="H243" s="1316"/>
      <c r="I243" s="1316"/>
      <c r="J243" s="1316"/>
      <c r="K243" s="1316"/>
      <c r="L243" s="1316"/>
      <c r="M243" s="1316"/>
      <c r="N243" s="1316"/>
      <c r="O243" s="1316"/>
      <c r="P243" s="1316"/>
      <c r="Q243" s="1316"/>
      <c r="R243" s="1316"/>
      <c r="S243" s="1316"/>
      <c r="T243" s="1316"/>
      <c r="U243" s="1316"/>
      <c r="V243" s="1316"/>
      <c r="W243" s="1316"/>
      <c r="X243" s="1316"/>
      <c r="Y243" s="1316"/>
      <c r="Z243" s="1316"/>
      <c r="AA243" s="1316"/>
      <c r="AB243" s="1316"/>
      <c r="AC243" s="1316"/>
      <c r="AD243" s="1316"/>
      <c r="AE243" s="530"/>
      <c r="AF243" s="530"/>
      <c r="AG243" s="1316"/>
      <c r="AH243" s="1316"/>
      <c r="AI243" s="513"/>
    </row>
    <row r="244" ht="24.0" customHeight="1">
      <c r="A244" s="1318"/>
      <c r="B244" s="1316"/>
      <c r="C244" s="1316"/>
      <c r="D244" s="1316"/>
      <c r="E244" s="1316"/>
      <c r="F244" s="1316"/>
      <c r="G244" s="1316"/>
      <c r="H244" s="1316"/>
      <c r="I244" s="1316"/>
      <c r="J244" s="1316"/>
      <c r="K244" s="1316"/>
      <c r="L244" s="1316"/>
      <c r="M244" s="1316"/>
      <c r="N244" s="1316"/>
      <c r="O244" s="1316"/>
      <c r="P244" s="1316"/>
      <c r="Q244" s="1316"/>
      <c r="R244" s="1316"/>
      <c r="S244" s="1316"/>
      <c r="T244" s="1316"/>
      <c r="U244" s="1316"/>
      <c r="V244" s="1316"/>
      <c r="W244" s="1316"/>
      <c r="X244" s="1316"/>
      <c r="Y244" s="1316"/>
      <c r="Z244" s="1316"/>
      <c r="AA244" s="1316"/>
      <c r="AB244" s="1316"/>
      <c r="AC244" s="1316"/>
      <c r="AD244" s="1316"/>
      <c r="AE244" s="530"/>
      <c r="AF244" s="530"/>
      <c r="AG244" s="1316"/>
      <c r="AH244" s="1316"/>
      <c r="AI244" s="513"/>
    </row>
    <row r="245" ht="24.0" customHeight="1">
      <c r="A245" s="1318"/>
      <c r="B245" s="1316"/>
      <c r="C245" s="1316"/>
      <c r="D245" s="1316"/>
      <c r="E245" s="1316"/>
      <c r="F245" s="1316"/>
      <c r="G245" s="1316"/>
      <c r="H245" s="1316"/>
      <c r="I245" s="1316"/>
      <c r="J245" s="1316"/>
      <c r="K245" s="1316"/>
      <c r="L245" s="1316"/>
      <c r="M245" s="1316"/>
      <c r="N245" s="1316"/>
      <c r="O245" s="1316"/>
      <c r="P245" s="1316"/>
      <c r="Q245" s="1316"/>
      <c r="R245" s="1316"/>
      <c r="S245" s="1316"/>
      <c r="T245" s="1316"/>
      <c r="U245" s="1316"/>
      <c r="V245" s="1316"/>
      <c r="W245" s="1316"/>
      <c r="X245" s="1316"/>
      <c r="Y245" s="1316"/>
      <c r="Z245" s="1316"/>
      <c r="AA245" s="1316"/>
      <c r="AB245" s="1316"/>
      <c r="AC245" s="1316"/>
      <c r="AD245" s="1316"/>
      <c r="AE245" s="530"/>
      <c r="AF245" s="530"/>
      <c r="AG245" s="1316"/>
      <c r="AH245" s="1316"/>
      <c r="AI245" s="513"/>
    </row>
    <row r="246" ht="24.0" customHeight="1">
      <c r="A246" s="1318"/>
      <c r="B246" s="1316"/>
      <c r="C246" s="1316"/>
      <c r="D246" s="1316"/>
      <c r="E246" s="1316"/>
      <c r="F246" s="1316"/>
      <c r="G246" s="1316"/>
      <c r="H246" s="1316"/>
      <c r="I246" s="1316"/>
      <c r="J246" s="1316"/>
      <c r="K246" s="1316"/>
      <c r="L246" s="1316"/>
      <c r="M246" s="1316"/>
      <c r="N246" s="1316"/>
      <c r="O246" s="1316"/>
      <c r="P246" s="1316"/>
      <c r="Q246" s="1316"/>
      <c r="R246" s="1316"/>
      <c r="S246" s="1316"/>
      <c r="T246" s="1316"/>
      <c r="U246" s="1316"/>
      <c r="V246" s="1316"/>
      <c r="W246" s="1316"/>
      <c r="X246" s="1316"/>
      <c r="Y246" s="1316"/>
      <c r="Z246" s="1316"/>
      <c r="AA246" s="1316"/>
      <c r="AB246" s="1316"/>
      <c r="AC246" s="1316"/>
      <c r="AD246" s="1316"/>
      <c r="AE246" s="530"/>
      <c r="AF246" s="530"/>
      <c r="AG246" s="1316"/>
      <c r="AH246" s="1316"/>
      <c r="AI246" s="513"/>
    </row>
    <row r="247" ht="24.0" customHeight="1">
      <c r="A247" s="1318"/>
      <c r="B247" s="1316"/>
      <c r="C247" s="1316"/>
      <c r="D247" s="1316"/>
      <c r="E247" s="1316"/>
      <c r="F247" s="1316"/>
      <c r="G247" s="1316"/>
      <c r="H247" s="1316"/>
      <c r="I247" s="1316"/>
      <c r="J247" s="1316"/>
      <c r="K247" s="1316"/>
      <c r="L247" s="1316"/>
      <c r="M247" s="1316"/>
      <c r="N247" s="1316"/>
      <c r="O247" s="1316"/>
      <c r="P247" s="1316"/>
      <c r="Q247" s="1316"/>
      <c r="R247" s="1316"/>
      <c r="S247" s="1316"/>
      <c r="T247" s="1316"/>
      <c r="U247" s="1316"/>
      <c r="V247" s="1316"/>
      <c r="W247" s="1316"/>
      <c r="X247" s="1316"/>
      <c r="Y247" s="1316"/>
      <c r="Z247" s="1316"/>
      <c r="AA247" s="1316"/>
      <c r="AB247" s="1316"/>
      <c r="AC247" s="1316"/>
      <c r="AD247" s="1316"/>
      <c r="AE247" s="530"/>
      <c r="AF247" s="530"/>
      <c r="AG247" s="1316"/>
      <c r="AH247" s="1316"/>
      <c r="AI247" s="513"/>
    </row>
    <row r="248" ht="24.0" customHeight="1">
      <c r="A248" s="1318"/>
      <c r="B248" s="1316"/>
      <c r="C248" s="1316"/>
      <c r="D248" s="1316"/>
      <c r="E248" s="1316"/>
      <c r="F248" s="1316"/>
      <c r="G248" s="1316"/>
      <c r="H248" s="1316"/>
      <c r="I248" s="1316"/>
      <c r="J248" s="1316"/>
      <c r="K248" s="1316"/>
      <c r="L248" s="1316"/>
      <c r="M248" s="1316"/>
      <c r="N248" s="1316"/>
      <c r="O248" s="1316"/>
      <c r="P248" s="1316"/>
      <c r="Q248" s="1316"/>
      <c r="R248" s="1316"/>
      <c r="S248" s="1316"/>
      <c r="T248" s="1316"/>
      <c r="U248" s="1316"/>
      <c r="V248" s="1316"/>
      <c r="W248" s="1316"/>
      <c r="X248" s="1316"/>
      <c r="Y248" s="1316"/>
      <c r="Z248" s="1316"/>
      <c r="AA248" s="1316"/>
      <c r="AB248" s="1316"/>
      <c r="AC248" s="1316"/>
      <c r="AD248" s="1316"/>
      <c r="AE248" s="530"/>
      <c r="AF248" s="530"/>
      <c r="AG248" s="1316"/>
      <c r="AH248" s="1316"/>
      <c r="AI248" s="513"/>
    </row>
    <row r="249" ht="24.0" customHeight="1">
      <c r="A249" s="1318"/>
      <c r="B249" s="1316"/>
      <c r="C249" s="1316"/>
      <c r="D249" s="1316"/>
      <c r="E249" s="1316"/>
      <c r="F249" s="1316"/>
      <c r="G249" s="1316"/>
      <c r="H249" s="1316"/>
      <c r="I249" s="1316"/>
      <c r="J249" s="1316"/>
      <c r="K249" s="1316"/>
      <c r="L249" s="1316"/>
      <c r="M249" s="1316"/>
      <c r="N249" s="1316"/>
      <c r="O249" s="1316"/>
      <c r="P249" s="1316"/>
      <c r="Q249" s="1316"/>
      <c r="R249" s="1316"/>
      <c r="S249" s="1316"/>
      <c r="T249" s="1316"/>
      <c r="U249" s="1316"/>
      <c r="V249" s="1316"/>
      <c r="W249" s="1316"/>
      <c r="X249" s="1316"/>
      <c r="Y249" s="1316"/>
      <c r="Z249" s="1316"/>
      <c r="AA249" s="1316"/>
      <c r="AB249" s="1316"/>
      <c r="AC249" s="1316"/>
      <c r="AD249" s="1316"/>
      <c r="AE249" s="530"/>
      <c r="AF249" s="530"/>
      <c r="AG249" s="1316"/>
      <c r="AH249" s="1316"/>
      <c r="AI249" s="513"/>
    </row>
    <row r="250" ht="24.0" customHeight="1">
      <c r="A250" s="1318"/>
      <c r="B250" s="1316"/>
      <c r="C250" s="1316"/>
      <c r="D250" s="1316"/>
      <c r="E250" s="1316"/>
      <c r="F250" s="1316"/>
      <c r="G250" s="1316"/>
      <c r="H250" s="1316"/>
      <c r="I250" s="1316"/>
      <c r="J250" s="1316"/>
      <c r="K250" s="1316"/>
      <c r="L250" s="1316"/>
      <c r="M250" s="1316"/>
      <c r="N250" s="1316"/>
      <c r="O250" s="1316"/>
      <c r="P250" s="1316"/>
      <c r="Q250" s="1316"/>
      <c r="R250" s="1316"/>
      <c r="S250" s="1316"/>
      <c r="T250" s="1316"/>
      <c r="U250" s="1316"/>
      <c r="V250" s="1316"/>
      <c r="W250" s="1316"/>
      <c r="X250" s="1316"/>
      <c r="Y250" s="1316"/>
      <c r="Z250" s="1316"/>
      <c r="AA250" s="1316"/>
      <c r="AB250" s="1316"/>
      <c r="AC250" s="1316"/>
      <c r="AD250" s="1316"/>
      <c r="AE250" s="530"/>
      <c r="AF250" s="530"/>
      <c r="AG250" s="1316"/>
      <c r="AH250" s="1316"/>
      <c r="AI250" s="513"/>
    </row>
    <row r="251" ht="24.0" customHeight="1">
      <c r="A251" s="1318"/>
      <c r="B251" s="1316"/>
      <c r="C251" s="1316"/>
      <c r="D251" s="1316"/>
      <c r="E251" s="1316"/>
      <c r="F251" s="1316"/>
      <c r="G251" s="1316"/>
      <c r="H251" s="1316"/>
      <c r="I251" s="1316"/>
      <c r="J251" s="1316"/>
      <c r="K251" s="1316"/>
      <c r="L251" s="1316"/>
      <c r="M251" s="1316"/>
      <c r="N251" s="1316"/>
      <c r="O251" s="1316"/>
      <c r="P251" s="1316"/>
      <c r="Q251" s="1316"/>
      <c r="R251" s="1316"/>
      <c r="S251" s="1316"/>
      <c r="T251" s="1316"/>
      <c r="U251" s="1316"/>
      <c r="V251" s="1316"/>
      <c r="W251" s="1316"/>
      <c r="X251" s="1316"/>
      <c r="Y251" s="1316"/>
      <c r="Z251" s="1316"/>
      <c r="AA251" s="1316"/>
      <c r="AB251" s="1316"/>
      <c r="AC251" s="1316"/>
      <c r="AD251" s="1316"/>
      <c r="AE251" s="530"/>
      <c r="AF251" s="530"/>
      <c r="AG251" s="1316"/>
      <c r="AH251" s="1316"/>
      <c r="AI251" s="513"/>
    </row>
    <row r="252" ht="24.0" customHeight="1">
      <c r="A252" s="1318"/>
      <c r="B252" s="1316"/>
      <c r="C252" s="1316"/>
      <c r="D252" s="1316"/>
      <c r="E252" s="1316"/>
      <c r="F252" s="1316"/>
      <c r="G252" s="1316"/>
      <c r="H252" s="1316"/>
      <c r="I252" s="1316"/>
      <c r="J252" s="1316"/>
      <c r="K252" s="1316"/>
      <c r="L252" s="1316"/>
      <c r="M252" s="1316"/>
      <c r="N252" s="1316"/>
      <c r="O252" s="1316"/>
      <c r="P252" s="1316"/>
      <c r="Q252" s="1316"/>
      <c r="R252" s="1316"/>
      <c r="S252" s="1316"/>
      <c r="T252" s="1316"/>
      <c r="U252" s="1316"/>
      <c r="V252" s="1316"/>
      <c r="W252" s="1316"/>
      <c r="X252" s="1316"/>
      <c r="Y252" s="1316"/>
      <c r="Z252" s="1316"/>
      <c r="AA252" s="1316"/>
      <c r="AB252" s="1316"/>
      <c r="AC252" s="1316"/>
      <c r="AD252" s="1316"/>
      <c r="AE252" s="530"/>
      <c r="AF252" s="530"/>
      <c r="AG252" s="1316"/>
      <c r="AH252" s="1316"/>
      <c r="AI252" s="513"/>
    </row>
    <row r="253" ht="24.0" customHeight="1">
      <c r="A253" s="1318"/>
      <c r="B253" s="1316"/>
      <c r="C253" s="1316"/>
      <c r="D253" s="1316"/>
      <c r="E253" s="1316"/>
      <c r="F253" s="1316"/>
      <c r="G253" s="1316"/>
      <c r="H253" s="1316"/>
      <c r="I253" s="1316"/>
      <c r="J253" s="1316"/>
      <c r="K253" s="1316"/>
      <c r="L253" s="1316"/>
      <c r="M253" s="1316"/>
      <c r="N253" s="1316"/>
      <c r="O253" s="1316"/>
      <c r="P253" s="1316"/>
      <c r="Q253" s="1316"/>
      <c r="R253" s="1316"/>
      <c r="S253" s="1316"/>
      <c r="T253" s="1316"/>
      <c r="U253" s="1316"/>
      <c r="V253" s="1316"/>
      <c r="W253" s="1316"/>
      <c r="X253" s="1316"/>
      <c r="Y253" s="1316"/>
      <c r="Z253" s="1316"/>
      <c r="AA253" s="1316"/>
      <c r="AB253" s="1316"/>
      <c r="AC253" s="1316"/>
      <c r="AD253" s="1316"/>
      <c r="AE253" s="530"/>
      <c r="AF253" s="530"/>
      <c r="AG253" s="1316"/>
      <c r="AH253" s="1316"/>
      <c r="AI253" s="513"/>
    </row>
    <row r="254" ht="24.0" customHeight="1">
      <c r="A254" s="1318"/>
      <c r="B254" s="1316"/>
      <c r="C254" s="1316"/>
      <c r="D254" s="1316"/>
      <c r="E254" s="1316"/>
      <c r="F254" s="1316"/>
      <c r="G254" s="1316"/>
      <c r="H254" s="1316"/>
      <c r="I254" s="1316"/>
      <c r="J254" s="1316"/>
      <c r="K254" s="1316"/>
      <c r="L254" s="1316"/>
      <c r="M254" s="1316"/>
      <c r="N254" s="1316"/>
      <c r="O254" s="1316"/>
      <c r="P254" s="1316"/>
      <c r="Q254" s="1316"/>
      <c r="R254" s="1316"/>
      <c r="S254" s="1316"/>
      <c r="T254" s="1316"/>
      <c r="U254" s="1316"/>
      <c r="V254" s="1316"/>
      <c r="W254" s="1316"/>
      <c r="X254" s="1316"/>
      <c r="Y254" s="1316"/>
      <c r="Z254" s="1316"/>
      <c r="AA254" s="1316"/>
      <c r="AB254" s="1316"/>
      <c r="AC254" s="1316"/>
      <c r="AD254" s="1316"/>
      <c r="AE254" s="530"/>
      <c r="AF254" s="530"/>
      <c r="AG254" s="1316"/>
      <c r="AH254" s="1316"/>
      <c r="AI254" s="513"/>
    </row>
    <row r="255" ht="24.0" customHeight="1">
      <c r="A255" s="1318"/>
      <c r="B255" s="1316"/>
      <c r="C255" s="1316"/>
      <c r="D255" s="1316"/>
      <c r="E255" s="1316"/>
      <c r="F255" s="1316"/>
      <c r="G255" s="1316"/>
      <c r="H255" s="1316"/>
      <c r="I255" s="1316"/>
      <c r="J255" s="1316"/>
      <c r="K255" s="1316"/>
      <c r="L255" s="1316"/>
      <c r="M255" s="1316"/>
      <c r="N255" s="1316"/>
      <c r="O255" s="1316"/>
      <c r="P255" s="1316"/>
      <c r="Q255" s="1316"/>
      <c r="R255" s="1316"/>
      <c r="S255" s="1316"/>
      <c r="T255" s="1316"/>
      <c r="U255" s="1316"/>
      <c r="V255" s="1316"/>
      <c r="W255" s="1316"/>
      <c r="X255" s="1316"/>
      <c r="Y255" s="1316"/>
      <c r="Z255" s="1316"/>
      <c r="AA255" s="1316"/>
      <c r="AB255" s="1316"/>
      <c r="AC255" s="1316"/>
      <c r="AD255" s="1316"/>
      <c r="AE255" s="530"/>
      <c r="AF255" s="530"/>
      <c r="AG255" s="1316"/>
      <c r="AH255" s="1316"/>
      <c r="AI255" s="513"/>
    </row>
    <row r="256" ht="24.0" customHeight="1">
      <c r="A256" s="1318"/>
      <c r="B256" s="1316"/>
      <c r="C256" s="1316"/>
      <c r="D256" s="1316"/>
      <c r="E256" s="1316"/>
      <c r="F256" s="1316"/>
      <c r="G256" s="1316"/>
      <c r="H256" s="1316"/>
      <c r="I256" s="1316"/>
      <c r="J256" s="1316"/>
      <c r="K256" s="1316"/>
      <c r="L256" s="1316"/>
      <c r="M256" s="1316"/>
      <c r="N256" s="1316"/>
      <c r="O256" s="1316"/>
      <c r="P256" s="1316"/>
      <c r="Q256" s="1316"/>
      <c r="R256" s="1316"/>
      <c r="S256" s="1316"/>
      <c r="T256" s="1316"/>
      <c r="U256" s="1316"/>
      <c r="V256" s="1316"/>
      <c r="W256" s="1316"/>
      <c r="X256" s="1316"/>
      <c r="Y256" s="1316"/>
      <c r="Z256" s="1316"/>
      <c r="AA256" s="1316"/>
      <c r="AB256" s="1316"/>
      <c r="AC256" s="1316"/>
      <c r="AD256" s="1316"/>
      <c r="AE256" s="530"/>
      <c r="AF256" s="530"/>
      <c r="AG256" s="1316"/>
      <c r="AH256" s="1316"/>
      <c r="AI256" s="513"/>
    </row>
    <row r="257" ht="24.0" customHeight="1">
      <c r="A257" s="1318"/>
      <c r="B257" s="1316"/>
      <c r="C257" s="1316"/>
      <c r="D257" s="1316"/>
      <c r="E257" s="1316"/>
      <c r="F257" s="1316"/>
      <c r="G257" s="1316"/>
      <c r="H257" s="1316"/>
      <c r="I257" s="1316"/>
      <c r="J257" s="1316"/>
      <c r="K257" s="1316"/>
      <c r="L257" s="1316"/>
      <c r="M257" s="1316"/>
      <c r="N257" s="1316"/>
      <c r="O257" s="1316"/>
      <c r="P257" s="1316"/>
      <c r="Q257" s="1316"/>
      <c r="R257" s="1316"/>
      <c r="S257" s="1316"/>
      <c r="T257" s="1316"/>
      <c r="U257" s="1316"/>
      <c r="V257" s="1316"/>
      <c r="W257" s="1316"/>
      <c r="X257" s="1316"/>
      <c r="Y257" s="1316"/>
      <c r="Z257" s="1316"/>
      <c r="AA257" s="1316"/>
      <c r="AB257" s="1316"/>
      <c r="AC257" s="1316"/>
      <c r="AD257" s="1316"/>
      <c r="AE257" s="530"/>
      <c r="AF257" s="530"/>
      <c r="AG257" s="1316"/>
      <c r="AH257" s="1316"/>
      <c r="AI257" s="513"/>
    </row>
    <row r="258" ht="24.0" customHeight="1">
      <c r="A258" s="1318"/>
      <c r="B258" s="1316"/>
      <c r="C258" s="1316"/>
      <c r="D258" s="1316"/>
      <c r="E258" s="1316"/>
      <c r="F258" s="1316"/>
      <c r="G258" s="1316"/>
      <c r="H258" s="1316"/>
      <c r="I258" s="1316"/>
      <c r="J258" s="1316"/>
      <c r="K258" s="1316"/>
      <c r="L258" s="1316"/>
      <c r="M258" s="1316"/>
      <c r="N258" s="1316"/>
      <c r="O258" s="1316"/>
      <c r="P258" s="1316"/>
      <c r="Q258" s="1316"/>
      <c r="R258" s="1316"/>
      <c r="S258" s="1316"/>
      <c r="T258" s="1316"/>
      <c r="U258" s="1316"/>
      <c r="V258" s="1316"/>
      <c r="W258" s="1316"/>
      <c r="X258" s="1316"/>
      <c r="Y258" s="1316"/>
      <c r="Z258" s="1316"/>
      <c r="AA258" s="1316"/>
      <c r="AB258" s="1316"/>
      <c r="AC258" s="1316"/>
      <c r="AD258" s="1316"/>
      <c r="AE258" s="530"/>
      <c r="AF258" s="530"/>
      <c r="AG258" s="1316"/>
      <c r="AH258" s="1316"/>
      <c r="AI258" s="513"/>
    </row>
    <row r="259" ht="24.0" customHeight="1">
      <c r="A259" s="1318"/>
      <c r="B259" s="1316"/>
      <c r="C259" s="1316"/>
      <c r="D259" s="1316"/>
      <c r="E259" s="1316"/>
      <c r="F259" s="1316"/>
      <c r="G259" s="1316"/>
      <c r="H259" s="1316"/>
      <c r="I259" s="1316"/>
      <c r="J259" s="1316"/>
      <c r="K259" s="1316"/>
      <c r="L259" s="1316"/>
      <c r="M259" s="1316"/>
      <c r="N259" s="1316"/>
      <c r="O259" s="1316"/>
      <c r="P259" s="1316"/>
      <c r="Q259" s="1316"/>
      <c r="R259" s="1316"/>
      <c r="S259" s="1316"/>
      <c r="T259" s="1316"/>
      <c r="U259" s="1316"/>
      <c r="V259" s="1316"/>
      <c r="W259" s="1316"/>
      <c r="X259" s="1316"/>
      <c r="Y259" s="1316"/>
      <c r="Z259" s="1316"/>
      <c r="AA259" s="1316"/>
      <c r="AB259" s="1316"/>
      <c r="AC259" s="1316"/>
      <c r="AD259" s="1316"/>
      <c r="AE259" s="530"/>
      <c r="AF259" s="530"/>
      <c r="AG259" s="1316"/>
      <c r="AH259" s="1316"/>
      <c r="AI259" s="513"/>
    </row>
    <row r="260" ht="24.0" customHeight="1">
      <c r="A260" s="1318"/>
      <c r="B260" s="1316"/>
      <c r="C260" s="1316"/>
      <c r="D260" s="1316"/>
      <c r="E260" s="1316"/>
      <c r="F260" s="1316"/>
      <c r="G260" s="1316"/>
      <c r="H260" s="1316"/>
      <c r="I260" s="1316"/>
      <c r="J260" s="1316"/>
      <c r="K260" s="1316"/>
      <c r="L260" s="1316"/>
      <c r="M260" s="1316"/>
      <c r="N260" s="1316"/>
      <c r="O260" s="1316"/>
      <c r="P260" s="1316"/>
      <c r="Q260" s="1316"/>
      <c r="R260" s="1316"/>
      <c r="S260" s="1316"/>
      <c r="T260" s="1316"/>
      <c r="U260" s="1316"/>
      <c r="V260" s="1316"/>
      <c r="W260" s="1316"/>
      <c r="X260" s="1316"/>
      <c r="Y260" s="1316"/>
      <c r="Z260" s="1316"/>
      <c r="AA260" s="1316"/>
      <c r="AB260" s="1316"/>
      <c r="AC260" s="1316"/>
      <c r="AD260" s="1316"/>
      <c r="AE260" s="530"/>
      <c r="AF260" s="530"/>
      <c r="AG260" s="1316"/>
      <c r="AH260" s="1316"/>
      <c r="AI260" s="513"/>
    </row>
    <row r="261" ht="24.0" customHeight="1">
      <c r="A261" s="1318"/>
      <c r="B261" s="1316"/>
      <c r="C261" s="1316"/>
      <c r="D261" s="1316"/>
      <c r="E261" s="1316"/>
      <c r="F261" s="1316"/>
      <c r="G261" s="1316"/>
      <c r="H261" s="1316"/>
      <c r="I261" s="1316"/>
      <c r="J261" s="1316"/>
      <c r="K261" s="1316"/>
      <c r="L261" s="1316"/>
      <c r="M261" s="1316"/>
      <c r="N261" s="1316"/>
      <c r="O261" s="1316"/>
      <c r="P261" s="1316"/>
      <c r="Q261" s="1316"/>
      <c r="R261" s="1316"/>
      <c r="S261" s="1316"/>
      <c r="T261" s="1316"/>
      <c r="U261" s="1316"/>
      <c r="V261" s="1316"/>
      <c r="W261" s="1316"/>
      <c r="X261" s="1316"/>
      <c r="Y261" s="1316"/>
      <c r="Z261" s="1316"/>
      <c r="AA261" s="1316"/>
      <c r="AB261" s="1316"/>
      <c r="AC261" s="1316"/>
      <c r="AD261" s="1316"/>
      <c r="AE261" s="530"/>
      <c r="AF261" s="530"/>
      <c r="AG261" s="1316"/>
      <c r="AH261" s="1316"/>
      <c r="AI261" s="513"/>
    </row>
    <row r="262" ht="24.0" customHeight="1">
      <c r="A262" s="1318"/>
      <c r="B262" s="1316"/>
      <c r="C262" s="1316"/>
      <c r="D262" s="1316"/>
      <c r="E262" s="1316"/>
      <c r="F262" s="1316"/>
      <c r="G262" s="1316"/>
      <c r="H262" s="1316"/>
      <c r="I262" s="1316"/>
      <c r="J262" s="1316"/>
      <c r="K262" s="1316"/>
      <c r="L262" s="1316"/>
      <c r="M262" s="1316"/>
      <c r="N262" s="1316"/>
      <c r="O262" s="1316"/>
      <c r="P262" s="1316"/>
      <c r="Q262" s="1316"/>
      <c r="R262" s="1316"/>
      <c r="S262" s="1316"/>
      <c r="T262" s="1316"/>
      <c r="U262" s="1316"/>
      <c r="V262" s="1316"/>
      <c r="W262" s="1316"/>
      <c r="X262" s="1316"/>
      <c r="Y262" s="1316"/>
      <c r="Z262" s="1316"/>
      <c r="AA262" s="1316"/>
      <c r="AB262" s="1316"/>
      <c r="AC262" s="1316"/>
      <c r="AD262" s="1316"/>
      <c r="AE262" s="530"/>
      <c r="AF262" s="530"/>
      <c r="AG262" s="1316"/>
      <c r="AH262" s="1316"/>
      <c r="AI262" s="513"/>
    </row>
    <row r="263" ht="24.0" customHeight="1">
      <c r="A263" s="1318"/>
      <c r="B263" s="1316"/>
      <c r="C263" s="1316"/>
      <c r="D263" s="1316"/>
      <c r="E263" s="1316"/>
      <c r="F263" s="1316"/>
      <c r="G263" s="1316"/>
      <c r="H263" s="1316"/>
      <c r="I263" s="1316"/>
      <c r="J263" s="1316"/>
      <c r="K263" s="1316"/>
      <c r="L263" s="1316"/>
      <c r="M263" s="1316"/>
      <c r="N263" s="1316"/>
      <c r="O263" s="1316"/>
      <c r="P263" s="1316"/>
      <c r="Q263" s="1316"/>
      <c r="R263" s="1316"/>
      <c r="S263" s="1316"/>
      <c r="T263" s="1316"/>
      <c r="U263" s="1316"/>
      <c r="V263" s="1316"/>
      <c r="W263" s="1316"/>
      <c r="X263" s="1316"/>
      <c r="Y263" s="1316"/>
      <c r="Z263" s="1316"/>
      <c r="AA263" s="1316"/>
      <c r="AB263" s="1316"/>
      <c r="AC263" s="1316"/>
      <c r="AD263" s="1316"/>
      <c r="AE263" s="530"/>
      <c r="AF263" s="530"/>
      <c r="AG263" s="1316"/>
      <c r="AH263" s="1316"/>
      <c r="AI263" s="513"/>
    </row>
    <row r="264" ht="24.0" customHeight="1">
      <c r="A264" s="1318"/>
      <c r="B264" s="1316"/>
      <c r="C264" s="1316"/>
      <c r="D264" s="1316"/>
      <c r="E264" s="1316"/>
      <c r="F264" s="1316"/>
      <c r="G264" s="1316"/>
      <c r="H264" s="1316"/>
      <c r="I264" s="1316"/>
      <c r="J264" s="1316"/>
      <c r="K264" s="1316"/>
      <c r="L264" s="1316"/>
      <c r="M264" s="1316"/>
      <c r="N264" s="1316"/>
      <c r="O264" s="1316"/>
      <c r="P264" s="1316"/>
      <c r="Q264" s="1316"/>
      <c r="R264" s="1316"/>
      <c r="S264" s="1316"/>
      <c r="T264" s="1316"/>
      <c r="U264" s="1316"/>
      <c r="V264" s="1316"/>
      <c r="W264" s="1316"/>
      <c r="X264" s="1316"/>
      <c r="Y264" s="1316"/>
      <c r="Z264" s="1316"/>
      <c r="AA264" s="1316"/>
      <c r="AB264" s="1316"/>
      <c r="AC264" s="1316"/>
      <c r="AD264" s="1316"/>
      <c r="AE264" s="530"/>
      <c r="AF264" s="530"/>
      <c r="AG264" s="1316"/>
      <c r="AH264" s="1316"/>
      <c r="AI264" s="513"/>
    </row>
    <row r="265" ht="24.0" customHeight="1">
      <c r="A265" s="1318"/>
      <c r="B265" s="1316"/>
      <c r="C265" s="1316"/>
      <c r="D265" s="1316"/>
      <c r="E265" s="1316"/>
      <c r="F265" s="1316"/>
      <c r="G265" s="1316"/>
      <c r="H265" s="1316"/>
      <c r="I265" s="1316"/>
      <c r="J265" s="1316"/>
      <c r="K265" s="1316"/>
      <c r="L265" s="1316"/>
      <c r="M265" s="1316"/>
      <c r="N265" s="1316"/>
      <c r="O265" s="1316"/>
      <c r="P265" s="1316"/>
      <c r="Q265" s="1316"/>
      <c r="R265" s="1316"/>
      <c r="S265" s="1316"/>
      <c r="T265" s="1316"/>
      <c r="U265" s="1316"/>
      <c r="V265" s="1316"/>
      <c r="W265" s="1316"/>
      <c r="X265" s="1316"/>
      <c r="Y265" s="1316"/>
      <c r="Z265" s="1316"/>
      <c r="AA265" s="1316"/>
      <c r="AB265" s="1316"/>
      <c r="AC265" s="1316"/>
      <c r="AD265" s="1316"/>
      <c r="AE265" s="530"/>
      <c r="AF265" s="530"/>
      <c r="AG265" s="1316"/>
      <c r="AH265" s="1316"/>
      <c r="AI265" s="513"/>
    </row>
    <row r="266" ht="24.0" customHeight="1">
      <c r="A266" s="1318"/>
      <c r="B266" s="1316"/>
      <c r="C266" s="1316"/>
      <c r="D266" s="1316"/>
      <c r="E266" s="1316"/>
      <c r="F266" s="1316"/>
      <c r="G266" s="1316"/>
      <c r="H266" s="1316"/>
      <c r="I266" s="1316"/>
      <c r="J266" s="1316"/>
      <c r="K266" s="1316"/>
      <c r="L266" s="1316"/>
      <c r="M266" s="1316"/>
      <c r="N266" s="1316"/>
      <c r="O266" s="1316"/>
      <c r="P266" s="1316"/>
      <c r="Q266" s="1316"/>
      <c r="R266" s="1316"/>
      <c r="S266" s="1316"/>
      <c r="T266" s="1316"/>
      <c r="U266" s="1316"/>
      <c r="V266" s="1316"/>
      <c r="W266" s="1316"/>
      <c r="X266" s="1316"/>
      <c r="Y266" s="1316"/>
      <c r="Z266" s="1316"/>
      <c r="AA266" s="1316"/>
      <c r="AB266" s="1316"/>
      <c r="AC266" s="1316"/>
      <c r="AD266" s="1316"/>
      <c r="AE266" s="530"/>
      <c r="AF266" s="530"/>
      <c r="AG266" s="1316"/>
      <c r="AH266" s="1316"/>
      <c r="AI266" s="513"/>
    </row>
    <row r="267" ht="24.0" customHeight="1">
      <c r="A267" s="1318"/>
      <c r="B267" s="1316"/>
      <c r="C267" s="1316"/>
      <c r="D267" s="1316"/>
      <c r="E267" s="1316"/>
      <c r="F267" s="1316"/>
      <c r="G267" s="1316"/>
      <c r="H267" s="1316"/>
      <c r="I267" s="1316"/>
      <c r="J267" s="1316"/>
      <c r="K267" s="1316"/>
      <c r="L267" s="1316"/>
      <c r="M267" s="1316"/>
      <c r="N267" s="1316"/>
      <c r="O267" s="1316"/>
      <c r="P267" s="1316"/>
      <c r="Q267" s="1316"/>
      <c r="R267" s="1316"/>
      <c r="S267" s="1316"/>
      <c r="T267" s="1316"/>
      <c r="U267" s="1316"/>
      <c r="V267" s="1316"/>
      <c r="W267" s="1316"/>
      <c r="X267" s="1316"/>
      <c r="Y267" s="1316"/>
      <c r="Z267" s="1316"/>
      <c r="AA267" s="1316"/>
      <c r="AB267" s="1316"/>
      <c r="AC267" s="1316"/>
      <c r="AD267" s="1316"/>
      <c r="AE267" s="530"/>
      <c r="AF267" s="530"/>
      <c r="AG267" s="1316"/>
      <c r="AH267" s="1316"/>
      <c r="AI267" s="513"/>
    </row>
    <row r="268" ht="24.0" customHeight="1">
      <c r="A268" s="1318"/>
      <c r="B268" s="1316"/>
      <c r="C268" s="1316"/>
      <c r="D268" s="1316"/>
      <c r="E268" s="1316"/>
      <c r="F268" s="1316"/>
      <c r="G268" s="1316"/>
      <c r="H268" s="1316"/>
      <c r="I268" s="1316"/>
      <c r="J268" s="1316"/>
      <c r="K268" s="1316"/>
      <c r="L268" s="1316"/>
      <c r="M268" s="1316"/>
      <c r="N268" s="1316"/>
      <c r="O268" s="1316"/>
      <c r="P268" s="1316"/>
      <c r="Q268" s="1316"/>
      <c r="R268" s="1316"/>
      <c r="S268" s="1316"/>
      <c r="T268" s="1316"/>
      <c r="U268" s="1316"/>
      <c r="V268" s="1316"/>
      <c r="W268" s="1316"/>
      <c r="X268" s="1316"/>
      <c r="Y268" s="1316"/>
      <c r="Z268" s="1316"/>
      <c r="AA268" s="1316"/>
      <c r="AB268" s="1316"/>
      <c r="AC268" s="1316"/>
      <c r="AD268" s="1316"/>
      <c r="AE268" s="530"/>
      <c r="AF268" s="530"/>
      <c r="AG268" s="1316"/>
      <c r="AH268" s="1316"/>
      <c r="AI268" s="513"/>
    </row>
    <row r="269" ht="24.0" customHeight="1">
      <c r="A269" s="1318"/>
      <c r="B269" s="1316"/>
      <c r="C269" s="1316"/>
      <c r="D269" s="1316"/>
      <c r="E269" s="1316"/>
      <c r="F269" s="1316"/>
      <c r="G269" s="1316"/>
      <c r="H269" s="1316"/>
      <c r="I269" s="1316"/>
      <c r="J269" s="1316"/>
      <c r="K269" s="1316"/>
      <c r="L269" s="1316"/>
      <c r="M269" s="1316"/>
      <c r="N269" s="1316"/>
      <c r="O269" s="1316"/>
      <c r="P269" s="1316"/>
      <c r="Q269" s="1316"/>
      <c r="R269" s="1316"/>
      <c r="S269" s="1316"/>
      <c r="T269" s="1316"/>
      <c r="U269" s="1316"/>
      <c r="V269" s="1316"/>
      <c r="W269" s="1316"/>
      <c r="X269" s="1316"/>
      <c r="Y269" s="1316"/>
      <c r="Z269" s="1316"/>
      <c r="AA269" s="1316"/>
      <c r="AB269" s="1316"/>
      <c r="AC269" s="1316"/>
      <c r="AD269" s="1316"/>
      <c r="AE269" s="530"/>
      <c r="AF269" s="530"/>
      <c r="AG269" s="1316"/>
      <c r="AH269" s="1316"/>
      <c r="AI269" s="513"/>
    </row>
    <row r="270" ht="24.0" customHeight="1">
      <c r="A270" s="1318"/>
      <c r="B270" s="1316"/>
      <c r="C270" s="1316"/>
      <c r="D270" s="1316"/>
      <c r="E270" s="1316"/>
      <c r="F270" s="1316"/>
      <c r="G270" s="1316"/>
      <c r="H270" s="1316"/>
      <c r="I270" s="1316"/>
      <c r="J270" s="1316"/>
      <c r="K270" s="1316"/>
      <c r="L270" s="1316"/>
      <c r="M270" s="1316"/>
      <c r="N270" s="1316"/>
      <c r="O270" s="1316"/>
      <c r="P270" s="1316"/>
      <c r="Q270" s="1316"/>
      <c r="R270" s="1316"/>
      <c r="S270" s="1316"/>
      <c r="T270" s="1316"/>
      <c r="U270" s="1316"/>
      <c r="V270" s="1316"/>
      <c r="W270" s="1316"/>
      <c r="X270" s="1316"/>
      <c r="Y270" s="1316"/>
      <c r="Z270" s="1316"/>
      <c r="AA270" s="1316"/>
      <c r="AB270" s="1316"/>
      <c r="AC270" s="1316"/>
      <c r="AD270" s="1316"/>
      <c r="AE270" s="530"/>
      <c r="AF270" s="530"/>
      <c r="AG270" s="1316"/>
      <c r="AH270" s="1316"/>
      <c r="AI270" s="513"/>
    </row>
    <row r="271" ht="24.0" customHeight="1">
      <c r="A271" s="1318"/>
      <c r="B271" s="1316"/>
      <c r="C271" s="1316"/>
      <c r="D271" s="1316"/>
      <c r="E271" s="1316"/>
      <c r="F271" s="1316"/>
      <c r="G271" s="1316"/>
      <c r="H271" s="1316"/>
      <c r="I271" s="1316"/>
      <c r="J271" s="1316"/>
      <c r="K271" s="1316"/>
      <c r="L271" s="1316"/>
      <c r="M271" s="1316"/>
      <c r="N271" s="1316"/>
      <c r="O271" s="1316"/>
      <c r="P271" s="1316"/>
      <c r="Q271" s="1316"/>
      <c r="R271" s="1316"/>
      <c r="S271" s="1316"/>
      <c r="T271" s="1316"/>
      <c r="U271" s="1316"/>
      <c r="V271" s="1316"/>
      <c r="W271" s="1316"/>
      <c r="X271" s="1316"/>
      <c r="Y271" s="1316"/>
      <c r="Z271" s="1316"/>
      <c r="AA271" s="1316"/>
      <c r="AB271" s="1316"/>
      <c r="AC271" s="1316"/>
      <c r="AD271" s="1316"/>
      <c r="AE271" s="530"/>
      <c r="AF271" s="530"/>
      <c r="AG271" s="1316"/>
      <c r="AH271" s="1316"/>
      <c r="AI271" s="513"/>
    </row>
    <row r="272" ht="24.0" customHeight="1">
      <c r="A272" s="1318"/>
      <c r="B272" s="1316"/>
      <c r="C272" s="1316"/>
      <c r="D272" s="1316"/>
      <c r="E272" s="1316"/>
      <c r="F272" s="1316"/>
      <c r="G272" s="1316"/>
      <c r="H272" s="1316"/>
      <c r="I272" s="1316"/>
      <c r="J272" s="1316"/>
      <c r="K272" s="1316"/>
      <c r="L272" s="1316"/>
      <c r="M272" s="1316"/>
      <c r="N272" s="1316"/>
      <c r="O272" s="1316"/>
      <c r="P272" s="1316"/>
      <c r="Q272" s="1316"/>
      <c r="R272" s="1316"/>
      <c r="S272" s="1316"/>
      <c r="T272" s="1316"/>
      <c r="U272" s="1316"/>
      <c r="V272" s="1316"/>
      <c r="W272" s="1316"/>
      <c r="X272" s="1316"/>
      <c r="Y272" s="1316"/>
      <c r="Z272" s="1316"/>
      <c r="AA272" s="1316"/>
      <c r="AB272" s="1316"/>
      <c r="AC272" s="1316"/>
      <c r="AD272" s="1316"/>
      <c r="AE272" s="530"/>
      <c r="AF272" s="530"/>
      <c r="AG272" s="1316"/>
      <c r="AH272" s="1316"/>
      <c r="AI272" s="513"/>
    </row>
    <row r="273" ht="24.0" customHeight="1">
      <c r="A273" s="1318"/>
      <c r="B273" s="1316"/>
      <c r="C273" s="1316"/>
      <c r="D273" s="1316"/>
      <c r="E273" s="1316"/>
      <c r="F273" s="1316"/>
      <c r="G273" s="1316"/>
      <c r="H273" s="1316"/>
      <c r="I273" s="1316"/>
      <c r="J273" s="1316"/>
      <c r="K273" s="1316"/>
      <c r="L273" s="1316"/>
      <c r="M273" s="1316"/>
      <c r="N273" s="1316"/>
      <c r="O273" s="1316"/>
      <c r="P273" s="1316"/>
      <c r="Q273" s="1316"/>
      <c r="R273" s="1316"/>
      <c r="S273" s="1316"/>
      <c r="T273" s="1316"/>
      <c r="U273" s="1316"/>
      <c r="V273" s="1316"/>
      <c r="W273" s="1316"/>
      <c r="X273" s="1316"/>
      <c r="Y273" s="1316"/>
      <c r="Z273" s="1316"/>
      <c r="AA273" s="1316"/>
      <c r="AB273" s="1316"/>
      <c r="AC273" s="1316"/>
      <c r="AD273" s="1316"/>
      <c r="AE273" s="530"/>
      <c r="AF273" s="530"/>
      <c r="AG273" s="1316"/>
      <c r="AH273" s="1316"/>
      <c r="AI273" s="513"/>
    </row>
    <row r="274" ht="24.0" customHeight="1">
      <c r="A274" s="1318"/>
      <c r="B274" s="1316"/>
      <c r="C274" s="1316"/>
      <c r="D274" s="1316"/>
      <c r="E274" s="1316"/>
      <c r="F274" s="1316"/>
      <c r="G274" s="1316"/>
      <c r="H274" s="1316"/>
      <c r="I274" s="1316"/>
      <c r="J274" s="1316"/>
      <c r="K274" s="1316"/>
      <c r="L274" s="1316"/>
      <c r="M274" s="1316"/>
      <c r="N274" s="1316"/>
      <c r="O274" s="1316"/>
      <c r="P274" s="1316"/>
      <c r="Q274" s="1316"/>
      <c r="R274" s="1316"/>
      <c r="S274" s="1316"/>
      <c r="T274" s="1316"/>
      <c r="U274" s="1316"/>
      <c r="V274" s="1316"/>
      <c r="W274" s="1316"/>
      <c r="X274" s="1316"/>
      <c r="Y274" s="1316"/>
      <c r="Z274" s="1316"/>
      <c r="AA274" s="1316"/>
      <c r="AB274" s="1316"/>
      <c r="AC274" s="1316"/>
      <c r="AD274" s="1316"/>
      <c r="AE274" s="530"/>
      <c r="AF274" s="530"/>
      <c r="AG274" s="1316"/>
      <c r="AH274" s="1316"/>
      <c r="AI274" s="513"/>
    </row>
    <row r="275" ht="24.0" customHeight="1">
      <c r="A275" s="1318"/>
      <c r="B275" s="1316"/>
      <c r="C275" s="1316"/>
      <c r="D275" s="1316"/>
      <c r="E275" s="1316"/>
      <c r="F275" s="1316"/>
      <c r="G275" s="1316"/>
      <c r="H275" s="1316"/>
      <c r="I275" s="1316"/>
      <c r="J275" s="1316"/>
      <c r="K275" s="1316"/>
      <c r="L275" s="1316"/>
      <c r="M275" s="1316"/>
      <c r="N275" s="1316"/>
      <c r="O275" s="1316"/>
      <c r="P275" s="1316"/>
      <c r="Q275" s="1316"/>
      <c r="R275" s="1316"/>
      <c r="S275" s="1316"/>
      <c r="T275" s="1316"/>
      <c r="U275" s="1316"/>
      <c r="V275" s="1316"/>
      <c r="W275" s="1316"/>
      <c r="X275" s="1316"/>
      <c r="Y275" s="1316"/>
      <c r="Z275" s="1316"/>
      <c r="AA275" s="1316"/>
      <c r="AB275" s="1316"/>
      <c r="AC275" s="1316"/>
      <c r="AD275" s="1316"/>
      <c r="AE275" s="530"/>
      <c r="AF275" s="530"/>
      <c r="AG275" s="1316"/>
      <c r="AH275" s="1316"/>
      <c r="AI275" s="513"/>
    </row>
    <row r="276" ht="24.0" customHeight="1">
      <c r="A276" s="1318"/>
      <c r="B276" s="1316"/>
      <c r="C276" s="1316"/>
      <c r="D276" s="1316"/>
      <c r="E276" s="1316"/>
      <c r="F276" s="1316"/>
      <c r="G276" s="1316"/>
      <c r="H276" s="1316"/>
      <c r="I276" s="1316"/>
      <c r="J276" s="1316"/>
      <c r="K276" s="1316"/>
      <c r="L276" s="1316"/>
      <c r="M276" s="1316"/>
      <c r="N276" s="1316"/>
      <c r="O276" s="1316"/>
      <c r="P276" s="1316"/>
      <c r="Q276" s="1316"/>
      <c r="R276" s="1316"/>
      <c r="S276" s="1316"/>
      <c r="T276" s="1316"/>
      <c r="U276" s="1316"/>
      <c r="V276" s="1316"/>
      <c r="W276" s="1316"/>
      <c r="X276" s="1316"/>
      <c r="Y276" s="1316"/>
      <c r="Z276" s="1316"/>
      <c r="AA276" s="1316"/>
      <c r="AB276" s="1316"/>
      <c r="AC276" s="1316"/>
      <c r="AD276" s="1316"/>
      <c r="AE276" s="530"/>
      <c r="AF276" s="530"/>
      <c r="AG276" s="1316"/>
      <c r="AH276" s="1316"/>
      <c r="AI276" s="513"/>
    </row>
    <row r="277" ht="24.0" customHeight="1">
      <c r="A277" s="1318"/>
      <c r="B277" s="1316"/>
      <c r="C277" s="1316"/>
      <c r="D277" s="1316"/>
      <c r="E277" s="1316"/>
      <c r="F277" s="1316"/>
      <c r="G277" s="1316"/>
      <c r="H277" s="1316"/>
      <c r="I277" s="1316"/>
      <c r="J277" s="1316"/>
      <c r="K277" s="1316"/>
      <c r="L277" s="1316"/>
      <c r="M277" s="1316"/>
      <c r="N277" s="1316"/>
      <c r="O277" s="1316"/>
      <c r="P277" s="1316"/>
      <c r="Q277" s="1316"/>
      <c r="R277" s="1316"/>
      <c r="S277" s="1316"/>
      <c r="T277" s="1316"/>
      <c r="U277" s="1316"/>
      <c r="V277" s="1316"/>
      <c r="W277" s="1316"/>
      <c r="X277" s="1316"/>
      <c r="Y277" s="1316"/>
      <c r="Z277" s="1316"/>
      <c r="AA277" s="1316"/>
      <c r="AB277" s="1316"/>
      <c r="AC277" s="1316"/>
      <c r="AD277" s="1316"/>
      <c r="AE277" s="530"/>
      <c r="AF277" s="530"/>
      <c r="AG277" s="1316"/>
      <c r="AH277" s="1316"/>
      <c r="AI277" s="513"/>
    </row>
    <row r="278" ht="24.0" customHeight="1">
      <c r="A278" s="1318"/>
      <c r="B278" s="1316"/>
      <c r="C278" s="1316"/>
      <c r="D278" s="1316"/>
      <c r="E278" s="1316"/>
      <c r="F278" s="1316"/>
      <c r="G278" s="1316"/>
      <c r="H278" s="1316"/>
      <c r="I278" s="1316"/>
      <c r="J278" s="1316"/>
      <c r="K278" s="1316"/>
      <c r="L278" s="1316"/>
      <c r="M278" s="1316"/>
      <c r="N278" s="1316"/>
      <c r="O278" s="1316"/>
      <c r="P278" s="1316"/>
      <c r="Q278" s="1316"/>
      <c r="R278" s="1316"/>
      <c r="S278" s="1316"/>
      <c r="T278" s="1316"/>
      <c r="U278" s="1316"/>
      <c r="V278" s="1316"/>
      <c r="W278" s="1316"/>
      <c r="X278" s="1316"/>
      <c r="Y278" s="1316"/>
      <c r="Z278" s="1316"/>
      <c r="AA278" s="1316"/>
      <c r="AB278" s="1316"/>
      <c r="AC278" s="1316"/>
      <c r="AD278" s="1316"/>
      <c r="AE278" s="530"/>
      <c r="AF278" s="530"/>
      <c r="AG278" s="1316"/>
      <c r="AH278" s="1316"/>
      <c r="AI278" s="513"/>
    </row>
    <row r="279" ht="24.0" customHeight="1">
      <c r="A279" s="1318"/>
      <c r="B279" s="1316"/>
      <c r="C279" s="1316"/>
      <c r="D279" s="1316"/>
      <c r="E279" s="1316"/>
      <c r="F279" s="1316"/>
      <c r="G279" s="1316"/>
      <c r="H279" s="1316"/>
      <c r="I279" s="1316"/>
      <c r="J279" s="1316"/>
      <c r="K279" s="1316"/>
      <c r="L279" s="1316"/>
      <c r="M279" s="1316"/>
      <c r="N279" s="1316"/>
      <c r="O279" s="1316"/>
      <c r="P279" s="1316"/>
      <c r="Q279" s="1316"/>
      <c r="R279" s="1316"/>
      <c r="S279" s="1316"/>
      <c r="T279" s="1316"/>
      <c r="U279" s="1316"/>
      <c r="V279" s="1316"/>
      <c r="W279" s="1316"/>
      <c r="X279" s="1316"/>
      <c r="Y279" s="1316"/>
      <c r="Z279" s="1316"/>
      <c r="AA279" s="1316"/>
      <c r="AB279" s="1316"/>
      <c r="AC279" s="1316"/>
      <c r="AD279" s="1316"/>
      <c r="AE279" s="530"/>
      <c r="AF279" s="530"/>
      <c r="AG279" s="1316"/>
      <c r="AH279" s="1316"/>
      <c r="AI279" s="513"/>
    </row>
    <row r="280" ht="24.0" customHeight="1">
      <c r="A280" s="1318"/>
      <c r="B280" s="1316"/>
      <c r="C280" s="1316"/>
      <c r="D280" s="1316"/>
      <c r="E280" s="1316"/>
      <c r="F280" s="1316"/>
      <c r="G280" s="1316"/>
      <c r="H280" s="1316"/>
      <c r="I280" s="1316"/>
      <c r="J280" s="1316"/>
      <c r="K280" s="1316"/>
      <c r="L280" s="1316"/>
      <c r="M280" s="1316"/>
      <c r="N280" s="1316"/>
      <c r="O280" s="1316"/>
      <c r="P280" s="1316"/>
      <c r="Q280" s="1316"/>
      <c r="R280" s="1316"/>
      <c r="S280" s="1316"/>
      <c r="T280" s="1316"/>
      <c r="U280" s="1316"/>
      <c r="V280" s="1316"/>
      <c r="W280" s="1316"/>
      <c r="X280" s="1316"/>
      <c r="Y280" s="1316"/>
      <c r="Z280" s="1316"/>
      <c r="AA280" s="1316"/>
      <c r="AB280" s="1316"/>
      <c r="AC280" s="1316"/>
      <c r="AD280" s="1316"/>
      <c r="AE280" s="530"/>
      <c r="AF280" s="530"/>
      <c r="AG280" s="1316"/>
      <c r="AH280" s="1316"/>
      <c r="AI280" s="513"/>
    </row>
    <row r="281" ht="24.0" customHeight="1">
      <c r="A281" s="1318"/>
      <c r="B281" s="1316"/>
      <c r="C281" s="1316"/>
      <c r="D281" s="1316"/>
      <c r="E281" s="1316"/>
      <c r="F281" s="1316"/>
      <c r="G281" s="1316"/>
      <c r="H281" s="1316"/>
      <c r="I281" s="1316"/>
      <c r="J281" s="1316"/>
      <c r="K281" s="1316"/>
      <c r="L281" s="1316"/>
      <c r="M281" s="1316"/>
      <c r="N281" s="1316"/>
      <c r="O281" s="1316"/>
      <c r="P281" s="1316"/>
      <c r="Q281" s="1316"/>
      <c r="R281" s="1316"/>
      <c r="S281" s="1316"/>
      <c r="T281" s="1316"/>
      <c r="U281" s="1316"/>
      <c r="V281" s="1316"/>
      <c r="W281" s="1316"/>
      <c r="X281" s="1316"/>
      <c r="Y281" s="1316"/>
      <c r="Z281" s="1316"/>
      <c r="AA281" s="1316"/>
      <c r="AB281" s="1316"/>
      <c r="AC281" s="1316"/>
      <c r="AD281" s="1316"/>
      <c r="AE281" s="530"/>
      <c r="AF281" s="530"/>
      <c r="AG281" s="1316"/>
      <c r="AH281" s="1316"/>
      <c r="AI281" s="513"/>
    </row>
    <row r="282" ht="24.0" customHeight="1">
      <c r="A282" s="1318"/>
      <c r="B282" s="1316"/>
      <c r="C282" s="1316"/>
      <c r="D282" s="1316"/>
      <c r="E282" s="1316"/>
      <c r="F282" s="1316"/>
      <c r="G282" s="1316"/>
      <c r="H282" s="1316"/>
      <c r="I282" s="1316"/>
      <c r="J282" s="1316"/>
      <c r="K282" s="1316"/>
      <c r="L282" s="1316"/>
      <c r="M282" s="1316"/>
      <c r="N282" s="1316"/>
      <c r="O282" s="1316"/>
      <c r="P282" s="1316"/>
      <c r="Q282" s="1316"/>
      <c r="R282" s="1316"/>
      <c r="S282" s="1316"/>
      <c r="T282" s="1316"/>
      <c r="U282" s="1316"/>
      <c r="V282" s="1316"/>
      <c r="W282" s="1316"/>
      <c r="X282" s="1316"/>
      <c r="Y282" s="1316"/>
      <c r="Z282" s="1316"/>
      <c r="AA282" s="1316"/>
      <c r="AB282" s="1316"/>
      <c r="AC282" s="1316"/>
      <c r="AD282" s="1316"/>
      <c r="AE282" s="530"/>
      <c r="AF282" s="530"/>
      <c r="AG282" s="1316"/>
      <c r="AH282" s="1316"/>
      <c r="AI282" s="513"/>
    </row>
    <row r="283" ht="24.0" customHeight="1">
      <c r="A283" s="1318"/>
      <c r="B283" s="1316"/>
      <c r="C283" s="1316"/>
      <c r="D283" s="1316"/>
      <c r="E283" s="1316"/>
      <c r="F283" s="1316"/>
      <c r="G283" s="1316"/>
      <c r="H283" s="1316"/>
      <c r="I283" s="1316"/>
      <c r="J283" s="1316"/>
      <c r="K283" s="1316"/>
      <c r="L283" s="1316"/>
      <c r="M283" s="1316"/>
      <c r="N283" s="1316"/>
      <c r="O283" s="1316"/>
      <c r="P283" s="1316"/>
      <c r="Q283" s="1316"/>
      <c r="R283" s="1316"/>
      <c r="S283" s="1316"/>
      <c r="T283" s="1316"/>
      <c r="U283" s="1316"/>
      <c r="V283" s="1316"/>
      <c r="W283" s="1316"/>
      <c r="X283" s="1316"/>
      <c r="Y283" s="1316"/>
      <c r="Z283" s="1316"/>
      <c r="AA283" s="1316"/>
      <c r="AB283" s="1316"/>
      <c r="AC283" s="1316"/>
      <c r="AD283" s="1316"/>
      <c r="AE283" s="530"/>
      <c r="AF283" s="530"/>
      <c r="AG283" s="1316"/>
      <c r="AH283" s="1316"/>
      <c r="AI283" s="513"/>
    </row>
    <row r="284" ht="24.0" customHeight="1">
      <c r="A284" s="1318"/>
      <c r="B284" s="1316"/>
      <c r="C284" s="1316"/>
      <c r="D284" s="1316"/>
      <c r="E284" s="1316"/>
      <c r="F284" s="1316"/>
      <c r="G284" s="1316"/>
      <c r="H284" s="1316"/>
      <c r="I284" s="1316"/>
      <c r="J284" s="1316"/>
      <c r="K284" s="1316"/>
      <c r="L284" s="1316"/>
      <c r="M284" s="1316"/>
      <c r="N284" s="1316"/>
      <c r="O284" s="1316"/>
      <c r="P284" s="1316"/>
      <c r="Q284" s="1316"/>
      <c r="R284" s="1316"/>
      <c r="S284" s="1316"/>
      <c r="T284" s="1316"/>
      <c r="U284" s="1316"/>
      <c r="V284" s="1316"/>
      <c r="W284" s="1316"/>
      <c r="X284" s="1316"/>
      <c r="Y284" s="1316"/>
      <c r="Z284" s="1316"/>
      <c r="AA284" s="1316"/>
      <c r="AB284" s="1316"/>
      <c r="AC284" s="1316"/>
      <c r="AD284" s="1316"/>
      <c r="AE284" s="530"/>
      <c r="AF284" s="530"/>
      <c r="AG284" s="1316"/>
      <c r="AH284" s="1316"/>
      <c r="AI284" s="513"/>
    </row>
    <row r="285" ht="24.0" customHeight="1">
      <c r="A285" s="1318"/>
      <c r="B285" s="1316"/>
      <c r="C285" s="1316"/>
      <c r="D285" s="1316"/>
      <c r="E285" s="1316"/>
      <c r="F285" s="1316"/>
      <c r="G285" s="1316"/>
      <c r="H285" s="1316"/>
      <c r="I285" s="1316"/>
      <c r="J285" s="1316"/>
      <c r="K285" s="1316"/>
      <c r="L285" s="1316"/>
      <c r="M285" s="1316"/>
      <c r="N285" s="1316"/>
      <c r="O285" s="1316"/>
      <c r="P285" s="1316"/>
      <c r="Q285" s="1316"/>
      <c r="R285" s="1316"/>
      <c r="S285" s="1316"/>
      <c r="T285" s="1316"/>
      <c r="U285" s="1316"/>
      <c r="V285" s="1316"/>
      <c r="W285" s="1316"/>
      <c r="X285" s="1316"/>
      <c r="Y285" s="1316"/>
      <c r="Z285" s="1316"/>
      <c r="AA285" s="1316"/>
      <c r="AB285" s="1316"/>
      <c r="AC285" s="1316"/>
      <c r="AD285" s="1316"/>
      <c r="AE285" s="530"/>
      <c r="AF285" s="530"/>
      <c r="AG285" s="1316"/>
      <c r="AH285" s="1316"/>
      <c r="AI285" s="513"/>
    </row>
    <row r="286" ht="24.0" customHeight="1">
      <c r="A286" s="1318"/>
      <c r="B286" s="1316"/>
      <c r="C286" s="1316"/>
      <c r="D286" s="1316"/>
      <c r="E286" s="1316"/>
      <c r="F286" s="1316"/>
      <c r="G286" s="1316"/>
      <c r="H286" s="1316"/>
      <c r="I286" s="1316"/>
      <c r="J286" s="1316"/>
      <c r="K286" s="1316"/>
      <c r="L286" s="1316"/>
      <c r="M286" s="1316"/>
      <c r="N286" s="1316"/>
      <c r="O286" s="1316"/>
      <c r="P286" s="1316"/>
      <c r="Q286" s="1316"/>
      <c r="R286" s="1316"/>
      <c r="S286" s="1316"/>
      <c r="T286" s="1316"/>
      <c r="U286" s="1316"/>
      <c r="V286" s="1316"/>
      <c r="W286" s="1316"/>
      <c r="X286" s="1316"/>
      <c r="Y286" s="1316"/>
      <c r="Z286" s="1316"/>
      <c r="AA286" s="1316"/>
      <c r="AB286" s="1316"/>
      <c r="AC286" s="1316"/>
      <c r="AD286" s="1316"/>
      <c r="AE286" s="530"/>
      <c r="AF286" s="530"/>
      <c r="AG286" s="1316"/>
      <c r="AH286" s="1316"/>
      <c r="AI286" s="513"/>
    </row>
    <row r="287" ht="24.0" customHeight="1">
      <c r="A287" s="1318"/>
      <c r="B287" s="1316"/>
      <c r="C287" s="1316"/>
      <c r="D287" s="1316"/>
      <c r="E287" s="1316"/>
      <c r="F287" s="1316"/>
      <c r="G287" s="1316"/>
      <c r="H287" s="1316"/>
      <c r="I287" s="1316"/>
      <c r="J287" s="1316"/>
      <c r="K287" s="1316"/>
      <c r="L287" s="1316"/>
      <c r="M287" s="1316"/>
      <c r="N287" s="1316"/>
      <c r="O287" s="1316"/>
      <c r="P287" s="1316"/>
      <c r="Q287" s="1316"/>
      <c r="R287" s="1316"/>
      <c r="S287" s="1316"/>
      <c r="T287" s="1316"/>
      <c r="U287" s="1316"/>
      <c r="V287" s="1316"/>
      <c r="W287" s="1316"/>
      <c r="X287" s="1316"/>
      <c r="Y287" s="1316"/>
      <c r="Z287" s="1316"/>
      <c r="AA287" s="1316"/>
      <c r="AB287" s="1316"/>
      <c r="AC287" s="1316"/>
      <c r="AD287" s="1316"/>
      <c r="AE287" s="530"/>
      <c r="AF287" s="530"/>
      <c r="AG287" s="1316"/>
      <c r="AH287" s="1316"/>
      <c r="AI287" s="513"/>
    </row>
    <row r="288" ht="24.0" customHeight="1">
      <c r="A288" s="1318"/>
      <c r="B288" s="1316"/>
      <c r="C288" s="1316"/>
      <c r="D288" s="1316"/>
      <c r="E288" s="1316"/>
      <c r="F288" s="1316"/>
      <c r="G288" s="1316"/>
      <c r="H288" s="1316"/>
      <c r="I288" s="1316"/>
      <c r="J288" s="1316"/>
      <c r="K288" s="1316"/>
      <c r="L288" s="1316"/>
      <c r="M288" s="1316"/>
      <c r="N288" s="1316"/>
      <c r="O288" s="1316"/>
      <c r="P288" s="1316"/>
      <c r="Q288" s="1316"/>
      <c r="R288" s="1316"/>
      <c r="S288" s="1316"/>
      <c r="T288" s="1316"/>
      <c r="U288" s="1316"/>
      <c r="V288" s="1316"/>
      <c r="W288" s="1316"/>
      <c r="X288" s="1316"/>
      <c r="Y288" s="1316"/>
      <c r="Z288" s="1316"/>
      <c r="AA288" s="1316"/>
      <c r="AB288" s="1316"/>
      <c r="AC288" s="1316"/>
      <c r="AD288" s="1316"/>
      <c r="AE288" s="530"/>
      <c r="AF288" s="530"/>
      <c r="AG288" s="1316"/>
      <c r="AH288" s="1316"/>
      <c r="AI288" s="513"/>
    </row>
    <row r="289" ht="24.0" customHeight="1">
      <c r="A289" s="1318"/>
      <c r="B289" s="1316"/>
      <c r="C289" s="1316"/>
      <c r="D289" s="1316"/>
      <c r="E289" s="1316"/>
      <c r="F289" s="1316"/>
      <c r="G289" s="1316"/>
      <c r="H289" s="1316"/>
      <c r="I289" s="1316"/>
      <c r="J289" s="1316"/>
      <c r="K289" s="1316"/>
      <c r="L289" s="1316"/>
      <c r="M289" s="1316"/>
      <c r="N289" s="1316"/>
      <c r="O289" s="1316"/>
      <c r="P289" s="1316"/>
      <c r="Q289" s="1316"/>
      <c r="R289" s="1316"/>
      <c r="S289" s="1316"/>
      <c r="T289" s="1316"/>
      <c r="U289" s="1316"/>
      <c r="V289" s="1316"/>
      <c r="W289" s="1316"/>
      <c r="X289" s="1316"/>
      <c r="Y289" s="1316"/>
      <c r="Z289" s="1316"/>
      <c r="AA289" s="1316"/>
      <c r="AB289" s="1316"/>
      <c r="AC289" s="1316"/>
      <c r="AD289" s="1316"/>
      <c r="AE289" s="530"/>
      <c r="AF289" s="530"/>
      <c r="AG289" s="1316"/>
      <c r="AH289" s="1316"/>
      <c r="AI289" s="513"/>
    </row>
    <row r="290" ht="24.0" customHeight="1">
      <c r="A290" s="1318"/>
      <c r="B290" s="1316"/>
      <c r="C290" s="1316"/>
      <c r="D290" s="1316"/>
      <c r="E290" s="1316"/>
      <c r="F290" s="1316"/>
      <c r="G290" s="1316"/>
      <c r="H290" s="1316"/>
      <c r="I290" s="1316"/>
      <c r="J290" s="1316"/>
      <c r="K290" s="1316"/>
      <c r="L290" s="1316"/>
      <c r="M290" s="1316"/>
      <c r="N290" s="1316"/>
      <c r="O290" s="1316"/>
      <c r="P290" s="1316"/>
      <c r="Q290" s="1316"/>
      <c r="R290" s="1316"/>
      <c r="S290" s="1316"/>
      <c r="T290" s="1316"/>
      <c r="U290" s="1316"/>
      <c r="V290" s="1316"/>
      <c r="W290" s="1316"/>
      <c r="X290" s="1316"/>
      <c r="Y290" s="1316"/>
      <c r="Z290" s="1316"/>
      <c r="AA290" s="1316"/>
      <c r="AB290" s="1316"/>
      <c r="AC290" s="1316"/>
      <c r="AD290" s="1316"/>
      <c r="AE290" s="530"/>
      <c r="AF290" s="530"/>
      <c r="AG290" s="1316"/>
      <c r="AH290" s="1316"/>
      <c r="AI290" s="513"/>
    </row>
    <row r="291" ht="24.0" customHeight="1">
      <c r="A291" s="1318"/>
      <c r="B291" s="1316"/>
      <c r="C291" s="1316"/>
      <c r="D291" s="1316"/>
      <c r="E291" s="1316"/>
      <c r="F291" s="1316"/>
      <c r="G291" s="1316"/>
      <c r="H291" s="1316"/>
      <c r="I291" s="1316"/>
      <c r="J291" s="1316"/>
      <c r="K291" s="1316"/>
      <c r="L291" s="1316"/>
      <c r="M291" s="1316"/>
      <c r="N291" s="1316"/>
      <c r="O291" s="1316"/>
      <c r="P291" s="1316"/>
      <c r="Q291" s="1316"/>
      <c r="R291" s="1316"/>
      <c r="S291" s="1316"/>
      <c r="T291" s="1316"/>
      <c r="U291" s="1316"/>
      <c r="V291" s="1316"/>
      <c r="W291" s="1316"/>
      <c r="X291" s="1316"/>
      <c r="Y291" s="1316"/>
      <c r="Z291" s="1316"/>
      <c r="AA291" s="1316"/>
      <c r="AB291" s="1316"/>
      <c r="AC291" s="1316"/>
      <c r="AD291" s="1316"/>
      <c r="AE291" s="530"/>
      <c r="AF291" s="530"/>
      <c r="AG291" s="1316"/>
      <c r="AH291" s="1316"/>
      <c r="AI291" s="513"/>
    </row>
    <row r="292" ht="24.0" customHeight="1">
      <c r="A292" s="1318"/>
      <c r="B292" s="1316"/>
      <c r="C292" s="1316"/>
      <c r="D292" s="1316"/>
      <c r="E292" s="1316"/>
      <c r="F292" s="1316"/>
      <c r="G292" s="1316"/>
      <c r="H292" s="1316"/>
      <c r="I292" s="1316"/>
      <c r="J292" s="1316"/>
      <c r="K292" s="1316"/>
      <c r="L292" s="1316"/>
      <c r="M292" s="1316"/>
      <c r="N292" s="1316"/>
      <c r="O292" s="1316"/>
      <c r="P292" s="1316"/>
      <c r="Q292" s="1316"/>
      <c r="R292" s="1316"/>
      <c r="S292" s="1316"/>
      <c r="T292" s="1316"/>
      <c r="U292" s="1316"/>
      <c r="V292" s="1316"/>
      <c r="W292" s="1316"/>
      <c r="X292" s="1316"/>
      <c r="Y292" s="1316"/>
      <c r="Z292" s="1316"/>
      <c r="AA292" s="1316"/>
      <c r="AB292" s="1316"/>
      <c r="AC292" s="1316"/>
      <c r="AD292" s="1316"/>
      <c r="AE292" s="530"/>
      <c r="AF292" s="530"/>
      <c r="AG292" s="1316"/>
      <c r="AH292" s="1316"/>
      <c r="AI292" s="513"/>
    </row>
    <row r="293" ht="24.0" customHeight="1">
      <c r="A293" s="1318"/>
      <c r="B293" s="1316"/>
      <c r="C293" s="1316"/>
      <c r="D293" s="1316"/>
      <c r="E293" s="1316"/>
      <c r="F293" s="1316"/>
      <c r="G293" s="1316"/>
      <c r="H293" s="1316"/>
      <c r="I293" s="1316"/>
      <c r="J293" s="1316"/>
      <c r="K293" s="1316"/>
      <c r="L293" s="1316"/>
      <c r="M293" s="1316"/>
      <c r="N293" s="1316"/>
      <c r="O293" s="1316"/>
      <c r="P293" s="1316"/>
      <c r="Q293" s="1316"/>
      <c r="R293" s="1316"/>
      <c r="S293" s="1316"/>
      <c r="T293" s="1316"/>
      <c r="U293" s="1316"/>
      <c r="V293" s="1316"/>
      <c r="W293" s="1316"/>
      <c r="X293" s="1316"/>
      <c r="Y293" s="1316"/>
      <c r="Z293" s="1316"/>
      <c r="AA293" s="1316"/>
      <c r="AB293" s="1316"/>
      <c r="AC293" s="1316"/>
      <c r="AD293" s="1316"/>
      <c r="AE293" s="530"/>
      <c r="AF293" s="530"/>
      <c r="AG293" s="1316"/>
      <c r="AH293" s="1316"/>
      <c r="AI293" s="513"/>
    </row>
    <row r="294" ht="24.0" customHeight="1">
      <c r="A294" s="1318"/>
      <c r="B294" s="1316"/>
      <c r="C294" s="1316"/>
      <c r="D294" s="1316"/>
      <c r="E294" s="1316"/>
      <c r="F294" s="1316"/>
      <c r="G294" s="1316"/>
      <c r="H294" s="1316"/>
      <c r="I294" s="1316"/>
      <c r="J294" s="1316"/>
      <c r="K294" s="1316"/>
      <c r="L294" s="1316"/>
      <c r="M294" s="1316"/>
      <c r="N294" s="1316"/>
      <c r="O294" s="1316"/>
      <c r="P294" s="1316"/>
      <c r="Q294" s="1316"/>
      <c r="R294" s="1316"/>
      <c r="S294" s="1316"/>
      <c r="T294" s="1316"/>
      <c r="U294" s="1316"/>
      <c r="V294" s="1316"/>
      <c r="W294" s="1316"/>
      <c r="X294" s="1316"/>
      <c r="Y294" s="1316"/>
      <c r="Z294" s="1316"/>
      <c r="AA294" s="1316"/>
      <c r="AB294" s="1316"/>
      <c r="AC294" s="1316"/>
      <c r="AD294" s="1316"/>
      <c r="AE294" s="530"/>
      <c r="AF294" s="530"/>
      <c r="AG294" s="1316"/>
      <c r="AH294" s="1316"/>
      <c r="AI294" s="513"/>
    </row>
    <row r="295" ht="24.0" customHeight="1">
      <c r="A295" s="1318"/>
      <c r="B295" s="1316"/>
      <c r="C295" s="1316"/>
      <c r="D295" s="1316"/>
      <c r="E295" s="1316"/>
      <c r="F295" s="1316"/>
      <c r="G295" s="1316"/>
      <c r="H295" s="1316"/>
      <c r="I295" s="1316"/>
      <c r="J295" s="1316"/>
      <c r="K295" s="1316"/>
      <c r="L295" s="1316"/>
      <c r="M295" s="1316"/>
      <c r="N295" s="1316"/>
      <c r="O295" s="1316"/>
      <c r="P295" s="1316"/>
      <c r="Q295" s="1316"/>
      <c r="R295" s="1316"/>
      <c r="S295" s="1316"/>
      <c r="T295" s="1316"/>
      <c r="U295" s="1316"/>
      <c r="V295" s="1316"/>
      <c r="W295" s="1316"/>
      <c r="X295" s="1316"/>
      <c r="Y295" s="1316"/>
      <c r="Z295" s="1316"/>
      <c r="AA295" s="1316"/>
      <c r="AB295" s="1316"/>
      <c r="AC295" s="1316"/>
      <c r="AD295" s="1316"/>
      <c r="AE295" s="530"/>
      <c r="AF295" s="530"/>
      <c r="AG295" s="1316"/>
      <c r="AH295" s="1316"/>
      <c r="AI295" s="513"/>
    </row>
    <row r="296" ht="24.0" customHeight="1">
      <c r="A296" s="1318"/>
      <c r="B296" s="1316"/>
      <c r="C296" s="1316"/>
      <c r="D296" s="1316"/>
      <c r="E296" s="1316"/>
      <c r="F296" s="1316"/>
      <c r="G296" s="1316"/>
      <c r="H296" s="1316"/>
      <c r="I296" s="1316"/>
      <c r="J296" s="1316"/>
      <c r="K296" s="1316"/>
      <c r="L296" s="1316"/>
      <c r="M296" s="1316"/>
      <c r="N296" s="1316"/>
      <c r="O296" s="1316"/>
      <c r="P296" s="1316"/>
      <c r="Q296" s="1316"/>
      <c r="R296" s="1316"/>
      <c r="S296" s="1316"/>
      <c r="T296" s="1316"/>
      <c r="U296" s="1316"/>
      <c r="V296" s="1316"/>
      <c r="W296" s="1316"/>
      <c r="X296" s="1316"/>
      <c r="Y296" s="1316"/>
      <c r="Z296" s="1316"/>
      <c r="AA296" s="1316"/>
      <c r="AB296" s="1316"/>
      <c r="AC296" s="1316"/>
      <c r="AD296" s="1316"/>
      <c r="AE296" s="530"/>
      <c r="AF296" s="530"/>
      <c r="AG296" s="1316"/>
      <c r="AH296" s="1316"/>
      <c r="AI296" s="513"/>
    </row>
    <row r="297" ht="24.0" customHeight="1">
      <c r="A297" s="1318"/>
      <c r="B297" s="1316"/>
      <c r="C297" s="1316"/>
      <c r="D297" s="1316"/>
      <c r="E297" s="1316"/>
      <c r="F297" s="1316"/>
      <c r="G297" s="1316"/>
      <c r="H297" s="1316"/>
      <c r="I297" s="1316"/>
      <c r="J297" s="1316"/>
      <c r="K297" s="1316"/>
      <c r="L297" s="1316"/>
      <c r="M297" s="1316"/>
      <c r="N297" s="1316"/>
      <c r="O297" s="1316"/>
      <c r="P297" s="1316"/>
      <c r="Q297" s="1316"/>
      <c r="R297" s="1316"/>
      <c r="S297" s="1316"/>
      <c r="T297" s="1316"/>
      <c r="U297" s="1316"/>
      <c r="V297" s="1316"/>
      <c r="W297" s="1316"/>
      <c r="X297" s="1316"/>
      <c r="Y297" s="1316"/>
      <c r="Z297" s="1316"/>
      <c r="AA297" s="1316"/>
      <c r="AB297" s="1316"/>
      <c r="AC297" s="1316"/>
      <c r="AD297" s="1316"/>
      <c r="AE297" s="530"/>
      <c r="AF297" s="530"/>
      <c r="AG297" s="1316"/>
      <c r="AH297" s="1316"/>
      <c r="AI297" s="513"/>
    </row>
    <row r="298" ht="24.0" customHeight="1">
      <c r="A298" s="1318"/>
      <c r="B298" s="1316"/>
      <c r="C298" s="1316"/>
      <c r="D298" s="1316"/>
      <c r="E298" s="1316"/>
      <c r="F298" s="1316"/>
      <c r="G298" s="1316"/>
      <c r="H298" s="1316"/>
      <c r="I298" s="1316"/>
      <c r="J298" s="1316"/>
      <c r="K298" s="1316"/>
      <c r="L298" s="1316"/>
      <c r="M298" s="1316"/>
      <c r="N298" s="1316"/>
      <c r="O298" s="1316"/>
      <c r="P298" s="1316"/>
      <c r="Q298" s="1316"/>
      <c r="R298" s="1316"/>
      <c r="S298" s="1316"/>
      <c r="T298" s="1316"/>
      <c r="U298" s="1316"/>
      <c r="V298" s="1316"/>
      <c r="W298" s="1316"/>
      <c r="X298" s="1316"/>
      <c r="Y298" s="1316"/>
      <c r="Z298" s="1316"/>
      <c r="AA298" s="1316"/>
      <c r="AB298" s="1316"/>
      <c r="AC298" s="1316"/>
      <c r="AD298" s="1316"/>
      <c r="AE298" s="530"/>
      <c r="AF298" s="530"/>
      <c r="AG298" s="1316"/>
      <c r="AH298" s="1316"/>
      <c r="AI298" s="513"/>
    </row>
    <row r="299" ht="24.0" customHeight="1">
      <c r="A299" s="1318"/>
      <c r="B299" s="1316"/>
      <c r="C299" s="1316"/>
      <c r="D299" s="1316"/>
      <c r="E299" s="1316"/>
      <c r="F299" s="1316"/>
      <c r="G299" s="1316"/>
      <c r="H299" s="1316"/>
      <c r="I299" s="1316"/>
      <c r="J299" s="1316"/>
      <c r="K299" s="1316"/>
      <c r="L299" s="1316"/>
      <c r="M299" s="1316"/>
      <c r="N299" s="1316"/>
      <c r="O299" s="1316"/>
      <c r="P299" s="1316"/>
      <c r="Q299" s="1316"/>
      <c r="R299" s="1316"/>
      <c r="S299" s="1316"/>
      <c r="T299" s="1316"/>
      <c r="U299" s="1316"/>
      <c r="V299" s="1316"/>
      <c r="W299" s="1316"/>
      <c r="X299" s="1316"/>
      <c r="Y299" s="1316"/>
      <c r="Z299" s="1316"/>
      <c r="AA299" s="1316"/>
      <c r="AB299" s="1316"/>
      <c r="AC299" s="1316"/>
      <c r="AD299" s="1316"/>
      <c r="AE299" s="530"/>
      <c r="AF299" s="530"/>
      <c r="AG299" s="1316"/>
      <c r="AH299" s="1316"/>
      <c r="AI299" s="513"/>
    </row>
    <row r="300" ht="24.0" customHeight="1">
      <c r="A300" s="1318"/>
      <c r="B300" s="1316"/>
      <c r="C300" s="1316"/>
      <c r="D300" s="1316"/>
      <c r="E300" s="1316"/>
      <c r="F300" s="1316"/>
      <c r="G300" s="1316"/>
      <c r="H300" s="1316"/>
      <c r="I300" s="1316"/>
      <c r="J300" s="1316"/>
      <c r="K300" s="1316"/>
      <c r="L300" s="1316"/>
      <c r="M300" s="1316"/>
      <c r="N300" s="1316"/>
      <c r="O300" s="1316"/>
      <c r="P300" s="1316"/>
      <c r="Q300" s="1316"/>
      <c r="R300" s="1316"/>
      <c r="S300" s="1316"/>
      <c r="T300" s="1316"/>
      <c r="U300" s="1316"/>
      <c r="V300" s="1316"/>
      <c r="W300" s="1316"/>
      <c r="X300" s="1316"/>
      <c r="Y300" s="1316"/>
      <c r="Z300" s="1316"/>
      <c r="AA300" s="1316"/>
      <c r="AB300" s="1316"/>
      <c r="AC300" s="1316"/>
      <c r="AD300" s="1316"/>
      <c r="AE300" s="530"/>
      <c r="AF300" s="530"/>
      <c r="AG300" s="1316"/>
      <c r="AH300" s="1316"/>
      <c r="AI300" s="513"/>
    </row>
    <row r="301" ht="24.0" customHeight="1">
      <c r="A301" s="1318"/>
      <c r="B301" s="1316"/>
      <c r="C301" s="1316"/>
      <c r="D301" s="1316"/>
      <c r="E301" s="1316"/>
      <c r="F301" s="1316"/>
      <c r="G301" s="1316"/>
      <c r="H301" s="1316"/>
      <c r="I301" s="1316"/>
      <c r="J301" s="1316"/>
      <c r="K301" s="1316"/>
      <c r="L301" s="1316"/>
      <c r="M301" s="1316"/>
      <c r="N301" s="1316"/>
      <c r="O301" s="1316"/>
      <c r="P301" s="1316"/>
      <c r="Q301" s="1316"/>
      <c r="R301" s="1316"/>
      <c r="S301" s="1316"/>
      <c r="T301" s="1316"/>
      <c r="U301" s="1316"/>
      <c r="V301" s="1316"/>
      <c r="W301" s="1316"/>
      <c r="X301" s="1316"/>
      <c r="Y301" s="1316"/>
      <c r="Z301" s="1316"/>
      <c r="AA301" s="1316"/>
      <c r="AB301" s="1316"/>
      <c r="AC301" s="1316"/>
      <c r="AD301" s="1316"/>
      <c r="AE301" s="530"/>
      <c r="AF301" s="530"/>
      <c r="AG301" s="1316"/>
      <c r="AH301" s="1316"/>
      <c r="AI301" s="513"/>
    </row>
    <row r="302" ht="24.0" customHeight="1">
      <c r="A302" s="1318"/>
      <c r="B302" s="1316"/>
      <c r="C302" s="1316"/>
      <c r="D302" s="1316"/>
      <c r="E302" s="1316"/>
      <c r="F302" s="1316"/>
      <c r="G302" s="1316"/>
      <c r="H302" s="1316"/>
      <c r="I302" s="1316"/>
      <c r="J302" s="1316"/>
      <c r="K302" s="1316"/>
      <c r="L302" s="1316"/>
      <c r="M302" s="1316"/>
      <c r="N302" s="1316"/>
      <c r="O302" s="1316"/>
      <c r="P302" s="1316"/>
      <c r="Q302" s="1316"/>
      <c r="R302" s="1316"/>
      <c r="S302" s="1316"/>
      <c r="T302" s="1316"/>
      <c r="U302" s="1316"/>
      <c r="V302" s="1316"/>
      <c r="W302" s="1316"/>
      <c r="X302" s="1316"/>
      <c r="Y302" s="1316"/>
      <c r="Z302" s="1316"/>
      <c r="AA302" s="1316"/>
      <c r="AB302" s="1316"/>
      <c r="AC302" s="1316"/>
      <c r="AD302" s="1316"/>
      <c r="AE302" s="530"/>
      <c r="AF302" s="530"/>
      <c r="AG302" s="1316"/>
      <c r="AH302" s="1316"/>
      <c r="AI302" s="513"/>
    </row>
    <row r="303" ht="24.0" customHeight="1">
      <c r="A303" s="1318"/>
      <c r="B303" s="1316"/>
      <c r="C303" s="1316"/>
      <c r="D303" s="1316"/>
      <c r="E303" s="1316"/>
      <c r="F303" s="1316"/>
      <c r="G303" s="1316"/>
      <c r="H303" s="1316"/>
      <c r="I303" s="1316"/>
      <c r="J303" s="1316"/>
      <c r="K303" s="1316"/>
      <c r="L303" s="1316"/>
      <c r="M303" s="1316"/>
      <c r="N303" s="1316"/>
      <c r="O303" s="1316"/>
      <c r="P303" s="1316"/>
      <c r="Q303" s="1316"/>
      <c r="R303" s="1316"/>
      <c r="S303" s="1316"/>
      <c r="T303" s="1316"/>
      <c r="U303" s="1316"/>
      <c r="V303" s="1316"/>
      <c r="W303" s="1316"/>
      <c r="X303" s="1316"/>
      <c r="Y303" s="1316"/>
      <c r="Z303" s="1316"/>
      <c r="AA303" s="1316"/>
      <c r="AB303" s="1316"/>
      <c r="AC303" s="1316"/>
      <c r="AD303" s="1316"/>
      <c r="AE303" s="530"/>
      <c r="AF303" s="530"/>
      <c r="AG303" s="1316"/>
      <c r="AH303" s="1316"/>
      <c r="AI303" s="513"/>
    </row>
    <row r="304" ht="24.0" customHeight="1">
      <c r="A304" s="1318"/>
      <c r="B304" s="1316"/>
      <c r="C304" s="1316"/>
      <c r="D304" s="1316"/>
      <c r="E304" s="1316"/>
      <c r="F304" s="1316"/>
      <c r="G304" s="1316"/>
      <c r="H304" s="1316"/>
      <c r="I304" s="1316"/>
      <c r="J304" s="1316"/>
      <c r="K304" s="1316"/>
      <c r="L304" s="1316"/>
      <c r="M304" s="1316"/>
      <c r="N304" s="1316"/>
      <c r="O304" s="1316"/>
      <c r="P304" s="1316"/>
      <c r="Q304" s="1316"/>
      <c r="R304" s="1316"/>
      <c r="S304" s="1316"/>
      <c r="T304" s="1316"/>
      <c r="U304" s="1316"/>
      <c r="V304" s="1316"/>
      <c r="W304" s="1316"/>
      <c r="X304" s="1316"/>
      <c r="Y304" s="1316"/>
      <c r="Z304" s="1316"/>
      <c r="AA304" s="1316"/>
      <c r="AB304" s="1316"/>
      <c r="AC304" s="1316"/>
      <c r="AD304" s="1316"/>
      <c r="AE304" s="530"/>
      <c r="AF304" s="530"/>
      <c r="AG304" s="1316"/>
      <c r="AH304" s="1316"/>
      <c r="AI304" s="513"/>
    </row>
    <row r="305" ht="24.0" customHeight="1">
      <c r="A305" s="1318"/>
      <c r="B305" s="1316"/>
      <c r="C305" s="1316"/>
      <c r="D305" s="1316"/>
      <c r="E305" s="1316"/>
      <c r="F305" s="1316"/>
      <c r="G305" s="1316"/>
      <c r="H305" s="1316"/>
      <c r="I305" s="1316"/>
      <c r="J305" s="1316"/>
      <c r="K305" s="1316"/>
      <c r="L305" s="1316"/>
      <c r="M305" s="1316"/>
      <c r="N305" s="1316"/>
      <c r="O305" s="1316"/>
      <c r="P305" s="1316"/>
      <c r="Q305" s="1316"/>
      <c r="R305" s="1316"/>
      <c r="S305" s="1316"/>
      <c r="T305" s="1316"/>
      <c r="U305" s="1316"/>
      <c r="V305" s="1316"/>
      <c r="W305" s="1316"/>
      <c r="X305" s="1316"/>
      <c r="Y305" s="1316"/>
      <c r="Z305" s="1316"/>
      <c r="AA305" s="1316"/>
      <c r="AB305" s="1316"/>
      <c r="AC305" s="1316"/>
      <c r="AD305" s="1316"/>
      <c r="AE305" s="530"/>
      <c r="AF305" s="530"/>
      <c r="AG305" s="1316"/>
      <c r="AH305" s="1316"/>
      <c r="AI305" s="513"/>
    </row>
    <row r="306" ht="24.0" customHeight="1">
      <c r="A306" s="1318"/>
      <c r="B306" s="1316"/>
      <c r="C306" s="1316"/>
      <c r="D306" s="1316"/>
      <c r="E306" s="1316"/>
      <c r="F306" s="1316"/>
      <c r="G306" s="1316"/>
      <c r="H306" s="1316"/>
      <c r="I306" s="1316"/>
      <c r="J306" s="1316"/>
      <c r="K306" s="1316"/>
      <c r="L306" s="1316"/>
      <c r="M306" s="1316"/>
      <c r="N306" s="1316"/>
      <c r="O306" s="1316"/>
      <c r="P306" s="1316"/>
      <c r="Q306" s="1316"/>
      <c r="R306" s="1316"/>
      <c r="S306" s="1316"/>
      <c r="T306" s="1316"/>
      <c r="U306" s="1316"/>
      <c r="V306" s="1316"/>
      <c r="W306" s="1316"/>
      <c r="X306" s="1316"/>
      <c r="Y306" s="1316"/>
      <c r="Z306" s="1316"/>
      <c r="AA306" s="1316"/>
      <c r="AB306" s="1316"/>
      <c r="AC306" s="1316"/>
      <c r="AD306" s="1316"/>
      <c r="AE306" s="530"/>
      <c r="AF306" s="530"/>
      <c r="AG306" s="1316"/>
      <c r="AH306" s="1316"/>
      <c r="AI306" s="513"/>
    </row>
    <row r="307" ht="24.0" customHeight="1">
      <c r="A307" s="1318"/>
      <c r="B307" s="1316"/>
      <c r="C307" s="1316"/>
      <c r="D307" s="1316"/>
      <c r="E307" s="1316"/>
      <c r="F307" s="1316"/>
      <c r="G307" s="1316"/>
      <c r="H307" s="1316"/>
      <c r="I307" s="1316"/>
      <c r="J307" s="1316"/>
      <c r="K307" s="1316"/>
      <c r="L307" s="1316"/>
      <c r="M307" s="1316"/>
      <c r="N307" s="1316"/>
      <c r="O307" s="1316"/>
      <c r="P307" s="1316"/>
      <c r="Q307" s="1316"/>
      <c r="R307" s="1316"/>
      <c r="S307" s="1316"/>
      <c r="T307" s="1316"/>
      <c r="U307" s="1316"/>
      <c r="V307" s="1316"/>
      <c r="W307" s="1316"/>
      <c r="X307" s="1316"/>
      <c r="Y307" s="1316"/>
      <c r="Z307" s="1316"/>
      <c r="AA307" s="1316"/>
      <c r="AB307" s="1316"/>
      <c r="AC307" s="1316"/>
      <c r="AD307" s="1316"/>
      <c r="AE307" s="530"/>
      <c r="AF307" s="530"/>
      <c r="AG307" s="1316"/>
      <c r="AH307" s="1316"/>
      <c r="AI307" s="513"/>
    </row>
    <row r="308" ht="24.0" customHeight="1">
      <c r="A308" s="1318"/>
      <c r="B308" s="1316"/>
      <c r="C308" s="1316"/>
      <c r="D308" s="1316"/>
      <c r="E308" s="1316"/>
      <c r="F308" s="1316"/>
      <c r="G308" s="1316"/>
      <c r="H308" s="1316"/>
      <c r="I308" s="1316"/>
      <c r="J308" s="1316"/>
      <c r="K308" s="1316"/>
      <c r="L308" s="1316"/>
      <c r="M308" s="1316"/>
      <c r="N308" s="1316"/>
      <c r="O308" s="1316"/>
      <c r="P308" s="1316"/>
      <c r="Q308" s="1316"/>
      <c r="R308" s="1316"/>
      <c r="S308" s="1316"/>
      <c r="T308" s="1316"/>
      <c r="U308" s="1316"/>
      <c r="V308" s="1316"/>
      <c r="W308" s="1316"/>
      <c r="X308" s="1316"/>
      <c r="Y308" s="1316"/>
      <c r="Z308" s="1316"/>
      <c r="AA308" s="1316"/>
      <c r="AB308" s="1316"/>
      <c r="AC308" s="1316"/>
      <c r="AD308" s="1316"/>
      <c r="AE308" s="530"/>
      <c r="AF308" s="530"/>
      <c r="AG308" s="1316"/>
      <c r="AH308" s="1316"/>
      <c r="AI308" s="513"/>
    </row>
    <row r="309" ht="24.0" customHeight="1">
      <c r="A309" s="1318"/>
      <c r="B309" s="1316"/>
      <c r="C309" s="1316"/>
      <c r="D309" s="1316"/>
      <c r="E309" s="1316"/>
      <c r="F309" s="1316"/>
      <c r="G309" s="1316"/>
      <c r="H309" s="1316"/>
      <c r="I309" s="1316"/>
      <c r="J309" s="1316"/>
      <c r="K309" s="1316"/>
      <c r="L309" s="1316"/>
      <c r="M309" s="1316"/>
      <c r="N309" s="1316"/>
      <c r="O309" s="1316"/>
      <c r="P309" s="1316"/>
      <c r="Q309" s="1316"/>
      <c r="R309" s="1316"/>
      <c r="S309" s="1316"/>
      <c r="T309" s="1316"/>
      <c r="U309" s="1316"/>
      <c r="V309" s="1316"/>
      <c r="W309" s="1316"/>
      <c r="X309" s="1316"/>
      <c r="Y309" s="1316"/>
      <c r="Z309" s="1316"/>
      <c r="AA309" s="1316"/>
      <c r="AB309" s="1316"/>
      <c r="AC309" s="1316"/>
      <c r="AD309" s="1316"/>
      <c r="AE309" s="530"/>
      <c r="AF309" s="530"/>
      <c r="AG309" s="1316"/>
      <c r="AH309" s="1316"/>
      <c r="AI309" s="513"/>
    </row>
    <row r="310" ht="24.0" customHeight="1">
      <c r="A310" s="1318"/>
      <c r="B310" s="1316"/>
      <c r="C310" s="1316"/>
      <c r="D310" s="1316"/>
      <c r="E310" s="1316"/>
      <c r="F310" s="1316"/>
      <c r="G310" s="1316"/>
      <c r="H310" s="1316"/>
      <c r="I310" s="1316"/>
      <c r="J310" s="1316"/>
      <c r="K310" s="1316"/>
      <c r="L310" s="1316"/>
      <c r="M310" s="1316"/>
      <c r="N310" s="1316"/>
      <c r="O310" s="1316"/>
      <c r="P310" s="1316"/>
      <c r="Q310" s="1316"/>
      <c r="R310" s="1316"/>
      <c r="S310" s="1316"/>
      <c r="T310" s="1316"/>
      <c r="U310" s="1316"/>
      <c r="V310" s="1316"/>
      <c r="W310" s="1316"/>
      <c r="X310" s="1316"/>
      <c r="Y310" s="1316"/>
      <c r="Z310" s="1316"/>
      <c r="AA310" s="1316"/>
      <c r="AB310" s="1316"/>
      <c r="AC310" s="1316"/>
      <c r="AD310" s="1316"/>
      <c r="AE310" s="530"/>
      <c r="AF310" s="530"/>
      <c r="AG310" s="1316"/>
      <c r="AH310" s="1316"/>
      <c r="AI310" s="513"/>
    </row>
    <row r="311" ht="24.0" customHeight="1">
      <c r="A311" s="1318"/>
      <c r="B311" s="1316"/>
      <c r="C311" s="1316"/>
      <c r="D311" s="1316"/>
      <c r="E311" s="1316"/>
      <c r="F311" s="1316"/>
      <c r="G311" s="1316"/>
      <c r="H311" s="1316"/>
      <c r="I311" s="1316"/>
      <c r="J311" s="1316"/>
      <c r="K311" s="1316"/>
      <c r="L311" s="1316"/>
      <c r="M311" s="1316"/>
      <c r="N311" s="1316"/>
      <c r="O311" s="1316"/>
      <c r="P311" s="1316"/>
      <c r="Q311" s="1316"/>
      <c r="R311" s="1316"/>
      <c r="S311" s="1316"/>
      <c r="T311" s="1316"/>
      <c r="U311" s="1316"/>
      <c r="V311" s="1316"/>
      <c r="W311" s="1316"/>
      <c r="X311" s="1316"/>
      <c r="Y311" s="1316"/>
      <c r="Z311" s="1316"/>
      <c r="AA311" s="1316"/>
      <c r="AB311" s="1316"/>
      <c r="AC311" s="1316"/>
      <c r="AD311" s="1316"/>
      <c r="AE311" s="530"/>
      <c r="AF311" s="530"/>
      <c r="AG311" s="1316"/>
      <c r="AH311" s="1316"/>
      <c r="AI311" s="513"/>
    </row>
    <row r="312" ht="24.0" customHeight="1">
      <c r="A312" s="1318"/>
      <c r="B312" s="1316"/>
      <c r="C312" s="1316"/>
      <c r="D312" s="1316"/>
      <c r="E312" s="1316"/>
      <c r="F312" s="1316"/>
      <c r="G312" s="1316"/>
      <c r="H312" s="1316"/>
      <c r="I312" s="1316"/>
      <c r="J312" s="1316"/>
      <c r="K312" s="1316"/>
      <c r="L312" s="1316"/>
      <c r="M312" s="1316"/>
      <c r="N312" s="1316"/>
      <c r="O312" s="1316"/>
      <c r="P312" s="1316"/>
      <c r="Q312" s="1316"/>
      <c r="R312" s="1316"/>
      <c r="S312" s="1316"/>
      <c r="T312" s="1316"/>
      <c r="U312" s="1316"/>
      <c r="V312" s="1316"/>
      <c r="W312" s="1316"/>
      <c r="X312" s="1316"/>
      <c r="Y312" s="1316"/>
      <c r="Z312" s="1316"/>
      <c r="AA312" s="1316"/>
      <c r="AB312" s="1316"/>
      <c r="AC312" s="1316"/>
      <c r="AD312" s="1316"/>
      <c r="AE312" s="530"/>
      <c r="AF312" s="530"/>
      <c r="AG312" s="1316"/>
      <c r="AH312" s="1316"/>
      <c r="AI312" s="513"/>
    </row>
    <row r="313" ht="24.0" customHeight="1">
      <c r="A313" s="1318"/>
      <c r="B313" s="1316"/>
      <c r="C313" s="1316"/>
      <c r="D313" s="1316"/>
      <c r="E313" s="1316"/>
      <c r="F313" s="1316"/>
      <c r="G313" s="1316"/>
      <c r="H313" s="1316"/>
      <c r="I313" s="1316"/>
      <c r="J313" s="1316"/>
      <c r="K313" s="1316"/>
      <c r="L313" s="1316"/>
      <c r="M313" s="1316"/>
      <c r="N313" s="1316"/>
      <c r="O313" s="1316"/>
      <c r="P313" s="1316"/>
      <c r="Q313" s="1316"/>
      <c r="R313" s="1316"/>
      <c r="S313" s="1316"/>
      <c r="T313" s="1316"/>
      <c r="U313" s="1316"/>
      <c r="V313" s="1316"/>
      <c r="W313" s="1316"/>
      <c r="X313" s="1316"/>
      <c r="Y313" s="1316"/>
      <c r="Z313" s="1316"/>
      <c r="AA313" s="1316"/>
      <c r="AB313" s="1316"/>
      <c r="AC313" s="1316"/>
      <c r="AD313" s="1316"/>
      <c r="AE313" s="530"/>
      <c r="AF313" s="530"/>
      <c r="AG313" s="1316"/>
      <c r="AH313" s="1316"/>
      <c r="AI313" s="513"/>
    </row>
    <row r="314" ht="24.0" customHeight="1">
      <c r="A314" s="1318"/>
      <c r="B314" s="1316"/>
      <c r="C314" s="1316"/>
      <c r="D314" s="1316"/>
      <c r="E314" s="1316"/>
      <c r="F314" s="1316"/>
      <c r="G314" s="1316"/>
      <c r="H314" s="1316"/>
      <c r="I314" s="1316"/>
      <c r="J314" s="1316"/>
      <c r="K314" s="1316"/>
      <c r="L314" s="1316"/>
      <c r="M314" s="1316"/>
      <c r="N314" s="1316"/>
      <c r="O314" s="1316"/>
      <c r="P314" s="1316"/>
      <c r="Q314" s="1316"/>
      <c r="R314" s="1316"/>
      <c r="S314" s="1316"/>
      <c r="T314" s="1316"/>
      <c r="U314" s="1316"/>
      <c r="V314" s="1316"/>
      <c r="W314" s="1316"/>
      <c r="X314" s="1316"/>
      <c r="Y314" s="1316"/>
      <c r="Z314" s="1316"/>
      <c r="AA314" s="1316"/>
      <c r="AB314" s="1316"/>
      <c r="AC314" s="1316"/>
      <c r="AD314" s="1316"/>
      <c r="AE314" s="530"/>
      <c r="AF314" s="530"/>
      <c r="AG314" s="1316"/>
      <c r="AH314" s="1316"/>
      <c r="AI314" s="513"/>
    </row>
    <row r="315" ht="24.0" customHeight="1">
      <c r="A315" s="1318"/>
      <c r="B315" s="1316"/>
      <c r="C315" s="1316"/>
      <c r="D315" s="1316"/>
      <c r="E315" s="1316"/>
      <c r="F315" s="1316"/>
      <c r="G315" s="1316"/>
      <c r="H315" s="1316"/>
      <c r="I315" s="1316"/>
      <c r="J315" s="1316"/>
      <c r="K315" s="1316"/>
      <c r="L315" s="1316"/>
      <c r="M315" s="1316"/>
      <c r="N315" s="1316"/>
      <c r="O315" s="1316"/>
      <c r="P315" s="1316"/>
      <c r="Q315" s="1316"/>
      <c r="R315" s="1316"/>
      <c r="S315" s="1316"/>
      <c r="T315" s="1316"/>
      <c r="U315" s="1316"/>
      <c r="V315" s="1316"/>
      <c r="W315" s="1316"/>
      <c r="X315" s="1316"/>
      <c r="Y315" s="1316"/>
      <c r="Z315" s="1316"/>
      <c r="AA315" s="1316"/>
      <c r="AB315" s="1316"/>
      <c r="AC315" s="1316"/>
      <c r="AD315" s="1316"/>
      <c r="AE315" s="530"/>
      <c r="AF315" s="530"/>
      <c r="AG315" s="1316"/>
      <c r="AH315" s="1316"/>
      <c r="AI315" s="513"/>
    </row>
    <row r="316" ht="24.0" customHeight="1">
      <c r="A316" s="1318"/>
      <c r="B316" s="1316"/>
      <c r="C316" s="1316"/>
      <c r="D316" s="1316"/>
      <c r="E316" s="1316"/>
      <c r="F316" s="1316"/>
      <c r="G316" s="1316"/>
      <c r="H316" s="1316"/>
      <c r="I316" s="1316"/>
      <c r="J316" s="1316"/>
      <c r="K316" s="1316"/>
      <c r="L316" s="1316"/>
      <c r="M316" s="1316"/>
      <c r="N316" s="1316"/>
      <c r="O316" s="1316"/>
      <c r="P316" s="1316"/>
      <c r="Q316" s="1316"/>
      <c r="R316" s="1316"/>
      <c r="S316" s="1316"/>
      <c r="T316" s="1316"/>
      <c r="U316" s="1316"/>
      <c r="V316" s="1316"/>
      <c r="W316" s="1316"/>
      <c r="X316" s="1316"/>
      <c r="Y316" s="1316"/>
      <c r="Z316" s="1316"/>
      <c r="AA316" s="1316"/>
      <c r="AB316" s="1316"/>
      <c r="AC316" s="1316"/>
      <c r="AD316" s="1316"/>
      <c r="AE316" s="530"/>
      <c r="AF316" s="530"/>
      <c r="AG316" s="1316"/>
      <c r="AH316" s="1316"/>
      <c r="AI316" s="513"/>
    </row>
    <row r="317" ht="24.0" customHeight="1">
      <c r="A317" s="1318"/>
      <c r="B317" s="1316"/>
      <c r="C317" s="1316"/>
      <c r="D317" s="1316"/>
      <c r="E317" s="1316"/>
      <c r="F317" s="1316"/>
      <c r="G317" s="1316"/>
      <c r="H317" s="1316"/>
      <c r="I317" s="1316"/>
      <c r="J317" s="1316"/>
      <c r="K317" s="1316"/>
      <c r="L317" s="1316"/>
      <c r="M317" s="1316"/>
      <c r="N317" s="1316"/>
      <c r="O317" s="1316"/>
      <c r="P317" s="1316"/>
      <c r="Q317" s="1316"/>
      <c r="R317" s="1316"/>
      <c r="S317" s="1316"/>
      <c r="T317" s="1316"/>
      <c r="U317" s="1316"/>
      <c r="V317" s="1316"/>
      <c r="W317" s="1316"/>
      <c r="X317" s="1316"/>
      <c r="Y317" s="1316"/>
      <c r="Z317" s="1316"/>
      <c r="AA317" s="1316"/>
      <c r="AB317" s="1316"/>
      <c r="AC317" s="1316"/>
      <c r="AD317" s="1316"/>
      <c r="AE317" s="530"/>
      <c r="AF317" s="530"/>
      <c r="AG317" s="1316"/>
      <c r="AH317" s="1316"/>
      <c r="AI317" s="513"/>
    </row>
    <row r="318" ht="24.0" customHeight="1">
      <c r="A318" s="1318"/>
      <c r="B318" s="1316"/>
      <c r="C318" s="1316"/>
      <c r="D318" s="1316"/>
      <c r="E318" s="1316"/>
      <c r="F318" s="1316"/>
      <c r="G318" s="1316"/>
      <c r="H318" s="1316"/>
      <c r="I318" s="1316"/>
      <c r="J318" s="1316"/>
      <c r="K318" s="1316"/>
      <c r="L318" s="1316"/>
      <c r="M318" s="1316"/>
      <c r="N318" s="1316"/>
      <c r="O318" s="1316"/>
      <c r="P318" s="1316"/>
      <c r="Q318" s="1316"/>
      <c r="R318" s="1316"/>
      <c r="S318" s="1316"/>
      <c r="T318" s="1316"/>
      <c r="U318" s="1316"/>
      <c r="V318" s="1316"/>
      <c r="W318" s="1316"/>
      <c r="X318" s="1316"/>
      <c r="Y318" s="1316"/>
      <c r="Z318" s="1316"/>
      <c r="AA318" s="1316"/>
      <c r="AB318" s="1316"/>
      <c r="AC318" s="1316"/>
      <c r="AD318" s="1316"/>
      <c r="AE318" s="530"/>
      <c r="AF318" s="530"/>
      <c r="AG318" s="1316"/>
      <c r="AH318" s="1316"/>
      <c r="AI318" s="513"/>
    </row>
    <row r="319" ht="24.0" customHeight="1">
      <c r="A319" s="1318"/>
      <c r="B319" s="1316"/>
      <c r="C319" s="1316"/>
      <c r="D319" s="1316"/>
      <c r="E319" s="1316"/>
      <c r="F319" s="1316"/>
      <c r="G319" s="1316"/>
      <c r="H319" s="1316"/>
      <c r="I319" s="1316"/>
      <c r="J319" s="1316"/>
      <c r="K319" s="1316"/>
      <c r="L319" s="1316"/>
      <c r="M319" s="1316"/>
      <c r="N319" s="1316"/>
      <c r="O319" s="1316"/>
      <c r="P319" s="1316"/>
      <c r="Q319" s="1316"/>
      <c r="R319" s="1316"/>
      <c r="S319" s="1316"/>
      <c r="T319" s="1316"/>
      <c r="U319" s="1316"/>
      <c r="V319" s="1316"/>
      <c r="W319" s="1316"/>
      <c r="X319" s="1316"/>
      <c r="Y319" s="1316"/>
      <c r="Z319" s="1316"/>
      <c r="AA319" s="1316"/>
      <c r="AB319" s="1316"/>
      <c r="AC319" s="1316"/>
      <c r="AD319" s="1316"/>
      <c r="AE319" s="530"/>
      <c r="AF319" s="530"/>
      <c r="AG319" s="1316"/>
      <c r="AH319" s="1316"/>
      <c r="AI319" s="513"/>
    </row>
    <row r="320" ht="24.0" customHeight="1">
      <c r="A320" s="1318"/>
      <c r="B320" s="1316"/>
      <c r="C320" s="1316"/>
      <c r="D320" s="1316"/>
      <c r="E320" s="1316"/>
      <c r="F320" s="1316"/>
      <c r="G320" s="1316"/>
      <c r="H320" s="1316"/>
      <c r="I320" s="1316"/>
      <c r="J320" s="1316"/>
      <c r="K320" s="1316"/>
      <c r="L320" s="1316"/>
      <c r="M320" s="1316"/>
      <c r="N320" s="1316"/>
      <c r="O320" s="1316"/>
      <c r="P320" s="1316"/>
      <c r="Q320" s="1316"/>
      <c r="R320" s="1316"/>
      <c r="S320" s="1316"/>
      <c r="T320" s="1316"/>
      <c r="U320" s="1316"/>
      <c r="V320" s="1316"/>
      <c r="W320" s="1316"/>
      <c r="X320" s="1316"/>
      <c r="Y320" s="1316"/>
      <c r="Z320" s="1316"/>
      <c r="AA320" s="1316"/>
      <c r="AB320" s="1316"/>
      <c r="AC320" s="1316"/>
      <c r="AD320" s="1316"/>
      <c r="AE320" s="530"/>
      <c r="AF320" s="530"/>
      <c r="AG320" s="1316"/>
      <c r="AH320" s="1316"/>
      <c r="AI320" s="513"/>
    </row>
    <row r="321" ht="24.0" customHeight="1">
      <c r="A321" s="1318"/>
      <c r="B321" s="1316"/>
      <c r="C321" s="1316"/>
      <c r="D321" s="1316"/>
      <c r="E321" s="1316"/>
      <c r="F321" s="1316"/>
      <c r="G321" s="1316"/>
      <c r="H321" s="1316"/>
      <c r="I321" s="1316"/>
      <c r="J321" s="1316"/>
      <c r="K321" s="1316"/>
      <c r="L321" s="1316"/>
      <c r="M321" s="1316"/>
      <c r="N321" s="1316"/>
      <c r="O321" s="1316"/>
      <c r="P321" s="1316"/>
      <c r="Q321" s="1316"/>
      <c r="R321" s="1316"/>
      <c r="S321" s="1316"/>
      <c r="T321" s="1316"/>
      <c r="U321" s="1316"/>
      <c r="V321" s="1316"/>
      <c r="W321" s="1316"/>
      <c r="X321" s="1316"/>
      <c r="Y321" s="1316"/>
      <c r="Z321" s="1316"/>
      <c r="AA321" s="1316"/>
      <c r="AB321" s="1316"/>
      <c r="AC321" s="1316"/>
      <c r="AD321" s="1316"/>
      <c r="AE321" s="530"/>
      <c r="AF321" s="530"/>
      <c r="AG321" s="1316"/>
      <c r="AH321" s="1316"/>
      <c r="AI321" s="513"/>
    </row>
    <row r="322" ht="24.0" customHeight="1">
      <c r="A322" s="1318"/>
      <c r="B322" s="1316"/>
      <c r="C322" s="1316"/>
      <c r="D322" s="1316"/>
      <c r="E322" s="1316"/>
      <c r="F322" s="1316"/>
      <c r="G322" s="1316"/>
      <c r="H322" s="1316"/>
      <c r="I322" s="1316"/>
      <c r="J322" s="1316"/>
      <c r="K322" s="1316"/>
      <c r="L322" s="1316"/>
      <c r="M322" s="1316"/>
      <c r="N322" s="1316"/>
      <c r="O322" s="1316"/>
      <c r="P322" s="1316"/>
      <c r="Q322" s="1316"/>
      <c r="R322" s="1316"/>
      <c r="S322" s="1316"/>
      <c r="T322" s="1316"/>
      <c r="U322" s="1316"/>
      <c r="V322" s="1316"/>
      <c r="W322" s="1316"/>
      <c r="X322" s="1316"/>
      <c r="Y322" s="1316"/>
      <c r="Z322" s="1316"/>
      <c r="AA322" s="1316"/>
      <c r="AB322" s="1316"/>
      <c r="AC322" s="1316"/>
      <c r="AD322" s="1316"/>
      <c r="AE322" s="530"/>
      <c r="AF322" s="530"/>
      <c r="AG322" s="1316"/>
      <c r="AH322" s="1316"/>
      <c r="AI322" s="513"/>
    </row>
    <row r="323" ht="24.0" customHeight="1">
      <c r="A323" s="1318"/>
      <c r="B323" s="1316"/>
      <c r="C323" s="1316"/>
      <c r="D323" s="1316"/>
      <c r="E323" s="1316"/>
      <c r="F323" s="1316"/>
      <c r="G323" s="1316"/>
      <c r="H323" s="1316"/>
      <c r="I323" s="1316"/>
      <c r="J323" s="1316"/>
      <c r="K323" s="1316"/>
      <c r="L323" s="1316"/>
      <c r="M323" s="1316"/>
      <c r="N323" s="1316"/>
      <c r="O323" s="1316"/>
      <c r="P323" s="1316"/>
      <c r="Q323" s="1316"/>
      <c r="R323" s="1316"/>
      <c r="S323" s="1316"/>
      <c r="T323" s="1316"/>
      <c r="U323" s="1316"/>
      <c r="V323" s="1316"/>
      <c r="W323" s="1316"/>
      <c r="X323" s="1316"/>
      <c r="Y323" s="1316"/>
      <c r="Z323" s="1316"/>
      <c r="AA323" s="1316"/>
      <c r="AB323" s="1316"/>
      <c r="AC323" s="1316"/>
      <c r="AD323" s="1316"/>
      <c r="AE323" s="530"/>
      <c r="AF323" s="530"/>
      <c r="AG323" s="1316"/>
      <c r="AH323" s="1316"/>
      <c r="AI323" s="513"/>
    </row>
    <row r="324" ht="24.0" customHeight="1">
      <c r="A324" s="1318"/>
      <c r="B324" s="1316"/>
      <c r="C324" s="1316"/>
      <c r="D324" s="1316"/>
      <c r="E324" s="1316"/>
      <c r="F324" s="1316"/>
      <c r="G324" s="1316"/>
      <c r="H324" s="1316"/>
      <c r="I324" s="1316"/>
      <c r="J324" s="1316"/>
      <c r="K324" s="1316"/>
      <c r="L324" s="1316"/>
      <c r="M324" s="1316"/>
      <c r="N324" s="1316"/>
      <c r="O324" s="1316"/>
      <c r="P324" s="1316"/>
      <c r="Q324" s="1316"/>
      <c r="R324" s="1316"/>
      <c r="S324" s="1316"/>
      <c r="T324" s="1316"/>
      <c r="U324" s="1316"/>
      <c r="V324" s="1316"/>
      <c r="W324" s="1316"/>
      <c r="X324" s="1316"/>
      <c r="Y324" s="1316"/>
      <c r="Z324" s="1316"/>
      <c r="AA324" s="1316"/>
      <c r="AB324" s="1316"/>
      <c r="AC324" s="1316"/>
      <c r="AD324" s="1316"/>
      <c r="AE324" s="530"/>
      <c r="AF324" s="530"/>
      <c r="AG324" s="1316"/>
      <c r="AH324" s="1316"/>
      <c r="AI324" s="513"/>
    </row>
    <row r="325" ht="24.0" customHeight="1">
      <c r="A325" s="1318"/>
      <c r="B325" s="1316"/>
      <c r="C325" s="1316"/>
      <c r="D325" s="1316"/>
      <c r="E325" s="1316"/>
      <c r="F325" s="1316"/>
      <c r="G325" s="1316"/>
      <c r="H325" s="1316"/>
      <c r="I325" s="1316"/>
      <c r="J325" s="1316"/>
      <c r="K325" s="1316"/>
      <c r="L325" s="1316"/>
      <c r="M325" s="1316"/>
      <c r="N325" s="1316"/>
      <c r="O325" s="1316"/>
      <c r="P325" s="1316"/>
      <c r="Q325" s="1316"/>
      <c r="R325" s="1316"/>
      <c r="S325" s="1316"/>
      <c r="T325" s="1316"/>
      <c r="U325" s="1316"/>
      <c r="V325" s="1316"/>
      <c r="W325" s="1316"/>
      <c r="X325" s="1316"/>
      <c r="Y325" s="1316"/>
      <c r="Z325" s="1316"/>
      <c r="AA325" s="1316"/>
      <c r="AB325" s="1316"/>
      <c r="AC325" s="1316"/>
      <c r="AD325" s="1316"/>
      <c r="AE325" s="530"/>
      <c r="AF325" s="530"/>
      <c r="AG325" s="1316"/>
      <c r="AH325" s="1316"/>
      <c r="AI325" s="513"/>
    </row>
    <row r="326" ht="24.0" customHeight="1">
      <c r="A326" s="1318"/>
      <c r="B326" s="1316"/>
      <c r="C326" s="1316"/>
      <c r="D326" s="1316"/>
      <c r="E326" s="1316"/>
      <c r="F326" s="1316"/>
      <c r="G326" s="1316"/>
      <c r="H326" s="1316"/>
      <c r="I326" s="1316"/>
      <c r="J326" s="1316"/>
      <c r="K326" s="1316"/>
      <c r="L326" s="1316"/>
      <c r="M326" s="1316"/>
      <c r="N326" s="1316"/>
      <c r="O326" s="1316"/>
      <c r="P326" s="1316"/>
      <c r="Q326" s="1316"/>
      <c r="R326" s="1316"/>
      <c r="S326" s="1316"/>
      <c r="T326" s="1316"/>
      <c r="U326" s="1316"/>
      <c r="V326" s="1316"/>
      <c r="W326" s="1316"/>
      <c r="X326" s="1316"/>
      <c r="Y326" s="1316"/>
      <c r="Z326" s="1316"/>
      <c r="AA326" s="1316"/>
      <c r="AB326" s="1316"/>
      <c r="AC326" s="1316"/>
      <c r="AD326" s="1316"/>
      <c r="AE326" s="530"/>
      <c r="AF326" s="530"/>
      <c r="AG326" s="1316"/>
      <c r="AH326" s="1316"/>
      <c r="AI326" s="513"/>
    </row>
    <row r="327" ht="24.0" customHeight="1">
      <c r="A327" s="1318"/>
      <c r="B327" s="1316"/>
      <c r="C327" s="1316"/>
      <c r="D327" s="1316"/>
      <c r="E327" s="1316"/>
      <c r="F327" s="1316"/>
      <c r="G327" s="1316"/>
      <c r="H327" s="1316"/>
      <c r="I327" s="1316"/>
      <c r="J327" s="1316"/>
      <c r="K327" s="1316"/>
      <c r="L327" s="1316"/>
      <c r="M327" s="1316"/>
      <c r="N327" s="1316"/>
      <c r="O327" s="1316"/>
      <c r="P327" s="1316"/>
      <c r="Q327" s="1316"/>
      <c r="R327" s="1316"/>
      <c r="S327" s="1316"/>
      <c r="T327" s="1316"/>
      <c r="U327" s="1316"/>
      <c r="V327" s="1316"/>
      <c r="W327" s="1316"/>
      <c r="X327" s="1316"/>
      <c r="Y327" s="1316"/>
      <c r="Z327" s="1316"/>
      <c r="AA327" s="1316"/>
      <c r="AB327" s="1316"/>
      <c r="AC327" s="1316"/>
      <c r="AD327" s="1316"/>
      <c r="AE327" s="530"/>
      <c r="AF327" s="530"/>
      <c r="AG327" s="1316"/>
      <c r="AH327" s="1316"/>
      <c r="AI327" s="513"/>
    </row>
    <row r="328" ht="24.0" customHeight="1">
      <c r="A328" s="1318"/>
      <c r="B328" s="1316"/>
      <c r="C328" s="1316"/>
      <c r="D328" s="1316"/>
      <c r="E328" s="1316"/>
      <c r="F328" s="1316"/>
      <c r="G328" s="1316"/>
      <c r="H328" s="1316"/>
      <c r="I328" s="1316"/>
      <c r="J328" s="1316"/>
      <c r="K328" s="1316"/>
      <c r="L328" s="1316"/>
      <c r="M328" s="1316"/>
      <c r="N328" s="1316"/>
      <c r="O328" s="1316"/>
      <c r="P328" s="1316"/>
      <c r="Q328" s="1316"/>
      <c r="R328" s="1316"/>
      <c r="S328" s="1316"/>
      <c r="T328" s="1316"/>
      <c r="U328" s="1316"/>
      <c r="V328" s="1316"/>
      <c r="W328" s="1316"/>
      <c r="X328" s="1316"/>
      <c r="Y328" s="1316"/>
      <c r="Z328" s="1316"/>
      <c r="AA328" s="1316"/>
      <c r="AB328" s="1316"/>
      <c r="AC328" s="1316"/>
      <c r="AD328" s="1316"/>
      <c r="AE328" s="530"/>
      <c r="AF328" s="530"/>
      <c r="AG328" s="1316"/>
      <c r="AH328" s="1316"/>
      <c r="AI328" s="513"/>
    </row>
    <row r="329" ht="24.0" customHeight="1">
      <c r="A329" s="1318"/>
      <c r="B329" s="1316"/>
      <c r="C329" s="1316"/>
      <c r="D329" s="1316"/>
      <c r="E329" s="1316"/>
      <c r="F329" s="1316"/>
      <c r="G329" s="1316"/>
      <c r="H329" s="1316"/>
      <c r="I329" s="1316"/>
      <c r="J329" s="1316"/>
      <c r="K329" s="1316"/>
      <c r="L329" s="1316"/>
      <c r="M329" s="1316"/>
      <c r="N329" s="1316"/>
      <c r="O329" s="1316"/>
      <c r="P329" s="1316"/>
      <c r="Q329" s="1316"/>
      <c r="R329" s="1316"/>
      <c r="S329" s="1316"/>
      <c r="T329" s="1316"/>
      <c r="U329" s="1316"/>
      <c r="V329" s="1316"/>
      <c r="W329" s="1316"/>
      <c r="X329" s="1316"/>
      <c r="Y329" s="1316"/>
      <c r="Z329" s="1316"/>
      <c r="AA329" s="1316"/>
      <c r="AB329" s="1316"/>
      <c r="AC329" s="1316"/>
      <c r="AD329" s="1316"/>
      <c r="AE329" s="530"/>
      <c r="AF329" s="530"/>
      <c r="AG329" s="1316"/>
      <c r="AH329" s="1316"/>
      <c r="AI329" s="513"/>
    </row>
    <row r="330" ht="24.0" customHeight="1">
      <c r="A330" s="1318"/>
      <c r="B330" s="1316"/>
      <c r="C330" s="1316"/>
      <c r="D330" s="1316"/>
      <c r="E330" s="1316"/>
      <c r="F330" s="1316"/>
      <c r="G330" s="1316"/>
      <c r="H330" s="1316"/>
      <c r="I330" s="1316"/>
      <c r="J330" s="1316"/>
      <c r="K330" s="1316"/>
      <c r="L330" s="1316"/>
      <c r="M330" s="1316"/>
      <c r="N330" s="1316"/>
      <c r="O330" s="1316"/>
      <c r="P330" s="1316"/>
      <c r="Q330" s="1316"/>
      <c r="R330" s="1316"/>
      <c r="S330" s="1316"/>
      <c r="T330" s="1316"/>
      <c r="U330" s="1316"/>
      <c r="V330" s="1316"/>
      <c r="W330" s="1316"/>
      <c r="X330" s="1316"/>
      <c r="Y330" s="1316"/>
      <c r="Z330" s="1316"/>
      <c r="AA330" s="1316"/>
      <c r="AB330" s="1316"/>
      <c r="AC330" s="1316"/>
      <c r="AD330" s="1316"/>
      <c r="AE330" s="530"/>
      <c r="AF330" s="530"/>
      <c r="AG330" s="1316"/>
      <c r="AH330" s="1316"/>
      <c r="AI330" s="513"/>
    </row>
    <row r="331" ht="24.0" customHeight="1">
      <c r="A331" s="1318"/>
      <c r="B331" s="1316"/>
      <c r="C331" s="1316"/>
      <c r="D331" s="1316"/>
      <c r="E331" s="1316"/>
      <c r="F331" s="1316"/>
      <c r="G331" s="1316"/>
      <c r="H331" s="1316"/>
      <c r="I331" s="1316"/>
      <c r="J331" s="1316"/>
      <c r="K331" s="1316"/>
      <c r="L331" s="1316"/>
      <c r="M331" s="1316"/>
      <c r="N331" s="1316"/>
      <c r="O331" s="1316"/>
      <c r="P331" s="1316"/>
      <c r="Q331" s="1316"/>
      <c r="R331" s="1316"/>
      <c r="S331" s="1316"/>
      <c r="T331" s="1316"/>
      <c r="U331" s="1316"/>
      <c r="V331" s="1316"/>
      <c r="W331" s="1316"/>
      <c r="X331" s="1316"/>
      <c r="Y331" s="1316"/>
      <c r="Z331" s="1316"/>
      <c r="AA331" s="1316"/>
      <c r="AB331" s="1316"/>
      <c r="AC331" s="1316"/>
      <c r="AD331" s="1316"/>
      <c r="AE331" s="530"/>
      <c r="AF331" s="530"/>
      <c r="AG331" s="1316"/>
      <c r="AH331" s="1316"/>
      <c r="AI331" s="513"/>
    </row>
    <row r="332" ht="24.0" customHeight="1">
      <c r="A332" s="1318"/>
      <c r="B332" s="1316"/>
      <c r="C332" s="1316"/>
      <c r="D332" s="1316"/>
      <c r="E332" s="1316"/>
      <c r="F332" s="1316"/>
      <c r="G332" s="1316"/>
      <c r="H332" s="1316"/>
      <c r="I332" s="1316"/>
      <c r="J332" s="1316"/>
      <c r="K332" s="1316"/>
      <c r="L332" s="1316"/>
      <c r="M332" s="1316"/>
      <c r="N332" s="1316"/>
      <c r="O332" s="1316"/>
      <c r="P332" s="1316"/>
      <c r="Q332" s="1316"/>
      <c r="R332" s="1316"/>
      <c r="S332" s="1316"/>
      <c r="T332" s="1316"/>
      <c r="U332" s="1316"/>
      <c r="V332" s="1316"/>
      <c r="W332" s="1316"/>
      <c r="X332" s="1316"/>
      <c r="Y332" s="1316"/>
      <c r="Z332" s="1316"/>
      <c r="AA332" s="1316"/>
      <c r="AB332" s="1316"/>
      <c r="AC332" s="1316"/>
      <c r="AD332" s="1316"/>
      <c r="AE332" s="530"/>
      <c r="AF332" s="530"/>
      <c r="AG332" s="1316"/>
      <c r="AH332" s="1316"/>
      <c r="AI332" s="513"/>
    </row>
    <row r="333" ht="24.0" customHeight="1">
      <c r="A333" s="1318"/>
      <c r="B333" s="1316"/>
      <c r="C333" s="1316"/>
      <c r="D333" s="1316"/>
      <c r="E333" s="1316"/>
      <c r="F333" s="1316"/>
      <c r="G333" s="1316"/>
      <c r="H333" s="1316"/>
      <c r="I333" s="1316"/>
      <c r="J333" s="1316"/>
      <c r="K333" s="1316"/>
      <c r="L333" s="1316"/>
      <c r="M333" s="1316"/>
      <c r="N333" s="1316"/>
      <c r="O333" s="1316"/>
      <c r="P333" s="1316"/>
      <c r="Q333" s="1316"/>
      <c r="R333" s="1316"/>
      <c r="S333" s="1316"/>
      <c r="T333" s="1316"/>
      <c r="U333" s="1316"/>
      <c r="V333" s="1316"/>
      <c r="W333" s="1316"/>
      <c r="X333" s="1316"/>
      <c r="Y333" s="1316"/>
      <c r="Z333" s="1316"/>
      <c r="AA333" s="1316"/>
      <c r="AB333" s="1316"/>
      <c r="AC333" s="1316"/>
      <c r="AD333" s="1316"/>
      <c r="AE333" s="530"/>
      <c r="AF333" s="530"/>
      <c r="AG333" s="1316"/>
      <c r="AH333" s="1316"/>
      <c r="AI333" s="513"/>
    </row>
    <row r="334" ht="24.0" customHeight="1">
      <c r="A334" s="1318"/>
      <c r="B334" s="1316"/>
      <c r="C334" s="1316"/>
      <c r="D334" s="1316"/>
      <c r="E334" s="1316"/>
      <c r="F334" s="1316"/>
      <c r="G334" s="1316"/>
      <c r="H334" s="1316"/>
      <c r="I334" s="1316"/>
      <c r="J334" s="1316"/>
      <c r="K334" s="1316"/>
      <c r="L334" s="1316"/>
      <c r="M334" s="1316"/>
      <c r="N334" s="1316"/>
      <c r="O334" s="1316"/>
      <c r="P334" s="1316"/>
      <c r="Q334" s="1316"/>
      <c r="R334" s="1316"/>
      <c r="S334" s="1316"/>
      <c r="T334" s="1316"/>
      <c r="U334" s="1316"/>
      <c r="V334" s="1316"/>
      <c r="W334" s="1316"/>
      <c r="X334" s="1316"/>
      <c r="Y334" s="1316"/>
      <c r="Z334" s="1316"/>
      <c r="AA334" s="1316"/>
      <c r="AB334" s="1316"/>
      <c r="AC334" s="1316"/>
      <c r="AD334" s="1316"/>
      <c r="AE334" s="530"/>
      <c r="AF334" s="530"/>
      <c r="AG334" s="1316"/>
      <c r="AH334" s="1316"/>
      <c r="AI334" s="513"/>
    </row>
    <row r="335" ht="24.0" customHeight="1">
      <c r="A335" s="1318"/>
      <c r="B335" s="1316"/>
      <c r="C335" s="1316"/>
      <c r="D335" s="1316"/>
      <c r="E335" s="1316"/>
      <c r="F335" s="1316"/>
      <c r="G335" s="1316"/>
      <c r="H335" s="1316"/>
      <c r="I335" s="1316"/>
      <c r="J335" s="1316"/>
      <c r="K335" s="1316"/>
      <c r="L335" s="1316"/>
      <c r="M335" s="1316"/>
      <c r="N335" s="1316"/>
      <c r="O335" s="1316"/>
      <c r="P335" s="1316"/>
      <c r="Q335" s="1316"/>
      <c r="R335" s="1316"/>
      <c r="S335" s="1316"/>
      <c r="T335" s="1316"/>
      <c r="U335" s="1316"/>
      <c r="V335" s="1316"/>
      <c r="W335" s="1316"/>
      <c r="X335" s="1316"/>
      <c r="Y335" s="1316"/>
      <c r="Z335" s="1316"/>
      <c r="AA335" s="1316"/>
      <c r="AB335" s="1316"/>
      <c r="AC335" s="1316"/>
      <c r="AD335" s="1316"/>
      <c r="AE335" s="530"/>
      <c r="AF335" s="530"/>
      <c r="AG335" s="1316"/>
      <c r="AH335" s="1316"/>
      <c r="AI335" s="513"/>
    </row>
    <row r="336" ht="24.0" customHeight="1">
      <c r="A336" s="1318"/>
      <c r="B336" s="1316"/>
      <c r="C336" s="1316"/>
      <c r="D336" s="1316"/>
      <c r="E336" s="1316"/>
      <c r="F336" s="1316"/>
      <c r="G336" s="1316"/>
      <c r="H336" s="1316"/>
      <c r="I336" s="1316"/>
      <c r="J336" s="1316"/>
      <c r="K336" s="1316"/>
      <c r="L336" s="1316"/>
      <c r="M336" s="1316"/>
      <c r="N336" s="1316"/>
      <c r="O336" s="1316"/>
      <c r="P336" s="1316"/>
      <c r="Q336" s="1316"/>
      <c r="R336" s="1316"/>
      <c r="S336" s="1316"/>
      <c r="T336" s="1316"/>
      <c r="U336" s="1316"/>
      <c r="V336" s="1316"/>
      <c r="W336" s="1316"/>
      <c r="X336" s="1316"/>
      <c r="Y336" s="1316"/>
      <c r="Z336" s="1316"/>
      <c r="AA336" s="1316"/>
      <c r="AB336" s="1316"/>
      <c r="AC336" s="1316"/>
      <c r="AD336" s="1316"/>
      <c r="AE336" s="530"/>
      <c r="AF336" s="530"/>
      <c r="AG336" s="1316"/>
      <c r="AH336" s="1316"/>
      <c r="AI336" s="513"/>
    </row>
    <row r="337" ht="24.0" customHeight="1">
      <c r="A337" s="1318"/>
      <c r="B337" s="1316"/>
      <c r="C337" s="1316"/>
      <c r="D337" s="1316"/>
      <c r="E337" s="1316"/>
      <c r="F337" s="1316"/>
      <c r="G337" s="1316"/>
      <c r="H337" s="1316"/>
      <c r="I337" s="1316"/>
      <c r="J337" s="1316"/>
      <c r="K337" s="1316"/>
      <c r="L337" s="1316"/>
      <c r="M337" s="1316"/>
      <c r="N337" s="1316"/>
      <c r="O337" s="1316"/>
      <c r="P337" s="1316"/>
      <c r="Q337" s="1316"/>
      <c r="R337" s="1316"/>
      <c r="S337" s="1316"/>
      <c r="T337" s="1316"/>
      <c r="U337" s="1316"/>
      <c r="V337" s="1316"/>
      <c r="W337" s="1316"/>
      <c r="X337" s="1316"/>
      <c r="Y337" s="1316"/>
      <c r="Z337" s="1316"/>
      <c r="AA337" s="1316"/>
      <c r="AB337" s="1316"/>
      <c r="AC337" s="1316"/>
      <c r="AD337" s="1316"/>
      <c r="AE337" s="530"/>
      <c r="AF337" s="530"/>
      <c r="AG337" s="1316"/>
      <c r="AH337" s="1316"/>
      <c r="AI337" s="513"/>
    </row>
    <row r="338" ht="24.0" customHeight="1">
      <c r="A338" s="1318"/>
      <c r="B338" s="1316"/>
      <c r="C338" s="1316"/>
      <c r="D338" s="1316"/>
      <c r="E338" s="1316"/>
      <c r="F338" s="1316"/>
      <c r="G338" s="1316"/>
      <c r="H338" s="1316"/>
      <c r="I338" s="1316"/>
      <c r="J338" s="1316"/>
      <c r="K338" s="1316"/>
      <c r="L338" s="1316"/>
      <c r="M338" s="1316"/>
      <c r="N338" s="1316"/>
      <c r="O338" s="1316"/>
      <c r="P338" s="1316"/>
      <c r="Q338" s="1316"/>
      <c r="R338" s="1316"/>
      <c r="S338" s="1316"/>
      <c r="T338" s="1316"/>
      <c r="U338" s="1316"/>
      <c r="V338" s="1316"/>
      <c r="W338" s="1316"/>
      <c r="X338" s="1316"/>
      <c r="Y338" s="1316"/>
      <c r="Z338" s="1316"/>
      <c r="AA338" s="1316"/>
      <c r="AB338" s="1316"/>
      <c r="AC338" s="1316"/>
      <c r="AD338" s="1316"/>
      <c r="AE338" s="530"/>
      <c r="AF338" s="530"/>
      <c r="AG338" s="1316"/>
      <c r="AH338" s="1316"/>
      <c r="AI338" s="513"/>
    </row>
    <row r="339" ht="24.0" customHeight="1">
      <c r="A339" s="1318"/>
      <c r="B339" s="1316"/>
      <c r="C339" s="1316"/>
      <c r="D339" s="1316"/>
      <c r="E339" s="1316"/>
      <c r="F339" s="1316"/>
      <c r="G339" s="1316"/>
      <c r="H339" s="1316"/>
      <c r="I339" s="1316"/>
      <c r="J339" s="1316"/>
      <c r="K339" s="1316"/>
      <c r="L339" s="1316"/>
      <c r="M339" s="1316"/>
      <c r="N339" s="1316"/>
      <c r="O339" s="1316"/>
      <c r="P339" s="1316"/>
      <c r="Q339" s="1316"/>
      <c r="R339" s="1316"/>
      <c r="S339" s="1316"/>
      <c r="T339" s="1316"/>
      <c r="U339" s="1316"/>
      <c r="V339" s="1316"/>
      <c r="W339" s="1316"/>
      <c r="X339" s="1316"/>
      <c r="Y339" s="1316"/>
      <c r="Z339" s="1316"/>
      <c r="AA339" s="1316"/>
      <c r="AB339" s="1316"/>
      <c r="AC339" s="1316"/>
      <c r="AD339" s="1316"/>
      <c r="AE339" s="530"/>
      <c r="AF339" s="530"/>
      <c r="AG339" s="1316"/>
      <c r="AH339" s="1316"/>
      <c r="AI339" s="513"/>
    </row>
    <row r="340" ht="24.0" customHeight="1">
      <c r="A340" s="1318"/>
      <c r="B340" s="1316"/>
      <c r="C340" s="1316"/>
      <c r="D340" s="1316"/>
      <c r="E340" s="1316"/>
      <c r="F340" s="1316"/>
      <c r="G340" s="1316"/>
      <c r="H340" s="1316"/>
      <c r="I340" s="1316"/>
      <c r="J340" s="1316"/>
      <c r="K340" s="1316"/>
      <c r="L340" s="1316"/>
      <c r="M340" s="1316"/>
      <c r="N340" s="1316"/>
      <c r="O340" s="1316"/>
      <c r="P340" s="1316"/>
      <c r="Q340" s="1316"/>
      <c r="R340" s="1316"/>
      <c r="S340" s="1316"/>
      <c r="T340" s="1316"/>
      <c r="U340" s="1316"/>
      <c r="V340" s="1316"/>
      <c r="W340" s="1316"/>
      <c r="X340" s="1316"/>
      <c r="Y340" s="1316"/>
      <c r="Z340" s="1316"/>
      <c r="AA340" s="1316"/>
      <c r="AB340" s="1316"/>
      <c r="AC340" s="1316"/>
      <c r="AD340" s="1316"/>
      <c r="AE340" s="530"/>
      <c r="AF340" s="530"/>
      <c r="AG340" s="1316"/>
      <c r="AH340" s="1316"/>
      <c r="AI340" s="513"/>
    </row>
    <row r="341" ht="24.0" customHeight="1">
      <c r="A341" s="1318"/>
      <c r="B341" s="1316"/>
      <c r="C341" s="1316"/>
      <c r="D341" s="1316"/>
      <c r="E341" s="1316"/>
      <c r="F341" s="1316"/>
      <c r="G341" s="1316"/>
      <c r="H341" s="1316"/>
      <c r="I341" s="1316"/>
      <c r="J341" s="1316"/>
      <c r="K341" s="1316"/>
      <c r="L341" s="1316"/>
      <c r="M341" s="1316"/>
      <c r="N341" s="1316"/>
      <c r="O341" s="1316"/>
      <c r="P341" s="1316"/>
      <c r="Q341" s="1316"/>
      <c r="R341" s="1316"/>
      <c r="S341" s="1316"/>
      <c r="T341" s="1316"/>
      <c r="U341" s="1316"/>
      <c r="V341" s="1316"/>
      <c r="W341" s="1316"/>
      <c r="X341" s="1316"/>
      <c r="Y341" s="1316"/>
      <c r="Z341" s="1316"/>
      <c r="AA341" s="1316"/>
      <c r="AB341" s="1316"/>
      <c r="AC341" s="1316"/>
      <c r="AD341" s="1316"/>
      <c r="AE341" s="530"/>
      <c r="AF341" s="530"/>
      <c r="AG341" s="1316"/>
      <c r="AH341" s="1316"/>
      <c r="AI341" s="513"/>
    </row>
    <row r="342" ht="24.0" customHeight="1">
      <c r="A342" s="1318"/>
      <c r="B342" s="1316"/>
      <c r="C342" s="1316"/>
      <c r="D342" s="1316"/>
      <c r="E342" s="1316"/>
      <c r="F342" s="1316"/>
      <c r="G342" s="1316"/>
      <c r="H342" s="1316"/>
      <c r="I342" s="1316"/>
      <c r="J342" s="1316"/>
      <c r="K342" s="1316"/>
      <c r="L342" s="1316"/>
      <c r="M342" s="1316"/>
      <c r="N342" s="1316"/>
      <c r="O342" s="1316"/>
      <c r="P342" s="1316"/>
      <c r="Q342" s="1316"/>
      <c r="R342" s="1316"/>
      <c r="S342" s="1316"/>
      <c r="T342" s="1316"/>
      <c r="U342" s="1316"/>
      <c r="V342" s="1316"/>
      <c r="W342" s="1316"/>
      <c r="X342" s="1316"/>
      <c r="Y342" s="1316"/>
      <c r="Z342" s="1316"/>
      <c r="AA342" s="1316"/>
      <c r="AB342" s="1316"/>
      <c r="AC342" s="1316"/>
      <c r="AD342" s="1316"/>
      <c r="AE342" s="530"/>
      <c r="AF342" s="530"/>
      <c r="AG342" s="1316"/>
      <c r="AH342" s="1316"/>
      <c r="AI342" s="513"/>
    </row>
    <row r="343" ht="24.0" customHeight="1">
      <c r="A343" s="1318"/>
      <c r="B343" s="1316"/>
      <c r="C343" s="1316"/>
      <c r="D343" s="1316"/>
      <c r="E343" s="1316"/>
      <c r="F343" s="1316"/>
      <c r="G343" s="1316"/>
      <c r="H343" s="1316"/>
      <c r="I343" s="1316"/>
      <c r="J343" s="1316"/>
      <c r="K343" s="1316"/>
      <c r="L343" s="1316"/>
      <c r="M343" s="1316"/>
      <c r="N343" s="1316"/>
      <c r="O343" s="1316"/>
      <c r="P343" s="1316"/>
      <c r="Q343" s="1316"/>
      <c r="R343" s="1316"/>
      <c r="S343" s="1316"/>
      <c r="T343" s="1316"/>
      <c r="U343" s="1316"/>
      <c r="V343" s="1316"/>
      <c r="W343" s="1316"/>
      <c r="X343" s="1316"/>
      <c r="Y343" s="1316"/>
      <c r="Z343" s="1316"/>
      <c r="AA343" s="1316"/>
      <c r="AB343" s="1316"/>
      <c r="AC343" s="1316"/>
      <c r="AD343" s="1316"/>
      <c r="AE343" s="530"/>
      <c r="AF343" s="530"/>
      <c r="AG343" s="1316"/>
      <c r="AH343" s="1316"/>
      <c r="AI343" s="513"/>
    </row>
    <row r="344" ht="24.0" customHeight="1">
      <c r="A344" s="1318"/>
      <c r="B344" s="1316"/>
      <c r="C344" s="1316"/>
      <c r="D344" s="1316"/>
      <c r="E344" s="1316"/>
      <c r="F344" s="1316"/>
      <c r="G344" s="1316"/>
      <c r="H344" s="1316"/>
      <c r="I344" s="1316"/>
      <c r="J344" s="1316"/>
      <c r="K344" s="1316"/>
      <c r="L344" s="1316"/>
      <c r="M344" s="1316"/>
      <c r="N344" s="1316"/>
      <c r="O344" s="1316"/>
      <c r="P344" s="1316"/>
      <c r="Q344" s="1316"/>
      <c r="R344" s="1316"/>
      <c r="S344" s="1316"/>
      <c r="T344" s="1316"/>
      <c r="U344" s="1316"/>
      <c r="V344" s="1316"/>
      <c r="W344" s="1316"/>
      <c r="X344" s="1316"/>
      <c r="Y344" s="1316"/>
      <c r="Z344" s="1316"/>
      <c r="AA344" s="1316"/>
      <c r="AB344" s="1316"/>
      <c r="AC344" s="1316"/>
      <c r="AD344" s="1316"/>
      <c r="AE344" s="530"/>
      <c r="AF344" s="530"/>
      <c r="AG344" s="1316"/>
      <c r="AH344" s="1316"/>
      <c r="AI344" s="513"/>
    </row>
    <row r="345" ht="24.0" customHeight="1">
      <c r="A345" s="1318"/>
      <c r="B345" s="1316"/>
      <c r="C345" s="1316"/>
      <c r="D345" s="1316"/>
      <c r="E345" s="1316"/>
      <c r="F345" s="1316"/>
      <c r="G345" s="1316"/>
      <c r="H345" s="1316"/>
      <c r="I345" s="1316"/>
      <c r="J345" s="1316"/>
      <c r="K345" s="1316"/>
      <c r="L345" s="1316"/>
      <c r="M345" s="1316"/>
      <c r="N345" s="1316"/>
      <c r="O345" s="1316"/>
      <c r="P345" s="1316"/>
      <c r="Q345" s="1316"/>
      <c r="R345" s="1316"/>
      <c r="S345" s="1316"/>
      <c r="T345" s="1316"/>
      <c r="U345" s="1316"/>
      <c r="V345" s="1316"/>
      <c r="W345" s="1316"/>
      <c r="X345" s="1316"/>
      <c r="Y345" s="1316"/>
      <c r="Z345" s="1316"/>
      <c r="AA345" s="1316"/>
      <c r="AB345" s="1316"/>
      <c r="AC345" s="1316"/>
      <c r="AD345" s="1316"/>
      <c r="AE345" s="530"/>
      <c r="AF345" s="530"/>
      <c r="AG345" s="1316"/>
      <c r="AH345" s="1316"/>
      <c r="AI345" s="513"/>
    </row>
    <row r="346" ht="24.0" customHeight="1">
      <c r="A346" s="1318"/>
      <c r="B346" s="1316"/>
      <c r="C346" s="1316"/>
      <c r="D346" s="1316"/>
      <c r="E346" s="1316"/>
      <c r="F346" s="1316"/>
      <c r="G346" s="1316"/>
      <c r="H346" s="1316"/>
      <c r="I346" s="1316"/>
      <c r="J346" s="1316"/>
      <c r="K346" s="1316"/>
      <c r="L346" s="1316"/>
      <c r="M346" s="1316"/>
      <c r="N346" s="1316"/>
      <c r="O346" s="1316"/>
      <c r="P346" s="1316"/>
      <c r="Q346" s="1316"/>
      <c r="R346" s="1316"/>
      <c r="S346" s="1316"/>
      <c r="T346" s="1316"/>
      <c r="U346" s="1316"/>
      <c r="V346" s="1316"/>
      <c r="W346" s="1316"/>
      <c r="X346" s="1316"/>
      <c r="Y346" s="1316"/>
      <c r="Z346" s="1316"/>
      <c r="AA346" s="1316"/>
      <c r="AB346" s="1316"/>
      <c r="AC346" s="1316"/>
      <c r="AD346" s="1316"/>
      <c r="AE346" s="530"/>
      <c r="AF346" s="530"/>
      <c r="AG346" s="1316"/>
      <c r="AH346" s="1316"/>
      <c r="AI346" s="513"/>
    </row>
    <row r="347" ht="24.0" customHeight="1">
      <c r="A347" s="1318"/>
      <c r="B347" s="1316"/>
      <c r="C347" s="1316"/>
      <c r="D347" s="1316"/>
      <c r="E347" s="1316"/>
      <c r="F347" s="1316"/>
      <c r="G347" s="1316"/>
      <c r="H347" s="1316"/>
      <c r="I347" s="1316"/>
      <c r="J347" s="1316"/>
      <c r="K347" s="1316"/>
      <c r="L347" s="1316"/>
      <c r="M347" s="1316"/>
      <c r="N347" s="1316"/>
      <c r="O347" s="1316"/>
      <c r="P347" s="1316"/>
      <c r="Q347" s="1316"/>
      <c r="R347" s="1316"/>
      <c r="S347" s="1316"/>
      <c r="T347" s="1316"/>
      <c r="U347" s="1316"/>
      <c r="V347" s="1316"/>
      <c r="W347" s="1316"/>
      <c r="X347" s="1316"/>
      <c r="Y347" s="1316"/>
      <c r="Z347" s="1316"/>
      <c r="AA347" s="1316"/>
      <c r="AB347" s="1316"/>
      <c r="AC347" s="1316"/>
      <c r="AD347" s="1316"/>
      <c r="AE347" s="530"/>
      <c r="AF347" s="530"/>
      <c r="AG347" s="1316"/>
      <c r="AH347" s="1316"/>
      <c r="AI347" s="513"/>
    </row>
    <row r="348" ht="24.0" customHeight="1">
      <c r="A348" s="1318"/>
      <c r="B348" s="1316"/>
      <c r="C348" s="1316"/>
      <c r="D348" s="1316"/>
      <c r="E348" s="1316"/>
      <c r="F348" s="1316"/>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530"/>
      <c r="AF348" s="530"/>
      <c r="AG348" s="1316"/>
      <c r="AH348" s="1316"/>
      <c r="AI348" s="513"/>
    </row>
    <row r="349" ht="24.0" customHeight="1">
      <c r="A349" s="1318"/>
      <c r="B349" s="1316"/>
      <c r="C349" s="1316"/>
      <c r="D349" s="1316"/>
      <c r="E349" s="1316"/>
      <c r="F349" s="1316"/>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530"/>
      <c r="AF349" s="530"/>
      <c r="AG349" s="1316"/>
      <c r="AH349" s="1316"/>
      <c r="AI349" s="513"/>
    </row>
    <row r="350" ht="24.0" customHeight="1">
      <c r="A350" s="1318"/>
      <c r="B350" s="1316"/>
      <c r="C350" s="1316"/>
      <c r="D350" s="1316"/>
      <c r="E350" s="1316"/>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530"/>
      <c r="AF350" s="530"/>
      <c r="AG350" s="1316"/>
      <c r="AH350" s="1316"/>
      <c r="AI350" s="513"/>
    </row>
    <row r="351" ht="24.0" customHeight="1">
      <c r="A351" s="1318"/>
      <c r="B351" s="1316"/>
      <c r="C351" s="1316"/>
      <c r="D351" s="1316"/>
      <c r="E351" s="1316"/>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530"/>
      <c r="AF351" s="530"/>
      <c r="AG351" s="1316"/>
      <c r="AH351" s="1316"/>
      <c r="AI351" s="513"/>
    </row>
    <row r="352" ht="24.0" customHeight="1">
      <c r="A352" s="1318"/>
      <c r="B352" s="1316"/>
      <c r="C352" s="1316"/>
      <c r="D352" s="1316"/>
      <c r="E352" s="1316"/>
      <c r="F352" s="1316"/>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530"/>
      <c r="AF352" s="530"/>
      <c r="AG352" s="1316"/>
      <c r="AH352" s="1316"/>
      <c r="AI352" s="513"/>
    </row>
    <row r="353" ht="24.0" customHeight="1">
      <c r="A353" s="1318"/>
      <c r="B353" s="1316"/>
      <c r="C353" s="1316"/>
      <c r="D353" s="1316"/>
      <c r="E353" s="1316"/>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530"/>
      <c r="AF353" s="530"/>
      <c r="AG353" s="1316"/>
      <c r="AH353" s="1316"/>
      <c r="AI353" s="513"/>
    </row>
    <row r="354" ht="24.0" customHeight="1">
      <c r="A354" s="1318"/>
      <c r="B354" s="1316"/>
      <c r="C354" s="1316"/>
      <c r="D354" s="1316"/>
      <c r="E354" s="1316"/>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530"/>
      <c r="AF354" s="530"/>
      <c r="AG354" s="1316"/>
      <c r="AH354" s="1316"/>
      <c r="AI354" s="513"/>
    </row>
    <row r="355" ht="24.0" customHeight="1">
      <c r="A355" s="1318"/>
      <c r="B355" s="1316"/>
      <c r="C355" s="1316"/>
      <c r="D355" s="1316"/>
      <c r="E355" s="1316"/>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530"/>
      <c r="AF355" s="530"/>
      <c r="AG355" s="1316"/>
      <c r="AH355" s="1316"/>
      <c r="AI355" s="513"/>
    </row>
    <row r="356" ht="24.0" customHeight="1">
      <c r="A356" s="1318"/>
      <c r="B356" s="1316"/>
      <c r="C356" s="1316"/>
      <c r="D356" s="1316"/>
      <c r="E356" s="1316"/>
      <c r="F356" s="1316"/>
      <c r="G356" s="1316"/>
      <c r="H356" s="1316"/>
      <c r="I356" s="1316"/>
      <c r="J356" s="1316"/>
      <c r="K356" s="1316"/>
      <c r="L356" s="1316"/>
      <c r="M356" s="1316"/>
      <c r="N356" s="1316"/>
      <c r="O356" s="1316"/>
      <c r="P356" s="1316"/>
      <c r="Q356" s="1316"/>
      <c r="R356" s="1316"/>
      <c r="S356" s="1316"/>
      <c r="T356" s="1316"/>
      <c r="U356" s="1316"/>
      <c r="V356" s="1316"/>
      <c r="W356" s="1316"/>
      <c r="X356" s="1316"/>
      <c r="Y356" s="1316"/>
      <c r="Z356" s="1316"/>
      <c r="AA356" s="1316"/>
      <c r="AB356" s="1316"/>
      <c r="AC356" s="1316"/>
      <c r="AD356" s="1316"/>
      <c r="AE356" s="530"/>
      <c r="AF356" s="530"/>
      <c r="AG356" s="1316"/>
      <c r="AH356" s="1316"/>
      <c r="AI356" s="513"/>
    </row>
    <row r="357" ht="24.0" customHeight="1">
      <c r="A357" s="1318"/>
      <c r="B357" s="1316"/>
      <c r="C357" s="1316"/>
      <c r="D357" s="1316"/>
      <c r="E357" s="1316"/>
      <c r="F357" s="1316"/>
      <c r="G357" s="1316"/>
      <c r="H357" s="1316"/>
      <c r="I357" s="1316"/>
      <c r="J357" s="1316"/>
      <c r="K357" s="1316"/>
      <c r="L357" s="1316"/>
      <c r="M357" s="1316"/>
      <c r="N357" s="1316"/>
      <c r="O357" s="1316"/>
      <c r="P357" s="1316"/>
      <c r="Q357" s="1316"/>
      <c r="R357" s="1316"/>
      <c r="S357" s="1316"/>
      <c r="T357" s="1316"/>
      <c r="U357" s="1316"/>
      <c r="V357" s="1316"/>
      <c r="W357" s="1316"/>
      <c r="X357" s="1316"/>
      <c r="Y357" s="1316"/>
      <c r="Z357" s="1316"/>
      <c r="AA357" s="1316"/>
      <c r="AB357" s="1316"/>
      <c r="AC357" s="1316"/>
      <c r="AD357" s="1316"/>
      <c r="AE357" s="530"/>
      <c r="AF357" s="530"/>
      <c r="AG357" s="1316"/>
      <c r="AH357" s="1316"/>
      <c r="AI357" s="513"/>
    </row>
    <row r="358" ht="24.0" customHeight="1">
      <c r="A358" s="1318"/>
      <c r="B358" s="1316"/>
      <c r="C358" s="1316"/>
      <c r="D358" s="1316"/>
      <c r="E358" s="1316"/>
      <c r="F358" s="1316"/>
      <c r="G358" s="1316"/>
      <c r="H358" s="1316"/>
      <c r="I358" s="1316"/>
      <c r="J358" s="1316"/>
      <c r="K358" s="1316"/>
      <c r="L358" s="1316"/>
      <c r="M358" s="1316"/>
      <c r="N358" s="1316"/>
      <c r="O358" s="1316"/>
      <c r="P358" s="1316"/>
      <c r="Q358" s="1316"/>
      <c r="R358" s="1316"/>
      <c r="S358" s="1316"/>
      <c r="T358" s="1316"/>
      <c r="U358" s="1316"/>
      <c r="V358" s="1316"/>
      <c r="W358" s="1316"/>
      <c r="X358" s="1316"/>
      <c r="Y358" s="1316"/>
      <c r="Z358" s="1316"/>
      <c r="AA358" s="1316"/>
      <c r="AB358" s="1316"/>
      <c r="AC358" s="1316"/>
      <c r="AD358" s="1316"/>
      <c r="AE358" s="530"/>
      <c r="AF358" s="530"/>
      <c r="AG358" s="1316"/>
      <c r="AH358" s="1316"/>
      <c r="AI358" s="513"/>
    </row>
    <row r="359" ht="24.0" customHeight="1">
      <c r="A359" s="1318"/>
      <c r="B359" s="1316"/>
      <c r="C359" s="1316"/>
      <c r="D359" s="1316"/>
      <c r="E359" s="1316"/>
      <c r="F359" s="1316"/>
      <c r="G359" s="1316"/>
      <c r="H359" s="1316"/>
      <c r="I359" s="1316"/>
      <c r="J359" s="1316"/>
      <c r="K359" s="1316"/>
      <c r="L359" s="1316"/>
      <c r="M359" s="1316"/>
      <c r="N359" s="1316"/>
      <c r="O359" s="1316"/>
      <c r="P359" s="1316"/>
      <c r="Q359" s="1316"/>
      <c r="R359" s="1316"/>
      <c r="S359" s="1316"/>
      <c r="T359" s="1316"/>
      <c r="U359" s="1316"/>
      <c r="V359" s="1316"/>
      <c r="W359" s="1316"/>
      <c r="X359" s="1316"/>
      <c r="Y359" s="1316"/>
      <c r="Z359" s="1316"/>
      <c r="AA359" s="1316"/>
      <c r="AB359" s="1316"/>
      <c r="AC359" s="1316"/>
      <c r="AD359" s="1316"/>
      <c r="AE359" s="530"/>
      <c r="AF359" s="530"/>
      <c r="AG359" s="1316"/>
      <c r="AH359" s="1316"/>
      <c r="AI359" s="513"/>
    </row>
    <row r="360" ht="24.0" customHeight="1">
      <c r="A360" s="1318"/>
      <c r="B360" s="1316"/>
      <c r="C360" s="1316"/>
      <c r="D360" s="1316"/>
      <c r="E360" s="1316"/>
      <c r="F360" s="1316"/>
      <c r="G360" s="1316"/>
      <c r="H360" s="1316"/>
      <c r="I360" s="1316"/>
      <c r="J360" s="1316"/>
      <c r="K360" s="1316"/>
      <c r="L360" s="1316"/>
      <c r="M360" s="1316"/>
      <c r="N360" s="1316"/>
      <c r="O360" s="1316"/>
      <c r="P360" s="1316"/>
      <c r="Q360" s="1316"/>
      <c r="R360" s="1316"/>
      <c r="S360" s="1316"/>
      <c r="T360" s="1316"/>
      <c r="U360" s="1316"/>
      <c r="V360" s="1316"/>
      <c r="W360" s="1316"/>
      <c r="X360" s="1316"/>
      <c r="Y360" s="1316"/>
      <c r="Z360" s="1316"/>
      <c r="AA360" s="1316"/>
      <c r="AB360" s="1316"/>
      <c r="AC360" s="1316"/>
      <c r="AD360" s="1316"/>
      <c r="AE360" s="530"/>
      <c r="AF360" s="530"/>
      <c r="AG360" s="1316"/>
      <c r="AH360" s="1316"/>
      <c r="AI360" s="513"/>
    </row>
    <row r="361" ht="24.0" customHeight="1">
      <c r="A361" s="1318"/>
      <c r="B361" s="1316"/>
      <c r="C361" s="1316"/>
      <c r="D361" s="1316"/>
      <c r="E361" s="1316"/>
      <c r="F361" s="1316"/>
      <c r="G361" s="1316"/>
      <c r="H361" s="1316"/>
      <c r="I361" s="1316"/>
      <c r="J361" s="1316"/>
      <c r="K361" s="1316"/>
      <c r="L361" s="1316"/>
      <c r="M361" s="1316"/>
      <c r="N361" s="1316"/>
      <c r="O361" s="1316"/>
      <c r="P361" s="1316"/>
      <c r="Q361" s="1316"/>
      <c r="R361" s="1316"/>
      <c r="S361" s="1316"/>
      <c r="T361" s="1316"/>
      <c r="U361" s="1316"/>
      <c r="V361" s="1316"/>
      <c r="W361" s="1316"/>
      <c r="X361" s="1316"/>
      <c r="Y361" s="1316"/>
      <c r="Z361" s="1316"/>
      <c r="AA361" s="1316"/>
      <c r="AB361" s="1316"/>
      <c r="AC361" s="1316"/>
      <c r="AD361" s="1316"/>
      <c r="AE361" s="530"/>
      <c r="AF361" s="530"/>
      <c r="AG361" s="1316"/>
      <c r="AH361" s="1316"/>
      <c r="AI361" s="513"/>
    </row>
    <row r="362" ht="24.0" customHeight="1">
      <c r="A362" s="1318"/>
      <c r="B362" s="1316"/>
      <c r="C362" s="1316"/>
      <c r="D362" s="1316"/>
      <c r="E362" s="1316"/>
      <c r="F362" s="1316"/>
      <c r="G362" s="1316"/>
      <c r="H362" s="1316"/>
      <c r="I362" s="1316"/>
      <c r="J362" s="1316"/>
      <c r="K362" s="1316"/>
      <c r="L362" s="1316"/>
      <c r="M362" s="1316"/>
      <c r="N362" s="1316"/>
      <c r="O362" s="1316"/>
      <c r="P362" s="1316"/>
      <c r="Q362" s="1316"/>
      <c r="R362" s="1316"/>
      <c r="S362" s="1316"/>
      <c r="T362" s="1316"/>
      <c r="U362" s="1316"/>
      <c r="V362" s="1316"/>
      <c r="W362" s="1316"/>
      <c r="X362" s="1316"/>
      <c r="Y362" s="1316"/>
      <c r="Z362" s="1316"/>
      <c r="AA362" s="1316"/>
      <c r="AB362" s="1316"/>
      <c r="AC362" s="1316"/>
      <c r="AD362" s="1316"/>
      <c r="AE362" s="530"/>
      <c r="AF362" s="530"/>
      <c r="AG362" s="1316"/>
      <c r="AH362" s="1316"/>
      <c r="AI362" s="513"/>
    </row>
    <row r="363" ht="24.0" customHeight="1">
      <c r="A363" s="1318"/>
      <c r="B363" s="1316"/>
      <c r="C363" s="1316"/>
      <c r="D363" s="1316"/>
      <c r="E363" s="1316"/>
      <c r="F363" s="1316"/>
      <c r="G363" s="1316"/>
      <c r="H363" s="1316"/>
      <c r="I363" s="1316"/>
      <c r="J363" s="1316"/>
      <c r="K363" s="1316"/>
      <c r="L363" s="1316"/>
      <c r="M363" s="1316"/>
      <c r="N363" s="1316"/>
      <c r="O363" s="1316"/>
      <c r="P363" s="1316"/>
      <c r="Q363" s="1316"/>
      <c r="R363" s="1316"/>
      <c r="S363" s="1316"/>
      <c r="T363" s="1316"/>
      <c r="U363" s="1316"/>
      <c r="V363" s="1316"/>
      <c r="W363" s="1316"/>
      <c r="X363" s="1316"/>
      <c r="Y363" s="1316"/>
      <c r="Z363" s="1316"/>
      <c r="AA363" s="1316"/>
      <c r="AB363" s="1316"/>
      <c r="AC363" s="1316"/>
      <c r="AD363" s="1316"/>
      <c r="AE363" s="530"/>
      <c r="AF363" s="530"/>
      <c r="AG363" s="1316"/>
      <c r="AH363" s="1316"/>
      <c r="AI363" s="513"/>
    </row>
    <row r="364" ht="24.0" customHeight="1">
      <c r="A364" s="1318"/>
      <c r="B364" s="1316"/>
      <c r="C364" s="1316"/>
      <c r="D364" s="1316"/>
      <c r="E364" s="1316"/>
      <c r="F364" s="1316"/>
      <c r="G364" s="1316"/>
      <c r="H364" s="1316"/>
      <c r="I364" s="1316"/>
      <c r="J364" s="1316"/>
      <c r="K364" s="1316"/>
      <c r="L364" s="1316"/>
      <c r="M364" s="1316"/>
      <c r="N364" s="1316"/>
      <c r="O364" s="1316"/>
      <c r="P364" s="1316"/>
      <c r="Q364" s="1316"/>
      <c r="R364" s="1316"/>
      <c r="S364" s="1316"/>
      <c r="T364" s="1316"/>
      <c r="U364" s="1316"/>
      <c r="V364" s="1316"/>
      <c r="W364" s="1316"/>
      <c r="X364" s="1316"/>
      <c r="Y364" s="1316"/>
      <c r="Z364" s="1316"/>
      <c r="AA364" s="1316"/>
      <c r="AB364" s="1316"/>
      <c r="AC364" s="1316"/>
      <c r="AD364" s="1316"/>
      <c r="AE364" s="530"/>
      <c r="AF364" s="530"/>
      <c r="AG364" s="1316"/>
      <c r="AH364" s="1316"/>
      <c r="AI364" s="513"/>
    </row>
    <row r="365" ht="24.0" customHeight="1">
      <c r="A365" s="1318"/>
      <c r="B365" s="1316"/>
      <c r="C365" s="1316"/>
      <c r="D365" s="1316"/>
      <c r="E365" s="1316"/>
      <c r="F365" s="1316"/>
      <c r="G365" s="1316"/>
      <c r="H365" s="1316"/>
      <c r="I365" s="1316"/>
      <c r="J365" s="1316"/>
      <c r="K365" s="1316"/>
      <c r="L365" s="1316"/>
      <c r="M365" s="1316"/>
      <c r="N365" s="1316"/>
      <c r="O365" s="1316"/>
      <c r="P365" s="1316"/>
      <c r="Q365" s="1316"/>
      <c r="R365" s="1316"/>
      <c r="S365" s="1316"/>
      <c r="T365" s="1316"/>
      <c r="U365" s="1316"/>
      <c r="V365" s="1316"/>
      <c r="W365" s="1316"/>
      <c r="X365" s="1316"/>
      <c r="Y365" s="1316"/>
      <c r="Z365" s="1316"/>
      <c r="AA365" s="1316"/>
      <c r="AB365" s="1316"/>
      <c r="AC365" s="1316"/>
      <c r="AD365" s="1316"/>
      <c r="AE365" s="530"/>
      <c r="AF365" s="530"/>
      <c r="AG365" s="1316"/>
      <c r="AH365" s="1316"/>
      <c r="AI365" s="513"/>
    </row>
    <row r="366" ht="24.0" customHeight="1">
      <c r="A366" s="1318"/>
      <c r="B366" s="1316"/>
      <c r="C366" s="1316"/>
      <c r="D366" s="1316"/>
      <c r="E366" s="1316"/>
      <c r="F366" s="1316"/>
      <c r="G366" s="1316"/>
      <c r="H366" s="1316"/>
      <c r="I366" s="1316"/>
      <c r="J366" s="1316"/>
      <c r="K366" s="1316"/>
      <c r="L366" s="1316"/>
      <c r="M366" s="1316"/>
      <c r="N366" s="1316"/>
      <c r="O366" s="1316"/>
      <c r="P366" s="1316"/>
      <c r="Q366" s="1316"/>
      <c r="R366" s="1316"/>
      <c r="S366" s="1316"/>
      <c r="T366" s="1316"/>
      <c r="U366" s="1316"/>
      <c r="V366" s="1316"/>
      <c r="W366" s="1316"/>
      <c r="X366" s="1316"/>
      <c r="Y366" s="1316"/>
      <c r="Z366" s="1316"/>
      <c r="AA366" s="1316"/>
      <c r="AB366" s="1316"/>
      <c r="AC366" s="1316"/>
      <c r="AD366" s="1316"/>
      <c r="AE366" s="530"/>
      <c r="AF366" s="530"/>
      <c r="AG366" s="1316"/>
      <c r="AH366" s="1316"/>
      <c r="AI366" s="513"/>
    </row>
    <row r="367" ht="24.0" customHeight="1">
      <c r="A367" s="1318"/>
      <c r="B367" s="1316"/>
      <c r="C367" s="1316"/>
      <c r="D367" s="1316"/>
      <c r="E367" s="1316"/>
      <c r="F367" s="1316"/>
      <c r="G367" s="1316"/>
      <c r="H367" s="1316"/>
      <c r="I367" s="1316"/>
      <c r="J367" s="1316"/>
      <c r="K367" s="1316"/>
      <c r="L367" s="1316"/>
      <c r="M367" s="1316"/>
      <c r="N367" s="1316"/>
      <c r="O367" s="1316"/>
      <c r="P367" s="1316"/>
      <c r="Q367" s="1316"/>
      <c r="R367" s="1316"/>
      <c r="S367" s="1316"/>
      <c r="T367" s="1316"/>
      <c r="U367" s="1316"/>
      <c r="V367" s="1316"/>
      <c r="W367" s="1316"/>
      <c r="X367" s="1316"/>
      <c r="Y367" s="1316"/>
      <c r="Z367" s="1316"/>
      <c r="AA367" s="1316"/>
      <c r="AB367" s="1316"/>
      <c r="AC367" s="1316"/>
      <c r="AD367" s="1316"/>
      <c r="AE367" s="530"/>
      <c r="AF367" s="530"/>
      <c r="AG367" s="1316"/>
      <c r="AH367" s="1316"/>
      <c r="AI367" s="513"/>
    </row>
    <row r="368" ht="24.0" customHeight="1">
      <c r="A368" s="1318"/>
      <c r="B368" s="1316"/>
      <c r="C368" s="1316"/>
      <c r="D368" s="1316"/>
      <c r="E368" s="1316"/>
      <c r="F368" s="1316"/>
      <c r="G368" s="1316"/>
      <c r="H368" s="1316"/>
      <c r="I368" s="1316"/>
      <c r="J368" s="1316"/>
      <c r="K368" s="1316"/>
      <c r="L368" s="1316"/>
      <c r="M368" s="1316"/>
      <c r="N368" s="1316"/>
      <c r="O368" s="1316"/>
      <c r="P368" s="1316"/>
      <c r="Q368" s="1316"/>
      <c r="R368" s="1316"/>
      <c r="S368" s="1316"/>
      <c r="T368" s="1316"/>
      <c r="U368" s="1316"/>
      <c r="V368" s="1316"/>
      <c r="W368" s="1316"/>
      <c r="X368" s="1316"/>
      <c r="Y368" s="1316"/>
      <c r="Z368" s="1316"/>
      <c r="AA368" s="1316"/>
      <c r="AB368" s="1316"/>
      <c r="AC368" s="1316"/>
      <c r="AD368" s="1316"/>
      <c r="AE368" s="530"/>
      <c r="AF368" s="530"/>
      <c r="AG368" s="1316"/>
      <c r="AH368" s="1316"/>
      <c r="AI368" s="513"/>
    </row>
    <row r="369" ht="24.0" customHeight="1">
      <c r="A369" s="1318"/>
      <c r="B369" s="1316"/>
      <c r="C369" s="1316"/>
      <c r="D369" s="1316"/>
      <c r="E369" s="1316"/>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530"/>
      <c r="AF369" s="530"/>
      <c r="AG369" s="1316"/>
      <c r="AH369" s="1316"/>
      <c r="AI369" s="513"/>
    </row>
    <row r="370" ht="24.0" customHeight="1">
      <c r="A370" s="1318"/>
      <c r="B370" s="1316"/>
      <c r="C370" s="1316"/>
      <c r="D370" s="1316"/>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530"/>
      <c r="AF370" s="530"/>
      <c r="AG370" s="1316"/>
      <c r="AH370" s="1316"/>
      <c r="AI370" s="513"/>
    </row>
    <row r="371" ht="24.0" customHeight="1">
      <c r="A371" s="1318"/>
      <c r="B371" s="1316"/>
      <c r="C371" s="1316"/>
      <c r="D371" s="1316"/>
      <c r="E371" s="1316"/>
      <c r="F371" s="1316"/>
      <c r="G371" s="1316"/>
      <c r="H371" s="1316"/>
      <c r="I371" s="1316"/>
      <c r="J371" s="1316"/>
      <c r="K371" s="1316"/>
      <c r="L371" s="1316"/>
      <c r="M371" s="1316"/>
      <c r="N371" s="1316"/>
      <c r="O371" s="1316"/>
      <c r="P371" s="1316"/>
      <c r="Q371" s="1316"/>
      <c r="R371" s="1316"/>
      <c r="S371" s="1316"/>
      <c r="T371" s="1316"/>
      <c r="U371" s="1316"/>
      <c r="V371" s="1316"/>
      <c r="W371" s="1316"/>
      <c r="X371" s="1316"/>
      <c r="Y371" s="1316"/>
      <c r="Z371" s="1316"/>
      <c r="AA371" s="1316"/>
      <c r="AB371" s="1316"/>
      <c r="AC371" s="1316"/>
      <c r="AD371" s="1316"/>
      <c r="AE371" s="530"/>
      <c r="AF371" s="530"/>
      <c r="AG371" s="1316"/>
      <c r="AH371" s="1316"/>
      <c r="AI371" s="513"/>
    </row>
    <row r="372" ht="24.0" customHeight="1">
      <c r="A372" s="1318"/>
      <c r="B372" s="1316"/>
      <c r="C372" s="1316"/>
      <c r="D372" s="1316"/>
      <c r="E372" s="1316"/>
      <c r="F372" s="1316"/>
      <c r="G372" s="1316"/>
      <c r="H372" s="1316"/>
      <c r="I372" s="1316"/>
      <c r="J372" s="1316"/>
      <c r="K372" s="1316"/>
      <c r="L372" s="1316"/>
      <c r="M372" s="1316"/>
      <c r="N372" s="1316"/>
      <c r="O372" s="1316"/>
      <c r="P372" s="1316"/>
      <c r="Q372" s="1316"/>
      <c r="R372" s="1316"/>
      <c r="S372" s="1316"/>
      <c r="T372" s="1316"/>
      <c r="U372" s="1316"/>
      <c r="V372" s="1316"/>
      <c r="W372" s="1316"/>
      <c r="X372" s="1316"/>
      <c r="Y372" s="1316"/>
      <c r="Z372" s="1316"/>
      <c r="AA372" s="1316"/>
      <c r="AB372" s="1316"/>
      <c r="AC372" s="1316"/>
      <c r="AD372" s="1316"/>
      <c r="AE372" s="530"/>
      <c r="AF372" s="530"/>
      <c r="AG372" s="1316"/>
      <c r="AH372" s="1316"/>
      <c r="AI372" s="513"/>
    </row>
    <row r="373" ht="24.0" customHeight="1">
      <c r="A373" s="1318"/>
      <c r="B373" s="1316"/>
      <c r="C373" s="1316"/>
      <c r="D373" s="1316"/>
      <c r="E373" s="1316"/>
      <c r="F373" s="1316"/>
      <c r="G373" s="1316"/>
      <c r="H373" s="1316"/>
      <c r="I373" s="1316"/>
      <c r="J373" s="1316"/>
      <c r="K373" s="1316"/>
      <c r="L373" s="1316"/>
      <c r="M373" s="1316"/>
      <c r="N373" s="1316"/>
      <c r="O373" s="1316"/>
      <c r="P373" s="1316"/>
      <c r="Q373" s="1316"/>
      <c r="R373" s="1316"/>
      <c r="S373" s="1316"/>
      <c r="T373" s="1316"/>
      <c r="U373" s="1316"/>
      <c r="V373" s="1316"/>
      <c r="W373" s="1316"/>
      <c r="X373" s="1316"/>
      <c r="Y373" s="1316"/>
      <c r="Z373" s="1316"/>
      <c r="AA373" s="1316"/>
      <c r="AB373" s="1316"/>
      <c r="AC373" s="1316"/>
      <c r="AD373" s="1316"/>
      <c r="AE373" s="530"/>
      <c r="AF373" s="530"/>
      <c r="AG373" s="1316"/>
      <c r="AH373" s="1316"/>
      <c r="AI373" s="513"/>
    </row>
    <row r="374" ht="24.0" customHeight="1">
      <c r="A374" s="1318"/>
      <c r="B374" s="1316"/>
      <c r="C374" s="1316"/>
      <c r="D374" s="1316"/>
      <c r="E374" s="1316"/>
      <c r="F374" s="1316"/>
      <c r="G374" s="1316"/>
      <c r="H374" s="1316"/>
      <c r="I374" s="1316"/>
      <c r="J374" s="1316"/>
      <c r="K374" s="1316"/>
      <c r="L374" s="1316"/>
      <c r="M374" s="1316"/>
      <c r="N374" s="1316"/>
      <c r="O374" s="1316"/>
      <c r="P374" s="1316"/>
      <c r="Q374" s="1316"/>
      <c r="R374" s="1316"/>
      <c r="S374" s="1316"/>
      <c r="T374" s="1316"/>
      <c r="U374" s="1316"/>
      <c r="V374" s="1316"/>
      <c r="W374" s="1316"/>
      <c r="X374" s="1316"/>
      <c r="Y374" s="1316"/>
      <c r="Z374" s="1316"/>
      <c r="AA374" s="1316"/>
      <c r="AB374" s="1316"/>
      <c r="AC374" s="1316"/>
      <c r="AD374" s="1316"/>
      <c r="AE374" s="530"/>
      <c r="AF374" s="530"/>
      <c r="AG374" s="1316"/>
      <c r="AH374" s="1316"/>
      <c r="AI374" s="513"/>
    </row>
    <row r="375" ht="24.0" customHeight="1">
      <c r="A375" s="1318"/>
      <c r="B375" s="1316"/>
      <c r="C375" s="1316"/>
      <c r="D375" s="1316"/>
      <c r="E375" s="1316"/>
      <c r="F375" s="1316"/>
      <c r="G375" s="1316"/>
      <c r="H375" s="1316"/>
      <c r="I375" s="1316"/>
      <c r="J375" s="1316"/>
      <c r="K375" s="1316"/>
      <c r="L375" s="1316"/>
      <c r="M375" s="1316"/>
      <c r="N375" s="1316"/>
      <c r="O375" s="1316"/>
      <c r="P375" s="1316"/>
      <c r="Q375" s="1316"/>
      <c r="R375" s="1316"/>
      <c r="S375" s="1316"/>
      <c r="T375" s="1316"/>
      <c r="U375" s="1316"/>
      <c r="V375" s="1316"/>
      <c r="W375" s="1316"/>
      <c r="X375" s="1316"/>
      <c r="Y375" s="1316"/>
      <c r="Z375" s="1316"/>
      <c r="AA375" s="1316"/>
      <c r="AB375" s="1316"/>
      <c r="AC375" s="1316"/>
      <c r="AD375" s="1316"/>
      <c r="AE375" s="530"/>
      <c r="AF375" s="530"/>
      <c r="AG375" s="1316"/>
      <c r="AH375" s="1316"/>
      <c r="AI375" s="513"/>
    </row>
    <row r="376" ht="24.0" customHeight="1">
      <c r="A376" s="1318"/>
      <c r="B376" s="1316"/>
      <c r="C376" s="1316"/>
      <c r="D376" s="1316"/>
      <c r="E376" s="1316"/>
      <c r="F376" s="1316"/>
      <c r="G376" s="1316"/>
      <c r="H376" s="1316"/>
      <c r="I376" s="1316"/>
      <c r="J376" s="1316"/>
      <c r="K376" s="1316"/>
      <c r="L376" s="1316"/>
      <c r="M376" s="1316"/>
      <c r="N376" s="1316"/>
      <c r="O376" s="1316"/>
      <c r="P376" s="1316"/>
      <c r="Q376" s="1316"/>
      <c r="R376" s="1316"/>
      <c r="S376" s="1316"/>
      <c r="T376" s="1316"/>
      <c r="U376" s="1316"/>
      <c r="V376" s="1316"/>
      <c r="W376" s="1316"/>
      <c r="X376" s="1316"/>
      <c r="Y376" s="1316"/>
      <c r="Z376" s="1316"/>
      <c r="AA376" s="1316"/>
      <c r="AB376" s="1316"/>
      <c r="AC376" s="1316"/>
      <c r="AD376" s="1316"/>
      <c r="AE376" s="530"/>
      <c r="AF376" s="530"/>
      <c r="AG376" s="1316"/>
      <c r="AH376" s="1316"/>
      <c r="AI376" s="513"/>
    </row>
    <row r="377" ht="24.0" customHeight="1">
      <c r="A377" s="1318"/>
      <c r="B377" s="1316"/>
      <c r="C377" s="1316"/>
      <c r="D377" s="1316"/>
      <c r="E377" s="1316"/>
      <c r="F377" s="1316"/>
      <c r="G377" s="1316"/>
      <c r="H377" s="1316"/>
      <c r="I377" s="1316"/>
      <c r="J377" s="1316"/>
      <c r="K377" s="1316"/>
      <c r="L377" s="1316"/>
      <c r="M377" s="1316"/>
      <c r="N377" s="1316"/>
      <c r="O377" s="1316"/>
      <c r="P377" s="1316"/>
      <c r="Q377" s="1316"/>
      <c r="R377" s="1316"/>
      <c r="S377" s="1316"/>
      <c r="T377" s="1316"/>
      <c r="U377" s="1316"/>
      <c r="V377" s="1316"/>
      <c r="W377" s="1316"/>
      <c r="X377" s="1316"/>
      <c r="Y377" s="1316"/>
      <c r="Z377" s="1316"/>
      <c r="AA377" s="1316"/>
      <c r="AB377" s="1316"/>
      <c r="AC377" s="1316"/>
      <c r="AD377" s="1316"/>
      <c r="AE377" s="530"/>
      <c r="AF377" s="530"/>
      <c r="AG377" s="1316"/>
      <c r="AH377" s="1316"/>
      <c r="AI377" s="513"/>
    </row>
    <row r="378" ht="24.0" customHeight="1">
      <c r="A378" s="1318"/>
      <c r="B378" s="1316"/>
      <c r="C378" s="1316"/>
      <c r="D378" s="1316"/>
      <c r="E378" s="1316"/>
      <c r="F378" s="1316"/>
      <c r="G378" s="1316"/>
      <c r="H378" s="1316"/>
      <c r="I378" s="1316"/>
      <c r="J378" s="1316"/>
      <c r="K378" s="1316"/>
      <c r="L378" s="1316"/>
      <c r="M378" s="1316"/>
      <c r="N378" s="1316"/>
      <c r="O378" s="1316"/>
      <c r="P378" s="1316"/>
      <c r="Q378" s="1316"/>
      <c r="R378" s="1316"/>
      <c r="S378" s="1316"/>
      <c r="T378" s="1316"/>
      <c r="U378" s="1316"/>
      <c r="V378" s="1316"/>
      <c r="W378" s="1316"/>
      <c r="X378" s="1316"/>
      <c r="Y378" s="1316"/>
      <c r="Z378" s="1316"/>
      <c r="AA378" s="1316"/>
      <c r="AB378" s="1316"/>
      <c r="AC378" s="1316"/>
      <c r="AD378" s="1316"/>
      <c r="AE378" s="530"/>
      <c r="AF378" s="530"/>
      <c r="AG378" s="1316"/>
      <c r="AH378" s="1316"/>
      <c r="AI378" s="513"/>
    </row>
    <row r="379" ht="24.0" customHeight="1">
      <c r="A379" s="1318"/>
      <c r="B379" s="1316"/>
      <c r="C379" s="1316"/>
      <c r="D379" s="1316"/>
      <c r="E379" s="1316"/>
      <c r="F379" s="1316"/>
      <c r="G379" s="1316"/>
      <c r="H379" s="1316"/>
      <c r="I379" s="1316"/>
      <c r="J379" s="1316"/>
      <c r="K379" s="1316"/>
      <c r="L379" s="1316"/>
      <c r="M379" s="1316"/>
      <c r="N379" s="1316"/>
      <c r="O379" s="1316"/>
      <c r="P379" s="1316"/>
      <c r="Q379" s="1316"/>
      <c r="R379" s="1316"/>
      <c r="S379" s="1316"/>
      <c r="T379" s="1316"/>
      <c r="U379" s="1316"/>
      <c r="V379" s="1316"/>
      <c r="W379" s="1316"/>
      <c r="X379" s="1316"/>
      <c r="Y379" s="1316"/>
      <c r="Z379" s="1316"/>
      <c r="AA379" s="1316"/>
      <c r="AB379" s="1316"/>
      <c r="AC379" s="1316"/>
      <c r="AD379" s="1316"/>
      <c r="AE379" s="530"/>
      <c r="AF379" s="530"/>
      <c r="AG379" s="1316"/>
      <c r="AH379" s="1316"/>
      <c r="AI379" s="513"/>
    </row>
    <row r="380" ht="24.0" customHeight="1">
      <c r="A380" s="1318"/>
      <c r="B380" s="1316"/>
      <c r="C380" s="1316"/>
      <c r="D380" s="1316"/>
      <c r="E380" s="1316"/>
      <c r="F380" s="1316"/>
      <c r="G380" s="1316"/>
      <c r="H380" s="1316"/>
      <c r="I380" s="1316"/>
      <c r="J380" s="1316"/>
      <c r="K380" s="1316"/>
      <c r="L380" s="1316"/>
      <c r="M380" s="1316"/>
      <c r="N380" s="1316"/>
      <c r="O380" s="1316"/>
      <c r="P380" s="1316"/>
      <c r="Q380" s="1316"/>
      <c r="R380" s="1316"/>
      <c r="S380" s="1316"/>
      <c r="T380" s="1316"/>
      <c r="U380" s="1316"/>
      <c r="V380" s="1316"/>
      <c r="W380" s="1316"/>
      <c r="X380" s="1316"/>
      <c r="Y380" s="1316"/>
      <c r="Z380" s="1316"/>
      <c r="AA380" s="1316"/>
      <c r="AB380" s="1316"/>
      <c r="AC380" s="1316"/>
      <c r="AD380" s="1316"/>
      <c r="AE380" s="530"/>
      <c r="AF380" s="530"/>
      <c r="AG380" s="1316"/>
      <c r="AH380" s="1316"/>
      <c r="AI380" s="513"/>
    </row>
    <row r="381" ht="24.0" customHeight="1">
      <c r="A381" s="1318"/>
      <c r="B381" s="1316"/>
      <c r="C381" s="1316"/>
      <c r="D381" s="1316"/>
      <c r="E381" s="1316"/>
      <c r="F381" s="1316"/>
      <c r="G381" s="1316"/>
      <c r="H381" s="1316"/>
      <c r="I381" s="1316"/>
      <c r="J381" s="1316"/>
      <c r="K381" s="1316"/>
      <c r="L381" s="1316"/>
      <c r="M381" s="1316"/>
      <c r="N381" s="1316"/>
      <c r="O381" s="1316"/>
      <c r="P381" s="1316"/>
      <c r="Q381" s="1316"/>
      <c r="R381" s="1316"/>
      <c r="S381" s="1316"/>
      <c r="T381" s="1316"/>
      <c r="U381" s="1316"/>
      <c r="V381" s="1316"/>
      <c r="W381" s="1316"/>
      <c r="X381" s="1316"/>
      <c r="Y381" s="1316"/>
      <c r="Z381" s="1316"/>
      <c r="AA381" s="1316"/>
      <c r="AB381" s="1316"/>
      <c r="AC381" s="1316"/>
      <c r="AD381" s="1316"/>
      <c r="AE381" s="530"/>
      <c r="AF381" s="530"/>
      <c r="AG381" s="1316"/>
      <c r="AH381" s="1316"/>
      <c r="AI381" s="513"/>
    </row>
    <row r="382" ht="24.0" customHeight="1">
      <c r="A382" s="1318"/>
      <c r="B382" s="1316"/>
      <c r="C382" s="1316"/>
      <c r="D382" s="1316"/>
      <c r="E382" s="1316"/>
      <c r="F382" s="1316"/>
      <c r="G382" s="1316"/>
      <c r="H382" s="1316"/>
      <c r="I382" s="1316"/>
      <c r="J382" s="1316"/>
      <c r="K382" s="1316"/>
      <c r="L382" s="1316"/>
      <c r="M382" s="1316"/>
      <c r="N382" s="1316"/>
      <c r="O382" s="1316"/>
      <c r="P382" s="1316"/>
      <c r="Q382" s="1316"/>
      <c r="R382" s="1316"/>
      <c r="S382" s="1316"/>
      <c r="T382" s="1316"/>
      <c r="U382" s="1316"/>
      <c r="V382" s="1316"/>
      <c r="W382" s="1316"/>
      <c r="X382" s="1316"/>
      <c r="Y382" s="1316"/>
      <c r="Z382" s="1316"/>
      <c r="AA382" s="1316"/>
      <c r="AB382" s="1316"/>
      <c r="AC382" s="1316"/>
      <c r="AD382" s="1316"/>
      <c r="AE382" s="530"/>
      <c r="AF382" s="530"/>
      <c r="AG382" s="1316"/>
      <c r="AH382" s="1316"/>
      <c r="AI382" s="513"/>
    </row>
    <row r="383" ht="24.0" customHeight="1">
      <c r="A383" s="1318"/>
      <c r="B383" s="1316"/>
      <c r="C383" s="1316"/>
      <c r="D383" s="1316"/>
      <c r="E383" s="1316"/>
      <c r="F383" s="1316"/>
      <c r="G383" s="1316"/>
      <c r="H383" s="1316"/>
      <c r="I383" s="1316"/>
      <c r="J383" s="1316"/>
      <c r="K383" s="1316"/>
      <c r="L383" s="1316"/>
      <c r="M383" s="1316"/>
      <c r="N383" s="1316"/>
      <c r="O383" s="1316"/>
      <c r="P383" s="1316"/>
      <c r="Q383" s="1316"/>
      <c r="R383" s="1316"/>
      <c r="S383" s="1316"/>
      <c r="T383" s="1316"/>
      <c r="U383" s="1316"/>
      <c r="V383" s="1316"/>
      <c r="W383" s="1316"/>
      <c r="X383" s="1316"/>
      <c r="Y383" s="1316"/>
      <c r="Z383" s="1316"/>
      <c r="AA383" s="1316"/>
      <c r="AB383" s="1316"/>
      <c r="AC383" s="1316"/>
      <c r="AD383" s="1316"/>
      <c r="AE383" s="530"/>
      <c r="AF383" s="530"/>
      <c r="AG383" s="1316"/>
      <c r="AH383" s="1316"/>
      <c r="AI383" s="513"/>
    </row>
    <row r="384" ht="24.0" customHeight="1">
      <c r="A384" s="1318"/>
      <c r="B384" s="1316"/>
      <c r="C384" s="1316"/>
      <c r="D384" s="1316"/>
      <c r="E384" s="1316"/>
      <c r="F384" s="1316"/>
      <c r="G384" s="1316"/>
      <c r="H384" s="1316"/>
      <c r="I384" s="1316"/>
      <c r="J384" s="1316"/>
      <c r="K384" s="1316"/>
      <c r="L384" s="1316"/>
      <c r="M384" s="1316"/>
      <c r="N384" s="1316"/>
      <c r="O384" s="1316"/>
      <c r="P384" s="1316"/>
      <c r="Q384" s="1316"/>
      <c r="R384" s="1316"/>
      <c r="S384" s="1316"/>
      <c r="T384" s="1316"/>
      <c r="U384" s="1316"/>
      <c r="V384" s="1316"/>
      <c r="W384" s="1316"/>
      <c r="X384" s="1316"/>
      <c r="Y384" s="1316"/>
      <c r="Z384" s="1316"/>
      <c r="AA384" s="1316"/>
      <c r="AB384" s="1316"/>
      <c r="AC384" s="1316"/>
      <c r="AD384" s="1316"/>
      <c r="AE384" s="530"/>
      <c r="AF384" s="530"/>
      <c r="AG384" s="1316"/>
      <c r="AH384" s="1316"/>
      <c r="AI384" s="513"/>
    </row>
    <row r="385" ht="24.0" customHeight="1">
      <c r="A385" s="1318"/>
      <c r="B385" s="1316"/>
      <c r="C385" s="1316"/>
      <c r="D385" s="1316"/>
      <c r="E385" s="1316"/>
      <c r="F385" s="1316"/>
      <c r="G385" s="1316"/>
      <c r="H385" s="1316"/>
      <c r="I385" s="1316"/>
      <c r="J385" s="1316"/>
      <c r="K385" s="1316"/>
      <c r="L385" s="1316"/>
      <c r="M385" s="1316"/>
      <c r="N385" s="1316"/>
      <c r="O385" s="1316"/>
      <c r="P385" s="1316"/>
      <c r="Q385" s="1316"/>
      <c r="R385" s="1316"/>
      <c r="S385" s="1316"/>
      <c r="T385" s="1316"/>
      <c r="U385" s="1316"/>
      <c r="V385" s="1316"/>
      <c r="W385" s="1316"/>
      <c r="X385" s="1316"/>
      <c r="Y385" s="1316"/>
      <c r="Z385" s="1316"/>
      <c r="AA385" s="1316"/>
      <c r="AB385" s="1316"/>
      <c r="AC385" s="1316"/>
      <c r="AD385" s="1316"/>
      <c r="AE385" s="530"/>
      <c r="AF385" s="530"/>
      <c r="AG385" s="1316"/>
      <c r="AH385" s="1316"/>
      <c r="AI385" s="513"/>
    </row>
    <row r="386" ht="24.0" customHeight="1">
      <c r="A386" s="1318"/>
      <c r="B386" s="1316"/>
      <c r="C386" s="1316"/>
      <c r="D386" s="1316"/>
      <c r="E386" s="1316"/>
      <c r="F386" s="1316"/>
      <c r="G386" s="1316"/>
      <c r="H386" s="1316"/>
      <c r="I386" s="1316"/>
      <c r="J386" s="1316"/>
      <c r="K386" s="1316"/>
      <c r="L386" s="1316"/>
      <c r="M386" s="1316"/>
      <c r="N386" s="1316"/>
      <c r="O386" s="1316"/>
      <c r="P386" s="1316"/>
      <c r="Q386" s="1316"/>
      <c r="R386" s="1316"/>
      <c r="S386" s="1316"/>
      <c r="T386" s="1316"/>
      <c r="U386" s="1316"/>
      <c r="V386" s="1316"/>
      <c r="W386" s="1316"/>
      <c r="X386" s="1316"/>
      <c r="Y386" s="1316"/>
      <c r="Z386" s="1316"/>
      <c r="AA386" s="1316"/>
      <c r="AB386" s="1316"/>
      <c r="AC386" s="1316"/>
      <c r="AD386" s="1316"/>
      <c r="AE386" s="530"/>
      <c r="AF386" s="530"/>
      <c r="AG386" s="1316"/>
      <c r="AH386" s="1316"/>
      <c r="AI386" s="513"/>
    </row>
    <row r="387" ht="24.0" customHeight="1">
      <c r="A387" s="1318"/>
      <c r="B387" s="1316"/>
      <c r="C387" s="1316"/>
      <c r="D387" s="1316"/>
      <c r="E387" s="1316"/>
      <c r="F387" s="1316"/>
      <c r="G387" s="1316"/>
      <c r="H387" s="1316"/>
      <c r="I387" s="1316"/>
      <c r="J387" s="1316"/>
      <c r="K387" s="1316"/>
      <c r="L387" s="1316"/>
      <c r="M387" s="1316"/>
      <c r="N387" s="1316"/>
      <c r="O387" s="1316"/>
      <c r="P387" s="1316"/>
      <c r="Q387" s="1316"/>
      <c r="R387" s="1316"/>
      <c r="S387" s="1316"/>
      <c r="T387" s="1316"/>
      <c r="U387" s="1316"/>
      <c r="V387" s="1316"/>
      <c r="W387" s="1316"/>
      <c r="X387" s="1316"/>
      <c r="Y387" s="1316"/>
      <c r="Z387" s="1316"/>
      <c r="AA387" s="1316"/>
      <c r="AB387" s="1316"/>
      <c r="AC387" s="1316"/>
      <c r="AD387" s="1316"/>
      <c r="AE387" s="530"/>
      <c r="AF387" s="530"/>
      <c r="AG387" s="1316"/>
      <c r="AH387" s="1316"/>
      <c r="AI387" s="513"/>
    </row>
    <row r="388" ht="24.0" customHeight="1">
      <c r="A388" s="1318"/>
      <c r="B388" s="1316"/>
      <c r="C388" s="1316"/>
      <c r="D388" s="1316"/>
      <c r="E388" s="1316"/>
      <c r="F388" s="1316"/>
      <c r="G388" s="1316"/>
      <c r="H388" s="1316"/>
      <c r="I388" s="1316"/>
      <c r="J388" s="1316"/>
      <c r="K388" s="1316"/>
      <c r="L388" s="1316"/>
      <c r="M388" s="1316"/>
      <c r="N388" s="1316"/>
      <c r="O388" s="1316"/>
      <c r="P388" s="1316"/>
      <c r="Q388" s="1316"/>
      <c r="R388" s="1316"/>
      <c r="S388" s="1316"/>
      <c r="T388" s="1316"/>
      <c r="U388" s="1316"/>
      <c r="V388" s="1316"/>
      <c r="W388" s="1316"/>
      <c r="X388" s="1316"/>
      <c r="Y388" s="1316"/>
      <c r="Z388" s="1316"/>
      <c r="AA388" s="1316"/>
      <c r="AB388" s="1316"/>
      <c r="AC388" s="1316"/>
      <c r="AD388" s="1316"/>
      <c r="AE388" s="530"/>
      <c r="AF388" s="530"/>
      <c r="AG388" s="1316"/>
      <c r="AH388" s="1316"/>
      <c r="AI388" s="513"/>
    </row>
    <row r="389" ht="24.0" customHeight="1">
      <c r="A389" s="1318"/>
      <c r="B389" s="1316"/>
      <c r="C389" s="1316"/>
      <c r="D389" s="1316"/>
      <c r="E389" s="1316"/>
      <c r="F389" s="1316"/>
      <c r="G389" s="1316"/>
      <c r="H389" s="1316"/>
      <c r="I389" s="1316"/>
      <c r="J389" s="1316"/>
      <c r="K389" s="1316"/>
      <c r="L389" s="1316"/>
      <c r="M389" s="1316"/>
      <c r="N389" s="1316"/>
      <c r="O389" s="1316"/>
      <c r="P389" s="1316"/>
      <c r="Q389" s="1316"/>
      <c r="R389" s="1316"/>
      <c r="S389" s="1316"/>
      <c r="T389" s="1316"/>
      <c r="U389" s="1316"/>
      <c r="V389" s="1316"/>
      <c r="W389" s="1316"/>
      <c r="X389" s="1316"/>
      <c r="Y389" s="1316"/>
      <c r="Z389" s="1316"/>
      <c r="AA389" s="1316"/>
      <c r="AB389" s="1316"/>
      <c r="AC389" s="1316"/>
      <c r="AD389" s="1316"/>
      <c r="AE389" s="530"/>
      <c r="AF389" s="530"/>
      <c r="AG389" s="1316"/>
      <c r="AH389" s="1316"/>
      <c r="AI389" s="513"/>
    </row>
    <row r="390" ht="24.0" customHeight="1">
      <c r="A390" s="1318"/>
      <c r="B390" s="1316"/>
      <c r="C390" s="1316"/>
      <c r="D390" s="1316"/>
      <c r="E390" s="1316"/>
      <c r="F390" s="1316"/>
      <c r="G390" s="1316"/>
      <c r="H390" s="1316"/>
      <c r="I390" s="1316"/>
      <c r="J390" s="1316"/>
      <c r="K390" s="1316"/>
      <c r="L390" s="1316"/>
      <c r="M390" s="1316"/>
      <c r="N390" s="1316"/>
      <c r="O390" s="1316"/>
      <c r="P390" s="1316"/>
      <c r="Q390" s="1316"/>
      <c r="R390" s="1316"/>
      <c r="S390" s="1316"/>
      <c r="T390" s="1316"/>
      <c r="U390" s="1316"/>
      <c r="V390" s="1316"/>
      <c r="W390" s="1316"/>
      <c r="X390" s="1316"/>
      <c r="Y390" s="1316"/>
      <c r="Z390" s="1316"/>
      <c r="AA390" s="1316"/>
      <c r="AB390" s="1316"/>
      <c r="AC390" s="1316"/>
      <c r="AD390" s="1316"/>
      <c r="AE390" s="530"/>
      <c r="AF390" s="530"/>
      <c r="AG390" s="1316"/>
      <c r="AH390" s="1316"/>
      <c r="AI390" s="513"/>
    </row>
    <row r="391" ht="24.0" customHeight="1">
      <c r="A391" s="1318"/>
      <c r="B391" s="1316"/>
      <c r="C391" s="1316"/>
      <c r="D391" s="1316"/>
      <c r="E391" s="1316"/>
      <c r="F391" s="1316"/>
      <c r="G391" s="1316"/>
      <c r="H391" s="1316"/>
      <c r="I391" s="1316"/>
      <c r="J391" s="1316"/>
      <c r="K391" s="1316"/>
      <c r="L391" s="1316"/>
      <c r="M391" s="1316"/>
      <c r="N391" s="1316"/>
      <c r="O391" s="1316"/>
      <c r="P391" s="1316"/>
      <c r="Q391" s="1316"/>
      <c r="R391" s="1316"/>
      <c r="S391" s="1316"/>
      <c r="T391" s="1316"/>
      <c r="U391" s="1316"/>
      <c r="V391" s="1316"/>
      <c r="W391" s="1316"/>
      <c r="X391" s="1316"/>
      <c r="Y391" s="1316"/>
      <c r="Z391" s="1316"/>
      <c r="AA391" s="1316"/>
      <c r="AB391" s="1316"/>
      <c r="AC391" s="1316"/>
      <c r="AD391" s="1316"/>
      <c r="AE391" s="530"/>
      <c r="AF391" s="530"/>
      <c r="AG391" s="1316"/>
      <c r="AH391" s="1316"/>
      <c r="AI391" s="513"/>
    </row>
    <row r="392" ht="24.0" customHeight="1">
      <c r="A392" s="1318"/>
      <c r="B392" s="1316"/>
      <c r="C392" s="1316"/>
      <c r="D392" s="1316"/>
      <c r="E392" s="1316"/>
      <c r="F392" s="1316"/>
      <c r="G392" s="1316"/>
      <c r="H392" s="1316"/>
      <c r="I392" s="1316"/>
      <c r="J392" s="1316"/>
      <c r="K392" s="1316"/>
      <c r="L392" s="1316"/>
      <c r="M392" s="1316"/>
      <c r="N392" s="1316"/>
      <c r="O392" s="1316"/>
      <c r="P392" s="1316"/>
      <c r="Q392" s="1316"/>
      <c r="R392" s="1316"/>
      <c r="S392" s="1316"/>
      <c r="T392" s="1316"/>
      <c r="U392" s="1316"/>
      <c r="V392" s="1316"/>
      <c r="W392" s="1316"/>
      <c r="X392" s="1316"/>
      <c r="Y392" s="1316"/>
      <c r="Z392" s="1316"/>
      <c r="AA392" s="1316"/>
      <c r="AB392" s="1316"/>
      <c r="AC392" s="1316"/>
      <c r="AD392" s="1316"/>
      <c r="AE392" s="530"/>
      <c r="AF392" s="530"/>
      <c r="AG392" s="1316"/>
      <c r="AH392" s="1316"/>
      <c r="AI392" s="513"/>
    </row>
    <row r="393" ht="24.0" customHeight="1">
      <c r="A393" s="1318"/>
      <c r="B393" s="1316"/>
      <c r="C393" s="1316"/>
      <c r="D393" s="1316"/>
      <c r="E393" s="1316"/>
      <c r="F393" s="1316"/>
      <c r="G393" s="1316"/>
      <c r="H393" s="1316"/>
      <c r="I393" s="1316"/>
      <c r="J393" s="1316"/>
      <c r="K393" s="1316"/>
      <c r="L393" s="1316"/>
      <c r="M393" s="1316"/>
      <c r="N393" s="1316"/>
      <c r="O393" s="1316"/>
      <c r="P393" s="1316"/>
      <c r="Q393" s="1316"/>
      <c r="R393" s="1316"/>
      <c r="S393" s="1316"/>
      <c r="T393" s="1316"/>
      <c r="U393" s="1316"/>
      <c r="V393" s="1316"/>
      <c r="W393" s="1316"/>
      <c r="X393" s="1316"/>
      <c r="Y393" s="1316"/>
      <c r="Z393" s="1316"/>
      <c r="AA393" s="1316"/>
      <c r="AB393" s="1316"/>
      <c r="AC393" s="1316"/>
      <c r="AD393" s="1316"/>
      <c r="AE393" s="530"/>
      <c r="AF393" s="530"/>
      <c r="AG393" s="1316"/>
      <c r="AH393" s="1316"/>
      <c r="AI393" s="513"/>
    </row>
    <row r="394" ht="24.0" customHeight="1">
      <c r="A394" s="1318"/>
      <c r="B394" s="1316"/>
      <c r="C394" s="1316"/>
      <c r="D394" s="1316"/>
      <c r="E394" s="1316"/>
      <c r="F394" s="1316"/>
      <c r="G394" s="1316"/>
      <c r="H394" s="1316"/>
      <c r="I394" s="1316"/>
      <c r="J394" s="1316"/>
      <c r="K394" s="1316"/>
      <c r="L394" s="1316"/>
      <c r="M394" s="1316"/>
      <c r="N394" s="1316"/>
      <c r="O394" s="1316"/>
      <c r="P394" s="1316"/>
      <c r="Q394" s="1316"/>
      <c r="R394" s="1316"/>
      <c r="S394" s="1316"/>
      <c r="T394" s="1316"/>
      <c r="U394" s="1316"/>
      <c r="V394" s="1316"/>
      <c r="W394" s="1316"/>
      <c r="X394" s="1316"/>
      <c r="Y394" s="1316"/>
      <c r="Z394" s="1316"/>
      <c r="AA394" s="1316"/>
      <c r="AB394" s="1316"/>
      <c r="AC394" s="1316"/>
      <c r="AD394" s="1316"/>
      <c r="AE394" s="530"/>
      <c r="AF394" s="530"/>
      <c r="AG394" s="1316"/>
      <c r="AH394" s="1316"/>
      <c r="AI394" s="513"/>
    </row>
    <row r="395" ht="24.0" customHeight="1">
      <c r="A395" s="1318"/>
      <c r="B395" s="1316"/>
      <c r="C395" s="1316"/>
      <c r="D395" s="1316"/>
      <c r="E395" s="1316"/>
      <c r="F395" s="1316"/>
      <c r="G395" s="1316"/>
      <c r="H395" s="1316"/>
      <c r="I395" s="1316"/>
      <c r="J395" s="1316"/>
      <c r="K395" s="1316"/>
      <c r="L395" s="1316"/>
      <c r="M395" s="1316"/>
      <c r="N395" s="1316"/>
      <c r="O395" s="1316"/>
      <c r="P395" s="1316"/>
      <c r="Q395" s="1316"/>
      <c r="R395" s="1316"/>
      <c r="S395" s="1316"/>
      <c r="T395" s="1316"/>
      <c r="U395" s="1316"/>
      <c r="V395" s="1316"/>
      <c r="W395" s="1316"/>
      <c r="X395" s="1316"/>
      <c r="Y395" s="1316"/>
      <c r="Z395" s="1316"/>
      <c r="AA395" s="1316"/>
      <c r="AB395" s="1316"/>
      <c r="AC395" s="1316"/>
      <c r="AD395" s="1316"/>
      <c r="AE395" s="530"/>
      <c r="AF395" s="530"/>
      <c r="AG395" s="1316"/>
      <c r="AH395" s="1316"/>
      <c r="AI395" s="513"/>
    </row>
    <row r="396" ht="24.0" customHeight="1">
      <c r="A396" s="1318"/>
      <c r="B396" s="1316"/>
      <c r="C396" s="1316"/>
      <c r="D396" s="1316"/>
      <c r="E396" s="1316"/>
      <c r="F396" s="1316"/>
      <c r="G396" s="1316"/>
      <c r="H396" s="1316"/>
      <c r="I396" s="1316"/>
      <c r="J396" s="1316"/>
      <c r="K396" s="1316"/>
      <c r="L396" s="1316"/>
      <c r="M396" s="1316"/>
      <c r="N396" s="1316"/>
      <c r="O396" s="1316"/>
      <c r="P396" s="1316"/>
      <c r="Q396" s="1316"/>
      <c r="R396" s="1316"/>
      <c r="S396" s="1316"/>
      <c r="T396" s="1316"/>
      <c r="U396" s="1316"/>
      <c r="V396" s="1316"/>
      <c r="W396" s="1316"/>
      <c r="X396" s="1316"/>
      <c r="Y396" s="1316"/>
      <c r="Z396" s="1316"/>
      <c r="AA396" s="1316"/>
      <c r="AB396" s="1316"/>
      <c r="AC396" s="1316"/>
      <c r="AD396" s="1316"/>
      <c r="AE396" s="530"/>
      <c r="AF396" s="530"/>
      <c r="AG396" s="1316"/>
      <c r="AH396" s="1316"/>
      <c r="AI396" s="513"/>
    </row>
    <row r="397" ht="24.0" customHeight="1">
      <c r="A397" s="1318"/>
      <c r="B397" s="1316"/>
      <c r="C397" s="1316"/>
      <c r="D397" s="1316"/>
      <c r="E397" s="1316"/>
      <c r="F397" s="1316"/>
      <c r="G397" s="1316"/>
      <c r="H397" s="1316"/>
      <c r="I397" s="1316"/>
      <c r="J397" s="1316"/>
      <c r="K397" s="1316"/>
      <c r="L397" s="1316"/>
      <c r="M397" s="1316"/>
      <c r="N397" s="1316"/>
      <c r="O397" s="1316"/>
      <c r="P397" s="1316"/>
      <c r="Q397" s="1316"/>
      <c r="R397" s="1316"/>
      <c r="S397" s="1316"/>
      <c r="T397" s="1316"/>
      <c r="U397" s="1316"/>
      <c r="V397" s="1316"/>
      <c r="W397" s="1316"/>
      <c r="X397" s="1316"/>
      <c r="Y397" s="1316"/>
      <c r="Z397" s="1316"/>
      <c r="AA397" s="1316"/>
      <c r="AB397" s="1316"/>
      <c r="AC397" s="1316"/>
      <c r="AD397" s="1316"/>
      <c r="AE397" s="530"/>
      <c r="AF397" s="530"/>
      <c r="AG397" s="1316"/>
      <c r="AH397" s="1316"/>
      <c r="AI397" s="513"/>
    </row>
    <row r="398" ht="24.0" customHeight="1">
      <c r="A398" s="1318"/>
      <c r="B398" s="1316"/>
      <c r="C398" s="1316"/>
      <c r="D398" s="1316"/>
      <c r="E398" s="1316"/>
      <c r="F398" s="1316"/>
      <c r="G398" s="1316"/>
      <c r="H398" s="1316"/>
      <c r="I398" s="1316"/>
      <c r="J398" s="1316"/>
      <c r="K398" s="1316"/>
      <c r="L398" s="1316"/>
      <c r="M398" s="1316"/>
      <c r="N398" s="1316"/>
      <c r="O398" s="1316"/>
      <c r="P398" s="1316"/>
      <c r="Q398" s="1316"/>
      <c r="R398" s="1316"/>
      <c r="S398" s="1316"/>
      <c r="T398" s="1316"/>
      <c r="U398" s="1316"/>
      <c r="V398" s="1316"/>
      <c r="W398" s="1316"/>
      <c r="X398" s="1316"/>
      <c r="Y398" s="1316"/>
      <c r="Z398" s="1316"/>
      <c r="AA398" s="1316"/>
      <c r="AB398" s="1316"/>
      <c r="AC398" s="1316"/>
      <c r="AD398" s="1316"/>
      <c r="AE398" s="530"/>
      <c r="AF398" s="530"/>
      <c r="AG398" s="1316"/>
      <c r="AH398" s="1316"/>
      <c r="AI398" s="513"/>
    </row>
    <row r="399" ht="24.0" customHeight="1">
      <c r="A399" s="1318"/>
      <c r="B399" s="1316"/>
      <c r="C399" s="1316"/>
      <c r="D399" s="1316"/>
      <c r="E399" s="1316"/>
      <c r="F399" s="1316"/>
      <c r="G399" s="1316"/>
      <c r="H399" s="1316"/>
      <c r="I399" s="1316"/>
      <c r="J399" s="1316"/>
      <c r="K399" s="1316"/>
      <c r="L399" s="1316"/>
      <c r="M399" s="1316"/>
      <c r="N399" s="1316"/>
      <c r="O399" s="1316"/>
      <c r="P399" s="1316"/>
      <c r="Q399" s="1316"/>
      <c r="R399" s="1316"/>
      <c r="S399" s="1316"/>
      <c r="T399" s="1316"/>
      <c r="U399" s="1316"/>
      <c r="V399" s="1316"/>
      <c r="W399" s="1316"/>
      <c r="X399" s="1316"/>
      <c r="Y399" s="1316"/>
      <c r="Z399" s="1316"/>
      <c r="AA399" s="1316"/>
      <c r="AB399" s="1316"/>
      <c r="AC399" s="1316"/>
      <c r="AD399" s="1316"/>
      <c r="AE399" s="530"/>
      <c r="AF399" s="530"/>
      <c r="AG399" s="1316"/>
      <c r="AH399" s="1316"/>
      <c r="AI399" s="513"/>
    </row>
    <row r="400" ht="24.0" customHeight="1">
      <c r="A400" s="1318"/>
      <c r="B400" s="1316"/>
      <c r="C400" s="1316"/>
      <c r="D400" s="1316"/>
      <c r="E400" s="1316"/>
      <c r="F400" s="1316"/>
      <c r="G400" s="1316"/>
      <c r="H400" s="1316"/>
      <c r="I400" s="1316"/>
      <c r="J400" s="1316"/>
      <c r="K400" s="1316"/>
      <c r="L400" s="1316"/>
      <c r="M400" s="1316"/>
      <c r="N400" s="1316"/>
      <c r="O400" s="1316"/>
      <c r="P400" s="1316"/>
      <c r="Q400" s="1316"/>
      <c r="R400" s="1316"/>
      <c r="S400" s="1316"/>
      <c r="T400" s="1316"/>
      <c r="U400" s="1316"/>
      <c r="V400" s="1316"/>
      <c r="W400" s="1316"/>
      <c r="X400" s="1316"/>
      <c r="Y400" s="1316"/>
      <c r="Z400" s="1316"/>
      <c r="AA400" s="1316"/>
      <c r="AB400" s="1316"/>
      <c r="AC400" s="1316"/>
      <c r="AD400" s="1316"/>
      <c r="AE400" s="530"/>
      <c r="AF400" s="530"/>
      <c r="AG400" s="1316"/>
      <c r="AH400" s="1316"/>
      <c r="AI400" s="513"/>
    </row>
    <row r="401" ht="24.0" customHeight="1">
      <c r="A401" s="1318"/>
      <c r="B401" s="1316"/>
      <c r="C401" s="1316"/>
      <c r="D401" s="1316"/>
      <c r="E401" s="1316"/>
      <c r="F401" s="1316"/>
      <c r="G401" s="1316"/>
      <c r="H401" s="1316"/>
      <c r="I401" s="1316"/>
      <c r="J401" s="1316"/>
      <c r="K401" s="1316"/>
      <c r="L401" s="1316"/>
      <c r="M401" s="1316"/>
      <c r="N401" s="1316"/>
      <c r="O401" s="1316"/>
      <c r="P401" s="1316"/>
      <c r="Q401" s="1316"/>
      <c r="R401" s="1316"/>
      <c r="S401" s="1316"/>
      <c r="T401" s="1316"/>
      <c r="U401" s="1316"/>
      <c r="V401" s="1316"/>
      <c r="W401" s="1316"/>
      <c r="X401" s="1316"/>
      <c r="Y401" s="1316"/>
      <c r="Z401" s="1316"/>
      <c r="AA401" s="1316"/>
      <c r="AB401" s="1316"/>
      <c r="AC401" s="1316"/>
      <c r="AD401" s="1316"/>
      <c r="AE401" s="530"/>
      <c r="AF401" s="530"/>
      <c r="AG401" s="1316"/>
      <c r="AH401" s="1316"/>
      <c r="AI401" s="513"/>
    </row>
    <row r="402" ht="24.0" customHeight="1">
      <c r="A402" s="1318"/>
      <c r="B402" s="1316"/>
      <c r="C402" s="1316"/>
      <c r="D402" s="1316"/>
      <c r="E402" s="1316"/>
      <c r="F402" s="1316"/>
      <c r="G402" s="1316"/>
      <c r="H402" s="1316"/>
      <c r="I402" s="1316"/>
      <c r="J402" s="1316"/>
      <c r="K402" s="1316"/>
      <c r="L402" s="1316"/>
      <c r="M402" s="1316"/>
      <c r="N402" s="1316"/>
      <c r="O402" s="1316"/>
      <c r="P402" s="1316"/>
      <c r="Q402" s="1316"/>
      <c r="R402" s="1316"/>
      <c r="S402" s="1316"/>
      <c r="T402" s="1316"/>
      <c r="U402" s="1316"/>
      <c r="V402" s="1316"/>
      <c r="W402" s="1316"/>
      <c r="X402" s="1316"/>
      <c r="Y402" s="1316"/>
      <c r="Z402" s="1316"/>
      <c r="AA402" s="1316"/>
      <c r="AB402" s="1316"/>
      <c r="AC402" s="1316"/>
      <c r="AD402" s="1316"/>
      <c r="AE402" s="530"/>
      <c r="AF402" s="530"/>
      <c r="AG402" s="1316"/>
      <c r="AH402" s="1316"/>
      <c r="AI402" s="513"/>
    </row>
    <row r="403" ht="24.0" customHeight="1">
      <c r="A403" s="1318"/>
      <c r="B403" s="1316"/>
      <c r="C403" s="1316"/>
      <c r="D403" s="1316"/>
      <c r="E403" s="1316"/>
      <c r="F403" s="1316"/>
      <c r="G403" s="1316"/>
      <c r="H403" s="1316"/>
      <c r="I403" s="1316"/>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c r="AE403" s="530"/>
      <c r="AF403" s="530"/>
      <c r="AG403" s="1316"/>
      <c r="AH403" s="1316"/>
      <c r="AI403" s="513"/>
    </row>
    <row r="404" ht="24.0" customHeight="1">
      <c r="A404" s="1318"/>
      <c r="B404" s="1316"/>
      <c r="C404" s="1316"/>
      <c r="D404" s="1316"/>
      <c r="E404" s="1316"/>
      <c r="F404" s="1316"/>
      <c r="G404" s="1316"/>
      <c r="H404" s="1316"/>
      <c r="I404" s="1316"/>
      <c r="J404" s="1316"/>
      <c r="K404" s="1316"/>
      <c r="L404" s="1316"/>
      <c r="M404" s="1316"/>
      <c r="N404" s="1316"/>
      <c r="O404" s="1316"/>
      <c r="P404" s="1316"/>
      <c r="Q404" s="1316"/>
      <c r="R404" s="1316"/>
      <c r="S404" s="1316"/>
      <c r="T404" s="1316"/>
      <c r="U404" s="1316"/>
      <c r="V404" s="1316"/>
      <c r="W404" s="1316"/>
      <c r="X404" s="1316"/>
      <c r="Y404" s="1316"/>
      <c r="Z404" s="1316"/>
      <c r="AA404" s="1316"/>
      <c r="AB404" s="1316"/>
      <c r="AC404" s="1316"/>
      <c r="AD404" s="1316"/>
      <c r="AE404" s="530"/>
      <c r="AF404" s="530"/>
      <c r="AG404" s="1316"/>
      <c r="AH404" s="1316"/>
      <c r="AI404" s="513"/>
    </row>
    <row r="405" ht="24.0" customHeight="1">
      <c r="A405" s="1318"/>
      <c r="B405" s="1316"/>
      <c r="C405" s="1316"/>
      <c r="D405" s="1316"/>
      <c r="E405" s="1316"/>
      <c r="F405" s="1316"/>
      <c r="G405" s="1316"/>
      <c r="H405" s="1316"/>
      <c r="I405" s="1316"/>
      <c r="J405" s="1316"/>
      <c r="K405" s="1316"/>
      <c r="L405" s="1316"/>
      <c r="M405" s="1316"/>
      <c r="N405" s="1316"/>
      <c r="O405" s="1316"/>
      <c r="P405" s="1316"/>
      <c r="Q405" s="1316"/>
      <c r="R405" s="1316"/>
      <c r="S405" s="1316"/>
      <c r="T405" s="1316"/>
      <c r="U405" s="1316"/>
      <c r="V405" s="1316"/>
      <c r="W405" s="1316"/>
      <c r="X405" s="1316"/>
      <c r="Y405" s="1316"/>
      <c r="Z405" s="1316"/>
      <c r="AA405" s="1316"/>
      <c r="AB405" s="1316"/>
      <c r="AC405" s="1316"/>
      <c r="AD405" s="1316"/>
      <c r="AE405" s="530"/>
      <c r="AF405" s="530"/>
      <c r="AG405" s="1316"/>
      <c r="AH405" s="1316"/>
      <c r="AI405" s="513"/>
    </row>
    <row r="406" ht="24.0" customHeight="1">
      <c r="A406" s="1318"/>
      <c r="B406" s="1316"/>
      <c r="C406" s="1316"/>
      <c r="D406" s="1316"/>
      <c r="E406" s="1316"/>
      <c r="F406" s="1316"/>
      <c r="G406" s="1316"/>
      <c r="H406" s="1316"/>
      <c r="I406" s="1316"/>
      <c r="J406" s="1316"/>
      <c r="K406" s="1316"/>
      <c r="L406" s="1316"/>
      <c r="M406" s="1316"/>
      <c r="N406" s="1316"/>
      <c r="O406" s="1316"/>
      <c r="P406" s="1316"/>
      <c r="Q406" s="1316"/>
      <c r="R406" s="1316"/>
      <c r="S406" s="1316"/>
      <c r="T406" s="1316"/>
      <c r="U406" s="1316"/>
      <c r="V406" s="1316"/>
      <c r="W406" s="1316"/>
      <c r="X406" s="1316"/>
      <c r="Y406" s="1316"/>
      <c r="Z406" s="1316"/>
      <c r="AA406" s="1316"/>
      <c r="AB406" s="1316"/>
      <c r="AC406" s="1316"/>
      <c r="AD406" s="1316"/>
      <c r="AE406" s="530"/>
      <c r="AF406" s="530"/>
      <c r="AG406" s="1316"/>
      <c r="AH406" s="1316"/>
      <c r="AI406" s="513"/>
    </row>
    <row r="407" ht="24.0" customHeight="1">
      <c r="A407" s="1318"/>
      <c r="B407" s="1316"/>
      <c r="C407" s="1316"/>
      <c r="D407" s="1316"/>
      <c r="E407" s="1316"/>
      <c r="F407" s="1316"/>
      <c r="G407" s="1316"/>
      <c r="H407" s="1316"/>
      <c r="I407" s="1316"/>
      <c r="J407" s="1316"/>
      <c r="K407" s="1316"/>
      <c r="L407" s="1316"/>
      <c r="M407" s="1316"/>
      <c r="N407" s="1316"/>
      <c r="O407" s="1316"/>
      <c r="P407" s="1316"/>
      <c r="Q407" s="1316"/>
      <c r="R407" s="1316"/>
      <c r="S407" s="1316"/>
      <c r="T407" s="1316"/>
      <c r="U407" s="1316"/>
      <c r="V407" s="1316"/>
      <c r="W407" s="1316"/>
      <c r="X407" s="1316"/>
      <c r="Y407" s="1316"/>
      <c r="Z407" s="1316"/>
      <c r="AA407" s="1316"/>
      <c r="AB407" s="1316"/>
      <c r="AC407" s="1316"/>
      <c r="AD407" s="1316"/>
      <c r="AE407" s="530"/>
      <c r="AF407" s="530"/>
      <c r="AG407" s="1316"/>
      <c r="AH407" s="1316"/>
      <c r="AI407" s="513"/>
    </row>
    <row r="408" ht="24.0" customHeight="1">
      <c r="A408" s="1318"/>
      <c r="B408" s="1316"/>
      <c r="C408" s="1316"/>
      <c r="D408" s="1316"/>
      <c r="E408" s="1316"/>
      <c r="F408" s="1316"/>
      <c r="G408" s="1316"/>
      <c r="H408" s="1316"/>
      <c r="I408" s="1316"/>
      <c r="J408" s="1316"/>
      <c r="K408" s="1316"/>
      <c r="L408" s="1316"/>
      <c r="M408" s="1316"/>
      <c r="N408" s="1316"/>
      <c r="O408" s="1316"/>
      <c r="P408" s="1316"/>
      <c r="Q408" s="1316"/>
      <c r="R408" s="1316"/>
      <c r="S408" s="1316"/>
      <c r="T408" s="1316"/>
      <c r="U408" s="1316"/>
      <c r="V408" s="1316"/>
      <c r="W408" s="1316"/>
      <c r="X408" s="1316"/>
      <c r="Y408" s="1316"/>
      <c r="Z408" s="1316"/>
      <c r="AA408" s="1316"/>
      <c r="AB408" s="1316"/>
      <c r="AC408" s="1316"/>
      <c r="AD408" s="1316"/>
      <c r="AE408" s="530"/>
      <c r="AF408" s="530"/>
      <c r="AG408" s="1316"/>
      <c r="AH408" s="1316"/>
      <c r="AI408" s="513"/>
    </row>
    <row r="409" ht="24.0" customHeight="1">
      <c r="A409" s="1318"/>
      <c r="B409" s="1316"/>
      <c r="C409" s="1316"/>
      <c r="D409" s="1316"/>
      <c r="E409" s="1316"/>
      <c r="F409" s="1316"/>
      <c r="G409" s="1316"/>
      <c r="H409" s="1316"/>
      <c r="I409" s="1316"/>
      <c r="J409" s="1316"/>
      <c r="K409" s="1316"/>
      <c r="L409" s="1316"/>
      <c r="M409" s="1316"/>
      <c r="N409" s="1316"/>
      <c r="O409" s="1316"/>
      <c r="P409" s="1316"/>
      <c r="Q409" s="1316"/>
      <c r="R409" s="1316"/>
      <c r="S409" s="1316"/>
      <c r="T409" s="1316"/>
      <c r="U409" s="1316"/>
      <c r="V409" s="1316"/>
      <c r="W409" s="1316"/>
      <c r="X409" s="1316"/>
      <c r="Y409" s="1316"/>
      <c r="Z409" s="1316"/>
      <c r="AA409" s="1316"/>
      <c r="AB409" s="1316"/>
      <c r="AC409" s="1316"/>
      <c r="AD409" s="1316"/>
      <c r="AE409" s="530"/>
      <c r="AF409" s="530"/>
      <c r="AG409" s="1316"/>
      <c r="AH409" s="1316"/>
      <c r="AI409" s="513"/>
    </row>
    <row r="410" ht="24.0" customHeight="1">
      <c r="A410" s="1318"/>
      <c r="B410" s="1316"/>
      <c r="C410" s="1316"/>
      <c r="D410" s="1316"/>
      <c r="E410" s="1316"/>
      <c r="F410" s="1316"/>
      <c r="G410" s="1316"/>
      <c r="H410" s="1316"/>
      <c r="I410" s="1316"/>
      <c r="J410" s="1316"/>
      <c r="K410" s="1316"/>
      <c r="L410" s="1316"/>
      <c r="M410" s="1316"/>
      <c r="N410" s="1316"/>
      <c r="O410" s="1316"/>
      <c r="P410" s="1316"/>
      <c r="Q410" s="1316"/>
      <c r="R410" s="1316"/>
      <c r="S410" s="1316"/>
      <c r="T410" s="1316"/>
      <c r="U410" s="1316"/>
      <c r="V410" s="1316"/>
      <c r="W410" s="1316"/>
      <c r="X410" s="1316"/>
      <c r="Y410" s="1316"/>
      <c r="Z410" s="1316"/>
      <c r="AA410" s="1316"/>
      <c r="AB410" s="1316"/>
      <c r="AC410" s="1316"/>
      <c r="AD410" s="1316"/>
      <c r="AE410" s="530"/>
      <c r="AF410" s="530"/>
      <c r="AG410" s="1316"/>
      <c r="AH410" s="1316"/>
      <c r="AI410" s="513"/>
    </row>
    <row r="411" ht="24.0" customHeight="1">
      <c r="A411" s="1318"/>
      <c r="B411" s="1316"/>
      <c r="C411" s="1316"/>
      <c r="D411" s="1316"/>
      <c r="E411" s="1316"/>
      <c r="F411" s="1316"/>
      <c r="G411" s="1316"/>
      <c r="H411" s="1316"/>
      <c r="I411" s="1316"/>
      <c r="J411" s="1316"/>
      <c r="K411" s="1316"/>
      <c r="L411" s="1316"/>
      <c r="M411" s="1316"/>
      <c r="N411" s="1316"/>
      <c r="O411" s="1316"/>
      <c r="P411" s="1316"/>
      <c r="Q411" s="1316"/>
      <c r="R411" s="1316"/>
      <c r="S411" s="1316"/>
      <c r="T411" s="1316"/>
      <c r="U411" s="1316"/>
      <c r="V411" s="1316"/>
      <c r="W411" s="1316"/>
      <c r="X411" s="1316"/>
      <c r="Y411" s="1316"/>
      <c r="Z411" s="1316"/>
      <c r="AA411" s="1316"/>
      <c r="AB411" s="1316"/>
      <c r="AC411" s="1316"/>
      <c r="AD411" s="1316"/>
      <c r="AE411" s="530"/>
      <c r="AF411" s="530"/>
      <c r="AG411" s="1316"/>
      <c r="AH411" s="1316"/>
      <c r="AI411" s="513"/>
    </row>
    <row r="412" ht="24.0" customHeight="1">
      <c r="A412" s="1318"/>
      <c r="B412" s="1316"/>
      <c r="C412" s="1316"/>
      <c r="D412" s="1316"/>
      <c r="E412" s="1316"/>
      <c r="F412" s="1316"/>
      <c r="G412" s="1316"/>
      <c r="H412" s="1316"/>
      <c r="I412" s="1316"/>
      <c r="J412" s="1316"/>
      <c r="K412" s="1316"/>
      <c r="L412" s="1316"/>
      <c r="M412" s="1316"/>
      <c r="N412" s="1316"/>
      <c r="O412" s="1316"/>
      <c r="P412" s="1316"/>
      <c r="Q412" s="1316"/>
      <c r="R412" s="1316"/>
      <c r="S412" s="1316"/>
      <c r="T412" s="1316"/>
      <c r="U412" s="1316"/>
      <c r="V412" s="1316"/>
      <c r="W412" s="1316"/>
      <c r="X412" s="1316"/>
      <c r="Y412" s="1316"/>
      <c r="Z412" s="1316"/>
      <c r="AA412" s="1316"/>
      <c r="AB412" s="1316"/>
      <c r="AC412" s="1316"/>
      <c r="AD412" s="1316"/>
      <c r="AE412" s="530"/>
      <c r="AF412" s="530"/>
      <c r="AG412" s="1316"/>
      <c r="AH412" s="1316"/>
      <c r="AI412" s="513"/>
    </row>
    <row r="413" ht="24.0" customHeight="1">
      <c r="A413" s="1318"/>
      <c r="B413" s="1316"/>
      <c r="C413" s="1316"/>
      <c r="D413" s="1316"/>
      <c r="E413" s="1316"/>
      <c r="F413" s="1316"/>
      <c r="G413" s="1316"/>
      <c r="H413" s="1316"/>
      <c r="I413" s="1316"/>
      <c r="J413" s="1316"/>
      <c r="K413" s="1316"/>
      <c r="L413" s="1316"/>
      <c r="M413" s="1316"/>
      <c r="N413" s="1316"/>
      <c r="O413" s="1316"/>
      <c r="P413" s="1316"/>
      <c r="Q413" s="1316"/>
      <c r="R413" s="1316"/>
      <c r="S413" s="1316"/>
      <c r="T413" s="1316"/>
      <c r="U413" s="1316"/>
      <c r="V413" s="1316"/>
      <c r="W413" s="1316"/>
      <c r="X413" s="1316"/>
      <c r="Y413" s="1316"/>
      <c r="Z413" s="1316"/>
      <c r="AA413" s="1316"/>
      <c r="AB413" s="1316"/>
      <c r="AC413" s="1316"/>
      <c r="AD413" s="1316"/>
      <c r="AE413" s="530"/>
      <c r="AF413" s="530"/>
      <c r="AG413" s="1316"/>
      <c r="AH413" s="1316"/>
      <c r="AI413" s="513"/>
    </row>
    <row r="414" ht="24.0" customHeight="1">
      <c r="A414" s="1318"/>
      <c r="B414" s="1316"/>
      <c r="C414" s="1316"/>
      <c r="D414" s="1316"/>
      <c r="E414" s="1316"/>
      <c r="F414" s="1316"/>
      <c r="G414" s="1316"/>
      <c r="H414" s="1316"/>
      <c r="I414" s="1316"/>
      <c r="J414" s="1316"/>
      <c r="K414" s="1316"/>
      <c r="L414" s="1316"/>
      <c r="M414" s="1316"/>
      <c r="N414" s="1316"/>
      <c r="O414" s="1316"/>
      <c r="P414" s="1316"/>
      <c r="Q414" s="1316"/>
      <c r="R414" s="1316"/>
      <c r="S414" s="1316"/>
      <c r="T414" s="1316"/>
      <c r="U414" s="1316"/>
      <c r="V414" s="1316"/>
      <c r="W414" s="1316"/>
      <c r="X414" s="1316"/>
      <c r="Y414" s="1316"/>
      <c r="Z414" s="1316"/>
      <c r="AA414" s="1316"/>
      <c r="AB414" s="1316"/>
      <c r="AC414" s="1316"/>
      <c r="AD414" s="1316"/>
      <c r="AE414" s="530"/>
      <c r="AF414" s="530"/>
      <c r="AG414" s="1316"/>
      <c r="AH414" s="1316"/>
      <c r="AI414" s="513"/>
    </row>
    <row r="415" ht="24.0" customHeight="1">
      <c r="A415" s="1318"/>
      <c r="B415" s="1316"/>
      <c r="C415" s="1316"/>
      <c r="D415" s="1316"/>
      <c r="E415" s="1316"/>
      <c r="F415" s="1316"/>
      <c r="G415" s="1316"/>
      <c r="H415" s="1316"/>
      <c r="I415" s="1316"/>
      <c r="J415" s="1316"/>
      <c r="K415" s="1316"/>
      <c r="L415" s="1316"/>
      <c r="M415" s="1316"/>
      <c r="N415" s="1316"/>
      <c r="O415" s="1316"/>
      <c r="P415" s="1316"/>
      <c r="Q415" s="1316"/>
      <c r="R415" s="1316"/>
      <c r="S415" s="1316"/>
      <c r="T415" s="1316"/>
      <c r="U415" s="1316"/>
      <c r="V415" s="1316"/>
      <c r="W415" s="1316"/>
      <c r="X415" s="1316"/>
      <c r="Y415" s="1316"/>
      <c r="Z415" s="1316"/>
      <c r="AA415" s="1316"/>
      <c r="AB415" s="1316"/>
      <c r="AC415" s="1316"/>
      <c r="AD415" s="1316"/>
      <c r="AE415" s="530"/>
      <c r="AF415" s="530"/>
      <c r="AG415" s="1316"/>
      <c r="AH415" s="1316"/>
      <c r="AI415" s="513"/>
    </row>
    <row r="416" ht="24.0" customHeight="1">
      <c r="A416" s="1318"/>
      <c r="B416" s="1316"/>
      <c r="C416" s="1316"/>
      <c r="D416" s="1316"/>
      <c r="E416" s="1316"/>
      <c r="F416" s="1316"/>
      <c r="G416" s="1316"/>
      <c r="H416" s="1316"/>
      <c r="I416" s="1316"/>
      <c r="J416" s="1316"/>
      <c r="K416" s="1316"/>
      <c r="L416" s="1316"/>
      <c r="M416" s="1316"/>
      <c r="N416" s="1316"/>
      <c r="O416" s="1316"/>
      <c r="P416" s="1316"/>
      <c r="Q416" s="1316"/>
      <c r="R416" s="1316"/>
      <c r="S416" s="1316"/>
      <c r="T416" s="1316"/>
      <c r="U416" s="1316"/>
      <c r="V416" s="1316"/>
      <c r="W416" s="1316"/>
      <c r="X416" s="1316"/>
      <c r="Y416" s="1316"/>
      <c r="Z416" s="1316"/>
      <c r="AA416" s="1316"/>
      <c r="AB416" s="1316"/>
      <c r="AC416" s="1316"/>
      <c r="AD416" s="1316"/>
      <c r="AE416" s="530"/>
      <c r="AF416" s="530"/>
      <c r="AG416" s="1316"/>
      <c r="AH416" s="1316"/>
      <c r="AI416" s="513"/>
    </row>
    <row r="417" ht="24.0" customHeight="1">
      <c r="A417" s="1318"/>
      <c r="B417" s="1316"/>
      <c r="C417" s="1316"/>
      <c r="D417" s="1316"/>
      <c r="E417" s="1316"/>
      <c r="F417" s="1316"/>
      <c r="G417" s="1316"/>
      <c r="H417" s="1316"/>
      <c r="I417" s="1316"/>
      <c r="J417" s="1316"/>
      <c r="K417" s="1316"/>
      <c r="L417" s="1316"/>
      <c r="M417" s="1316"/>
      <c r="N417" s="1316"/>
      <c r="O417" s="1316"/>
      <c r="P417" s="1316"/>
      <c r="Q417" s="1316"/>
      <c r="R417" s="1316"/>
      <c r="S417" s="1316"/>
      <c r="T417" s="1316"/>
      <c r="U417" s="1316"/>
      <c r="V417" s="1316"/>
      <c r="W417" s="1316"/>
      <c r="X417" s="1316"/>
      <c r="Y417" s="1316"/>
      <c r="Z417" s="1316"/>
      <c r="AA417" s="1316"/>
      <c r="AB417" s="1316"/>
      <c r="AC417" s="1316"/>
      <c r="AD417" s="1316"/>
      <c r="AE417" s="530"/>
      <c r="AF417" s="530"/>
      <c r="AG417" s="1316"/>
      <c r="AH417" s="1316"/>
      <c r="AI417" s="513"/>
    </row>
    <row r="418" ht="24.0" customHeight="1">
      <c r="A418" s="1318"/>
      <c r="B418" s="1316"/>
      <c r="C418" s="1316"/>
      <c r="D418" s="1316"/>
      <c r="E418" s="1316"/>
      <c r="F418" s="1316"/>
      <c r="G418" s="1316"/>
      <c r="H418" s="1316"/>
      <c r="I418" s="1316"/>
      <c r="J418" s="1316"/>
      <c r="K418" s="1316"/>
      <c r="L418" s="1316"/>
      <c r="M418" s="1316"/>
      <c r="N418" s="1316"/>
      <c r="O418" s="1316"/>
      <c r="P418" s="1316"/>
      <c r="Q418" s="1316"/>
      <c r="R418" s="1316"/>
      <c r="S418" s="1316"/>
      <c r="T418" s="1316"/>
      <c r="U418" s="1316"/>
      <c r="V418" s="1316"/>
      <c r="W418" s="1316"/>
      <c r="X418" s="1316"/>
      <c r="Y418" s="1316"/>
      <c r="Z418" s="1316"/>
      <c r="AA418" s="1316"/>
      <c r="AB418" s="1316"/>
      <c r="AC418" s="1316"/>
      <c r="AD418" s="1316"/>
      <c r="AE418" s="530"/>
      <c r="AF418" s="530"/>
      <c r="AG418" s="1316"/>
      <c r="AH418" s="1316"/>
      <c r="AI418" s="513"/>
    </row>
    <row r="419" ht="24.0" customHeight="1">
      <c r="A419" s="1318"/>
      <c r="B419" s="1316"/>
      <c r="C419" s="1316"/>
      <c r="D419" s="1316"/>
      <c r="E419" s="1316"/>
      <c r="F419" s="1316"/>
      <c r="G419" s="1316"/>
      <c r="H419" s="1316"/>
      <c r="I419" s="1316"/>
      <c r="J419" s="1316"/>
      <c r="K419" s="1316"/>
      <c r="L419" s="1316"/>
      <c r="M419" s="1316"/>
      <c r="N419" s="1316"/>
      <c r="O419" s="1316"/>
      <c r="P419" s="1316"/>
      <c r="Q419" s="1316"/>
      <c r="R419" s="1316"/>
      <c r="S419" s="1316"/>
      <c r="T419" s="1316"/>
      <c r="U419" s="1316"/>
      <c r="V419" s="1316"/>
      <c r="W419" s="1316"/>
      <c r="X419" s="1316"/>
      <c r="Y419" s="1316"/>
      <c r="Z419" s="1316"/>
      <c r="AA419" s="1316"/>
      <c r="AB419" s="1316"/>
      <c r="AC419" s="1316"/>
      <c r="AD419" s="1316"/>
      <c r="AE419" s="530"/>
      <c r="AF419" s="530"/>
      <c r="AG419" s="1316"/>
      <c r="AH419" s="1316"/>
      <c r="AI419" s="513"/>
    </row>
    <row r="420" ht="24.0" customHeight="1">
      <c r="A420" s="1318"/>
      <c r="B420" s="1316"/>
      <c r="C420" s="1316"/>
      <c r="D420" s="1316"/>
      <c r="E420" s="1316"/>
      <c r="F420" s="1316"/>
      <c r="G420" s="1316"/>
      <c r="H420" s="1316"/>
      <c r="I420" s="1316"/>
      <c r="J420" s="1316"/>
      <c r="K420" s="1316"/>
      <c r="L420" s="1316"/>
      <c r="M420" s="1316"/>
      <c r="N420" s="1316"/>
      <c r="O420" s="1316"/>
      <c r="P420" s="1316"/>
      <c r="Q420" s="1316"/>
      <c r="R420" s="1316"/>
      <c r="S420" s="1316"/>
      <c r="T420" s="1316"/>
      <c r="U420" s="1316"/>
      <c r="V420" s="1316"/>
      <c r="W420" s="1316"/>
      <c r="X420" s="1316"/>
      <c r="Y420" s="1316"/>
      <c r="Z420" s="1316"/>
      <c r="AA420" s="1316"/>
      <c r="AB420" s="1316"/>
      <c r="AC420" s="1316"/>
      <c r="AD420" s="1316"/>
      <c r="AE420" s="530"/>
      <c r="AF420" s="530"/>
      <c r="AG420" s="1316"/>
      <c r="AH420" s="1316"/>
      <c r="AI420" s="513"/>
    </row>
    <row r="421" ht="24.0" customHeight="1">
      <c r="A421" s="1318"/>
      <c r="B421" s="1316"/>
      <c r="C421" s="1316"/>
      <c r="D421" s="1316"/>
      <c r="E421" s="1316"/>
      <c r="F421" s="1316"/>
      <c r="G421" s="1316"/>
      <c r="H421" s="1316"/>
      <c r="I421" s="1316"/>
      <c r="J421" s="1316"/>
      <c r="K421" s="1316"/>
      <c r="L421" s="1316"/>
      <c r="M421" s="1316"/>
      <c r="N421" s="1316"/>
      <c r="O421" s="1316"/>
      <c r="P421" s="1316"/>
      <c r="Q421" s="1316"/>
      <c r="R421" s="1316"/>
      <c r="S421" s="1316"/>
      <c r="T421" s="1316"/>
      <c r="U421" s="1316"/>
      <c r="V421" s="1316"/>
      <c r="W421" s="1316"/>
      <c r="X421" s="1316"/>
      <c r="Y421" s="1316"/>
      <c r="Z421" s="1316"/>
      <c r="AA421" s="1316"/>
      <c r="AB421" s="1316"/>
      <c r="AC421" s="1316"/>
      <c r="AD421" s="1316"/>
      <c r="AE421" s="530"/>
      <c r="AF421" s="530"/>
      <c r="AG421" s="1316"/>
      <c r="AH421" s="1316"/>
      <c r="AI421" s="513"/>
    </row>
    <row r="422" ht="24.0" customHeight="1">
      <c r="A422" s="1318"/>
      <c r="B422" s="1316"/>
      <c r="C422" s="1316"/>
      <c r="D422" s="1316"/>
      <c r="E422" s="1316"/>
      <c r="F422" s="1316"/>
      <c r="G422" s="1316"/>
      <c r="H422" s="1316"/>
      <c r="I422" s="1316"/>
      <c r="J422" s="1316"/>
      <c r="K422" s="1316"/>
      <c r="L422" s="1316"/>
      <c r="M422" s="1316"/>
      <c r="N422" s="1316"/>
      <c r="O422" s="1316"/>
      <c r="P422" s="1316"/>
      <c r="Q422" s="1316"/>
      <c r="R422" s="1316"/>
      <c r="S422" s="1316"/>
      <c r="T422" s="1316"/>
      <c r="U422" s="1316"/>
      <c r="V422" s="1316"/>
      <c r="W422" s="1316"/>
      <c r="X422" s="1316"/>
      <c r="Y422" s="1316"/>
      <c r="Z422" s="1316"/>
      <c r="AA422" s="1316"/>
      <c r="AB422" s="1316"/>
      <c r="AC422" s="1316"/>
      <c r="AD422" s="1316"/>
      <c r="AE422" s="530"/>
      <c r="AF422" s="530"/>
      <c r="AG422" s="1316"/>
      <c r="AH422" s="1316"/>
      <c r="AI422" s="513"/>
    </row>
    <row r="423" ht="24.0" customHeight="1">
      <c r="A423" s="1318"/>
      <c r="B423" s="1316"/>
      <c r="C423" s="1316"/>
      <c r="D423" s="1316"/>
      <c r="E423" s="1316"/>
      <c r="F423" s="1316"/>
      <c r="G423" s="1316"/>
      <c r="H423" s="1316"/>
      <c r="I423" s="1316"/>
      <c r="J423" s="1316"/>
      <c r="K423" s="1316"/>
      <c r="L423" s="1316"/>
      <c r="M423" s="1316"/>
      <c r="N423" s="1316"/>
      <c r="O423" s="1316"/>
      <c r="P423" s="1316"/>
      <c r="Q423" s="1316"/>
      <c r="R423" s="1316"/>
      <c r="S423" s="1316"/>
      <c r="T423" s="1316"/>
      <c r="U423" s="1316"/>
      <c r="V423" s="1316"/>
      <c r="W423" s="1316"/>
      <c r="X423" s="1316"/>
      <c r="Y423" s="1316"/>
      <c r="Z423" s="1316"/>
      <c r="AA423" s="1316"/>
      <c r="AB423" s="1316"/>
      <c r="AC423" s="1316"/>
      <c r="AD423" s="1316"/>
      <c r="AE423" s="530"/>
      <c r="AF423" s="530"/>
      <c r="AG423" s="1316"/>
      <c r="AH423" s="1316"/>
      <c r="AI423" s="513"/>
    </row>
    <row r="424" ht="24.0" customHeight="1">
      <c r="A424" s="1318"/>
      <c r="B424" s="1316"/>
      <c r="C424" s="1316"/>
      <c r="D424" s="1316"/>
      <c r="E424" s="1316"/>
      <c r="F424" s="1316"/>
      <c r="G424" s="1316"/>
      <c r="H424" s="1316"/>
      <c r="I424" s="1316"/>
      <c r="J424" s="1316"/>
      <c r="K424" s="1316"/>
      <c r="L424" s="1316"/>
      <c r="M424" s="1316"/>
      <c r="N424" s="1316"/>
      <c r="O424" s="1316"/>
      <c r="P424" s="1316"/>
      <c r="Q424" s="1316"/>
      <c r="R424" s="1316"/>
      <c r="S424" s="1316"/>
      <c r="T424" s="1316"/>
      <c r="U424" s="1316"/>
      <c r="V424" s="1316"/>
      <c r="W424" s="1316"/>
      <c r="X424" s="1316"/>
      <c r="Y424" s="1316"/>
      <c r="Z424" s="1316"/>
      <c r="AA424" s="1316"/>
      <c r="AB424" s="1316"/>
      <c r="AC424" s="1316"/>
      <c r="AD424" s="1316"/>
      <c r="AE424" s="530"/>
      <c r="AF424" s="530"/>
      <c r="AG424" s="1316"/>
      <c r="AH424" s="1316"/>
      <c r="AI424" s="513"/>
    </row>
    <row r="425" ht="24.0" customHeight="1">
      <c r="A425" s="1318"/>
      <c r="B425" s="1316"/>
      <c r="C425" s="1316"/>
      <c r="D425" s="1316"/>
      <c r="E425" s="1316"/>
      <c r="F425" s="1316"/>
      <c r="G425" s="1316"/>
      <c r="H425" s="1316"/>
      <c r="I425" s="1316"/>
      <c r="J425" s="1316"/>
      <c r="K425" s="1316"/>
      <c r="L425" s="1316"/>
      <c r="M425" s="1316"/>
      <c r="N425" s="1316"/>
      <c r="O425" s="1316"/>
      <c r="P425" s="1316"/>
      <c r="Q425" s="1316"/>
      <c r="R425" s="1316"/>
      <c r="S425" s="1316"/>
      <c r="T425" s="1316"/>
      <c r="U425" s="1316"/>
      <c r="V425" s="1316"/>
      <c r="W425" s="1316"/>
      <c r="X425" s="1316"/>
      <c r="Y425" s="1316"/>
      <c r="Z425" s="1316"/>
      <c r="AA425" s="1316"/>
      <c r="AB425" s="1316"/>
      <c r="AC425" s="1316"/>
      <c r="AD425" s="1316"/>
      <c r="AE425" s="530"/>
      <c r="AF425" s="530"/>
      <c r="AG425" s="1316"/>
      <c r="AH425" s="1316"/>
      <c r="AI425" s="513"/>
    </row>
    <row r="426" ht="24.0" customHeight="1">
      <c r="A426" s="1318"/>
      <c r="B426" s="1316"/>
      <c r="C426" s="1316"/>
      <c r="D426" s="1316"/>
      <c r="E426" s="1316"/>
      <c r="F426" s="1316"/>
      <c r="G426" s="1316"/>
      <c r="H426" s="1316"/>
      <c r="I426" s="1316"/>
      <c r="J426" s="1316"/>
      <c r="K426" s="1316"/>
      <c r="L426" s="1316"/>
      <c r="M426" s="1316"/>
      <c r="N426" s="1316"/>
      <c r="O426" s="1316"/>
      <c r="P426" s="1316"/>
      <c r="Q426" s="1316"/>
      <c r="R426" s="1316"/>
      <c r="S426" s="1316"/>
      <c r="T426" s="1316"/>
      <c r="U426" s="1316"/>
      <c r="V426" s="1316"/>
      <c r="W426" s="1316"/>
      <c r="X426" s="1316"/>
      <c r="Y426" s="1316"/>
      <c r="Z426" s="1316"/>
      <c r="AA426" s="1316"/>
      <c r="AB426" s="1316"/>
      <c r="AC426" s="1316"/>
      <c r="AD426" s="1316"/>
      <c r="AE426" s="530"/>
      <c r="AF426" s="530"/>
      <c r="AG426" s="1316"/>
      <c r="AH426" s="1316"/>
      <c r="AI426" s="513"/>
    </row>
    <row r="427" ht="24.0" customHeight="1">
      <c r="A427" s="1318"/>
      <c r="B427" s="1316"/>
      <c r="C427" s="1316"/>
      <c r="D427" s="1316"/>
      <c r="E427" s="1316"/>
      <c r="F427" s="1316"/>
      <c r="G427" s="1316"/>
      <c r="H427" s="1316"/>
      <c r="I427" s="1316"/>
      <c r="J427" s="1316"/>
      <c r="K427" s="1316"/>
      <c r="L427" s="1316"/>
      <c r="M427" s="1316"/>
      <c r="N427" s="1316"/>
      <c r="O427" s="1316"/>
      <c r="P427" s="1316"/>
      <c r="Q427" s="1316"/>
      <c r="R427" s="1316"/>
      <c r="S427" s="1316"/>
      <c r="T427" s="1316"/>
      <c r="U427" s="1316"/>
      <c r="V427" s="1316"/>
      <c r="W427" s="1316"/>
      <c r="X427" s="1316"/>
      <c r="Y427" s="1316"/>
      <c r="Z427" s="1316"/>
      <c r="AA427" s="1316"/>
      <c r="AB427" s="1316"/>
      <c r="AC427" s="1316"/>
      <c r="AD427" s="1316"/>
      <c r="AE427" s="530"/>
      <c r="AF427" s="530"/>
      <c r="AG427" s="1316"/>
      <c r="AH427" s="1316"/>
      <c r="AI427" s="513"/>
    </row>
    <row r="428" ht="24.0" customHeight="1">
      <c r="A428" s="1318"/>
      <c r="B428" s="1316"/>
      <c r="C428" s="1316"/>
      <c r="D428" s="1316"/>
      <c r="E428" s="1316"/>
      <c r="F428" s="1316"/>
      <c r="G428" s="1316"/>
      <c r="H428" s="1316"/>
      <c r="I428" s="1316"/>
      <c r="J428" s="1316"/>
      <c r="K428" s="1316"/>
      <c r="L428" s="1316"/>
      <c r="M428" s="1316"/>
      <c r="N428" s="1316"/>
      <c r="O428" s="1316"/>
      <c r="P428" s="1316"/>
      <c r="Q428" s="1316"/>
      <c r="R428" s="1316"/>
      <c r="S428" s="1316"/>
      <c r="T428" s="1316"/>
      <c r="U428" s="1316"/>
      <c r="V428" s="1316"/>
      <c r="W428" s="1316"/>
      <c r="X428" s="1316"/>
      <c r="Y428" s="1316"/>
      <c r="Z428" s="1316"/>
      <c r="AA428" s="1316"/>
      <c r="AB428" s="1316"/>
      <c r="AC428" s="1316"/>
      <c r="AD428" s="1316"/>
      <c r="AE428" s="530"/>
      <c r="AF428" s="530"/>
      <c r="AG428" s="1316"/>
      <c r="AH428" s="1316"/>
      <c r="AI428" s="513"/>
    </row>
    <row r="429" ht="24.0" customHeight="1">
      <c r="A429" s="1318"/>
      <c r="B429" s="1316"/>
      <c r="C429" s="1316"/>
      <c r="D429" s="1316"/>
      <c r="E429" s="1316"/>
      <c r="F429" s="1316"/>
      <c r="G429" s="1316"/>
      <c r="H429" s="1316"/>
      <c r="I429" s="1316"/>
      <c r="J429" s="1316"/>
      <c r="K429" s="1316"/>
      <c r="L429" s="1316"/>
      <c r="M429" s="1316"/>
      <c r="N429" s="1316"/>
      <c r="O429" s="1316"/>
      <c r="P429" s="1316"/>
      <c r="Q429" s="1316"/>
      <c r="R429" s="1316"/>
      <c r="S429" s="1316"/>
      <c r="T429" s="1316"/>
      <c r="U429" s="1316"/>
      <c r="V429" s="1316"/>
      <c r="W429" s="1316"/>
      <c r="X429" s="1316"/>
      <c r="Y429" s="1316"/>
      <c r="Z429" s="1316"/>
      <c r="AA429" s="1316"/>
      <c r="AB429" s="1316"/>
      <c r="AC429" s="1316"/>
      <c r="AD429" s="1316"/>
      <c r="AE429" s="530"/>
      <c r="AF429" s="530"/>
      <c r="AG429" s="1316"/>
      <c r="AH429" s="1316"/>
      <c r="AI429" s="513"/>
    </row>
    <row r="430" ht="24.0" customHeight="1">
      <c r="A430" s="1318"/>
      <c r="B430" s="1316"/>
      <c r="C430" s="1316"/>
      <c r="D430" s="1316"/>
      <c r="E430" s="1316"/>
      <c r="F430" s="1316"/>
      <c r="G430" s="1316"/>
      <c r="H430" s="1316"/>
      <c r="I430" s="1316"/>
      <c r="J430" s="1316"/>
      <c r="K430" s="1316"/>
      <c r="L430" s="1316"/>
      <c r="M430" s="1316"/>
      <c r="N430" s="1316"/>
      <c r="O430" s="1316"/>
      <c r="P430" s="1316"/>
      <c r="Q430" s="1316"/>
      <c r="R430" s="1316"/>
      <c r="S430" s="1316"/>
      <c r="T430" s="1316"/>
      <c r="U430" s="1316"/>
      <c r="V430" s="1316"/>
      <c r="W430" s="1316"/>
      <c r="X430" s="1316"/>
      <c r="Y430" s="1316"/>
      <c r="Z430" s="1316"/>
      <c r="AA430" s="1316"/>
      <c r="AB430" s="1316"/>
      <c r="AC430" s="1316"/>
      <c r="AD430" s="1316"/>
      <c r="AE430" s="530"/>
      <c r="AF430" s="530"/>
      <c r="AG430" s="1316"/>
      <c r="AH430" s="1316"/>
      <c r="AI430" s="513"/>
    </row>
    <row r="431" ht="24.0" customHeight="1">
      <c r="A431" s="1318"/>
      <c r="B431" s="1316"/>
      <c r="C431" s="1316"/>
      <c r="D431" s="1316"/>
      <c r="E431" s="1316"/>
      <c r="F431" s="1316"/>
      <c r="G431" s="1316"/>
      <c r="H431" s="1316"/>
      <c r="I431" s="1316"/>
      <c r="J431" s="1316"/>
      <c r="K431" s="1316"/>
      <c r="L431" s="1316"/>
      <c r="M431" s="1316"/>
      <c r="N431" s="1316"/>
      <c r="O431" s="1316"/>
      <c r="P431" s="1316"/>
      <c r="Q431" s="1316"/>
      <c r="R431" s="1316"/>
      <c r="S431" s="1316"/>
      <c r="T431" s="1316"/>
      <c r="U431" s="1316"/>
      <c r="V431" s="1316"/>
      <c r="W431" s="1316"/>
      <c r="X431" s="1316"/>
      <c r="Y431" s="1316"/>
      <c r="Z431" s="1316"/>
      <c r="AA431" s="1316"/>
      <c r="AB431" s="1316"/>
      <c r="AC431" s="1316"/>
      <c r="AD431" s="1316"/>
      <c r="AE431" s="530"/>
      <c r="AF431" s="530"/>
      <c r="AG431" s="1316"/>
      <c r="AH431" s="1316"/>
      <c r="AI431" s="513"/>
    </row>
    <row r="432" ht="24.0" customHeight="1">
      <c r="A432" s="1318"/>
      <c r="B432" s="1316"/>
      <c r="C432" s="1316"/>
      <c r="D432" s="1316"/>
      <c r="E432" s="1316"/>
      <c r="F432" s="1316"/>
      <c r="G432" s="1316"/>
      <c r="H432" s="1316"/>
      <c r="I432" s="1316"/>
      <c r="J432" s="1316"/>
      <c r="K432" s="1316"/>
      <c r="L432" s="1316"/>
      <c r="M432" s="1316"/>
      <c r="N432" s="1316"/>
      <c r="O432" s="1316"/>
      <c r="P432" s="1316"/>
      <c r="Q432" s="1316"/>
      <c r="R432" s="1316"/>
      <c r="S432" s="1316"/>
      <c r="T432" s="1316"/>
      <c r="U432" s="1316"/>
      <c r="V432" s="1316"/>
      <c r="W432" s="1316"/>
      <c r="X432" s="1316"/>
      <c r="Y432" s="1316"/>
      <c r="Z432" s="1316"/>
      <c r="AA432" s="1316"/>
      <c r="AB432" s="1316"/>
      <c r="AC432" s="1316"/>
      <c r="AD432" s="1316"/>
      <c r="AE432" s="530"/>
      <c r="AF432" s="530"/>
      <c r="AG432" s="1316"/>
      <c r="AH432" s="1316"/>
      <c r="AI432" s="513"/>
    </row>
    <row r="433" ht="24.0" customHeight="1">
      <c r="A433" s="1318"/>
      <c r="B433" s="1316"/>
      <c r="C433" s="1316"/>
      <c r="D433" s="1316"/>
      <c r="E433" s="1316"/>
      <c r="F433" s="1316"/>
      <c r="G433" s="1316"/>
      <c r="H433" s="1316"/>
      <c r="I433" s="1316"/>
      <c r="J433" s="1316"/>
      <c r="K433" s="1316"/>
      <c r="L433" s="1316"/>
      <c r="M433" s="1316"/>
      <c r="N433" s="1316"/>
      <c r="O433" s="1316"/>
      <c r="P433" s="1316"/>
      <c r="Q433" s="1316"/>
      <c r="R433" s="1316"/>
      <c r="S433" s="1316"/>
      <c r="T433" s="1316"/>
      <c r="U433" s="1316"/>
      <c r="V433" s="1316"/>
      <c r="W433" s="1316"/>
      <c r="X433" s="1316"/>
      <c r="Y433" s="1316"/>
      <c r="Z433" s="1316"/>
      <c r="AA433" s="1316"/>
      <c r="AB433" s="1316"/>
      <c r="AC433" s="1316"/>
      <c r="AD433" s="1316"/>
      <c r="AE433" s="530"/>
      <c r="AF433" s="530"/>
      <c r="AG433" s="1316"/>
      <c r="AH433" s="1316"/>
      <c r="AI433" s="513"/>
    </row>
    <row r="434" ht="24.0" customHeight="1">
      <c r="A434" s="1318"/>
      <c r="B434" s="1316"/>
      <c r="C434" s="1316"/>
      <c r="D434" s="1316"/>
      <c r="E434" s="1316"/>
      <c r="F434" s="1316"/>
      <c r="G434" s="1316"/>
      <c r="H434" s="1316"/>
      <c r="I434" s="1316"/>
      <c r="J434" s="1316"/>
      <c r="K434" s="1316"/>
      <c r="L434" s="1316"/>
      <c r="M434" s="1316"/>
      <c r="N434" s="1316"/>
      <c r="O434" s="1316"/>
      <c r="P434" s="1316"/>
      <c r="Q434" s="1316"/>
      <c r="R434" s="1316"/>
      <c r="S434" s="1316"/>
      <c r="T434" s="1316"/>
      <c r="U434" s="1316"/>
      <c r="V434" s="1316"/>
      <c r="W434" s="1316"/>
      <c r="X434" s="1316"/>
      <c r="Y434" s="1316"/>
      <c r="Z434" s="1316"/>
      <c r="AA434" s="1316"/>
      <c r="AB434" s="1316"/>
      <c r="AC434" s="1316"/>
      <c r="AD434" s="1316"/>
      <c r="AE434" s="530"/>
      <c r="AF434" s="530"/>
      <c r="AG434" s="1316"/>
      <c r="AH434" s="1316"/>
      <c r="AI434" s="513"/>
    </row>
    <row r="435" ht="24.0" customHeight="1">
      <c r="A435" s="1318"/>
      <c r="B435" s="1316"/>
      <c r="C435" s="1316"/>
      <c r="D435" s="1316"/>
      <c r="E435" s="1316"/>
      <c r="F435" s="1316"/>
      <c r="G435" s="1316"/>
      <c r="H435" s="1316"/>
      <c r="I435" s="1316"/>
      <c r="J435" s="1316"/>
      <c r="K435" s="1316"/>
      <c r="L435" s="1316"/>
      <c r="M435" s="1316"/>
      <c r="N435" s="1316"/>
      <c r="O435" s="1316"/>
      <c r="P435" s="1316"/>
      <c r="Q435" s="1316"/>
      <c r="R435" s="1316"/>
      <c r="S435" s="1316"/>
      <c r="T435" s="1316"/>
      <c r="U435" s="1316"/>
      <c r="V435" s="1316"/>
      <c r="W435" s="1316"/>
      <c r="X435" s="1316"/>
      <c r="Y435" s="1316"/>
      <c r="Z435" s="1316"/>
      <c r="AA435" s="1316"/>
      <c r="AB435" s="1316"/>
      <c r="AC435" s="1316"/>
      <c r="AD435" s="1316"/>
      <c r="AE435" s="530"/>
      <c r="AF435" s="530"/>
      <c r="AG435" s="1316"/>
      <c r="AH435" s="1316"/>
      <c r="AI435" s="513"/>
    </row>
    <row r="436" ht="24.0" customHeight="1">
      <c r="A436" s="1318"/>
      <c r="B436" s="1316"/>
      <c r="C436" s="1316"/>
      <c r="D436" s="1316"/>
      <c r="E436" s="1316"/>
      <c r="F436" s="1316"/>
      <c r="G436" s="1316"/>
      <c r="H436" s="1316"/>
      <c r="I436" s="1316"/>
      <c r="J436" s="1316"/>
      <c r="K436" s="1316"/>
      <c r="L436" s="1316"/>
      <c r="M436" s="1316"/>
      <c r="N436" s="1316"/>
      <c r="O436" s="1316"/>
      <c r="P436" s="1316"/>
      <c r="Q436" s="1316"/>
      <c r="R436" s="1316"/>
      <c r="S436" s="1316"/>
      <c r="T436" s="1316"/>
      <c r="U436" s="1316"/>
      <c r="V436" s="1316"/>
      <c r="W436" s="1316"/>
      <c r="X436" s="1316"/>
      <c r="Y436" s="1316"/>
      <c r="Z436" s="1316"/>
      <c r="AA436" s="1316"/>
      <c r="AB436" s="1316"/>
      <c r="AC436" s="1316"/>
      <c r="AD436" s="1316"/>
      <c r="AE436" s="530"/>
      <c r="AF436" s="530"/>
      <c r="AG436" s="1316"/>
      <c r="AH436" s="1316"/>
      <c r="AI436" s="513"/>
    </row>
    <row r="437" ht="24.0" customHeight="1">
      <c r="A437" s="1318"/>
      <c r="B437" s="1316"/>
      <c r="C437" s="1316"/>
      <c r="D437" s="1316"/>
      <c r="E437" s="1316"/>
      <c r="F437" s="1316"/>
      <c r="G437" s="1316"/>
      <c r="H437" s="1316"/>
      <c r="I437" s="1316"/>
      <c r="J437" s="1316"/>
      <c r="K437" s="1316"/>
      <c r="L437" s="1316"/>
      <c r="M437" s="1316"/>
      <c r="N437" s="1316"/>
      <c r="O437" s="1316"/>
      <c r="P437" s="1316"/>
      <c r="Q437" s="1316"/>
      <c r="R437" s="1316"/>
      <c r="S437" s="1316"/>
      <c r="T437" s="1316"/>
      <c r="U437" s="1316"/>
      <c r="V437" s="1316"/>
      <c r="W437" s="1316"/>
      <c r="X437" s="1316"/>
      <c r="Y437" s="1316"/>
      <c r="Z437" s="1316"/>
      <c r="AA437" s="1316"/>
      <c r="AB437" s="1316"/>
      <c r="AC437" s="1316"/>
      <c r="AD437" s="1316"/>
      <c r="AE437" s="530"/>
      <c r="AF437" s="530"/>
      <c r="AG437" s="1316"/>
      <c r="AH437" s="1316"/>
      <c r="AI437" s="513"/>
    </row>
    <row r="438" ht="24.0" customHeight="1">
      <c r="A438" s="1318"/>
      <c r="B438" s="1316"/>
      <c r="C438" s="1316"/>
      <c r="D438" s="1316"/>
      <c r="E438" s="1316"/>
      <c r="F438" s="1316"/>
      <c r="G438" s="1316"/>
      <c r="H438" s="1316"/>
      <c r="I438" s="1316"/>
      <c r="J438" s="1316"/>
      <c r="K438" s="1316"/>
      <c r="L438" s="1316"/>
      <c r="M438" s="1316"/>
      <c r="N438" s="1316"/>
      <c r="O438" s="1316"/>
      <c r="P438" s="1316"/>
      <c r="Q438" s="1316"/>
      <c r="R438" s="1316"/>
      <c r="S438" s="1316"/>
      <c r="T438" s="1316"/>
      <c r="U438" s="1316"/>
      <c r="V438" s="1316"/>
      <c r="W438" s="1316"/>
      <c r="X438" s="1316"/>
      <c r="Y438" s="1316"/>
      <c r="Z438" s="1316"/>
      <c r="AA438" s="1316"/>
      <c r="AB438" s="1316"/>
      <c r="AC438" s="1316"/>
      <c r="AD438" s="1316"/>
      <c r="AE438" s="530"/>
      <c r="AF438" s="530"/>
      <c r="AG438" s="1316"/>
      <c r="AH438" s="1316"/>
      <c r="AI438" s="513"/>
    </row>
    <row r="439" ht="24.0" customHeight="1">
      <c r="A439" s="1318"/>
      <c r="B439" s="1316"/>
      <c r="C439" s="1316"/>
      <c r="D439" s="1316"/>
      <c r="E439" s="1316"/>
      <c r="F439" s="1316"/>
      <c r="G439" s="1316"/>
      <c r="H439" s="1316"/>
      <c r="I439" s="1316"/>
      <c r="J439" s="1316"/>
      <c r="K439" s="1316"/>
      <c r="L439" s="1316"/>
      <c r="M439" s="1316"/>
      <c r="N439" s="1316"/>
      <c r="O439" s="1316"/>
      <c r="P439" s="1316"/>
      <c r="Q439" s="1316"/>
      <c r="R439" s="1316"/>
      <c r="S439" s="1316"/>
      <c r="T439" s="1316"/>
      <c r="U439" s="1316"/>
      <c r="V439" s="1316"/>
      <c r="W439" s="1316"/>
      <c r="X439" s="1316"/>
      <c r="Y439" s="1316"/>
      <c r="Z439" s="1316"/>
      <c r="AA439" s="1316"/>
      <c r="AB439" s="1316"/>
      <c r="AC439" s="1316"/>
      <c r="AD439" s="1316"/>
      <c r="AE439" s="530"/>
      <c r="AF439" s="530"/>
      <c r="AG439" s="1316"/>
      <c r="AH439" s="1316"/>
      <c r="AI439" s="513"/>
    </row>
    <row r="440" ht="24.0" customHeight="1">
      <c r="A440" s="1318"/>
      <c r="B440" s="1316"/>
      <c r="C440" s="1316"/>
      <c r="D440" s="1316"/>
      <c r="E440" s="1316"/>
      <c r="F440" s="1316"/>
      <c r="G440" s="1316"/>
      <c r="H440" s="1316"/>
      <c r="I440" s="1316"/>
      <c r="J440" s="1316"/>
      <c r="K440" s="1316"/>
      <c r="L440" s="1316"/>
      <c r="M440" s="1316"/>
      <c r="N440" s="1316"/>
      <c r="O440" s="1316"/>
      <c r="P440" s="1316"/>
      <c r="Q440" s="1316"/>
      <c r="R440" s="1316"/>
      <c r="S440" s="1316"/>
      <c r="T440" s="1316"/>
      <c r="U440" s="1316"/>
      <c r="V440" s="1316"/>
      <c r="W440" s="1316"/>
      <c r="X440" s="1316"/>
      <c r="Y440" s="1316"/>
      <c r="Z440" s="1316"/>
      <c r="AA440" s="1316"/>
      <c r="AB440" s="1316"/>
      <c r="AC440" s="1316"/>
      <c r="AD440" s="1316"/>
      <c r="AE440" s="530"/>
      <c r="AF440" s="530"/>
      <c r="AG440" s="1316"/>
      <c r="AH440" s="1316"/>
      <c r="AI440" s="513"/>
    </row>
    <row r="441" ht="24.0" customHeight="1">
      <c r="A441" s="1318"/>
      <c r="B441" s="1316"/>
      <c r="C441" s="1316"/>
      <c r="D441" s="1316"/>
      <c r="E441" s="1316"/>
      <c r="F441" s="1316"/>
      <c r="G441" s="1316"/>
      <c r="H441" s="1316"/>
      <c r="I441" s="1316"/>
      <c r="J441" s="1316"/>
      <c r="K441" s="1316"/>
      <c r="L441" s="1316"/>
      <c r="M441" s="1316"/>
      <c r="N441" s="1316"/>
      <c r="O441" s="1316"/>
      <c r="P441" s="1316"/>
      <c r="Q441" s="1316"/>
      <c r="R441" s="1316"/>
      <c r="S441" s="1316"/>
      <c r="T441" s="1316"/>
      <c r="U441" s="1316"/>
      <c r="V441" s="1316"/>
      <c r="W441" s="1316"/>
      <c r="X441" s="1316"/>
      <c r="Y441" s="1316"/>
      <c r="Z441" s="1316"/>
      <c r="AA441" s="1316"/>
      <c r="AB441" s="1316"/>
      <c r="AC441" s="1316"/>
      <c r="AD441" s="1316"/>
      <c r="AE441" s="530"/>
      <c r="AF441" s="530"/>
      <c r="AG441" s="1316"/>
      <c r="AH441" s="1316"/>
      <c r="AI441" s="513"/>
    </row>
    <row r="442" ht="24.0" customHeight="1">
      <c r="A442" s="1318"/>
      <c r="B442" s="1316"/>
      <c r="C442" s="1316"/>
      <c r="D442" s="1316"/>
      <c r="E442" s="1316"/>
      <c r="F442" s="1316"/>
      <c r="G442" s="1316"/>
      <c r="H442" s="1316"/>
      <c r="I442" s="1316"/>
      <c r="J442" s="1316"/>
      <c r="K442" s="1316"/>
      <c r="L442" s="1316"/>
      <c r="M442" s="1316"/>
      <c r="N442" s="1316"/>
      <c r="O442" s="1316"/>
      <c r="P442" s="1316"/>
      <c r="Q442" s="1316"/>
      <c r="R442" s="1316"/>
      <c r="S442" s="1316"/>
      <c r="T442" s="1316"/>
      <c r="U442" s="1316"/>
      <c r="V442" s="1316"/>
      <c r="W442" s="1316"/>
      <c r="X442" s="1316"/>
      <c r="Y442" s="1316"/>
      <c r="Z442" s="1316"/>
      <c r="AA442" s="1316"/>
      <c r="AB442" s="1316"/>
      <c r="AC442" s="1316"/>
      <c r="AD442" s="1316"/>
      <c r="AE442" s="530"/>
      <c r="AF442" s="530"/>
      <c r="AG442" s="1316"/>
      <c r="AH442" s="1316"/>
      <c r="AI442" s="513"/>
    </row>
    <row r="443" ht="24.0" customHeight="1">
      <c r="A443" s="1318"/>
      <c r="B443" s="1316"/>
      <c r="C443" s="1316"/>
      <c r="D443" s="1316"/>
      <c r="E443" s="1316"/>
      <c r="F443" s="1316"/>
      <c r="G443" s="1316"/>
      <c r="H443" s="1316"/>
      <c r="I443" s="1316"/>
      <c r="J443" s="1316"/>
      <c r="K443" s="1316"/>
      <c r="L443" s="1316"/>
      <c r="M443" s="1316"/>
      <c r="N443" s="1316"/>
      <c r="O443" s="1316"/>
      <c r="P443" s="1316"/>
      <c r="Q443" s="1316"/>
      <c r="R443" s="1316"/>
      <c r="S443" s="1316"/>
      <c r="T443" s="1316"/>
      <c r="U443" s="1316"/>
      <c r="V443" s="1316"/>
      <c r="W443" s="1316"/>
      <c r="X443" s="1316"/>
      <c r="Y443" s="1316"/>
      <c r="Z443" s="1316"/>
      <c r="AA443" s="1316"/>
      <c r="AB443" s="1316"/>
      <c r="AC443" s="1316"/>
      <c r="AD443" s="1316"/>
      <c r="AE443" s="530"/>
      <c r="AF443" s="530"/>
      <c r="AG443" s="1316"/>
      <c r="AH443" s="1316"/>
      <c r="AI443" s="513"/>
    </row>
    <row r="444" ht="24.0" customHeight="1">
      <c r="A444" s="1318"/>
      <c r="B444" s="1316"/>
      <c r="C444" s="1316"/>
      <c r="D444" s="1316"/>
      <c r="E444" s="1316"/>
      <c r="F444" s="1316"/>
      <c r="G444" s="1316"/>
      <c r="H444" s="1316"/>
      <c r="I444" s="1316"/>
      <c r="J444" s="1316"/>
      <c r="K444" s="1316"/>
      <c r="L444" s="1316"/>
      <c r="M444" s="1316"/>
      <c r="N444" s="1316"/>
      <c r="O444" s="1316"/>
      <c r="P444" s="1316"/>
      <c r="Q444" s="1316"/>
      <c r="R444" s="1316"/>
      <c r="S444" s="1316"/>
      <c r="T444" s="1316"/>
      <c r="U444" s="1316"/>
      <c r="V444" s="1316"/>
      <c r="W444" s="1316"/>
      <c r="X444" s="1316"/>
      <c r="Y444" s="1316"/>
      <c r="Z444" s="1316"/>
      <c r="AA444" s="1316"/>
      <c r="AB444" s="1316"/>
      <c r="AC444" s="1316"/>
      <c r="AD444" s="1316"/>
      <c r="AE444" s="530"/>
      <c r="AF444" s="530"/>
      <c r="AG444" s="1316"/>
      <c r="AH444" s="1316"/>
      <c r="AI444" s="513"/>
    </row>
    <row r="445" ht="24.0" customHeight="1">
      <c r="A445" s="1318"/>
      <c r="B445" s="1316"/>
      <c r="C445" s="1316"/>
      <c r="D445" s="1316"/>
      <c r="E445" s="1316"/>
      <c r="F445" s="1316"/>
      <c r="G445" s="1316"/>
      <c r="H445" s="1316"/>
      <c r="I445" s="1316"/>
      <c r="J445" s="1316"/>
      <c r="K445" s="1316"/>
      <c r="L445" s="1316"/>
      <c r="M445" s="1316"/>
      <c r="N445" s="1316"/>
      <c r="O445" s="1316"/>
      <c r="P445" s="1316"/>
      <c r="Q445" s="1316"/>
      <c r="R445" s="1316"/>
      <c r="S445" s="1316"/>
      <c r="T445" s="1316"/>
      <c r="U445" s="1316"/>
      <c r="V445" s="1316"/>
      <c r="W445" s="1316"/>
      <c r="X445" s="1316"/>
      <c r="Y445" s="1316"/>
      <c r="Z445" s="1316"/>
      <c r="AA445" s="1316"/>
      <c r="AB445" s="1316"/>
      <c r="AC445" s="1316"/>
      <c r="AD445" s="1316"/>
      <c r="AE445" s="530"/>
      <c r="AF445" s="530"/>
      <c r="AG445" s="1316"/>
      <c r="AH445" s="1316"/>
      <c r="AI445" s="513"/>
    </row>
    <row r="446" ht="24.0" customHeight="1">
      <c r="A446" s="1318"/>
      <c r="B446" s="1316"/>
      <c r="C446" s="1316"/>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530"/>
      <c r="AF446" s="530"/>
      <c r="AG446" s="1316"/>
      <c r="AH446" s="1316"/>
      <c r="AI446" s="513"/>
    </row>
    <row r="447" ht="24.0" customHeight="1">
      <c r="A447" s="1318"/>
      <c r="B447" s="1316"/>
      <c r="C447" s="1316"/>
      <c r="D447" s="1316"/>
      <c r="E447" s="1316"/>
      <c r="F447" s="1316"/>
      <c r="G447" s="1316"/>
      <c r="H447" s="1316"/>
      <c r="I447" s="1316"/>
      <c r="J447" s="1316"/>
      <c r="K447" s="1316"/>
      <c r="L447" s="1316"/>
      <c r="M447" s="1316"/>
      <c r="N447" s="1316"/>
      <c r="O447" s="1316"/>
      <c r="P447" s="1316"/>
      <c r="Q447" s="1316"/>
      <c r="R447" s="1316"/>
      <c r="S447" s="1316"/>
      <c r="T447" s="1316"/>
      <c r="U447" s="1316"/>
      <c r="V447" s="1316"/>
      <c r="W447" s="1316"/>
      <c r="X447" s="1316"/>
      <c r="Y447" s="1316"/>
      <c r="Z447" s="1316"/>
      <c r="AA447" s="1316"/>
      <c r="AB447" s="1316"/>
      <c r="AC447" s="1316"/>
      <c r="AD447" s="1316"/>
      <c r="AE447" s="530"/>
      <c r="AF447" s="530"/>
      <c r="AG447" s="1316"/>
      <c r="AH447" s="1316"/>
      <c r="AI447" s="513"/>
    </row>
    <row r="448" ht="24.0" customHeight="1">
      <c r="A448" s="1318"/>
      <c r="B448" s="1316"/>
      <c r="C448" s="1316"/>
      <c r="D448" s="1316"/>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c r="Y448" s="1316"/>
      <c r="Z448" s="1316"/>
      <c r="AA448" s="1316"/>
      <c r="AB448" s="1316"/>
      <c r="AC448" s="1316"/>
      <c r="AD448" s="1316"/>
      <c r="AE448" s="530"/>
      <c r="AF448" s="530"/>
      <c r="AG448" s="1316"/>
      <c r="AH448" s="1316"/>
      <c r="AI448" s="513"/>
    </row>
    <row r="449" ht="24.0" customHeight="1">
      <c r="A449" s="1318"/>
      <c r="B449" s="1316"/>
      <c r="C449" s="1316"/>
      <c r="D449" s="1316"/>
      <c r="E449" s="1316"/>
      <c r="F449" s="1316"/>
      <c r="G449" s="1316"/>
      <c r="H449" s="1316"/>
      <c r="I449" s="1316"/>
      <c r="J449" s="1316"/>
      <c r="K449" s="1316"/>
      <c r="L449" s="1316"/>
      <c r="M449" s="1316"/>
      <c r="N449" s="1316"/>
      <c r="O449" s="1316"/>
      <c r="P449" s="1316"/>
      <c r="Q449" s="1316"/>
      <c r="R449" s="1316"/>
      <c r="S449" s="1316"/>
      <c r="T449" s="1316"/>
      <c r="U449" s="1316"/>
      <c r="V449" s="1316"/>
      <c r="W449" s="1316"/>
      <c r="X449" s="1316"/>
      <c r="Y449" s="1316"/>
      <c r="Z449" s="1316"/>
      <c r="AA449" s="1316"/>
      <c r="AB449" s="1316"/>
      <c r="AC449" s="1316"/>
      <c r="AD449" s="1316"/>
      <c r="AE449" s="530"/>
      <c r="AF449" s="530"/>
      <c r="AG449" s="1316"/>
      <c r="AH449" s="1316"/>
      <c r="AI449" s="513"/>
    </row>
    <row r="450" ht="24.0" customHeight="1">
      <c r="A450" s="1318"/>
      <c r="B450" s="1316"/>
      <c r="C450" s="1316"/>
      <c r="D450" s="1316"/>
      <c r="E450" s="1316"/>
      <c r="F450" s="1316"/>
      <c r="G450" s="1316"/>
      <c r="H450" s="1316"/>
      <c r="I450" s="1316"/>
      <c r="J450" s="1316"/>
      <c r="K450" s="1316"/>
      <c r="L450" s="1316"/>
      <c r="M450" s="1316"/>
      <c r="N450" s="1316"/>
      <c r="O450" s="1316"/>
      <c r="P450" s="1316"/>
      <c r="Q450" s="1316"/>
      <c r="R450" s="1316"/>
      <c r="S450" s="1316"/>
      <c r="T450" s="1316"/>
      <c r="U450" s="1316"/>
      <c r="V450" s="1316"/>
      <c r="W450" s="1316"/>
      <c r="X450" s="1316"/>
      <c r="Y450" s="1316"/>
      <c r="Z450" s="1316"/>
      <c r="AA450" s="1316"/>
      <c r="AB450" s="1316"/>
      <c r="AC450" s="1316"/>
      <c r="AD450" s="1316"/>
      <c r="AE450" s="530"/>
      <c r="AF450" s="530"/>
      <c r="AG450" s="1316"/>
      <c r="AH450" s="1316"/>
      <c r="AI450" s="513"/>
    </row>
    <row r="451" ht="24.0" customHeight="1">
      <c r="A451" s="1318"/>
      <c r="B451" s="1316"/>
      <c r="C451" s="1316"/>
      <c r="D451" s="1316"/>
      <c r="E451" s="1316"/>
      <c r="F451" s="1316"/>
      <c r="G451" s="1316"/>
      <c r="H451" s="1316"/>
      <c r="I451" s="1316"/>
      <c r="J451" s="1316"/>
      <c r="K451" s="1316"/>
      <c r="L451" s="1316"/>
      <c r="M451" s="1316"/>
      <c r="N451" s="1316"/>
      <c r="O451" s="1316"/>
      <c r="P451" s="1316"/>
      <c r="Q451" s="1316"/>
      <c r="R451" s="1316"/>
      <c r="S451" s="1316"/>
      <c r="T451" s="1316"/>
      <c r="U451" s="1316"/>
      <c r="V451" s="1316"/>
      <c r="W451" s="1316"/>
      <c r="X451" s="1316"/>
      <c r="Y451" s="1316"/>
      <c r="Z451" s="1316"/>
      <c r="AA451" s="1316"/>
      <c r="AB451" s="1316"/>
      <c r="AC451" s="1316"/>
      <c r="AD451" s="1316"/>
      <c r="AE451" s="530"/>
      <c r="AF451" s="530"/>
      <c r="AG451" s="1316"/>
      <c r="AH451" s="1316"/>
      <c r="AI451" s="513"/>
    </row>
    <row r="452" ht="24.0" customHeight="1">
      <c r="A452" s="1318"/>
      <c r="B452" s="1316"/>
      <c r="C452" s="1316"/>
      <c r="D452" s="1316"/>
      <c r="E452" s="1316"/>
      <c r="F452" s="1316"/>
      <c r="G452" s="1316"/>
      <c r="H452" s="1316"/>
      <c r="I452" s="1316"/>
      <c r="J452" s="1316"/>
      <c r="K452" s="1316"/>
      <c r="L452" s="1316"/>
      <c r="M452" s="1316"/>
      <c r="N452" s="1316"/>
      <c r="O452" s="1316"/>
      <c r="P452" s="1316"/>
      <c r="Q452" s="1316"/>
      <c r="R452" s="1316"/>
      <c r="S452" s="1316"/>
      <c r="T452" s="1316"/>
      <c r="U452" s="1316"/>
      <c r="V452" s="1316"/>
      <c r="W452" s="1316"/>
      <c r="X452" s="1316"/>
      <c r="Y452" s="1316"/>
      <c r="Z452" s="1316"/>
      <c r="AA452" s="1316"/>
      <c r="AB452" s="1316"/>
      <c r="AC452" s="1316"/>
      <c r="AD452" s="1316"/>
      <c r="AE452" s="530"/>
      <c r="AF452" s="530"/>
      <c r="AG452" s="1316"/>
      <c r="AH452" s="1316"/>
      <c r="AI452" s="513"/>
    </row>
    <row r="453" ht="24.0" customHeight="1">
      <c r="A453" s="1318"/>
      <c r="B453" s="1316"/>
      <c r="C453" s="1316"/>
      <c r="D453" s="1316"/>
      <c r="E453" s="1316"/>
      <c r="F453" s="1316"/>
      <c r="G453" s="1316"/>
      <c r="H453" s="1316"/>
      <c r="I453" s="1316"/>
      <c r="J453" s="1316"/>
      <c r="K453" s="1316"/>
      <c r="L453" s="1316"/>
      <c r="M453" s="1316"/>
      <c r="N453" s="1316"/>
      <c r="O453" s="1316"/>
      <c r="P453" s="1316"/>
      <c r="Q453" s="1316"/>
      <c r="R453" s="1316"/>
      <c r="S453" s="1316"/>
      <c r="T453" s="1316"/>
      <c r="U453" s="1316"/>
      <c r="V453" s="1316"/>
      <c r="W453" s="1316"/>
      <c r="X453" s="1316"/>
      <c r="Y453" s="1316"/>
      <c r="Z453" s="1316"/>
      <c r="AA453" s="1316"/>
      <c r="AB453" s="1316"/>
      <c r="AC453" s="1316"/>
      <c r="AD453" s="1316"/>
      <c r="AE453" s="530"/>
      <c r="AF453" s="530"/>
      <c r="AG453" s="1316"/>
      <c r="AH453" s="1316"/>
      <c r="AI453" s="513"/>
    </row>
    <row r="454" ht="24.0" customHeight="1">
      <c r="A454" s="1318"/>
      <c r="B454" s="1316"/>
      <c r="C454" s="1316"/>
      <c r="D454" s="1316"/>
      <c r="E454" s="1316"/>
      <c r="F454" s="1316"/>
      <c r="G454" s="1316"/>
      <c r="H454" s="1316"/>
      <c r="I454" s="1316"/>
      <c r="J454" s="1316"/>
      <c r="K454" s="1316"/>
      <c r="L454" s="1316"/>
      <c r="M454" s="1316"/>
      <c r="N454" s="1316"/>
      <c r="O454" s="1316"/>
      <c r="P454" s="1316"/>
      <c r="Q454" s="1316"/>
      <c r="R454" s="1316"/>
      <c r="S454" s="1316"/>
      <c r="T454" s="1316"/>
      <c r="U454" s="1316"/>
      <c r="V454" s="1316"/>
      <c r="W454" s="1316"/>
      <c r="X454" s="1316"/>
      <c r="Y454" s="1316"/>
      <c r="Z454" s="1316"/>
      <c r="AA454" s="1316"/>
      <c r="AB454" s="1316"/>
      <c r="AC454" s="1316"/>
      <c r="AD454" s="1316"/>
      <c r="AE454" s="530"/>
      <c r="AF454" s="530"/>
      <c r="AG454" s="1316"/>
      <c r="AH454" s="1316"/>
      <c r="AI454" s="513"/>
    </row>
    <row r="455" ht="24.0" customHeight="1">
      <c r="A455" s="1318"/>
      <c r="B455" s="1316"/>
      <c r="C455" s="1316"/>
      <c r="D455" s="1316"/>
      <c r="E455" s="1316"/>
      <c r="F455" s="1316"/>
      <c r="G455" s="1316"/>
      <c r="H455" s="1316"/>
      <c r="I455" s="1316"/>
      <c r="J455" s="1316"/>
      <c r="K455" s="1316"/>
      <c r="L455" s="1316"/>
      <c r="M455" s="1316"/>
      <c r="N455" s="1316"/>
      <c r="O455" s="1316"/>
      <c r="P455" s="1316"/>
      <c r="Q455" s="1316"/>
      <c r="R455" s="1316"/>
      <c r="S455" s="1316"/>
      <c r="T455" s="1316"/>
      <c r="U455" s="1316"/>
      <c r="V455" s="1316"/>
      <c r="W455" s="1316"/>
      <c r="X455" s="1316"/>
      <c r="Y455" s="1316"/>
      <c r="Z455" s="1316"/>
      <c r="AA455" s="1316"/>
      <c r="AB455" s="1316"/>
      <c r="AC455" s="1316"/>
      <c r="AD455" s="1316"/>
      <c r="AE455" s="530"/>
      <c r="AF455" s="530"/>
      <c r="AG455" s="1316"/>
      <c r="AH455" s="1316"/>
      <c r="AI455" s="513"/>
    </row>
    <row r="456" ht="24.0" customHeight="1">
      <c r="A456" s="1318"/>
      <c r="B456" s="1316"/>
      <c r="C456" s="1316"/>
      <c r="D456" s="1316"/>
      <c r="E456" s="1316"/>
      <c r="F456" s="1316"/>
      <c r="G456" s="1316"/>
      <c r="H456" s="1316"/>
      <c r="I456" s="1316"/>
      <c r="J456" s="1316"/>
      <c r="K456" s="1316"/>
      <c r="L456" s="1316"/>
      <c r="M456" s="1316"/>
      <c r="N456" s="1316"/>
      <c r="O456" s="1316"/>
      <c r="P456" s="1316"/>
      <c r="Q456" s="1316"/>
      <c r="R456" s="1316"/>
      <c r="S456" s="1316"/>
      <c r="T456" s="1316"/>
      <c r="U456" s="1316"/>
      <c r="V456" s="1316"/>
      <c r="W456" s="1316"/>
      <c r="X456" s="1316"/>
      <c r="Y456" s="1316"/>
      <c r="Z456" s="1316"/>
      <c r="AA456" s="1316"/>
      <c r="AB456" s="1316"/>
      <c r="AC456" s="1316"/>
      <c r="AD456" s="1316"/>
      <c r="AE456" s="530"/>
      <c r="AF456" s="530"/>
      <c r="AG456" s="1316"/>
      <c r="AH456" s="1316"/>
      <c r="AI456" s="513"/>
    </row>
    <row r="457" ht="24.0" customHeight="1">
      <c r="A457" s="1318"/>
      <c r="B457" s="1316"/>
      <c r="C457" s="1316"/>
      <c r="D457" s="1316"/>
      <c r="E457" s="1316"/>
      <c r="F457" s="1316"/>
      <c r="G457" s="1316"/>
      <c r="H457" s="1316"/>
      <c r="I457" s="1316"/>
      <c r="J457" s="1316"/>
      <c r="K457" s="1316"/>
      <c r="L457" s="1316"/>
      <c r="M457" s="1316"/>
      <c r="N457" s="1316"/>
      <c r="O457" s="1316"/>
      <c r="P457" s="1316"/>
      <c r="Q457" s="1316"/>
      <c r="R457" s="1316"/>
      <c r="S457" s="1316"/>
      <c r="T457" s="1316"/>
      <c r="U457" s="1316"/>
      <c r="V457" s="1316"/>
      <c r="W457" s="1316"/>
      <c r="X457" s="1316"/>
      <c r="Y457" s="1316"/>
      <c r="Z457" s="1316"/>
      <c r="AA457" s="1316"/>
      <c r="AB457" s="1316"/>
      <c r="AC457" s="1316"/>
      <c r="AD457" s="1316"/>
      <c r="AE457" s="530"/>
      <c r="AF457" s="530"/>
      <c r="AG457" s="1316"/>
      <c r="AH457" s="1316"/>
      <c r="AI457" s="513"/>
    </row>
    <row r="458" ht="24.0" customHeight="1">
      <c r="A458" s="1318"/>
      <c r="B458" s="1316"/>
      <c r="C458" s="1316"/>
      <c r="D458" s="1316"/>
      <c r="E458" s="1316"/>
      <c r="F458" s="1316"/>
      <c r="G458" s="1316"/>
      <c r="H458" s="1316"/>
      <c r="I458" s="1316"/>
      <c r="J458" s="1316"/>
      <c r="K458" s="1316"/>
      <c r="L458" s="1316"/>
      <c r="M458" s="1316"/>
      <c r="N458" s="1316"/>
      <c r="O458" s="1316"/>
      <c r="P458" s="1316"/>
      <c r="Q458" s="1316"/>
      <c r="R458" s="1316"/>
      <c r="S458" s="1316"/>
      <c r="T458" s="1316"/>
      <c r="U458" s="1316"/>
      <c r="V458" s="1316"/>
      <c r="W458" s="1316"/>
      <c r="X458" s="1316"/>
      <c r="Y458" s="1316"/>
      <c r="Z458" s="1316"/>
      <c r="AA458" s="1316"/>
      <c r="AB458" s="1316"/>
      <c r="AC458" s="1316"/>
      <c r="AD458" s="1316"/>
      <c r="AE458" s="530"/>
      <c r="AF458" s="530"/>
      <c r="AG458" s="1316"/>
      <c r="AH458" s="1316"/>
      <c r="AI458" s="513"/>
    </row>
    <row r="459" ht="24.0" customHeight="1">
      <c r="A459" s="1318"/>
      <c r="B459" s="1316"/>
      <c r="C459" s="1316"/>
      <c r="D459" s="1316"/>
      <c r="E459" s="1316"/>
      <c r="F459" s="1316"/>
      <c r="G459" s="1316"/>
      <c r="H459" s="1316"/>
      <c r="I459" s="1316"/>
      <c r="J459" s="1316"/>
      <c r="K459" s="1316"/>
      <c r="L459" s="1316"/>
      <c r="M459" s="1316"/>
      <c r="N459" s="1316"/>
      <c r="O459" s="1316"/>
      <c r="P459" s="1316"/>
      <c r="Q459" s="1316"/>
      <c r="R459" s="1316"/>
      <c r="S459" s="1316"/>
      <c r="T459" s="1316"/>
      <c r="U459" s="1316"/>
      <c r="V459" s="1316"/>
      <c r="W459" s="1316"/>
      <c r="X459" s="1316"/>
      <c r="Y459" s="1316"/>
      <c r="Z459" s="1316"/>
      <c r="AA459" s="1316"/>
      <c r="AB459" s="1316"/>
      <c r="AC459" s="1316"/>
      <c r="AD459" s="1316"/>
      <c r="AE459" s="530"/>
      <c r="AF459" s="530"/>
      <c r="AG459" s="1316"/>
      <c r="AH459" s="1316"/>
      <c r="AI459" s="513"/>
    </row>
    <row r="460" ht="24.0" customHeight="1">
      <c r="A460" s="1318"/>
      <c r="B460" s="1316"/>
      <c r="C460" s="1316"/>
      <c r="D460" s="1316"/>
      <c r="E460" s="1316"/>
      <c r="F460" s="1316"/>
      <c r="G460" s="1316"/>
      <c r="H460" s="1316"/>
      <c r="I460" s="1316"/>
      <c r="J460" s="1316"/>
      <c r="K460" s="1316"/>
      <c r="L460" s="1316"/>
      <c r="M460" s="1316"/>
      <c r="N460" s="1316"/>
      <c r="O460" s="1316"/>
      <c r="P460" s="1316"/>
      <c r="Q460" s="1316"/>
      <c r="R460" s="1316"/>
      <c r="S460" s="1316"/>
      <c r="T460" s="1316"/>
      <c r="U460" s="1316"/>
      <c r="V460" s="1316"/>
      <c r="W460" s="1316"/>
      <c r="X460" s="1316"/>
      <c r="Y460" s="1316"/>
      <c r="Z460" s="1316"/>
      <c r="AA460" s="1316"/>
      <c r="AB460" s="1316"/>
      <c r="AC460" s="1316"/>
      <c r="AD460" s="1316"/>
      <c r="AE460" s="530"/>
      <c r="AF460" s="530"/>
      <c r="AG460" s="1316"/>
      <c r="AH460" s="1316"/>
      <c r="AI460" s="513"/>
    </row>
    <row r="461" ht="24.0" customHeight="1">
      <c r="A461" s="1318"/>
      <c r="B461" s="1316"/>
      <c r="C461" s="1316"/>
      <c r="D461" s="1316"/>
      <c r="E461" s="1316"/>
      <c r="F461" s="1316"/>
      <c r="G461" s="1316"/>
      <c r="H461" s="1316"/>
      <c r="I461" s="1316"/>
      <c r="J461" s="1316"/>
      <c r="K461" s="1316"/>
      <c r="L461" s="1316"/>
      <c r="M461" s="1316"/>
      <c r="N461" s="1316"/>
      <c r="O461" s="1316"/>
      <c r="P461" s="1316"/>
      <c r="Q461" s="1316"/>
      <c r="R461" s="1316"/>
      <c r="S461" s="1316"/>
      <c r="T461" s="1316"/>
      <c r="U461" s="1316"/>
      <c r="V461" s="1316"/>
      <c r="W461" s="1316"/>
      <c r="X461" s="1316"/>
      <c r="Y461" s="1316"/>
      <c r="Z461" s="1316"/>
      <c r="AA461" s="1316"/>
      <c r="AB461" s="1316"/>
      <c r="AC461" s="1316"/>
      <c r="AD461" s="1316"/>
      <c r="AE461" s="530"/>
      <c r="AF461" s="530"/>
      <c r="AG461" s="1316"/>
      <c r="AH461" s="1316"/>
      <c r="AI461" s="513"/>
    </row>
    <row r="462" ht="24.0" customHeight="1">
      <c r="A462" s="1318"/>
      <c r="B462" s="1316"/>
      <c r="C462" s="1316"/>
      <c r="D462" s="1316"/>
      <c r="E462" s="1316"/>
      <c r="F462" s="1316"/>
      <c r="G462" s="1316"/>
      <c r="H462" s="1316"/>
      <c r="I462" s="1316"/>
      <c r="J462" s="1316"/>
      <c r="K462" s="1316"/>
      <c r="L462" s="1316"/>
      <c r="M462" s="1316"/>
      <c r="N462" s="1316"/>
      <c r="O462" s="1316"/>
      <c r="P462" s="1316"/>
      <c r="Q462" s="1316"/>
      <c r="R462" s="1316"/>
      <c r="S462" s="1316"/>
      <c r="T462" s="1316"/>
      <c r="U462" s="1316"/>
      <c r="V462" s="1316"/>
      <c r="W462" s="1316"/>
      <c r="X462" s="1316"/>
      <c r="Y462" s="1316"/>
      <c r="Z462" s="1316"/>
      <c r="AA462" s="1316"/>
      <c r="AB462" s="1316"/>
      <c r="AC462" s="1316"/>
      <c r="AD462" s="1316"/>
      <c r="AE462" s="530"/>
      <c r="AF462" s="530"/>
      <c r="AG462" s="1316"/>
      <c r="AH462" s="1316"/>
      <c r="AI462" s="513"/>
    </row>
    <row r="463" ht="24.0" customHeight="1">
      <c r="A463" s="1318"/>
      <c r="B463" s="1316"/>
      <c r="C463" s="1316"/>
      <c r="D463" s="1316"/>
      <c r="E463" s="1316"/>
      <c r="F463" s="1316"/>
      <c r="G463" s="1316"/>
      <c r="H463" s="1316"/>
      <c r="I463" s="1316"/>
      <c r="J463" s="1316"/>
      <c r="K463" s="1316"/>
      <c r="L463" s="1316"/>
      <c r="M463" s="1316"/>
      <c r="N463" s="1316"/>
      <c r="O463" s="1316"/>
      <c r="P463" s="1316"/>
      <c r="Q463" s="1316"/>
      <c r="R463" s="1316"/>
      <c r="S463" s="1316"/>
      <c r="T463" s="1316"/>
      <c r="U463" s="1316"/>
      <c r="V463" s="1316"/>
      <c r="W463" s="1316"/>
      <c r="X463" s="1316"/>
      <c r="Y463" s="1316"/>
      <c r="Z463" s="1316"/>
      <c r="AA463" s="1316"/>
      <c r="AB463" s="1316"/>
      <c r="AC463" s="1316"/>
      <c r="AD463" s="1316"/>
      <c r="AE463" s="530"/>
      <c r="AF463" s="530"/>
      <c r="AG463" s="1316"/>
      <c r="AH463" s="1316"/>
      <c r="AI463" s="513"/>
    </row>
    <row r="464" ht="24.0" customHeight="1">
      <c r="A464" s="1318"/>
      <c r="B464" s="1316"/>
      <c r="C464" s="1316"/>
      <c r="D464" s="1316"/>
      <c r="E464" s="1316"/>
      <c r="F464" s="1316"/>
      <c r="G464" s="1316"/>
      <c r="H464" s="1316"/>
      <c r="I464" s="1316"/>
      <c r="J464" s="1316"/>
      <c r="K464" s="1316"/>
      <c r="L464" s="1316"/>
      <c r="M464" s="1316"/>
      <c r="N464" s="1316"/>
      <c r="O464" s="1316"/>
      <c r="P464" s="1316"/>
      <c r="Q464" s="1316"/>
      <c r="R464" s="1316"/>
      <c r="S464" s="1316"/>
      <c r="T464" s="1316"/>
      <c r="U464" s="1316"/>
      <c r="V464" s="1316"/>
      <c r="W464" s="1316"/>
      <c r="X464" s="1316"/>
      <c r="Y464" s="1316"/>
      <c r="Z464" s="1316"/>
      <c r="AA464" s="1316"/>
      <c r="AB464" s="1316"/>
      <c r="AC464" s="1316"/>
      <c r="AD464" s="1316"/>
      <c r="AE464" s="530"/>
      <c r="AF464" s="530"/>
      <c r="AG464" s="1316"/>
      <c r="AH464" s="1316"/>
      <c r="AI464" s="513"/>
    </row>
    <row r="465" ht="24.0" customHeight="1">
      <c r="A465" s="1318"/>
      <c r="B465" s="1316"/>
      <c r="C465" s="1316"/>
      <c r="D465" s="1316"/>
      <c r="E465" s="1316"/>
      <c r="F465" s="1316"/>
      <c r="G465" s="1316"/>
      <c r="H465" s="1316"/>
      <c r="I465" s="1316"/>
      <c r="J465" s="1316"/>
      <c r="K465" s="1316"/>
      <c r="L465" s="1316"/>
      <c r="M465" s="1316"/>
      <c r="N465" s="1316"/>
      <c r="O465" s="1316"/>
      <c r="P465" s="1316"/>
      <c r="Q465" s="1316"/>
      <c r="R465" s="1316"/>
      <c r="S465" s="1316"/>
      <c r="T465" s="1316"/>
      <c r="U465" s="1316"/>
      <c r="V465" s="1316"/>
      <c r="W465" s="1316"/>
      <c r="X465" s="1316"/>
      <c r="Y465" s="1316"/>
      <c r="Z465" s="1316"/>
      <c r="AA465" s="1316"/>
      <c r="AB465" s="1316"/>
      <c r="AC465" s="1316"/>
      <c r="AD465" s="1316"/>
      <c r="AE465" s="530"/>
      <c r="AF465" s="530"/>
      <c r="AG465" s="1316"/>
      <c r="AH465" s="1316"/>
      <c r="AI465" s="513"/>
    </row>
    <row r="466" ht="24.0" customHeight="1">
      <c r="A466" s="1318"/>
      <c r="B466" s="1316"/>
      <c r="C466" s="1316"/>
      <c r="D466" s="1316"/>
      <c r="E466" s="1316"/>
      <c r="F466" s="1316"/>
      <c r="G466" s="1316"/>
      <c r="H466" s="1316"/>
      <c r="I466" s="1316"/>
      <c r="J466" s="1316"/>
      <c r="K466" s="1316"/>
      <c r="L466" s="1316"/>
      <c r="M466" s="1316"/>
      <c r="N466" s="1316"/>
      <c r="O466" s="1316"/>
      <c r="P466" s="1316"/>
      <c r="Q466" s="1316"/>
      <c r="R466" s="1316"/>
      <c r="S466" s="1316"/>
      <c r="T466" s="1316"/>
      <c r="U466" s="1316"/>
      <c r="V466" s="1316"/>
      <c r="W466" s="1316"/>
      <c r="X466" s="1316"/>
      <c r="Y466" s="1316"/>
      <c r="Z466" s="1316"/>
      <c r="AA466" s="1316"/>
      <c r="AB466" s="1316"/>
      <c r="AC466" s="1316"/>
      <c r="AD466" s="1316"/>
      <c r="AE466" s="530"/>
      <c r="AF466" s="530"/>
      <c r="AG466" s="1316"/>
      <c r="AH466" s="1316"/>
      <c r="AI466" s="513"/>
    </row>
    <row r="467" ht="24.0" customHeight="1">
      <c r="A467" s="1318"/>
      <c r="B467" s="1316"/>
      <c r="C467" s="1316"/>
      <c r="D467" s="1316"/>
      <c r="E467" s="1316"/>
      <c r="F467" s="1316"/>
      <c r="G467" s="1316"/>
      <c r="H467" s="1316"/>
      <c r="I467" s="1316"/>
      <c r="J467" s="1316"/>
      <c r="K467" s="1316"/>
      <c r="L467" s="1316"/>
      <c r="M467" s="1316"/>
      <c r="N467" s="1316"/>
      <c r="O467" s="1316"/>
      <c r="P467" s="1316"/>
      <c r="Q467" s="1316"/>
      <c r="R467" s="1316"/>
      <c r="S467" s="1316"/>
      <c r="T467" s="1316"/>
      <c r="U467" s="1316"/>
      <c r="V467" s="1316"/>
      <c r="W467" s="1316"/>
      <c r="X467" s="1316"/>
      <c r="Y467" s="1316"/>
      <c r="Z467" s="1316"/>
      <c r="AA467" s="1316"/>
      <c r="AB467" s="1316"/>
      <c r="AC467" s="1316"/>
      <c r="AD467" s="1316"/>
      <c r="AE467" s="530"/>
      <c r="AF467" s="530"/>
      <c r="AG467" s="1316"/>
      <c r="AH467" s="1316"/>
      <c r="AI467" s="513"/>
    </row>
    <row r="468" ht="24.0" customHeight="1">
      <c r="A468" s="1318"/>
      <c r="B468" s="1316"/>
      <c r="C468" s="1316"/>
      <c r="D468" s="1316"/>
      <c r="E468" s="1316"/>
      <c r="F468" s="1316"/>
      <c r="G468" s="1316"/>
      <c r="H468" s="1316"/>
      <c r="I468" s="1316"/>
      <c r="J468" s="1316"/>
      <c r="K468" s="1316"/>
      <c r="L468" s="1316"/>
      <c r="M468" s="1316"/>
      <c r="N468" s="1316"/>
      <c r="O468" s="1316"/>
      <c r="P468" s="1316"/>
      <c r="Q468" s="1316"/>
      <c r="R468" s="1316"/>
      <c r="S468" s="1316"/>
      <c r="T468" s="1316"/>
      <c r="U468" s="1316"/>
      <c r="V468" s="1316"/>
      <c r="W468" s="1316"/>
      <c r="X468" s="1316"/>
      <c r="Y468" s="1316"/>
      <c r="Z468" s="1316"/>
      <c r="AA468" s="1316"/>
      <c r="AB468" s="1316"/>
      <c r="AC468" s="1316"/>
      <c r="AD468" s="1316"/>
      <c r="AE468" s="530"/>
      <c r="AF468" s="530"/>
      <c r="AG468" s="1316"/>
      <c r="AH468" s="1316"/>
      <c r="AI468" s="513"/>
    </row>
    <row r="469" ht="24.0" customHeight="1">
      <c r="A469" s="1318"/>
      <c r="B469" s="1316"/>
      <c r="C469" s="1316"/>
      <c r="D469" s="1316"/>
      <c r="E469" s="1316"/>
      <c r="F469" s="1316"/>
      <c r="G469" s="1316"/>
      <c r="H469" s="1316"/>
      <c r="I469" s="1316"/>
      <c r="J469" s="1316"/>
      <c r="K469" s="1316"/>
      <c r="L469" s="1316"/>
      <c r="M469" s="1316"/>
      <c r="N469" s="1316"/>
      <c r="O469" s="1316"/>
      <c r="P469" s="1316"/>
      <c r="Q469" s="1316"/>
      <c r="R469" s="1316"/>
      <c r="S469" s="1316"/>
      <c r="T469" s="1316"/>
      <c r="U469" s="1316"/>
      <c r="V469" s="1316"/>
      <c r="W469" s="1316"/>
      <c r="X469" s="1316"/>
      <c r="Y469" s="1316"/>
      <c r="Z469" s="1316"/>
      <c r="AA469" s="1316"/>
      <c r="AB469" s="1316"/>
      <c r="AC469" s="1316"/>
      <c r="AD469" s="1316"/>
      <c r="AE469" s="530"/>
      <c r="AF469" s="530"/>
      <c r="AG469" s="1316"/>
      <c r="AH469" s="1316"/>
      <c r="AI469" s="513"/>
    </row>
    <row r="470" ht="24.0" customHeight="1">
      <c r="A470" s="1318"/>
      <c r="B470" s="1316"/>
      <c r="C470" s="1316"/>
      <c r="D470" s="1316"/>
      <c r="E470" s="1316"/>
      <c r="F470" s="1316"/>
      <c r="G470" s="1316"/>
      <c r="H470" s="1316"/>
      <c r="I470" s="1316"/>
      <c r="J470" s="1316"/>
      <c r="K470" s="1316"/>
      <c r="L470" s="1316"/>
      <c r="M470" s="1316"/>
      <c r="N470" s="1316"/>
      <c r="O470" s="1316"/>
      <c r="P470" s="1316"/>
      <c r="Q470" s="1316"/>
      <c r="R470" s="1316"/>
      <c r="S470" s="1316"/>
      <c r="T470" s="1316"/>
      <c r="U470" s="1316"/>
      <c r="V470" s="1316"/>
      <c r="W470" s="1316"/>
      <c r="X470" s="1316"/>
      <c r="Y470" s="1316"/>
      <c r="Z470" s="1316"/>
      <c r="AA470" s="1316"/>
      <c r="AB470" s="1316"/>
      <c r="AC470" s="1316"/>
      <c r="AD470" s="1316"/>
      <c r="AE470" s="530"/>
      <c r="AF470" s="530"/>
      <c r="AG470" s="1316"/>
      <c r="AH470" s="1316"/>
      <c r="AI470" s="513"/>
    </row>
    <row r="471" ht="24.0" customHeight="1">
      <c r="A471" s="1318"/>
      <c r="B471" s="1316"/>
      <c r="C471" s="1316"/>
      <c r="D471" s="1316"/>
      <c r="E471" s="1316"/>
      <c r="F471" s="1316"/>
      <c r="G471" s="1316"/>
      <c r="H471" s="1316"/>
      <c r="I471" s="1316"/>
      <c r="J471" s="1316"/>
      <c r="K471" s="1316"/>
      <c r="L471" s="1316"/>
      <c r="M471" s="1316"/>
      <c r="N471" s="1316"/>
      <c r="O471" s="1316"/>
      <c r="P471" s="1316"/>
      <c r="Q471" s="1316"/>
      <c r="R471" s="1316"/>
      <c r="S471" s="1316"/>
      <c r="T471" s="1316"/>
      <c r="U471" s="1316"/>
      <c r="V471" s="1316"/>
      <c r="W471" s="1316"/>
      <c r="X471" s="1316"/>
      <c r="Y471" s="1316"/>
      <c r="Z471" s="1316"/>
      <c r="AA471" s="1316"/>
      <c r="AB471" s="1316"/>
      <c r="AC471" s="1316"/>
      <c r="AD471" s="1316"/>
      <c r="AE471" s="530"/>
      <c r="AF471" s="530"/>
      <c r="AG471" s="1316"/>
      <c r="AH471" s="1316"/>
      <c r="AI471" s="513"/>
    </row>
    <row r="472" ht="24.0" customHeight="1">
      <c r="A472" s="1318"/>
      <c r="B472" s="1316"/>
      <c r="C472" s="1316"/>
      <c r="D472" s="1316"/>
      <c r="E472" s="1316"/>
      <c r="F472" s="1316"/>
      <c r="G472" s="1316"/>
      <c r="H472" s="1316"/>
      <c r="I472" s="1316"/>
      <c r="J472" s="1316"/>
      <c r="K472" s="1316"/>
      <c r="L472" s="1316"/>
      <c r="M472" s="1316"/>
      <c r="N472" s="1316"/>
      <c r="O472" s="1316"/>
      <c r="P472" s="1316"/>
      <c r="Q472" s="1316"/>
      <c r="R472" s="1316"/>
      <c r="S472" s="1316"/>
      <c r="T472" s="1316"/>
      <c r="U472" s="1316"/>
      <c r="V472" s="1316"/>
      <c r="W472" s="1316"/>
      <c r="X472" s="1316"/>
      <c r="Y472" s="1316"/>
      <c r="Z472" s="1316"/>
      <c r="AA472" s="1316"/>
      <c r="AB472" s="1316"/>
      <c r="AC472" s="1316"/>
      <c r="AD472" s="1316"/>
      <c r="AE472" s="530"/>
      <c r="AF472" s="530"/>
      <c r="AG472" s="1316"/>
      <c r="AH472" s="1316"/>
      <c r="AI472" s="513"/>
    </row>
    <row r="473" ht="24.0" customHeight="1">
      <c r="A473" s="1318"/>
      <c r="B473" s="1316"/>
      <c r="C473" s="1316"/>
      <c r="D473" s="1316"/>
      <c r="E473" s="1316"/>
      <c r="F473" s="1316"/>
      <c r="G473" s="1316"/>
      <c r="H473" s="1316"/>
      <c r="I473" s="1316"/>
      <c r="J473" s="1316"/>
      <c r="K473" s="1316"/>
      <c r="L473" s="1316"/>
      <c r="M473" s="1316"/>
      <c r="N473" s="1316"/>
      <c r="O473" s="1316"/>
      <c r="P473" s="1316"/>
      <c r="Q473" s="1316"/>
      <c r="R473" s="1316"/>
      <c r="S473" s="1316"/>
      <c r="T473" s="1316"/>
      <c r="U473" s="1316"/>
      <c r="V473" s="1316"/>
      <c r="W473" s="1316"/>
      <c r="X473" s="1316"/>
      <c r="Y473" s="1316"/>
      <c r="Z473" s="1316"/>
      <c r="AA473" s="1316"/>
      <c r="AB473" s="1316"/>
      <c r="AC473" s="1316"/>
      <c r="AD473" s="1316"/>
      <c r="AE473" s="530"/>
      <c r="AF473" s="530"/>
      <c r="AG473" s="1316"/>
      <c r="AH473" s="1316"/>
      <c r="AI473" s="513"/>
    </row>
    <row r="474" ht="24.0" customHeight="1">
      <c r="A474" s="1318"/>
      <c r="B474" s="1316"/>
      <c r="C474" s="1316"/>
      <c r="D474" s="1316"/>
      <c r="E474" s="1316"/>
      <c r="F474" s="1316"/>
      <c r="G474" s="1316"/>
      <c r="H474" s="1316"/>
      <c r="I474" s="1316"/>
      <c r="J474" s="1316"/>
      <c r="K474" s="1316"/>
      <c r="L474" s="1316"/>
      <c r="M474" s="1316"/>
      <c r="N474" s="1316"/>
      <c r="O474" s="1316"/>
      <c r="P474" s="1316"/>
      <c r="Q474" s="1316"/>
      <c r="R474" s="1316"/>
      <c r="S474" s="1316"/>
      <c r="T474" s="1316"/>
      <c r="U474" s="1316"/>
      <c r="V474" s="1316"/>
      <c r="W474" s="1316"/>
      <c r="X474" s="1316"/>
      <c r="Y474" s="1316"/>
      <c r="Z474" s="1316"/>
      <c r="AA474" s="1316"/>
      <c r="AB474" s="1316"/>
      <c r="AC474" s="1316"/>
      <c r="AD474" s="1316"/>
      <c r="AE474" s="530"/>
      <c r="AF474" s="530"/>
      <c r="AG474" s="1316"/>
      <c r="AH474" s="1316"/>
      <c r="AI474" s="513"/>
    </row>
    <row r="475" ht="24.0" customHeight="1">
      <c r="A475" s="1318"/>
      <c r="B475" s="1316"/>
      <c r="C475" s="1316"/>
      <c r="D475" s="1316"/>
      <c r="E475" s="1316"/>
      <c r="F475" s="1316"/>
      <c r="G475" s="1316"/>
      <c r="H475" s="1316"/>
      <c r="I475" s="1316"/>
      <c r="J475" s="1316"/>
      <c r="K475" s="1316"/>
      <c r="L475" s="1316"/>
      <c r="M475" s="1316"/>
      <c r="N475" s="1316"/>
      <c r="O475" s="1316"/>
      <c r="P475" s="1316"/>
      <c r="Q475" s="1316"/>
      <c r="R475" s="1316"/>
      <c r="S475" s="1316"/>
      <c r="T475" s="1316"/>
      <c r="U475" s="1316"/>
      <c r="V475" s="1316"/>
      <c r="W475" s="1316"/>
      <c r="X475" s="1316"/>
      <c r="Y475" s="1316"/>
      <c r="Z475" s="1316"/>
      <c r="AA475" s="1316"/>
      <c r="AB475" s="1316"/>
      <c r="AC475" s="1316"/>
      <c r="AD475" s="1316"/>
      <c r="AE475" s="530"/>
      <c r="AF475" s="530"/>
      <c r="AG475" s="1316"/>
      <c r="AH475" s="1316"/>
      <c r="AI475" s="513"/>
    </row>
    <row r="476" ht="24.0" customHeight="1">
      <c r="A476" s="1318"/>
      <c r="B476" s="1316"/>
      <c r="C476" s="1316"/>
      <c r="D476" s="1316"/>
      <c r="E476" s="1316"/>
      <c r="F476" s="1316"/>
      <c r="G476" s="1316"/>
      <c r="H476" s="1316"/>
      <c r="I476" s="1316"/>
      <c r="J476" s="1316"/>
      <c r="K476" s="1316"/>
      <c r="L476" s="1316"/>
      <c r="M476" s="1316"/>
      <c r="N476" s="1316"/>
      <c r="O476" s="1316"/>
      <c r="P476" s="1316"/>
      <c r="Q476" s="1316"/>
      <c r="R476" s="1316"/>
      <c r="S476" s="1316"/>
      <c r="T476" s="1316"/>
      <c r="U476" s="1316"/>
      <c r="V476" s="1316"/>
      <c r="W476" s="1316"/>
      <c r="X476" s="1316"/>
      <c r="Y476" s="1316"/>
      <c r="Z476" s="1316"/>
      <c r="AA476" s="1316"/>
      <c r="AB476" s="1316"/>
      <c r="AC476" s="1316"/>
      <c r="AD476" s="1316"/>
      <c r="AE476" s="530"/>
      <c r="AF476" s="530"/>
      <c r="AG476" s="1316"/>
      <c r="AH476" s="1316"/>
      <c r="AI476" s="513"/>
    </row>
    <row r="477" ht="24.0" customHeight="1">
      <c r="A477" s="1318"/>
      <c r="B477" s="1316"/>
      <c r="C477" s="1316"/>
      <c r="D477" s="1316"/>
      <c r="E477" s="1316"/>
      <c r="F477" s="1316"/>
      <c r="G477" s="1316"/>
      <c r="H477" s="1316"/>
      <c r="I477" s="1316"/>
      <c r="J477" s="1316"/>
      <c r="K477" s="1316"/>
      <c r="L477" s="1316"/>
      <c r="M477" s="1316"/>
      <c r="N477" s="1316"/>
      <c r="O477" s="1316"/>
      <c r="P477" s="1316"/>
      <c r="Q477" s="1316"/>
      <c r="R477" s="1316"/>
      <c r="S477" s="1316"/>
      <c r="T477" s="1316"/>
      <c r="U477" s="1316"/>
      <c r="V477" s="1316"/>
      <c r="W477" s="1316"/>
      <c r="X477" s="1316"/>
      <c r="Y477" s="1316"/>
      <c r="Z477" s="1316"/>
      <c r="AA477" s="1316"/>
      <c r="AB477" s="1316"/>
      <c r="AC477" s="1316"/>
      <c r="AD477" s="1316"/>
      <c r="AE477" s="530"/>
      <c r="AF477" s="530"/>
      <c r="AG477" s="1316"/>
      <c r="AH477" s="1316"/>
      <c r="AI477" s="513"/>
    </row>
    <row r="478" ht="24.0" customHeight="1">
      <c r="A478" s="1318"/>
      <c r="B478" s="1316"/>
      <c r="C478" s="1316"/>
      <c r="D478" s="1316"/>
      <c r="E478" s="1316"/>
      <c r="F478" s="1316"/>
      <c r="G478" s="1316"/>
      <c r="H478" s="1316"/>
      <c r="I478" s="1316"/>
      <c r="J478" s="1316"/>
      <c r="K478" s="1316"/>
      <c r="L478" s="1316"/>
      <c r="M478" s="1316"/>
      <c r="N478" s="1316"/>
      <c r="O478" s="1316"/>
      <c r="P478" s="1316"/>
      <c r="Q478" s="1316"/>
      <c r="R478" s="1316"/>
      <c r="S478" s="1316"/>
      <c r="T478" s="1316"/>
      <c r="U478" s="1316"/>
      <c r="V478" s="1316"/>
      <c r="W478" s="1316"/>
      <c r="X478" s="1316"/>
      <c r="Y478" s="1316"/>
      <c r="Z478" s="1316"/>
      <c r="AA478" s="1316"/>
      <c r="AB478" s="1316"/>
      <c r="AC478" s="1316"/>
      <c r="AD478" s="1316"/>
      <c r="AE478" s="530"/>
      <c r="AF478" s="530"/>
      <c r="AG478" s="1316"/>
      <c r="AH478" s="1316"/>
      <c r="AI478" s="513"/>
    </row>
    <row r="479" ht="24.0" customHeight="1">
      <c r="A479" s="1318"/>
      <c r="B479" s="1316"/>
      <c r="C479" s="1316"/>
      <c r="D479" s="1316"/>
      <c r="E479" s="1316"/>
      <c r="F479" s="1316"/>
      <c r="G479" s="1316"/>
      <c r="H479" s="1316"/>
      <c r="I479" s="1316"/>
      <c r="J479" s="1316"/>
      <c r="K479" s="1316"/>
      <c r="L479" s="1316"/>
      <c r="M479" s="1316"/>
      <c r="N479" s="1316"/>
      <c r="O479" s="1316"/>
      <c r="P479" s="1316"/>
      <c r="Q479" s="1316"/>
      <c r="R479" s="1316"/>
      <c r="S479" s="1316"/>
      <c r="T479" s="1316"/>
      <c r="U479" s="1316"/>
      <c r="V479" s="1316"/>
      <c r="W479" s="1316"/>
      <c r="X479" s="1316"/>
      <c r="Y479" s="1316"/>
      <c r="Z479" s="1316"/>
      <c r="AA479" s="1316"/>
      <c r="AB479" s="1316"/>
      <c r="AC479" s="1316"/>
      <c r="AD479" s="1316"/>
      <c r="AE479" s="530"/>
      <c r="AF479" s="530"/>
      <c r="AG479" s="1316"/>
      <c r="AH479" s="1316"/>
      <c r="AI479" s="513"/>
    </row>
    <row r="480" ht="24.0" customHeight="1">
      <c r="A480" s="1318"/>
      <c r="B480" s="1316"/>
      <c r="C480" s="1316"/>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1316"/>
      <c r="AA480" s="1316"/>
      <c r="AB480" s="1316"/>
      <c r="AC480" s="1316"/>
      <c r="AD480" s="1316"/>
      <c r="AE480" s="530"/>
      <c r="AF480" s="530"/>
      <c r="AG480" s="1316"/>
      <c r="AH480" s="1316"/>
      <c r="AI480" s="513"/>
    </row>
    <row r="481" ht="24.0" customHeight="1">
      <c r="A481" s="1318"/>
      <c r="B481" s="1316"/>
      <c r="C481" s="1316"/>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1316"/>
      <c r="AA481" s="1316"/>
      <c r="AB481" s="1316"/>
      <c r="AC481" s="1316"/>
      <c r="AD481" s="1316"/>
      <c r="AE481" s="530"/>
      <c r="AF481" s="530"/>
      <c r="AG481" s="1316"/>
      <c r="AH481" s="1316"/>
      <c r="AI481" s="513"/>
    </row>
    <row r="482" ht="24.0" customHeight="1">
      <c r="A482" s="1318"/>
      <c r="B482" s="1316"/>
      <c r="C482" s="1316"/>
      <c r="D482" s="1316"/>
      <c r="E482" s="1316"/>
      <c r="F482" s="1316"/>
      <c r="G482" s="1316"/>
      <c r="H482" s="1316"/>
      <c r="I482" s="1316"/>
      <c r="J482" s="1316"/>
      <c r="K482" s="1316"/>
      <c r="L482" s="1316"/>
      <c r="M482" s="1316"/>
      <c r="N482" s="1316"/>
      <c r="O482" s="1316"/>
      <c r="P482" s="1316"/>
      <c r="Q482" s="1316"/>
      <c r="R482" s="1316"/>
      <c r="S482" s="1316"/>
      <c r="T482" s="1316"/>
      <c r="U482" s="1316"/>
      <c r="V482" s="1316"/>
      <c r="W482" s="1316"/>
      <c r="X482" s="1316"/>
      <c r="Y482" s="1316"/>
      <c r="Z482" s="1316"/>
      <c r="AA482" s="1316"/>
      <c r="AB482" s="1316"/>
      <c r="AC482" s="1316"/>
      <c r="AD482" s="1316"/>
      <c r="AE482" s="530"/>
      <c r="AF482" s="530"/>
      <c r="AG482" s="1316"/>
      <c r="AH482" s="1316"/>
      <c r="AI482" s="513"/>
    </row>
    <row r="483" ht="24.0" customHeight="1">
      <c r="A483" s="1318"/>
      <c r="B483" s="1316"/>
      <c r="C483" s="1316"/>
      <c r="D483" s="1316"/>
      <c r="E483" s="1316"/>
      <c r="F483" s="1316"/>
      <c r="G483" s="1316"/>
      <c r="H483" s="1316"/>
      <c r="I483" s="1316"/>
      <c r="J483" s="1316"/>
      <c r="K483" s="1316"/>
      <c r="L483" s="1316"/>
      <c r="M483" s="1316"/>
      <c r="N483" s="1316"/>
      <c r="O483" s="1316"/>
      <c r="P483" s="1316"/>
      <c r="Q483" s="1316"/>
      <c r="R483" s="1316"/>
      <c r="S483" s="1316"/>
      <c r="T483" s="1316"/>
      <c r="U483" s="1316"/>
      <c r="V483" s="1316"/>
      <c r="W483" s="1316"/>
      <c r="X483" s="1316"/>
      <c r="Y483" s="1316"/>
      <c r="Z483" s="1316"/>
      <c r="AA483" s="1316"/>
      <c r="AB483" s="1316"/>
      <c r="AC483" s="1316"/>
      <c r="AD483" s="1316"/>
      <c r="AE483" s="530"/>
      <c r="AF483" s="530"/>
      <c r="AG483" s="1316"/>
      <c r="AH483" s="1316"/>
      <c r="AI483" s="513"/>
    </row>
    <row r="484" ht="24.0" customHeight="1">
      <c r="A484" s="1318"/>
      <c r="B484" s="1316"/>
      <c r="C484" s="1316"/>
      <c r="D484" s="1316"/>
      <c r="E484" s="1316"/>
      <c r="F484" s="1316"/>
      <c r="G484" s="1316"/>
      <c r="H484" s="1316"/>
      <c r="I484" s="1316"/>
      <c r="J484" s="1316"/>
      <c r="K484" s="1316"/>
      <c r="L484" s="1316"/>
      <c r="M484" s="1316"/>
      <c r="N484" s="1316"/>
      <c r="O484" s="1316"/>
      <c r="P484" s="1316"/>
      <c r="Q484" s="1316"/>
      <c r="R484" s="1316"/>
      <c r="S484" s="1316"/>
      <c r="T484" s="1316"/>
      <c r="U484" s="1316"/>
      <c r="V484" s="1316"/>
      <c r="W484" s="1316"/>
      <c r="X484" s="1316"/>
      <c r="Y484" s="1316"/>
      <c r="Z484" s="1316"/>
      <c r="AA484" s="1316"/>
      <c r="AB484" s="1316"/>
      <c r="AC484" s="1316"/>
      <c r="AD484" s="1316"/>
      <c r="AE484" s="530"/>
      <c r="AF484" s="530"/>
      <c r="AG484" s="1316"/>
      <c r="AH484" s="1316"/>
      <c r="AI484" s="513"/>
    </row>
    <row r="485" ht="24.0" customHeight="1">
      <c r="A485" s="1318"/>
      <c r="B485" s="1316"/>
      <c r="C485" s="1316"/>
      <c r="D485" s="1316"/>
      <c r="E485" s="1316"/>
      <c r="F485" s="1316"/>
      <c r="G485" s="1316"/>
      <c r="H485" s="1316"/>
      <c r="I485" s="1316"/>
      <c r="J485" s="1316"/>
      <c r="K485" s="1316"/>
      <c r="L485" s="1316"/>
      <c r="M485" s="1316"/>
      <c r="N485" s="1316"/>
      <c r="O485" s="1316"/>
      <c r="P485" s="1316"/>
      <c r="Q485" s="1316"/>
      <c r="R485" s="1316"/>
      <c r="S485" s="1316"/>
      <c r="T485" s="1316"/>
      <c r="U485" s="1316"/>
      <c r="V485" s="1316"/>
      <c r="W485" s="1316"/>
      <c r="X485" s="1316"/>
      <c r="Y485" s="1316"/>
      <c r="Z485" s="1316"/>
      <c r="AA485" s="1316"/>
      <c r="AB485" s="1316"/>
      <c r="AC485" s="1316"/>
      <c r="AD485" s="1316"/>
      <c r="AE485" s="530"/>
      <c r="AF485" s="530"/>
      <c r="AG485" s="1316"/>
      <c r="AH485" s="1316"/>
      <c r="AI485" s="513"/>
    </row>
    <row r="486" ht="24.0" customHeight="1">
      <c r="A486" s="1318"/>
      <c r="B486" s="1316"/>
      <c r="C486" s="1316"/>
      <c r="D486" s="1316"/>
      <c r="E486" s="1316"/>
      <c r="F486" s="1316"/>
      <c r="G486" s="1316"/>
      <c r="H486" s="1316"/>
      <c r="I486" s="1316"/>
      <c r="J486" s="1316"/>
      <c r="K486" s="1316"/>
      <c r="L486" s="1316"/>
      <c r="M486" s="1316"/>
      <c r="N486" s="1316"/>
      <c r="O486" s="1316"/>
      <c r="P486" s="1316"/>
      <c r="Q486" s="1316"/>
      <c r="R486" s="1316"/>
      <c r="S486" s="1316"/>
      <c r="T486" s="1316"/>
      <c r="U486" s="1316"/>
      <c r="V486" s="1316"/>
      <c r="W486" s="1316"/>
      <c r="X486" s="1316"/>
      <c r="Y486" s="1316"/>
      <c r="Z486" s="1316"/>
      <c r="AA486" s="1316"/>
      <c r="AB486" s="1316"/>
      <c r="AC486" s="1316"/>
      <c r="AD486" s="1316"/>
      <c r="AE486" s="530"/>
      <c r="AF486" s="530"/>
      <c r="AG486" s="1316"/>
      <c r="AH486" s="1316"/>
      <c r="AI486" s="513"/>
    </row>
    <row r="487" ht="24.0" customHeight="1">
      <c r="A487" s="1318"/>
      <c r="B487" s="1316"/>
      <c r="C487" s="1316"/>
      <c r="D487" s="1316"/>
      <c r="E487" s="1316"/>
      <c r="F487" s="1316"/>
      <c r="G487" s="1316"/>
      <c r="H487" s="1316"/>
      <c r="I487" s="1316"/>
      <c r="J487" s="1316"/>
      <c r="K487" s="1316"/>
      <c r="L487" s="1316"/>
      <c r="M487" s="1316"/>
      <c r="N487" s="1316"/>
      <c r="O487" s="1316"/>
      <c r="P487" s="1316"/>
      <c r="Q487" s="1316"/>
      <c r="R487" s="1316"/>
      <c r="S487" s="1316"/>
      <c r="T487" s="1316"/>
      <c r="U487" s="1316"/>
      <c r="V487" s="1316"/>
      <c r="W487" s="1316"/>
      <c r="X487" s="1316"/>
      <c r="Y487" s="1316"/>
      <c r="Z487" s="1316"/>
      <c r="AA487" s="1316"/>
      <c r="AB487" s="1316"/>
      <c r="AC487" s="1316"/>
      <c r="AD487" s="1316"/>
      <c r="AE487" s="530"/>
      <c r="AF487" s="530"/>
      <c r="AG487" s="1316"/>
      <c r="AH487" s="1316"/>
      <c r="AI487" s="513"/>
    </row>
    <row r="488" ht="24.0" customHeight="1">
      <c r="A488" s="1318"/>
      <c r="B488" s="1316"/>
      <c r="C488" s="1316"/>
      <c r="D488" s="1316"/>
      <c r="E488" s="1316"/>
      <c r="F488" s="1316"/>
      <c r="G488" s="1316"/>
      <c r="H488" s="1316"/>
      <c r="I488" s="1316"/>
      <c r="J488" s="1316"/>
      <c r="K488" s="1316"/>
      <c r="L488" s="1316"/>
      <c r="M488" s="1316"/>
      <c r="N488" s="1316"/>
      <c r="O488" s="1316"/>
      <c r="P488" s="1316"/>
      <c r="Q488" s="1316"/>
      <c r="R488" s="1316"/>
      <c r="S488" s="1316"/>
      <c r="T488" s="1316"/>
      <c r="U488" s="1316"/>
      <c r="V488" s="1316"/>
      <c r="W488" s="1316"/>
      <c r="X488" s="1316"/>
      <c r="Y488" s="1316"/>
      <c r="Z488" s="1316"/>
      <c r="AA488" s="1316"/>
      <c r="AB488" s="1316"/>
      <c r="AC488" s="1316"/>
      <c r="AD488" s="1316"/>
      <c r="AE488" s="530"/>
      <c r="AF488" s="530"/>
      <c r="AG488" s="1316"/>
      <c r="AH488" s="1316"/>
      <c r="AI488" s="513"/>
    </row>
    <row r="489" ht="24.0" customHeight="1">
      <c r="A489" s="1318"/>
      <c r="B489" s="1316"/>
      <c r="C489" s="1316"/>
      <c r="D489" s="1316"/>
      <c r="E489" s="1316"/>
      <c r="F489" s="1316"/>
      <c r="G489" s="1316"/>
      <c r="H489" s="1316"/>
      <c r="I489" s="1316"/>
      <c r="J489" s="1316"/>
      <c r="K489" s="1316"/>
      <c r="L489" s="1316"/>
      <c r="M489" s="1316"/>
      <c r="N489" s="1316"/>
      <c r="O489" s="1316"/>
      <c r="P489" s="1316"/>
      <c r="Q489" s="1316"/>
      <c r="R489" s="1316"/>
      <c r="S489" s="1316"/>
      <c r="T489" s="1316"/>
      <c r="U489" s="1316"/>
      <c r="V489" s="1316"/>
      <c r="W489" s="1316"/>
      <c r="X489" s="1316"/>
      <c r="Y489" s="1316"/>
      <c r="Z489" s="1316"/>
      <c r="AA489" s="1316"/>
      <c r="AB489" s="1316"/>
      <c r="AC489" s="1316"/>
      <c r="AD489" s="1316"/>
      <c r="AE489" s="530"/>
      <c r="AF489" s="530"/>
      <c r="AG489" s="1316"/>
      <c r="AH489" s="1316"/>
      <c r="AI489" s="513"/>
    </row>
    <row r="490" ht="24.0" customHeight="1">
      <c r="A490" s="1318"/>
      <c r="B490" s="1316"/>
      <c r="C490" s="1316"/>
      <c r="D490" s="1316"/>
      <c r="E490" s="1316"/>
      <c r="F490" s="1316"/>
      <c r="G490" s="1316"/>
      <c r="H490" s="1316"/>
      <c r="I490" s="1316"/>
      <c r="J490" s="1316"/>
      <c r="K490" s="1316"/>
      <c r="L490" s="1316"/>
      <c r="M490" s="1316"/>
      <c r="N490" s="1316"/>
      <c r="O490" s="1316"/>
      <c r="P490" s="1316"/>
      <c r="Q490" s="1316"/>
      <c r="R490" s="1316"/>
      <c r="S490" s="1316"/>
      <c r="T490" s="1316"/>
      <c r="U490" s="1316"/>
      <c r="V490" s="1316"/>
      <c r="W490" s="1316"/>
      <c r="X490" s="1316"/>
      <c r="Y490" s="1316"/>
      <c r="Z490" s="1316"/>
      <c r="AA490" s="1316"/>
      <c r="AB490" s="1316"/>
      <c r="AC490" s="1316"/>
      <c r="AD490" s="1316"/>
      <c r="AE490" s="530"/>
      <c r="AF490" s="530"/>
      <c r="AG490" s="1316"/>
      <c r="AH490" s="1316"/>
      <c r="AI490" s="513"/>
    </row>
    <row r="491" ht="24.0" customHeight="1">
      <c r="A491" s="1318"/>
      <c r="B491" s="1316"/>
      <c r="C491" s="1316"/>
      <c r="D491" s="1316"/>
      <c r="E491" s="1316"/>
      <c r="F491" s="1316"/>
      <c r="G491" s="1316"/>
      <c r="H491" s="1316"/>
      <c r="I491" s="1316"/>
      <c r="J491" s="1316"/>
      <c r="K491" s="1316"/>
      <c r="L491" s="1316"/>
      <c r="M491" s="1316"/>
      <c r="N491" s="1316"/>
      <c r="O491" s="1316"/>
      <c r="P491" s="1316"/>
      <c r="Q491" s="1316"/>
      <c r="R491" s="1316"/>
      <c r="S491" s="1316"/>
      <c r="T491" s="1316"/>
      <c r="U491" s="1316"/>
      <c r="V491" s="1316"/>
      <c r="W491" s="1316"/>
      <c r="X491" s="1316"/>
      <c r="Y491" s="1316"/>
      <c r="Z491" s="1316"/>
      <c r="AA491" s="1316"/>
      <c r="AB491" s="1316"/>
      <c r="AC491" s="1316"/>
      <c r="AD491" s="1316"/>
      <c r="AE491" s="530"/>
      <c r="AF491" s="530"/>
      <c r="AG491" s="1316"/>
      <c r="AH491" s="1316"/>
      <c r="AI491" s="513"/>
    </row>
    <row r="492" ht="24.0" customHeight="1">
      <c r="A492" s="1318"/>
      <c r="B492" s="1316"/>
      <c r="C492" s="1316"/>
      <c r="D492" s="1316"/>
      <c r="E492" s="1316"/>
      <c r="F492" s="1316"/>
      <c r="G492" s="1316"/>
      <c r="H492" s="1316"/>
      <c r="I492" s="1316"/>
      <c r="J492" s="1316"/>
      <c r="K492" s="1316"/>
      <c r="L492" s="1316"/>
      <c r="M492" s="1316"/>
      <c r="N492" s="1316"/>
      <c r="O492" s="1316"/>
      <c r="P492" s="1316"/>
      <c r="Q492" s="1316"/>
      <c r="R492" s="1316"/>
      <c r="S492" s="1316"/>
      <c r="T492" s="1316"/>
      <c r="U492" s="1316"/>
      <c r="V492" s="1316"/>
      <c r="W492" s="1316"/>
      <c r="X492" s="1316"/>
      <c r="Y492" s="1316"/>
      <c r="Z492" s="1316"/>
      <c r="AA492" s="1316"/>
      <c r="AB492" s="1316"/>
      <c r="AC492" s="1316"/>
      <c r="AD492" s="1316"/>
      <c r="AE492" s="530"/>
      <c r="AF492" s="530"/>
      <c r="AG492" s="1316"/>
      <c r="AH492" s="1316"/>
      <c r="AI492" s="513"/>
    </row>
    <row r="493" ht="24.0" customHeight="1">
      <c r="A493" s="1318"/>
      <c r="B493" s="1316"/>
      <c r="C493" s="1316"/>
      <c r="D493" s="1316"/>
      <c r="E493" s="1316"/>
      <c r="F493" s="1316"/>
      <c r="G493" s="1316"/>
      <c r="H493" s="1316"/>
      <c r="I493" s="1316"/>
      <c r="J493" s="1316"/>
      <c r="K493" s="1316"/>
      <c r="L493" s="1316"/>
      <c r="M493" s="1316"/>
      <c r="N493" s="1316"/>
      <c r="O493" s="1316"/>
      <c r="P493" s="1316"/>
      <c r="Q493" s="1316"/>
      <c r="R493" s="1316"/>
      <c r="S493" s="1316"/>
      <c r="T493" s="1316"/>
      <c r="U493" s="1316"/>
      <c r="V493" s="1316"/>
      <c r="W493" s="1316"/>
      <c r="X493" s="1316"/>
      <c r="Y493" s="1316"/>
      <c r="Z493" s="1316"/>
      <c r="AA493" s="1316"/>
      <c r="AB493" s="1316"/>
      <c r="AC493" s="1316"/>
      <c r="AD493" s="1316"/>
      <c r="AE493" s="530"/>
      <c r="AF493" s="530"/>
      <c r="AG493" s="1316"/>
      <c r="AH493" s="1316"/>
      <c r="AI493" s="513"/>
    </row>
    <row r="494" ht="24.0" customHeight="1">
      <c r="A494" s="1318"/>
      <c r="B494" s="1316"/>
      <c r="C494" s="1316"/>
      <c r="D494" s="1316"/>
      <c r="E494" s="1316"/>
      <c r="F494" s="1316"/>
      <c r="G494" s="1316"/>
      <c r="H494" s="1316"/>
      <c r="I494" s="1316"/>
      <c r="J494" s="1316"/>
      <c r="K494" s="1316"/>
      <c r="L494" s="1316"/>
      <c r="M494" s="1316"/>
      <c r="N494" s="1316"/>
      <c r="O494" s="1316"/>
      <c r="P494" s="1316"/>
      <c r="Q494" s="1316"/>
      <c r="R494" s="1316"/>
      <c r="S494" s="1316"/>
      <c r="T494" s="1316"/>
      <c r="U494" s="1316"/>
      <c r="V494" s="1316"/>
      <c r="W494" s="1316"/>
      <c r="X494" s="1316"/>
      <c r="Y494" s="1316"/>
      <c r="Z494" s="1316"/>
      <c r="AA494" s="1316"/>
      <c r="AB494" s="1316"/>
      <c r="AC494" s="1316"/>
      <c r="AD494" s="1316"/>
      <c r="AE494" s="530"/>
      <c r="AF494" s="530"/>
      <c r="AG494" s="1316"/>
      <c r="AH494" s="1316"/>
      <c r="AI494" s="513"/>
    </row>
    <row r="495" ht="24.0" customHeight="1">
      <c r="A495" s="1318"/>
      <c r="B495" s="1316"/>
      <c r="C495" s="1316"/>
      <c r="D495" s="1316"/>
      <c r="E495" s="1316"/>
      <c r="F495" s="1316"/>
      <c r="G495" s="1316"/>
      <c r="H495" s="1316"/>
      <c r="I495" s="1316"/>
      <c r="J495" s="1316"/>
      <c r="K495" s="1316"/>
      <c r="L495" s="1316"/>
      <c r="M495" s="1316"/>
      <c r="N495" s="1316"/>
      <c r="O495" s="1316"/>
      <c r="P495" s="1316"/>
      <c r="Q495" s="1316"/>
      <c r="R495" s="1316"/>
      <c r="S495" s="1316"/>
      <c r="T495" s="1316"/>
      <c r="U495" s="1316"/>
      <c r="V495" s="1316"/>
      <c r="W495" s="1316"/>
      <c r="X495" s="1316"/>
      <c r="Y495" s="1316"/>
      <c r="Z495" s="1316"/>
      <c r="AA495" s="1316"/>
      <c r="AB495" s="1316"/>
      <c r="AC495" s="1316"/>
      <c r="AD495" s="1316"/>
      <c r="AE495" s="530"/>
      <c r="AF495" s="530"/>
      <c r="AG495" s="1316"/>
      <c r="AH495" s="1316"/>
      <c r="AI495" s="513"/>
    </row>
    <row r="496" ht="24.0" customHeight="1">
      <c r="A496" s="1318"/>
      <c r="B496" s="1316"/>
      <c r="C496" s="1316"/>
      <c r="D496" s="1316"/>
      <c r="E496" s="1316"/>
      <c r="F496" s="1316"/>
      <c r="G496" s="1316"/>
      <c r="H496" s="1316"/>
      <c r="I496" s="1316"/>
      <c r="J496" s="1316"/>
      <c r="K496" s="1316"/>
      <c r="L496" s="1316"/>
      <c r="M496" s="1316"/>
      <c r="N496" s="1316"/>
      <c r="O496" s="1316"/>
      <c r="P496" s="1316"/>
      <c r="Q496" s="1316"/>
      <c r="R496" s="1316"/>
      <c r="S496" s="1316"/>
      <c r="T496" s="1316"/>
      <c r="U496" s="1316"/>
      <c r="V496" s="1316"/>
      <c r="W496" s="1316"/>
      <c r="X496" s="1316"/>
      <c r="Y496" s="1316"/>
      <c r="Z496" s="1316"/>
      <c r="AA496" s="1316"/>
      <c r="AB496" s="1316"/>
      <c r="AC496" s="1316"/>
      <c r="AD496" s="1316"/>
      <c r="AE496" s="530"/>
      <c r="AF496" s="530"/>
      <c r="AG496" s="1316"/>
      <c r="AH496" s="1316"/>
      <c r="AI496" s="513"/>
    </row>
    <row r="497" ht="24.0" customHeight="1">
      <c r="A497" s="1318"/>
      <c r="B497" s="1316"/>
      <c r="C497" s="1316"/>
      <c r="D497" s="1316"/>
      <c r="E497" s="1316"/>
      <c r="F497" s="1316"/>
      <c r="G497" s="1316"/>
      <c r="H497" s="1316"/>
      <c r="I497" s="1316"/>
      <c r="J497" s="1316"/>
      <c r="K497" s="1316"/>
      <c r="L497" s="1316"/>
      <c r="M497" s="1316"/>
      <c r="N497" s="1316"/>
      <c r="O497" s="1316"/>
      <c r="P497" s="1316"/>
      <c r="Q497" s="1316"/>
      <c r="R497" s="1316"/>
      <c r="S497" s="1316"/>
      <c r="T497" s="1316"/>
      <c r="U497" s="1316"/>
      <c r="V497" s="1316"/>
      <c r="W497" s="1316"/>
      <c r="X497" s="1316"/>
      <c r="Y497" s="1316"/>
      <c r="Z497" s="1316"/>
      <c r="AA497" s="1316"/>
      <c r="AB497" s="1316"/>
      <c r="AC497" s="1316"/>
      <c r="AD497" s="1316"/>
      <c r="AE497" s="530"/>
      <c r="AF497" s="530"/>
      <c r="AG497" s="1316"/>
      <c r="AH497" s="1316"/>
      <c r="AI497" s="513"/>
    </row>
    <row r="498" ht="24.0" customHeight="1">
      <c r="A498" s="1318"/>
      <c r="B498" s="1316"/>
      <c r="C498" s="1316"/>
      <c r="D498" s="1316"/>
      <c r="E498" s="1316"/>
      <c r="F498" s="1316"/>
      <c r="G498" s="1316"/>
      <c r="H498" s="1316"/>
      <c r="I498" s="1316"/>
      <c r="J498" s="1316"/>
      <c r="K498" s="1316"/>
      <c r="L498" s="1316"/>
      <c r="M498" s="1316"/>
      <c r="N498" s="1316"/>
      <c r="O498" s="1316"/>
      <c r="P498" s="1316"/>
      <c r="Q498" s="1316"/>
      <c r="R498" s="1316"/>
      <c r="S498" s="1316"/>
      <c r="T498" s="1316"/>
      <c r="U498" s="1316"/>
      <c r="V498" s="1316"/>
      <c r="W498" s="1316"/>
      <c r="X498" s="1316"/>
      <c r="Y498" s="1316"/>
      <c r="Z498" s="1316"/>
      <c r="AA498" s="1316"/>
      <c r="AB498" s="1316"/>
      <c r="AC498" s="1316"/>
      <c r="AD498" s="1316"/>
      <c r="AE498" s="530"/>
      <c r="AF498" s="530"/>
      <c r="AG498" s="1316"/>
      <c r="AH498" s="1316"/>
      <c r="AI498" s="513"/>
    </row>
    <row r="499" ht="24.0" customHeight="1">
      <c r="A499" s="1318"/>
      <c r="B499" s="1316"/>
      <c r="C499" s="1316"/>
      <c r="D499" s="1316"/>
      <c r="E499" s="1316"/>
      <c r="F499" s="1316"/>
      <c r="G499" s="1316"/>
      <c r="H499" s="1316"/>
      <c r="I499" s="1316"/>
      <c r="J499" s="1316"/>
      <c r="K499" s="1316"/>
      <c r="L499" s="1316"/>
      <c r="M499" s="1316"/>
      <c r="N499" s="1316"/>
      <c r="O499" s="1316"/>
      <c r="P499" s="1316"/>
      <c r="Q499" s="1316"/>
      <c r="R499" s="1316"/>
      <c r="S499" s="1316"/>
      <c r="T499" s="1316"/>
      <c r="U499" s="1316"/>
      <c r="V499" s="1316"/>
      <c r="W499" s="1316"/>
      <c r="X499" s="1316"/>
      <c r="Y499" s="1316"/>
      <c r="Z499" s="1316"/>
      <c r="AA499" s="1316"/>
      <c r="AB499" s="1316"/>
      <c r="AC499" s="1316"/>
      <c r="AD499" s="1316"/>
      <c r="AE499" s="530"/>
      <c r="AF499" s="530"/>
      <c r="AG499" s="1316"/>
      <c r="AH499" s="1316"/>
      <c r="AI499" s="513"/>
    </row>
    <row r="500" ht="24.0" customHeight="1">
      <c r="A500" s="1318"/>
      <c r="B500" s="1316"/>
      <c r="C500" s="1316"/>
      <c r="D500" s="1316"/>
      <c r="E500" s="1316"/>
      <c r="F500" s="1316"/>
      <c r="G500" s="1316"/>
      <c r="H500" s="1316"/>
      <c r="I500" s="1316"/>
      <c r="J500" s="1316"/>
      <c r="K500" s="1316"/>
      <c r="L500" s="1316"/>
      <c r="M500" s="1316"/>
      <c r="N500" s="1316"/>
      <c r="O500" s="1316"/>
      <c r="P500" s="1316"/>
      <c r="Q500" s="1316"/>
      <c r="R500" s="1316"/>
      <c r="S500" s="1316"/>
      <c r="T500" s="1316"/>
      <c r="U500" s="1316"/>
      <c r="V500" s="1316"/>
      <c r="W500" s="1316"/>
      <c r="X500" s="1316"/>
      <c r="Y500" s="1316"/>
      <c r="Z500" s="1316"/>
      <c r="AA500" s="1316"/>
      <c r="AB500" s="1316"/>
      <c r="AC500" s="1316"/>
      <c r="AD500" s="1316"/>
      <c r="AE500" s="530"/>
      <c r="AF500" s="530"/>
      <c r="AG500" s="1316"/>
      <c r="AH500" s="1316"/>
      <c r="AI500" s="513"/>
    </row>
    <row r="501" ht="24.0" customHeight="1">
      <c r="A501" s="1318"/>
      <c r="B501" s="1316"/>
      <c r="C501" s="1316"/>
      <c r="D501" s="1316"/>
      <c r="E501" s="1316"/>
      <c r="F501" s="1316"/>
      <c r="G501" s="1316"/>
      <c r="H501" s="1316"/>
      <c r="I501" s="1316"/>
      <c r="J501" s="1316"/>
      <c r="K501" s="1316"/>
      <c r="L501" s="1316"/>
      <c r="M501" s="1316"/>
      <c r="N501" s="1316"/>
      <c r="O501" s="1316"/>
      <c r="P501" s="1316"/>
      <c r="Q501" s="1316"/>
      <c r="R501" s="1316"/>
      <c r="S501" s="1316"/>
      <c r="T501" s="1316"/>
      <c r="U501" s="1316"/>
      <c r="V501" s="1316"/>
      <c r="W501" s="1316"/>
      <c r="X501" s="1316"/>
      <c r="Y501" s="1316"/>
      <c r="Z501" s="1316"/>
      <c r="AA501" s="1316"/>
      <c r="AB501" s="1316"/>
      <c r="AC501" s="1316"/>
      <c r="AD501" s="1316"/>
      <c r="AE501" s="530"/>
      <c r="AF501" s="530"/>
      <c r="AG501" s="1316"/>
      <c r="AH501" s="1316"/>
      <c r="AI501" s="513"/>
    </row>
    <row r="502" ht="24.0" customHeight="1">
      <c r="A502" s="1318"/>
      <c r="B502" s="1316"/>
      <c r="C502" s="1316"/>
      <c r="D502" s="1316"/>
      <c r="E502" s="1316"/>
      <c r="F502" s="1316"/>
      <c r="G502" s="1316"/>
      <c r="H502" s="1316"/>
      <c r="I502" s="1316"/>
      <c r="J502" s="1316"/>
      <c r="K502" s="1316"/>
      <c r="L502" s="1316"/>
      <c r="M502" s="1316"/>
      <c r="N502" s="1316"/>
      <c r="O502" s="1316"/>
      <c r="P502" s="1316"/>
      <c r="Q502" s="1316"/>
      <c r="R502" s="1316"/>
      <c r="S502" s="1316"/>
      <c r="T502" s="1316"/>
      <c r="U502" s="1316"/>
      <c r="V502" s="1316"/>
      <c r="W502" s="1316"/>
      <c r="X502" s="1316"/>
      <c r="Y502" s="1316"/>
      <c r="Z502" s="1316"/>
      <c r="AA502" s="1316"/>
      <c r="AB502" s="1316"/>
      <c r="AC502" s="1316"/>
      <c r="AD502" s="1316"/>
      <c r="AE502" s="530"/>
      <c r="AF502" s="530"/>
      <c r="AG502" s="1316"/>
      <c r="AH502" s="1316"/>
      <c r="AI502" s="513"/>
    </row>
    <row r="503" ht="24.0" customHeight="1">
      <c r="A503" s="1318"/>
      <c r="B503" s="1316"/>
      <c r="C503" s="1316"/>
      <c r="D503" s="1316"/>
      <c r="E503" s="1316"/>
      <c r="F503" s="1316"/>
      <c r="G503" s="1316"/>
      <c r="H503" s="1316"/>
      <c r="I503" s="1316"/>
      <c r="J503" s="1316"/>
      <c r="K503" s="1316"/>
      <c r="L503" s="1316"/>
      <c r="M503" s="1316"/>
      <c r="N503" s="1316"/>
      <c r="O503" s="1316"/>
      <c r="P503" s="1316"/>
      <c r="Q503" s="1316"/>
      <c r="R503" s="1316"/>
      <c r="S503" s="1316"/>
      <c r="T503" s="1316"/>
      <c r="U503" s="1316"/>
      <c r="V503" s="1316"/>
      <c r="W503" s="1316"/>
      <c r="X503" s="1316"/>
      <c r="Y503" s="1316"/>
      <c r="Z503" s="1316"/>
      <c r="AA503" s="1316"/>
      <c r="AB503" s="1316"/>
      <c r="AC503" s="1316"/>
      <c r="AD503" s="1316"/>
      <c r="AE503" s="530"/>
      <c r="AF503" s="530"/>
      <c r="AG503" s="1316"/>
      <c r="AH503" s="1316"/>
      <c r="AI503" s="513"/>
    </row>
    <row r="504" ht="24.0" customHeight="1">
      <c r="A504" s="1318"/>
      <c r="B504" s="1316"/>
      <c r="C504" s="1316"/>
      <c r="D504" s="1316"/>
      <c r="E504" s="1316"/>
      <c r="F504" s="1316"/>
      <c r="G504" s="1316"/>
      <c r="H504" s="1316"/>
      <c r="I504" s="1316"/>
      <c r="J504" s="1316"/>
      <c r="K504" s="1316"/>
      <c r="L504" s="1316"/>
      <c r="M504" s="1316"/>
      <c r="N504" s="1316"/>
      <c r="O504" s="1316"/>
      <c r="P504" s="1316"/>
      <c r="Q504" s="1316"/>
      <c r="R504" s="1316"/>
      <c r="S504" s="1316"/>
      <c r="T504" s="1316"/>
      <c r="U504" s="1316"/>
      <c r="V504" s="1316"/>
      <c r="W504" s="1316"/>
      <c r="X504" s="1316"/>
      <c r="Y504" s="1316"/>
      <c r="Z504" s="1316"/>
      <c r="AA504" s="1316"/>
      <c r="AB504" s="1316"/>
      <c r="AC504" s="1316"/>
      <c r="AD504" s="1316"/>
      <c r="AE504" s="530"/>
      <c r="AF504" s="530"/>
      <c r="AG504" s="1316"/>
      <c r="AH504" s="1316"/>
      <c r="AI504" s="513"/>
    </row>
    <row r="505" ht="24.0" customHeight="1">
      <c r="A505" s="1318"/>
      <c r="B505" s="1316"/>
      <c r="C505" s="1316"/>
      <c r="D505" s="1316"/>
      <c r="E505" s="1316"/>
      <c r="F505" s="1316"/>
      <c r="G505" s="1316"/>
      <c r="H505" s="1316"/>
      <c r="I505" s="1316"/>
      <c r="J505" s="1316"/>
      <c r="K505" s="1316"/>
      <c r="L505" s="1316"/>
      <c r="M505" s="1316"/>
      <c r="N505" s="1316"/>
      <c r="O505" s="1316"/>
      <c r="P505" s="1316"/>
      <c r="Q505" s="1316"/>
      <c r="R505" s="1316"/>
      <c r="S505" s="1316"/>
      <c r="T505" s="1316"/>
      <c r="U505" s="1316"/>
      <c r="V505" s="1316"/>
      <c r="W505" s="1316"/>
      <c r="X505" s="1316"/>
      <c r="Y505" s="1316"/>
      <c r="Z505" s="1316"/>
      <c r="AA505" s="1316"/>
      <c r="AB505" s="1316"/>
      <c r="AC505" s="1316"/>
      <c r="AD505" s="1316"/>
      <c r="AE505" s="530"/>
      <c r="AF505" s="530"/>
      <c r="AG505" s="1316"/>
      <c r="AH505" s="1316"/>
      <c r="AI505" s="513"/>
    </row>
    <row r="506" ht="24.0" customHeight="1">
      <c r="A506" s="1318"/>
      <c r="B506" s="1316"/>
      <c r="C506" s="1316"/>
      <c r="D506" s="1316"/>
      <c r="E506" s="1316"/>
      <c r="F506" s="1316"/>
      <c r="G506" s="1316"/>
      <c r="H506" s="1316"/>
      <c r="I506" s="1316"/>
      <c r="J506" s="1316"/>
      <c r="K506" s="1316"/>
      <c r="L506" s="1316"/>
      <c r="M506" s="1316"/>
      <c r="N506" s="1316"/>
      <c r="O506" s="1316"/>
      <c r="P506" s="1316"/>
      <c r="Q506" s="1316"/>
      <c r="R506" s="1316"/>
      <c r="S506" s="1316"/>
      <c r="T506" s="1316"/>
      <c r="U506" s="1316"/>
      <c r="V506" s="1316"/>
      <c r="W506" s="1316"/>
      <c r="X506" s="1316"/>
      <c r="Y506" s="1316"/>
      <c r="Z506" s="1316"/>
      <c r="AA506" s="1316"/>
      <c r="AB506" s="1316"/>
      <c r="AC506" s="1316"/>
      <c r="AD506" s="1316"/>
      <c r="AE506" s="530"/>
      <c r="AF506" s="530"/>
      <c r="AG506" s="1316"/>
      <c r="AH506" s="1316"/>
      <c r="AI506" s="513"/>
    </row>
    <row r="507" ht="24.0" customHeight="1">
      <c r="A507" s="1318"/>
      <c r="B507" s="1316"/>
      <c r="C507" s="1316"/>
      <c r="D507" s="1316"/>
      <c r="E507" s="1316"/>
      <c r="F507" s="1316"/>
      <c r="G507" s="1316"/>
      <c r="H507" s="1316"/>
      <c r="I507" s="1316"/>
      <c r="J507" s="1316"/>
      <c r="K507" s="1316"/>
      <c r="L507" s="1316"/>
      <c r="M507" s="1316"/>
      <c r="N507" s="1316"/>
      <c r="O507" s="1316"/>
      <c r="P507" s="1316"/>
      <c r="Q507" s="1316"/>
      <c r="R507" s="1316"/>
      <c r="S507" s="1316"/>
      <c r="T507" s="1316"/>
      <c r="U507" s="1316"/>
      <c r="V507" s="1316"/>
      <c r="W507" s="1316"/>
      <c r="X507" s="1316"/>
      <c r="Y507" s="1316"/>
      <c r="Z507" s="1316"/>
      <c r="AA507" s="1316"/>
      <c r="AB507" s="1316"/>
      <c r="AC507" s="1316"/>
      <c r="AD507" s="1316"/>
      <c r="AE507" s="530"/>
      <c r="AF507" s="530"/>
      <c r="AG507" s="1316"/>
      <c r="AH507" s="1316"/>
      <c r="AI507" s="513"/>
    </row>
    <row r="508" ht="24.0" customHeight="1">
      <c r="A508" s="1318"/>
      <c r="B508" s="1316"/>
      <c r="C508" s="1316"/>
      <c r="D508" s="1316"/>
      <c r="E508" s="1316"/>
      <c r="F508" s="1316"/>
      <c r="G508" s="1316"/>
      <c r="H508" s="1316"/>
      <c r="I508" s="1316"/>
      <c r="J508" s="1316"/>
      <c r="K508" s="1316"/>
      <c r="L508" s="1316"/>
      <c r="M508" s="1316"/>
      <c r="N508" s="1316"/>
      <c r="O508" s="1316"/>
      <c r="P508" s="1316"/>
      <c r="Q508" s="1316"/>
      <c r="R508" s="1316"/>
      <c r="S508" s="1316"/>
      <c r="T508" s="1316"/>
      <c r="U508" s="1316"/>
      <c r="V508" s="1316"/>
      <c r="W508" s="1316"/>
      <c r="X508" s="1316"/>
      <c r="Y508" s="1316"/>
      <c r="Z508" s="1316"/>
      <c r="AA508" s="1316"/>
      <c r="AB508" s="1316"/>
      <c r="AC508" s="1316"/>
      <c r="AD508" s="1316"/>
      <c r="AE508" s="530"/>
      <c r="AF508" s="530"/>
      <c r="AG508" s="1316"/>
      <c r="AH508" s="1316"/>
      <c r="AI508" s="513"/>
    </row>
    <row r="509" ht="24.0" customHeight="1">
      <c r="A509" s="1318"/>
      <c r="B509" s="1316"/>
      <c r="C509" s="1316"/>
      <c r="D509" s="1316"/>
      <c r="E509" s="1316"/>
      <c r="F509" s="1316"/>
      <c r="G509" s="1316"/>
      <c r="H509" s="1316"/>
      <c r="I509" s="1316"/>
      <c r="J509" s="1316"/>
      <c r="K509" s="1316"/>
      <c r="L509" s="1316"/>
      <c r="M509" s="1316"/>
      <c r="N509" s="1316"/>
      <c r="O509" s="1316"/>
      <c r="P509" s="1316"/>
      <c r="Q509" s="1316"/>
      <c r="R509" s="1316"/>
      <c r="S509" s="1316"/>
      <c r="T509" s="1316"/>
      <c r="U509" s="1316"/>
      <c r="V509" s="1316"/>
      <c r="W509" s="1316"/>
      <c r="X509" s="1316"/>
      <c r="Y509" s="1316"/>
      <c r="Z509" s="1316"/>
      <c r="AA509" s="1316"/>
      <c r="AB509" s="1316"/>
      <c r="AC509" s="1316"/>
      <c r="AD509" s="1316"/>
      <c r="AE509" s="530"/>
      <c r="AF509" s="530"/>
      <c r="AG509" s="1316"/>
      <c r="AH509" s="1316"/>
      <c r="AI509" s="513"/>
    </row>
    <row r="510" ht="24.0" customHeight="1">
      <c r="A510" s="1318"/>
      <c r="B510" s="1316"/>
      <c r="C510" s="1316"/>
      <c r="D510" s="1316"/>
      <c r="E510" s="1316"/>
      <c r="F510" s="1316"/>
      <c r="G510" s="1316"/>
      <c r="H510" s="1316"/>
      <c r="I510" s="1316"/>
      <c r="J510" s="1316"/>
      <c r="K510" s="1316"/>
      <c r="L510" s="1316"/>
      <c r="M510" s="1316"/>
      <c r="N510" s="1316"/>
      <c r="O510" s="1316"/>
      <c r="P510" s="1316"/>
      <c r="Q510" s="1316"/>
      <c r="R510" s="1316"/>
      <c r="S510" s="1316"/>
      <c r="T510" s="1316"/>
      <c r="U510" s="1316"/>
      <c r="V510" s="1316"/>
      <c r="W510" s="1316"/>
      <c r="X510" s="1316"/>
      <c r="Y510" s="1316"/>
      <c r="Z510" s="1316"/>
      <c r="AA510" s="1316"/>
      <c r="AB510" s="1316"/>
      <c r="AC510" s="1316"/>
      <c r="AD510" s="1316"/>
      <c r="AE510" s="530"/>
      <c r="AF510" s="530"/>
      <c r="AG510" s="1316"/>
      <c r="AH510" s="1316"/>
      <c r="AI510" s="513"/>
    </row>
    <row r="511" ht="24.0" customHeight="1">
      <c r="A511" s="1318"/>
      <c r="B511" s="1316"/>
      <c r="C511" s="1316"/>
      <c r="D511" s="1316"/>
      <c r="E511" s="1316"/>
      <c r="F511" s="1316"/>
      <c r="G511" s="1316"/>
      <c r="H511" s="1316"/>
      <c r="I511" s="1316"/>
      <c r="J511" s="1316"/>
      <c r="K511" s="1316"/>
      <c r="L511" s="1316"/>
      <c r="M511" s="1316"/>
      <c r="N511" s="1316"/>
      <c r="O511" s="1316"/>
      <c r="P511" s="1316"/>
      <c r="Q511" s="1316"/>
      <c r="R511" s="1316"/>
      <c r="S511" s="1316"/>
      <c r="T511" s="1316"/>
      <c r="U511" s="1316"/>
      <c r="V511" s="1316"/>
      <c r="W511" s="1316"/>
      <c r="X511" s="1316"/>
      <c r="Y511" s="1316"/>
      <c r="Z511" s="1316"/>
      <c r="AA511" s="1316"/>
      <c r="AB511" s="1316"/>
      <c r="AC511" s="1316"/>
      <c r="AD511" s="1316"/>
      <c r="AE511" s="530"/>
      <c r="AF511" s="530"/>
      <c r="AG511" s="1316"/>
      <c r="AH511" s="1316"/>
      <c r="AI511" s="513"/>
    </row>
    <row r="512" ht="24.0" customHeight="1">
      <c r="A512" s="1318"/>
      <c r="B512" s="1316"/>
      <c r="C512" s="1316"/>
      <c r="D512" s="1316"/>
      <c r="E512" s="1316"/>
      <c r="F512" s="1316"/>
      <c r="G512" s="1316"/>
      <c r="H512" s="1316"/>
      <c r="I512" s="1316"/>
      <c r="J512" s="1316"/>
      <c r="K512" s="1316"/>
      <c r="L512" s="1316"/>
      <c r="M512" s="1316"/>
      <c r="N512" s="1316"/>
      <c r="O512" s="1316"/>
      <c r="P512" s="1316"/>
      <c r="Q512" s="1316"/>
      <c r="R512" s="1316"/>
      <c r="S512" s="1316"/>
      <c r="T512" s="1316"/>
      <c r="U512" s="1316"/>
      <c r="V512" s="1316"/>
      <c r="W512" s="1316"/>
      <c r="X512" s="1316"/>
      <c r="Y512" s="1316"/>
      <c r="Z512" s="1316"/>
      <c r="AA512" s="1316"/>
      <c r="AB512" s="1316"/>
      <c r="AC512" s="1316"/>
      <c r="AD512" s="1316"/>
      <c r="AE512" s="530"/>
      <c r="AF512" s="530"/>
      <c r="AG512" s="1316"/>
      <c r="AH512" s="1316"/>
      <c r="AI512" s="513"/>
    </row>
    <row r="513" ht="24.0" customHeight="1">
      <c r="A513" s="1318"/>
      <c r="B513" s="1316"/>
      <c r="C513" s="1316"/>
      <c r="D513" s="1316"/>
      <c r="E513" s="1316"/>
      <c r="F513" s="1316"/>
      <c r="G513" s="1316"/>
      <c r="H513" s="1316"/>
      <c r="I513" s="1316"/>
      <c r="J513" s="1316"/>
      <c r="K513" s="1316"/>
      <c r="L513" s="1316"/>
      <c r="M513" s="1316"/>
      <c r="N513" s="1316"/>
      <c r="O513" s="1316"/>
      <c r="P513" s="1316"/>
      <c r="Q513" s="1316"/>
      <c r="R513" s="1316"/>
      <c r="S513" s="1316"/>
      <c r="T513" s="1316"/>
      <c r="U513" s="1316"/>
      <c r="V513" s="1316"/>
      <c r="W513" s="1316"/>
      <c r="X513" s="1316"/>
      <c r="Y513" s="1316"/>
      <c r="Z513" s="1316"/>
      <c r="AA513" s="1316"/>
      <c r="AB513" s="1316"/>
      <c r="AC513" s="1316"/>
      <c r="AD513" s="1316"/>
      <c r="AE513" s="530"/>
      <c r="AF513" s="530"/>
      <c r="AG513" s="1316"/>
      <c r="AH513" s="1316"/>
      <c r="AI513" s="513"/>
    </row>
    <row r="514" ht="24.0" customHeight="1">
      <c r="A514" s="1318"/>
      <c r="B514" s="1316"/>
      <c r="C514" s="1316"/>
      <c r="D514" s="1316"/>
      <c r="E514" s="1316"/>
      <c r="F514" s="1316"/>
      <c r="G514" s="1316"/>
      <c r="H514" s="1316"/>
      <c r="I514" s="1316"/>
      <c r="J514" s="1316"/>
      <c r="K514" s="1316"/>
      <c r="L514" s="1316"/>
      <c r="M514" s="1316"/>
      <c r="N514" s="1316"/>
      <c r="O514" s="1316"/>
      <c r="P514" s="1316"/>
      <c r="Q514" s="1316"/>
      <c r="R514" s="1316"/>
      <c r="S514" s="1316"/>
      <c r="T514" s="1316"/>
      <c r="U514" s="1316"/>
      <c r="V514" s="1316"/>
      <c r="W514" s="1316"/>
      <c r="X514" s="1316"/>
      <c r="Y514" s="1316"/>
      <c r="Z514" s="1316"/>
      <c r="AA514" s="1316"/>
      <c r="AB514" s="1316"/>
      <c r="AC514" s="1316"/>
      <c r="AD514" s="1316"/>
      <c r="AE514" s="530"/>
      <c r="AF514" s="530"/>
      <c r="AG514" s="1316"/>
      <c r="AH514" s="1316"/>
      <c r="AI514" s="513"/>
    </row>
    <row r="515" ht="24.0" customHeight="1">
      <c r="A515" s="1318"/>
      <c r="B515" s="1316"/>
      <c r="C515" s="1316"/>
      <c r="D515" s="1316"/>
      <c r="E515" s="1316"/>
      <c r="F515" s="1316"/>
      <c r="G515" s="1316"/>
      <c r="H515" s="1316"/>
      <c r="I515" s="1316"/>
      <c r="J515" s="1316"/>
      <c r="K515" s="1316"/>
      <c r="L515" s="1316"/>
      <c r="M515" s="1316"/>
      <c r="N515" s="1316"/>
      <c r="O515" s="1316"/>
      <c r="P515" s="1316"/>
      <c r="Q515" s="1316"/>
      <c r="R515" s="1316"/>
      <c r="S515" s="1316"/>
      <c r="T515" s="1316"/>
      <c r="U515" s="1316"/>
      <c r="V515" s="1316"/>
      <c r="W515" s="1316"/>
      <c r="X515" s="1316"/>
      <c r="Y515" s="1316"/>
      <c r="Z515" s="1316"/>
      <c r="AA515" s="1316"/>
      <c r="AB515" s="1316"/>
      <c r="AC515" s="1316"/>
      <c r="AD515" s="1316"/>
      <c r="AE515" s="530"/>
      <c r="AF515" s="530"/>
      <c r="AG515" s="1316"/>
      <c r="AH515" s="1316"/>
      <c r="AI515" s="513"/>
    </row>
    <row r="516" ht="24.0" customHeight="1">
      <c r="A516" s="1318"/>
      <c r="B516" s="1316"/>
      <c r="C516" s="1316"/>
      <c r="D516" s="1316"/>
      <c r="E516" s="1316"/>
      <c r="F516" s="1316"/>
      <c r="G516" s="1316"/>
      <c r="H516" s="1316"/>
      <c r="I516" s="1316"/>
      <c r="J516" s="1316"/>
      <c r="K516" s="1316"/>
      <c r="L516" s="1316"/>
      <c r="M516" s="1316"/>
      <c r="N516" s="1316"/>
      <c r="O516" s="1316"/>
      <c r="P516" s="1316"/>
      <c r="Q516" s="1316"/>
      <c r="R516" s="1316"/>
      <c r="S516" s="1316"/>
      <c r="T516" s="1316"/>
      <c r="U516" s="1316"/>
      <c r="V516" s="1316"/>
      <c r="W516" s="1316"/>
      <c r="X516" s="1316"/>
      <c r="Y516" s="1316"/>
      <c r="Z516" s="1316"/>
      <c r="AA516" s="1316"/>
      <c r="AB516" s="1316"/>
      <c r="AC516" s="1316"/>
      <c r="AD516" s="1316"/>
      <c r="AE516" s="530"/>
      <c r="AF516" s="530"/>
      <c r="AG516" s="1316"/>
      <c r="AH516" s="1316"/>
      <c r="AI516" s="513"/>
    </row>
    <row r="517" ht="24.0" customHeight="1">
      <c r="A517" s="1318"/>
      <c r="B517" s="1316"/>
      <c r="C517" s="1316"/>
      <c r="D517" s="1316"/>
      <c r="E517" s="1316"/>
      <c r="F517" s="1316"/>
      <c r="G517" s="1316"/>
      <c r="H517" s="1316"/>
      <c r="I517" s="1316"/>
      <c r="J517" s="1316"/>
      <c r="K517" s="1316"/>
      <c r="L517" s="1316"/>
      <c r="M517" s="1316"/>
      <c r="N517" s="1316"/>
      <c r="O517" s="1316"/>
      <c r="P517" s="1316"/>
      <c r="Q517" s="1316"/>
      <c r="R517" s="1316"/>
      <c r="S517" s="1316"/>
      <c r="T517" s="1316"/>
      <c r="U517" s="1316"/>
      <c r="V517" s="1316"/>
      <c r="W517" s="1316"/>
      <c r="X517" s="1316"/>
      <c r="Y517" s="1316"/>
      <c r="Z517" s="1316"/>
      <c r="AA517" s="1316"/>
      <c r="AB517" s="1316"/>
      <c r="AC517" s="1316"/>
      <c r="AD517" s="1316"/>
      <c r="AE517" s="530"/>
      <c r="AF517" s="530"/>
      <c r="AG517" s="1316"/>
      <c r="AH517" s="1316"/>
      <c r="AI517" s="513"/>
    </row>
    <row r="518" ht="24.0" customHeight="1">
      <c r="A518" s="1318"/>
      <c r="B518" s="1316"/>
      <c r="C518" s="1316"/>
      <c r="D518" s="1316"/>
      <c r="E518" s="1316"/>
      <c r="F518" s="1316"/>
      <c r="G518" s="1316"/>
      <c r="H518" s="1316"/>
      <c r="I518" s="1316"/>
      <c r="J518" s="1316"/>
      <c r="K518" s="1316"/>
      <c r="L518" s="1316"/>
      <c r="M518" s="1316"/>
      <c r="N518" s="1316"/>
      <c r="O518" s="1316"/>
      <c r="P518" s="1316"/>
      <c r="Q518" s="1316"/>
      <c r="R518" s="1316"/>
      <c r="S518" s="1316"/>
      <c r="T518" s="1316"/>
      <c r="U518" s="1316"/>
      <c r="V518" s="1316"/>
      <c r="W518" s="1316"/>
      <c r="X518" s="1316"/>
      <c r="Y518" s="1316"/>
      <c r="Z518" s="1316"/>
      <c r="AA518" s="1316"/>
      <c r="AB518" s="1316"/>
      <c r="AC518" s="1316"/>
      <c r="AD518" s="1316"/>
      <c r="AE518" s="530"/>
      <c r="AF518" s="530"/>
      <c r="AG518" s="1316"/>
      <c r="AH518" s="1316"/>
      <c r="AI518" s="513"/>
    </row>
    <row r="519" ht="24.0" customHeight="1">
      <c r="A519" s="1318"/>
      <c r="B519" s="1316"/>
      <c r="C519" s="1316"/>
      <c r="D519" s="1316"/>
      <c r="E519" s="1316"/>
      <c r="F519" s="1316"/>
      <c r="G519" s="1316"/>
      <c r="H519" s="1316"/>
      <c r="I519" s="1316"/>
      <c r="J519" s="1316"/>
      <c r="K519" s="1316"/>
      <c r="L519" s="1316"/>
      <c r="M519" s="1316"/>
      <c r="N519" s="1316"/>
      <c r="O519" s="1316"/>
      <c r="P519" s="1316"/>
      <c r="Q519" s="1316"/>
      <c r="R519" s="1316"/>
      <c r="S519" s="1316"/>
      <c r="T519" s="1316"/>
      <c r="U519" s="1316"/>
      <c r="V519" s="1316"/>
      <c r="W519" s="1316"/>
      <c r="X519" s="1316"/>
      <c r="Y519" s="1316"/>
      <c r="Z519" s="1316"/>
      <c r="AA519" s="1316"/>
      <c r="AB519" s="1316"/>
      <c r="AC519" s="1316"/>
      <c r="AD519" s="1316"/>
      <c r="AE519" s="530"/>
      <c r="AF519" s="530"/>
      <c r="AG519" s="1316"/>
      <c r="AH519" s="1316"/>
      <c r="AI519" s="513"/>
    </row>
    <row r="520" ht="24.0" customHeight="1">
      <c r="A520" s="1318"/>
      <c r="B520" s="1316"/>
      <c r="C520" s="1316"/>
      <c r="D520" s="1316"/>
      <c r="E520" s="1316"/>
      <c r="F520" s="1316"/>
      <c r="G520" s="1316"/>
      <c r="H520" s="1316"/>
      <c r="I520" s="1316"/>
      <c r="J520" s="1316"/>
      <c r="K520" s="1316"/>
      <c r="L520" s="1316"/>
      <c r="M520" s="1316"/>
      <c r="N520" s="1316"/>
      <c r="O520" s="1316"/>
      <c r="P520" s="1316"/>
      <c r="Q520" s="1316"/>
      <c r="R520" s="1316"/>
      <c r="S520" s="1316"/>
      <c r="T520" s="1316"/>
      <c r="U520" s="1316"/>
      <c r="V520" s="1316"/>
      <c r="W520" s="1316"/>
      <c r="X520" s="1316"/>
      <c r="Y520" s="1316"/>
      <c r="Z520" s="1316"/>
      <c r="AA520" s="1316"/>
      <c r="AB520" s="1316"/>
      <c r="AC520" s="1316"/>
      <c r="AD520" s="1316"/>
      <c r="AE520" s="530"/>
      <c r="AF520" s="530"/>
      <c r="AG520" s="1316"/>
      <c r="AH520" s="1316"/>
      <c r="AI520" s="513"/>
    </row>
    <row r="521" ht="24.0" customHeight="1">
      <c r="A521" s="1318"/>
      <c r="B521" s="1316"/>
      <c r="C521" s="1316"/>
      <c r="D521" s="1316"/>
      <c r="E521" s="1316"/>
      <c r="F521" s="1316"/>
      <c r="G521" s="1316"/>
      <c r="H521" s="1316"/>
      <c r="I521" s="1316"/>
      <c r="J521" s="1316"/>
      <c r="K521" s="1316"/>
      <c r="L521" s="1316"/>
      <c r="M521" s="1316"/>
      <c r="N521" s="1316"/>
      <c r="O521" s="1316"/>
      <c r="P521" s="1316"/>
      <c r="Q521" s="1316"/>
      <c r="R521" s="1316"/>
      <c r="S521" s="1316"/>
      <c r="T521" s="1316"/>
      <c r="U521" s="1316"/>
      <c r="V521" s="1316"/>
      <c r="W521" s="1316"/>
      <c r="X521" s="1316"/>
      <c r="Y521" s="1316"/>
      <c r="Z521" s="1316"/>
      <c r="AA521" s="1316"/>
      <c r="AB521" s="1316"/>
      <c r="AC521" s="1316"/>
      <c r="AD521" s="1316"/>
      <c r="AE521" s="530"/>
      <c r="AF521" s="530"/>
      <c r="AG521" s="1316"/>
      <c r="AH521" s="1316"/>
      <c r="AI521" s="513"/>
    </row>
    <row r="522" ht="24.0" customHeight="1">
      <c r="A522" s="1318"/>
      <c r="B522" s="1316"/>
      <c r="C522" s="1316"/>
      <c r="D522" s="1316"/>
      <c r="E522" s="1316"/>
      <c r="F522" s="1316"/>
      <c r="G522" s="1316"/>
      <c r="H522" s="1316"/>
      <c r="I522" s="1316"/>
      <c r="J522" s="1316"/>
      <c r="K522" s="1316"/>
      <c r="L522" s="1316"/>
      <c r="M522" s="1316"/>
      <c r="N522" s="1316"/>
      <c r="O522" s="1316"/>
      <c r="P522" s="1316"/>
      <c r="Q522" s="1316"/>
      <c r="R522" s="1316"/>
      <c r="S522" s="1316"/>
      <c r="T522" s="1316"/>
      <c r="U522" s="1316"/>
      <c r="V522" s="1316"/>
      <c r="W522" s="1316"/>
      <c r="X522" s="1316"/>
      <c r="Y522" s="1316"/>
      <c r="Z522" s="1316"/>
      <c r="AA522" s="1316"/>
      <c r="AB522" s="1316"/>
      <c r="AC522" s="1316"/>
      <c r="AD522" s="1316"/>
      <c r="AE522" s="530"/>
      <c r="AF522" s="530"/>
      <c r="AG522" s="1316"/>
      <c r="AH522" s="1316"/>
      <c r="AI522" s="513"/>
    </row>
    <row r="523" ht="24.0" customHeight="1">
      <c r="A523" s="1318"/>
      <c r="B523" s="1316"/>
      <c r="C523" s="1316"/>
      <c r="D523" s="1316"/>
      <c r="E523" s="1316"/>
      <c r="F523" s="1316"/>
      <c r="G523" s="1316"/>
      <c r="H523" s="1316"/>
      <c r="I523" s="1316"/>
      <c r="J523" s="1316"/>
      <c r="K523" s="1316"/>
      <c r="L523" s="1316"/>
      <c r="M523" s="1316"/>
      <c r="N523" s="1316"/>
      <c r="O523" s="1316"/>
      <c r="P523" s="1316"/>
      <c r="Q523" s="1316"/>
      <c r="R523" s="1316"/>
      <c r="S523" s="1316"/>
      <c r="T523" s="1316"/>
      <c r="U523" s="1316"/>
      <c r="V523" s="1316"/>
      <c r="W523" s="1316"/>
      <c r="X523" s="1316"/>
      <c r="Y523" s="1316"/>
      <c r="Z523" s="1316"/>
      <c r="AA523" s="1316"/>
      <c r="AB523" s="1316"/>
      <c r="AC523" s="1316"/>
      <c r="AD523" s="1316"/>
      <c r="AE523" s="530"/>
      <c r="AF523" s="530"/>
      <c r="AG523" s="1316"/>
      <c r="AH523" s="1316"/>
      <c r="AI523" s="513"/>
    </row>
    <row r="524" ht="24.0" customHeight="1">
      <c r="A524" s="1318"/>
      <c r="B524" s="1316"/>
      <c r="C524" s="1316"/>
      <c r="D524" s="1316"/>
      <c r="E524" s="1316"/>
      <c r="F524" s="1316"/>
      <c r="G524" s="1316"/>
      <c r="H524" s="1316"/>
      <c r="I524" s="1316"/>
      <c r="J524" s="1316"/>
      <c r="K524" s="1316"/>
      <c r="L524" s="1316"/>
      <c r="M524" s="1316"/>
      <c r="N524" s="1316"/>
      <c r="O524" s="1316"/>
      <c r="P524" s="1316"/>
      <c r="Q524" s="1316"/>
      <c r="R524" s="1316"/>
      <c r="S524" s="1316"/>
      <c r="T524" s="1316"/>
      <c r="U524" s="1316"/>
      <c r="V524" s="1316"/>
      <c r="W524" s="1316"/>
      <c r="X524" s="1316"/>
      <c r="Y524" s="1316"/>
      <c r="Z524" s="1316"/>
      <c r="AA524" s="1316"/>
      <c r="AB524" s="1316"/>
      <c r="AC524" s="1316"/>
      <c r="AD524" s="1316"/>
      <c r="AE524" s="530"/>
      <c r="AF524" s="530"/>
      <c r="AG524" s="1316"/>
      <c r="AH524" s="1316"/>
      <c r="AI524" s="513"/>
    </row>
    <row r="525" ht="24.0" customHeight="1">
      <c r="A525" s="1318"/>
      <c r="B525" s="1316"/>
      <c r="C525" s="1316"/>
      <c r="D525" s="1316"/>
      <c r="E525" s="1316"/>
      <c r="F525" s="1316"/>
      <c r="G525" s="1316"/>
      <c r="H525" s="1316"/>
      <c r="I525" s="1316"/>
      <c r="J525" s="1316"/>
      <c r="K525" s="1316"/>
      <c r="L525" s="1316"/>
      <c r="M525" s="1316"/>
      <c r="N525" s="1316"/>
      <c r="O525" s="1316"/>
      <c r="P525" s="1316"/>
      <c r="Q525" s="1316"/>
      <c r="R525" s="1316"/>
      <c r="S525" s="1316"/>
      <c r="T525" s="1316"/>
      <c r="U525" s="1316"/>
      <c r="V525" s="1316"/>
      <c r="W525" s="1316"/>
      <c r="X525" s="1316"/>
      <c r="Y525" s="1316"/>
      <c r="Z525" s="1316"/>
      <c r="AA525" s="1316"/>
      <c r="AB525" s="1316"/>
      <c r="AC525" s="1316"/>
      <c r="AD525" s="1316"/>
      <c r="AE525" s="530"/>
      <c r="AF525" s="530"/>
      <c r="AG525" s="1316"/>
      <c r="AH525" s="1316"/>
      <c r="AI525" s="513"/>
    </row>
    <row r="526" ht="24.0" customHeight="1">
      <c r="A526" s="1318"/>
      <c r="B526" s="1316"/>
      <c r="C526" s="1316"/>
      <c r="D526" s="1316"/>
      <c r="E526" s="1316"/>
      <c r="F526" s="1316"/>
      <c r="G526" s="1316"/>
      <c r="H526" s="1316"/>
      <c r="I526" s="1316"/>
      <c r="J526" s="1316"/>
      <c r="K526" s="1316"/>
      <c r="L526" s="1316"/>
      <c r="M526" s="1316"/>
      <c r="N526" s="1316"/>
      <c r="O526" s="1316"/>
      <c r="P526" s="1316"/>
      <c r="Q526" s="1316"/>
      <c r="R526" s="1316"/>
      <c r="S526" s="1316"/>
      <c r="T526" s="1316"/>
      <c r="U526" s="1316"/>
      <c r="V526" s="1316"/>
      <c r="W526" s="1316"/>
      <c r="X526" s="1316"/>
      <c r="Y526" s="1316"/>
      <c r="Z526" s="1316"/>
      <c r="AA526" s="1316"/>
      <c r="AB526" s="1316"/>
      <c r="AC526" s="1316"/>
      <c r="AD526" s="1316"/>
      <c r="AE526" s="530"/>
      <c r="AF526" s="530"/>
      <c r="AG526" s="1316"/>
      <c r="AH526" s="1316"/>
      <c r="AI526" s="513"/>
    </row>
    <row r="527" ht="24.0" customHeight="1">
      <c r="A527" s="1318"/>
      <c r="B527" s="1316"/>
      <c r="C527" s="1316"/>
      <c r="D527" s="1316"/>
      <c r="E527" s="1316"/>
      <c r="F527" s="1316"/>
      <c r="G527" s="1316"/>
      <c r="H527" s="1316"/>
      <c r="I527" s="1316"/>
      <c r="J527" s="1316"/>
      <c r="K527" s="1316"/>
      <c r="L527" s="1316"/>
      <c r="M527" s="1316"/>
      <c r="N527" s="1316"/>
      <c r="O527" s="1316"/>
      <c r="P527" s="1316"/>
      <c r="Q527" s="1316"/>
      <c r="R527" s="1316"/>
      <c r="S527" s="1316"/>
      <c r="T527" s="1316"/>
      <c r="U527" s="1316"/>
      <c r="V527" s="1316"/>
      <c r="W527" s="1316"/>
      <c r="X527" s="1316"/>
      <c r="Y527" s="1316"/>
      <c r="Z527" s="1316"/>
      <c r="AA527" s="1316"/>
      <c r="AB527" s="1316"/>
      <c r="AC527" s="1316"/>
      <c r="AD527" s="1316"/>
      <c r="AE527" s="530"/>
      <c r="AF527" s="530"/>
      <c r="AG527" s="1316"/>
      <c r="AH527" s="1316"/>
      <c r="AI527" s="513"/>
    </row>
    <row r="528" ht="24.0" customHeight="1">
      <c r="A528" s="1318"/>
      <c r="B528" s="1316"/>
      <c r="C528" s="1316"/>
      <c r="D528" s="1316"/>
      <c r="E528" s="1316"/>
      <c r="F528" s="1316"/>
      <c r="G528" s="1316"/>
      <c r="H528" s="1316"/>
      <c r="I528" s="1316"/>
      <c r="J528" s="1316"/>
      <c r="K528" s="1316"/>
      <c r="L528" s="1316"/>
      <c r="M528" s="1316"/>
      <c r="N528" s="1316"/>
      <c r="O528" s="1316"/>
      <c r="P528" s="1316"/>
      <c r="Q528" s="1316"/>
      <c r="R528" s="1316"/>
      <c r="S528" s="1316"/>
      <c r="T528" s="1316"/>
      <c r="U528" s="1316"/>
      <c r="V528" s="1316"/>
      <c r="W528" s="1316"/>
      <c r="X528" s="1316"/>
      <c r="Y528" s="1316"/>
      <c r="Z528" s="1316"/>
      <c r="AA528" s="1316"/>
      <c r="AB528" s="1316"/>
      <c r="AC528" s="1316"/>
      <c r="AD528" s="1316"/>
      <c r="AE528" s="530"/>
      <c r="AF528" s="530"/>
      <c r="AG528" s="1316"/>
      <c r="AH528" s="1316"/>
      <c r="AI528" s="513"/>
    </row>
    <row r="529" ht="24.0" customHeight="1">
      <c r="A529" s="1318"/>
      <c r="B529" s="1316"/>
      <c r="C529" s="1316"/>
      <c r="D529" s="1316"/>
      <c r="E529" s="1316"/>
      <c r="F529" s="1316"/>
      <c r="G529" s="1316"/>
      <c r="H529" s="1316"/>
      <c r="I529" s="1316"/>
      <c r="J529" s="1316"/>
      <c r="K529" s="1316"/>
      <c r="L529" s="1316"/>
      <c r="M529" s="1316"/>
      <c r="N529" s="1316"/>
      <c r="O529" s="1316"/>
      <c r="P529" s="1316"/>
      <c r="Q529" s="1316"/>
      <c r="R529" s="1316"/>
      <c r="S529" s="1316"/>
      <c r="T529" s="1316"/>
      <c r="U529" s="1316"/>
      <c r="V529" s="1316"/>
      <c r="W529" s="1316"/>
      <c r="X529" s="1316"/>
      <c r="Y529" s="1316"/>
      <c r="Z529" s="1316"/>
      <c r="AA529" s="1316"/>
      <c r="AB529" s="1316"/>
      <c r="AC529" s="1316"/>
      <c r="AD529" s="1316"/>
      <c r="AE529" s="530"/>
      <c r="AF529" s="530"/>
      <c r="AG529" s="1316"/>
      <c r="AH529" s="1316"/>
      <c r="AI529" s="513"/>
    </row>
    <row r="530" ht="24.0" customHeight="1">
      <c r="A530" s="1318"/>
      <c r="B530" s="1316"/>
      <c r="C530" s="1316"/>
      <c r="D530" s="1316"/>
      <c r="E530" s="1316"/>
      <c r="F530" s="1316"/>
      <c r="G530" s="1316"/>
      <c r="H530" s="1316"/>
      <c r="I530" s="1316"/>
      <c r="J530" s="1316"/>
      <c r="K530" s="1316"/>
      <c r="L530" s="1316"/>
      <c r="M530" s="1316"/>
      <c r="N530" s="1316"/>
      <c r="O530" s="1316"/>
      <c r="P530" s="1316"/>
      <c r="Q530" s="1316"/>
      <c r="R530" s="1316"/>
      <c r="S530" s="1316"/>
      <c r="T530" s="1316"/>
      <c r="U530" s="1316"/>
      <c r="V530" s="1316"/>
      <c r="W530" s="1316"/>
      <c r="X530" s="1316"/>
      <c r="Y530" s="1316"/>
      <c r="Z530" s="1316"/>
      <c r="AA530" s="1316"/>
      <c r="AB530" s="1316"/>
      <c r="AC530" s="1316"/>
      <c r="AD530" s="1316"/>
      <c r="AE530" s="530"/>
      <c r="AF530" s="530"/>
      <c r="AG530" s="1316"/>
      <c r="AH530" s="1316"/>
      <c r="AI530" s="513"/>
    </row>
    <row r="531" ht="24.0" customHeight="1">
      <c r="A531" s="1318"/>
      <c r="B531" s="1316"/>
      <c r="C531" s="1316"/>
      <c r="D531" s="1316"/>
      <c r="E531" s="1316"/>
      <c r="F531" s="1316"/>
      <c r="G531" s="1316"/>
      <c r="H531" s="1316"/>
      <c r="I531" s="1316"/>
      <c r="J531" s="1316"/>
      <c r="K531" s="1316"/>
      <c r="L531" s="1316"/>
      <c r="M531" s="1316"/>
      <c r="N531" s="1316"/>
      <c r="O531" s="1316"/>
      <c r="P531" s="1316"/>
      <c r="Q531" s="1316"/>
      <c r="R531" s="1316"/>
      <c r="S531" s="1316"/>
      <c r="T531" s="1316"/>
      <c r="U531" s="1316"/>
      <c r="V531" s="1316"/>
      <c r="W531" s="1316"/>
      <c r="X531" s="1316"/>
      <c r="Y531" s="1316"/>
      <c r="Z531" s="1316"/>
      <c r="AA531" s="1316"/>
      <c r="AB531" s="1316"/>
      <c r="AC531" s="1316"/>
      <c r="AD531" s="1316"/>
      <c r="AE531" s="530"/>
      <c r="AF531" s="530"/>
      <c r="AG531" s="1316"/>
      <c r="AH531" s="1316"/>
      <c r="AI531" s="513"/>
    </row>
    <row r="532" ht="24.0" customHeight="1">
      <c r="A532" s="1318"/>
      <c r="B532" s="1316"/>
      <c r="C532" s="1316"/>
      <c r="D532" s="1316"/>
      <c r="E532" s="1316"/>
      <c r="F532" s="1316"/>
      <c r="G532" s="1316"/>
      <c r="H532" s="1316"/>
      <c r="I532" s="1316"/>
      <c r="J532" s="1316"/>
      <c r="K532" s="1316"/>
      <c r="L532" s="1316"/>
      <c r="M532" s="1316"/>
      <c r="N532" s="1316"/>
      <c r="O532" s="1316"/>
      <c r="P532" s="1316"/>
      <c r="Q532" s="1316"/>
      <c r="R532" s="1316"/>
      <c r="S532" s="1316"/>
      <c r="T532" s="1316"/>
      <c r="U532" s="1316"/>
      <c r="V532" s="1316"/>
      <c r="W532" s="1316"/>
      <c r="X532" s="1316"/>
      <c r="Y532" s="1316"/>
      <c r="Z532" s="1316"/>
      <c r="AA532" s="1316"/>
      <c r="AB532" s="1316"/>
      <c r="AC532" s="1316"/>
      <c r="AD532" s="1316"/>
      <c r="AE532" s="530"/>
      <c r="AF532" s="530"/>
      <c r="AG532" s="1316"/>
      <c r="AH532" s="1316"/>
      <c r="AI532" s="513"/>
    </row>
    <row r="533" ht="24.0" customHeight="1">
      <c r="A533" s="1318"/>
      <c r="B533" s="1316"/>
      <c r="C533" s="1316"/>
      <c r="D533" s="1316"/>
      <c r="E533" s="1316"/>
      <c r="F533" s="1316"/>
      <c r="G533" s="1316"/>
      <c r="H533" s="1316"/>
      <c r="I533" s="1316"/>
      <c r="J533" s="1316"/>
      <c r="K533" s="1316"/>
      <c r="L533" s="1316"/>
      <c r="M533" s="1316"/>
      <c r="N533" s="1316"/>
      <c r="O533" s="1316"/>
      <c r="P533" s="1316"/>
      <c r="Q533" s="1316"/>
      <c r="R533" s="1316"/>
      <c r="S533" s="1316"/>
      <c r="T533" s="1316"/>
      <c r="U533" s="1316"/>
      <c r="V533" s="1316"/>
      <c r="W533" s="1316"/>
      <c r="X533" s="1316"/>
      <c r="Y533" s="1316"/>
      <c r="Z533" s="1316"/>
      <c r="AA533" s="1316"/>
      <c r="AB533" s="1316"/>
      <c r="AC533" s="1316"/>
      <c r="AD533" s="1316"/>
      <c r="AE533" s="530"/>
      <c r="AF533" s="530"/>
      <c r="AG533" s="1316"/>
      <c r="AH533" s="1316"/>
      <c r="AI533" s="513"/>
    </row>
    <row r="534" ht="24.0" customHeight="1">
      <c r="A534" s="1318"/>
      <c r="B534" s="1316"/>
      <c r="C534" s="1316"/>
      <c r="D534" s="1316"/>
      <c r="E534" s="1316"/>
      <c r="F534" s="1316"/>
      <c r="G534" s="1316"/>
      <c r="H534" s="1316"/>
      <c r="I534" s="1316"/>
      <c r="J534" s="1316"/>
      <c r="K534" s="1316"/>
      <c r="L534" s="1316"/>
      <c r="M534" s="1316"/>
      <c r="N534" s="1316"/>
      <c r="O534" s="1316"/>
      <c r="P534" s="1316"/>
      <c r="Q534" s="1316"/>
      <c r="R534" s="1316"/>
      <c r="S534" s="1316"/>
      <c r="T534" s="1316"/>
      <c r="U534" s="1316"/>
      <c r="V534" s="1316"/>
      <c r="W534" s="1316"/>
      <c r="X534" s="1316"/>
      <c r="Y534" s="1316"/>
      <c r="Z534" s="1316"/>
      <c r="AA534" s="1316"/>
      <c r="AB534" s="1316"/>
      <c r="AC534" s="1316"/>
      <c r="AD534" s="1316"/>
      <c r="AE534" s="530"/>
      <c r="AF534" s="530"/>
      <c r="AG534" s="1316"/>
      <c r="AH534" s="1316"/>
      <c r="AI534" s="513"/>
    </row>
    <row r="535" ht="24.0" customHeight="1">
      <c r="A535" s="1318"/>
      <c r="B535" s="1316"/>
      <c r="C535" s="1316"/>
      <c r="D535" s="1316"/>
      <c r="E535" s="1316"/>
      <c r="F535" s="1316"/>
      <c r="G535" s="1316"/>
      <c r="H535" s="1316"/>
      <c r="I535" s="1316"/>
      <c r="J535" s="1316"/>
      <c r="K535" s="1316"/>
      <c r="L535" s="1316"/>
      <c r="M535" s="1316"/>
      <c r="N535" s="1316"/>
      <c r="O535" s="1316"/>
      <c r="P535" s="1316"/>
      <c r="Q535" s="1316"/>
      <c r="R535" s="1316"/>
      <c r="S535" s="1316"/>
      <c r="T535" s="1316"/>
      <c r="U535" s="1316"/>
      <c r="V535" s="1316"/>
      <c r="W535" s="1316"/>
      <c r="X535" s="1316"/>
      <c r="Y535" s="1316"/>
      <c r="Z535" s="1316"/>
      <c r="AA535" s="1316"/>
      <c r="AB535" s="1316"/>
      <c r="AC535" s="1316"/>
      <c r="AD535" s="1316"/>
      <c r="AE535" s="530"/>
      <c r="AF535" s="530"/>
      <c r="AG535" s="1316"/>
      <c r="AH535" s="1316"/>
      <c r="AI535" s="513"/>
    </row>
    <row r="536" ht="24.0" customHeight="1">
      <c r="A536" s="1318"/>
      <c r="B536" s="1316"/>
      <c r="C536" s="1316"/>
      <c r="D536" s="1316"/>
      <c r="E536" s="1316"/>
      <c r="F536" s="1316"/>
      <c r="G536" s="1316"/>
      <c r="H536" s="1316"/>
      <c r="I536" s="1316"/>
      <c r="J536" s="1316"/>
      <c r="K536" s="1316"/>
      <c r="L536" s="1316"/>
      <c r="M536" s="1316"/>
      <c r="N536" s="1316"/>
      <c r="O536" s="1316"/>
      <c r="P536" s="1316"/>
      <c r="Q536" s="1316"/>
      <c r="R536" s="1316"/>
      <c r="S536" s="1316"/>
      <c r="T536" s="1316"/>
      <c r="U536" s="1316"/>
      <c r="V536" s="1316"/>
      <c r="W536" s="1316"/>
      <c r="X536" s="1316"/>
      <c r="Y536" s="1316"/>
      <c r="Z536" s="1316"/>
      <c r="AA536" s="1316"/>
      <c r="AB536" s="1316"/>
      <c r="AC536" s="1316"/>
      <c r="AD536" s="1316"/>
      <c r="AE536" s="530"/>
      <c r="AF536" s="530"/>
      <c r="AG536" s="1316"/>
      <c r="AH536" s="1316"/>
      <c r="AI536" s="513"/>
    </row>
    <row r="537" ht="24.0" customHeight="1">
      <c r="A537" s="1318"/>
      <c r="B537" s="1316"/>
      <c r="C537" s="1316"/>
      <c r="D537" s="1316"/>
      <c r="E537" s="1316"/>
      <c r="F537" s="1316"/>
      <c r="G537" s="1316"/>
      <c r="H537" s="1316"/>
      <c r="I537" s="1316"/>
      <c r="J537" s="1316"/>
      <c r="K537" s="1316"/>
      <c r="L537" s="1316"/>
      <c r="M537" s="1316"/>
      <c r="N537" s="1316"/>
      <c r="O537" s="1316"/>
      <c r="P537" s="1316"/>
      <c r="Q537" s="1316"/>
      <c r="R537" s="1316"/>
      <c r="S537" s="1316"/>
      <c r="T537" s="1316"/>
      <c r="U537" s="1316"/>
      <c r="V537" s="1316"/>
      <c r="W537" s="1316"/>
      <c r="X537" s="1316"/>
      <c r="Y537" s="1316"/>
      <c r="Z537" s="1316"/>
      <c r="AA537" s="1316"/>
      <c r="AB537" s="1316"/>
      <c r="AC537" s="1316"/>
      <c r="AD537" s="1316"/>
      <c r="AE537" s="530"/>
      <c r="AF537" s="530"/>
      <c r="AG537" s="1316"/>
      <c r="AH537" s="1316"/>
      <c r="AI537" s="513"/>
    </row>
    <row r="538" ht="24.0" customHeight="1">
      <c r="A538" s="1318"/>
      <c r="B538" s="1316"/>
      <c r="C538" s="1316"/>
      <c r="D538" s="1316"/>
      <c r="E538" s="1316"/>
      <c r="F538" s="1316"/>
      <c r="G538" s="1316"/>
      <c r="H538" s="1316"/>
      <c r="I538" s="1316"/>
      <c r="J538" s="1316"/>
      <c r="K538" s="1316"/>
      <c r="L538" s="1316"/>
      <c r="M538" s="1316"/>
      <c r="N538" s="1316"/>
      <c r="O538" s="1316"/>
      <c r="P538" s="1316"/>
      <c r="Q538" s="1316"/>
      <c r="R538" s="1316"/>
      <c r="S538" s="1316"/>
      <c r="T538" s="1316"/>
      <c r="U538" s="1316"/>
      <c r="V538" s="1316"/>
      <c r="W538" s="1316"/>
      <c r="X538" s="1316"/>
      <c r="Y538" s="1316"/>
      <c r="Z538" s="1316"/>
      <c r="AA538" s="1316"/>
      <c r="AB538" s="1316"/>
      <c r="AC538" s="1316"/>
      <c r="AD538" s="1316"/>
      <c r="AE538" s="530"/>
      <c r="AF538" s="530"/>
      <c r="AG538" s="1316"/>
      <c r="AH538" s="1316"/>
      <c r="AI538" s="513"/>
    </row>
    <row r="539" ht="24.0" customHeight="1">
      <c r="A539" s="1318"/>
      <c r="B539" s="1316"/>
      <c r="C539" s="1316"/>
      <c r="D539" s="1316"/>
      <c r="E539" s="1316"/>
      <c r="F539" s="1316"/>
      <c r="G539" s="1316"/>
      <c r="H539" s="1316"/>
      <c r="I539" s="1316"/>
      <c r="J539" s="1316"/>
      <c r="K539" s="1316"/>
      <c r="L539" s="1316"/>
      <c r="M539" s="1316"/>
      <c r="N539" s="1316"/>
      <c r="O539" s="1316"/>
      <c r="P539" s="1316"/>
      <c r="Q539" s="1316"/>
      <c r="R539" s="1316"/>
      <c r="S539" s="1316"/>
      <c r="T539" s="1316"/>
      <c r="U539" s="1316"/>
      <c r="V539" s="1316"/>
      <c r="W539" s="1316"/>
      <c r="X539" s="1316"/>
      <c r="Y539" s="1316"/>
      <c r="Z539" s="1316"/>
      <c r="AA539" s="1316"/>
      <c r="AB539" s="1316"/>
      <c r="AC539" s="1316"/>
      <c r="AD539" s="1316"/>
      <c r="AE539" s="530"/>
      <c r="AF539" s="530"/>
      <c r="AG539" s="1316"/>
      <c r="AH539" s="1316"/>
      <c r="AI539" s="513"/>
    </row>
    <row r="540" ht="24.0" customHeight="1">
      <c r="A540" s="1318"/>
      <c r="B540" s="1316"/>
      <c r="C540" s="1316"/>
      <c r="D540" s="1316"/>
      <c r="E540" s="1316"/>
      <c r="F540" s="1316"/>
      <c r="G540" s="1316"/>
      <c r="H540" s="1316"/>
      <c r="I540" s="1316"/>
      <c r="J540" s="1316"/>
      <c r="K540" s="1316"/>
      <c r="L540" s="1316"/>
      <c r="M540" s="1316"/>
      <c r="N540" s="1316"/>
      <c r="O540" s="1316"/>
      <c r="P540" s="1316"/>
      <c r="Q540" s="1316"/>
      <c r="R540" s="1316"/>
      <c r="S540" s="1316"/>
      <c r="T540" s="1316"/>
      <c r="U540" s="1316"/>
      <c r="V540" s="1316"/>
      <c r="W540" s="1316"/>
      <c r="X540" s="1316"/>
      <c r="Y540" s="1316"/>
      <c r="Z540" s="1316"/>
      <c r="AA540" s="1316"/>
      <c r="AB540" s="1316"/>
      <c r="AC540" s="1316"/>
      <c r="AD540" s="1316"/>
      <c r="AE540" s="530"/>
      <c r="AF540" s="530"/>
      <c r="AG540" s="1316"/>
      <c r="AH540" s="1316"/>
      <c r="AI540" s="513"/>
    </row>
    <row r="541" ht="24.0" customHeight="1">
      <c r="A541" s="1318"/>
      <c r="B541" s="1316"/>
      <c r="C541" s="1316"/>
      <c r="D541" s="1316"/>
      <c r="E541" s="1316"/>
      <c r="F541" s="1316"/>
      <c r="G541" s="1316"/>
      <c r="H541" s="1316"/>
      <c r="I541" s="1316"/>
      <c r="J541" s="1316"/>
      <c r="K541" s="1316"/>
      <c r="L541" s="1316"/>
      <c r="M541" s="1316"/>
      <c r="N541" s="1316"/>
      <c r="O541" s="1316"/>
      <c r="P541" s="1316"/>
      <c r="Q541" s="1316"/>
      <c r="R541" s="1316"/>
      <c r="S541" s="1316"/>
      <c r="T541" s="1316"/>
      <c r="U541" s="1316"/>
      <c r="V541" s="1316"/>
      <c r="W541" s="1316"/>
      <c r="X541" s="1316"/>
      <c r="Y541" s="1316"/>
      <c r="Z541" s="1316"/>
      <c r="AA541" s="1316"/>
      <c r="AB541" s="1316"/>
      <c r="AC541" s="1316"/>
      <c r="AD541" s="1316"/>
      <c r="AE541" s="530"/>
      <c r="AF541" s="530"/>
      <c r="AG541" s="1316"/>
      <c r="AH541" s="1316"/>
      <c r="AI541" s="513"/>
    </row>
    <row r="542" ht="24.0" customHeight="1">
      <c r="A542" s="1318"/>
      <c r="B542" s="1316"/>
      <c r="C542" s="1316"/>
      <c r="D542" s="1316"/>
      <c r="E542" s="1316"/>
      <c r="F542" s="1316"/>
      <c r="G542" s="1316"/>
      <c r="H542" s="1316"/>
      <c r="I542" s="1316"/>
      <c r="J542" s="1316"/>
      <c r="K542" s="1316"/>
      <c r="L542" s="1316"/>
      <c r="M542" s="1316"/>
      <c r="N542" s="1316"/>
      <c r="O542" s="1316"/>
      <c r="P542" s="1316"/>
      <c r="Q542" s="1316"/>
      <c r="R542" s="1316"/>
      <c r="S542" s="1316"/>
      <c r="T542" s="1316"/>
      <c r="U542" s="1316"/>
      <c r="V542" s="1316"/>
      <c r="W542" s="1316"/>
      <c r="X542" s="1316"/>
      <c r="Y542" s="1316"/>
      <c r="Z542" s="1316"/>
      <c r="AA542" s="1316"/>
      <c r="AB542" s="1316"/>
      <c r="AC542" s="1316"/>
      <c r="AD542" s="1316"/>
      <c r="AE542" s="530"/>
      <c r="AF542" s="530"/>
      <c r="AG542" s="1316"/>
      <c r="AH542" s="1316"/>
      <c r="AI542" s="513"/>
    </row>
    <row r="543" ht="24.0" customHeight="1">
      <c r="A543" s="1318"/>
      <c r="B543" s="1316"/>
      <c r="C543" s="1316"/>
      <c r="D543" s="1316"/>
      <c r="E543" s="1316"/>
      <c r="F543" s="1316"/>
      <c r="G543" s="1316"/>
      <c r="H543" s="1316"/>
      <c r="I543" s="1316"/>
      <c r="J543" s="1316"/>
      <c r="K543" s="1316"/>
      <c r="L543" s="1316"/>
      <c r="M543" s="1316"/>
      <c r="N543" s="1316"/>
      <c r="O543" s="1316"/>
      <c r="P543" s="1316"/>
      <c r="Q543" s="1316"/>
      <c r="R543" s="1316"/>
      <c r="S543" s="1316"/>
      <c r="T543" s="1316"/>
      <c r="U543" s="1316"/>
      <c r="V543" s="1316"/>
      <c r="W543" s="1316"/>
      <c r="X543" s="1316"/>
      <c r="Y543" s="1316"/>
      <c r="Z543" s="1316"/>
      <c r="AA543" s="1316"/>
      <c r="AB543" s="1316"/>
      <c r="AC543" s="1316"/>
      <c r="AD543" s="1316"/>
      <c r="AE543" s="530"/>
      <c r="AF543" s="530"/>
      <c r="AG543" s="1316"/>
      <c r="AH543" s="1316"/>
      <c r="AI543" s="513"/>
    </row>
    <row r="544" ht="24.0" customHeight="1">
      <c r="A544" s="1318"/>
      <c r="B544" s="1316"/>
      <c r="C544" s="1316"/>
      <c r="D544" s="1316"/>
      <c r="E544" s="1316"/>
      <c r="F544" s="1316"/>
      <c r="G544" s="1316"/>
      <c r="H544" s="1316"/>
      <c r="I544" s="1316"/>
      <c r="J544" s="1316"/>
      <c r="K544" s="1316"/>
      <c r="L544" s="1316"/>
      <c r="M544" s="1316"/>
      <c r="N544" s="1316"/>
      <c r="O544" s="1316"/>
      <c r="P544" s="1316"/>
      <c r="Q544" s="1316"/>
      <c r="R544" s="1316"/>
      <c r="S544" s="1316"/>
      <c r="T544" s="1316"/>
      <c r="U544" s="1316"/>
      <c r="V544" s="1316"/>
      <c r="W544" s="1316"/>
      <c r="X544" s="1316"/>
      <c r="Y544" s="1316"/>
      <c r="Z544" s="1316"/>
      <c r="AA544" s="1316"/>
      <c r="AB544" s="1316"/>
      <c r="AC544" s="1316"/>
      <c r="AD544" s="1316"/>
      <c r="AE544" s="530"/>
      <c r="AF544" s="530"/>
      <c r="AG544" s="1316"/>
      <c r="AH544" s="1316"/>
      <c r="AI544" s="513"/>
    </row>
    <row r="545" ht="24.0" customHeight="1">
      <c r="A545" s="1318"/>
      <c r="B545" s="1316"/>
      <c r="C545" s="1316"/>
      <c r="D545" s="1316"/>
      <c r="E545" s="1316"/>
      <c r="F545" s="1316"/>
      <c r="G545" s="1316"/>
      <c r="H545" s="1316"/>
      <c r="I545" s="1316"/>
      <c r="J545" s="1316"/>
      <c r="K545" s="1316"/>
      <c r="L545" s="1316"/>
      <c r="M545" s="1316"/>
      <c r="N545" s="1316"/>
      <c r="O545" s="1316"/>
      <c r="P545" s="1316"/>
      <c r="Q545" s="1316"/>
      <c r="R545" s="1316"/>
      <c r="S545" s="1316"/>
      <c r="T545" s="1316"/>
      <c r="U545" s="1316"/>
      <c r="V545" s="1316"/>
      <c r="W545" s="1316"/>
      <c r="X545" s="1316"/>
      <c r="Y545" s="1316"/>
      <c r="Z545" s="1316"/>
      <c r="AA545" s="1316"/>
      <c r="AB545" s="1316"/>
      <c r="AC545" s="1316"/>
      <c r="AD545" s="1316"/>
      <c r="AE545" s="530"/>
      <c r="AF545" s="530"/>
      <c r="AG545" s="1316"/>
      <c r="AH545" s="1316"/>
      <c r="AI545" s="513"/>
    </row>
    <row r="546" ht="24.0" customHeight="1">
      <c r="A546" s="1318"/>
      <c r="B546" s="1316"/>
      <c r="C546" s="1316"/>
      <c r="D546" s="1316"/>
      <c r="E546" s="1316"/>
      <c r="F546" s="1316"/>
      <c r="G546" s="1316"/>
      <c r="H546" s="1316"/>
      <c r="I546" s="1316"/>
      <c r="J546" s="1316"/>
      <c r="K546" s="1316"/>
      <c r="L546" s="1316"/>
      <c r="M546" s="1316"/>
      <c r="N546" s="1316"/>
      <c r="O546" s="1316"/>
      <c r="P546" s="1316"/>
      <c r="Q546" s="1316"/>
      <c r="R546" s="1316"/>
      <c r="S546" s="1316"/>
      <c r="T546" s="1316"/>
      <c r="U546" s="1316"/>
      <c r="V546" s="1316"/>
      <c r="W546" s="1316"/>
      <c r="X546" s="1316"/>
      <c r="Y546" s="1316"/>
      <c r="Z546" s="1316"/>
      <c r="AA546" s="1316"/>
      <c r="AB546" s="1316"/>
      <c r="AC546" s="1316"/>
      <c r="AD546" s="1316"/>
      <c r="AE546" s="530"/>
      <c r="AF546" s="530"/>
      <c r="AG546" s="1316"/>
      <c r="AH546" s="1316"/>
      <c r="AI546" s="513"/>
    </row>
    <row r="547" ht="24.0" customHeight="1">
      <c r="A547" s="1318"/>
      <c r="B547" s="1316"/>
      <c r="C547" s="1316"/>
      <c r="D547" s="1316"/>
      <c r="E547" s="1316"/>
      <c r="F547" s="1316"/>
      <c r="G547" s="1316"/>
      <c r="H547" s="1316"/>
      <c r="I547" s="1316"/>
      <c r="J547" s="1316"/>
      <c r="K547" s="1316"/>
      <c r="L547" s="1316"/>
      <c r="M547" s="1316"/>
      <c r="N547" s="1316"/>
      <c r="O547" s="1316"/>
      <c r="P547" s="1316"/>
      <c r="Q547" s="1316"/>
      <c r="R547" s="1316"/>
      <c r="S547" s="1316"/>
      <c r="T547" s="1316"/>
      <c r="U547" s="1316"/>
      <c r="V547" s="1316"/>
      <c r="W547" s="1316"/>
      <c r="X547" s="1316"/>
      <c r="Y547" s="1316"/>
      <c r="Z547" s="1316"/>
      <c r="AA547" s="1316"/>
      <c r="AB547" s="1316"/>
      <c r="AC547" s="1316"/>
      <c r="AD547" s="1316"/>
      <c r="AE547" s="530"/>
      <c r="AF547" s="530"/>
      <c r="AG547" s="1316"/>
      <c r="AH547" s="1316"/>
      <c r="AI547" s="513"/>
    </row>
    <row r="548" ht="24.0" customHeight="1">
      <c r="A548" s="1318"/>
      <c r="B548" s="1316"/>
      <c r="C548" s="1316"/>
      <c r="D548" s="1316"/>
      <c r="E548" s="1316"/>
      <c r="F548" s="1316"/>
      <c r="G548" s="1316"/>
      <c r="H548" s="1316"/>
      <c r="I548" s="1316"/>
      <c r="J548" s="1316"/>
      <c r="K548" s="1316"/>
      <c r="L548" s="1316"/>
      <c r="M548" s="1316"/>
      <c r="N548" s="1316"/>
      <c r="O548" s="1316"/>
      <c r="P548" s="1316"/>
      <c r="Q548" s="1316"/>
      <c r="R548" s="1316"/>
      <c r="S548" s="1316"/>
      <c r="T548" s="1316"/>
      <c r="U548" s="1316"/>
      <c r="V548" s="1316"/>
      <c r="W548" s="1316"/>
      <c r="X548" s="1316"/>
      <c r="Y548" s="1316"/>
      <c r="Z548" s="1316"/>
      <c r="AA548" s="1316"/>
      <c r="AB548" s="1316"/>
      <c r="AC548" s="1316"/>
      <c r="AD548" s="1316"/>
      <c r="AE548" s="530"/>
      <c r="AF548" s="530"/>
      <c r="AG548" s="1316"/>
      <c r="AH548" s="1316"/>
      <c r="AI548" s="513"/>
    </row>
    <row r="549" ht="24.0" customHeight="1">
      <c r="A549" s="1318"/>
      <c r="B549" s="1316"/>
      <c r="C549" s="1316"/>
      <c r="D549" s="1316"/>
      <c r="E549" s="1316"/>
      <c r="F549" s="1316"/>
      <c r="G549" s="1316"/>
      <c r="H549" s="1316"/>
      <c r="I549" s="1316"/>
      <c r="J549" s="1316"/>
      <c r="K549" s="1316"/>
      <c r="L549" s="1316"/>
      <c r="M549" s="1316"/>
      <c r="N549" s="1316"/>
      <c r="O549" s="1316"/>
      <c r="P549" s="1316"/>
      <c r="Q549" s="1316"/>
      <c r="R549" s="1316"/>
      <c r="S549" s="1316"/>
      <c r="T549" s="1316"/>
      <c r="U549" s="1316"/>
      <c r="V549" s="1316"/>
      <c r="W549" s="1316"/>
      <c r="X549" s="1316"/>
      <c r="Y549" s="1316"/>
      <c r="Z549" s="1316"/>
      <c r="AA549" s="1316"/>
      <c r="AB549" s="1316"/>
      <c r="AC549" s="1316"/>
      <c r="AD549" s="1316"/>
      <c r="AE549" s="530"/>
      <c r="AF549" s="530"/>
      <c r="AG549" s="1316"/>
      <c r="AH549" s="1316"/>
      <c r="AI549" s="513"/>
    </row>
    <row r="550" ht="24.0" customHeight="1">
      <c r="A550" s="1318"/>
      <c r="B550" s="1316"/>
      <c r="C550" s="1316"/>
      <c r="D550" s="1316"/>
      <c r="E550" s="1316"/>
      <c r="F550" s="1316"/>
      <c r="G550" s="1316"/>
      <c r="H550" s="1316"/>
      <c r="I550" s="1316"/>
      <c r="J550" s="1316"/>
      <c r="K550" s="1316"/>
      <c r="L550" s="1316"/>
      <c r="M550" s="1316"/>
      <c r="N550" s="1316"/>
      <c r="O550" s="1316"/>
      <c r="P550" s="1316"/>
      <c r="Q550" s="1316"/>
      <c r="R550" s="1316"/>
      <c r="S550" s="1316"/>
      <c r="T550" s="1316"/>
      <c r="U550" s="1316"/>
      <c r="V550" s="1316"/>
      <c r="W550" s="1316"/>
      <c r="X550" s="1316"/>
      <c r="Y550" s="1316"/>
      <c r="Z550" s="1316"/>
      <c r="AA550" s="1316"/>
      <c r="AB550" s="1316"/>
      <c r="AC550" s="1316"/>
      <c r="AD550" s="1316"/>
      <c r="AE550" s="530"/>
      <c r="AF550" s="530"/>
      <c r="AG550" s="1316"/>
      <c r="AH550" s="1316"/>
      <c r="AI550" s="513"/>
    </row>
    <row r="551" ht="24.0" customHeight="1">
      <c r="A551" s="1318"/>
      <c r="B551" s="1316"/>
      <c r="C551" s="1316"/>
      <c r="D551" s="1316"/>
      <c r="E551" s="1316"/>
      <c r="F551" s="1316"/>
      <c r="G551" s="1316"/>
      <c r="H551" s="1316"/>
      <c r="I551" s="1316"/>
      <c r="J551" s="1316"/>
      <c r="K551" s="1316"/>
      <c r="L551" s="1316"/>
      <c r="M551" s="1316"/>
      <c r="N551" s="1316"/>
      <c r="O551" s="1316"/>
      <c r="P551" s="1316"/>
      <c r="Q551" s="1316"/>
      <c r="R551" s="1316"/>
      <c r="S551" s="1316"/>
      <c r="T551" s="1316"/>
      <c r="U551" s="1316"/>
      <c r="V551" s="1316"/>
      <c r="W551" s="1316"/>
      <c r="X551" s="1316"/>
      <c r="Y551" s="1316"/>
      <c r="Z551" s="1316"/>
      <c r="AA551" s="1316"/>
      <c r="AB551" s="1316"/>
      <c r="AC551" s="1316"/>
      <c r="AD551" s="1316"/>
      <c r="AE551" s="530"/>
      <c r="AF551" s="530"/>
      <c r="AG551" s="1316"/>
      <c r="AH551" s="1316"/>
      <c r="AI551" s="513"/>
    </row>
    <row r="552" ht="24.0" customHeight="1">
      <c r="A552" s="1318"/>
      <c r="B552" s="1316"/>
      <c r="C552" s="1316"/>
      <c r="D552" s="1316"/>
      <c r="E552" s="1316"/>
      <c r="F552" s="1316"/>
      <c r="G552" s="1316"/>
      <c r="H552" s="1316"/>
      <c r="I552" s="1316"/>
      <c r="J552" s="1316"/>
      <c r="K552" s="1316"/>
      <c r="L552" s="1316"/>
      <c r="M552" s="1316"/>
      <c r="N552" s="1316"/>
      <c r="O552" s="1316"/>
      <c r="P552" s="1316"/>
      <c r="Q552" s="1316"/>
      <c r="R552" s="1316"/>
      <c r="S552" s="1316"/>
      <c r="T552" s="1316"/>
      <c r="U552" s="1316"/>
      <c r="V552" s="1316"/>
      <c r="W552" s="1316"/>
      <c r="X552" s="1316"/>
      <c r="Y552" s="1316"/>
      <c r="Z552" s="1316"/>
      <c r="AA552" s="1316"/>
      <c r="AB552" s="1316"/>
      <c r="AC552" s="1316"/>
      <c r="AD552" s="1316"/>
      <c r="AE552" s="530"/>
      <c r="AF552" s="530"/>
      <c r="AG552" s="1316"/>
      <c r="AH552" s="1316"/>
      <c r="AI552" s="513"/>
    </row>
    <row r="553" ht="24.0" customHeight="1">
      <c r="A553" s="1318"/>
      <c r="B553" s="1316"/>
      <c r="C553" s="1316"/>
      <c r="D553" s="1316"/>
      <c r="E553" s="1316"/>
      <c r="F553" s="1316"/>
      <c r="G553" s="1316"/>
      <c r="H553" s="1316"/>
      <c r="I553" s="1316"/>
      <c r="J553" s="1316"/>
      <c r="K553" s="1316"/>
      <c r="L553" s="1316"/>
      <c r="M553" s="1316"/>
      <c r="N553" s="1316"/>
      <c r="O553" s="1316"/>
      <c r="P553" s="1316"/>
      <c r="Q553" s="1316"/>
      <c r="R553" s="1316"/>
      <c r="S553" s="1316"/>
      <c r="T553" s="1316"/>
      <c r="U553" s="1316"/>
      <c r="V553" s="1316"/>
      <c r="W553" s="1316"/>
      <c r="X553" s="1316"/>
      <c r="Y553" s="1316"/>
      <c r="Z553" s="1316"/>
      <c r="AA553" s="1316"/>
      <c r="AB553" s="1316"/>
      <c r="AC553" s="1316"/>
      <c r="AD553" s="1316"/>
      <c r="AE553" s="530"/>
      <c r="AF553" s="530"/>
      <c r="AG553" s="1316"/>
      <c r="AH553" s="1316"/>
      <c r="AI553" s="513"/>
    </row>
    <row r="554" ht="24.0" customHeight="1">
      <c r="A554" s="1318"/>
      <c r="B554" s="1316"/>
      <c r="C554" s="1316"/>
      <c r="D554" s="1316"/>
      <c r="E554" s="1316"/>
      <c r="F554" s="1316"/>
      <c r="G554" s="1316"/>
      <c r="H554" s="1316"/>
      <c r="I554" s="1316"/>
      <c r="J554" s="1316"/>
      <c r="K554" s="1316"/>
      <c r="L554" s="1316"/>
      <c r="M554" s="1316"/>
      <c r="N554" s="1316"/>
      <c r="O554" s="1316"/>
      <c r="P554" s="1316"/>
      <c r="Q554" s="1316"/>
      <c r="R554" s="1316"/>
      <c r="S554" s="1316"/>
      <c r="T554" s="1316"/>
      <c r="U554" s="1316"/>
      <c r="V554" s="1316"/>
      <c r="W554" s="1316"/>
      <c r="X554" s="1316"/>
      <c r="Y554" s="1316"/>
      <c r="Z554" s="1316"/>
      <c r="AA554" s="1316"/>
      <c r="AB554" s="1316"/>
      <c r="AC554" s="1316"/>
      <c r="AD554" s="1316"/>
      <c r="AE554" s="530"/>
      <c r="AF554" s="530"/>
      <c r="AG554" s="1316"/>
      <c r="AH554" s="1316"/>
      <c r="AI554" s="513"/>
    </row>
    <row r="555" ht="24.0" customHeight="1">
      <c r="A555" s="1318"/>
      <c r="B555" s="1316"/>
      <c r="C555" s="1316"/>
      <c r="D555" s="1316"/>
      <c r="E555" s="1316"/>
      <c r="F555" s="1316"/>
      <c r="G555" s="1316"/>
      <c r="H555" s="1316"/>
      <c r="I555" s="1316"/>
      <c r="J555" s="1316"/>
      <c r="K555" s="1316"/>
      <c r="L555" s="1316"/>
      <c r="M555" s="1316"/>
      <c r="N555" s="1316"/>
      <c r="O555" s="1316"/>
      <c r="P555" s="1316"/>
      <c r="Q555" s="1316"/>
      <c r="R555" s="1316"/>
      <c r="S555" s="1316"/>
      <c r="T555" s="1316"/>
      <c r="U555" s="1316"/>
      <c r="V555" s="1316"/>
      <c r="W555" s="1316"/>
      <c r="X555" s="1316"/>
      <c r="Y555" s="1316"/>
      <c r="Z555" s="1316"/>
      <c r="AA555" s="1316"/>
      <c r="AB555" s="1316"/>
      <c r="AC555" s="1316"/>
      <c r="AD555" s="1316"/>
      <c r="AE555" s="530"/>
      <c r="AF555" s="530"/>
      <c r="AG555" s="1316"/>
      <c r="AH555" s="1316"/>
      <c r="AI555" s="513"/>
    </row>
    <row r="556" ht="24.0" customHeight="1">
      <c r="A556" s="1318"/>
      <c r="B556" s="1316"/>
      <c r="C556" s="1316"/>
      <c r="D556" s="1316"/>
      <c r="E556" s="1316"/>
      <c r="F556" s="1316"/>
      <c r="G556" s="1316"/>
      <c r="H556" s="1316"/>
      <c r="I556" s="1316"/>
      <c r="J556" s="1316"/>
      <c r="K556" s="1316"/>
      <c r="L556" s="1316"/>
      <c r="M556" s="1316"/>
      <c r="N556" s="1316"/>
      <c r="O556" s="1316"/>
      <c r="P556" s="1316"/>
      <c r="Q556" s="1316"/>
      <c r="R556" s="1316"/>
      <c r="S556" s="1316"/>
      <c r="T556" s="1316"/>
      <c r="U556" s="1316"/>
      <c r="V556" s="1316"/>
      <c r="W556" s="1316"/>
      <c r="X556" s="1316"/>
      <c r="Y556" s="1316"/>
      <c r="Z556" s="1316"/>
      <c r="AA556" s="1316"/>
      <c r="AB556" s="1316"/>
      <c r="AC556" s="1316"/>
      <c r="AD556" s="1316"/>
      <c r="AE556" s="530"/>
      <c r="AF556" s="530"/>
      <c r="AG556" s="1316"/>
      <c r="AH556" s="1316"/>
      <c r="AI556" s="513"/>
    </row>
    <row r="557" ht="24.0" customHeight="1">
      <c r="A557" s="1318"/>
      <c r="B557" s="1316"/>
      <c r="C557" s="1316"/>
      <c r="D557" s="1316"/>
      <c r="E557" s="1316"/>
      <c r="F557" s="1316"/>
      <c r="G557" s="1316"/>
      <c r="H557" s="1316"/>
      <c r="I557" s="1316"/>
      <c r="J557" s="1316"/>
      <c r="K557" s="1316"/>
      <c r="L557" s="1316"/>
      <c r="M557" s="1316"/>
      <c r="N557" s="1316"/>
      <c r="O557" s="1316"/>
      <c r="P557" s="1316"/>
      <c r="Q557" s="1316"/>
      <c r="R557" s="1316"/>
      <c r="S557" s="1316"/>
      <c r="T557" s="1316"/>
      <c r="U557" s="1316"/>
      <c r="V557" s="1316"/>
      <c r="W557" s="1316"/>
      <c r="X557" s="1316"/>
      <c r="Y557" s="1316"/>
      <c r="Z557" s="1316"/>
      <c r="AA557" s="1316"/>
      <c r="AB557" s="1316"/>
      <c r="AC557" s="1316"/>
      <c r="AD557" s="1316"/>
      <c r="AE557" s="530"/>
      <c r="AF557" s="530"/>
      <c r="AG557" s="1316"/>
      <c r="AH557" s="1316"/>
      <c r="AI557" s="513"/>
    </row>
    <row r="558" ht="24.0" customHeight="1">
      <c r="A558" s="1318"/>
      <c r="B558" s="1316"/>
      <c r="C558" s="1316"/>
      <c r="D558" s="1316"/>
      <c r="E558" s="1316"/>
      <c r="F558" s="1316"/>
      <c r="G558" s="1316"/>
      <c r="H558" s="1316"/>
      <c r="I558" s="1316"/>
      <c r="J558" s="1316"/>
      <c r="K558" s="1316"/>
      <c r="L558" s="1316"/>
      <c r="M558" s="1316"/>
      <c r="N558" s="1316"/>
      <c r="O558" s="1316"/>
      <c r="P558" s="1316"/>
      <c r="Q558" s="1316"/>
      <c r="R558" s="1316"/>
      <c r="S558" s="1316"/>
      <c r="T558" s="1316"/>
      <c r="U558" s="1316"/>
      <c r="V558" s="1316"/>
      <c r="W558" s="1316"/>
      <c r="X558" s="1316"/>
      <c r="Y558" s="1316"/>
      <c r="Z558" s="1316"/>
      <c r="AA558" s="1316"/>
      <c r="AB558" s="1316"/>
      <c r="AC558" s="1316"/>
      <c r="AD558" s="1316"/>
      <c r="AE558" s="530"/>
      <c r="AF558" s="530"/>
      <c r="AG558" s="1316"/>
      <c r="AH558" s="1316"/>
      <c r="AI558" s="513"/>
    </row>
    <row r="559" ht="24.0" customHeight="1">
      <c r="A559" s="1318"/>
      <c r="B559" s="1316"/>
      <c r="C559" s="1316"/>
      <c r="D559" s="1316"/>
      <c r="E559" s="1316"/>
      <c r="F559" s="1316"/>
      <c r="G559" s="1316"/>
      <c r="H559" s="1316"/>
      <c r="I559" s="1316"/>
      <c r="J559" s="1316"/>
      <c r="K559" s="1316"/>
      <c r="L559" s="1316"/>
      <c r="M559" s="1316"/>
      <c r="N559" s="1316"/>
      <c r="O559" s="1316"/>
      <c r="P559" s="1316"/>
      <c r="Q559" s="1316"/>
      <c r="R559" s="1316"/>
      <c r="S559" s="1316"/>
      <c r="T559" s="1316"/>
      <c r="U559" s="1316"/>
      <c r="V559" s="1316"/>
      <c r="W559" s="1316"/>
      <c r="X559" s="1316"/>
      <c r="Y559" s="1316"/>
      <c r="Z559" s="1316"/>
      <c r="AA559" s="1316"/>
      <c r="AB559" s="1316"/>
      <c r="AC559" s="1316"/>
      <c r="AD559" s="1316"/>
      <c r="AE559" s="530"/>
      <c r="AF559" s="530"/>
      <c r="AG559" s="1316"/>
      <c r="AH559" s="1316"/>
      <c r="AI559" s="513"/>
    </row>
    <row r="560" ht="24.0" customHeight="1">
      <c r="A560" s="1318"/>
      <c r="B560" s="1316"/>
      <c r="C560" s="1316"/>
      <c r="D560" s="1316"/>
      <c r="E560" s="1316"/>
      <c r="F560" s="1316"/>
      <c r="G560" s="1316"/>
      <c r="H560" s="1316"/>
      <c r="I560" s="1316"/>
      <c r="J560" s="1316"/>
      <c r="K560" s="1316"/>
      <c r="L560" s="1316"/>
      <c r="M560" s="1316"/>
      <c r="N560" s="1316"/>
      <c r="O560" s="1316"/>
      <c r="P560" s="1316"/>
      <c r="Q560" s="1316"/>
      <c r="R560" s="1316"/>
      <c r="S560" s="1316"/>
      <c r="T560" s="1316"/>
      <c r="U560" s="1316"/>
      <c r="V560" s="1316"/>
      <c r="W560" s="1316"/>
      <c r="X560" s="1316"/>
      <c r="Y560" s="1316"/>
      <c r="Z560" s="1316"/>
      <c r="AA560" s="1316"/>
      <c r="AB560" s="1316"/>
      <c r="AC560" s="1316"/>
      <c r="AD560" s="1316"/>
      <c r="AE560" s="530"/>
      <c r="AF560" s="530"/>
      <c r="AG560" s="1316"/>
      <c r="AH560" s="1316"/>
      <c r="AI560" s="513"/>
    </row>
    <row r="561" ht="24.0" customHeight="1">
      <c r="A561" s="1318"/>
      <c r="B561" s="1316"/>
      <c r="C561" s="1316"/>
      <c r="D561" s="1316"/>
      <c r="E561" s="1316"/>
      <c r="F561" s="1316"/>
      <c r="G561" s="1316"/>
      <c r="H561" s="1316"/>
      <c r="I561" s="1316"/>
      <c r="J561" s="1316"/>
      <c r="K561" s="1316"/>
      <c r="L561" s="1316"/>
      <c r="M561" s="1316"/>
      <c r="N561" s="1316"/>
      <c r="O561" s="1316"/>
      <c r="P561" s="1316"/>
      <c r="Q561" s="1316"/>
      <c r="R561" s="1316"/>
      <c r="S561" s="1316"/>
      <c r="T561" s="1316"/>
      <c r="U561" s="1316"/>
      <c r="V561" s="1316"/>
      <c r="W561" s="1316"/>
      <c r="X561" s="1316"/>
      <c r="Y561" s="1316"/>
      <c r="Z561" s="1316"/>
      <c r="AA561" s="1316"/>
      <c r="AB561" s="1316"/>
      <c r="AC561" s="1316"/>
      <c r="AD561" s="1316"/>
      <c r="AE561" s="530"/>
      <c r="AF561" s="530"/>
      <c r="AG561" s="1316"/>
      <c r="AH561" s="1316"/>
      <c r="AI561" s="513"/>
    </row>
    <row r="562" ht="24.0" customHeight="1">
      <c r="A562" s="1318"/>
      <c r="B562" s="1316"/>
      <c r="C562" s="1316"/>
      <c r="D562" s="1316"/>
      <c r="E562" s="1316"/>
      <c r="F562" s="1316"/>
      <c r="G562" s="1316"/>
      <c r="H562" s="1316"/>
      <c r="I562" s="1316"/>
      <c r="J562" s="1316"/>
      <c r="K562" s="1316"/>
      <c r="L562" s="1316"/>
      <c r="M562" s="1316"/>
      <c r="N562" s="1316"/>
      <c r="O562" s="1316"/>
      <c r="P562" s="1316"/>
      <c r="Q562" s="1316"/>
      <c r="R562" s="1316"/>
      <c r="S562" s="1316"/>
      <c r="T562" s="1316"/>
      <c r="U562" s="1316"/>
      <c r="V562" s="1316"/>
      <c r="W562" s="1316"/>
      <c r="X562" s="1316"/>
      <c r="Y562" s="1316"/>
      <c r="Z562" s="1316"/>
      <c r="AA562" s="1316"/>
      <c r="AB562" s="1316"/>
      <c r="AC562" s="1316"/>
      <c r="AD562" s="1316"/>
      <c r="AE562" s="530"/>
      <c r="AF562" s="530"/>
      <c r="AG562" s="1316"/>
      <c r="AH562" s="1316"/>
      <c r="AI562" s="513"/>
    </row>
    <row r="563" ht="24.0" customHeight="1">
      <c r="A563" s="1318"/>
      <c r="B563" s="1316"/>
      <c r="C563" s="1316"/>
      <c r="D563" s="1316"/>
      <c r="E563" s="1316"/>
      <c r="F563" s="1316"/>
      <c r="G563" s="1316"/>
      <c r="H563" s="1316"/>
      <c r="I563" s="1316"/>
      <c r="J563" s="1316"/>
      <c r="K563" s="1316"/>
      <c r="L563" s="1316"/>
      <c r="M563" s="1316"/>
      <c r="N563" s="1316"/>
      <c r="O563" s="1316"/>
      <c r="P563" s="1316"/>
      <c r="Q563" s="1316"/>
      <c r="R563" s="1316"/>
      <c r="S563" s="1316"/>
      <c r="T563" s="1316"/>
      <c r="U563" s="1316"/>
      <c r="V563" s="1316"/>
      <c r="W563" s="1316"/>
      <c r="X563" s="1316"/>
      <c r="Y563" s="1316"/>
      <c r="Z563" s="1316"/>
      <c r="AA563" s="1316"/>
      <c r="AB563" s="1316"/>
      <c r="AC563" s="1316"/>
      <c r="AD563" s="1316"/>
      <c r="AE563" s="530"/>
      <c r="AF563" s="530"/>
      <c r="AG563" s="1316"/>
      <c r="AH563" s="1316"/>
      <c r="AI563" s="513"/>
    </row>
    <row r="564" ht="24.0" customHeight="1">
      <c r="A564" s="1318"/>
      <c r="B564" s="1316"/>
      <c r="C564" s="1316"/>
      <c r="D564" s="1316"/>
      <c r="E564" s="1316"/>
      <c r="F564" s="1316"/>
      <c r="G564" s="1316"/>
      <c r="H564" s="1316"/>
      <c r="I564" s="1316"/>
      <c r="J564" s="1316"/>
      <c r="K564" s="1316"/>
      <c r="L564" s="1316"/>
      <c r="M564" s="1316"/>
      <c r="N564" s="1316"/>
      <c r="O564" s="1316"/>
      <c r="P564" s="1316"/>
      <c r="Q564" s="1316"/>
      <c r="R564" s="1316"/>
      <c r="S564" s="1316"/>
      <c r="T564" s="1316"/>
      <c r="U564" s="1316"/>
      <c r="V564" s="1316"/>
      <c r="W564" s="1316"/>
      <c r="X564" s="1316"/>
      <c r="Y564" s="1316"/>
      <c r="Z564" s="1316"/>
      <c r="AA564" s="1316"/>
      <c r="AB564" s="1316"/>
      <c r="AC564" s="1316"/>
      <c r="AD564" s="1316"/>
      <c r="AE564" s="530"/>
      <c r="AF564" s="530"/>
      <c r="AG564" s="1316"/>
      <c r="AH564" s="1316"/>
      <c r="AI564" s="513"/>
    </row>
    <row r="565" ht="24.0" customHeight="1">
      <c r="A565" s="1318"/>
      <c r="B565" s="1316"/>
      <c r="C565" s="1316"/>
      <c r="D565" s="1316"/>
      <c r="E565" s="1316"/>
      <c r="F565" s="1316"/>
      <c r="G565" s="1316"/>
      <c r="H565" s="1316"/>
      <c r="I565" s="1316"/>
      <c r="J565" s="1316"/>
      <c r="K565" s="1316"/>
      <c r="L565" s="1316"/>
      <c r="M565" s="1316"/>
      <c r="N565" s="1316"/>
      <c r="O565" s="1316"/>
      <c r="P565" s="1316"/>
      <c r="Q565" s="1316"/>
      <c r="R565" s="1316"/>
      <c r="S565" s="1316"/>
      <c r="T565" s="1316"/>
      <c r="U565" s="1316"/>
      <c r="V565" s="1316"/>
      <c r="W565" s="1316"/>
      <c r="X565" s="1316"/>
      <c r="Y565" s="1316"/>
      <c r="Z565" s="1316"/>
      <c r="AA565" s="1316"/>
      <c r="AB565" s="1316"/>
      <c r="AC565" s="1316"/>
      <c r="AD565" s="1316"/>
      <c r="AE565" s="530"/>
      <c r="AF565" s="530"/>
      <c r="AG565" s="1316"/>
      <c r="AH565" s="1316"/>
      <c r="AI565" s="513"/>
    </row>
    <row r="566" ht="24.0" customHeight="1">
      <c r="A566" s="1318"/>
      <c r="B566" s="1316"/>
      <c r="C566" s="1316"/>
      <c r="D566" s="1316"/>
      <c r="E566" s="1316"/>
      <c r="F566" s="1316"/>
      <c r="G566" s="1316"/>
      <c r="H566" s="1316"/>
      <c r="I566" s="1316"/>
      <c r="J566" s="1316"/>
      <c r="K566" s="1316"/>
      <c r="L566" s="1316"/>
      <c r="M566" s="1316"/>
      <c r="N566" s="1316"/>
      <c r="O566" s="1316"/>
      <c r="P566" s="1316"/>
      <c r="Q566" s="1316"/>
      <c r="R566" s="1316"/>
      <c r="S566" s="1316"/>
      <c r="T566" s="1316"/>
      <c r="U566" s="1316"/>
      <c r="V566" s="1316"/>
      <c r="W566" s="1316"/>
      <c r="X566" s="1316"/>
      <c r="Y566" s="1316"/>
      <c r="Z566" s="1316"/>
      <c r="AA566" s="1316"/>
      <c r="AB566" s="1316"/>
      <c r="AC566" s="1316"/>
      <c r="AD566" s="1316"/>
      <c r="AE566" s="530"/>
      <c r="AF566" s="530"/>
      <c r="AG566" s="1316"/>
      <c r="AH566" s="1316"/>
      <c r="AI566" s="513"/>
    </row>
    <row r="567" ht="24.0" customHeight="1">
      <c r="A567" s="1318"/>
      <c r="B567" s="1316"/>
      <c r="C567" s="1316"/>
      <c r="D567" s="1316"/>
      <c r="E567" s="1316"/>
      <c r="F567" s="1316"/>
      <c r="G567" s="1316"/>
      <c r="H567" s="1316"/>
      <c r="I567" s="1316"/>
      <c r="J567" s="1316"/>
      <c r="K567" s="1316"/>
      <c r="L567" s="1316"/>
      <c r="M567" s="1316"/>
      <c r="N567" s="1316"/>
      <c r="O567" s="1316"/>
      <c r="P567" s="1316"/>
      <c r="Q567" s="1316"/>
      <c r="R567" s="1316"/>
      <c r="S567" s="1316"/>
      <c r="T567" s="1316"/>
      <c r="U567" s="1316"/>
      <c r="V567" s="1316"/>
      <c r="W567" s="1316"/>
      <c r="X567" s="1316"/>
      <c r="Y567" s="1316"/>
      <c r="Z567" s="1316"/>
      <c r="AA567" s="1316"/>
      <c r="AB567" s="1316"/>
      <c r="AC567" s="1316"/>
      <c r="AD567" s="1316"/>
      <c r="AE567" s="530"/>
      <c r="AF567" s="530"/>
      <c r="AG567" s="1316"/>
      <c r="AH567" s="1316"/>
      <c r="AI567" s="513"/>
    </row>
    <row r="568" ht="24.0" customHeight="1">
      <c r="A568" s="1318"/>
      <c r="B568" s="1316"/>
      <c r="C568" s="1316"/>
      <c r="D568" s="1316"/>
      <c r="E568" s="1316"/>
      <c r="F568" s="1316"/>
      <c r="G568" s="1316"/>
      <c r="H568" s="1316"/>
      <c r="I568" s="1316"/>
      <c r="J568" s="1316"/>
      <c r="K568" s="1316"/>
      <c r="L568" s="1316"/>
      <c r="M568" s="1316"/>
      <c r="N568" s="1316"/>
      <c r="O568" s="1316"/>
      <c r="P568" s="1316"/>
      <c r="Q568" s="1316"/>
      <c r="R568" s="1316"/>
      <c r="S568" s="1316"/>
      <c r="T568" s="1316"/>
      <c r="U568" s="1316"/>
      <c r="V568" s="1316"/>
      <c r="W568" s="1316"/>
      <c r="X568" s="1316"/>
      <c r="Y568" s="1316"/>
      <c r="Z568" s="1316"/>
      <c r="AA568" s="1316"/>
      <c r="AB568" s="1316"/>
      <c r="AC568" s="1316"/>
      <c r="AD568" s="1316"/>
      <c r="AE568" s="530"/>
      <c r="AF568" s="530"/>
      <c r="AG568" s="1316"/>
      <c r="AH568" s="1316"/>
      <c r="AI568" s="513"/>
    </row>
    <row r="569" ht="24.0" customHeight="1">
      <c r="A569" s="1318"/>
      <c r="B569" s="1316"/>
      <c r="C569" s="1316"/>
      <c r="D569" s="1316"/>
      <c r="E569" s="1316"/>
      <c r="F569" s="1316"/>
      <c r="G569" s="1316"/>
      <c r="H569" s="1316"/>
      <c r="I569" s="1316"/>
      <c r="J569" s="1316"/>
      <c r="K569" s="1316"/>
      <c r="L569" s="1316"/>
      <c r="M569" s="1316"/>
      <c r="N569" s="1316"/>
      <c r="O569" s="1316"/>
      <c r="P569" s="1316"/>
      <c r="Q569" s="1316"/>
      <c r="R569" s="1316"/>
      <c r="S569" s="1316"/>
      <c r="T569" s="1316"/>
      <c r="U569" s="1316"/>
      <c r="V569" s="1316"/>
      <c r="W569" s="1316"/>
      <c r="X569" s="1316"/>
      <c r="Y569" s="1316"/>
      <c r="Z569" s="1316"/>
      <c r="AA569" s="1316"/>
      <c r="AB569" s="1316"/>
      <c r="AC569" s="1316"/>
      <c r="AD569" s="1316"/>
      <c r="AE569" s="530"/>
      <c r="AF569" s="530"/>
      <c r="AG569" s="1316"/>
      <c r="AH569" s="1316"/>
      <c r="AI569" s="513"/>
    </row>
    <row r="570" ht="24.0" customHeight="1">
      <c r="A570" s="1318"/>
      <c r="B570" s="1316"/>
      <c r="C570" s="1316"/>
      <c r="D570" s="1316"/>
      <c r="E570" s="1316"/>
      <c r="F570" s="1316"/>
      <c r="G570" s="1316"/>
      <c r="H570" s="1316"/>
      <c r="I570" s="1316"/>
      <c r="J570" s="1316"/>
      <c r="K570" s="1316"/>
      <c r="L570" s="1316"/>
      <c r="M570" s="1316"/>
      <c r="N570" s="1316"/>
      <c r="O570" s="1316"/>
      <c r="P570" s="1316"/>
      <c r="Q570" s="1316"/>
      <c r="R570" s="1316"/>
      <c r="S570" s="1316"/>
      <c r="T570" s="1316"/>
      <c r="U570" s="1316"/>
      <c r="V570" s="1316"/>
      <c r="W570" s="1316"/>
      <c r="X570" s="1316"/>
      <c r="Y570" s="1316"/>
      <c r="Z570" s="1316"/>
      <c r="AA570" s="1316"/>
      <c r="AB570" s="1316"/>
      <c r="AC570" s="1316"/>
      <c r="AD570" s="1316"/>
      <c r="AE570" s="530"/>
      <c r="AF570" s="530"/>
      <c r="AG570" s="1316"/>
      <c r="AH570" s="1316"/>
      <c r="AI570" s="513"/>
    </row>
    <row r="571" ht="24.0" customHeight="1">
      <c r="A571" s="1318"/>
      <c r="B571" s="1316"/>
      <c r="C571" s="1316"/>
      <c r="D571" s="1316"/>
      <c r="E571" s="1316"/>
      <c r="F571" s="1316"/>
      <c r="G571" s="1316"/>
      <c r="H571" s="1316"/>
      <c r="I571" s="1316"/>
      <c r="J571" s="1316"/>
      <c r="K571" s="1316"/>
      <c r="L571" s="1316"/>
      <c r="M571" s="1316"/>
      <c r="N571" s="1316"/>
      <c r="O571" s="1316"/>
      <c r="P571" s="1316"/>
      <c r="Q571" s="1316"/>
      <c r="R571" s="1316"/>
      <c r="S571" s="1316"/>
      <c r="T571" s="1316"/>
      <c r="U571" s="1316"/>
      <c r="V571" s="1316"/>
      <c r="W571" s="1316"/>
      <c r="X571" s="1316"/>
      <c r="Y571" s="1316"/>
      <c r="Z571" s="1316"/>
      <c r="AA571" s="1316"/>
      <c r="AB571" s="1316"/>
      <c r="AC571" s="1316"/>
      <c r="AD571" s="1316"/>
      <c r="AE571" s="530"/>
      <c r="AF571" s="530"/>
      <c r="AG571" s="1316"/>
      <c r="AH571" s="1316"/>
      <c r="AI571" s="513"/>
    </row>
    <row r="572" ht="24.0" customHeight="1">
      <c r="A572" s="1318"/>
      <c r="B572" s="1316"/>
      <c r="C572" s="1316"/>
      <c r="D572" s="1316"/>
      <c r="E572" s="1316"/>
      <c r="F572" s="1316"/>
      <c r="G572" s="1316"/>
      <c r="H572" s="1316"/>
      <c r="I572" s="1316"/>
      <c r="J572" s="1316"/>
      <c r="K572" s="1316"/>
      <c r="L572" s="1316"/>
      <c r="M572" s="1316"/>
      <c r="N572" s="1316"/>
      <c r="O572" s="1316"/>
      <c r="P572" s="1316"/>
      <c r="Q572" s="1316"/>
      <c r="R572" s="1316"/>
      <c r="S572" s="1316"/>
      <c r="T572" s="1316"/>
      <c r="U572" s="1316"/>
      <c r="V572" s="1316"/>
      <c r="W572" s="1316"/>
      <c r="X572" s="1316"/>
      <c r="Y572" s="1316"/>
      <c r="Z572" s="1316"/>
      <c r="AA572" s="1316"/>
      <c r="AB572" s="1316"/>
      <c r="AC572" s="1316"/>
      <c r="AD572" s="1316"/>
      <c r="AE572" s="530"/>
      <c r="AF572" s="530"/>
      <c r="AG572" s="1316"/>
      <c r="AH572" s="1316"/>
      <c r="AI572" s="513"/>
    </row>
    <row r="573" ht="24.0" customHeight="1">
      <c r="A573" s="1318"/>
      <c r="B573" s="1316"/>
      <c r="C573" s="1316"/>
      <c r="D573" s="1316"/>
      <c r="E573" s="1316"/>
      <c r="F573" s="1316"/>
      <c r="G573" s="1316"/>
      <c r="H573" s="1316"/>
      <c r="I573" s="1316"/>
      <c r="J573" s="1316"/>
      <c r="K573" s="1316"/>
      <c r="L573" s="1316"/>
      <c r="M573" s="1316"/>
      <c r="N573" s="1316"/>
      <c r="O573" s="1316"/>
      <c r="P573" s="1316"/>
      <c r="Q573" s="1316"/>
      <c r="R573" s="1316"/>
      <c r="S573" s="1316"/>
      <c r="T573" s="1316"/>
      <c r="U573" s="1316"/>
      <c r="V573" s="1316"/>
      <c r="W573" s="1316"/>
      <c r="X573" s="1316"/>
      <c r="Y573" s="1316"/>
      <c r="Z573" s="1316"/>
      <c r="AA573" s="1316"/>
      <c r="AB573" s="1316"/>
      <c r="AC573" s="1316"/>
      <c r="AD573" s="1316"/>
      <c r="AE573" s="530"/>
      <c r="AF573" s="530"/>
      <c r="AG573" s="1316"/>
      <c r="AH573" s="1316"/>
      <c r="AI573" s="513"/>
    </row>
    <row r="574" ht="24.0" customHeight="1">
      <c r="A574" s="1318"/>
      <c r="B574" s="1316"/>
      <c r="C574" s="1316"/>
      <c r="D574" s="1316"/>
      <c r="E574" s="1316"/>
      <c r="F574" s="1316"/>
      <c r="G574" s="1316"/>
      <c r="H574" s="1316"/>
      <c r="I574" s="1316"/>
      <c r="J574" s="1316"/>
      <c r="K574" s="1316"/>
      <c r="L574" s="1316"/>
      <c r="M574" s="1316"/>
      <c r="N574" s="1316"/>
      <c r="O574" s="1316"/>
      <c r="P574" s="1316"/>
      <c r="Q574" s="1316"/>
      <c r="R574" s="1316"/>
      <c r="S574" s="1316"/>
      <c r="T574" s="1316"/>
      <c r="U574" s="1316"/>
      <c r="V574" s="1316"/>
      <c r="W574" s="1316"/>
      <c r="X574" s="1316"/>
      <c r="Y574" s="1316"/>
      <c r="Z574" s="1316"/>
      <c r="AA574" s="1316"/>
      <c r="AB574" s="1316"/>
      <c r="AC574" s="1316"/>
      <c r="AD574" s="1316"/>
      <c r="AE574" s="530"/>
      <c r="AF574" s="530"/>
      <c r="AG574" s="1316"/>
      <c r="AH574" s="1316"/>
      <c r="AI574" s="513"/>
    </row>
    <row r="575" ht="24.0" customHeight="1">
      <c r="A575" s="1318"/>
      <c r="B575" s="1316"/>
      <c r="C575" s="1316"/>
      <c r="D575" s="1316"/>
      <c r="E575" s="1316"/>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530"/>
      <c r="AF575" s="530"/>
      <c r="AG575" s="1316"/>
      <c r="AH575" s="1316"/>
      <c r="AI575" s="513"/>
    </row>
    <row r="576" ht="24.0" customHeight="1">
      <c r="A576" s="1318"/>
      <c r="B576" s="1316"/>
      <c r="C576" s="1316"/>
      <c r="D576" s="1316"/>
      <c r="E576" s="1316"/>
      <c r="F576" s="1316"/>
      <c r="G576" s="1316"/>
      <c r="H576" s="1316"/>
      <c r="I576" s="1316"/>
      <c r="J576" s="1316"/>
      <c r="K576" s="1316"/>
      <c r="L576" s="1316"/>
      <c r="M576" s="1316"/>
      <c r="N576" s="1316"/>
      <c r="O576" s="1316"/>
      <c r="P576" s="1316"/>
      <c r="Q576" s="1316"/>
      <c r="R576" s="1316"/>
      <c r="S576" s="1316"/>
      <c r="T576" s="1316"/>
      <c r="U576" s="1316"/>
      <c r="V576" s="1316"/>
      <c r="W576" s="1316"/>
      <c r="X576" s="1316"/>
      <c r="Y576" s="1316"/>
      <c r="Z576" s="1316"/>
      <c r="AA576" s="1316"/>
      <c r="AB576" s="1316"/>
      <c r="AC576" s="1316"/>
      <c r="AD576" s="1316"/>
      <c r="AE576" s="530"/>
      <c r="AF576" s="530"/>
      <c r="AG576" s="1316"/>
      <c r="AH576" s="1316"/>
      <c r="AI576" s="513"/>
    </row>
    <row r="577" ht="24.0" customHeight="1">
      <c r="A577" s="1318"/>
      <c r="B577" s="1316"/>
      <c r="C577" s="1316"/>
      <c r="D577" s="1316"/>
      <c r="E577" s="1316"/>
      <c r="F577" s="1316"/>
      <c r="G577" s="1316"/>
      <c r="H577" s="1316"/>
      <c r="I577" s="1316"/>
      <c r="J577" s="1316"/>
      <c r="K577" s="1316"/>
      <c r="L577" s="1316"/>
      <c r="M577" s="1316"/>
      <c r="N577" s="1316"/>
      <c r="O577" s="1316"/>
      <c r="P577" s="1316"/>
      <c r="Q577" s="1316"/>
      <c r="R577" s="1316"/>
      <c r="S577" s="1316"/>
      <c r="T577" s="1316"/>
      <c r="U577" s="1316"/>
      <c r="V577" s="1316"/>
      <c r="W577" s="1316"/>
      <c r="X577" s="1316"/>
      <c r="Y577" s="1316"/>
      <c r="Z577" s="1316"/>
      <c r="AA577" s="1316"/>
      <c r="AB577" s="1316"/>
      <c r="AC577" s="1316"/>
      <c r="AD577" s="1316"/>
      <c r="AE577" s="530"/>
      <c r="AF577" s="530"/>
      <c r="AG577" s="1316"/>
      <c r="AH577" s="1316"/>
      <c r="AI577" s="513"/>
    </row>
    <row r="578" ht="24.0" customHeight="1">
      <c r="A578" s="1318"/>
      <c r="B578" s="1316"/>
      <c r="C578" s="1316"/>
      <c r="D578" s="1316"/>
      <c r="E578" s="1316"/>
      <c r="F578" s="1316"/>
      <c r="G578" s="1316"/>
      <c r="H578" s="1316"/>
      <c r="I578" s="1316"/>
      <c r="J578" s="1316"/>
      <c r="K578" s="1316"/>
      <c r="L578" s="1316"/>
      <c r="M578" s="1316"/>
      <c r="N578" s="1316"/>
      <c r="O578" s="1316"/>
      <c r="P578" s="1316"/>
      <c r="Q578" s="1316"/>
      <c r="R578" s="1316"/>
      <c r="S578" s="1316"/>
      <c r="T578" s="1316"/>
      <c r="U578" s="1316"/>
      <c r="V578" s="1316"/>
      <c r="W578" s="1316"/>
      <c r="X578" s="1316"/>
      <c r="Y578" s="1316"/>
      <c r="Z578" s="1316"/>
      <c r="AA578" s="1316"/>
      <c r="AB578" s="1316"/>
      <c r="AC578" s="1316"/>
      <c r="AD578" s="1316"/>
      <c r="AE578" s="530"/>
      <c r="AF578" s="530"/>
      <c r="AG578" s="1316"/>
      <c r="AH578" s="1316"/>
      <c r="AI578" s="513"/>
    </row>
    <row r="579" ht="24.0" customHeight="1">
      <c r="A579" s="1318"/>
      <c r="B579" s="1316"/>
      <c r="C579" s="1316"/>
      <c r="D579" s="1316"/>
      <c r="E579" s="1316"/>
      <c r="F579" s="1316"/>
      <c r="G579" s="1316"/>
      <c r="H579" s="1316"/>
      <c r="I579" s="1316"/>
      <c r="J579" s="1316"/>
      <c r="K579" s="1316"/>
      <c r="L579" s="1316"/>
      <c r="M579" s="1316"/>
      <c r="N579" s="1316"/>
      <c r="O579" s="1316"/>
      <c r="P579" s="1316"/>
      <c r="Q579" s="1316"/>
      <c r="R579" s="1316"/>
      <c r="S579" s="1316"/>
      <c r="T579" s="1316"/>
      <c r="U579" s="1316"/>
      <c r="V579" s="1316"/>
      <c r="W579" s="1316"/>
      <c r="X579" s="1316"/>
      <c r="Y579" s="1316"/>
      <c r="Z579" s="1316"/>
      <c r="AA579" s="1316"/>
      <c r="AB579" s="1316"/>
      <c r="AC579" s="1316"/>
      <c r="AD579" s="1316"/>
      <c r="AE579" s="530"/>
      <c r="AF579" s="530"/>
      <c r="AG579" s="1316"/>
      <c r="AH579" s="1316"/>
      <c r="AI579" s="513"/>
    </row>
    <row r="580" ht="24.0" customHeight="1">
      <c r="A580" s="1318"/>
      <c r="B580" s="1316"/>
      <c r="C580" s="1316"/>
      <c r="D580" s="1316"/>
      <c r="E580" s="1316"/>
      <c r="F580" s="1316"/>
      <c r="G580" s="1316"/>
      <c r="H580" s="1316"/>
      <c r="I580" s="1316"/>
      <c r="J580" s="1316"/>
      <c r="K580" s="1316"/>
      <c r="L580" s="1316"/>
      <c r="M580" s="1316"/>
      <c r="N580" s="1316"/>
      <c r="O580" s="1316"/>
      <c r="P580" s="1316"/>
      <c r="Q580" s="1316"/>
      <c r="R580" s="1316"/>
      <c r="S580" s="1316"/>
      <c r="T580" s="1316"/>
      <c r="U580" s="1316"/>
      <c r="V580" s="1316"/>
      <c r="W580" s="1316"/>
      <c r="X580" s="1316"/>
      <c r="Y580" s="1316"/>
      <c r="Z580" s="1316"/>
      <c r="AA580" s="1316"/>
      <c r="AB580" s="1316"/>
      <c r="AC580" s="1316"/>
      <c r="AD580" s="1316"/>
      <c r="AE580" s="530"/>
      <c r="AF580" s="530"/>
      <c r="AG580" s="1316"/>
      <c r="AH580" s="1316"/>
      <c r="AI580" s="513"/>
    </row>
    <row r="581" ht="24.0" customHeight="1">
      <c r="A581" s="1318"/>
      <c r="B581" s="1316"/>
      <c r="C581" s="1316"/>
      <c r="D581" s="1316"/>
      <c r="E581" s="1316"/>
      <c r="F581" s="1316"/>
      <c r="G581" s="1316"/>
      <c r="H581" s="1316"/>
      <c r="I581" s="1316"/>
      <c r="J581" s="1316"/>
      <c r="K581" s="1316"/>
      <c r="L581" s="1316"/>
      <c r="M581" s="1316"/>
      <c r="N581" s="1316"/>
      <c r="O581" s="1316"/>
      <c r="P581" s="1316"/>
      <c r="Q581" s="1316"/>
      <c r="R581" s="1316"/>
      <c r="S581" s="1316"/>
      <c r="T581" s="1316"/>
      <c r="U581" s="1316"/>
      <c r="V581" s="1316"/>
      <c r="W581" s="1316"/>
      <c r="X581" s="1316"/>
      <c r="Y581" s="1316"/>
      <c r="Z581" s="1316"/>
      <c r="AA581" s="1316"/>
      <c r="AB581" s="1316"/>
      <c r="AC581" s="1316"/>
      <c r="AD581" s="1316"/>
      <c r="AE581" s="530"/>
      <c r="AF581" s="530"/>
      <c r="AG581" s="1316"/>
      <c r="AH581" s="1316"/>
      <c r="AI581" s="513"/>
    </row>
    <row r="582" ht="24.0" customHeight="1">
      <c r="A582" s="1318"/>
      <c r="B582" s="1316"/>
      <c r="C582" s="1316"/>
      <c r="D582" s="1316"/>
      <c r="E582" s="1316"/>
      <c r="F582" s="1316"/>
      <c r="G582" s="1316"/>
      <c r="H582" s="1316"/>
      <c r="I582" s="1316"/>
      <c r="J582" s="1316"/>
      <c r="K582" s="1316"/>
      <c r="L582" s="1316"/>
      <c r="M582" s="1316"/>
      <c r="N582" s="1316"/>
      <c r="O582" s="1316"/>
      <c r="P582" s="1316"/>
      <c r="Q582" s="1316"/>
      <c r="R582" s="1316"/>
      <c r="S582" s="1316"/>
      <c r="T582" s="1316"/>
      <c r="U582" s="1316"/>
      <c r="V582" s="1316"/>
      <c r="W582" s="1316"/>
      <c r="X582" s="1316"/>
      <c r="Y582" s="1316"/>
      <c r="Z582" s="1316"/>
      <c r="AA582" s="1316"/>
      <c r="AB582" s="1316"/>
      <c r="AC582" s="1316"/>
      <c r="AD582" s="1316"/>
      <c r="AE582" s="530"/>
      <c r="AF582" s="530"/>
      <c r="AG582" s="1316"/>
      <c r="AH582" s="1316"/>
      <c r="AI582" s="513"/>
    </row>
    <row r="583" ht="24.0" customHeight="1">
      <c r="A583" s="1318"/>
      <c r="B583" s="1316"/>
      <c r="C583" s="1316"/>
      <c r="D583" s="1316"/>
      <c r="E583" s="1316"/>
      <c r="F583" s="1316"/>
      <c r="G583" s="1316"/>
      <c r="H583" s="1316"/>
      <c r="I583" s="1316"/>
      <c r="J583" s="1316"/>
      <c r="K583" s="1316"/>
      <c r="L583" s="1316"/>
      <c r="M583" s="1316"/>
      <c r="N583" s="1316"/>
      <c r="O583" s="1316"/>
      <c r="P583" s="1316"/>
      <c r="Q583" s="1316"/>
      <c r="R583" s="1316"/>
      <c r="S583" s="1316"/>
      <c r="T583" s="1316"/>
      <c r="U583" s="1316"/>
      <c r="V583" s="1316"/>
      <c r="W583" s="1316"/>
      <c r="X583" s="1316"/>
      <c r="Y583" s="1316"/>
      <c r="Z583" s="1316"/>
      <c r="AA583" s="1316"/>
      <c r="AB583" s="1316"/>
      <c r="AC583" s="1316"/>
      <c r="AD583" s="1316"/>
      <c r="AE583" s="530"/>
      <c r="AF583" s="530"/>
      <c r="AG583" s="1316"/>
      <c r="AH583" s="1316"/>
      <c r="AI583" s="513"/>
    </row>
    <row r="584" ht="24.0" customHeight="1">
      <c r="A584" s="1318"/>
      <c r="B584" s="1316"/>
      <c r="C584" s="1316"/>
      <c r="D584" s="1316"/>
      <c r="E584" s="1316"/>
      <c r="F584" s="1316"/>
      <c r="G584" s="1316"/>
      <c r="H584" s="1316"/>
      <c r="I584" s="1316"/>
      <c r="J584" s="1316"/>
      <c r="K584" s="1316"/>
      <c r="L584" s="1316"/>
      <c r="M584" s="1316"/>
      <c r="N584" s="1316"/>
      <c r="O584" s="1316"/>
      <c r="P584" s="1316"/>
      <c r="Q584" s="1316"/>
      <c r="R584" s="1316"/>
      <c r="S584" s="1316"/>
      <c r="T584" s="1316"/>
      <c r="U584" s="1316"/>
      <c r="V584" s="1316"/>
      <c r="W584" s="1316"/>
      <c r="X584" s="1316"/>
      <c r="Y584" s="1316"/>
      <c r="Z584" s="1316"/>
      <c r="AA584" s="1316"/>
      <c r="AB584" s="1316"/>
      <c r="AC584" s="1316"/>
      <c r="AD584" s="1316"/>
      <c r="AE584" s="530"/>
      <c r="AF584" s="530"/>
      <c r="AG584" s="1316"/>
      <c r="AH584" s="1316"/>
      <c r="AI584" s="513"/>
    </row>
    <row r="585" ht="24.0" customHeight="1">
      <c r="A585" s="1318"/>
      <c r="B585" s="1316"/>
      <c r="C585" s="1316"/>
      <c r="D585" s="1316"/>
      <c r="E585" s="1316"/>
      <c r="F585" s="1316"/>
      <c r="G585" s="1316"/>
      <c r="H585" s="1316"/>
      <c r="I585" s="1316"/>
      <c r="J585" s="1316"/>
      <c r="K585" s="1316"/>
      <c r="L585" s="1316"/>
      <c r="M585" s="1316"/>
      <c r="N585" s="1316"/>
      <c r="O585" s="1316"/>
      <c r="P585" s="1316"/>
      <c r="Q585" s="1316"/>
      <c r="R585" s="1316"/>
      <c r="S585" s="1316"/>
      <c r="T585" s="1316"/>
      <c r="U585" s="1316"/>
      <c r="V585" s="1316"/>
      <c r="W585" s="1316"/>
      <c r="X585" s="1316"/>
      <c r="Y585" s="1316"/>
      <c r="Z585" s="1316"/>
      <c r="AA585" s="1316"/>
      <c r="AB585" s="1316"/>
      <c r="AC585" s="1316"/>
      <c r="AD585" s="1316"/>
      <c r="AE585" s="530"/>
      <c r="AF585" s="530"/>
      <c r="AG585" s="1316"/>
      <c r="AH585" s="1316"/>
      <c r="AI585" s="513"/>
    </row>
    <row r="586" ht="24.0" customHeight="1">
      <c r="A586" s="1318"/>
      <c r="B586" s="1316"/>
      <c r="C586" s="1316"/>
      <c r="D586" s="1316"/>
      <c r="E586" s="1316"/>
      <c r="F586" s="1316"/>
      <c r="G586" s="1316"/>
      <c r="H586" s="1316"/>
      <c r="I586" s="1316"/>
      <c r="J586" s="1316"/>
      <c r="K586" s="1316"/>
      <c r="L586" s="1316"/>
      <c r="M586" s="1316"/>
      <c r="N586" s="1316"/>
      <c r="O586" s="1316"/>
      <c r="P586" s="1316"/>
      <c r="Q586" s="1316"/>
      <c r="R586" s="1316"/>
      <c r="S586" s="1316"/>
      <c r="T586" s="1316"/>
      <c r="U586" s="1316"/>
      <c r="V586" s="1316"/>
      <c r="W586" s="1316"/>
      <c r="X586" s="1316"/>
      <c r="Y586" s="1316"/>
      <c r="Z586" s="1316"/>
      <c r="AA586" s="1316"/>
      <c r="AB586" s="1316"/>
      <c r="AC586" s="1316"/>
      <c r="AD586" s="1316"/>
      <c r="AE586" s="530"/>
      <c r="AF586" s="530"/>
      <c r="AG586" s="1316"/>
      <c r="AH586" s="1316"/>
      <c r="AI586" s="513"/>
    </row>
    <row r="587" ht="24.0" customHeight="1">
      <c r="A587" s="1318"/>
      <c r="B587" s="1316"/>
      <c r="C587" s="1316"/>
      <c r="D587" s="1316"/>
      <c r="E587" s="1316"/>
      <c r="F587" s="1316"/>
      <c r="G587" s="1316"/>
      <c r="H587" s="1316"/>
      <c r="I587" s="1316"/>
      <c r="J587" s="1316"/>
      <c r="K587" s="1316"/>
      <c r="L587" s="1316"/>
      <c r="M587" s="1316"/>
      <c r="N587" s="1316"/>
      <c r="O587" s="1316"/>
      <c r="P587" s="1316"/>
      <c r="Q587" s="1316"/>
      <c r="R587" s="1316"/>
      <c r="S587" s="1316"/>
      <c r="T587" s="1316"/>
      <c r="U587" s="1316"/>
      <c r="V587" s="1316"/>
      <c r="W587" s="1316"/>
      <c r="X587" s="1316"/>
      <c r="Y587" s="1316"/>
      <c r="Z587" s="1316"/>
      <c r="AA587" s="1316"/>
      <c r="AB587" s="1316"/>
      <c r="AC587" s="1316"/>
      <c r="AD587" s="1316"/>
      <c r="AE587" s="530"/>
      <c r="AF587" s="530"/>
      <c r="AG587" s="1316"/>
      <c r="AH587" s="1316"/>
      <c r="AI587" s="513"/>
    </row>
    <row r="588" ht="24.0" customHeight="1">
      <c r="A588" s="1318"/>
      <c r="B588" s="1316"/>
      <c r="C588" s="1316"/>
      <c r="D588" s="1316"/>
      <c r="E588" s="1316"/>
      <c r="F588" s="1316"/>
      <c r="G588" s="1316"/>
      <c r="H588" s="1316"/>
      <c r="I588" s="1316"/>
      <c r="J588" s="1316"/>
      <c r="K588" s="1316"/>
      <c r="L588" s="1316"/>
      <c r="M588" s="1316"/>
      <c r="N588" s="1316"/>
      <c r="O588" s="1316"/>
      <c r="P588" s="1316"/>
      <c r="Q588" s="1316"/>
      <c r="R588" s="1316"/>
      <c r="S588" s="1316"/>
      <c r="T588" s="1316"/>
      <c r="U588" s="1316"/>
      <c r="V588" s="1316"/>
      <c r="W588" s="1316"/>
      <c r="X588" s="1316"/>
      <c r="Y588" s="1316"/>
      <c r="Z588" s="1316"/>
      <c r="AA588" s="1316"/>
      <c r="AB588" s="1316"/>
      <c r="AC588" s="1316"/>
      <c r="AD588" s="1316"/>
      <c r="AE588" s="530"/>
      <c r="AF588" s="530"/>
      <c r="AG588" s="1316"/>
      <c r="AH588" s="1316"/>
      <c r="AI588" s="513"/>
    </row>
    <row r="589" ht="24.0" customHeight="1">
      <c r="A589" s="1318"/>
      <c r="B589" s="1316"/>
      <c r="C589" s="1316"/>
      <c r="D589" s="1316"/>
      <c r="E589" s="1316"/>
      <c r="F589" s="1316"/>
      <c r="G589" s="1316"/>
      <c r="H589" s="1316"/>
      <c r="I589" s="1316"/>
      <c r="J589" s="1316"/>
      <c r="K589" s="1316"/>
      <c r="L589" s="1316"/>
      <c r="M589" s="1316"/>
      <c r="N589" s="1316"/>
      <c r="O589" s="1316"/>
      <c r="P589" s="1316"/>
      <c r="Q589" s="1316"/>
      <c r="R589" s="1316"/>
      <c r="S589" s="1316"/>
      <c r="T589" s="1316"/>
      <c r="U589" s="1316"/>
      <c r="V589" s="1316"/>
      <c r="W589" s="1316"/>
      <c r="X589" s="1316"/>
      <c r="Y589" s="1316"/>
      <c r="Z589" s="1316"/>
      <c r="AA589" s="1316"/>
      <c r="AB589" s="1316"/>
      <c r="AC589" s="1316"/>
      <c r="AD589" s="1316"/>
      <c r="AE589" s="530"/>
      <c r="AF589" s="530"/>
      <c r="AG589" s="1316"/>
      <c r="AH589" s="1316"/>
      <c r="AI589" s="513"/>
    </row>
    <row r="590" ht="24.0" customHeight="1">
      <c r="A590" s="1318"/>
      <c r="B590" s="1316"/>
      <c r="C590" s="1316"/>
      <c r="D590" s="1316"/>
      <c r="E590" s="1316"/>
      <c r="F590" s="1316"/>
      <c r="G590" s="1316"/>
      <c r="H590" s="1316"/>
      <c r="I590" s="1316"/>
      <c r="J590" s="1316"/>
      <c r="K590" s="1316"/>
      <c r="L590" s="1316"/>
      <c r="M590" s="1316"/>
      <c r="N590" s="1316"/>
      <c r="O590" s="1316"/>
      <c r="P590" s="1316"/>
      <c r="Q590" s="1316"/>
      <c r="R590" s="1316"/>
      <c r="S590" s="1316"/>
      <c r="T590" s="1316"/>
      <c r="U590" s="1316"/>
      <c r="V590" s="1316"/>
      <c r="W590" s="1316"/>
      <c r="X590" s="1316"/>
      <c r="Y590" s="1316"/>
      <c r="Z590" s="1316"/>
      <c r="AA590" s="1316"/>
      <c r="AB590" s="1316"/>
      <c r="AC590" s="1316"/>
      <c r="AD590" s="1316"/>
      <c r="AE590" s="530"/>
      <c r="AF590" s="530"/>
      <c r="AG590" s="1316"/>
      <c r="AH590" s="1316"/>
      <c r="AI590" s="513"/>
    </row>
    <row r="591" ht="24.0" customHeight="1">
      <c r="A591" s="1318"/>
      <c r="B591" s="1316"/>
      <c r="C591" s="1316"/>
      <c r="D591" s="1316"/>
      <c r="E591" s="1316"/>
      <c r="F591" s="1316"/>
      <c r="G591" s="1316"/>
      <c r="H591" s="1316"/>
      <c r="I591" s="1316"/>
      <c r="J591" s="1316"/>
      <c r="K591" s="1316"/>
      <c r="L591" s="1316"/>
      <c r="M591" s="1316"/>
      <c r="N591" s="1316"/>
      <c r="O591" s="1316"/>
      <c r="P591" s="1316"/>
      <c r="Q591" s="1316"/>
      <c r="R591" s="1316"/>
      <c r="S591" s="1316"/>
      <c r="T591" s="1316"/>
      <c r="U591" s="1316"/>
      <c r="V591" s="1316"/>
      <c r="W591" s="1316"/>
      <c r="X591" s="1316"/>
      <c r="Y591" s="1316"/>
      <c r="Z591" s="1316"/>
      <c r="AA591" s="1316"/>
      <c r="AB591" s="1316"/>
      <c r="AC591" s="1316"/>
      <c r="AD591" s="1316"/>
      <c r="AE591" s="530"/>
      <c r="AF591" s="530"/>
      <c r="AG591" s="1316"/>
      <c r="AH591" s="1316"/>
      <c r="AI591" s="513"/>
    </row>
    <row r="592" ht="24.0" customHeight="1">
      <c r="A592" s="1318"/>
      <c r="B592" s="1316"/>
      <c r="C592" s="1316"/>
      <c r="D592" s="1316"/>
      <c r="E592" s="1316"/>
      <c r="F592" s="1316"/>
      <c r="G592" s="1316"/>
      <c r="H592" s="1316"/>
      <c r="I592" s="1316"/>
      <c r="J592" s="1316"/>
      <c r="K592" s="1316"/>
      <c r="L592" s="1316"/>
      <c r="M592" s="1316"/>
      <c r="N592" s="1316"/>
      <c r="O592" s="1316"/>
      <c r="P592" s="1316"/>
      <c r="Q592" s="1316"/>
      <c r="R592" s="1316"/>
      <c r="S592" s="1316"/>
      <c r="T592" s="1316"/>
      <c r="U592" s="1316"/>
      <c r="V592" s="1316"/>
      <c r="W592" s="1316"/>
      <c r="X592" s="1316"/>
      <c r="Y592" s="1316"/>
      <c r="Z592" s="1316"/>
      <c r="AA592" s="1316"/>
      <c r="AB592" s="1316"/>
      <c r="AC592" s="1316"/>
      <c r="AD592" s="1316"/>
      <c r="AE592" s="530"/>
      <c r="AF592" s="530"/>
      <c r="AG592" s="1316"/>
      <c r="AH592" s="1316"/>
      <c r="AI592" s="513"/>
    </row>
    <row r="593" ht="24.0" customHeight="1">
      <c r="A593" s="1318"/>
      <c r="B593" s="1316"/>
      <c r="C593" s="1316"/>
      <c r="D593" s="1316"/>
      <c r="E593" s="1316"/>
      <c r="F593" s="1316"/>
      <c r="G593" s="1316"/>
      <c r="H593" s="1316"/>
      <c r="I593" s="1316"/>
      <c r="J593" s="1316"/>
      <c r="K593" s="1316"/>
      <c r="L593" s="1316"/>
      <c r="M593" s="1316"/>
      <c r="N593" s="1316"/>
      <c r="O593" s="1316"/>
      <c r="P593" s="1316"/>
      <c r="Q593" s="1316"/>
      <c r="R593" s="1316"/>
      <c r="S593" s="1316"/>
      <c r="T593" s="1316"/>
      <c r="U593" s="1316"/>
      <c r="V593" s="1316"/>
      <c r="W593" s="1316"/>
      <c r="X593" s="1316"/>
      <c r="Y593" s="1316"/>
      <c r="Z593" s="1316"/>
      <c r="AA593" s="1316"/>
      <c r="AB593" s="1316"/>
      <c r="AC593" s="1316"/>
      <c r="AD593" s="1316"/>
      <c r="AE593" s="530"/>
      <c r="AF593" s="530"/>
      <c r="AG593" s="1316"/>
      <c r="AH593" s="1316"/>
      <c r="AI593" s="513"/>
    </row>
    <row r="594" ht="24.0" customHeight="1">
      <c r="A594" s="1318"/>
      <c r="B594" s="1316"/>
      <c r="C594" s="1316"/>
      <c r="D594" s="1316"/>
      <c r="E594" s="1316"/>
      <c r="F594" s="1316"/>
      <c r="G594" s="1316"/>
      <c r="H594" s="1316"/>
      <c r="I594" s="1316"/>
      <c r="J594" s="1316"/>
      <c r="K594" s="1316"/>
      <c r="L594" s="1316"/>
      <c r="M594" s="1316"/>
      <c r="N594" s="1316"/>
      <c r="O594" s="1316"/>
      <c r="P594" s="1316"/>
      <c r="Q594" s="1316"/>
      <c r="R594" s="1316"/>
      <c r="S594" s="1316"/>
      <c r="T594" s="1316"/>
      <c r="U594" s="1316"/>
      <c r="V594" s="1316"/>
      <c r="W594" s="1316"/>
      <c r="X594" s="1316"/>
      <c r="Y594" s="1316"/>
      <c r="Z594" s="1316"/>
      <c r="AA594" s="1316"/>
      <c r="AB594" s="1316"/>
      <c r="AC594" s="1316"/>
      <c r="AD594" s="1316"/>
      <c r="AE594" s="530"/>
      <c r="AF594" s="530"/>
      <c r="AG594" s="1316"/>
      <c r="AH594" s="1316"/>
      <c r="AI594" s="513"/>
    </row>
    <row r="595" ht="24.0" customHeight="1">
      <c r="A595" s="1318"/>
      <c r="B595" s="1316"/>
      <c r="C595" s="1316"/>
      <c r="D595" s="1316"/>
      <c r="E595" s="1316"/>
      <c r="F595" s="1316"/>
      <c r="G595" s="1316"/>
      <c r="H595" s="1316"/>
      <c r="I595" s="1316"/>
      <c r="J595" s="1316"/>
      <c r="K595" s="1316"/>
      <c r="L595" s="1316"/>
      <c r="M595" s="1316"/>
      <c r="N595" s="1316"/>
      <c r="O595" s="1316"/>
      <c r="P595" s="1316"/>
      <c r="Q595" s="1316"/>
      <c r="R595" s="1316"/>
      <c r="S595" s="1316"/>
      <c r="T595" s="1316"/>
      <c r="U595" s="1316"/>
      <c r="V595" s="1316"/>
      <c r="W595" s="1316"/>
      <c r="X595" s="1316"/>
      <c r="Y595" s="1316"/>
      <c r="Z595" s="1316"/>
      <c r="AA595" s="1316"/>
      <c r="AB595" s="1316"/>
      <c r="AC595" s="1316"/>
      <c r="AD595" s="1316"/>
      <c r="AE595" s="530"/>
      <c r="AF595" s="530"/>
      <c r="AG595" s="1316"/>
      <c r="AH595" s="1316"/>
      <c r="AI595" s="513"/>
    </row>
    <row r="596" ht="24.0" customHeight="1">
      <c r="A596" s="1318"/>
      <c r="B596" s="1316"/>
      <c r="C596" s="1316"/>
      <c r="D596" s="1316"/>
      <c r="E596" s="1316"/>
      <c r="F596" s="1316"/>
      <c r="G596" s="1316"/>
      <c r="H596" s="1316"/>
      <c r="I596" s="1316"/>
      <c r="J596" s="1316"/>
      <c r="K596" s="1316"/>
      <c r="L596" s="1316"/>
      <c r="M596" s="1316"/>
      <c r="N596" s="1316"/>
      <c r="O596" s="1316"/>
      <c r="P596" s="1316"/>
      <c r="Q596" s="1316"/>
      <c r="R596" s="1316"/>
      <c r="S596" s="1316"/>
      <c r="T596" s="1316"/>
      <c r="U596" s="1316"/>
      <c r="V596" s="1316"/>
      <c r="W596" s="1316"/>
      <c r="X596" s="1316"/>
      <c r="Y596" s="1316"/>
      <c r="Z596" s="1316"/>
      <c r="AA596" s="1316"/>
      <c r="AB596" s="1316"/>
      <c r="AC596" s="1316"/>
      <c r="AD596" s="1316"/>
      <c r="AE596" s="530"/>
      <c r="AF596" s="530"/>
      <c r="AG596" s="1316"/>
      <c r="AH596" s="1316"/>
      <c r="AI596" s="513"/>
    </row>
    <row r="597" ht="24.0" customHeight="1">
      <c r="A597" s="1318"/>
      <c r="B597" s="1316"/>
      <c r="C597" s="1316"/>
      <c r="D597" s="1316"/>
      <c r="E597" s="1316"/>
      <c r="F597" s="1316"/>
      <c r="G597" s="1316"/>
      <c r="H597" s="1316"/>
      <c r="I597" s="1316"/>
      <c r="J597" s="1316"/>
      <c r="K597" s="1316"/>
      <c r="L597" s="1316"/>
      <c r="M597" s="1316"/>
      <c r="N597" s="1316"/>
      <c r="O597" s="1316"/>
      <c r="P597" s="1316"/>
      <c r="Q597" s="1316"/>
      <c r="R597" s="1316"/>
      <c r="S597" s="1316"/>
      <c r="T597" s="1316"/>
      <c r="U597" s="1316"/>
      <c r="V597" s="1316"/>
      <c r="W597" s="1316"/>
      <c r="X597" s="1316"/>
      <c r="Y597" s="1316"/>
      <c r="Z597" s="1316"/>
      <c r="AA597" s="1316"/>
      <c r="AB597" s="1316"/>
      <c r="AC597" s="1316"/>
      <c r="AD597" s="1316"/>
      <c r="AE597" s="530"/>
      <c r="AF597" s="530"/>
      <c r="AG597" s="1316"/>
      <c r="AH597" s="1316"/>
      <c r="AI597" s="513"/>
    </row>
    <row r="598" ht="24.0" customHeight="1">
      <c r="A598" s="1318"/>
      <c r="B598" s="1316"/>
      <c r="C598" s="1316"/>
      <c r="D598" s="1316"/>
      <c r="E598" s="1316"/>
      <c r="F598" s="1316"/>
      <c r="G598" s="1316"/>
      <c r="H598" s="1316"/>
      <c r="I598" s="1316"/>
      <c r="J598" s="1316"/>
      <c r="K598" s="1316"/>
      <c r="L598" s="1316"/>
      <c r="M598" s="1316"/>
      <c r="N598" s="1316"/>
      <c r="O598" s="1316"/>
      <c r="P598" s="1316"/>
      <c r="Q598" s="1316"/>
      <c r="R598" s="1316"/>
      <c r="S598" s="1316"/>
      <c r="T598" s="1316"/>
      <c r="U598" s="1316"/>
      <c r="V598" s="1316"/>
      <c r="W598" s="1316"/>
      <c r="X598" s="1316"/>
      <c r="Y598" s="1316"/>
      <c r="Z598" s="1316"/>
      <c r="AA598" s="1316"/>
      <c r="AB598" s="1316"/>
      <c r="AC598" s="1316"/>
      <c r="AD598" s="1316"/>
      <c r="AE598" s="530"/>
      <c r="AF598" s="530"/>
      <c r="AG598" s="1316"/>
      <c r="AH598" s="1316"/>
      <c r="AI598" s="513"/>
    </row>
    <row r="599" ht="24.0" customHeight="1">
      <c r="A599" s="1318"/>
      <c r="B599" s="1316"/>
      <c r="C599" s="1316"/>
      <c r="D599" s="1316"/>
      <c r="E599" s="1316"/>
      <c r="F599" s="1316"/>
      <c r="G599" s="1316"/>
      <c r="H599" s="1316"/>
      <c r="I599" s="1316"/>
      <c r="J599" s="1316"/>
      <c r="K599" s="1316"/>
      <c r="L599" s="1316"/>
      <c r="M599" s="1316"/>
      <c r="N599" s="1316"/>
      <c r="O599" s="1316"/>
      <c r="P599" s="1316"/>
      <c r="Q599" s="1316"/>
      <c r="R599" s="1316"/>
      <c r="S599" s="1316"/>
      <c r="T599" s="1316"/>
      <c r="U599" s="1316"/>
      <c r="V599" s="1316"/>
      <c r="W599" s="1316"/>
      <c r="X599" s="1316"/>
      <c r="Y599" s="1316"/>
      <c r="Z599" s="1316"/>
      <c r="AA599" s="1316"/>
      <c r="AB599" s="1316"/>
      <c r="AC599" s="1316"/>
      <c r="AD599" s="1316"/>
      <c r="AE599" s="530"/>
      <c r="AF599" s="530"/>
      <c r="AG599" s="1316"/>
      <c r="AH599" s="1316"/>
      <c r="AI599" s="513"/>
    </row>
    <row r="600" ht="24.0" customHeight="1">
      <c r="A600" s="1318"/>
      <c r="B600" s="1316"/>
      <c r="C600" s="1316"/>
      <c r="D600" s="1316"/>
      <c r="E600" s="1316"/>
      <c r="F600" s="1316"/>
      <c r="G600" s="1316"/>
      <c r="H600" s="1316"/>
      <c r="I600" s="1316"/>
      <c r="J600" s="1316"/>
      <c r="K600" s="1316"/>
      <c r="L600" s="1316"/>
      <c r="M600" s="1316"/>
      <c r="N600" s="1316"/>
      <c r="O600" s="1316"/>
      <c r="P600" s="1316"/>
      <c r="Q600" s="1316"/>
      <c r="R600" s="1316"/>
      <c r="S600" s="1316"/>
      <c r="T600" s="1316"/>
      <c r="U600" s="1316"/>
      <c r="V600" s="1316"/>
      <c r="W600" s="1316"/>
      <c r="X600" s="1316"/>
      <c r="Y600" s="1316"/>
      <c r="Z600" s="1316"/>
      <c r="AA600" s="1316"/>
      <c r="AB600" s="1316"/>
      <c r="AC600" s="1316"/>
      <c r="AD600" s="1316"/>
      <c r="AE600" s="530"/>
      <c r="AF600" s="530"/>
      <c r="AG600" s="1316"/>
      <c r="AH600" s="1316"/>
      <c r="AI600" s="513"/>
    </row>
    <row r="601" ht="24.0" customHeight="1">
      <c r="A601" s="1318"/>
      <c r="B601" s="1316"/>
      <c r="C601" s="1316"/>
      <c r="D601" s="1316"/>
      <c r="E601" s="1316"/>
      <c r="F601" s="1316"/>
      <c r="G601" s="1316"/>
      <c r="H601" s="1316"/>
      <c r="I601" s="1316"/>
      <c r="J601" s="1316"/>
      <c r="K601" s="1316"/>
      <c r="L601" s="1316"/>
      <c r="M601" s="1316"/>
      <c r="N601" s="1316"/>
      <c r="O601" s="1316"/>
      <c r="P601" s="1316"/>
      <c r="Q601" s="1316"/>
      <c r="R601" s="1316"/>
      <c r="S601" s="1316"/>
      <c r="T601" s="1316"/>
      <c r="U601" s="1316"/>
      <c r="V601" s="1316"/>
      <c r="W601" s="1316"/>
      <c r="X601" s="1316"/>
      <c r="Y601" s="1316"/>
      <c r="Z601" s="1316"/>
      <c r="AA601" s="1316"/>
      <c r="AB601" s="1316"/>
      <c r="AC601" s="1316"/>
      <c r="AD601" s="1316"/>
      <c r="AE601" s="530"/>
      <c r="AF601" s="530"/>
      <c r="AG601" s="1316"/>
      <c r="AH601" s="1316"/>
      <c r="AI601" s="513"/>
    </row>
    <row r="602" ht="24.0" customHeight="1">
      <c r="A602" s="1318"/>
      <c r="B602" s="1316"/>
      <c r="C602" s="1316"/>
      <c r="D602" s="1316"/>
      <c r="E602" s="1316"/>
      <c r="F602" s="1316"/>
      <c r="G602" s="1316"/>
      <c r="H602" s="1316"/>
      <c r="I602" s="1316"/>
      <c r="J602" s="1316"/>
      <c r="K602" s="1316"/>
      <c r="L602" s="1316"/>
      <c r="M602" s="1316"/>
      <c r="N602" s="1316"/>
      <c r="O602" s="1316"/>
      <c r="P602" s="1316"/>
      <c r="Q602" s="1316"/>
      <c r="R602" s="1316"/>
      <c r="S602" s="1316"/>
      <c r="T602" s="1316"/>
      <c r="U602" s="1316"/>
      <c r="V602" s="1316"/>
      <c r="W602" s="1316"/>
      <c r="X602" s="1316"/>
      <c r="Y602" s="1316"/>
      <c r="Z602" s="1316"/>
      <c r="AA602" s="1316"/>
      <c r="AB602" s="1316"/>
      <c r="AC602" s="1316"/>
      <c r="AD602" s="1316"/>
      <c r="AE602" s="530"/>
      <c r="AF602" s="530"/>
      <c r="AG602" s="1316"/>
      <c r="AH602" s="1316"/>
      <c r="AI602" s="513"/>
    </row>
    <row r="603" ht="24.0" customHeight="1">
      <c r="A603" s="1318"/>
      <c r="B603" s="1316"/>
      <c r="C603" s="1316"/>
      <c r="D603" s="1316"/>
      <c r="E603" s="1316"/>
      <c r="F603" s="1316"/>
      <c r="G603" s="1316"/>
      <c r="H603" s="1316"/>
      <c r="I603" s="1316"/>
      <c r="J603" s="1316"/>
      <c r="K603" s="1316"/>
      <c r="L603" s="1316"/>
      <c r="M603" s="1316"/>
      <c r="N603" s="1316"/>
      <c r="O603" s="1316"/>
      <c r="P603" s="1316"/>
      <c r="Q603" s="1316"/>
      <c r="R603" s="1316"/>
      <c r="S603" s="1316"/>
      <c r="T603" s="1316"/>
      <c r="U603" s="1316"/>
      <c r="V603" s="1316"/>
      <c r="W603" s="1316"/>
      <c r="X603" s="1316"/>
      <c r="Y603" s="1316"/>
      <c r="Z603" s="1316"/>
      <c r="AA603" s="1316"/>
      <c r="AB603" s="1316"/>
      <c r="AC603" s="1316"/>
      <c r="AD603" s="1316"/>
      <c r="AE603" s="530"/>
      <c r="AF603" s="530"/>
      <c r="AG603" s="1316"/>
      <c r="AH603" s="1316"/>
      <c r="AI603" s="513"/>
    </row>
    <row r="604" ht="24.0" customHeight="1">
      <c r="A604" s="1318"/>
      <c r="B604" s="1316"/>
      <c r="C604" s="1316"/>
      <c r="D604" s="1316"/>
      <c r="E604" s="1316"/>
      <c r="F604" s="1316"/>
      <c r="G604" s="1316"/>
      <c r="H604" s="1316"/>
      <c r="I604" s="1316"/>
      <c r="J604" s="1316"/>
      <c r="K604" s="1316"/>
      <c r="L604" s="1316"/>
      <c r="M604" s="1316"/>
      <c r="N604" s="1316"/>
      <c r="O604" s="1316"/>
      <c r="P604" s="1316"/>
      <c r="Q604" s="1316"/>
      <c r="R604" s="1316"/>
      <c r="S604" s="1316"/>
      <c r="T604" s="1316"/>
      <c r="U604" s="1316"/>
      <c r="V604" s="1316"/>
      <c r="W604" s="1316"/>
      <c r="X604" s="1316"/>
      <c r="Y604" s="1316"/>
      <c r="Z604" s="1316"/>
      <c r="AA604" s="1316"/>
      <c r="AB604" s="1316"/>
      <c r="AC604" s="1316"/>
      <c r="AD604" s="1316"/>
      <c r="AE604" s="530"/>
      <c r="AF604" s="530"/>
      <c r="AG604" s="1316"/>
      <c r="AH604" s="1316"/>
      <c r="AI604" s="513"/>
    </row>
    <row r="605" ht="24.0" customHeight="1">
      <c r="A605" s="1318"/>
      <c r="B605" s="1316"/>
      <c r="C605" s="1316"/>
      <c r="D605" s="1316"/>
      <c r="E605" s="1316"/>
      <c r="F605" s="1316"/>
      <c r="G605" s="1316"/>
      <c r="H605" s="1316"/>
      <c r="I605" s="1316"/>
      <c r="J605" s="1316"/>
      <c r="K605" s="1316"/>
      <c r="L605" s="1316"/>
      <c r="M605" s="1316"/>
      <c r="N605" s="1316"/>
      <c r="O605" s="1316"/>
      <c r="P605" s="1316"/>
      <c r="Q605" s="1316"/>
      <c r="R605" s="1316"/>
      <c r="S605" s="1316"/>
      <c r="T605" s="1316"/>
      <c r="U605" s="1316"/>
      <c r="V605" s="1316"/>
      <c r="W605" s="1316"/>
      <c r="X605" s="1316"/>
      <c r="Y605" s="1316"/>
      <c r="Z605" s="1316"/>
      <c r="AA605" s="1316"/>
      <c r="AB605" s="1316"/>
      <c r="AC605" s="1316"/>
      <c r="AD605" s="1316"/>
      <c r="AE605" s="530"/>
      <c r="AF605" s="530"/>
      <c r="AG605" s="1316"/>
      <c r="AH605" s="1316"/>
      <c r="AI605" s="513"/>
    </row>
    <row r="606" ht="24.0" customHeight="1">
      <c r="A606" s="1318"/>
      <c r="B606" s="1316"/>
      <c r="C606" s="1316"/>
      <c r="D606" s="1316"/>
      <c r="E606" s="1316"/>
      <c r="F606" s="1316"/>
      <c r="G606" s="1316"/>
      <c r="H606" s="1316"/>
      <c r="I606" s="1316"/>
      <c r="J606" s="1316"/>
      <c r="K606" s="1316"/>
      <c r="L606" s="1316"/>
      <c r="M606" s="1316"/>
      <c r="N606" s="1316"/>
      <c r="O606" s="1316"/>
      <c r="P606" s="1316"/>
      <c r="Q606" s="1316"/>
      <c r="R606" s="1316"/>
      <c r="S606" s="1316"/>
      <c r="T606" s="1316"/>
      <c r="U606" s="1316"/>
      <c r="V606" s="1316"/>
      <c r="W606" s="1316"/>
      <c r="X606" s="1316"/>
      <c r="Y606" s="1316"/>
      <c r="Z606" s="1316"/>
      <c r="AA606" s="1316"/>
      <c r="AB606" s="1316"/>
      <c r="AC606" s="1316"/>
      <c r="AD606" s="1316"/>
      <c r="AE606" s="530"/>
      <c r="AF606" s="530"/>
      <c r="AG606" s="1316"/>
      <c r="AH606" s="1316"/>
      <c r="AI606" s="513"/>
    </row>
    <row r="607" ht="24.0" customHeight="1">
      <c r="A607" s="1318"/>
      <c r="B607" s="1316"/>
      <c r="C607" s="1316"/>
      <c r="D607" s="1316"/>
      <c r="E607" s="1316"/>
      <c r="F607" s="1316"/>
      <c r="G607" s="1316"/>
      <c r="H607" s="1316"/>
      <c r="I607" s="1316"/>
      <c r="J607" s="1316"/>
      <c r="K607" s="1316"/>
      <c r="L607" s="1316"/>
      <c r="M607" s="1316"/>
      <c r="N607" s="1316"/>
      <c r="O607" s="1316"/>
      <c r="P607" s="1316"/>
      <c r="Q607" s="1316"/>
      <c r="R607" s="1316"/>
      <c r="S607" s="1316"/>
      <c r="T607" s="1316"/>
      <c r="U607" s="1316"/>
      <c r="V607" s="1316"/>
      <c r="W607" s="1316"/>
      <c r="X607" s="1316"/>
      <c r="Y607" s="1316"/>
      <c r="Z607" s="1316"/>
      <c r="AA607" s="1316"/>
      <c r="AB607" s="1316"/>
      <c r="AC607" s="1316"/>
      <c r="AD607" s="1316"/>
      <c r="AE607" s="530"/>
      <c r="AF607" s="530"/>
      <c r="AG607" s="1316"/>
      <c r="AH607" s="1316"/>
      <c r="AI607" s="513"/>
    </row>
    <row r="608" ht="24.0" customHeight="1">
      <c r="A608" s="1318"/>
      <c r="B608" s="1316"/>
      <c r="C608" s="1316"/>
      <c r="D608" s="1316"/>
      <c r="E608" s="1316"/>
      <c r="F608" s="1316"/>
      <c r="G608" s="1316"/>
      <c r="H608" s="1316"/>
      <c r="I608" s="1316"/>
      <c r="J608" s="1316"/>
      <c r="K608" s="1316"/>
      <c r="L608" s="1316"/>
      <c r="M608" s="1316"/>
      <c r="N608" s="1316"/>
      <c r="O608" s="1316"/>
      <c r="P608" s="1316"/>
      <c r="Q608" s="1316"/>
      <c r="R608" s="1316"/>
      <c r="S608" s="1316"/>
      <c r="T608" s="1316"/>
      <c r="U608" s="1316"/>
      <c r="V608" s="1316"/>
      <c r="W608" s="1316"/>
      <c r="X608" s="1316"/>
      <c r="Y608" s="1316"/>
      <c r="Z608" s="1316"/>
      <c r="AA608" s="1316"/>
      <c r="AB608" s="1316"/>
      <c r="AC608" s="1316"/>
      <c r="AD608" s="1316"/>
      <c r="AE608" s="530"/>
      <c r="AF608" s="530"/>
      <c r="AG608" s="1316"/>
      <c r="AH608" s="1316"/>
      <c r="AI608" s="513"/>
    </row>
    <row r="609" ht="24.0" customHeight="1">
      <c r="A609" s="1318"/>
      <c r="B609" s="1316"/>
      <c r="C609" s="1316"/>
      <c r="D609" s="1316"/>
      <c r="E609" s="1316"/>
      <c r="F609" s="1316"/>
      <c r="G609" s="1316"/>
      <c r="H609" s="1316"/>
      <c r="I609" s="1316"/>
      <c r="J609" s="1316"/>
      <c r="K609" s="1316"/>
      <c r="L609" s="1316"/>
      <c r="M609" s="1316"/>
      <c r="N609" s="1316"/>
      <c r="O609" s="1316"/>
      <c r="P609" s="1316"/>
      <c r="Q609" s="1316"/>
      <c r="R609" s="1316"/>
      <c r="S609" s="1316"/>
      <c r="T609" s="1316"/>
      <c r="U609" s="1316"/>
      <c r="V609" s="1316"/>
      <c r="W609" s="1316"/>
      <c r="X609" s="1316"/>
      <c r="Y609" s="1316"/>
      <c r="Z609" s="1316"/>
      <c r="AA609" s="1316"/>
      <c r="AB609" s="1316"/>
      <c r="AC609" s="1316"/>
      <c r="AD609" s="1316"/>
      <c r="AE609" s="530"/>
      <c r="AF609" s="530"/>
      <c r="AG609" s="1316"/>
      <c r="AH609" s="1316"/>
      <c r="AI609" s="513"/>
    </row>
    <row r="610" ht="24.0" customHeight="1">
      <c r="A610" s="1318"/>
      <c r="B610" s="1316"/>
      <c r="C610" s="1316"/>
      <c r="D610" s="1316"/>
      <c r="E610" s="1316"/>
      <c r="F610" s="1316"/>
      <c r="G610" s="1316"/>
      <c r="H610" s="1316"/>
      <c r="I610" s="1316"/>
      <c r="J610" s="1316"/>
      <c r="K610" s="1316"/>
      <c r="L610" s="1316"/>
      <c r="M610" s="1316"/>
      <c r="N610" s="1316"/>
      <c r="O610" s="1316"/>
      <c r="P610" s="1316"/>
      <c r="Q610" s="1316"/>
      <c r="R610" s="1316"/>
      <c r="S610" s="1316"/>
      <c r="T610" s="1316"/>
      <c r="U610" s="1316"/>
      <c r="V610" s="1316"/>
      <c r="W610" s="1316"/>
      <c r="X610" s="1316"/>
      <c r="Y610" s="1316"/>
      <c r="Z610" s="1316"/>
      <c r="AA610" s="1316"/>
      <c r="AB610" s="1316"/>
      <c r="AC610" s="1316"/>
      <c r="AD610" s="1316"/>
      <c r="AE610" s="530"/>
      <c r="AF610" s="530"/>
      <c r="AG610" s="1316"/>
      <c r="AH610" s="1316"/>
      <c r="AI610" s="513"/>
    </row>
    <row r="611" ht="24.0" customHeight="1">
      <c r="A611" s="1318"/>
      <c r="B611" s="1316"/>
      <c r="C611" s="1316"/>
      <c r="D611" s="1316"/>
      <c r="E611" s="1316"/>
      <c r="F611" s="1316"/>
      <c r="G611" s="1316"/>
      <c r="H611" s="1316"/>
      <c r="I611" s="1316"/>
      <c r="J611" s="1316"/>
      <c r="K611" s="1316"/>
      <c r="L611" s="1316"/>
      <c r="M611" s="1316"/>
      <c r="N611" s="1316"/>
      <c r="O611" s="1316"/>
      <c r="P611" s="1316"/>
      <c r="Q611" s="1316"/>
      <c r="R611" s="1316"/>
      <c r="S611" s="1316"/>
      <c r="T611" s="1316"/>
      <c r="U611" s="1316"/>
      <c r="V611" s="1316"/>
      <c r="W611" s="1316"/>
      <c r="X611" s="1316"/>
      <c r="Y611" s="1316"/>
      <c r="Z611" s="1316"/>
      <c r="AA611" s="1316"/>
      <c r="AB611" s="1316"/>
      <c r="AC611" s="1316"/>
      <c r="AD611" s="1316"/>
      <c r="AE611" s="530"/>
      <c r="AF611" s="530"/>
      <c r="AG611" s="1316"/>
      <c r="AH611" s="1316"/>
      <c r="AI611" s="513"/>
    </row>
    <row r="612" ht="24.0" customHeight="1">
      <c r="A612" s="1318"/>
      <c r="B612" s="1316"/>
      <c r="C612" s="1316"/>
      <c r="D612" s="1316"/>
      <c r="E612" s="1316"/>
      <c r="F612" s="1316"/>
      <c r="G612" s="1316"/>
      <c r="H612" s="1316"/>
      <c r="I612" s="1316"/>
      <c r="J612" s="1316"/>
      <c r="K612" s="1316"/>
      <c r="L612" s="1316"/>
      <c r="M612" s="1316"/>
      <c r="N612" s="1316"/>
      <c r="O612" s="1316"/>
      <c r="P612" s="1316"/>
      <c r="Q612" s="1316"/>
      <c r="R612" s="1316"/>
      <c r="S612" s="1316"/>
      <c r="T612" s="1316"/>
      <c r="U612" s="1316"/>
      <c r="V612" s="1316"/>
      <c r="W612" s="1316"/>
      <c r="X612" s="1316"/>
      <c r="Y612" s="1316"/>
      <c r="Z612" s="1316"/>
      <c r="AA612" s="1316"/>
      <c r="AB612" s="1316"/>
      <c r="AC612" s="1316"/>
      <c r="AD612" s="1316"/>
      <c r="AE612" s="530"/>
      <c r="AF612" s="530"/>
      <c r="AG612" s="1316"/>
      <c r="AH612" s="1316"/>
      <c r="AI612" s="513"/>
    </row>
    <row r="613" ht="24.0" customHeight="1">
      <c r="A613" s="1318"/>
      <c r="B613" s="1316"/>
      <c r="C613" s="1316"/>
      <c r="D613" s="1316"/>
      <c r="E613" s="1316"/>
      <c r="F613" s="1316"/>
      <c r="G613" s="1316"/>
      <c r="H613" s="1316"/>
      <c r="I613" s="1316"/>
      <c r="J613" s="1316"/>
      <c r="K613" s="1316"/>
      <c r="L613" s="1316"/>
      <c r="M613" s="1316"/>
      <c r="N613" s="1316"/>
      <c r="O613" s="1316"/>
      <c r="P613" s="1316"/>
      <c r="Q613" s="1316"/>
      <c r="R613" s="1316"/>
      <c r="S613" s="1316"/>
      <c r="T613" s="1316"/>
      <c r="U613" s="1316"/>
      <c r="V613" s="1316"/>
      <c r="W613" s="1316"/>
      <c r="X613" s="1316"/>
      <c r="Y613" s="1316"/>
      <c r="Z613" s="1316"/>
      <c r="AA613" s="1316"/>
      <c r="AB613" s="1316"/>
      <c r="AC613" s="1316"/>
      <c r="AD613" s="1316"/>
      <c r="AE613" s="530"/>
      <c r="AF613" s="530"/>
      <c r="AG613" s="1316"/>
      <c r="AH613" s="1316"/>
      <c r="AI613" s="513"/>
    </row>
    <row r="614" ht="24.0" customHeight="1">
      <c r="A614" s="1318"/>
      <c r="B614" s="1316"/>
      <c r="C614" s="1316"/>
      <c r="D614" s="1316"/>
      <c r="E614" s="1316"/>
      <c r="F614" s="1316"/>
      <c r="G614" s="1316"/>
      <c r="H614" s="1316"/>
      <c r="I614" s="1316"/>
      <c r="J614" s="1316"/>
      <c r="K614" s="1316"/>
      <c r="L614" s="1316"/>
      <c r="M614" s="1316"/>
      <c r="N614" s="1316"/>
      <c r="O614" s="1316"/>
      <c r="P614" s="1316"/>
      <c r="Q614" s="1316"/>
      <c r="R614" s="1316"/>
      <c r="S614" s="1316"/>
      <c r="T614" s="1316"/>
      <c r="U614" s="1316"/>
      <c r="V614" s="1316"/>
      <c r="W614" s="1316"/>
      <c r="X614" s="1316"/>
      <c r="Y614" s="1316"/>
      <c r="Z614" s="1316"/>
      <c r="AA614" s="1316"/>
      <c r="AB614" s="1316"/>
      <c r="AC614" s="1316"/>
      <c r="AD614" s="1316"/>
      <c r="AE614" s="530"/>
      <c r="AF614" s="530"/>
      <c r="AG614" s="1316"/>
      <c r="AH614" s="1316"/>
      <c r="AI614" s="513"/>
    </row>
    <row r="615" ht="24.0" customHeight="1">
      <c r="A615" s="1318"/>
      <c r="B615" s="1316"/>
      <c r="C615" s="1316"/>
      <c r="D615" s="1316"/>
      <c r="E615" s="1316"/>
      <c r="F615" s="1316"/>
      <c r="G615" s="1316"/>
      <c r="H615" s="1316"/>
      <c r="I615" s="1316"/>
      <c r="J615" s="1316"/>
      <c r="K615" s="1316"/>
      <c r="L615" s="1316"/>
      <c r="M615" s="1316"/>
      <c r="N615" s="1316"/>
      <c r="O615" s="1316"/>
      <c r="P615" s="1316"/>
      <c r="Q615" s="1316"/>
      <c r="R615" s="1316"/>
      <c r="S615" s="1316"/>
      <c r="T615" s="1316"/>
      <c r="U615" s="1316"/>
      <c r="V615" s="1316"/>
      <c r="W615" s="1316"/>
      <c r="X615" s="1316"/>
      <c r="Y615" s="1316"/>
      <c r="Z615" s="1316"/>
      <c r="AA615" s="1316"/>
      <c r="AB615" s="1316"/>
      <c r="AC615" s="1316"/>
      <c r="AD615" s="1316"/>
      <c r="AE615" s="530"/>
      <c r="AF615" s="530"/>
      <c r="AG615" s="1316"/>
      <c r="AH615" s="1316"/>
      <c r="AI615" s="513"/>
    </row>
    <row r="616" ht="24.0" customHeight="1">
      <c r="A616" s="1318"/>
      <c r="B616" s="1316"/>
      <c r="C616" s="1316"/>
      <c r="D616" s="1316"/>
      <c r="E616" s="1316"/>
      <c r="F616" s="1316"/>
      <c r="G616" s="1316"/>
      <c r="H616" s="1316"/>
      <c r="I616" s="1316"/>
      <c r="J616" s="1316"/>
      <c r="K616" s="1316"/>
      <c r="L616" s="1316"/>
      <c r="M616" s="1316"/>
      <c r="N616" s="1316"/>
      <c r="O616" s="1316"/>
      <c r="P616" s="1316"/>
      <c r="Q616" s="1316"/>
      <c r="R616" s="1316"/>
      <c r="S616" s="1316"/>
      <c r="T616" s="1316"/>
      <c r="U616" s="1316"/>
      <c r="V616" s="1316"/>
      <c r="W616" s="1316"/>
      <c r="X616" s="1316"/>
      <c r="Y616" s="1316"/>
      <c r="Z616" s="1316"/>
      <c r="AA616" s="1316"/>
      <c r="AB616" s="1316"/>
      <c r="AC616" s="1316"/>
      <c r="AD616" s="1316"/>
      <c r="AE616" s="530"/>
      <c r="AF616" s="530"/>
      <c r="AG616" s="1316"/>
      <c r="AH616" s="1316"/>
      <c r="AI616" s="513"/>
    </row>
    <row r="617" ht="24.0" customHeight="1">
      <c r="A617" s="1318"/>
      <c r="B617" s="1316"/>
      <c r="C617" s="1316"/>
      <c r="D617" s="1316"/>
      <c r="E617" s="1316"/>
      <c r="F617" s="1316"/>
      <c r="G617" s="1316"/>
      <c r="H617" s="1316"/>
      <c r="I617" s="1316"/>
      <c r="J617" s="1316"/>
      <c r="K617" s="1316"/>
      <c r="L617" s="1316"/>
      <c r="M617" s="1316"/>
      <c r="N617" s="1316"/>
      <c r="O617" s="1316"/>
      <c r="P617" s="1316"/>
      <c r="Q617" s="1316"/>
      <c r="R617" s="1316"/>
      <c r="S617" s="1316"/>
      <c r="T617" s="1316"/>
      <c r="U617" s="1316"/>
      <c r="V617" s="1316"/>
      <c r="W617" s="1316"/>
      <c r="X617" s="1316"/>
      <c r="Y617" s="1316"/>
      <c r="Z617" s="1316"/>
      <c r="AA617" s="1316"/>
      <c r="AB617" s="1316"/>
      <c r="AC617" s="1316"/>
      <c r="AD617" s="1316"/>
      <c r="AE617" s="530"/>
      <c r="AF617" s="530"/>
      <c r="AG617" s="1316"/>
      <c r="AH617" s="1316"/>
      <c r="AI617" s="513"/>
    </row>
    <row r="618" ht="24.0" customHeight="1">
      <c r="A618" s="1318"/>
      <c r="B618" s="1316"/>
      <c r="C618" s="1316"/>
      <c r="D618" s="1316"/>
      <c r="E618" s="1316"/>
      <c r="F618" s="1316"/>
      <c r="G618" s="1316"/>
      <c r="H618" s="1316"/>
      <c r="I618" s="1316"/>
      <c r="J618" s="1316"/>
      <c r="K618" s="1316"/>
      <c r="L618" s="1316"/>
      <c r="M618" s="1316"/>
      <c r="N618" s="1316"/>
      <c r="O618" s="1316"/>
      <c r="P618" s="1316"/>
      <c r="Q618" s="1316"/>
      <c r="R618" s="1316"/>
      <c r="S618" s="1316"/>
      <c r="T618" s="1316"/>
      <c r="U618" s="1316"/>
      <c r="V618" s="1316"/>
      <c r="W618" s="1316"/>
      <c r="X618" s="1316"/>
      <c r="Y618" s="1316"/>
      <c r="Z618" s="1316"/>
      <c r="AA618" s="1316"/>
      <c r="AB618" s="1316"/>
      <c r="AC618" s="1316"/>
      <c r="AD618" s="1316"/>
      <c r="AE618" s="530"/>
      <c r="AF618" s="530"/>
      <c r="AG618" s="1316"/>
      <c r="AH618" s="1316"/>
      <c r="AI618" s="513"/>
    </row>
    <row r="619" ht="24.0" customHeight="1">
      <c r="A619" s="1318"/>
      <c r="B619" s="1316"/>
      <c r="C619" s="1316"/>
      <c r="D619" s="1316"/>
      <c r="E619" s="1316"/>
      <c r="F619" s="1316"/>
      <c r="G619" s="1316"/>
      <c r="H619" s="1316"/>
      <c r="I619" s="1316"/>
      <c r="J619" s="1316"/>
      <c r="K619" s="1316"/>
      <c r="L619" s="1316"/>
      <c r="M619" s="1316"/>
      <c r="N619" s="1316"/>
      <c r="O619" s="1316"/>
      <c r="P619" s="1316"/>
      <c r="Q619" s="1316"/>
      <c r="R619" s="1316"/>
      <c r="S619" s="1316"/>
      <c r="T619" s="1316"/>
      <c r="U619" s="1316"/>
      <c r="V619" s="1316"/>
      <c r="W619" s="1316"/>
      <c r="X619" s="1316"/>
      <c r="Y619" s="1316"/>
      <c r="Z619" s="1316"/>
      <c r="AA619" s="1316"/>
      <c r="AB619" s="1316"/>
      <c r="AC619" s="1316"/>
      <c r="AD619" s="1316"/>
      <c r="AE619" s="530"/>
      <c r="AF619" s="530"/>
      <c r="AG619" s="1316"/>
      <c r="AH619" s="1316"/>
      <c r="AI619" s="513"/>
    </row>
    <row r="620" ht="24.0" customHeight="1">
      <c r="A620" s="1318"/>
      <c r="B620" s="1316"/>
      <c r="C620" s="1316"/>
      <c r="D620" s="1316"/>
      <c r="E620" s="1316"/>
      <c r="F620" s="1316"/>
      <c r="G620" s="1316"/>
      <c r="H620" s="1316"/>
      <c r="I620" s="1316"/>
      <c r="J620" s="1316"/>
      <c r="K620" s="1316"/>
      <c r="L620" s="1316"/>
      <c r="M620" s="1316"/>
      <c r="N620" s="1316"/>
      <c r="O620" s="1316"/>
      <c r="P620" s="1316"/>
      <c r="Q620" s="1316"/>
      <c r="R620" s="1316"/>
      <c r="S620" s="1316"/>
      <c r="T620" s="1316"/>
      <c r="U620" s="1316"/>
      <c r="V620" s="1316"/>
      <c r="W620" s="1316"/>
      <c r="X620" s="1316"/>
      <c r="Y620" s="1316"/>
      <c r="Z620" s="1316"/>
      <c r="AA620" s="1316"/>
      <c r="AB620" s="1316"/>
      <c r="AC620" s="1316"/>
      <c r="AD620" s="1316"/>
      <c r="AE620" s="530"/>
      <c r="AF620" s="530"/>
      <c r="AG620" s="1316"/>
      <c r="AH620" s="1316"/>
      <c r="AI620" s="513"/>
    </row>
    <row r="621" ht="24.0" customHeight="1">
      <c r="A621" s="1318"/>
      <c r="B621" s="1316"/>
      <c r="C621" s="1316"/>
      <c r="D621" s="1316"/>
      <c r="E621" s="1316"/>
      <c r="F621" s="1316"/>
      <c r="G621" s="1316"/>
      <c r="H621" s="1316"/>
      <c r="I621" s="1316"/>
      <c r="J621" s="1316"/>
      <c r="K621" s="1316"/>
      <c r="L621" s="1316"/>
      <c r="M621" s="1316"/>
      <c r="N621" s="1316"/>
      <c r="O621" s="1316"/>
      <c r="P621" s="1316"/>
      <c r="Q621" s="1316"/>
      <c r="R621" s="1316"/>
      <c r="S621" s="1316"/>
      <c r="T621" s="1316"/>
      <c r="U621" s="1316"/>
      <c r="V621" s="1316"/>
      <c r="W621" s="1316"/>
      <c r="X621" s="1316"/>
      <c r="Y621" s="1316"/>
      <c r="Z621" s="1316"/>
      <c r="AA621" s="1316"/>
      <c r="AB621" s="1316"/>
      <c r="AC621" s="1316"/>
      <c r="AD621" s="1316"/>
      <c r="AE621" s="530"/>
      <c r="AF621" s="530"/>
      <c r="AG621" s="1316"/>
      <c r="AH621" s="1316"/>
      <c r="AI621" s="513"/>
    </row>
    <row r="622" ht="24.0" customHeight="1">
      <c r="A622" s="1318"/>
      <c r="B622" s="1316"/>
      <c r="C622" s="1316"/>
      <c r="D622" s="1316"/>
      <c r="E622" s="1316"/>
      <c r="F622" s="1316"/>
      <c r="G622" s="1316"/>
      <c r="H622" s="1316"/>
      <c r="I622" s="1316"/>
      <c r="J622" s="1316"/>
      <c r="K622" s="1316"/>
      <c r="L622" s="1316"/>
      <c r="M622" s="1316"/>
      <c r="N622" s="1316"/>
      <c r="O622" s="1316"/>
      <c r="P622" s="1316"/>
      <c r="Q622" s="1316"/>
      <c r="R622" s="1316"/>
      <c r="S622" s="1316"/>
      <c r="T622" s="1316"/>
      <c r="U622" s="1316"/>
      <c r="V622" s="1316"/>
      <c r="W622" s="1316"/>
      <c r="X622" s="1316"/>
      <c r="Y622" s="1316"/>
      <c r="Z622" s="1316"/>
      <c r="AA622" s="1316"/>
      <c r="AB622" s="1316"/>
      <c r="AC622" s="1316"/>
      <c r="AD622" s="1316"/>
      <c r="AE622" s="530"/>
      <c r="AF622" s="530"/>
      <c r="AG622" s="1316"/>
      <c r="AH622" s="1316"/>
      <c r="AI622" s="513"/>
    </row>
    <row r="623" ht="24.0" customHeight="1">
      <c r="A623" s="1318"/>
      <c r="B623" s="1316"/>
      <c r="C623" s="1316"/>
      <c r="D623" s="1316"/>
      <c r="E623" s="1316"/>
      <c r="F623" s="1316"/>
      <c r="G623" s="1316"/>
      <c r="H623" s="1316"/>
      <c r="I623" s="1316"/>
      <c r="J623" s="1316"/>
      <c r="K623" s="1316"/>
      <c r="L623" s="1316"/>
      <c r="M623" s="1316"/>
      <c r="N623" s="1316"/>
      <c r="O623" s="1316"/>
      <c r="P623" s="1316"/>
      <c r="Q623" s="1316"/>
      <c r="R623" s="1316"/>
      <c r="S623" s="1316"/>
      <c r="T623" s="1316"/>
      <c r="U623" s="1316"/>
      <c r="V623" s="1316"/>
      <c r="W623" s="1316"/>
      <c r="X623" s="1316"/>
      <c r="Y623" s="1316"/>
      <c r="Z623" s="1316"/>
      <c r="AA623" s="1316"/>
      <c r="AB623" s="1316"/>
      <c r="AC623" s="1316"/>
      <c r="AD623" s="1316"/>
      <c r="AE623" s="530"/>
      <c r="AF623" s="530"/>
      <c r="AG623" s="1316"/>
      <c r="AH623" s="1316"/>
      <c r="AI623" s="513"/>
    </row>
    <row r="624" ht="24.0" customHeight="1">
      <c r="A624" s="1318"/>
      <c r="B624" s="1316"/>
      <c r="C624" s="1316"/>
      <c r="D624" s="1316"/>
      <c r="E624" s="1316"/>
      <c r="F624" s="1316"/>
      <c r="G624" s="1316"/>
      <c r="H624" s="1316"/>
      <c r="I624" s="1316"/>
      <c r="J624" s="1316"/>
      <c r="K624" s="1316"/>
      <c r="L624" s="1316"/>
      <c r="M624" s="1316"/>
      <c r="N624" s="1316"/>
      <c r="O624" s="1316"/>
      <c r="P624" s="1316"/>
      <c r="Q624" s="1316"/>
      <c r="R624" s="1316"/>
      <c r="S624" s="1316"/>
      <c r="T624" s="1316"/>
      <c r="U624" s="1316"/>
      <c r="V624" s="1316"/>
      <c r="W624" s="1316"/>
      <c r="X624" s="1316"/>
      <c r="Y624" s="1316"/>
      <c r="Z624" s="1316"/>
      <c r="AA624" s="1316"/>
      <c r="AB624" s="1316"/>
      <c r="AC624" s="1316"/>
      <c r="AD624" s="1316"/>
      <c r="AE624" s="530"/>
      <c r="AF624" s="530"/>
      <c r="AG624" s="1316"/>
      <c r="AH624" s="1316"/>
      <c r="AI624" s="513"/>
    </row>
    <row r="625" ht="24.0" customHeight="1">
      <c r="A625" s="1318"/>
      <c r="B625" s="1316"/>
      <c r="C625" s="1316"/>
      <c r="D625" s="1316"/>
      <c r="E625" s="1316"/>
      <c r="F625" s="1316"/>
      <c r="G625" s="1316"/>
      <c r="H625" s="1316"/>
      <c r="I625" s="1316"/>
      <c r="J625" s="1316"/>
      <c r="K625" s="1316"/>
      <c r="L625" s="1316"/>
      <c r="M625" s="1316"/>
      <c r="N625" s="1316"/>
      <c r="O625" s="1316"/>
      <c r="P625" s="1316"/>
      <c r="Q625" s="1316"/>
      <c r="R625" s="1316"/>
      <c r="S625" s="1316"/>
      <c r="T625" s="1316"/>
      <c r="U625" s="1316"/>
      <c r="V625" s="1316"/>
      <c r="W625" s="1316"/>
      <c r="X625" s="1316"/>
      <c r="Y625" s="1316"/>
      <c r="Z625" s="1316"/>
      <c r="AA625" s="1316"/>
      <c r="AB625" s="1316"/>
      <c r="AC625" s="1316"/>
      <c r="AD625" s="1316"/>
      <c r="AE625" s="530"/>
      <c r="AF625" s="530"/>
      <c r="AG625" s="1316"/>
      <c r="AH625" s="1316"/>
      <c r="AI625" s="513"/>
    </row>
    <row r="626" ht="24.0" customHeight="1">
      <c r="A626" s="1318"/>
      <c r="B626" s="1316"/>
      <c r="C626" s="1316"/>
      <c r="D626" s="1316"/>
      <c r="E626" s="1316"/>
      <c r="F626" s="1316"/>
      <c r="G626" s="1316"/>
      <c r="H626" s="1316"/>
      <c r="I626" s="1316"/>
      <c r="J626" s="1316"/>
      <c r="K626" s="1316"/>
      <c r="L626" s="1316"/>
      <c r="M626" s="1316"/>
      <c r="N626" s="1316"/>
      <c r="O626" s="1316"/>
      <c r="P626" s="1316"/>
      <c r="Q626" s="1316"/>
      <c r="R626" s="1316"/>
      <c r="S626" s="1316"/>
      <c r="T626" s="1316"/>
      <c r="U626" s="1316"/>
      <c r="V626" s="1316"/>
      <c r="W626" s="1316"/>
      <c r="X626" s="1316"/>
      <c r="Y626" s="1316"/>
      <c r="Z626" s="1316"/>
      <c r="AA626" s="1316"/>
      <c r="AB626" s="1316"/>
      <c r="AC626" s="1316"/>
      <c r="AD626" s="1316"/>
      <c r="AE626" s="530"/>
      <c r="AF626" s="530"/>
      <c r="AG626" s="1316"/>
      <c r="AH626" s="1316"/>
      <c r="AI626" s="513"/>
    </row>
    <row r="627" ht="24.0" customHeight="1">
      <c r="A627" s="1318"/>
      <c r="B627" s="1316"/>
      <c r="C627" s="1316"/>
      <c r="D627" s="1316"/>
      <c r="E627" s="1316"/>
      <c r="F627" s="1316"/>
      <c r="G627" s="1316"/>
      <c r="H627" s="1316"/>
      <c r="I627" s="1316"/>
      <c r="J627" s="1316"/>
      <c r="K627" s="1316"/>
      <c r="L627" s="1316"/>
      <c r="M627" s="1316"/>
      <c r="N627" s="1316"/>
      <c r="O627" s="1316"/>
      <c r="P627" s="1316"/>
      <c r="Q627" s="1316"/>
      <c r="R627" s="1316"/>
      <c r="S627" s="1316"/>
      <c r="T627" s="1316"/>
      <c r="U627" s="1316"/>
      <c r="V627" s="1316"/>
      <c r="W627" s="1316"/>
      <c r="X627" s="1316"/>
      <c r="Y627" s="1316"/>
      <c r="Z627" s="1316"/>
      <c r="AA627" s="1316"/>
      <c r="AB627" s="1316"/>
      <c r="AC627" s="1316"/>
      <c r="AD627" s="1316"/>
      <c r="AE627" s="530"/>
      <c r="AF627" s="530"/>
      <c r="AG627" s="1316"/>
      <c r="AH627" s="1316"/>
      <c r="AI627" s="513"/>
    </row>
    <row r="628" ht="24.0" customHeight="1">
      <c r="A628" s="1318"/>
      <c r="B628" s="1316"/>
      <c r="C628" s="1316"/>
      <c r="D628" s="1316"/>
      <c r="E628" s="1316"/>
      <c r="F628" s="1316"/>
      <c r="G628" s="1316"/>
      <c r="H628" s="1316"/>
      <c r="I628" s="1316"/>
      <c r="J628" s="1316"/>
      <c r="K628" s="1316"/>
      <c r="L628" s="1316"/>
      <c r="M628" s="1316"/>
      <c r="N628" s="1316"/>
      <c r="O628" s="1316"/>
      <c r="P628" s="1316"/>
      <c r="Q628" s="1316"/>
      <c r="R628" s="1316"/>
      <c r="S628" s="1316"/>
      <c r="T628" s="1316"/>
      <c r="U628" s="1316"/>
      <c r="V628" s="1316"/>
      <c r="W628" s="1316"/>
      <c r="X628" s="1316"/>
      <c r="Y628" s="1316"/>
      <c r="Z628" s="1316"/>
      <c r="AA628" s="1316"/>
      <c r="AB628" s="1316"/>
      <c r="AC628" s="1316"/>
      <c r="AD628" s="1316"/>
      <c r="AE628" s="530"/>
      <c r="AF628" s="530"/>
      <c r="AG628" s="1316"/>
      <c r="AH628" s="1316"/>
      <c r="AI628" s="513"/>
    </row>
    <row r="629" ht="24.0" customHeight="1">
      <c r="A629" s="1318"/>
      <c r="B629" s="1316"/>
      <c r="C629" s="1316"/>
      <c r="D629" s="1316"/>
      <c r="E629" s="1316"/>
      <c r="F629" s="1316"/>
      <c r="G629" s="1316"/>
      <c r="H629" s="1316"/>
      <c r="I629" s="1316"/>
      <c r="J629" s="1316"/>
      <c r="K629" s="1316"/>
      <c r="L629" s="1316"/>
      <c r="M629" s="1316"/>
      <c r="N629" s="1316"/>
      <c r="O629" s="1316"/>
      <c r="P629" s="1316"/>
      <c r="Q629" s="1316"/>
      <c r="R629" s="1316"/>
      <c r="S629" s="1316"/>
      <c r="T629" s="1316"/>
      <c r="U629" s="1316"/>
      <c r="V629" s="1316"/>
      <c r="W629" s="1316"/>
      <c r="X629" s="1316"/>
      <c r="Y629" s="1316"/>
      <c r="Z629" s="1316"/>
      <c r="AA629" s="1316"/>
      <c r="AB629" s="1316"/>
      <c r="AC629" s="1316"/>
      <c r="AD629" s="1316"/>
      <c r="AE629" s="530"/>
      <c r="AF629" s="530"/>
      <c r="AG629" s="1316"/>
      <c r="AH629" s="1316"/>
      <c r="AI629" s="513"/>
    </row>
    <row r="630" ht="24.0" customHeight="1">
      <c r="A630" s="1318"/>
      <c r="B630" s="1316"/>
      <c r="C630" s="1316"/>
      <c r="D630" s="1316"/>
      <c r="E630" s="1316"/>
      <c r="F630" s="1316"/>
      <c r="G630" s="1316"/>
      <c r="H630" s="1316"/>
      <c r="I630" s="1316"/>
      <c r="J630" s="1316"/>
      <c r="K630" s="1316"/>
      <c r="L630" s="1316"/>
      <c r="M630" s="1316"/>
      <c r="N630" s="1316"/>
      <c r="O630" s="1316"/>
      <c r="P630" s="1316"/>
      <c r="Q630" s="1316"/>
      <c r="R630" s="1316"/>
      <c r="S630" s="1316"/>
      <c r="T630" s="1316"/>
      <c r="U630" s="1316"/>
      <c r="V630" s="1316"/>
      <c r="W630" s="1316"/>
      <c r="X630" s="1316"/>
      <c r="Y630" s="1316"/>
      <c r="Z630" s="1316"/>
      <c r="AA630" s="1316"/>
      <c r="AB630" s="1316"/>
      <c r="AC630" s="1316"/>
      <c r="AD630" s="1316"/>
      <c r="AE630" s="530"/>
      <c r="AF630" s="530"/>
      <c r="AG630" s="1316"/>
      <c r="AH630" s="1316"/>
      <c r="AI630" s="513"/>
    </row>
    <row r="631" ht="24.0" customHeight="1">
      <c r="A631" s="1318"/>
      <c r="B631" s="1316"/>
      <c r="C631" s="1316"/>
      <c r="D631" s="1316"/>
      <c r="E631" s="1316"/>
      <c r="F631" s="1316"/>
      <c r="G631" s="1316"/>
      <c r="H631" s="1316"/>
      <c r="I631" s="1316"/>
      <c r="J631" s="1316"/>
      <c r="K631" s="1316"/>
      <c r="L631" s="1316"/>
      <c r="M631" s="1316"/>
      <c r="N631" s="1316"/>
      <c r="O631" s="1316"/>
      <c r="P631" s="1316"/>
      <c r="Q631" s="1316"/>
      <c r="R631" s="1316"/>
      <c r="S631" s="1316"/>
      <c r="T631" s="1316"/>
      <c r="U631" s="1316"/>
      <c r="V631" s="1316"/>
      <c r="W631" s="1316"/>
      <c r="X631" s="1316"/>
      <c r="Y631" s="1316"/>
      <c r="Z631" s="1316"/>
      <c r="AA631" s="1316"/>
      <c r="AB631" s="1316"/>
      <c r="AC631" s="1316"/>
      <c r="AD631" s="1316"/>
      <c r="AE631" s="530"/>
      <c r="AF631" s="530"/>
      <c r="AG631" s="1316"/>
      <c r="AH631" s="1316"/>
      <c r="AI631" s="513"/>
    </row>
    <row r="632" ht="24.0" customHeight="1">
      <c r="A632" s="1318"/>
      <c r="B632" s="1316"/>
      <c r="C632" s="1316"/>
      <c r="D632" s="1316"/>
      <c r="E632" s="1316"/>
      <c r="F632" s="1316"/>
      <c r="G632" s="1316"/>
      <c r="H632" s="1316"/>
      <c r="I632" s="1316"/>
      <c r="J632" s="1316"/>
      <c r="K632" s="1316"/>
      <c r="L632" s="1316"/>
      <c r="M632" s="1316"/>
      <c r="N632" s="1316"/>
      <c r="O632" s="1316"/>
      <c r="P632" s="1316"/>
      <c r="Q632" s="1316"/>
      <c r="R632" s="1316"/>
      <c r="S632" s="1316"/>
      <c r="T632" s="1316"/>
      <c r="U632" s="1316"/>
      <c r="V632" s="1316"/>
      <c r="W632" s="1316"/>
      <c r="X632" s="1316"/>
      <c r="Y632" s="1316"/>
      <c r="Z632" s="1316"/>
      <c r="AA632" s="1316"/>
      <c r="AB632" s="1316"/>
      <c r="AC632" s="1316"/>
      <c r="AD632" s="1316"/>
      <c r="AE632" s="530"/>
      <c r="AF632" s="530"/>
      <c r="AG632" s="1316"/>
      <c r="AH632" s="1316"/>
      <c r="AI632" s="513"/>
    </row>
    <row r="633" ht="24.0" customHeight="1">
      <c r="A633" s="1318"/>
      <c r="B633" s="1316"/>
      <c r="C633" s="1316"/>
      <c r="D633" s="1316"/>
      <c r="E633" s="1316"/>
      <c r="F633" s="1316"/>
      <c r="G633" s="1316"/>
      <c r="H633" s="1316"/>
      <c r="I633" s="1316"/>
      <c r="J633" s="1316"/>
      <c r="K633" s="1316"/>
      <c r="L633" s="1316"/>
      <c r="M633" s="1316"/>
      <c r="N633" s="1316"/>
      <c r="O633" s="1316"/>
      <c r="P633" s="1316"/>
      <c r="Q633" s="1316"/>
      <c r="R633" s="1316"/>
      <c r="S633" s="1316"/>
      <c r="T633" s="1316"/>
      <c r="U633" s="1316"/>
      <c r="V633" s="1316"/>
      <c r="W633" s="1316"/>
      <c r="X633" s="1316"/>
      <c r="Y633" s="1316"/>
      <c r="Z633" s="1316"/>
      <c r="AA633" s="1316"/>
      <c r="AB633" s="1316"/>
      <c r="AC633" s="1316"/>
      <c r="AD633" s="1316"/>
      <c r="AE633" s="530"/>
      <c r="AF633" s="530"/>
      <c r="AG633" s="1316"/>
      <c r="AH633" s="1316"/>
      <c r="AI633" s="513"/>
    </row>
    <row r="634" ht="24.0" customHeight="1">
      <c r="A634" s="1318"/>
      <c r="B634" s="1316"/>
      <c r="C634" s="1316"/>
      <c r="D634" s="1316"/>
      <c r="E634" s="1316"/>
      <c r="F634" s="1316"/>
      <c r="G634" s="1316"/>
      <c r="H634" s="1316"/>
      <c r="I634" s="1316"/>
      <c r="J634" s="1316"/>
      <c r="K634" s="1316"/>
      <c r="L634" s="1316"/>
      <c r="M634" s="1316"/>
      <c r="N634" s="1316"/>
      <c r="O634" s="1316"/>
      <c r="P634" s="1316"/>
      <c r="Q634" s="1316"/>
      <c r="R634" s="1316"/>
      <c r="S634" s="1316"/>
      <c r="T634" s="1316"/>
      <c r="U634" s="1316"/>
      <c r="V634" s="1316"/>
      <c r="W634" s="1316"/>
      <c r="X634" s="1316"/>
      <c r="Y634" s="1316"/>
      <c r="Z634" s="1316"/>
      <c r="AA634" s="1316"/>
      <c r="AB634" s="1316"/>
      <c r="AC634" s="1316"/>
      <c r="AD634" s="1316"/>
      <c r="AE634" s="530"/>
      <c r="AF634" s="530"/>
      <c r="AG634" s="1316"/>
      <c r="AH634" s="1316"/>
      <c r="AI634" s="513"/>
    </row>
    <row r="635" ht="24.0" customHeight="1">
      <c r="A635" s="1318"/>
      <c r="B635" s="1316"/>
      <c r="C635" s="1316"/>
      <c r="D635" s="1316"/>
      <c r="E635" s="1316"/>
      <c r="F635" s="1316"/>
      <c r="G635" s="1316"/>
      <c r="H635" s="1316"/>
      <c r="I635" s="1316"/>
      <c r="J635" s="1316"/>
      <c r="K635" s="1316"/>
      <c r="L635" s="1316"/>
      <c r="M635" s="1316"/>
      <c r="N635" s="1316"/>
      <c r="O635" s="1316"/>
      <c r="P635" s="1316"/>
      <c r="Q635" s="1316"/>
      <c r="R635" s="1316"/>
      <c r="S635" s="1316"/>
      <c r="T635" s="1316"/>
      <c r="U635" s="1316"/>
      <c r="V635" s="1316"/>
      <c r="W635" s="1316"/>
      <c r="X635" s="1316"/>
      <c r="Y635" s="1316"/>
      <c r="Z635" s="1316"/>
      <c r="AA635" s="1316"/>
      <c r="AB635" s="1316"/>
      <c r="AC635" s="1316"/>
      <c r="AD635" s="1316"/>
      <c r="AE635" s="530"/>
      <c r="AF635" s="530"/>
      <c r="AG635" s="1316"/>
      <c r="AH635" s="1316"/>
      <c r="AI635" s="513"/>
    </row>
    <row r="636" ht="24.0" customHeight="1">
      <c r="A636" s="1318"/>
      <c r="B636" s="1316"/>
      <c r="C636" s="1316"/>
      <c r="D636" s="1316"/>
      <c r="E636" s="1316"/>
      <c r="F636" s="1316"/>
      <c r="G636" s="1316"/>
      <c r="H636" s="1316"/>
      <c r="I636" s="1316"/>
      <c r="J636" s="1316"/>
      <c r="K636" s="1316"/>
      <c r="L636" s="1316"/>
      <c r="M636" s="1316"/>
      <c r="N636" s="1316"/>
      <c r="O636" s="1316"/>
      <c r="P636" s="1316"/>
      <c r="Q636" s="1316"/>
      <c r="R636" s="1316"/>
      <c r="S636" s="1316"/>
      <c r="T636" s="1316"/>
      <c r="U636" s="1316"/>
      <c r="V636" s="1316"/>
      <c r="W636" s="1316"/>
      <c r="X636" s="1316"/>
      <c r="Y636" s="1316"/>
      <c r="Z636" s="1316"/>
      <c r="AA636" s="1316"/>
      <c r="AB636" s="1316"/>
      <c r="AC636" s="1316"/>
      <c r="AD636" s="1316"/>
      <c r="AE636" s="530"/>
      <c r="AF636" s="530"/>
      <c r="AG636" s="1316"/>
      <c r="AH636" s="1316"/>
      <c r="AI636" s="513"/>
    </row>
    <row r="637" ht="24.0" customHeight="1">
      <c r="A637" s="1318"/>
      <c r="B637" s="1316"/>
      <c r="C637" s="1316"/>
      <c r="D637" s="1316"/>
      <c r="E637" s="1316"/>
      <c r="F637" s="1316"/>
      <c r="G637" s="1316"/>
      <c r="H637" s="1316"/>
      <c r="I637" s="1316"/>
      <c r="J637" s="1316"/>
      <c r="K637" s="1316"/>
      <c r="L637" s="1316"/>
      <c r="M637" s="1316"/>
      <c r="N637" s="1316"/>
      <c r="O637" s="1316"/>
      <c r="P637" s="1316"/>
      <c r="Q637" s="1316"/>
      <c r="R637" s="1316"/>
      <c r="S637" s="1316"/>
      <c r="T637" s="1316"/>
      <c r="U637" s="1316"/>
      <c r="V637" s="1316"/>
      <c r="W637" s="1316"/>
      <c r="X637" s="1316"/>
      <c r="Y637" s="1316"/>
      <c r="Z637" s="1316"/>
      <c r="AA637" s="1316"/>
      <c r="AB637" s="1316"/>
      <c r="AC637" s="1316"/>
      <c r="AD637" s="1316"/>
      <c r="AE637" s="530"/>
      <c r="AF637" s="530"/>
      <c r="AG637" s="1316"/>
      <c r="AH637" s="1316"/>
      <c r="AI637" s="513"/>
    </row>
    <row r="638" ht="24.0" customHeight="1">
      <c r="A638" s="1318"/>
      <c r="B638" s="1316"/>
      <c r="C638" s="1316"/>
      <c r="D638" s="1316"/>
      <c r="E638" s="1316"/>
      <c r="F638" s="1316"/>
      <c r="G638" s="1316"/>
      <c r="H638" s="1316"/>
      <c r="I638" s="1316"/>
      <c r="J638" s="1316"/>
      <c r="K638" s="1316"/>
      <c r="L638" s="1316"/>
      <c r="M638" s="1316"/>
      <c r="N638" s="1316"/>
      <c r="O638" s="1316"/>
      <c r="P638" s="1316"/>
      <c r="Q638" s="1316"/>
      <c r="R638" s="1316"/>
      <c r="S638" s="1316"/>
      <c r="T638" s="1316"/>
      <c r="U638" s="1316"/>
      <c r="V638" s="1316"/>
      <c r="W638" s="1316"/>
      <c r="X638" s="1316"/>
      <c r="Y638" s="1316"/>
      <c r="Z638" s="1316"/>
      <c r="AA638" s="1316"/>
      <c r="AB638" s="1316"/>
      <c r="AC638" s="1316"/>
      <c r="AD638" s="1316"/>
      <c r="AE638" s="530"/>
      <c r="AF638" s="530"/>
      <c r="AG638" s="1316"/>
      <c r="AH638" s="1316"/>
      <c r="AI638" s="513"/>
    </row>
    <row r="639" ht="24.0" customHeight="1">
      <c r="A639" s="1318"/>
      <c r="B639" s="1316"/>
      <c r="C639" s="1316"/>
      <c r="D639" s="1316"/>
      <c r="E639" s="1316"/>
      <c r="F639" s="1316"/>
      <c r="G639" s="1316"/>
      <c r="H639" s="1316"/>
      <c r="I639" s="1316"/>
      <c r="J639" s="1316"/>
      <c r="K639" s="1316"/>
      <c r="L639" s="1316"/>
      <c r="M639" s="1316"/>
      <c r="N639" s="1316"/>
      <c r="O639" s="1316"/>
      <c r="P639" s="1316"/>
      <c r="Q639" s="1316"/>
      <c r="R639" s="1316"/>
      <c r="S639" s="1316"/>
      <c r="T639" s="1316"/>
      <c r="U639" s="1316"/>
      <c r="V639" s="1316"/>
      <c r="W639" s="1316"/>
      <c r="X639" s="1316"/>
      <c r="Y639" s="1316"/>
      <c r="Z639" s="1316"/>
      <c r="AA639" s="1316"/>
      <c r="AB639" s="1316"/>
      <c r="AC639" s="1316"/>
      <c r="AD639" s="1316"/>
      <c r="AE639" s="530"/>
      <c r="AF639" s="530"/>
      <c r="AG639" s="1316"/>
      <c r="AH639" s="1316"/>
      <c r="AI639" s="513"/>
    </row>
    <row r="640" ht="24.0" customHeight="1">
      <c r="A640" s="1318"/>
      <c r="B640" s="1316"/>
      <c r="C640" s="1316"/>
      <c r="D640" s="1316"/>
      <c r="E640" s="1316"/>
      <c r="F640" s="1316"/>
      <c r="G640" s="1316"/>
      <c r="H640" s="1316"/>
      <c r="I640" s="1316"/>
      <c r="J640" s="1316"/>
      <c r="K640" s="1316"/>
      <c r="L640" s="1316"/>
      <c r="M640" s="1316"/>
      <c r="N640" s="1316"/>
      <c r="O640" s="1316"/>
      <c r="P640" s="1316"/>
      <c r="Q640" s="1316"/>
      <c r="R640" s="1316"/>
      <c r="S640" s="1316"/>
      <c r="T640" s="1316"/>
      <c r="U640" s="1316"/>
      <c r="V640" s="1316"/>
      <c r="W640" s="1316"/>
      <c r="X640" s="1316"/>
      <c r="Y640" s="1316"/>
      <c r="Z640" s="1316"/>
      <c r="AA640" s="1316"/>
      <c r="AB640" s="1316"/>
      <c r="AC640" s="1316"/>
      <c r="AD640" s="1316"/>
      <c r="AE640" s="530"/>
      <c r="AF640" s="530"/>
      <c r="AG640" s="1316"/>
      <c r="AH640" s="1316"/>
      <c r="AI640" s="513"/>
    </row>
    <row r="641" ht="24.0" customHeight="1">
      <c r="A641" s="1318"/>
      <c r="B641" s="1316"/>
      <c r="C641" s="1316"/>
      <c r="D641" s="1316"/>
      <c r="E641" s="1316"/>
      <c r="F641" s="1316"/>
      <c r="G641" s="1316"/>
      <c r="H641" s="1316"/>
      <c r="I641" s="1316"/>
      <c r="J641" s="1316"/>
      <c r="K641" s="1316"/>
      <c r="L641" s="1316"/>
      <c r="M641" s="1316"/>
      <c r="N641" s="1316"/>
      <c r="O641" s="1316"/>
      <c r="P641" s="1316"/>
      <c r="Q641" s="1316"/>
      <c r="R641" s="1316"/>
      <c r="S641" s="1316"/>
      <c r="T641" s="1316"/>
      <c r="U641" s="1316"/>
      <c r="V641" s="1316"/>
      <c r="W641" s="1316"/>
      <c r="X641" s="1316"/>
      <c r="Y641" s="1316"/>
      <c r="Z641" s="1316"/>
      <c r="AA641" s="1316"/>
      <c r="AB641" s="1316"/>
      <c r="AC641" s="1316"/>
      <c r="AD641" s="1316"/>
      <c r="AE641" s="530"/>
      <c r="AF641" s="530"/>
      <c r="AG641" s="1316"/>
      <c r="AH641" s="1316"/>
      <c r="AI641" s="513"/>
    </row>
    <row r="642" ht="24.0" customHeight="1">
      <c r="A642" s="1318"/>
      <c r="B642" s="1316"/>
      <c r="C642" s="1316"/>
      <c r="D642" s="1316"/>
      <c r="E642" s="1316"/>
      <c r="F642" s="1316"/>
      <c r="G642" s="1316"/>
      <c r="H642" s="1316"/>
      <c r="I642" s="1316"/>
      <c r="J642" s="1316"/>
      <c r="K642" s="1316"/>
      <c r="L642" s="1316"/>
      <c r="M642" s="1316"/>
      <c r="N642" s="1316"/>
      <c r="O642" s="1316"/>
      <c r="P642" s="1316"/>
      <c r="Q642" s="1316"/>
      <c r="R642" s="1316"/>
      <c r="S642" s="1316"/>
      <c r="T642" s="1316"/>
      <c r="U642" s="1316"/>
      <c r="V642" s="1316"/>
      <c r="W642" s="1316"/>
      <c r="X642" s="1316"/>
      <c r="Y642" s="1316"/>
      <c r="Z642" s="1316"/>
      <c r="AA642" s="1316"/>
      <c r="AB642" s="1316"/>
      <c r="AC642" s="1316"/>
      <c r="AD642" s="1316"/>
      <c r="AE642" s="530"/>
      <c r="AF642" s="530"/>
      <c r="AG642" s="1316"/>
      <c r="AH642" s="1316"/>
      <c r="AI642" s="513"/>
    </row>
    <row r="643" ht="24.0" customHeight="1">
      <c r="A643" s="1318"/>
      <c r="B643" s="1316"/>
      <c r="C643" s="1316"/>
      <c r="D643" s="1316"/>
      <c r="E643" s="1316"/>
      <c r="F643" s="1316"/>
      <c r="G643" s="1316"/>
      <c r="H643" s="1316"/>
      <c r="I643" s="1316"/>
      <c r="J643" s="1316"/>
      <c r="K643" s="1316"/>
      <c r="L643" s="1316"/>
      <c r="M643" s="1316"/>
      <c r="N643" s="1316"/>
      <c r="O643" s="1316"/>
      <c r="P643" s="1316"/>
      <c r="Q643" s="1316"/>
      <c r="R643" s="1316"/>
      <c r="S643" s="1316"/>
      <c r="T643" s="1316"/>
      <c r="U643" s="1316"/>
      <c r="V643" s="1316"/>
      <c r="W643" s="1316"/>
      <c r="X643" s="1316"/>
      <c r="Y643" s="1316"/>
      <c r="Z643" s="1316"/>
      <c r="AA643" s="1316"/>
      <c r="AB643" s="1316"/>
      <c r="AC643" s="1316"/>
      <c r="AD643" s="1316"/>
      <c r="AE643" s="530"/>
      <c r="AF643" s="530"/>
      <c r="AG643" s="1316"/>
      <c r="AH643" s="1316"/>
      <c r="AI643" s="513"/>
    </row>
    <row r="644" ht="24.0" customHeight="1">
      <c r="A644" s="1318"/>
      <c r="B644" s="1316"/>
      <c r="C644" s="1316"/>
      <c r="D644" s="1316"/>
      <c r="E644" s="1316"/>
      <c r="F644" s="1316"/>
      <c r="G644" s="1316"/>
      <c r="H644" s="1316"/>
      <c r="I644" s="1316"/>
      <c r="J644" s="1316"/>
      <c r="K644" s="1316"/>
      <c r="L644" s="1316"/>
      <c r="M644" s="1316"/>
      <c r="N644" s="1316"/>
      <c r="O644" s="1316"/>
      <c r="P644" s="1316"/>
      <c r="Q644" s="1316"/>
      <c r="R644" s="1316"/>
      <c r="S644" s="1316"/>
      <c r="T644" s="1316"/>
      <c r="U644" s="1316"/>
      <c r="V644" s="1316"/>
      <c r="W644" s="1316"/>
      <c r="X644" s="1316"/>
      <c r="Y644" s="1316"/>
      <c r="Z644" s="1316"/>
      <c r="AA644" s="1316"/>
      <c r="AB644" s="1316"/>
      <c r="AC644" s="1316"/>
      <c r="AD644" s="1316"/>
      <c r="AE644" s="530"/>
      <c r="AF644" s="530"/>
      <c r="AG644" s="1316"/>
      <c r="AH644" s="1316"/>
      <c r="AI644" s="513"/>
    </row>
    <row r="645" ht="24.0" customHeight="1">
      <c r="A645" s="1318"/>
      <c r="B645" s="1316"/>
      <c r="C645" s="1316"/>
      <c r="D645" s="1316"/>
      <c r="E645" s="1316"/>
      <c r="F645" s="1316"/>
      <c r="G645" s="1316"/>
      <c r="H645" s="1316"/>
      <c r="I645" s="1316"/>
      <c r="J645" s="1316"/>
      <c r="K645" s="1316"/>
      <c r="L645" s="1316"/>
      <c r="M645" s="1316"/>
      <c r="N645" s="1316"/>
      <c r="O645" s="1316"/>
      <c r="P645" s="1316"/>
      <c r="Q645" s="1316"/>
      <c r="R645" s="1316"/>
      <c r="S645" s="1316"/>
      <c r="T645" s="1316"/>
      <c r="U645" s="1316"/>
      <c r="V645" s="1316"/>
      <c r="W645" s="1316"/>
      <c r="X645" s="1316"/>
      <c r="Y645" s="1316"/>
      <c r="Z645" s="1316"/>
      <c r="AA645" s="1316"/>
      <c r="AB645" s="1316"/>
      <c r="AC645" s="1316"/>
      <c r="AD645" s="1316"/>
      <c r="AE645" s="530"/>
      <c r="AF645" s="530"/>
      <c r="AG645" s="1316"/>
      <c r="AH645" s="1316"/>
      <c r="AI645" s="513"/>
    </row>
    <row r="646" ht="24.0" customHeight="1">
      <c r="A646" s="1318"/>
      <c r="B646" s="1316"/>
      <c r="C646" s="1316"/>
      <c r="D646" s="1316"/>
      <c r="E646" s="1316"/>
      <c r="F646" s="1316"/>
      <c r="G646" s="1316"/>
      <c r="H646" s="1316"/>
      <c r="I646" s="1316"/>
      <c r="J646" s="1316"/>
      <c r="K646" s="1316"/>
      <c r="L646" s="1316"/>
      <c r="M646" s="1316"/>
      <c r="N646" s="1316"/>
      <c r="O646" s="1316"/>
      <c r="P646" s="1316"/>
      <c r="Q646" s="1316"/>
      <c r="R646" s="1316"/>
      <c r="S646" s="1316"/>
      <c r="T646" s="1316"/>
      <c r="U646" s="1316"/>
      <c r="V646" s="1316"/>
      <c r="W646" s="1316"/>
      <c r="X646" s="1316"/>
      <c r="Y646" s="1316"/>
      <c r="Z646" s="1316"/>
      <c r="AA646" s="1316"/>
      <c r="AB646" s="1316"/>
      <c r="AC646" s="1316"/>
      <c r="AD646" s="1316"/>
      <c r="AE646" s="530"/>
      <c r="AF646" s="530"/>
      <c r="AG646" s="1316"/>
      <c r="AH646" s="1316"/>
      <c r="AI646" s="513"/>
    </row>
    <row r="647" ht="24.0" customHeight="1">
      <c r="A647" s="1318"/>
      <c r="B647" s="1316"/>
      <c r="C647" s="1316"/>
      <c r="D647" s="1316"/>
      <c r="E647" s="1316"/>
      <c r="F647" s="1316"/>
      <c r="G647" s="1316"/>
      <c r="H647" s="1316"/>
      <c r="I647" s="1316"/>
      <c r="J647" s="1316"/>
      <c r="K647" s="1316"/>
      <c r="L647" s="1316"/>
      <c r="M647" s="1316"/>
      <c r="N647" s="1316"/>
      <c r="O647" s="1316"/>
      <c r="P647" s="1316"/>
      <c r="Q647" s="1316"/>
      <c r="R647" s="1316"/>
      <c r="S647" s="1316"/>
      <c r="T647" s="1316"/>
      <c r="U647" s="1316"/>
      <c r="V647" s="1316"/>
      <c r="W647" s="1316"/>
      <c r="X647" s="1316"/>
      <c r="Y647" s="1316"/>
      <c r="Z647" s="1316"/>
      <c r="AA647" s="1316"/>
      <c r="AB647" s="1316"/>
      <c r="AC647" s="1316"/>
      <c r="AD647" s="1316"/>
      <c r="AE647" s="530"/>
      <c r="AF647" s="530"/>
      <c r="AG647" s="1316"/>
      <c r="AH647" s="1316"/>
      <c r="AI647" s="513"/>
    </row>
    <row r="648" ht="24.0" customHeight="1">
      <c r="A648" s="1318"/>
      <c r="B648" s="1316"/>
      <c r="C648" s="1316"/>
      <c r="D648" s="1316"/>
      <c r="E648" s="1316"/>
      <c r="F648" s="1316"/>
      <c r="G648" s="1316"/>
      <c r="H648" s="1316"/>
      <c r="I648" s="1316"/>
      <c r="J648" s="1316"/>
      <c r="K648" s="1316"/>
      <c r="L648" s="1316"/>
      <c r="M648" s="1316"/>
      <c r="N648" s="1316"/>
      <c r="O648" s="1316"/>
      <c r="P648" s="1316"/>
      <c r="Q648" s="1316"/>
      <c r="R648" s="1316"/>
      <c r="S648" s="1316"/>
      <c r="T648" s="1316"/>
      <c r="U648" s="1316"/>
      <c r="V648" s="1316"/>
      <c r="W648" s="1316"/>
      <c r="X648" s="1316"/>
      <c r="Y648" s="1316"/>
      <c r="Z648" s="1316"/>
      <c r="AA648" s="1316"/>
      <c r="AB648" s="1316"/>
      <c r="AC648" s="1316"/>
      <c r="AD648" s="1316"/>
      <c r="AE648" s="530"/>
      <c r="AF648" s="530"/>
      <c r="AG648" s="1316"/>
      <c r="AH648" s="1316"/>
      <c r="AI648" s="513"/>
    </row>
    <row r="649" ht="24.0" customHeight="1">
      <c r="A649" s="1318"/>
      <c r="B649" s="1316"/>
      <c r="C649" s="1316"/>
      <c r="D649" s="1316"/>
      <c r="E649" s="1316"/>
      <c r="F649" s="1316"/>
      <c r="G649" s="1316"/>
      <c r="H649" s="1316"/>
      <c r="I649" s="1316"/>
      <c r="J649" s="1316"/>
      <c r="K649" s="1316"/>
      <c r="L649" s="1316"/>
      <c r="M649" s="1316"/>
      <c r="N649" s="1316"/>
      <c r="O649" s="1316"/>
      <c r="P649" s="1316"/>
      <c r="Q649" s="1316"/>
      <c r="R649" s="1316"/>
      <c r="S649" s="1316"/>
      <c r="T649" s="1316"/>
      <c r="U649" s="1316"/>
      <c r="V649" s="1316"/>
      <c r="W649" s="1316"/>
      <c r="X649" s="1316"/>
      <c r="Y649" s="1316"/>
      <c r="Z649" s="1316"/>
      <c r="AA649" s="1316"/>
      <c r="AB649" s="1316"/>
      <c r="AC649" s="1316"/>
      <c r="AD649" s="1316"/>
      <c r="AE649" s="530"/>
      <c r="AF649" s="530"/>
      <c r="AG649" s="1316"/>
      <c r="AH649" s="1316"/>
      <c r="AI649" s="513"/>
    </row>
    <row r="650" ht="24.0" customHeight="1">
      <c r="A650" s="1318"/>
      <c r="B650" s="1316"/>
      <c r="C650" s="1316"/>
      <c r="D650" s="1316"/>
      <c r="E650" s="1316"/>
      <c r="F650" s="1316"/>
      <c r="G650" s="1316"/>
      <c r="H650" s="1316"/>
      <c r="I650" s="1316"/>
      <c r="J650" s="1316"/>
      <c r="K650" s="1316"/>
      <c r="L650" s="1316"/>
      <c r="M650" s="1316"/>
      <c r="N650" s="1316"/>
      <c r="O650" s="1316"/>
      <c r="P650" s="1316"/>
      <c r="Q650" s="1316"/>
      <c r="R650" s="1316"/>
      <c r="S650" s="1316"/>
      <c r="T650" s="1316"/>
      <c r="U650" s="1316"/>
      <c r="V650" s="1316"/>
      <c r="W650" s="1316"/>
      <c r="X650" s="1316"/>
      <c r="Y650" s="1316"/>
      <c r="Z650" s="1316"/>
      <c r="AA650" s="1316"/>
      <c r="AB650" s="1316"/>
      <c r="AC650" s="1316"/>
      <c r="AD650" s="1316"/>
      <c r="AE650" s="530"/>
      <c r="AF650" s="530"/>
      <c r="AG650" s="1316"/>
      <c r="AH650" s="1316"/>
      <c r="AI650" s="513"/>
    </row>
    <row r="651" ht="24.0" customHeight="1">
      <c r="A651" s="1318"/>
      <c r="B651" s="1316"/>
      <c r="C651" s="1316"/>
      <c r="D651" s="1316"/>
      <c r="E651" s="1316"/>
      <c r="F651" s="1316"/>
      <c r="G651" s="1316"/>
      <c r="H651" s="1316"/>
      <c r="I651" s="1316"/>
      <c r="J651" s="1316"/>
      <c r="K651" s="1316"/>
      <c r="L651" s="1316"/>
      <c r="M651" s="1316"/>
      <c r="N651" s="1316"/>
      <c r="O651" s="1316"/>
      <c r="P651" s="1316"/>
      <c r="Q651" s="1316"/>
      <c r="R651" s="1316"/>
      <c r="S651" s="1316"/>
      <c r="T651" s="1316"/>
      <c r="U651" s="1316"/>
      <c r="V651" s="1316"/>
      <c r="W651" s="1316"/>
      <c r="X651" s="1316"/>
      <c r="Y651" s="1316"/>
      <c r="Z651" s="1316"/>
      <c r="AA651" s="1316"/>
      <c r="AB651" s="1316"/>
      <c r="AC651" s="1316"/>
      <c r="AD651" s="1316"/>
      <c r="AE651" s="530"/>
      <c r="AF651" s="530"/>
      <c r="AG651" s="1316"/>
      <c r="AH651" s="1316"/>
      <c r="AI651" s="513"/>
    </row>
    <row r="652" ht="24.0" customHeight="1">
      <c r="A652" s="1318"/>
      <c r="B652" s="1316"/>
      <c r="C652" s="1316"/>
      <c r="D652" s="1316"/>
      <c r="E652" s="1316"/>
      <c r="F652" s="1316"/>
      <c r="G652" s="1316"/>
      <c r="H652" s="1316"/>
      <c r="I652" s="1316"/>
      <c r="J652" s="1316"/>
      <c r="K652" s="1316"/>
      <c r="L652" s="1316"/>
      <c r="M652" s="1316"/>
      <c r="N652" s="1316"/>
      <c r="O652" s="1316"/>
      <c r="P652" s="1316"/>
      <c r="Q652" s="1316"/>
      <c r="R652" s="1316"/>
      <c r="S652" s="1316"/>
      <c r="T652" s="1316"/>
      <c r="U652" s="1316"/>
      <c r="V652" s="1316"/>
      <c r="W652" s="1316"/>
      <c r="X652" s="1316"/>
      <c r="Y652" s="1316"/>
      <c r="Z652" s="1316"/>
      <c r="AA652" s="1316"/>
      <c r="AB652" s="1316"/>
      <c r="AC652" s="1316"/>
      <c r="AD652" s="1316"/>
      <c r="AE652" s="530"/>
      <c r="AF652" s="530"/>
      <c r="AG652" s="1316"/>
      <c r="AH652" s="1316"/>
      <c r="AI652" s="513"/>
    </row>
    <row r="653" ht="24.0" customHeight="1">
      <c r="A653" s="1318"/>
      <c r="B653" s="1316"/>
      <c r="C653" s="1316"/>
      <c r="D653" s="1316"/>
      <c r="E653" s="1316"/>
      <c r="F653" s="1316"/>
      <c r="G653" s="1316"/>
      <c r="H653" s="1316"/>
      <c r="I653" s="1316"/>
      <c r="J653" s="1316"/>
      <c r="K653" s="1316"/>
      <c r="L653" s="1316"/>
      <c r="M653" s="1316"/>
      <c r="N653" s="1316"/>
      <c r="O653" s="1316"/>
      <c r="P653" s="1316"/>
      <c r="Q653" s="1316"/>
      <c r="R653" s="1316"/>
      <c r="S653" s="1316"/>
      <c r="T653" s="1316"/>
      <c r="U653" s="1316"/>
      <c r="V653" s="1316"/>
      <c r="W653" s="1316"/>
      <c r="X653" s="1316"/>
      <c r="Y653" s="1316"/>
      <c r="Z653" s="1316"/>
      <c r="AA653" s="1316"/>
      <c r="AB653" s="1316"/>
      <c r="AC653" s="1316"/>
      <c r="AD653" s="1316"/>
      <c r="AE653" s="530"/>
      <c r="AF653" s="530"/>
      <c r="AG653" s="1316"/>
      <c r="AH653" s="1316"/>
      <c r="AI653" s="513"/>
    </row>
    <row r="654" ht="24.0" customHeight="1">
      <c r="A654" s="1318"/>
      <c r="B654" s="1316"/>
      <c r="C654" s="1316"/>
      <c r="D654" s="1316"/>
      <c r="E654" s="1316"/>
      <c r="F654" s="1316"/>
      <c r="G654" s="1316"/>
      <c r="H654" s="1316"/>
      <c r="I654" s="1316"/>
      <c r="J654" s="1316"/>
      <c r="K654" s="1316"/>
      <c r="L654" s="1316"/>
      <c r="M654" s="1316"/>
      <c r="N654" s="1316"/>
      <c r="O654" s="1316"/>
      <c r="P654" s="1316"/>
      <c r="Q654" s="1316"/>
      <c r="R654" s="1316"/>
      <c r="S654" s="1316"/>
      <c r="T654" s="1316"/>
      <c r="U654" s="1316"/>
      <c r="V654" s="1316"/>
      <c r="W654" s="1316"/>
      <c r="X654" s="1316"/>
      <c r="Y654" s="1316"/>
      <c r="Z654" s="1316"/>
      <c r="AA654" s="1316"/>
      <c r="AB654" s="1316"/>
      <c r="AC654" s="1316"/>
      <c r="AD654" s="1316"/>
      <c r="AE654" s="530"/>
      <c r="AF654" s="530"/>
      <c r="AG654" s="1316"/>
      <c r="AH654" s="1316"/>
      <c r="AI654" s="513"/>
    </row>
    <row r="655" ht="24.0" customHeight="1">
      <c r="A655" s="1318"/>
      <c r="B655" s="1316"/>
      <c r="C655" s="1316"/>
      <c r="D655" s="1316"/>
      <c r="E655" s="1316"/>
      <c r="F655" s="1316"/>
      <c r="G655" s="1316"/>
      <c r="H655" s="1316"/>
      <c r="I655" s="1316"/>
      <c r="J655" s="1316"/>
      <c r="K655" s="1316"/>
      <c r="L655" s="1316"/>
      <c r="M655" s="1316"/>
      <c r="N655" s="1316"/>
      <c r="O655" s="1316"/>
      <c r="P655" s="1316"/>
      <c r="Q655" s="1316"/>
      <c r="R655" s="1316"/>
      <c r="S655" s="1316"/>
      <c r="T655" s="1316"/>
      <c r="U655" s="1316"/>
      <c r="V655" s="1316"/>
      <c r="W655" s="1316"/>
      <c r="X655" s="1316"/>
      <c r="Y655" s="1316"/>
      <c r="Z655" s="1316"/>
      <c r="AA655" s="1316"/>
      <c r="AB655" s="1316"/>
      <c r="AC655" s="1316"/>
      <c r="AD655" s="1316"/>
      <c r="AE655" s="530"/>
      <c r="AF655" s="530"/>
      <c r="AG655" s="1316"/>
      <c r="AH655" s="1316"/>
      <c r="AI655" s="513"/>
    </row>
    <row r="656" ht="24.0" customHeight="1">
      <c r="A656" s="1318"/>
      <c r="B656" s="1316"/>
      <c r="C656" s="1316"/>
      <c r="D656" s="1316"/>
      <c r="E656" s="1316"/>
      <c r="F656" s="1316"/>
      <c r="G656" s="1316"/>
      <c r="H656" s="1316"/>
      <c r="I656" s="1316"/>
      <c r="J656" s="1316"/>
      <c r="K656" s="1316"/>
      <c r="L656" s="1316"/>
      <c r="M656" s="1316"/>
      <c r="N656" s="1316"/>
      <c r="O656" s="1316"/>
      <c r="P656" s="1316"/>
      <c r="Q656" s="1316"/>
      <c r="R656" s="1316"/>
      <c r="S656" s="1316"/>
      <c r="T656" s="1316"/>
      <c r="U656" s="1316"/>
      <c r="V656" s="1316"/>
      <c r="W656" s="1316"/>
      <c r="X656" s="1316"/>
      <c r="Y656" s="1316"/>
      <c r="Z656" s="1316"/>
      <c r="AA656" s="1316"/>
      <c r="AB656" s="1316"/>
      <c r="AC656" s="1316"/>
      <c r="AD656" s="1316"/>
      <c r="AE656" s="530"/>
      <c r="AF656" s="530"/>
      <c r="AG656" s="1316"/>
      <c r="AH656" s="1316"/>
      <c r="AI656" s="513"/>
    </row>
    <row r="657" ht="24.0" customHeight="1">
      <c r="A657" s="1318"/>
      <c r="B657" s="1316"/>
      <c r="C657" s="1316"/>
      <c r="D657" s="1316"/>
      <c r="E657" s="1316"/>
      <c r="F657" s="1316"/>
      <c r="G657" s="1316"/>
      <c r="H657" s="1316"/>
      <c r="I657" s="1316"/>
      <c r="J657" s="1316"/>
      <c r="K657" s="1316"/>
      <c r="L657" s="1316"/>
      <c r="M657" s="1316"/>
      <c r="N657" s="1316"/>
      <c r="O657" s="1316"/>
      <c r="P657" s="1316"/>
      <c r="Q657" s="1316"/>
      <c r="R657" s="1316"/>
      <c r="S657" s="1316"/>
      <c r="T657" s="1316"/>
      <c r="U657" s="1316"/>
      <c r="V657" s="1316"/>
      <c r="W657" s="1316"/>
      <c r="X657" s="1316"/>
      <c r="Y657" s="1316"/>
      <c r="Z657" s="1316"/>
      <c r="AA657" s="1316"/>
      <c r="AB657" s="1316"/>
      <c r="AC657" s="1316"/>
      <c r="AD657" s="1316"/>
      <c r="AE657" s="530"/>
      <c r="AF657" s="530"/>
      <c r="AG657" s="1316"/>
      <c r="AH657" s="1316"/>
      <c r="AI657" s="513"/>
    </row>
    <row r="658" ht="24.0" customHeight="1">
      <c r="A658" s="1318"/>
      <c r="B658" s="1316"/>
      <c r="C658" s="1316"/>
      <c r="D658" s="1316"/>
      <c r="E658" s="1316"/>
      <c r="F658" s="1316"/>
      <c r="G658" s="1316"/>
      <c r="H658" s="1316"/>
      <c r="I658" s="1316"/>
      <c r="J658" s="1316"/>
      <c r="K658" s="1316"/>
      <c r="L658" s="1316"/>
      <c r="M658" s="1316"/>
      <c r="N658" s="1316"/>
      <c r="O658" s="1316"/>
      <c r="P658" s="1316"/>
      <c r="Q658" s="1316"/>
      <c r="R658" s="1316"/>
      <c r="S658" s="1316"/>
      <c r="T658" s="1316"/>
      <c r="U658" s="1316"/>
      <c r="V658" s="1316"/>
      <c r="W658" s="1316"/>
      <c r="X658" s="1316"/>
      <c r="Y658" s="1316"/>
      <c r="Z658" s="1316"/>
      <c r="AA658" s="1316"/>
      <c r="AB658" s="1316"/>
      <c r="AC658" s="1316"/>
      <c r="AD658" s="1316"/>
      <c r="AE658" s="530"/>
      <c r="AF658" s="530"/>
      <c r="AG658" s="1316"/>
      <c r="AH658" s="1316"/>
      <c r="AI658" s="513"/>
    </row>
    <row r="659" ht="24.0" customHeight="1">
      <c r="A659" s="1318"/>
      <c r="B659" s="1316"/>
      <c r="C659" s="1316"/>
      <c r="D659" s="1316"/>
      <c r="E659" s="1316"/>
      <c r="F659" s="1316"/>
      <c r="G659" s="1316"/>
      <c r="H659" s="1316"/>
      <c r="I659" s="1316"/>
      <c r="J659" s="1316"/>
      <c r="K659" s="1316"/>
      <c r="L659" s="1316"/>
      <c r="M659" s="1316"/>
      <c r="N659" s="1316"/>
      <c r="O659" s="1316"/>
      <c r="P659" s="1316"/>
      <c r="Q659" s="1316"/>
      <c r="R659" s="1316"/>
      <c r="S659" s="1316"/>
      <c r="T659" s="1316"/>
      <c r="U659" s="1316"/>
      <c r="V659" s="1316"/>
      <c r="W659" s="1316"/>
      <c r="X659" s="1316"/>
      <c r="Y659" s="1316"/>
      <c r="Z659" s="1316"/>
      <c r="AA659" s="1316"/>
      <c r="AB659" s="1316"/>
      <c r="AC659" s="1316"/>
      <c r="AD659" s="1316"/>
      <c r="AE659" s="530"/>
      <c r="AF659" s="530"/>
      <c r="AG659" s="1316"/>
      <c r="AH659" s="1316"/>
      <c r="AI659" s="513"/>
    </row>
    <row r="660" ht="24.0" customHeight="1">
      <c r="A660" s="1318"/>
      <c r="B660" s="1316"/>
      <c r="C660" s="1316"/>
      <c r="D660" s="1316"/>
      <c r="E660" s="1316"/>
      <c r="F660" s="1316"/>
      <c r="G660" s="1316"/>
      <c r="H660" s="1316"/>
      <c r="I660" s="1316"/>
      <c r="J660" s="1316"/>
      <c r="K660" s="1316"/>
      <c r="L660" s="1316"/>
      <c r="M660" s="1316"/>
      <c r="N660" s="1316"/>
      <c r="O660" s="1316"/>
      <c r="P660" s="1316"/>
      <c r="Q660" s="1316"/>
      <c r="R660" s="1316"/>
      <c r="S660" s="1316"/>
      <c r="T660" s="1316"/>
      <c r="U660" s="1316"/>
      <c r="V660" s="1316"/>
      <c r="W660" s="1316"/>
      <c r="X660" s="1316"/>
      <c r="Y660" s="1316"/>
      <c r="Z660" s="1316"/>
      <c r="AA660" s="1316"/>
      <c r="AB660" s="1316"/>
      <c r="AC660" s="1316"/>
      <c r="AD660" s="1316"/>
      <c r="AE660" s="530"/>
      <c r="AF660" s="530"/>
      <c r="AG660" s="1316"/>
      <c r="AH660" s="1316"/>
      <c r="AI660" s="513"/>
    </row>
    <row r="661" ht="24.0" customHeight="1">
      <c r="A661" s="1318"/>
      <c r="B661" s="1316"/>
      <c r="C661" s="1316"/>
      <c r="D661" s="1316"/>
      <c r="E661" s="1316"/>
      <c r="F661" s="1316"/>
      <c r="G661" s="1316"/>
      <c r="H661" s="1316"/>
      <c r="I661" s="1316"/>
      <c r="J661" s="1316"/>
      <c r="K661" s="1316"/>
      <c r="L661" s="1316"/>
      <c r="M661" s="1316"/>
      <c r="N661" s="1316"/>
      <c r="O661" s="1316"/>
      <c r="P661" s="1316"/>
      <c r="Q661" s="1316"/>
      <c r="R661" s="1316"/>
      <c r="S661" s="1316"/>
      <c r="T661" s="1316"/>
      <c r="U661" s="1316"/>
      <c r="V661" s="1316"/>
      <c r="W661" s="1316"/>
      <c r="X661" s="1316"/>
      <c r="Y661" s="1316"/>
      <c r="Z661" s="1316"/>
      <c r="AA661" s="1316"/>
      <c r="AB661" s="1316"/>
      <c r="AC661" s="1316"/>
      <c r="AD661" s="1316"/>
      <c r="AE661" s="530"/>
      <c r="AF661" s="530"/>
      <c r="AG661" s="1316"/>
      <c r="AH661" s="1316"/>
      <c r="AI661" s="513"/>
    </row>
    <row r="662" ht="24.0" customHeight="1">
      <c r="A662" s="1318"/>
      <c r="B662" s="1316"/>
      <c r="C662" s="1316"/>
      <c r="D662" s="1316"/>
      <c r="E662" s="1316"/>
      <c r="F662" s="1316"/>
      <c r="G662" s="1316"/>
      <c r="H662" s="1316"/>
      <c r="I662" s="1316"/>
      <c r="J662" s="1316"/>
      <c r="K662" s="1316"/>
      <c r="L662" s="1316"/>
      <c r="M662" s="1316"/>
      <c r="N662" s="1316"/>
      <c r="O662" s="1316"/>
      <c r="P662" s="1316"/>
      <c r="Q662" s="1316"/>
      <c r="R662" s="1316"/>
      <c r="S662" s="1316"/>
      <c r="T662" s="1316"/>
      <c r="U662" s="1316"/>
      <c r="V662" s="1316"/>
      <c r="W662" s="1316"/>
      <c r="X662" s="1316"/>
      <c r="Y662" s="1316"/>
      <c r="Z662" s="1316"/>
      <c r="AA662" s="1316"/>
      <c r="AB662" s="1316"/>
      <c r="AC662" s="1316"/>
      <c r="AD662" s="1316"/>
      <c r="AE662" s="530"/>
      <c r="AF662" s="530"/>
      <c r="AG662" s="1316"/>
      <c r="AH662" s="1316"/>
      <c r="AI662" s="513"/>
    </row>
    <row r="663" ht="24.0" customHeight="1">
      <c r="A663" s="1318"/>
      <c r="B663" s="1316"/>
      <c r="C663" s="1316"/>
      <c r="D663" s="1316"/>
      <c r="E663" s="1316"/>
      <c r="F663" s="1316"/>
      <c r="G663" s="1316"/>
      <c r="H663" s="1316"/>
      <c r="I663" s="1316"/>
      <c r="J663" s="1316"/>
      <c r="K663" s="1316"/>
      <c r="L663" s="1316"/>
      <c r="M663" s="1316"/>
      <c r="N663" s="1316"/>
      <c r="O663" s="1316"/>
      <c r="P663" s="1316"/>
      <c r="Q663" s="1316"/>
      <c r="R663" s="1316"/>
      <c r="S663" s="1316"/>
      <c r="T663" s="1316"/>
      <c r="U663" s="1316"/>
      <c r="V663" s="1316"/>
      <c r="W663" s="1316"/>
      <c r="X663" s="1316"/>
      <c r="Y663" s="1316"/>
      <c r="Z663" s="1316"/>
      <c r="AA663" s="1316"/>
      <c r="AB663" s="1316"/>
      <c r="AC663" s="1316"/>
      <c r="AD663" s="1316"/>
      <c r="AE663" s="530"/>
      <c r="AF663" s="530"/>
      <c r="AG663" s="1316"/>
      <c r="AH663" s="1316"/>
      <c r="AI663" s="513"/>
    </row>
    <row r="664" ht="24.0" customHeight="1">
      <c r="A664" s="1318"/>
      <c r="B664" s="1316"/>
      <c r="C664" s="1316"/>
      <c r="D664" s="1316"/>
      <c r="E664" s="1316"/>
      <c r="F664" s="1316"/>
      <c r="G664" s="1316"/>
      <c r="H664" s="1316"/>
      <c r="I664" s="1316"/>
      <c r="J664" s="1316"/>
      <c r="K664" s="1316"/>
      <c r="L664" s="1316"/>
      <c r="M664" s="1316"/>
      <c r="N664" s="1316"/>
      <c r="O664" s="1316"/>
      <c r="P664" s="1316"/>
      <c r="Q664" s="1316"/>
      <c r="R664" s="1316"/>
      <c r="S664" s="1316"/>
      <c r="T664" s="1316"/>
      <c r="U664" s="1316"/>
      <c r="V664" s="1316"/>
      <c r="W664" s="1316"/>
      <c r="X664" s="1316"/>
      <c r="Y664" s="1316"/>
      <c r="Z664" s="1316"/>
      <c r="AA664" s="1316"/>
      <c r="AB664" s="1316"/>
      <c r="AC664" s="1316"/>
      <c r="AD664" s="1316"/>
      <c r="AE664" s="530"/>
      <c r="AF664" s="530"/>
      <c r="AG664" s="1316"/>
      <c r="AH664" s="1316"/>
      <c r="AI664" s="513"/>
    </row>
    <row r="665" ht="24.0" customHeight="1">
      <c r="A665" s="1318"/>
      <c r="B665" s="1316"/>
      <c r="C665" s="1316"/>
      <c r="D665" s="1316"/>
      <c r="E665" s="1316"/>
      <c r="F665" s="1316"/>
      <c r="G665" s="1316"/>
      <c r="H665" s="1316"/>
      <c r="I665" s="1316"/>
      <c r="J665" s="1316"/>
      <c r="K665" s="1316"/>
      <c r="L665" s="1316"/>
      <c r="M665" s="1316"/>
      <c r="N665" s="1316"/>
      <c r="O665" s="1316"/>
      <c r="P665" s="1316"/>
      <c r="Q665" s="1316"/>
      <c r="R665" s="1316"/>
      <c r="S665" s="1316"/>
      <c r="T665" s="1316"/>
      <c r="U665" s="1316"/>
      <c r="V665" s="1316"/>
      <c r="W665" s="1316"/>
      <c r="X665" s="1316"/>
      <c r="Y665" s="1316"/>
      <c r="Z665" s="1316"/>
      <c r="AA665" s="1316"/>
      <c r="AB665" s="1316"/>
      <c r="AC665" s="1316"/>
      <c r="AD665" s="1316"/>
      <c r="AE665" s="530"/>
      <c r="AF665" s="530"/>
      <c r="AG665" s="1316"/>
      <c r="AH665" s="1316"/>
      <c r="AI665" s="513"/>
    </row>
    <row r="666" ht="24.0" customHeight="1">
      <c r="A666" s="1318"/>
      <c r="B666" s="1316"/>
      <c r="C666" s="1316"/>
      <c r="D666" s="1316"/>
      <c r="E666" s="1316"/>
      <c r="F666" s="1316"/>
      <c r="G666" s="1316"/>
      <c r="H666" s="1316"/>
      <c r="I666" s="1316"/>
      <c r="J666" s="1316"/>
      <c r="K666" s="1316"/>
      <c r="L666" s="1316"/>
      <c r="M666" s="1316"/>
      <c r="N666" s="1316"/>
      <c r="O666" s="1316"/>
      <c r="P666" s="1316"/>
      <c r="Q666" s="1316"/>
      <c r="R666" s="1316"/>
      <c r="S666" s="1316"/>
      <c r="T666" s="1316"/>
      <c r="U666" s="1316"/>
      <c r="V666" s="1316"/>
      <c r="W666" s="1316"/>
      <c r="X666" s="1316"/>
      <c r="Y666" s="1316"/>
      <c r="Z666" s="1316"/>
      <c r="AA666" s="1316"/>
      <c r="AB666" s="1316"/>
      <c r="AC666" s="1316"/>
      <c r="AD666" s="1316"/>
      <c r="AE666" s="530"/>
      <c r="AF666" s="530"/>
      <c r="AG666" s="1316"/>
      <c r="AH666" s="1316"/>
      <c r="AI666" s="513"/>
    </row>
    <row r="667" ht="24.0" customHeight="1">
      <c r="A667" s="1318"/>
      <c r="B667" s="1316"/>
      <c r="C667" s="1316"/>
      <c r="D667" s="1316"/>
      <c r="E667" s="1316"/>
      <c r="F667" s="1316"/>
      <c r="G667" s="1316"/>
      <c r="H667" s="1316"/>
      <c r="I667" s="1316"/>
      <c r="J667" s="1316"/>
      <c r="K667" s="1316"/>
      <c r="L667" s="1316"/>
      <c r="M667" s="1316"/>
      <c r="N667" s="1316"/>
      <c r="O667" s="1316"/>
      <c r="P667" s="1316"/>
      <c r="Q667" s="1316"/>
      <c r="R667" s="1316"/>
      <c r="S667" s="1316"/>
      <c r="T667" s="1316"/>
      <c r="U667" s="1316"/>
      <c r="V667" s="1316"/>
      <c r="W667" s="1316"/>
      <c r="X667" s="1316"/>
      <c r="Y667" s="1316"/>
      <c r="Z667" s="1316"/>
      <c r="AA667" s="1316"/>
      <c r="AB667" s="1316"/>
      <c r="AC667" s="1316"/>
      <c r="AD667" s="1316"/>
      <c r="AE667" s="530"/>
      <c r="AF667" s="530"/>
      <c r="AG667" s="1316"/>
      <c r="AH667" s="1316"/>
      <c r="AI667" s="513"/>
    </row>
    <row r="668" ht="24.0" customHeight="1">
      <c r="A668" s="1318"/>
      <c r="B668" s="1316"/>
      <c r="C668" s="1316"/>
      <c r="D668" s="1316"/>
      <c r="E668" s="1316"/>
      <c r="F668" s="1316"/>
      <c r="G668" s="1316"/>
      <c r="H668" s="1316"/>
      <c r="I668" s="1316"/>
      <c r="J668" s="1316"/>
      <c r="K668" s="1316"/>
      <c r="L668" s="1316"/>
      <c r="M668" s="1316"/>
      <c r="N668" s="1316"/>
      <c r="O668" s="1316"/>
      <c r="P668" s="1316"/>
      <c r="Q668" s="1316"/>
      <c r="R668" s="1316"/>
      <c r="S668" s="1316"/>
      <c r="T668" s="1316"/>
      <c r="U668" s="1316"/>
      <c r="V668" s="1316"/>
      <c r="W668" s="1316"/>
      <c r="X668" s="1316"/>
      <c r="Y668" s="1316"/>
      <c r="Z668" s="1316"/>
      <c r="AA668" s="1316"/>
      <c r="AB668" s="1316"/>
      <c r="AC668" s="1316"/>
      <c r="AD668" s="1316"/>
      <c r="AE668" s="530"/>
      <c r="AF668" s="530"/>
      <c r="AG668" s="1316"/>
      <c r="AH668" s="1316"/>
      <c r="AI668" s="513"/>
    </row>
    <row r="669" ht="24.0" customHeight="1">
      <c r="A669" s="1318"/>
      <c r="B669" s="1316"/>
      <c r="C669" s="1316"/>
      <c r="D669" s="1316"/>
      <c r="E669" s="1316"/>
      <c r="F669" s="1316"/>
      <c r="G669" s="1316"/>
      <c r="H669" s="1316"/>
      <c r="I669" s="1316"/>
      <c r="J669" s="1316"/>
      <c r="K669" s="1316"/>
      <c r="L669" s="1316"/>
      <c r="M669" s="1316"/>
      <c r="N669" s="1316"/>
      <c r="O669" s="1316"/>
      <c r="P669" s="1316"/>
      <c r="Q669" s="1316"/>
      <c r="R669" s="1316"/>
      <c r="S669" s="1316"/>
      <c r="T669" s="1316"/>
      <c r="U669" s="1316"/>
      <c r="V669" s="1316"/>
      <c r="W669" s="1316"/>
      <c r="X669" s="1316"/>
      <c r="Y669" s="1316"/>
      <c r="Z669" s="1316"/>
      <c r="AA669" s="1316"/>
      <c r="AB669" s="1316"/>
      <c r="AC669" s="1316"/>
      <c r="AD669" s="1316"/>
      <c r="AE669" s="530"/>
      <c r="AF669" s="530"/>
      <c r="AG669" s="1316"/>
      <c r="AH669" s="1316"/>
      <c r="AI669" s="513"/>
    </row>
    <row r="670" ht="24.0" customHeight="1">
      <c r="A670" s="1318"/>
      <c r="B670" s="1316"/>
      <c r="C670" s="1316"/>
      <c r="D670" s="1316"/>
      <c r="E670" s="1316"/>
      <c r="F670" s="1316"/>
      <c r="G670" s="1316"/>
      <c r="H670" s="1316"/>
      <c r="I670" s="1316"/>
      <c r="J670" s="1316"/>
      <c r="K670" s="1316"/>
      <c r="L670" s="1316"/>
      <c r="M670" s="1316"/>
      <c r="N670" s="1316"/>
      <c r="O670" s="1316"/>
      <c r="P670" s="1316"/>
      <c r="Q670" s="1316"/>
      <c r="R670" s="1316"/>
      <c r="S670" s="1316"/>
      <c r="T670" s="1316"/>
      <c r="U670" s="1316"/>
      <c r="V670" s="1316"/>
      <c r="W670" s="1316"/>
      <c r="X670" s="1316"/>
      <c r="Y670" s="1316"/>
      <c r="Z670" s="1316"/>
      <c r="AA670" s="1316"/>
      <c r="AB670" s="1316"/>
      <c r="AC670" s="1316"/>
      <c r="AD670" s="1316"/>
      <c r="AE670" s="530"/>
      <c r="AF670" s="530"/>
      <c r="AG670" s="1316"/>
      <c r="AH670" s="1316"/>
      <c r="AI670" s="513"/>
    </row>
    <row r="671" ht="24.0" customHeight="1">
      <c r="A671" s="1318"/>
      <c r="B671" s="1316"/>
      <c r="C671" s="1316"/>
      <c r="D671" s="1316"/>
      <c r="E671" s="1316"/>
      <c r="F671" s="1316"/>
      <c r="G671" s="1316"/>
      <c r="H671" s="1316"/>
      <c r="I671" s="1316"/>
      <c r="J671" s="1316"/>
      <c r="K671" s="1316"/>
      <c r="L671" s="1316"/>
      <c r="M671" s="1316"/>
      <c r="N671" s="1316"/>
      <c r="O671" s="1316"/>
      <c r="P671" s="1316"/>
      <c r="Q671" s="1316"/>
      <c r="R671" s="1316"/>
      <c r="S671" s="1316"/>
      <c r="T671" s="1316"/>
      <c r="U671" s="1316"/>
      <c r="V671" s="1316"/>
      <c r="W671" s="1316"/>
      <c r="X671" s="1316"/>
      <c r="Y671" s="1316"/>
      <c r="Z671" s="1316"/>
      <c r="AA671" s="1316"/>
      <c r="AB671" s="1316"/>
      <c r="AC671" s="1316"/>
      <c r="AD671" s="1316"/>
      <c r="AE671" s="530"/>
      <c r="AF671" s="530"/>
      <c r="AG671" s="1316"/>
      <c r="AH671" s="1316"/>
      <c r="AI671" s="513"/>
    </row>
    <row r="672" ht="24.0" customHeight="1">
      <c r="A672" s="1318"/>
      <c r="B672" s="1316"/>
      <c r="C672" s="1316"/>
      <c r="D672" s="1316"/>
      <c r="E672" s="1316"/>
      <c r="F672" s="1316"/>
      <c r="G672" s="1316"/>
      <c r="H672" s="1316"/>
      <c r="I672" s="1316"/>
      <c r="J672" s="1316"/>
      <c r="K672" s="1316"/>
      <c r="L672" s="1316"/>
      <c r="M672" s="1316"/>
      <c r="N672" s="1316"/>
      <c r="O672" s="1316"/>
      <c r="P672" s="1316"/>
      <c r="Q672" s="1316"/>
      <c r="R672" s="1316"/>
      <c r="S672" s="1316"/>
      <c r="T672" s="1316"/>
      <c r="U672" s="1316"/>
      <c r="V672" s="1316"/>
      <c r="W672" s="1316"/>
      <c r="X672" s="1316"/>
      <c r="Y672" s="1316"/>
      <c r="Z672" s="1316"/>
      <c r="AA672" s="1316"/>
      <c r="AB672" s="1316"/>
      <c r="AC672" s="1316"/>
      <c r="AD672" s="1316"/>
      <c r="AE672" s="530"/>
      <c r="AF672" s="530"/>
      <c r="AG672" s="1316"/>
      <c r="AH672" s="1316"/>
      <c r="AI672" s="513"/>
    </row>
    <row r="673" ht="24.0" customHeight="1">
      <c r="A673" s="1318"/>
      <c r="B673" s="1316"/>
      <c r="C673" s="1316"/>
      <c r="D673" s="1316"/>
      <c r="E673" s="1316"/>
      <c r="F673" s="1316"/>
      <c r="G673" s="1316"/>
      <c r="H673" s="1316"/>
      <c r="I673" s="1316"/>
      <c r="J673" s="1316"/>
      <c r="K673" s="1316"/>
      <c r="L673" s="1316"/>
      <c r="M673" s="1316"/>
      <c r="N673" s="1316"/>
      <c r="O673" s="1316"/>
      <c r="P673" s="1316"/>
      <c r="Q673" s="1316"/>
      <c r="R673" s="1316"/>
      <c r="S673" s="1316"/>
      <c r="T673" s="1316"/>
      <c r="U673" s="1316"/>
      <c r="V673" s="1316"/>
      <c r="W673" s="1316"/>
      <c r="X673" s="1316"/>
      <c r="Y673" s="1316"/>
      <c r="Z673" s="1316"/>
      <c r="AA673" s="1316"/>
      <c r="AB673" s="1316"/>
      <c r="AC673" s="1316"/>
      <c r="AD673" s="1316"/>
      <c r="AE673" s="530"/>
      <c r="AF673" s="530"/>
      <c r="AG673" s="1316"/>
      <c r="AH673" s="1316"/>
      <c r="AI673" s="513"/>
    </row>
    <row r="674" ht="24.0" customHeight="1">
      <c r="A674" s="1318"/>
      <c r="B674" s="1316"/>
      <c r="C674" s="1316"/>
      <c r="D674" s="1316"/>
      <c r="E674" s="1316"/>
      <c r="F674" s="1316"/>
      <c r="G674" s="1316"/>
      <c r="H674" s="1316"/>
      <c r="I674" s="1316"/>
      <c r="J674" s="1316"/>
      <c r="K674" s="1316"/>
      <c r="L674" s="1316"/>
      <c r="M674" s="1316"/>
      <c r="N674" s="1316"/>
      <c r="O674" s="1316"/>
      <c r="P674" s="1316"/>
      <c r="Q674" s="1316"/>
      <c r="R674" s="1316"/>
      <c r="S674" s="1316"/>
      <c r="T674" s="1316"/>
      <c r="U674" s="1316"/>
      <c r="V674" s="1316"/>
      <c r="W674" s="1316"/>
      <c r="X674" s="1316"/>
      <c r="Y674" s="1316"/>
      <c r="Z674" s="1316"/>
      <c r="AA674" s="1316"/>
      <c r="AB674" s="1316"/>
      <c r="AC674" s="1316"/>
      <c r="AD674" s="1316"/>
      <c r="AE674" s="530"/>
      <c r="AF674" s="530"/>
      <c r="AG674" s="1316"/>
      <c r="AH674" s="1316"/>
      <c r="AI674" s="513"/>
    </row>
    <row r="675" ht="24.0" customHeight="1">
      <c r="A675" s="1318"/>
      <c r="B675" s="1316"/>
      <c r="C675" s="1316"/>
      <c r="D675" s="1316"/>
      <c r="E675" s="1316"/>
      <c r="F675" s="1316"/>
      <c r="G675" s="1316"/>
      <c r="H675" s="1316"/>
      <c r="I675" s="1316"/>
      <c r="J675" s="1316"/>
      <c r="K675" s="1316"/>
      <c r="L675" s="1316"/>
      <c r="M675" s="1316"/>
      <c r="N675" s="1316"/>
      <c r="O675" s="1316"/>
      <c r="P675" s="1316"/>
      <c r="Q675" s="1316"/>
      <c r="R675" s="1316"/>
      <c r="S675" s="1316"/>
      <c r="T675" s="1316"/>
      <c r="U675" s="1316"/>
      <c r="V675" s="1316"/>
      <c r="W675" s="1316"/>
      <c r="X675" s="1316"/>
      <c r="Y675" s="1316"/>
      <c r="Z675" s="1316"/>
      <c r="AA675" s="1316"/>
      <c r="AB675" s="1316"/>
      <c r="AC675" s="1316"/>
      <c r="AD675" s="1316"/>
      <c r="AE675" s="530"/>
      <c r="AF675" s="530"/>
      <c r="AG675" s="1316"/>
      <c r="AH675" s="1316"/>
      <c r="AI675" s="513"/>
    </row>
    <row r="676" ht="24.0" customHeight="1">
      <c r="A676" s="1318"/>
      <c r="B676" s="1316"/>
      <c r="C676" s="1316"/>
      <c r="D676" s="1316"/>
      <c r="E676" s="1316"/>
      <c r="F676" s="1316"/>
      <c r="G676" s="1316"/>
      <c r="H676" s="1316"/>
      <c r="I676" s="1316"/>
      <c r="J676" s="1316"/>
      <c r="K676" s="1316"/>
      <c r="L676" s="1316"/>
      <c r="M676" s="1316"/>
      <c r="N676" s="1316"/>
      <c r="O676" s="1316"/>
      <c r="P676" s="1316"/>
      <c r="Q676" s="1316"/>
      <c r="R676" s="1316"/>
      <c r="S676" s="1316"/>
      <c r="T676" s="1316"/>
      <c r="U676" s="1316"/>
      <c r="V676" s="1316"/>
      <c r="W676" s="1316"/>
      <c r="X676" s="1316"/>
      <c r="Y676" s="1316"/>
      <c r="Z676" s="1316"/>
      <c r="AA676" s="1316"/>
      <c r="AB676" s="1316"/>
      <c r="AC676" s="1316"/>
      <c r="AD676" s="1316"/>
      <c r="AE676" s="530"/>
      <c r="AF676" s="530"/>
      <c r="AG676" s="1316"/>
      <c r="AH676" s="1316"/>
      <c r="AI676" s="513"/>
    </row>
    <row r="677" ht="24.0" customHeight="1">
      <c r="A677" s="1318"/>
      <c r="B677" s="1316"/>
      <c r="C677" s="1316"/>
      <c r="D677" s="1316"/>
      <c r="E677" s="1316"/>
      <c r="F677" s="1316"/>
      <c r="G677" s="1316"/>
      <c r="H677" s="1316"/>
      <c r="I677" s="1316"/>
      <c r="J677" s="1316"/>
      <c r="K677" s="1316"/>
      <c r="L677" s="1316"/>
      <c r="M677" s="1316"/>
      <c r="N677" s="1316"/>
      <c r="O677" s="1316"/>
      <c r="P677" s="1316"/>
      <c r="Q677" s="1316"/>
      <c r="R677" s="1316"/>
      <c r="S677" s="1316"/>
      <c r="T677" s="1316"/>
      <c r="U677" s="1316"/>
      <c r="V677" s="1316"/>
      <c r="W677" s="1316"/>
      <c r="X677" s="1316"/>
      <c r="Y677" s="1316"/>
      <c r="Z677" s="1316"/>
      <c r="AA677" s="1316"/>
      <c r="AB677" s="1316"/>
      <c r="AC677" s="1316"/>
      <c r="AD677" s="1316"/>
      <c r="AE677" s="530"/>
      <c r="AF677" s="530"/>
      <c r="AG677" s="1316"/>
      <c r="AH677" s="1316"/>
      <c r="AI677" s="513"/>
    </row>
    <row r="678" ht="24.0" customHeight="1">
      <c r="A678" s="1318"/>
      <c r="B678" s="1316"/>
      <c r="C678" s="1316"/>
      <c r="D678" s="1316"/>
      <c r="E678" s="1316"/>
      <c r="F678" s="1316"/>
      <c r="G678" s="1316"/>
      <c r="H678" s="1316"/>
      <c r="I678" s="1316"/>
      <c r="J678" s="1316"/>
      <c r="K678" s="1316"/>
      <c r="L678" s="1316"/>
      <c r="M678" s="1316"/>
      <c r="N678" s="1316"/>
      <c r="O678" s="1316"/>
      <c r="P678" s="1316"/>
      <c r="Q678" s="1316"/>
      <c r="R678" s="1316"/>
      <c r="S678" s="1316"/>
      <c r="T678" s="1316"/>
      <c r="U678" s="1316"/>
      <c r="V678" s="1316"/>
      <c r="W678" s="1316"/>
      <c r="X678" s="1316"/>
      <c r="Y678" s="1316"/>
      <c r="Z678" s="1316"/>
      <c r="AA678" s="1316"/>
      <c r="AB678" s="1316"/>
      <c r="AC678" s="1316"/>
      <c r="AD678" s="1316"/>
      <c r="AE678" s="530"/>
      <c r="AF678" s="530"/>
      <c r="AG678" s="1316"/>
      <c r="AH678" s="1316"/>
      <c r="AI678" s="513"/>
    </row>
    <row r="679" ht="24.0" customHeight="1">
      <c r="A679" s="1318"/>
      <c r="B679" s="1316"/>
      <c r="C679" s="1316"/>
      <c r="D679" s="1316"/>
      <c r="E679" s="1316"/>
      <c r="F679" s="1316"/>
      <c r="G679" s="1316"/>
      <c r="H679" s="1316"/>
      <c r="I679" s="1316"/>
      <c r="J679" s="1316"/>
      <c r="K679" s="1316"/>
      <c r="L679" s="1316"/>
      <c r="M679" s="1316"/>
      <c r="N679" s="1316"/>
      <c r="O679" s="1316"/>
      <c r="P679" s="1316"/>
      <c r="Q679" s="1316"/>
      <c r="R679" s="1316"/>
      <c r="S679" s="1316"/>
      <c r="T679" s="1316"/>
      <c r="U679" s="1316"/>
      <c r="V679" s="1316"/>
      <c r="W679" s="1316"/>
      <c r="X679" s="1316"/>
      <c r="Y679" s="1316"/>
      <c r="Z679" s="1316"/>
      <c r="AA679" s="1316"/>
      <c r="AB679" s="1316"/>
      <c r="AC679" s="1316"/>
      <c r="AD679" s="1316"/>
      <c r="AE679" s="530"/>
      <c r="AF679" s="530"/>
      <c r="AG679" s="1316"/>
      <c r="AH679" s="1316"/>
      <c r="AI679" s="513"/>
    </row>
    <row r="680" ht="24.0" customHeight="1">
      <c r="A680" s="1318"/>
      <c r="B680" s="1316"/>
      <c r="C680" s="1316"/>
      <c r="D680" s="1316"/>
      <c r="E680" s="1316"/>
      <c r="F680" s="1316"/>
      <c r="G680" s="1316"/>
      <c r="H680" s="1316"/>
      <c r="I680" s="1316"/>
      <c r="J680" s="1316"/>
      <c r="K680" s="1316"/>
      <c r="L680" s="1316"/>
      <c r="M680" s="1316"/>
      <c r="N680" s="1316"/>
      <c r="O680" s="1316"/>
      <c r="P680" s="1316"/>
      <c r="Q680" s="1316"/>
      <c r="R680" s="1316"/>
      <c r="S680" s="1316"/>
      <c r="T680" s="1316"/>
      <c r="U680" s="1316"/>
      <c r="V680" s="1316"/>
      <c r="W680" s="1316"/>
      <c r="X680" s="1316"/>
      <c r="Y680" s="1316"/>
      <c r="Z680" s="1316"/>
      <c r="AA680" s="1316"/>
      <c r="AB680" s="1316"/>
      <c r="AC680" s="1316"/>
      <c r="AD680" s="1316"/>
      <c r="AE680" s="530"/>
      <c r="AF680" s="530"/>
      <c r="AG680" s="1316"/>
      <c r="AH680" s="1316"/>
      <c r="AI680" s="513"/>
    </row>
    <row r="681" ht="24.0" customHeight="1">
      <c r="A681" s="1318"/>
      <c r="B681" s="1316"/>
      <c r="C681" s="1316"/>
      <c r="D681" s="1316"/>
      <c r="E681" s="1316"/>
      <c r="F681" s="1316"/>
      <c r="G681" s="1316"/>
      <c r="H681" s="1316"/>
      <c r="I681" s="1316"/>
      <c r="J681" s="1316"/>
      <c r="K681" s="1316"/>
      <c r="L681" s="1316"/>
      <c r="M681" s="1316"/>
      <c r="N681" s="1316"/>
      <c r="O681" s="1316"/>
      <c r="P681" s="1316"/>
      <c r="Q681" s="1316"/>
      <c r="R681" s="1316"/>
      <c r="S681" s="1316"/>
      <c r="T681" s="1316"/>
      <c r="U681" s="1316"/>
      <c r="V681" s="1316"/>
      <c r="W681" s="1316"/>
      <c r="X681" s="1316"/>
      <c r="Y681" s="1316"/>
      <c r="Z681" s="1316"/>
      <c r="AA681" s="1316"/>
      <c r="AB681" s="1316"/>
      <c r="AC681" s="1316"/>
      <c r="AD681" s="1316"/>
      <c r="AE681" s="530"/>
      <c r="AF681" s="530"/>
      <c r="AG681" s="1316"/>
      <c r="AH681" s="1316"/>
      <c r="AI681" s="513"/>
    </row>
    <row r="682" ht="24.0" customHeight="1">
      <c r="A682" s="1318"/>
      <c r="B682" s="1316"/>
      <c r="C682" s="1316"/>
      <c r="D682" s="1316"/>
      <c r="E682" s="1316"/>
      <c r="F682" s="1316"/>
      <c r="G682" s="1316"/>
      <c r="H682" s="1316"/>
      <c r="I682" s="1316"/>
      <c r="J682" s="1316"/>
      <c r="K682" s="1316"/>
      <c r="L682" s="1316"/>
      <c r="M682" s="1316"/>
      <c r="N682" s="1316"/>
      <c r="O682" s="1316"/>
      <c r="P682" s="1316"/>
      <c r="Q682" s="1316"/>
      <c r="R682" s="1316"/>
      <c r="S682" s="1316"/>
      <c r="T682" s="1316"/>
      <c r="U682" s="1316"/>
      <c r="V682" s="1316"/>
      <c r="W682" s="1316"/>
      <c r="X682" s="1316"/>
      <c r="Y682" s="1316"/>
      <c r="Z682" s="1316"/>
      <c r="AA682" s="1316"/>
      <c r="AB682" s="1316"/>
      <c r="AC682" s="1316"/>
      <c r="AD682" s="1316"/>
      <c r="AE682" s="530"/>
      <c r="AF682" s="530"/>
      <c r="AG682" s="1316"/>
      <c r="AH682" s="1316"/>
      <c r="AI682" s="513"/>
    </row>
    <row r="683" ht="24.0" customHeight="1">
      <c r="A683" s="1318"/>
      <c r="B683" s="1316"/>
      <c r="C683" s="1316"/>
      <c r="D683" s="1316"/>
      <c r="E683" s="1316"/>
      <c r="F683" s="1316"/>
      <c r="G683" s="1316"/>
      <c r="H683" s="1316"/>
      <c r="I683" s="1316"/>
      <c r="J683" s="1316"/>
      <c r="K683" s="1316"/>
      <c r="L683" s="1316"/>
      <c r="M683" s="1316"/>
      <c r="N683" s="1316"/>
      <c r="O683" s="1316"/>
      <c r="P683" s="1316"/>
      <c r="Q683" s="1316"/>
      <c r="R683" s="1316"/>
      <c r="S683" s="1316"/>
      <c r="T683" s="1316"/>
      <c r="U683" s="1316"/>
      <c r="V683" s="1316"/>
      <c r="W683" s="1316"/>
      <c r="X683" s="1316"/>
      <c r="Y683" s="1316"/>
      <c r="Z683" s="1316"/>
      <c r="AA683" s="1316"/>
      <c r="AB683" s="1316"/>
      <c r="AC683" s="1316"/>
      <c r="AD683" s="1316"/>
      <c r="AE683" s="530"/>
      <c r="AF683" s="530"/>
      <c r="AG683" s="1316"/>
      <c r="AH683" s="1316"/>
      <c r="AI683" s="513"/>
    </row>
    <row r="684" ht="24.0" customHeight="1">
      <c r="A684" s="1318"/>
      <c r="B684" s="1316"/>
      <c r="C684" s="1316"/>
      <c r="D684" s="1316"/>
      <c r="E684" s="1316"/>
      <c r="F684" s="1316"/>
      <c r="G684" s="1316"/>
      <c r="H684" s="1316"/>
      <c r="I684" s="1316"/>
      <c r="J684" s="1316"/>
      <c r="K684" s="1316"/>
      <c r="L684" s="1316"/>
      <c r="M684" s="1316"/>
      <c r="N684" s="1316"/>
      <c r="O684" s="1316"/>
      <c r="P684" s="1316"/>
      <c r="Q684" s="1316"/>
      <c r="R684" s="1316"/>
      <c r="S684" s="1316"/>
      <c r="T684" s="1316"/>
      <c r="U684" s="1316"/>
      <c r="V684" s="1316"/>
      <c r="W684" s="1316"/>
      <c r="X684" s="1316"/>
      <c r="Y684" s="1316"/>
      <c r="Z684" s="1316"/>
      <c r="AA684" s="1316"/>
      <c r="AB684" s="1316"/>
      <c r="AC684" s="1316"/>
      <c r="AD684" s="1316"/>
      <c r="AE684" s="530"/>
      <c r="AF684" s="530"/>
      <c r="AG684" s="1316"/>
      <c r="AH684" s="1316"/>
      <c r="AI684" s="513"/>
    </row>
    <row r="685" ht="24.0" customHeight="1">
      <c r="A685" s="1318"/>
      <c r="B685" s="1316"/>
      <c r="C685" s="1316"/>
      <c r="D685" s="1316"/>
      <c r="E685" s="1316"/>
      <c r="F685" s="1316"/>
      <c r="G685" s="1316"/>
      <c r="H685" s="1316"/>
      <c r="I685" s="1316"/>
      <c r="J685" s="1316"/>
      <c r="K685" s="1316"/>
      <c r="L685" s="1316"/>
      <c r="M685" s="1316"/>
      <c r="N685" s="1316"/>
      <c r="O685" s="1316"/>
      <c r="P685" s="1316"/>
      <c r="Q685" s="1316"/>
      <c r="R685" s="1316"/>
      <c r="S685" s="1316"/>
      <c r="T685" s="1316"/>
      <c r="U685" s="1316"/>
      <c r="V685" s="1316"/>
      <c r="W685" s="1316"/>
      <c r="X685" s="1316"/>
      <c r="Y685" s="1316"/>
      <c r="Z685" s="1316"/>
      <c r="AA685" s="1316"/>
      <c r="AB685" s="1316"/>
      <c r="AC685" s="1316"/>
      <c r="AD685" s="1316"/>
      <c r="AE685" s="530"/>
      <c r="AF685" s="530"/>
      <c r="AG685" s="1316"/>
      <c r="AH685" s="1316"/>
      <c r="AI685" s="513"/>
    </row>
    <row r="686" ht="24.0" customHeight="1">
      <c r="A686" s="1318"/>
      <c r="B686" s="1316"/>
      <c r="C686" s="1316"/>
      <c r="D686" s="1316"/>
      <c r="E686" s="1316"/>
      <c r="F686" s="1316"/>
      <c r="G686" s="1316"/>
      <c r="H686" s="1316"/>
      <c r="I686" s="1316"/>
      <c r="J686" s="1316"/>
      <c r="K686" s="1316"/>
      <c r="L686" s="1316"/>
      <c r="M686" s="1316"/>
      <c r="N686" s="1316"/>
      <c r="O686" s="1316"/>
      <c r="P686" s="1316"/>
      <c r="Q686" s="1316"/>
      <c r="R686" s="1316"/>
      <c r="S686" s="1316"/>
      <c r="T686" s="1316"/>
      <c r="U686" s="1316"/>
      <c r="V686" s="1316"/>
      <c r="W686" s="1316"/>
      <c r="X686" s="1316"/>
      <c r="Y686" s="1316"/>
      <c r="Z686" s="1316"/>
      <c r="AA686" s="1316"/>
      <c r="AB686" s="1316"/>
      <c r="AC686" s="1316"/>
      <c r="AD686" s="1316"/>
      <c r="AE686" s="530"/>
      <c r="AF686" s="530"/>
      <c r="AG686" s="1316"/>
      <c r="AH686" s="1316"/>
      <c r="AI686" s="513"/>
    </row>
    <row r="687" ht="24.0" customHeight="1">
      <c r="A687" s="1318"/>
      <c r="B687" s="1316"/>
      <c r="C687" s="1316"/>
      <c r="D687" s="1316"/>
      <c r="E687" s="1316"/>
      <c r="F687" s="1316"/>
      <c r="G687" s="1316"/>
      <c r="H687" s="1316"/>
      <c r="I687" s="1316"/>
      <c r="J687" s="1316"/>
      <c r="K687" s="1316"/>
      <c r="L687" s="1316"/>
      <c r="M687" s="1316"/>
      <c r="N687" s="1316"/>
      <c r="O687" s="1316"/>
      <c r="P687" s="1316"/>
      <c r="Q687" s="1316"/>
      <c r="R687" s="1316"/>
      <c r="S687" s="1316"/>
      <c r="T687" s="1316"/>
      <c r="U687" s="1316"/>
      <c r="V687" s="1316"/>
      <c r="W687" s="1316"/>
      <c r="X687" s="1316"/>
      <c r="Y687" s="1316"/>
      <c r="Z687" s="1316"/>
      <c r="AA687" s="1316"/>
      <c r="AB687" s="1316"/>
      <c r="AC687" s="1316"/>
      <c r="AD687" s="1316"/>
      <c r="AE687" s="530"/>
      <c r="AF687" s="530"/>
      <c r="AG687" s="1316"/>
      <c r="AH687" s="1316"/>
      <c r="AI687" s="513"/>
    </row>
    <row r="688" ht="24.0" customHeight="1">
      <c r="A688" s="1318"/>
      <c r="B688" s="1316"/>
      <c r="C688" s="1316"/>
      <c r="D688" s="1316"/>
      <c r="E688" s="1316"/>
      <c r="F688" s="1316"/>
      <c r="G688" s="1316"/>
      <c r="H688" s="1316"/>
      <c r="I688" s="1316"/>
      <c r="J688" s="1316"/>
      <c r="K688" s="1316"/>
      <c r="L688" s="1316"/>
      <c r="M688" s="1316"/>
      <c r="N688" s="1316"/>
      <c r="O688" s="1316"/>
      <c r="P688" s="1316"/>
      <c r="Q688" s="1316"/>
      <c r="R688" s="1316"/>
      <c r="S688" s="1316"/>
      <c r="T688" s="1316"/>
      <c r="U688" s="1316"/>
      <c r="V688" s="1316"/>
      <c r="W688" s="1316"/>
      <c r="X688" s="1316"/>
      <c r="Y688" s="1316"/>
      <c r="Z688" s="1316"/>
      <c r="AA688" s="1316"/>
      <c r="AB688" s="1316"/>
      <c r="AC688" s="1316"/>
      <c r="AD688" s="1316"/>
      <c r="AE688" s="530"/>
      <c r="AF688" s="530"/>
      <c r="AG688" s="1316"/>
      <c r="AH688" s="1316"/>
      <c r="AI688" s="513"/>
    </row>
    <row r="689" ht="24.0" customHeight="1">
      <c r="A689" s="1318"/>
      <c r="B689" s="1316"/>
      <c r="C689" s="1316"/>
      <c r="D689" s="1316"/>
      <c r="E689" s="1316"/>
      <c r="F689" s="1316"/>
      <c r="G689" s="1316"/>
      <c r="H689" s="1316"/>
      <c r="I689" s="1316"/>
      <c r="J689" s="1316"/>
      <c r="K689" s="1316"/>
      <c r="L689" s="1316"/>
      <c r="M689" s="1316"/>
      <c r="N689" s="1316"/>
      <c r="O689" s="1316"/>
      <c r="P689" s="1316"/>
      <c r="Q689" s="1316"/>
      <c r="R689" s="1316"/>
      <c r="S689" s="1316"/>
      <c r="T689" s="1316"/>
      <c r="U689" s="1316"/>
      <c r="V689" s="1316"/>
      <c r="W689" s="1316"/>
      <c r="X689" s="1316"/>
      <c r="Y689" s="1316"/>
      <c r="Z689" s="1316"/>
      <c r="AA689" s="1316"/>
      <c r="AB689" s="1316"/>
      <c r="AC689" s="1316"/>
      <c r="AD689" s="1316"/>
      <c r="AE689" s="530"/>
      <c r="AF689" s="530"/>
      <c r="AG689" s="1316"/>
      <c r="AH689" s="1316"/>
      <c r="AI689" s="513"/>
    </row>
    <row r="690" ht="24.0" customHeight="1">
      <c r="A690" s="1318"/>
      <c r="B690" s="1316"/>
      <c r="C690" s="1316"/>
      <c r="D690" s="1316"/>
      <c r="E690" s="1316"/>
      <c r="F690" s="1316"/>
      <c r="G690" s="1316"/>
      <c r="H690" s="1316"/>
      <c r="I690" s="1316"/>
      <c r="J690" s="1316"/>
      <c r="K690" s="1316"/>
      <c r="L690" s="1316"/>
      <c r="M690" s="1316"/>
      <c r="N690" s="1316"/>
      <c r="O690" s="1316"/>
      <c r="P690" s="1316"/>
      <c r="Q690" s="1316"/>
      <c r="R690" s="1316"/>
      <c r="S690" s="1316"/>
      <c r="T690" s="1316"/>
      <c r="U690" s="1316"/>
      <c r="V690" s="1316"/>
      <c r="W690" s="1316"/>
      <c r="X690" s="1316"/>
      <c r="Y690" s="1316"/>
      <c r="Z690" s="1316"/>
      <c r="AA690" s="1316"/>
      <c r="AB690" s="1316"/>
      <c r="AC690" s="1316"/>
      <c r="AD690" s="1316"/>
      <c r="AE690" s="530"/>
      <c r="AF690" s="530"/>
      <c r="AG690" s="1316"/>
      <c r="AH690" s="1316"/>
      <c r="AI690" s="513"/>
    </row>
    <row r="691" ht="24.0" customHeight="1">
      <c r="A691" s="1318"/>
      <c r="B691" s="1316"/>
      <c r="C691" s="1316"/>
      <c r="D691" s="1316"/>
      <c r="E691" s="1316"/>
      <c r="F691" s="1316"/>
      <c r="G691" s="1316"/>
      <c r="H691" s="1316"/>
      <c r="I691" s="1316"/>
      <c r="J691" s="1316"/>
      <c r="K691" s="1316"/>
      <c r="L691" s="1316"/>
      <c r="M691" s="1316"/>
      <c r="N691" s="1316"/>
      <c r="O691" s="1316"/>
      <c r="P691" s="1316"/>
      <c r="Q691" s="1316"/>
      <c r="R691" s="1316"/>
      <c r="S691" s="1316"/>
      <c r="T691" s="1316"/>
      <c r="U691" s="1316"/>
      <c r="V691" s="1316"/>
      <c r="W691" s="1316"/>
      <c r="X691" s="1316"/>
      <c r="Y691" s="1316"/>
      <c r="Z691" s="1316"/>
      <c r="AA691" s="1316"/>
      <c r="AB691" s="1316"/>
      <c r="AC691" s="1316"/>
      <c r="AD691" s="1316"/>
      <c r="AE691" s="530"/>
      <c r="AF691" s="530"/>
      <c r="AG691" s="1316"/>
      <c r="AH691" s="1316"/>
      <c r="AI691" s="513"/>
    </row>
    <row r="692" ht="24.0" customHeight="1">
      <c r="A692" s="1318"/>
      <c r="B692" s="1316"/>
      <c r="C692" s="1316"/>
      <c r="D692" s="1316"/>
      <c r="E692" s="1316"/>
      <c r="F692" s="1316"/>
      <c r="G692" s="1316"/>
      <c r="H692" s="1316"/>
      <c r="I692" s="1316"/>
      <c r="J692" s="1316"/>
      <c r="K692" s="1316"/>
      <c r="L692" s="1316"/>
      <c r="M692" s="1316"/>
      <c r="N692" s="1316"/>
      <c r="O692" s="1316"/>
      <c r="P692" s="1316"/>
      <c r="Q692" s="1316"/>
      <c r="R692" s="1316"/>
      <c r="S692" s="1316"/>
      <c r="T692" s="1316"/>
      <c r="U692" s="1316"/>
      <c r="V692" s="1316"/>
      <c r="W692" s="1316"/>
      <c r="X692" s="1316"/>
      <c r="Y692" s="1316"/>
      <c r="Z692" s="1316"/>
      <c r="AA692" s="1316"/>
      <c r="AB692" s="1316"/>
      <c r="AC692" s="1316"/>
      <c r="AD692" s="1316"/>
      <c r="AE692" s="530"/>
      <c r="AF692" s="530"/>
      <c r="AG692" s="1316"/>
      <c r="AH692" s="1316"/>
      <c r="AI692" s="513"/>
    </row>
    <row r="693" ht="24.0" customHeight="1">
      <c r="A693" s="1318"/>
      <c r="B693" s="1316"/>
      <c r="C693" s="1316"/>
      <c r="D693" s="1316"/>
      <c r="E693" s="1316"/>
      <c r="F693" s="1316"/>
      <c r="G693" s="1316"/>
      <c r="H693" s="1316"/>
      <c r="I693" s="1316"/>
      <c r="J693" s="1316"/>
      <c r="K693" s="1316"/>
      <c r="L693" s="1316"/>
      <c r="M693" s="1316"/>
      <c r="N693" s="1316"/>
      <c r="O693" s="1316"/>
      <c r="P693" s="1316"/>
      <c r="Q693" s="1316"/>
      <c r="R693" s="1316"/>
      <c r="S693" s="1316"/>
      <c r="T693" s="1316"/>
      <c r="U693" s="1316"/>
      <c r="V693" s="1316"/>
      <c r="W693" s="1316"/>
      <c r="X693" s="1316"/>
      <c r="Y693" s="1316"/>
      <c r="Z693" s="1316"/>
      <c r="AA693" s="1316"/>
      <c r="AB693" s="1316"/>
      <c r="AC693" s="1316"/>
      <c r="AD693" s="1316"/>
      <c r="AE693" s="530"/>
      <c r="AF693" s="530"/>
      <c r="AG693" s="1316"/>
      <c r="AH693" s="1316"/>
      <c r="AI693" s="513"/>
    </row>
    <row r="694" ht="24.0" customHeight="1">
      <c r="A694" s="1318"/>
      <c r="B694" s="1316"/>
      <c r="C694" s="1316"/>
      <c r="D694" s="1316"/>
      <c r="E694" s="1316"/>
      <c r="F694" s="1316"/>
      <c r="G694" s="1316"/>
      <c r="H694" s="1316"/>
      <c r="I694" s="1316"/>
      <c r="J694" s="1316"/>
      <c r="K694" s="1316"/>
      <c r="L694" s="1316"/>
      <c r="M694" s="1316"/>
      <c r="N694" s="1316"/>
      <c r="O694" s="1316"/>
      <c r="P694" s="1316"/>
      <c r="Q694" s="1316"/>
      <c r="R694" s="1316"/>
      <c r="S694" s="1316"/>
      <c r="T694" s="1316"/>
      <c r="U694" s="1316"/>
      <c r="V694" s="1316"/>
      <c r="W694" s="1316"/>
      <c r="X694" s="1316"/>
      <c r="Y694" s="1316"/>
      <c r="Z694" s="1316"/>
      <c r="AA694" s="1316"/>
      <c r="AB694" s="1316"/>
      <c r="AC694" s="1316"/>
      <c r="AD694" s="1316"/>
      <c r="AE694" s="530"/>
      <c r="AF694" s="530"/>
      <c r="AG694" s="1316"/>
      <c r="AH694" s="1316"/>
      <c r="AI694" s="513"/>
    </row>
    <row r="695" ht="24.0" customHeight="1">
      <c r="A695" s="1318"/>
      <c r="B695" s="1316"/>
      <c r="C695" s="1316"/>
      <c r="D695" s="1316"/>
      <c r="E695" s="1316"/>
      <c r="F695" s="1316"/>
      <c r="G695" s="1316"/>
      <c r="H695" s="1316"/>
      <c r="I695" s="1316"/>
      <c r="J695" s="1316"/>
      <c r="K695" s="1316"/>
      <c r="L695" s="1316"/>
      <c r="M695" s="1316"/>
      <c r="N695" s="1316"/>
      <c r="O695" s="1316"/>
      <c r="P695" s="1316"/>
      <c r="Q695" s="1316"/>
      <c r="R695" s="1316"/>
      <c r="S695" s="1316"/>
      <c r="T695" s="1316"/>
      <c r="U695" s="1316"/>
      <c r="V695" s="1316"/>
      <c r="W695" s="1316"/>
      <c r="X695" s="1316"/>
      <c r="Y695" s="1316"/>
      <c r="Z695" s="1316"/>
      <c r="AA695" s="1316"/>
      <c r="AB695" s="1316"/>
      <c r="AC695" s="1316"/>
      <c r="AD695" s="1316"/>
      <c r="AE695" s="530"/>
      <c r="AF695" s="530"/>
      <c r="AG695" s="1316"/>
      <c r="AH695" s="1316"/>
      <c r="AI695" s="513"/>
    </row>
    <row r="696" ht="24.0" customHeight="1">
      <c r="A696" s="1318"/>
      <c r="B696" s="1316"/>
      <c r="C696" s="1316"/>
      <c r="D696" s="1316"/>
      <c r="E696" s="1316"/>
      <c r="F696" s="1316"/>
      <c r="G696" s="1316"/>
      <c r="H696" s="1316"/>
      <c r="I696" s="1316"/>
      <c r="J696" s="1316"/>
      <c r="K696" s="1316"/>
      <c r="L696" s="1316"/>
      <c r="M696" s="1316"/>
      <c r="N696" s="1316"/>
      <c r="O696" s="1316"/>
      <c r="P696" s="1316"/>
      <c r="Q696" s="1316"/>
      <c r="R696" s="1316"/>
      <c r="S696" s="1316"/>
      <c r="T696" s="1316"/>
      <c r="U696" s="1316"/>
      <c r="V696" s="1316"/>
      <c r="W696" s="1316"/>
      <c r="X696" s="1316"/>
      <c r="Y696" s="1316"/>
      <c r="Z696" s="1316"/>
      <c r="AA696" s="1316"/>
      <c r="AB696" s="1316"/>
      <c r="AC696" s="1316"/>
      <c r="AD696" s="1316"/>
      <c r="AE696" s="530"/>
      <c r="AF696" s="530"/>
      <c r="AG696" s="1316"/>
      <c r="AH696" s="1316"/>
      <c r="AI696" s="513"/>
    </row>
    <row r="697" ht="24.0" customHeight="1">
      <c r="A697" s="1318"/>
      <c r="B697" s="1316"/>
      <c r="C697" s="1316"/>
      <c r="D697" s="1316"/>
      <c r="E697" s="1316"/>
      <c r="F697" s="1316"/>
      <c r="G697" s="1316"/>
      <c r="H697" s="1316"/>
      <c r="I697" s="1316"/>
      <c r="J697" s="1316"/>
      <c r="K697" s="1316"/>
      <c r="L697" s="1316"/>
      <c r="M697" s="1316"/>
      <c r="N697" s="1316"/>
      <c r="O697" s="1316"/>
      <c r="P697" s="1316"/>
      <c r="Q697" s="1316"/>
      <c r="R697" s="1316"/>
      <c r="S697" s="1316"/>
      <c r="T697" s="1316"/>
      <c r="U697" s="1316"/>
      <c r="V697" s="1316"/>
      <c r="W697" s="1316"/>
      <c r="X697" s="1316"/>
      <c r="Y697" s="1316"/>
      <c r="Z697" s="1316"/>
      <c r="AA697" s="1316"/>
      <c r="AB697" s="1316"/>
      <c r="AC697" s="1316"/>
      <c r="AD697" s="1316"/>
      <c r="AE697" s="530"/>
      <c r="AF697" s="530"/>
      <c r="AG697" s="1316"/>
      <c r="AH697" s="1316"/>
      <c r="AI697" s="513"/>
    </row>
    <row r="698" ht="24.0" customHeight="1">
      <c r="A698" s="1318"/>
      <c r="B698" s="1316"/>
      <c r="C698" s="1316"/>
      <c r="D698" s="1316"/>
      <c r="E698" s="1316"/>
      <c r="F698" s="1316"/>
      <c r="G698" s="1316"/>
      <c r="H698" s="1316"/>
      <c r="I698" s="1316"/>
      <c r="J698" s="1316"/>
      <c r="K698" s="1316"/>
      <c r="L698" s="1316"/>
      <c r="M698" s="1316"/>
      <c r="N698" s="1316"/>
      <c r="O698" s="1316"/>
      <c r="P698" s="1316"/>
      <c r="Q698" s="1316"/>
      <c r="R698" s="1316"/>
      <c r="S698" s="1316"/>
      <c r="T698" s="1316"/>
      <c r="U698" s="1316"/>
      <c r="V698" s="1316"/>
      <c r="W698" s="1316"/>
      <c r="X698" s="1316"/>
      <c r="Y698" s="1316"/>
      <c r="Z698" s="1316"/>
      <c r="AA698" s="1316"/>
      <c r="AB698" s="1316"/>
      <c r="AC698" s="1316"/>
      <c r="AD698" s="1316"/>
      <c r="AE698" s="530"/>
      <c r="AF698" s="530"/>
      <c r="AG698" s="1316"/>
      <c r="AH698" s="1316"/>
      <c r="AI698" s="513"/>
    </row>
    <row r="699" ht="24.0" customHeight="1">
      <c r="A699" s="1318"/>
      <c r="B699" s="1316"/>
      <c r="C699" s="1316"/>
      <c r="D699" s="1316"/>
      <c r="E699" s="1316"/>
      <c r="F699" s="1316"/>
      <c r="G699" s="1316"/>
      <c r="H699" s="1316"/>
      <c r="I699" s="1316"/>
      <c r="J699" s="1316"/>
      <c r="K699" s="1316"/>
      <c r="L699" s="1316"/>
      <c r="M699" s="1316"/>
      <c r="N699" s="1316"/>
      <c r="O699" s="1316"/>
      <c r="P699" s="1316"/>
      <c r="Q699" s="1316"/>
      <c r="R699" s="1316"/>
      <c r="S699" s="1316"/>
      <c r="T699" s="1316"/>
      <c r="U699" s="1316"/>
      <c r="V699" s="1316"/>
      <c r="W699" s="1316"/>
      <c r="X699" s="1316"/>
      <c r="Y699" s="1316"/>
      <c r="Z699" s="1316"/>
      <c r="AA699" s="1316"/>
      <c r="AB699" s="1316"/>
      <c r="AC699" s="1316"/>
      <c r="AD699" s="1316"/>
      <c r="AE699" s="530"/>
      <c r="AF699" s="530"/>
      <c r="AG699" s="1316"/>
      <c r="AH699" s="1316"/>
      <c r="AI699" s="513"/>
    </row>
    <row r="700" ht="24.0" customHeight="1">
      <c r="A700" s="1318"/>
      <c r="B700" s="1316"/>
      <c r="C700" s="1316"/>
      <c r="D700" s="1316"/>
      <c r="E700" s="1316"/>
      <c r="F700" s="1316"/>
      <c r="G700" s="1316"/>
      <c r="H700" s="1316"/>
      <c r="I700" s="1316"/>
      <c r="J700" s="1316"/>
      <c r="K700" s="1316"/>
      <c r="L700" s="1316"/>
      <c r="M700" s="1316"/>
      <c r="N700" s="1316"/>
      <c r="O700" s="1316"/>
      <c r="P700" s="1316"/>
      <c r="Q700" s="1316"/>
      <c r="R700" s="1316"/>
      <c r="S700" s="1316"/>
      <c r="T700" s="1316"/>
      <c r="U700" s="1316"/>
      <c r="V700" s="1316"/>
      <c r="W700" s="1316"/>
      <c r="X700" s="1316"/>
      <c r="Y700" s="1316"/>
      <c r="Z700" s="1316"/>
      <c r="AA700" s="1316"/>
      <c r="AB700" s="1316"/>
      <c r="AC700" s="1316"/>
      <c r="AD700" s="1316"/>
      <c r="AE700" s="530"/>
      <c r="AF700" s="530"/>
      <c r="AG700" s="1316"/>
      <c r="AH700" s="1316"/>
      <c r="AI700" s="513"/>
    </row>
    <row r="701" ht="24.0" customHeight="1">
      <c r="A701" s="1318"/>
      <c r="B701" s="1316"/>
      <c r="C701" s="1316"/>
      <c r="D701" s="1316"/>
      <c r="E701" s="1316"/>
      <c r="F701" s="1316"/>
      <c r="G701" s="1316"/>
      <c r="H701" s="1316"/>
      <c r="I701" s="1316"/>
      <c r="J701" s="1316"/>
      <c r="K701" s="1316"/>
      <c r="L701" s="1316"/>
      <c r="M701" s="1316"/>
      <c r="N701" s="1316"/>
      <c r="O701" s="1316"/>
      <c r="P701" s="1316"/>
      <c r="Q701" s="1316"/>
      <c r="R701" s="1316"/>
      <c r="S701" s="1316"/>
      <c r="T701" s="1316"/>
      <c r="U701" s="1316"/>
      <c r="V701" s="1316"/>
      <c r="W701" s="1316"/>
      <c r="X701" s="1316"/>
      <c r="Y701" s="1316"/>
      <c r="Z701" s="1316"/>
      <c r="AA701" s="1316"/>
      <c r="AB701" s="1316"/>
      <c r="AC701" s="1316"/>
      <c r="AD701" s="1316"/>
      <c r="AE701" s="530"/>
      <c r="AF701" s="530"/>
      <c r="AG701" s="1316"/>
      <c r="AH701" s="1316"/>
      <c r="AI701" s="513"/>
    </row>
    <row r="702" ht="24.0" customHeight="1">
      <c r="A702" s="1318"/>
      <c r="B702" s="1316"/>
      <c r="C702" s="1316"/>
      <c r="D702" s="1316"/>
      <c r="E702" s="1316"/>
      <c r="F702" s="1316"/>
      <c r="G702" s="1316"/>
      <c r="H702" s="1316"/>
      <c r="I702" s="1316"/>
      <c r="J702" s="1316"/>
      <c r="K702" s="1316"/>
      <c r="L702" s="1316"/>
      <c r="M702" s="1316"/>
      <c r="N702" s="1316"/>
      <c r="O702" s="1316"/>
      <c r="P702" s="1316"/>
      <c r="Q702" s="1316"/>
      <c r="R702" s="1316"/>
      <c r="S702" s="1316"/>
      <c r="T702" s="1316"/>
      <c r="U702" s="1316"/>
      <c r="V702" s="1316"/>
      <c r="W702" s="1316"/>
      <c r="X702" s="1316"/>
      <c r="Y702" s="1316"/>
      <c r="Z702" s="1316"/>
      <c r="AA702" s="1316"/>
      <c r="AB702" s="1316"/>
      <c r="AC702" s="1316"/>
      <c r="AD702" s="1316"/>
      <c r="AE702" s="530"/>
      <c r="AF702" s="530"/>
      <c r="AG702" s="1316"/>
      <c r="AH702" s="1316"/>
      <c r="AI702" s="513"/>
    </row>
    <row r="703" ht="24.0" customHeight="1">
      <c r="A703" s="1318"/>
      <c r="B703" s="1316"/>
      <c r="C703" s="1316"/>
      <c r="D703" s="1316"/>
      <c r="E703" s="1316"/>
      <c r="F703" s="1316"/>
      <c r="G703" s="1316"/>
      <c r="H703" s="1316"/>
      <c r="I703" s="1316"/>
      <c r="J703" s="1316"/>
      <c r="K703" s="1316"/>
      <c r="L703" s="1316"/>
      <c r="M703" s="1316"/>
      <c r="N703" s="1316"/>
      <c r="O703" s="1316"/>
      <c r="P703" s="1316"/>
      <c r="Q703" s="1316"/>
      <c r="R703" s="1316"/>
      <c r="S703" s="1316"/>
      <c r="T703" s="1316"/>
      <c r="U703" s="1316"/>
      <c r="V703" s="1316"/>
      <c r="W703" s="1316"/>
      <c r="X703" s="1316"/>
      <c r="Y703" s="1316"/>
      <c r="Z703" s="1316"/>
      <c r="AA703" s="1316"/>
      <c r="AB703" s="1316"/>
      <c r="AC703" s="1316"/>
      <c r="AD703" s="1316"/>
      <c r="AE703" s="530"/>
      <c r="AF703" s="530"/>
      <c r="AG703" s="1316"/>
      <c r="AH703" s="1316"/>
      <c r="AI703" s="513"/>
    </row>
    <row r="704" ht="24.0" customHeight="1">
      <c r="A704" s="1318"/>
      <c r="B704" s="1316"/>
      <c r="C704" s="1316"/>
      <c r="D704" s="1316"/>
      <c r="E704" s="1316"/>
      <c r="F704" s="1316"/>
      <c r="G704" s="1316"/>
      <c r="H704" s="1316"/>
      <c r="I704" s="1316"/>
      <c r="J704" s="1316"/>
      <c r="K704" s="1316"/>
      <c r="L704" s="1316"/>
      <c r="M704" s="1316"/>
      <c r="N704" s="1316"/>
      <c r="O704" s="1316"/>
      <c r="P704" s="1316"/>
      <c r="Q704" s="1316"/>
      <c r="R704" s="1316"/>
      <c r="S704" s="1316"/>
      <c r="T704" s="1316"/>
      <c r="U704" s="1316"/>
      <c r="V704" s="1316"/>
      <c r="W704" s="1316"/>
      <c r="X704" s="1316"/>
      <c r="Y704" s="1316"/>
      <c r="Z704" s="1316"/>
      <c r="AA704" s="1316"/>
      <c r="AB704" s="1316"/>
      <c r="AC704" s="1316"/>
      <c r="AD704" s="1316"/>
      <c r="AE704" s="530"/>
      <c r="AF704" s="530"/>
      <c r="AG704" s="1316"/>
      <c r="AH704" s="1316"/>
      <c r="AI704" s="513"/>
    </row>
    <row r="705" ht="24.0" customHeight="1">
      <c r="A705" s="1318"/>
      <c r="B705" s="1316"/>
      <c r="C705" s="1316"/>
      <c r="D705" s="1316"/>
      <c r="E705" s="1316"/>
      <c r="F705" s="1316"/>
      <c r="G705" s="1316"/>
      <c r="H705" s="1316"/>
      <c r="I705" s="1316"/>
      <c r="J705" s="1316"/>
      <c r="K705" s="1316"/>
      <c r="L705" s="1316"/>
      <c r="M705" s="1316"/>
      <c r="N705" s="1316"/>
      <c r="O705" s="1316"/>
      <c r="P705" s="1316"/>
      <c r="Q705" s="1316"/>
      <c r="R705" s="1316"/>
      <c r="S705" s="1316"/>
      <c r="T705" s="1316"/>
      <c r="U705" s="1316"/>
      <c r="V705" s="1316"/>
      <c r="W705" s="1316"/>
      <c r="X705" s="1316"/>
      <c r="Y705" s="1316"/>
      <c r="Z705" s="1316"/>
      <c r="AA705" s="1316"/>
      <c r="AB705" s="1316"/>
      <c r="AC705" s="1316"/>
      <c r="AD705" s="1316"/>
      <c r="AE705" s="530"/>
      <c r="AF705" s="530"/>
      <c r="AG705" s="1316"/>
      <c r="AH705" s="1316"/>
      <c r="AI705" s="513"/>
    </row>
    <row r="706" ht="24.0" customHeight="1">
      <c r="A706" s="1318"/>
      <c r="B706" s="1316"/>
      <c r="C706" s="1316"/>
      <c r="D706" s="1316"/>
      <c r="E706" s="1316"/>
      <c r="F706" s="1316"/>
      <c r="G706" s="1316"/>
      <c r="H706" s="1316"/>
      <c r="I706" s="1316"/>
      <c r="J706" s="1316"/>
      <c r="K706" s="1316"/>
      <c r="L706" s="1316"/>
      <c r="M706" s="1316"/>
      <c r="N706" s="1316"/>
      <c r="O706" s="1316"/>
      <c r="P706" s="1316"/>
      <c r="Q706" s="1316"/>
      <c r="R706" s="1316"/>
      <c r="S706" s="1316"/>
      <c r="T706" s="1316"/>
      <c r="U706" s="1316"/>
      <c r="V706" s="1316"/>
      <c r="W706" s="1316"/>
      <c r="X706" s="1316"/>
      <c r="Y706" s="1316"/>
      <c r="Z706" s="1316"/>
      <c r="AA706" s="1316"/>
      <c r="AB706" s="1316"/>
      <c r="AC706" s="1316"/>
      <c r="AD706" s="1316"/>
      <c r="AE706" s="530"/>
      <c r="AF706" s="530"/>
      <c r="AG706" s="1316"/>
      <c r="AH706" s="1316"/>
      <c r="AI706" s="513"/>
    </row>
    <row r="707" ht="24.0" customHeight="1">
      <c r="A707" s="1318"/>
      <c r="B707" s="1316"/>
      <c r="C707" s="1316"/>
      <c r="D707" s="1316"/>
      <c r="E707" s="1316"/>
      <c r="F707" s="1316"/>
      <c r="G707" s="1316"/>
      <c r="H707" s="1316"/>
      <c r="I707" s="1316"/>
      <c r="J707" s="1316"/>
      <c r="K707" s="1316"/>
      <c r="L707" s="1316"/>
      <c r="M707" s="1316"/>
      <c r="N707" s="1316"/>
      <c r="O707" s="1316"/>
      <c r="P707" s="1316"/>
      <c r="Q707" s="1316"/>
      <c r="R707" s="1316"/>
      <c r="S707" s="1316"/>
      <c r="T707" s="1316"/>
      <c r="U707" s="1316"/>
      <c r="V707" s="1316"/>
      <c r="W707" s="1316"/>
      <c r="X707" s="1316"/>
      <c r="Y707" s="1316"/>
      <c r="Z707" s="1316"/>
      <c r="AA707" s="1316"/>
      <c r="AB707" s="1316"/>
      <c r="AC707" s="1316"/>
      <c r="AD707" s="1316"/>
      <c r="AE707" s="530"/>
      <c r="AF707" s="530"/>
      <c r="AG707" s="1316"/>
      <c r="AH707" s="1316"/>
      <c r="AI707" s="513"/>
    </row>
    <row r="708" ht="24.0" customHeight="1">
      <c r="A708" s="1318"/>
      <c r="B708" s="1316"/>
      <c r="C708" s="1316"/>
      <c r="D708" s="1316"/>
      <c r="E708" s="1316"/>
      <c r="F708" s="1316"/>
      <c r="G708" s="1316"/>
      <c r="H708" s="1316"/>
      <c r="I708" s="1316"/>
      <c r="J708" s="1316"/>
      <c r="K708" s="1316"/>
      <c r="L708" s="1316"/>
      <c r="M708" s="1316"/>
      <c r="N708" s="1316"/>
      <c r="O708" s="1316"/>
      <c r="P708" s="1316"/>
      <c r="Q708" s="1316"/>
      <c r="R708" s="1316"/>
      <c r="S708" s="1316"/>
      <c r="T708" s="1316"/>
      <c r="U708" s="1316"/>
      <c r="V708" s="1316"/>
      <c r="W708" s="1316"/>
      <c r="X708" s="1316"/>
      <c r="Y708" s="1316"/>
      <c r="Z708" s="1316"/>
      <c r="AA708" s="1316"/>
      <c r="AB708" s="1316"/>
      <c r="AC708" s="1316"/>
      <c r="AD708" s="1316"/>
      <c r="AE708" s="530"/>
      <c r="AF708" s="530"/>
      <c r="AG708" s="1316"/>
      <c r="AH708" s="1316"/>
      <c r="AI708" s="513"/>
    </row>
    <row r="709" ht="24.0" customHeight="1">
      <c r="A709" s="1318"/>
      <c r="B709" s="1316"/>
      <c r="C709" s="1316"/>
      <c r="D709" s="1316"/>
      <c r="E709" s="1316"/>
      <c r="F709" s="1316"/>
      <c r="G709" s="1316"/>
      <c r="H709" s="1316"/>
      <c r="I709" s="1316"/>
      <c r="J709" s="1316"/>
      <c r="K709" s="1316"/>
      <c r="L709" s="1316"/>
      <c r="M709" s="1316"/>
      <c r="N709" s="1316"/>
      <c r="O709" s="1316"/>
      <c r="P709" s="1316"/>
      <c r="Q709" s="1316"/>
      <c r="R709" s="1316"/>
      <c r="S709" s="1316"/>
      <c r="T709" s="1316"/>
      <c r="U709" s="1316"/>
      <c r="V709" s="1316"/>
      <c r="W709" s="1316"/>
      <c r="X709" s="1316"/>
      <c r="Y709" s="1316"/>
      <c r="Z709" s="1316"/>
      <c r="AA709" s="1316"/>
      <c r="AB709" s="1316"/>
      <c r="AC709" s="1316"/>
      <c r="AD709" s="1316"/>
      <c r="AE709" s="530"/>
      <c r="AF709" s="530"/>
      <c r="AG709" s="1316"/>
      <c r="AH709" s="1316"/>
      <c r="AI709" s="513"/>
    </row>
    <row r="710" ht="24.0" customHeight="1">
      <c r="A710" s="1318"/>
      <c r="B710" s="1316"/>
      <c r="C710" s="1316"/>
      <c r="D710" s="1316"/>
      <c r="E710" s="1316"/>
      <c r="F710" s="1316"/>
      <c r="G710" s="1316"/>
      <c r="H710" s="1316"/>
      <c r="I710" s="1316"/>
      <c r="J710" s="1316"/>
      <c r="K710" s="1316"/>
      <c r="L710" s="1316"/>
      <c r="M710" s="1316"/>
      <c r="N710" s="1316"/>
      <c r="O710" s="1316"/>
      <c r="P710" s="1316"/>
      <c r="Q710" s="1316"/>
      <c r="R710" s="1316"/>
      <c r="S710" s="1316"/>
      <c r="T710" s="1316"/>
      <c r="U710" s="1316"/>
      <c r="V710" s="1316"/>
      <c r="W710" s="1316"/>
      <c r="X710" s="1316"/>
      <c r="Y710" s="1316"/>
      <c r="Z710" s="1316"/>
      <c r="AA710" s="1316"/>
      <c r="AB710" s="1316"/>
      <c r="AC710" s="1316"/>
      <c r="AD710" s="1316"/>
      <c r="AE710" s="530"/>
      <c r="AF710" s="530"/>
      <c r="AG710" s="1316"/>
      <c r="AH710" s="1316"/>
      <c r="AI710" s="513"/>
    </row>
    <row r="711" ht="24.0" customHeight="1">
      <c r="A711" s="1318"/>
      <c r="B711" s="1316"/>
      <c r="C711" s="1316"/>
      <c r="D711" s="1316"/>
      <c r="E711" s="1316"/>
      <c r="F711" s="1316"/>
      <c r="G711" s="1316"/>
      <c r="H711" s="1316"/>
      <c r="I711" s="1316"/>
      <c r="J711" s="1316"/>
      <c r="K711" s="1316"/>
      <c r="L711" s="1316"/>
      <c r="M711" s="1316"/>
      <c r="N711" s="1316"/>
      <c r="O711" s="1316"/>
      <c r="P711" s="1316"/>
      <c r="Q711" s="1316"/>
      <c r="R711" s="1316"/>
      <c r="S711" s="1316"/>
      <c r="T711" s="1316"/>
      <c r="U711" s="1316"/>
      <c r="V711" s="1316"/>
      <c r="W711" s="1316"/>
      <c r="X711" s="1316"/>
      <c r="Y711" s="1316"/>
      <c r="Z711" s="1316"/>
      <c r="AA711" s="1316"/>
      <c r="AB711" s="1316"/>
      <c r="AC711" s="1316"/>
      <c r="AD711" s="1316"/>
      <c r="AE711" s="530"/>
      <c r="AF711" s="530"/>
      <c r="AG711" s="1316"/>
      <c r="AH711" s="1316"/>
      <c r="AI711" s="513"/>
    </row>
    <row r="712" ht="24.0" customHeight="1">
      <c r="A712" s="1318"/>
      <c r="B712" s="1316"/>
      <c r="C712" s="1316"/>
      <c r="D712" s="1316"/>
      <c r="E712" s="1316"/>
      <c r="F712" s="1316"/>
      <c r="G712" s="1316"/>
      <c r="H712" s="1316"/>
      <c r="I712" s="1316"/>
      <c r="J712" s="1316"/>
      <c r="K712" s="1316"/>
      <c r="L712" s="1316"/>
      <c r="M712" s="1316"/>
      <c r="N712" s="1316"/>
      <c r="O712" s="1316"/>
      <c r="P712" s="1316"/>
      <c r="Q712" s="1316"/>
      <c r="R712" s="1316"/>
      <c r="S712" s="1316"/>
      <c r="T712" s="1316"/>
      <c r="U712" s="1316"/>
      <c r="V712" s="1316"/>
      <c r="W712" s="1316"/>
      <c r="X712" s="1316"/>
      <c r="Y712" s="1316"/>
      <c r="Z712" s="1316"/>
      <c r="AA712" s="1316"/>
      <c r="AB712" s="1316"/>
      <c r="AC712" s="1316"/>
      <c r="AD712" s="1316"/>
      <c r="AE712" s="530"/>
      <c r="AF712" s="530"/>
      <c r="AG712" s="1316"/>
      <c r="AH712" s="1316"/>
      <c r="AI712" s="513"/>
    </row>
    <row r="713" ht="24.0" customHeight="1">
      <c r="A713" s="1318"/>
      <c r="B713" s="1316"/>
      <c r="C713" s="1316"/>
      <c r="D713" s="1316"/>
      <c r="E713" s="1316"/>
      <c r="F713" s="1316"/>
      <c r="G713" s="1316"/>
      <c r="H713" s="1316"/>
      <c r="I713" s="1316"/>
      <c r="J713" s="1316"/>
      <c r="K713" s="1316"/>
      <c r="L713" s="1316"/>
      <c r="M713" s="1316"/>
      <c r="N713" s="1316"/>
      <c r="O713" s="1316"/>
      <c r="P713" s="1316"/>
      <c r="Q713" s="1316"/>
      <c r="R713" s="1316"/>
      <c r="S713" s="1316"/>
      <c r="T713" s="1316"/>
      <c r="U713" s="1316"/>
      <c r="V713" s="1316"/>
      <c r="W713" s="1316"/>
      <c r="X713" s="1316"/>
      <c r="Y713" s="1316"/>
      <c r="Z713" s="1316"/>
      <c r="AA713" s="1316"/>
      <c r="AB713" s="1316"/>
      <c r="AC713" s="1316"/>
      <c r="AD713" s="1316"/>
      <c r="AE713" s="530"/>
      <c r="AF713" s="530"/>
      <c r="AG713" s="1316"/>
      <c r="AH713" s="1316"/>
      <c r="AI713" s="513"/>
    </row>
    <row r="714" ht="24.0" customHeight="1">
      <c r="A714" s="1318"/>
      <c r="B714" s="1316"/>
      <c r="C714" s="1316"/>
      <c r="D714" s="1316"/>
      <c r="E714" s="1316"/>
      <c r="F714" s="1316"/>
      <c r="G714" s="1316"/>
      <c r="H714" s="1316"/>
      <c r="I714" s="1316"/>
      <c r="J714" s="1316"/>
      <c r="K714" s="1316"/>
      <c r="L714" s="1316"/>
      <c r="M714" s="1316"/>
      <c r="N714" s="1316"/>
      <c r="O714" s="1316"/>
      <c r="P714" s="1316"/>
      <c r="Q714" s="1316"/>
      <c r="R714" s="1316"/>
      <c r="S714" s="1316"/>
      <c r="T714" s="1316"/>
      <c r="U714" s="1316"/>
      <c r="V714" s="1316"/>
      <c r="W714" s="1316"/>
      <c r="X714" s="1316"/>
      <c r="Y714" s="1316"/>
      <c r="Z714" s="1316"/>
      <c r="AA714" s="1316"/>
      <c r="AB714" s="1316"/>
      <c r="AC714" s="1316"/>
      <c r="AD714" s="1316"/>
      <c r="AE714" s="530"/>
      <c r="AF714" s="530"/>
      <c r="AG714" s="1316"/>
      <c r="AH714" s="1316"/>
      <c r="AI714" s="513"/>
    </row>
    <row r="715" ht="24.0" customHeight="1">
      <c r="A715" s="1318"/>
      <c r="B715" s="1316"/>
      <c r="C715" s="1316"/>
      <c r="D715" s="1316"/>
      <c r="E715" s="1316"/>
      <c r="F715" s="1316"/>
      <c r="G715" s="1316"/>
      <c r="H715" s="1316"/>
      <c r="I715" s="1316"/>
      <c r="J715" s="1316"/>
      <c r="K715" s="1316"/>
      <c r="L715" s="1316"/>
      <c r="M715" s="1316"/>
      <c r="N715" s="1316"/>
      <c r="O715" s="1316"/>
      <c r="P715" s="1316"/>
      <c r="Q715" s="1316"/>
      <c r="R715" s="1316"/>
      <c r="S715" s="1316"/>
      <c r="T715" s="1316"/>
      <c r="U715" s="1316"/>
      <c r="V715" s="1316"/>
      <c r="W715" s="1316"/>
      <c r="X715" s="1316"/>
      <c r="Y715" s="1316"/>
      <c r="Z715" s="1316"/>
      <c r="AA715" s="1316"/>
      <c r="AB715" s="1316"/>
      <c r="AC715" s="1316"/>
      <c r="AD715" s="1316"/>
      <c r="AE715" s="530"/>
      <c r="AF715" s="530"/>
      <c r="AG715" s="1316"/>
      <c r="AH715" s="1316"/>
      <c r="AI715" s="513"/>
    </row>
    <row r="716" ht="24.0" customHeight="1">
      <c r="A716" s="1318"/>
      <c r="B716" s="1316"/>
      <c r="C716" s="1316"/>
      <c r="D716" s="1316"/>
      <c r="E716" s="1316"/>
      <c r="F716" s="1316"/>
      <c r="G716" s="1316"/>
      <c r="H716" s="1316"/>
      <c r="I716" s="1316"/>
      <c r="J716" s="1316"/>
      <c r="K716" s="1316"/>
      <c r="L716" s="1316"/>
      <c r="M716" s="1316"/>
      <c r="N716" s="1316"/>
      <c r="O716" s="1316"/>
      <c r="P716" s="1316"/>
      <c r="Q716" s="1316"/>
      <c r="R716" s="1316"/>
      <c r="S716" s="1316"/>
      <c r="T716" s="1316"/>
      <c r="U716" s="1316"/>
      <c r="V716" s="1316"/>
      <c r="W716" s="1316"/>
      <c r="X716" s="1316"/>
      <c r="Y716" s="1316"/>
      <c r="Z716" s="1316"/>
      <c r="AA716" s="1316"/>
      <c r="AB716" s="1316"/>
      <c r="AC716" s="1316"/>
      <c r="AD716" s="1316"/>
      <c r="AE716" s="530"/>
      <c r="AF716" s="530"/>
      <c r="AG716" s="1316"/>
      <c r="AH716" s="1316"/>
      <c r="AI716" s="513"/>
    </row>
    <row r="717" ht="24.0" customHeight="1">
      <c r="A717" s="1318"/>
      <c r="B717" s="1316"/>
      <c r="C717" s="1316"/>
      <c r="D717" s="1316"/>
      <c r="E717" s="1316"/>
      <c r="F717" s="1316"/>
      <c r="G717" s="1316"/>
      <c r="H717" s="1316"/>
      <c r="I717" s="1316"/>
      <c r="J717" s="1316"/>
      <c r="K717" s="1316"/>
      <c r="L717" s="1316"/>
      <c r="M717" s="1316"/>
      <c r="N717" s="1316"/>
      <c r="O717" s="1316"/>
      <c r="P717" s="1316"/>
      <c r="Q717" s="1316"/>
      <c r="R717" s="1316"/>
      <c r="S717" s="1316"/>
      <c r="T717" s="1316"/>
      <c r="U717" s="1316"/>
      <c r="V717" s="1316"/>
      <c r="W717" s="1316"/>
      <c r="X717" s="1316"/>
      <c r="Y717" s="1316"/>
      <c r="Z717" s="1316"/>
      <c r="AA717" s="1316"/>
      <c r="AB717" s="1316"/>
      <c r="AC717" s="1316"/>
      <c r="AD717" s="1316"/>
      <c r="AE717" s="530"/>
      <c r="AF717" s="530"/>
      <c r="AG717" s="1316"/>
      <c r="AH717" s="1316"/>
      <c r="AI717" s="513"/>
    </row>
    <row r="718" ht="24.0" customHeight="1">
      <c r="A718" s="1318"/>
      <c r="B718" s="1316"/>
      <c r="C718" s="1316"/>
      <c r="D718" s="1316"/>
      <c r="E718" s="1316"/>
      <c r="F718" s="1316"/>
      <c r="G718" s="1316"/>
      <c r="H718" s="1316"/>
      <c r="I718" s="1316"/>
      <c r="J718" s="1316"/>
      <c r="K718" s="1316"/>
      <c r="L718" s="1316"/>
      <c r="M718" s="1316"/>
      <c r="N718" s="1316"/>
      <c r="O718" s="1316"/>
      <c r="P718" s="1316"/>
      <c r="Q718" s="1316"/>
      <c r="R718" s="1316"/>
      <c r="S718" s="1316"/>
      <c r="T718" s="1316"/>
      <c r="U718" s="1316"/>
      <c r="V718" s="1316"/>
      <c r="W718" s="1316"/>
      <c r="X718" s="1316"/>
      <c r="Y718" s="1316"/>
      <c r="Z718" s="1316"/>
      <c r="AA718" s="1316"/>
      <c r="AB718" s="1316"/>
      <c r="AC718" s="1316"/>
      <c r="AD718" s="1316"/>
      <c r="AE718" s="530"/>
      <c r="AF718" s="530"/>
      <c r="AG718" s="1316"/>
      <c r="AH718" s="1316"/>
      <c r="AI718" s="513"/>
    </row>
    <row r="719" ht="24.0" customHeight="1">
      <c r="A719" s="1318"/>
      <c r="B719" s="1316"/>
      <c r="C719" s="1316"/>
      <c r="D719" s="1316"/>
      <c r="E719" s="1316"/>
      <c r="F719" s="1316"/>
      <c r="G719" s="1316"/>
      <c r="H719" s="1316"/>
      <c r="I719" s="1316"/>
      <c r="J719" s="1316"/>
      <c r="K719" s="1316"/>
      <c r="L719" s="1316"/>
      <c r="M719" s="1316"/>
      <c r="N719" s="1316"/>
      <c r="O719" s="1316"/>
      <c r="P719" s="1316"/>
      <c r="Q719" s="1316"/>
      <c r="R719" s="1316"/>
      <c r="S719" s="1316"/>
      <c r="T719" s="1316"/>
      <c r="U719" s="1316"/>
      <c r="V719" s="1316"/>
      <c r="W719" s="1316"/>
      <c r="X719" s="1316"/>
      <c r="Y719" s="1316"/>
      <c r="Z719" s="1316"/>
      <c r="AA719" s="1316"/>
      <c r="AB719" s="1316"/>
      <c r="AC719" s="1316"/>
      <c r="AD719" s="1316"/>
      <c r="AE719" s="530"/>
      <c r="AF719" s="530"/>
      <c r="AG719" s="1316"/>
      <c r="AH719" s="1316"/>
      <c r="AI719" s="513"/>
    </row>
    <row r="720" ht="24.0" customHeight="1">
      <c r="A720" s="1318"/>
      <c r="B720" s="1316"/>
      <c r="C720" s="1316"/>
      <c r="D720" s="1316"/>
      <c r="E720" s="1316"/>
      <c r="F720" s="1316"/>
      <c r="G720" s="1316"/>
      <c r="H720" s="1316"/>
      <c r="I720" s="1316"/>
      <c r="J720" s="1316"/>
      <c r="K720" s="1316"/>
      <c r="L720" s="1316"/>
      <c r="M720" s="1316"/>
      <c r="N720" s="1316"/>
      <c r="O720" s="1316"/>
      <c r="P720" s="1316"/>
      <c r="Q720" s="1316"/>
      <c r="R720" s="1316"/>
      <c r="S720" s="1316"/>
      <c r="T720" s="1316"/>
      <c r="U720" s="1316"/>
      <c r="V720" s="1316"/>
      <c r="W720" s="1316"/>
      <c r="X720" s="1316"/>
      <c r="Y720" s="1316"/>
      <c r="Z720" s="1316"/>
      <c r="AA720" s="1316"/>
      <c r="AB720" s="1316"/>
      <c r="AC720" s="1316"/>
      <c r="AD720" s="1316"/>
      <c r="AE720" s="530"/>
      <c r="AF720" s="530"/>
      <c r="AG720" s="1316"/>
      <c r="AH720" s="1316"/>
      <c r="AI720" s="513"/>
    </row>
    <row r="721" ht="24.0" customHeight="1">
      <c r="A721" s="1318"/>
      <c r="B721" s="1316"/>
      <c r="C721" s="1316"/>
      <c r="D721" s="1316"/>
      <c r="E721" s="1316"/>
      <c r="F721" s="1316"/>
      <c r="G721" s="1316"/>
      <c r="H721" s="1316"/>
      <c r="I721" s="1316"/>
      <c r="J721" s="1316"/>
      <c r="K721" s="1316"/>
      <c r="L721" s="1316"/>
      <c r="M721" s="1316"/>
      <c r="N721" s="1316"/>
      <c r="O721" s="1316"/>
      <c r="P721" s="1316"/>
      <c r="Q721" s="1316"/>
      <c r="R721" s="1316"/>
      <c r="S721" s="1316"/>
      <c r="T721" s="1316"/>
      <c r="U721" s="1316"/>
      <c r="V721" s="1316"/>
      <c r="W721" s="1316"/>
      <c r="X721" s="1316"/>
      <c r="Y721" s="1316"/>
      <c r="Z721" s="1316"/>
      <c r="AA721" s="1316"/>
      <c r="AB721" s="1316"/>
      <c r="AC721" s="1316"/>
      <c r="AD721" s="1316"/>
      <c r="AE721" s="530"/>
      <c r="AF721" s="530"/>
      <c r="AG721" s="1316"/>
      <c r="AH721" s="1316"/>
      <c r="AI721" s="513"/>
    </row>
    <row r="722" ht="24.0" customHeight="1">
      <c r="A722" s="1318"/>
      <c r="B722" s="1316"/>
      <c r="C722" s="1316"/>
      <c r="D722" s="1316"/>
      <c r="E722" s="1316"/>
      <c r="F722" s="1316"/>
      <c r="G722" s="1316"/>
      <c r="H722" s="1316"/>
      <c r="I722" s="1316"/>
      <c r="J722" s="1316"/>
      <c r="K722" s="1316"/>
      <c r="L722" s="1316"/>
      <c r="M722" s="1316"/>
      <c r="N722" s="1316"/>
      <c r="O722" s="1316"/>
      <c r="P722" s="1316"/>
      <c r="Q722" s="1316"/>
      <c r="R722" s="1316"/>
      <c r="S722" s="1316"/>
      <c r="T722" s="1316"/>
      <c r="U722" s="1316"/>
      <c r="V722" s="1316"/>
      <c r="W722" s="1316"/>
      <c r="X722" s="1316"/>
      <c r="Y722" s="1316"/>
      <c r="Z722" s="1316"/>
      <c r="AA722" s="1316"/>
      <c r="AB722" s="1316"/>
      <c r="AC722" s="1316"/>
      <c r="AD722" s="1316"/>
      <c r="AE722" s="530"/>
      <c r="AF722" s="530"/>
      <c r="AG722" s="1316"/>
      <c r="AH722" s="1316"/>
      <c r="AI722" s="513"/>
    </row>
    <row r="723" ht="24.0" customHeight="1">
      <c r="A723" s="1318"/>
      <c r="B723" s="1316"/>
      <c r="C723" s="1316"/>
      <c r="D723" s="1316"/>
      <c r="E723" s="1316"/>
      <c r="F723" s="1316"/>
      <c r="G723" s="1316"/>
      <c r="H723" s="1316"/>
      <c r="I723" s="1316"/>
      <c r="J723" s="1316"/>
      <c r="K723" s="1316"/>
      <c r="L723" s="1316"/>
      <c r="M723" s="1316"/>
      <c r="N723" s="1316"/>
      <c r="O723" s="1316"/>
      <c r="P723" s="1316"/>
      <c r="Q723" s="1316"/>
      <c r="R723" s="1316"/>
      <c r="S723" s="1316"/>
      <c r="T723" s="1316"/>
      <c r="U723" s="1316"/>
      <c r="V723" s="1316"/>
      <c r="W723" s="1316"/>
      <c r="X723" s="1316"/>
      <c r="Y723" s="1316"/>
      <c r="Z723" s="1316"/>
      <c r="AA723" s="1316"/>
      <c r="AB723" s="1316"/>
      <c r="AC723" s="1316"/>
      <c r="AD723" s="1316"/>
      <c r="AE723" s="530"/>
      <c r="AF723" s="530"/>
      <c r="AG723" s="1316"/>
      <c r="AH723" s="1316"/>
      <c r="AI723" s="513"/>
    </row>
    <row r="724" ht="24.0" customHeight="1">
      <c r="A724" s="1318"/>
      <c r="B724" s="1316"/>
      <c r="C724" s="1316"/>
      <c r="D724" s="1316"/>
      <c r="E724" s="1316"/>
      <c r="F724" s="1316"/>
      <c r="G724" s="1316"/>
      <c r="H724" s="1316"/>
      <c r="I724" s="1316"/>
      <c r="J724" s="1316"/>
      <c r="K724" s="1316"/>
      <c r="L724" s="1316"/>
      <c r="M724" s="1316"/>
      <c r="N724" s="1316"/>
      <c r="O724" s="1316"/>
      <c r="P724" s="1316"/>
      <c r="Q724" s="1316"/>
      <c r="R724" s="1316"/>
      <c r="S724" s="1316"/>
      <c r="T724" s="1316"/>
      <c r="U724" s="1316"/>
      <c r="V724" s="1316"/>
      <c r="W724" s="1316"/>
      <c r="X724" s="1316"/>
      <c r="Y724" s="1316"/>
      <c r="Z724" s="1316"/>
      <c r="AA724" s="1316"/>
      <c r="AB724" s="1316"/>
      <c r="AC724" s="1316"/>
      <c r="AD724" s="1316"/>
      <c r="AE724" s="530"/>
      <c r="AF724" s="530"/>
      <c r="AG724" s="1316"/>
      <c r="AH724" s="1316"/>
      <c r="AI724" s="513"/>
    </row>
    <row r="725" ht="24.0" customHeight="1">
      <c r="A725" s="1318"/>
      <c r="B725" s="1316"/>
      <c r="C725" s="1316"/>
      <c r="D725" s="1316"/>
      <c r="E725" s="1316"/>
      <c r="F725" s="1316"/>
      <c r="G725" s="1316"/>
      <c r="H725" s="1316"/>
      <c r="I725" s="1316"/>
      <c r="J725" s="1316"/>
      <c r="K725" s="1316"/>
      <c r="L725" s="1316"/>
      <c r="M725" s="1316"/>
      <c r="N725" s="1316"/>
      <c r="O725" s="1316"/>
      <c r="P725" s="1316"/>
      <c r="Q725" s="1316"/>
      <c r="R725" s="1316"/>
      <c r="S725" s="1316"/>
      <c r="T725" s="1316"/>
      <c r="U725" s="1316"/>
      <c r="V725" s="1316"/>
      <c r="W725" s="1316"/>
      <c r="X725" s="1316"/>
      <c r="Y725" s="1316"/>
      <c r="Z725" s="1316"/>
      <c r="AA725" s="1316"/>
      <c r="AB725" s="1316"/>
      <c r="AC725" s="1316"/>
      <c r="AD725" s="1316"/>
      <c r="AE725" s="530"/>
      <c r="AF725" s="530"/>
      <c r="AG725" s="1316"/>
      <c r="AH725" s="1316"/>
      <c r="AI725" s="513"/>
    </row>
    <row r="726" ht="24.0" customHeight="1">
      <c r="A726" s="1318"/>
      <c r="B726" s="1316"/>
      <c r="C726" s="1316"/>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530"/>
      <c r="AF726" s="530"/>
      <c r="AG726" s="1316"/>
      <c r="AH726" s="1316"/>
      <c r="AI726" s="513"/>
    </row>
    <row r="727" ht="24.0" customHeight="1">
      <c r="A727" s="1318"/>
      <c r="B727" s="1316"/>
      <c r="C727" s="1316"/>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530"/>
      <c r="AF727" s="530"/>
      <c r="AG727" s="1316"/>
      <c r="AH727" s="1316"/>
      <c r="AI727" s="513"/>
    </row>
    <row r="728" ht="24.0" customHeight="1">
      <c r="A728" s="1318"/>
      <c r="B728" s="1316"/>
      <c r="C728" s="1316"/>
      <c r="D728" s="1316"/>
      <c r="E728" s="1316"/>
      <c r="F728" s="1316"/>
      <c r="G728" s="1316"/>
      <c r="H728" s="1316"/>
      <c r="I728" s="1316"/>
      <c r="J728" s="1316"/>
      <c r="K728" s="1316"/>
      <c r="L728" s="1316"/>
      <c r="M728" s="1316"/>
      <c r="N728" s="1316"/>
      <c r="O728" s="1316"/>
      <c r="P728" s="1316"/>
      <c r="Q728" s="1316"/>
      <c r="R728" s="1316"/>
      <c r="S728" s="1316"/>
      <c r="T728" s="1316"/>
      <c r="U728" s="1316"/>
      <c r="V728" s="1316"/>
      <c r="W728" s="1316"/>
      <c r="X728" s="1316"/>
      <c r="Y728" s="1316"/>
      <c r="Z728" s="1316"/>
      <c r="AA728" s="1316"/>
      <c r="AB728" s="1316"/>
      <c r="AC728" s="1316"/>
      <c r="AD728" s="1316"/>
      <c r="AE728" s="530"/>
      <c r="AF728" s="530"/>
      <c r="AG728" s="1316"/>
      <c r="AH728" s="1316"/>
      <c r="AI728" s="513"/>
    </row>
    <row r="729" ht="24.0" customHeight="1">
      <c r="A729" s="1318"/>
      <c r="B729" s="1316"/>
      <c r="C729" s="1316"/>
      <c r="D729" s="1316"/>
      <c r="E729" s="1316"/>
      <c r="F729" s="1316"/>
      <c r="G729" s="1316"/>
      <c r="H729" s="1316"/>
      <c r="I729" s="1316"/>
      <c r="J729" s="1316"/>
      <c r="K729" s="1316"/>
      <c r="L729" s="1316"/>
      <c r="M729" s="1316"/>
      <c r="N729" s="1316"/>
      <c r="O729" s="1316"/>
      <c r="P729" s="1316"/>
      <c r="Q729" s="1316"/>
      <c r="R729" s="1316"/>
      <c r="S729" s="1316"/>
      <c r="T729" s="1316"/>
      <c r="U729" s="1316"/>
      <c r="V729" s="1316"/>
      <c r="W729" s="1316"/>
      <c r="X729" s="1316"/>
      <c r="Y729" s="1316"/>
      <c r="Z729" s="1316"/>
      <c r="AA729" s="1316"/>
      <c r="AB729" s="1316"/>
      <c r="AC729" s="1316"/>
      <c r="AD729" s="1316"/>
      <c r="AE729" s="530"/>
      <c r="AF729" s="530"/>
      <c r="AG729" s="1316"/>
      <c r="AH729" s="1316"/>
      <c r="AI729" s="513"/>
    </row>
    <row r="730" ht="24.0" customHeight="1">
      <c r="A730" s="1318"/>
      <c r="B730" s="1316"/>
      <c r="C730" s="1316"/>
      <c r="D730" s="1316"/>
      <c r="E730" s="1316"/>
      <c r="F730" s="1316"/>
      <c r="G730" s="1316"/>
      <c r="H730" s="1316"/>
      <c r="I730" s="1316"/>
      <c r="J730" s="1316"/>
      <c r="K730" s="1316"/>
      <c r="L730" s="1316"/>
      <c r="M730" s="1316"/>
      <c r="N730" s="1316"/>
      <c r="O730" s="1316"/>
      <c r="P730" s="1316"/>
      <c r="Q730" s="1316"/>
      <c r="R730" s="1316"/>
      <c r="S730" s="1316"/>
      <c r="T730" s="1316"/>
      <c r="U730" s="1316"/>
      <c r="V730" s="1316"/>
      <c r="W730" s="1316"/>
      <c r="X730" s="1316"/>
      <c r="Y730" s="1316"/>
      <c r="Z730" s="1316"/>
      <c r="AA730" s="1316"/>
      <c r="AB730" s="1316"/>
      <c r="AC730" s="1316"/>
      <c r="AD730" s="1316"/>
      <c r="AE730" s="530"/>
      <c r="AF730" s="530"/>
      <c r="AG730" s="1316"/>
      <c r="AH730" s="1316"/>
      <c r="AI730" s="513"/>
    </row>
    <row r="731" ht="24.0" customHeight="1">
      <c r="A731" s="1318"/>
      <c r="B731" s="1316"/>
      <c r="C731" s="1316"/>
      <c r="D731" s="1316"/>
      <c r="E731" s="1316"/>
      <c r="F731" s="1316"/>
      <c r="G731" s="1316"/>
      <c r="H731" s="1316"/>
      <c r="I731" s="1316"/>
      <c r="J731" s="1316"/>
      <c r="K731" s="1316"/>
      <c r="L731" s="1316"/>
      <c r="M731" s="1316"/>
      <c r="N731" s="1316"/>
      <c r="O731" s="1316"/>
      <c r="P731" s="1316"/>
      <c r="Q731" s="1316"/>
      <c r="R731" s="1316"/>
      <c r="S731" s="1316"/>
      <c r="T731" s="1316"/>
      <c r="U731" s="1316"/>
      <c r="V731" s="1316"/>
      <c r="W731" s="1316"/>
      <c r="X731" s="1316"/>
      <c r="Y731" s="1316"/>
      <c r="Z731" s="1316"/>
      <c r="AA731" s="1316"/>
      <c r="AB731" s="1316"/>
      <c r="AC731" s="1316"/>
      <c r="AD731" s="1316"/>
      <c r="AE731" s="530"/>
      <c r="AF731" s="530"/>
      <c r="AG731" s="1316"/>
      <c r="AH731" s="1316"/>
      <c r="AI731" s="513"/>
    </row>
    <row r="732" ht="24.0" customHeight="1">
      <c r="A732" s="1318"/>
      <c r="B732" s="1316"/>
      <c r="C732" s="1316"/>
      <c r="D732" s="1316"/>
      <c r="E732" s="1316"/>
      <c r="F732" s="1316"/>
      <c r="G732" s="1316"/>
      <c r="H732" s="1316"/>
      <c r="I732" s="1316"/>
      <c r="J732" s="1316"/>
      <c r="K732" s="1316"/>
      <c r="L732" s="1316"/>
      <c r="M732" s="1316"/>
      <c r="N732" s="1316"/>
      <c r="O732" s="1316"/>
      <c r="P732" s="1316"/>
      <c r="Q732" s="1316"/>
      <c r="R732" s="1316"/>
      <c r="S732" s="1316"/>
      <c r="T732" s="1316"/>
      <c r="U732" s="1316"/>
      <c r="V732" s="1316"/>
      <c r="W732" s="1316"/>
      <c r="X732" s="1316"/>
      <c r="Y732" s="1316"/>
      <c r="Z732" s="1316"/>
      <c r="AA732" s="1316"/>
      <c r="AB732" s="1316"/>
      <c r="AC732" s="1316"/>
      <c r="AD732" s="1316"/>
      <c r="AE732" s="530"/>
      <c r="AF732" s="530"/>
      <c r="AG732" s="1316"/>
      <c r="AH732" s="1316"/>
      <c r="AI732" s="513"/>
    </row>
    <row r="733" ht="24.0" customHeight="1">
      <c r="A733" s="1318"/>
      <c r="B733" s="1316"/>
      <c r="C733" s="1316"/>
      <c r="D733" s="1316"/>
      <c r="E733" s="1316"/>
      <c r="F733" s="1316"/>
      <c r="G733" s="1316"/>
      <c r="H733" s="1316"/>
      <c r="I733" s="1316"/>
      <c r="J733" s="1316"/>
      <c r="K733" s="1316"/>
      <c r="L733" s="1316"/>
      <c r="M733" s="1316"/>
      <c r="N733" s="1316"/>
      <c r="O733" s="1316"/>
      <c r="P733" s="1316"/>
      <c r="Q733" s="1316"/>
      <c r="R733" s="1316"/>
      <c r="S733" s="1316"/>
      <c r="T733" s="1316"/>
      <c r="U733" s="1316"/>
      <c r="V733" s="1316"/>
      <c r="W733" s="1316"/>
      <c r="X733" s="1316"/>
      <c r="Y733" s="1316"/>
      <c r="Z733" s="1316"/>
      <c r="AA733" s="1316"/>
      <c r="AB733" s="1316"/>
      <c r="AC733" s="1316"/>
      <c r="AD733" s="1316"/>
      <c r="AE733" s="530"/>
      <c r="AF733" s="530"/>
      <c r="AG733" s="1316"/>
      <c r="AH733" s="1316"/>
      <c r="AI733" s="513"/>
    </row>
    <row r="734" ht="24.0" customHeight="1">
      <c r="A734" s="1318"/>
      <c r="B734" s="1316"/>
      <c r="C734" s="1316"/>
      <c r="D734" s="1316"/>
      <c r="E734" s="1316"/>
      <c r="F734" s="1316"/>
      <c r="G734" s="1316"/>
      <c r="H734" s="1316"/>
      <c r="I734" s="1316"/>
      <c r="J734" s="1316"/>
      <c r="K734" s="1316"/>
      <c r="L734" s="1316"/>
      <c r="M734" s="1316"/>
      <c r="N734" s="1316"/>
      <c r="O734" s="1316"/>
      <c r="P734" s="1316"/>
      <c r="Q734" s="1316"/>
      <c r="R734" s="1316"/>
      <c r="S734" s="1316"/>
      <c r="T734" s="1316"/>
      <c r="U734" s="1316"/>
      <c r="V734" s="1316"/>
      <c r="W734" s="1316"/>
      <c r="X734" s="1316"/>
      <c r="Y734" s="1316"/>
      <c r="Z734" s="1316"/>
      <c r="AA734" s="1316"/>
      <c r="AB734" s="1316"/>
      <c r="AC734" s="1316"/>
      <c r="AD734" s="1316"/>
      <c r="AE734" s="530"/>
      <c r="AF734" s="530"/>
      <c r="AG734" s="1316"/>
      <c r="AH734" s="1316"/>
      <c r="AI734" s="513"/>
    </row>
    <row r="735" ht="24.0" customHeight="1">
      <c r="A735" s="1318"/>
      <c r="B735" s="1316"/>
      <c r="C735" s="1316"/>
      <c r="D735" s="1316"/>
      <c r="E735" s="1316"/>
      <c r="F735" s="1316"/>
      <c r="G735" s="1316"/>
      <c r="H735" s="1316"/>
      <c r="I735" s="1316"/>
      <c r="J735" s="1316"/>
      <c r="K735" s="1316"/>
      <c r="L735" s="1316"/>
      <c r="M735" s="1316"/>
      <c r="N735" s="1316"/>
      <c r="O735" s="1316"/>
      <c r="P735" s="1316"/>
      <c r="Q735" s="1316"/>
      <c r="R735" s="1316"/>
      <c r="S735" s="1316"/>
      <c r="T735" s="1316"/>
      <c r="U735" s="1316"/>
      <c r="V735" s="1316"/>
      <c r="W735" s="1316"/>
      <c r="X735" s="1316"/>
      <c r="Y735" s="1316"/>
      <c r="Z735" s="1316"/>
      <c r="AA735" s="1316"/>
      <c r="AB735" s="1316"/>
      <c r="AC735" s="1316"/>
      <c r="AD735" s="1316"/>
      <c r="AE735" s="530"/>
      <c r="AF735" s="530"/>
      <c r="AG735" s="1316"/>
      <c r="AH735" s="1316"/>
      <c r="AI735" s="513"/>
    </row>
    <row r="736" ht="24.0" customHeight="1">
      <c r="A736" s="1318"/>
      <c r="B736" s="1316"/>
      <c r="C736" s="1316"/>
      <c r="D736" s="1316"/>
      <c r="E736" s="1316"/>
      <c r="F736" s="1316"/>
      <c r="G736" s="1316"/>
      <c r="H736" s="1316"/>
      <c r="I736" s="1316"/>
      <c r="J736" s="1316"/>
      <c r="K736" s="1316"/>
      <c r="L736" s="1316"/>
      <c r="M736" s="1316"/>
      <c r="N736" s="1316"/>
      <c r="O736" s="1316"/>
      <c r="P736" s="1316"/>
      <c r="Q736" s="1316"/>
      <c r="R736" s="1316"/>
      <c r="S736" s="1316"/>
      <c r="T736" s="1316"/>
      <c r="U736" s="1316"/>
      <c r="V736" s="1316"/>
      <c r="W736" s="1316"/>
      <c r="X736" s="1316"/>
      <c r="Y736" s="1316"/>
      <c r="Z736" s="1316"/>
      <c r="AA736" s="1316"/>
      <c r="AB736" s="1316"/>
      <c r="AC736" s="1316"/>
      <c r="AD736" s="1316"/>
      <c r="AE736" s="530"/>
      <c r="AF736" s="530"/>
      <c r="AG736" s="1316"/>
      <c r="AH736" s="1316"/>
      <c r="AI736" s="513"/>
    </row>
    <row r="737" ht="24.0" customHeight="1">
      <c r="A737" s="1318"/>
      <c r="B737" s="1316"/>
      <c r="C737" s="1316"/>
      <c r="D737" s="1316"/>
      <c r="E737" s="1316"/>
      <c r="F737" s="1316"/>
      <c r="G737" s="1316"/>
      <c r="H737" s="1316"/>
      <c r="I737" s="1316"/>
      <c r="J737" s="1316"/>
      <c r="K737" s="1316"/>
      <c r="L737" s="1316"/>
      <c r="M737" s="1316"/>
      <c r="N737" s="1316"/>
      <c r="O737" s="1316"/>
      <c r="P737" s="1316"/>
      <c r="Q737" s="1316"/>
      <c r="R737" s="1316"/>
      <c r="S737" s="1316"/>
      <c r="T737" s="1316"/>
      <c r="U737" s="1316"/>
      <c r="V737" s="1316"/>
      <c r="W737" s="1316"/>
      <c r="X737" s="1316"/>
      <c r="Y737" s="1316"/>
      <c r="Z737" s="1316"/>
      <c r="AA737" s="1316"/>
      <c r="AB737" s="1316"/>
      <c r="AC737" s="1316"/>
      <c r="AD737" s="1316"/>
      <c r="AE737" s="530"/>
      <c r="AF737" s="530"/>
      <c r="AG737" s="1316"/>
      <c r="AH737" s="1316"/>
      <c r="AI737" s="513"/>
    </row>
    <row r="738" ht="24.0" customHeight="1">
      <c r="A738" s="1318"/>
      <c r="B738" s="1316"/>
      <c r="C738" s="1316"/>
      <c r="D738" s="1316"/>
      <c r="E738" s="1316"/>
      <c r="F738" s="1316"/>
      <c r="G738" s="1316"/>
      <c r="H738" s="1316"/>
      <c r="I738" s="1316"/>
      <c r="J738" s="1316"/>
      <c r="K738" s="1316"/>
      <c r="L738" s="1316"/>
      <c r="M738" s="1316"/>
      <c r="N738" s="1316"/>
      <c r="O738" s="1316"/>
      <c r="P738" s="1316"/>
      <c r="Q738" s="1316"/>
      <c r="R738" s="1316"/>
      <c r="S738" s="1316"/>
      <c r="T738" s="1316"/>
      <c r="U738" s="1316"/>
      <c r="V738" s="1316"/>
      <c r="W738" s="1316"/>
      <c r="X738" s="1316"/>
      <c r="Y738" s="1316"/>
      <c r="Z738" s="1316"/>
      <c r="AA738" s="1316"/>
      <c r="AB738" s="1316"/>
      <c r="AC738" s="1316"/>
      <c r="AD738" s="1316"/>
      <c r="AE738" s="530"/>
      <c r="AF738" s="530"/>
      <c r="AG738" s="1316"/>
      <c r="AH738" s="1316"/>
      <c r="AI738" s="513"/>
    </row>
    <row r="739" ht="24.0" customHeight="1">
      <c r="A739" s="1318"/>
      <c r="B739" s="1316"/>
      <c r="C739" s="1316"/>
      <c r="D739" s="1316"/>
      <c r="E739" s="1316"/>
      <c r="F739" s="1316"/>
      <c r="G739" s="1316"/>
      <c r="H739" s="1316"/>
      <c r="I739" s="1316"/>
      <c r="J739" s="1316"/>
      <c r="K739" s="1316"/>
      <c r="L739" s="1316"/>
      <c r="M739" s="1316"/>
      <c r="N739" s="1316"/>
      <c r="O739" s="1316"/>
      <c r="P739" s="1316"/>
      <c r="Q739" s="1316"/>
      <c r="R739" s="1316"/>
      <c r="S739" s="1316"/>
      <c r="T739" s="1316"/>
      <c r="U739" s="1316"/>
      <c r="V739" s="1316"/>
      <c r="W739" s="1316"/>
      <c r="X739" s="1316"/>
      <c r="Y739" s="1316"/>
      <c r="Z739" s="1316"/>
      <c r="AA739" s="1316"/>
      <c r="AB739" s="1316"/>
      <c r="AC739" s="1316"/>
      <c r="AD739" s="1316"/>
      <c r="AE739" s="530"/>
      <c r="AF739" s="530"/>
      <c r="AG739" s="1316"/>
      <c r="AH739" s="1316"/>
      <c r="AI739" s="513"/>
    </row>
    <row r="740" ht="24.0" customHeight="1">
      <c r="A740" s="1318"/>
      <c r="B740" s="1316"/>
      <c r="C740" s="1316"/>
      <c r="D740" s="1316"/>
      <c r="E740" s="1316"/>
      <c r="F740" s="1316"/>
      <c r="G740" s="1316"/>
      <c r="H740" s="1316"/>
      <c r="I740" s="1316"/>
      <c r="J740" s="1316"/>
      <c r="K740" s="1316"/>
      <c r="L740" s="1316"/>
      <c r="M740" s="1316"/>
      <c r="N740" s="1316"/>
      <c r="O740" s="1316"/>
      <c r="P740" s="1316"/>
      <c r="Q740" s="1316"/>
      <c r="R740" s="1316"/>
      <c r="S740" s="1316"/>
      <c r="T740" s="1316"/>
      <c r="U740" s="1316"/>
      <c r="V740" s="1316"/>
      <c r="W740" s="1316"/>
      <c r="X740" s="1316"/>
      <c r="Y740" s="1316"/>
      <c r="Z740" s="1316"/>
      <c r="AA740" s="1316"/>
      <c r="AB740" s="1316"/>
      <c r="AC740" s="1316"/>
      <c r="AD740" s="1316"/>
      <c r="AE740" s="530"/>
      <c r="AF740" s="530"/>
      <c r="AG740" s="1316"/>
      <c r="AH740" s="1316"/>
      <c r="AI740" s="513"/>
    </row>
    <row r="741" ht="24.0" customHeight="1">
      <c r="A741" s="1318"/>
      <c r="B741" s="1316"/>
      <c r="C741" s="1316"/>
      <c r="D741" s="1316"/>
      <c r="E741" s="1316"/>
      <c r="F741" s="1316"/>
      <c r="G741" s="1316"/>
      <c r="H741" s="1316"/>
      <c r="I741" s="1316"/>
      <c r="J741" s="1316"/>
      <c r="K741" s="1316"/>
      <c r="L741" s="1316"/>
      <c r="M741" s="1316"/>
      <c r="N741" s="1316"/>
      <c r="O741" s="1316"/>
      <c r="P741" s="1316"/>
      <c r="Q741" s="1316"/>
      <c r="R741" s="1316"/>
      <c r="S741" s="1316"/>
      <c r="T741" s="1316"/>
      <c r="U741" s="1316"/>
      <c r="V741" s="1316"/>
      <c r="W741" s="1316"/>
      <c r="X741" s="1316"/>
      <c r="Y741" s="1316"/>
      <c r="Z741" s="1316"/>
      <c r="AA741" s="1316"/>
      <c r="AB741" s="1316"/>
      <c r="AC741" s="1316"/>
      <c r="AD741" s="1316"/>
      <c r="AE741" s="530"/>
      <c r="AF741" s="530"/>
      <c r="AG741" s="1316"/>
      <c r="AH741" s="1316"/>
      <c r="AI741" s="513"/>
    </row>
    <row r="742" ht="24.0" customHeight="1">
      <c r="A742" s="1318"/>
      <c r="B742" s="1316"/>
      <c r="C742" s="1316"/>
      <c r="D742" s="1316"/>
      <c r="E742" s="1316"/>
      <c r="F742" s="1316"/>
      <c r="G742" s="1316"/>
      <c r="H742" s="1316"/>
      <c r="I742" s="1316"/>
      <c r="J742" s="1316"/>
      <c r="K742" s="1316"/>
      <c r="L742" s="1316"/>
      <c r="M742" s="1316"/>
      <c r="N742" s="1316"/>
      <c r="O742" s="1316"/>
      <c r="P742" s="1316"/>
      <c r="Q742" s="1316"/>
      <c r="R742" s="1316"/>
      <c r="S742" s="1316"/>
      <c r="T742" s="1316"/>
      <c r="U742" s="1316"/>
      <c r="V742" s="1316"/>
      <c r="W742" s="1316"/>
      <c r="X742" s="1316"/>
      <c r="Y742" s="1316"/>
      <c r="Z742" s="1316"/>
      <c r="AA742" s="1316"/>
      <c r="AB742" s="1316"/>
      <c r="AC742" s="1316"/>
      <c r="AD742" s="1316"/>
      <c r="AE742" s="530"/>
      <c r="AF742" s="530"/>
      <c r="AG742" s="1316"/>
      <c r="AH742" s="1316"/>
      <c r="AI742" s="513"/>
    </row>
    <row r="743" ht="24.0" customHeight="1">
      <c r="A743" s="1318"/>
      <c r="B743" s="1316"/>
      <c r="C743" s="1316"/>
      <c r="D743" s="1316"/>
      <c r="E743" s="1316"/>
      <c r="F743" s="1316"/>
      <c r="G743" s="1316"/>
      <c r="H743" s="1316"/>
      <c r="I743" s="1316"/>
      <c r="J743" s="1316"/>
      <c r="K743" s="1316"/>
      <c r="L743" s="1316"/>
      <c r="M743" s="1316"/>
      <c r="N743" s="1316"/>
      <c r="O743" s="1316"/>
      <c r="P743" s="1316"/>
      <c r="Q743" s="1316"/>
      <c r="R743" s="1316"/>
      <c r="S743" s="1316"/>
      <c r="T743" s="1316"/>
      <c r="U743" s="1316"/>
      <c r="V743" s="1316"/>
      <c r="W743" s="1316"/>
      <c r="X743" s="1316"/>
      <c r="Y743" s="1316"/>
      <c r="Z743" s="1316"/>
      <c r="AA743" s="1316"/>
      <c r="AB743" s="1316"/>
      <c r="AC743" s="1316"/>
      <c r="AD743" s="1316"/>
      <c r="AE743" s="530"/>
      <c r="AF743" s="530"/>
      <c r="AG743" s="1316"/>
      <c r="AH743" s="1316"/>
      <c r="AI743" s="513"/>
    </row>
    <row r="744" ht="24.0" customHeight="1">
      <c r="A744" s="1318"/>
      <c r="B744" s="1316"/>
      <c r="C744" s="1316"/>
      <c r="D744" s="1316"/>
      <c r="E744" s="1316"/>
      <c r="F744" s="1316"/>
      <c r="G744" s="1316"/>
      <c r="H744" s="1316"/>
      <c r="I744" s="1316"/>
      <c r="J744" s="1316"/>
      <c r="K744" s="1316"/>
      <c r="L744" s="1316"/>
      <c r="M744" s="1316"/>
      <c r="N744" s="1316"/>
      <c r="O744" s="1316"/>
      <c r="P744" s="1316"/>
      <c r="Q744" s="1316"/>
      <c r="R744" s="1316"/>
      <c r="S744" s="1316"/>
      <c r="T744" s="1316"/>
      <c r="U744" s="1316"/>
      <c r="V744" s="1316"/>
      <c r="W744" s="1316"/>
      <c r="X744" s="1316"/>
      <c r="Y744" s="1316"/>
      <c r="Z744" s="1316"/>
      <c r="AA744" s="1316"/>
      <c r="AB744" s="1316"/>
      <c r="AC744" s="1316"/>
      <c r="AD744" s="1316"/>
      <c r="AE744" s="530"/>
      <c r="AF744" s="530"/>
      <c r="AG744" s="1316"/>
      <c r="AH744" s="1316"/>
      <c r="AI744" s="513"/>
    </row>
    <row r="745" ht="24.0" customHeight="1">
      <c r="A745" s="1318"/>
      <c r="B745" s="1316"/>
      <c r="C745" s="1316"/>
      <c r="D745" s="1316"/>
      <c r="E745" s="1316"/>
      <c r="F745" s="1316"/>
      <c r="G745" s="1316"/>
      <c r="H745" s="1316"/>
      <c r="I745" s="1316"/>
      <c r="J745" s="1316"/>
      <c r="K745" s="1316"/>
      <c r="L745" s="1316"/>
      <c r="M745" s="1316"/>
      <c r="N745" s="1316"/>
      <c r="O745" s="1316"/>
      <c r="P745" s="1316"/>
      <c r="Q745" s="1316"/>
      <c r="R745" s="1316"/>
      <c r="S745" s="1316"/>
      <c r="T745" s="1316"/>
      <c r="U745" s="1316"/>
      <c r="V745" s="1316"/>
      <c r="W745" s="1316"/>
      <c r="X745" s="1316"/>
      <c r="Y745" s="1316"/>
      <c r="Z745" s="1316"/>
      <c r="AA745" s="1316"/>
      <c r="AB745" s="1316"/>
      <c r="AC745" s="1316"/>
      <c r="AD745" s="1316"/>
      <c r="AE745" s="530"/>
      <c r="AF745" s="530"/>
      <c r="AG745" s="1316"/>
      <c r="AH745" s="1316"/>
      <c r="AI745" s="513"/>
    </row>
    <row r="746" ht="24.0" customHeight="1">
      <c r="A746" s="1318"/>
      <c r="B746" s="1316"/>
      <c r="C746" s="1316"/>
      <c r="D746" s="1316"/>
      <c r="E746" s="1316"/>
      <c r="F746" s="1316"/>
      <c r="G746" s="1316"/>
      <c r="H746" s="1316"/>
      <c r="I746" s="1316"/>
      <c r="J746" s="1316"/>
      <c r="K746" s="1316"/>
      <c r="L746" s="1316"/>
      <c r="M746" s="1316"/>
      <c r="N746" s="1316"/>
      <c r="O746" s="1316"/>
      <c r="P746" s="1316"/>
      <c r="Q746" s="1316"/>
      <c r="R746" s="1316"/>
      <c r="S746" s="1316"/>
      <c r="T746" s="1316"/>
      <c r="U746" s="1316"/>
      <c r="V746" s="1316"/>
      <c r="W746" s="1316"/>
      <c r="X746" s="1316"/>
      <c r="Y746" s="1316"/>
      <c r="Z746" s="1316"/>
      <c r="AA746" s="1316"/>
      <c r="AB746" s="1316"/>
      <c r="AC746" s="1316"/>
      <c r="AD746" s="1316"/>
      <c r="AE746" s="530"/>
      <c r="AF746" s="530"/>
      <c r="AG746" s="1316"/>
      <c r="AH746" s="1316"/>
      <c r="AI746" s="513"/>
    </row>
    <row r="747" ht="24.0" customHeight="1">
      <c r="A747" s="1318"/>
      <c r="B747" s="1316"/>
      <c r="C747" s="1316"/>
      <c r="D747" s="1316"/>
      <c r="E747" s="1316"/>
      <c r="F747" s="1316"/>
      <c r="G747" s="1316"/>
      <c r="H747" s="1316"/>
      <c r="I747" s="1316"/>
      <c r="J747" s="1316"/>
      <c r="K747" s="1316"/>
      <c r="L747" s="1316"/>
      <c r="M747" s="1316"/>
      <c r="N747" s="1316"/>
      <c r="O747" s="1316"/>
      <c r="P747" s="1316"/>
      <c r="Q747" s="1316"/>
      <c r="R747" s="1316"/>
      <c r="S747" s="1316"/>
      <c r="T747" s="1316"/>
      <c r="U747" s="1316"/>
      <c r="V747" s="1316"/>
      <c r="W747" s="1316"/>
      <c r="X747" s="1316"/>
      <c r="Y747" s="1316"/>
      <c r="Z747" s="1316"/>
      <c r="AA747" s="1316"/>
      <c r="AB747" s="1316"/>
      <c r="AC747" s="1316"/>
      <c r="AD747" s="1316"/>
      <c r="AE747" s="530"/>
      <c r="AF747" s="530"/>
      <c r="AG747" s="1316"/>
      <c r="AH747" s="1316"/>
      <c r="AI747" s="513"/>
    </row>
    <row r="748" ht="24.0" customHeight="1">
      <c r="A748" s="1318"/>
      <c r="B748" s="1316"/>
      <c r="C748" s="1316"/>
      <c r="D748" s="1316"/>
      <c r="E748" s="1316"/>
      <c r="F748" s="1316"/>
      <c r="G748" s="1316"/>
      <c r="H748" s="1316"/>
      <c r="I748" s="1316"/>
      <c r="J748" s="1316"/>
      <c r="K748" s="1316"/>
      <c r="L748" s="1316"/>
      <c r="M748" s="1316"/>
      <c r="N748" s="1316"/>
      <c r="O748" s="1316"/>
      <c r="P748" s="1316"/>
      <c r="Q748" s="1316"/>
      <c r="R748" s="1316"/>
      <c r="S748" s="1316"/>
      <c r="T748" s="1316"/>
      <c r="U748" s="1316"/>
      <c r="V748" s="1316"/>
      <c r="W748" s="1316"/>
      <c r="X748" s="1316"/>
      <c r="Y748" s="1316"/>
      <c r="Z748" s="1316"/>
      <c r="AA748" s="1316"/>
      <c r="AB748" s="1316"/>
      <c r="AC748" s="1316"/>
      <c r="AD748" s="1316"/>
      <c r="AE748" s="530"/>
      <c r="AF748" s="530"/>
      <c r="AG748" s="1316"/>
      <c r="AH748" s="1316"/>
      <c r="AI748" s="513"/>
    </row>
    <row r="749" ht="24.0" customHeight="1">
      <c r="A749" s="1318"/>
      <c r="B749" s="1316"/>
      <c r="C749" s="1316"/>
      <c r="D749" s="1316"/>
      <c r="E749" s="1316"/>
      <c r="F749" s="1316"/>
      <c r="G749" s="1316"/>
      <c r="H749" s="1316"/>
      <c r="I749" s="1316"/>
      <c r="J749" s="1316"/>
      <c r="K749" s="1316"/>
      <c r="L749" s="1316"/>
      <c r="M749" s="1316"/>
      <c r="N749" s="1316"/>
      <c r="O749" s="1316"/>
      <c r="P749" s="1316"/>
      <c r="Q749" s="1316"/>
      <c r="R749" s="1316"/>
      <c r="S749" s="1316"/>
      <c r="T749" s="1316"/>
      <c r="U749" s="1316"/>
      <c r="V749" s="1316"/>
      <c r="W749" s="1316"/>
      <c r="X749" s="1316"/>
      <c r="Y749" s="1316"/>
      <c r="Z749" s="1316"/>
      <c r="AA749" s="1316"/>
      <c r="AB749" s="1316"/>
      <c r="AC749" s="1316"/>
      <c r="AD749" s="1316"/>
      <c r="AE749" s="530"/>
      <c r="AF749" s="530"/>
      <c r="AG749" s="1316"/>
      <c r="AH749" s="1316"/>
      <c r="AI749" s="513"/>
    </row>
    <row r="750" ht="24.0" customHeight="1">
      <c r="A750" s="1318"/>
      <c r="B750" s="1316"/>
      <c r="C750" s="1316"/>
      <c r="D750" s="1316"/>
      <c r="E750" s="1316"/>
      <c r="F750" s="1316"/>
      <c r="G750" s="1316"/>
      <c r="H750" s="1316"/>
      <c r="I750" s="1316"/>
      <c r="J750" s="1316"/>
      <c r="K750" s="1316"/>
      <c r="L750" s="1316"/>
      <c r="M750" s="1316"/>
      <c r="N750" s="1316"/>
      <c r="O750" s="1316"/>
      <c r="P750" s="1316"/>
      <c r="Q750" s="1316"/>
      <c r="R750" s="1316"/>
      <c r="S750" s="1316"/>
      <c r="T750" s="1316"/>
      <c r="U750" s="1316"/>
      <c r="V750" s="1316"/>
      <c r="W750" s="1316"/>
      <c r="X750" s="1316"/>
      <c r="Y750" s="1316"/>
      <c r="Z750" s="1316"/>
      <c r="AA750" s="1316"/>
      <c r="AB750" s="1316"/>
      <c r="AC750" s="1316"/>
      <c r="AD750" s="1316"/>
      <c r="AE750" s="530"/>
      <c r="AF750" s="530"/>
      <c r="AG750" s="1316"/>
      <c r="AH750" s="1316"/>
      <c r="AI750" s="513"/>
    </row>
    <row r="751" ht="24.0" customHeight="1">
      <c r="A751" s="1318"/>
      <c r="B751" s="1316"/>
      <c r="C751" s="1316"/>
      <c r="D751" s="1316"/>
      <c r="E751" s="1316"/>
      <c r="F751" s="1316"/>
      <c r="G751" s="1316"/>
      <c r="H751" s="1316"/>
      <c r="I751" s="1316"/>
      <c r="J751" s="1316"/>
      <c r="K751" s="1316"/>
      <c r="L751" s="1316"/>
      <c r="M751" s="1316"/>
      <c r="N751" s="1316"/>
      <c r="O751" s="1316"/>
      <c r="P751" s="1316"/>
      <c r="Q751" s="1316"/>
      <c r="R751" s="1316"/>
      <c r="S751" s="1316"/>
      <c r="T751" s="1316"/>
      <c r="U751" s="1316"/>
      <c r="V751" s="1316"/>
      <c r="W751" s="1316"/>
      <c r="X751" s="1316"/>
      <c r="Y751" s="1316"/>
      <c r="Z751" s="1316"/>
      <c r="AA751" s="1316"/>
      <c r="AB751" s="1316"/>
      <c r="AC751" s="1316"/>
      <c r="AD751" s="1316"/>
      <c r="AE751" s="530"/>
      <c r="AF751" s="530"/>
      <c r="AG751" s="1316"/>
      <c r="AH751" s="1316"/>
      <c r="AI751" s="513"/>
    </row>
    <row r="752" ht="24.0" customHeight="1">
      <c r="A752" s="1318"/>
      <c r="B752" s="1316"/>
      <c r="C752" s="1316"/>
      <c r="D752" s="1316"/>
      <c r="E752" s="1316"/>
      <c r="F752" s="1316"/>
      <c r="G752" s="1316"/>
      <c r="H752" s="1316"/>
      <c r="I752" s="1316"/>
      <c r="J752" s="1316"/>
      <c r="K752" s="1316"/>
      <c r="L752" s="1316"/>
      <c r="M752" s="1316"/>
      <c r="N752" s="1316"/>
      <c r="O752" s="1316"/>
      <c r="P752" s="1316"/>
      <c r="Q752" s="1316"/>
      <c r="R752" s="1316"/>
      <c r="S752" s="1316"/>
      <c r="T752" s="1316"/>
      <c r="U752" s="1316"/>
      <c r="V752" s="1316"/>
      <c r="W752" s="1316"/>
      <c r="X752" s="1316"/>
      <c r="Y752" s="1316"/>
      <c r="Z752" s="1316"/>
      <c r="AA752" s="1316"/>
      <c r="AB752" s="1316"/>
      <c r="AC752" s="1316"/>
      <c r="AD752" s="1316"/>
      <c r="AE752" s="530"/>
      <c r="AF752" s="530"/>
      <c r="AG752" s="1316"/>
      <c r="AH752" s="1316"/>
      <c r="AI752" s="513"/>
    </row>
    <row r="753" ht="24.0" customHeight="1">
      <c r="A753" s="1318"/>
      <c r="B753" s="1316"/>
      <c r="C753" s="1316"/>
      <c r="D753" s="1316"/>
      <c r="E753" s="1316"/>
      <c r="F753" s="1316"/>
      <c r="G753" s="1316"/>
      <c r="H753" s="1316"/>
      <c r="I753" s="1316"/>
      <c r="J753" s="1316"/>
      <c r="K753" s="1316"/>
      <c r="L753" s="1316"/>
      <c r="M753" s="1316"/>
      <c r="N753" s="1316"/>
      <c r="O753" s="1316"/>
      <c r="P753" s="1316"/>
      <c r="Q753" s="1316"/>
      <c r="R753" s="1316"/>
      <c r="S753" s="1316"/>
      <c r="T753" s="1316"/>
      <c r="U753" s="1316"/>
      <c r="V753" s="1316"/>
      <c r="W753" s="1316"/>
      <c r="X753" s="1316"/>
      <c r="Y753" s="1316"/>
      <c r="Z753" s="1316"/>
      <c r="AA753" s="1316"/>
      <c r="AB753" s="1316"/>
      <c r="AC753" s="1316"/>
      <c r="AD753" s="1316"/>
      <c r="AE753" s="530"/>
      <c r="AF753" s="530"/>
      <c r="AG753" s="1316"/>
      <c r="AH753" s="1316"/>
      <c r="AI753" s="513"/>
    </row>
    <row r="754" ht="24.0" customHeight="1">
      <c r="A754" s="1318"/>
      <c r="B754" s="1316"/>
      <c r="C754" s="1316"/>
      <c r="D754" s="1316"/>
      <c r="E754" s="1316"/>
      <c r="F754" s="1316"/>
      <c r="G754" s="1316"/>
      <c r="H754" s="1316"/>
      <c r="I754" s="1316"/>
      <c r="J754" s="1316"/>
      <c r="K754" s="1316"/>
      <c r="L754" s="1316"/>
      <c r="M754" s="1316"/>
      <c r="N754" s="1316"/>
      <c r="O754" s="1316"/>
      <c r="P754" s="1316"/>
      <c r="Q754" s="1316"/>
      <c r="R754" s="1316"/>
      <c r="S754" s="1316"/>
      <c r="T754" s="1316"/>
      <c r="U754" s="1316"/>
      <c r="V754" s="1316"/>
      <c r="W754" s="1316"/>
      <c r="X754" s="1316"/>
      <c r="Y754" s="1316"/>
      <c r="Z754" s="1316"/>
      <c r="AA754" s="1316"/>
      <c r="AB754" s="1316"/>
      <c r="AC754" s="1316"/>
      <c r="AD754" s="1316"/>
      <c r="AE754" s="530"/>
      <c r="AF754" s="530"/>
      <c r="AG754" s="1316"/>
      <c r="AH754" s="1316"/>
      <c r="AI754" s="513"/>
    </row>
    <row r="755" ht="24.0" customHeight="1">
      <c r="A755" s="1318"/>
      <c r="B755" s="1316"/>
      <c r="C755" s="1316"/>
      <c r="D755" s="1316"/>
      <c r="E755" s="1316"/>
      <c r="F755" s="1316"/>
      <c r="G755" s="1316"/>
      <c r="H755" s="1316"/>
      <c r="I755" s="1316"/>
      <c r="J755" s="1316"/>
      <c r="K755" s="1316"/>
      <c r="L755" s="1316"/>
      <c r="M755" s="1316"/>
      <c r="N755" s="1316"/>
      <c r="O755" s="1316"/>
      <c r="P755" s="1316"/>
      <c r="Q755" s="1316"/>
      <c r="R755" s="1316"/>
      <c r="S755" s="1316"/>
      <c r="T755" s="1316"/>
      <c r="U755" s="1316"/>
      <c r="V755" s="1316"/>
      <c r="W755" s="1316"/>
      <c r="X755" s="1316"/>
      <c r="Y755" s="1316"/>
      <c r="Z755" s="1316"/>
      <c r="AA755" s="1316"/>
      <c r="AB755" s="1316"/>
      <c r="AC755" s="1316"/>
      <c r="AD755" s="1316"/>
      <c r="AE755" s="530"/>
      <c r="AF755" s="530"/>
      <c r="AG755" s="1316"/>
      <c r="AH755" s="1316"/>
      <c r="AI755" s="513"/>
    </row>
    <row r="756" ht="24.0" customHeight="1">
      <c r="A756" s="1318"/>
      <c r="B756" s="1316"/>
      <c r="C756" s="1316"/>
      <c r="D756" s="1316"/>
      <c r="E756" s="1316"/>
      <c r="F756" s="1316"/>
      <c r="G756" s="1316"/>
      <c r="H756" s="1316"/>
      <c r="I756" s="1316"/>
      <c r="J756" s="1316"/>
      <c r="K756" s="1316"/>
      <c r="L756" s="1316"/>
      <c r="M756" s="1316"/>
      <c r="N756" s="1316"/>
      <c r="O756" s="1316"/>
      <c r="P756" s="1316"/>
      <c r="Q756" s="1316"/>
      <c r="R756" s="1316"/>
      <c r="S756" s="1316"/>
      <c r="T756" s="1316"/>
      <c r="U756" s="1316"/>
      <c r="V756" s="1316"/>
      <c r="W756" s="1316"/>
      <c r="X756" s="1316"/>
      <c r="Y756" s="1316"/>
      <c r="Z756" s="1316"/>
      <c r="AA756" s="1316"/>
      <c r="AB756" s="1316"/>
      <c r="AC756" s="1316"/>
      <c r="AD756" s="1316"/>
      <c r="AE756" s="530"/>
      <c r="AF756" s="530"/>
      <c r="AG756" s="1316"/>
      <c r="AH756" s="1316"/>
      <c r="AI756" s="513"/>
    </row>
    <row r="757" ht="24.0" customHeight="1">
      <c r="A757" s="1318"/>
      <c r="B757" s="1316"/>
      <c r="C757" s="1316"/>
      <c r="D757" s="1316"/>
      <c r="E757" s="1316"/>
      <c r="F757" s="1316"/>
      <c r="G757" s="1316"/>
      <c r="H757" s="1316"/>
      <c r="I757" s="1316"/>
      <c r="J757" s="1316"/>
      <c r="K757" s="1316"/>
      <c r="L757" s="1316"/>
      <c r="M757" s="1316"/>
      <c r="N757" s="1316"/>
      <c r="O757" s="1316"/>
      <c r="P757" s="1316"/>
      <c r="Q757" s="1316"/>
      <c r="R757" s="1316"/>
      <c r="S757" s="1316"/>
      <c r="T757" s="1316"/>
      <c r="U757" s="1316"/>
      <c r="V757" s="1316"/>
      <c r="W757" s="1316"/>
      <c r="X757" s="1316"/>
      <c r="Y757" s="1316"/>
      <c r="Z757" s="1316"/>
      <c r="AA757" s="1316"/>
      <c r="AB757" s="1316"/>
      <c r="AC757" s="1316"/>
      <c r="AD757" s="1316"/>
      <c r="AE757" s="530"/>
      <c r="AF757" s="530"/>
      <c r="AG757" s="1316"/>
      <c r="AH757" s="1316"/>
      <c r="AI757" s="513"/>
    </row>
    <row r="758" ht="24.0" customHeight="1">
      <c r="A758" s="1318"/>
      <c r="B758" s="1316"/>
      <c r="C758" s="1316"/>
      <c r="D758" s="1316"/>
      <c r="E758" s="1316"/>
      <c r="F758" s="1316"/>
      <c r="G758" s="1316"/>
      <c r="H758" s="1316"/>
      <c r="I758" s="1316"/>
      <c r="J758" s="1316"/>
      <c r="K758" s="1316"/>
      <c r="L758" s="1316"/>
      <c r="M758" s="1316"/>
      <c r="N758" s="1316"/>
      <c r="O758" s="1316"/>
      <c r="P758" s="1316"/>
      <c r="Q758" s="1316"/>
      <c r="R758" s="1316"/>
      <c r="S758" s="1316"/>
      <c r="T758" s="1316"/>
      <c r="U758" s="1316"/>
      <c r="V758" s="1316"/>
      <c r="W758" s="1316"/>
      <c r="X758" s="1316"/>
      <c r="Y758" s="1316"/>
      <c r="Z758" s="1316"/>
      <c r="AA758" s="1316"/>
      <c r="AB758" s="1316"/>
      <c r="AC758" s="1316"/>
      <c r="AD758" s="1316"/>
      <c r="AE758" s="530"/>
      <c r="AF758" s="530"/>
      <c r="AG758" s="1316"/>
      <c r="AH758" s="1316"/>
      <c r="AI758" s="513"/>
    </row>
    <row r="759" ht="24.0" customHeight="1">
      <c r="A759" s="1318"/>
      <c r="B759" s="1316"/>
      <c r="C759" s="1316"/>
      <c r="D759" s="1316"/>
      <c r="E759" s="1316"/>
      <c r="F759" s="1316"/>
      <c r="G759" s="1316"/>
      <c r="H759" s="1316"/>
      <c r="I759" s="1316"/>
      <c r="J759" s="1316"/>
      <c r="K759" s="1316"/>
      <c r="L759" s="1316"/>
      <c r="M759" s="1316"/>
      <c r="N759" s="1316"/>
      <c r="O759" s="1316"/>
      <c r="P759" s="1316"/>
      <c r="Q759" s="1316"/>
      <c r="R759" s="1316"/>
      <c r="S759" s="1316"/>
      <c r="T759" s="1316"/>
      <c r="U759" s="1316"/>
      <c r="V759" s="1316"/>
      <c r="W759" s="1316"/>
      <c r="X759" s="1316"/>
      <c r="Y759" s="1316"/>
      <c r="Z759" s="1316"/>
      <c r="AA759" s="1316"/>
      <c r="AB759" s="1316"/>
      <c r="AC759" s="1316"/>
      <c r="AD759" s="1316"/>
      <c r="AE759" s="530"/>
      <c r="AF759" s="530"/>
      <c r="AG759" s="1316"/>
      <c r="AH759" s="1316"/>
      <c r="AI759" s="513"/>
    </row>
    <row r="760" ht="24.0" customHeight="1">
      <c r="A760" s="1318"/>
      <c r="B760" s="1316"/>
      <c r="C760" s="1316"/>
      <c r="D760" s="1316"/>
      <c r="E760" s="1316"/>
      <c r="F760" s="1316"/>
      <c r="G760" s="1316"/>
      <c r="H760" s="1316"/>
      <c r="I760" s="1316"/>
      <c r="J760" s="1316"/>
      <c r="K760" s="1316"/>
      <c r="L760" s="1316"/>
      <c r="M760" s="1316"/>
      <c r="N760" s="1316"/>
      <c r="O760" s="1316"/>
      <c r="P760" s="1316"/>
      <c r="Q760" s="1316"/>
      <c r="R760" s="1316"/>
      <c r="S760" s="1316"/>
      <c r="T760" s="1316"/>
      <c r="U760" s="1316"/>
      <c r="V760" s="1316"/>
      <c r="W760" s="1316"/>
      <c r="X760" s="1316"/>
      <c r="Y760" s="1316"/>
      <c r="Z760" s="1316"/>
      <c r="AA760" s="1316"/>
      <c r="AB760" s="1316"/>
      <c r="AC760" s="1316"/>
      <c r="AD760" s="1316"/>
      <c r="AE760" s="530"/>
      <c r="AF760" s="530"/>
      <c r="AG760" s="1316"/>
      <c r="AH760" s="1316"/>
      <c r="AI760" s="513"/>
    </row>
    <row r="761" ht="24.0" customHeight="1">
      <c r="A761" s="1318"/>
      <c r="B761" s="1316"/>
      <c r="C761" s="1316"/>
      <c r="D761" s="1316"/>
      <c r="E761" s="1316"/>
      <c r="F761" s="1316"/>
      <c r="G761" s="1316"/>
      <c r="H761" s="1316"/>
      <c r="I761" s="1316"/>
      <c r="J761" s="1316"/>
      <c r="K761" s="1316"/>
      <c r="L761" s="1316"/>
      <c r="M761" s="1316"/>
      <c r="N761" s="1316"/>
      <c r="O761" s="1316"/>
      <c r="P761" s="1316"/>
      <c r="Q761" s="1316"/>
      <c r="R761" s="1316"/>
      <c r="S761" s="1316"/>
      <c r="T761" s="1316"/>
      <c r="U761" s="1316"/>
      <c r="V761" s="1316"/>
      <c r="W761" s="1316"/>
      <c r="X761" s="1316"/>
      <c r="Y761" s="1316"/>
      <c r="Z761" s="1316"/>
      <c r="AA761" s="1316"/>
      <c r="AB761" s="1316"/>
      <c r="AC761" s="1316"/>
      <c r="AD761" s="1316"/>
      <c r="AE761" s="530"/>
      <c r="AF761" s="530"/>
      <c r="AG761" s="1316"/>
      <c r="AH761" s="1316"/>
      <c r="AI761" s="513"/>
    </row>
    <row r="762" ht="24.0" customHeight="1">
      <c r="A762" s="1318"/>
      <c r="B762" s="1316"/>
      <c r="C762" s="1316"/>
      <c r="D762" s="1316"/>
      <c r="E762" s="1316"/>
      <c r="F762" s="1316"/>
      <c r="G762" s="1316"/>
      <c r="H762" s="1316"/>
      <c r="I762" s="1316"/>
      <c r="J762" s="1316"/>
      <c r="K762" s="1316"/>
      <c r="L762" s="1316"/>
      <c r="M762" s="1316"/>
      <c r="N762" s="1316"/>
      <c r="O762" s="1316"/>
      <c r="P762" s="1316"/>
      <c r="Q762" s="1316"/>
      <c r="R762" s="1316"/>
      <c r="S762" s="1316"/>
      <c r="T762" s="1316"/>
      <c r="U762" s="1316"/>
      <c r="V762" s="1316"/>
      <c r="W762" s="1316"/>
      <c r="X762" s="1316"/>
      <c r="Y762" s="1316"/>
      <c r="Z762" s="1316"/>
      <c r="AA762" s="1316"/>
      <c r="AB762" s="1316"/>
      <c r="AC762" s="1316"/>
      <c r="AD762" s="1316"/>
      <c r="AE762" s="530"/>
      <c r="AF762" s="530"/>
      <c r="AG762" s="1316"/>
      <c r="AH762" s="1316"/>
      <c r="AI762" s="513"/>
    </row>
    <row r="763" ht="24.0" customHeight="1">
      <c r="A763" s="1318"/>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c r="V763" s="1316"/>
      <c r="W763" s="1316"/>
      <c r="X763" s="1316"/>
      <c r="Y763" s="1316"/>
      <c r="Z763" s="1316"/>
      <c r="AA763" s="1316"/>
      <c r="AB763" s="1316"/>
      <c r="AC763" s="1316"/>
      <c r="AD763" s="1316"/>
      <c r="AE763" s="530"/>
      <c r="AF763" s="530"/>
      <c r="AG763" s="1316"/>
      <c r="AH763" s="1316"/>
      <c r="AI763" s="513"/>
    </row>
    <row r="764" ht="24.0" customHeight="1">
      <c r="A764" s="1318"/>
      <c r="B764" s="1316"/>
      <c r="C764" s="1316"/>
      <c r="D764" s="1316"/>
      <c r="E764" s="1316"/>
      <c r="F764" s="1316"/>
      <c r="G764" s="1316"/>
      <c r="H764" s="1316"/>
      <c r="I764" s="1316"/>
      <c r="J764" s="1316"/>
      <c r="K764" s="1316"/>
      <c r="L764" s="1316"/>
      <c r="M764" s="1316"/>
      <c r="N764" s="1316"/>
      <c r="O764" s="1316"/>
      <c r="P764" s="1316"/>
      <c r="Q764" s="1316"/>
      <c r="R764" s="1316"/>
      <c r="S764" s="1316"/>
      <c r="T764" s="1316"/>
      <c r="U764" s="1316"/>
      <c r="V764" s="1316"/>
      <c r="W764" s="1316"/>
      <c r="X764" s="1316"/>
      <c r="Y764" s="1316"/>
      <c r="Z764" s="1316"/>
      <c r="AA764" s="1316"/>
      <c r="AB764" s="1316"/>
      <c r="AC764" s="1316"/>
      <c r="AD764" s="1316"/>
      <c r="AE764" s="530"/>
      <c r="AF764" s="530"/>
      <c r="AG764" s="1316"/>
      <c r="AH764" s="1316"/>
      <c r="AI764" s="513"/>
    </row>
    <row r="765" ht="24.0" customHeight="1">
      <c r="A765" s="1318"/>
      <c r="B765" s="1316"/>
      <c r="C765" s="1316"/>
      <c r="D765" s="1316"/>
      <c r="E765" s="1316"/>
      <c r="F765" s="1316"/>
      <c r="G765" s="1316"/>
      <c r="H765" s="1316"/>
      <c r="I765" s="1316"/>
      <c r="J765" s="1316"/>
      <c r="K765" s="1316"/>
      <c r="L765" s="1316"/>
      <c r="M765" s="1316"/>
      <c r="N765" s="1316"/>
      <c r="O765" s="1316"/>
      <c r="P765" s="1316"/>
      <c r="Q765" s="1316"/>
      <c r="R765" s="1316"/>
      <c r="S765" s="1316"/>
      <c r="T765" s="1316"/>
      <c r="U765" s="1316"/>
      <c r="V765" s="1316"/>
      <c r="W765" s="1316"/>
      <c r="X765" s="1316"/>
      <c r="Y765" s="1316"/>
      <c r="Z765" s="1316"/>
      <c r="AA765" s="1316"/>
      <c r="AB765" s="1316"/>
      <c r="AC765" s="1316"/>
      <c r="AD765" s="1316"/>
      <c r="AE765" s="530"/>
      <c r="AF765" s="530"/>
      <c r="AG765" s="1316"/>
      <c r="AH765" s="1316"/>
      <c r="AI765" s="513"/>
    </row>
    <row r="766" ht="24.0" customHeight="1">
      <c r="A766" s="1318"/>
      <c r="B766" s="1316"/>
      <c r="C766" s="1316"/>
      <c r="D766" s="1316"/>
      <c r="E766" s="1316"/>
      <c r="F766" s="1316"/>
      <c r="G766" s="1316"/>
      <c r="H766" s="1316"/>
      <c r="I766" s="1316"/>
      <c r="J766" s="1316"/>
      <c r="K766" s="1316"/>
      <c r="L766" s="1316"/>
      <c r="M766" s="1316"/>
      <c r="N766" s="1316"/>
      <c r="O766" s="1316"/>
      <c r="P766" s="1316"/>
      <c r="Q766" s="1316"/>
      <c r="R766" s="1316"/>
      <c r="S766" s="1316"/>
      <c r="T766" s="1316"/>
      <c r="U766" s="1316"/>
      <c r="V766" s="1316"/>
      <c r="W766" s="1316"/>
      <c r="X766" s="1316"/>
      <c r="Y766" s="1316"/>
      <c r="Z766" s="1316"/>
      <c r="AA766" s="1316"/>
      <c r="AB766" s="1316"/>
      <c r="AC766" s="1316"/>
      <c r="AD766" s="1316"/>
      <c r="AE766" s="530"/>
      <c r="AF766" s="530"/>
      <c r="AG766" s="1316"/>
      <c r="AH766" s="1316"/>
      <c r="AI766" s="513"/>
    </row>
    <row r="767" ht="24.0" customHeight="1">
      <c r="A767" s="1318"/>
      <c r="B767" s="1316"/>
      <c r="C767" s="1316"/>
      <c r="D767" s="1316"/>
      <c r="E767" s="1316"/>
      <c r="F767" s="1316"/>
      <c r="G767" s="1316"/>
      <c r="H767" s="1316"/>
      <c r="I767" s="1316"/>
      <c r="J767" s="1316"/>
      <c r="K767" s="1316"/>
      <c r="L767" s="1316"/>
      <c r="M767" s="1316"/>
      <c r="N767" s="1316"/>
      <c r="O767" s="1316"/>
      <c r="P767" s="1316"/>
      <c r="Q767" s="1316"/>
      <c r="R767" s="1316"/>
      <c r="S767" s="1316"/>
      <c r="T767" s="1316"/>
      <c r="U767" s="1316"/>
      <c r="V767" s="1316"/>
      <c r="W767" s="1316"/>
      <c r="X767" s="1316"/>
      <c r="Y767" s="1316"/>
      <c r="Z767" s="1316"/>
      <c r="AA767" s="1316"/>
      <c r="AB767" s="1316"/>
      <c r="AC767" s="1316"/>
      <c r="AD767" s="1316"/>
      <c r="AE767" s="530"/>
      <c r="AF767" s="530"/>
      <c r="AG767" s="1316"/>
      <c r="AH767" s="1316"/>
      <c r="AI767" s="513"/>
    </row>
    <row r="768" ht="24.0" customHeight="1">
      <c r="A768" s="1318"/>
      <c r="B768" s="1316"/>
      <c r="C768" s="1316"/>
      <c r="D768" s="1316"/>
      <c r="E768" s="1316"/>
      <c r="F768" s="1316"/>
      <c r="G768" s="1316"/>
      <c r="H768" s="1316"/>
      <c r="I768" s="1316"/>
      <c r="J768" s="1316"/>
      <c r="K768" s="1316"/>
      <c r="L768" s="1316"/>
      <c r="M768" s="1316"/>
      <c r="N768" s="1316"/>
      <c r="O768" s="1316"/>
      <c r="P768" s="1316"/>
      <c r="Q768" s="1316"/>
      <c r="R768" s="1316"/>
      <c r="S768" s="1316"/>
      <c r="T768" s="1316"/>
      <c r="U768" s="1316"/>
      <c r="V768" s="1316"/>
      <c r="W768" s="1316"/>
      <c r="X768" s="1316"/>
      <c r="Y768" s="1316"/>
      <c r="Z768" s="1316"/>
      <c r="AA768" s="1316"/>
      <c r="AB768" s="1316"/>
      <c r="AC768" s="1316"/>
      <c r="AD768" s="1316"/>
      <c r="AE768" s="530"/>
      <c r="AF768" s="530"/>
      <c r="AG768" s="1316"/>
      <c r="AH768" s="1316"/>
      <c r="AI768" s="513"/>
    </row>
    <row r="769" ht="24.0" customHeight="1">
      <c r="A769" s="1318"/>
      <c r="B769" s="1316"/>
      <c r="C769" s="1316"/>
      <c r="D769" s="1316"/>
      <c r="E769" s="1316"/>
      <c r="F769" s="1316"/>
      <c r="G769" s="1316"/>
      <c r="H769" s="1316"/>
      <c r="I769" s="1316"/>
      <c r="J769" s="1316"/>
      <c r="K769" s="1316"/>
      <c r="L769" s="1316"/>
      <c r="M769" s="1316"/>
      <c r="N769" s="1316"/>
      <c r="O769" s="1316"/>
      <c r="P769" s="1316"/>
      <c r="Q769" s="1316"/>
      <c r="R769" s="1316"/>
      <c r="S769" s="1316"/>
      <c r="T769" s="1316"/>
      <c r="U769" s="1316"/>
      <c r="V769" s="1316"/>
      <c r="W769" s="1316"/>
      <c r="X769" s="1316"/>
      <c r="Y769" s="1316"/>
      <c r="Z769" s="1316"/>
      <c r="AA769" s="1316"/>
      <c r="AB769" s="1316"/>
      <c r="AC769" s="1316"/>
      <c r="AD769" s="1316"/>
      <c r="AE769" s="530"/>
      <c r="AF769" s="530"/>
      <c r="AG769" s="1316"/>
      <c r="AH769" s="1316"/>
      <c r="AI769" s="513"/>
    </row>
    <row r="770" ht="24.0" customHeight="1">
      <c r="A770" s="1318"/>
      <c r="B770" s="1316"/>
      <c r="C770" s="1316"/>
      <c r="D770" s="1316"/>
      <c r="E770" s="1316"/>
      <c r="F770" s="1316"/>
      <c r="G770" s="1316"/>
      <c r="H770" s="1316"/>
      <c r="I770" s="1316"/>
      <c r="J770" s="1316"/>
      <c r="K770" s="1316"/>
      <c r="L770" s="1316"/>
      <c r="M770" s="1316"/>
      <c r="N770" s="1316"/>
      <c r="O770" s="1316"/>
      <c r="P770" s="1316"/>
      <c r="Q770" s="1316"/>
      <c r="R770" s="1316"/>
      <c r="S770" s="1316"/>
      <c r="T770" s="1316"/>
      <c r="U770" s="1316"/>
      <c r="V770" s="1316"/>
      <c r="W770" s="1316"/>
      <c r="X770" s="1316"/>
      <c r="Y770" s="1316"/>
      <c r="Z770" s="1316"/>
      <c r="AA770" s="1316"/>
      <c r="AB770" s="1316"/>
      <c r="AC770" s="1316"/>
      <c r="AD770" s="1316"/>
      <c r="AE770" s="530"/>
      <c r="AF770" s="530"/>
      <c r="AG770" s="1316"/>
      <c r="AH770" s="1316"/>
      <c r="AI770" s="513"/>
    </row>
    <row r="771" ht="24.0" customHeight="1">
      <c r="A771" s="1318"/>
      <c r="B771" s="1316"/>
      <c r="C771" s="1316"/>
      <c r="D771" s="1316"/>
      <c r="E771" s="1316"/>
      <c r="F771" s="1316"/>
      <c r="G771" s="1316"/>
      <c r="H771" s="1316"/>
      <c r="I771" s="1316"/>
      <c r="J771" s="1316"/>
      <c r="K771" s="1316"/>
      <c r="L771" s="1316"/>
      <c r="M771" s="1316"/>
      <c r="N771" s="1316"/>
      <c r="O771" s="1316"/>
      <c r="P771" s="1316"/>
      <c r="Q771" s="1316"/>
      <c r="R771" s="1316"/>
      <c r="S771" s="1316"/>
      <c r="T771" s="1316"/>
      <c r="U771" s="1316"/>
      <c r="V771" s="1316"/>
      <c r="W771" s="1316"/>
      <c r="X771" s="1316"/>
      <c r="Y771" s="1316"/>
      <c r="Z771" s="1316"/>
      <c r="AA771" s="1316"/>
      <c r="AB771" s="1316"/>
      <c r="AC771" s="1316"/>
      <c r="AD771" s="1316"/>
      <c r="AE771" s="530"/>
      <c r="AF771" s="530"/>
      <c r="AG771" s="1316"/>
      <c r="AH771" s="1316"/>
      <c r="AI771" s="513"/>
    </row>
    <row r="772" ht="24.0" customHeight="1">
      <c r="A772" s="1318"/>
      <c r="B772" s="1316"/>
      <c r="C772" s="1316"/>
      <c r="D772" s="1316"/>
      <c r="E772" s="1316"/>
      <c r="F772" s="1316"/>
      <c r="G772" s="1316"/>
      <c r="H772" s="1316"/>
      <c r="I772" s="1316"/>
      <c r="J772" s="1316"/>
      <c r="K772" s="1316"/>
      <c r="L772" s="1316"/>
      <c r="M772" s="1316"/>
      <c r="N772" s="1316"/>
      <c r="O772" s="1316"/>
      <c r="P772" s="1316"/>
      <c r="Q772" s="1316"/>
      <c r="R772" s="1316"/>
      <c r="S772" s="1316"/>
      <c r="T772" s="1316"/>
      <c r="U772" s="1316"/>
      <c r="V772" s="1316"/>
      <c r="W772" s="1316"/>
      <c r="X772" s="1316"/>
      <c r="Y772" s="1316"/>
      <c r="Z772" s="1316"/>
      <c r="AA772" s="1316"/>
      <c r="AB772" s="1316"/>
      <c r="AC772" s="1316"/>
      <c r="AD772" s="1316"/>
      <c r="AE772" s="530"/>
      <c r="AF772" s="530"/>
      <c r="AG772" s="1316"/>
      <c r="AH772" s="1316"/>
      <c r="AI772" s="513"/>
    </row>
    <row r="773" ht="24.0" customHeight="1">
      <c r="A773" s="1318"/>
      <c r="B773" s="1316"/>
      <c r="C773" s="1316"/>
      <c r="D773" s="1316"/>
      <c r="E773" s="1316"/>
      <c r="F773" s="1316"/>
      <c r="G773" s="1316"/>
      <c r="H773" s="1316"/>
      <c r="I773" s="1316"/>
      <c r="J773" s="1316"/>
      <c r="K773" s="1316"/>
      <c r="L773" s="1316"/>
      <c r="M773" s="1316"/>
      <c r="N773" s="1316"/>
      <c r="O773" s="1316"/>
      <c r="P773" s="1316"/>
      <c r="Q773" s="1316"/>
      <c r="R773" s="1316"/>
      <c r="S773" s="1316"/>
      <c r="T773" s="1316"/>
      <c r="U773" s="1316"/>
      <c r="V773" s="1316"/>
      <c r="W773" s="1316"/>
      <c r="X773" s="1316"/>
      <c r="Y773" s="1316"/>
      <c r="Z773" s="1316"/>
      <c r="AA773" s="1316"/>
      <c r="AB773" s="1316"/>
      <c r="AC773" s="1316"/>
      <c r="AD773" s="1316"/>
      <c r="AE773" s="530"/>
      <c r="AF773" s="530"/>
      <c r="AG773" s="1316"/>
      <c r="AH773" s="1316"/>
      <c r="AI773" s="513"/>
    </row>
    <row r="774" ht="24.0" customHeight="1">
      <c r="A774" s="1318"/>
      <c r="B774" s="1316"/>
      <c r="C774" s="1316"/>
      <c r="D774" s="1316"/>
      <c r="E774" s="1316"/>
      <c r="F774" s="1316"/>
      <c r="G774" s="1316"/>
      <c r="H774" s="1316"/>
      <c r="I774" s="1316"/>
      <c r="J774" s="1316"/>
      <c r="K774" s="1316"/>
      <c r="L774" s="1316"/>
      <c r="M774" s="1316"/>
      <c r="N774" s="1316"/>
      <c r="O774" s="1316"/>
      <c r="P774" s="1316"/>
      <c r="Q774" s="1316"/>
      <c r="R774" s="1316"/>
      <c r="S774" s="1316"/>
      <c r="T774" s="1316"/>
      <c r="U774" s="1316"/>
      <c r="V774" s="1316"/>
      <c r="W774" s="1316"/>
      <c r="X774" s="1316"/>
      <c r="Y774" s="1316"/>
      <c r="Z774" s="1316"/>
      <c r="AA774" s="1316"/>
      <c r="AB774" s="1316"/>
      <c r="AC774" s="1316"/>
      <c r="AD774" s="1316"/>
      <c r="AE774" s="530"/>
      <c r="AF774" s="530"/>
      <c r="AG774" s="1316"/>
      <c r="AH774" s="1316"/>
      <c r="AI774" s="513"/>
    </row>
    <row r="775" ht="24.0" customHeight="1">
      <c r="A775" s="1318"/>
      <c r="B775" s="1316"/>
      <c r="C775" s="1316"/>
      <c r="D775" s="1316"/>
      <c r="E775" s="1316"/>
      <c r="F775" s="1316"/>
      <c r="G775" s="1316"/>
      <c r="H775" s="1316"/>
      <c r="I775" s="1316"/>
      <c r="J775" s="1316"/>
      <c r="K775" s="1316"/>
      <c r="L775" s="1316"/>
      <c r="M775" s="1316"/>
      <c r="N775" s="1316"/>
      <c r="O775" s="1316"/>
      <c r="P775" s="1316"/>
      <c r="Q775" s="1316"/>
      <c r="R775" s="1316"/>
      <c r="S775" s="1316"/>
      <c r="T775" s="1316"/>
      <c r="U775" s="1316"/>
      <c r="V775" s="1316"/>
      <c r="W775" s="1316"/>
      <c r="X775" s="1316"/>
      <c r="Y775" s="1316"/>
      <c r="Z775" s="1316"/>
      <c r="AA775" s="1316"/>
      <c r="AB775" s="1316"/>
      <c r="AC775" s="1316"/>
      <c r="AD775" s="1316"/>
      <c r="AE775" s="530"/>
      <c r="AF775" s="530"/>
      <c r="AG775" s="1316"/>
      <c r="AH775" s="1316"/>
      <c r="AI775" s="513"/>
    </row>
    <row r="776" ht="24.0" customHeight="1">
      <c r="A776" s="1318"/>
      <c r="B776" s="1316"/>
      <c r="C776" s="1316"/>
      <c r="D776" s="1316"/>
      <c r="E776" s="1316"/>
      <c r="F776" s="1316"/>
      <c r="G776" s="1316"/>
      <c r="H776" s="1316"/>
      <c r="I776" s="1316"/>
      <c r="J776" s="1316"/>
      <c r="K776" s="1316"/>
      <c r="L776" s="1316"/>
      <c r="M776" s="1316"/>
      <c r="N776" s="1316"/>
      <c r="O776" s="1316"/>
      <c r="P776" s="1316"/>
      <c r="Q776" s="1316"/>
      <c r="R776" s="1316"/>
      <c r="S776" s="1316"/>
      <c r="T776" s="1316"/>
      <c r="U776" s="1316"/>
      <c r="V776" s="1316"/>
      <c r="W776" s="1316"/>
      <c r="X776" s="1316"/>
      <c r="Y776" s="1316"/>
      <c r="Z776" s="1316"/>
      <c r="AA776" s="1316"/>
      <c r="AB776" s="1316"/>
      <c r="AC776" s="1316"/>
      <c r="AD776" s="1316"/>
      <c r="AE776" s="530"/>
      <c r="AF776" s="530"/>
      <c r="AG776" s="1316"/>
      <c r="AH776" s="1316"/>
      <c r="AI776" s="513"/>
    </row>
    <row r="777" ht="24.0" customHeight="1">
      <c r="A777" s="1318"/>
      <c r="B777" s="1316"/>
      <c r="C777" s="1316"/>
      <c r="D777" s="1316"/>
      <c r="E777" s="1316"/>
      <c r="F777" s="1316"/>
      <c r="G777" s="1316"/>
      <c r="H777" s="1316"/>
      <c r="I777" s="1316"/>
      <c r="J777" s="1316"/>
      <c r="K777" s="1316"/>
      <c r="L777" s="1316"/>
      <c r="M777" s="1316"/>
      <c r="N777" s="1316"/>
      <c r="O777" s="1316"/>
      <c r="P777" s="1316"/>
      <c r="Q777" s="1316"/>
      <c r="R777" s="1316"/>
      <c r="S777" s="1316"/>
      <c r="T777" s="1316"/>
      <c r="U777" s="1316"/>
      <c r="V777" s="1316"/>
      <c r="W777" s="1316"/>
      <c r="X777" s="1316"/>
      <c r="Y777" s="1316"/>
      <c r="Z777" s="1316"/>
      <c r="AA777" s="1316"/>
      <c r="AB777" s="1316"/>
      <c r="AC777" s="1316"/>
      <c r="AD777" s="1316"/>
      <c r="AE777" s="530"/>
      <c r="AF777" s="530"/>
      <c r="AG777" s="1316"/>
      <c r="AH777" s="1316"/>
      <c r="AI777" s="513"/>
    </row>
    <row r="778" ht="24.0" customHeight="1">
      <c r="A778" s="1318"/>
      <c r="B778" s="1316"/>
      <c r="C778" s="1316"/>
      <c r="D778" s="1316"/>
      <c r="E778" s="1316"/>
      <c r="F778" s="1316"/>
      <c r="G778" s="1316"/>
      <c r="H778" s="1316"/>
      <c r="I778" s="1316"/>
      <c r="J778" s="1316"/>
      <c r="K778" s="1316"/>
      <c r="L778" s="1316"/>
      <c r="M778" s="1316"/>
      <c r="N778" s="1316"/>
      <c r="O778" s="1316"/>
      <c r="P778" s="1316"/>
      <c r="Q778" s="1316"/>
      <c r="R778" s="1316"/>
      <c r="S778" s="1316"/>
      <c r="T778" s="1316"/>
      <c r="U778" s="1316"/>
      <c r="V778" s="1316"/>
      <c r="W778" s="1316"/>
      <c r="X778" s="1316"/>
      <c r="Y778" s="1316"/>
      <c r="Z778" s="1316"/>
      <c r="AA778" s="1316"/>
      <c r="AB778" s="1316"/>
      <c r="AC778" s="1316"/>
      <c r="AD778" s="1316"/>
      <c r="AE778" s="530"/>
      <c r="AF778" s="530"/>
      <c r="AG778" s="1316"/>
      <c r="AH778" s="1316"/>
      <c r="AI778" s="513"/>
    </row>
    <row r="779" ht="24.0" customHeight="1">
      <c r="A779" s="1318"/>
      <c r="B779" s="1316"/>
      <c r="C779" s="1316"/>
      <c r="D779" s="1316"/>
      <c r="E779" s="1316"/>
      <c r="F779" s="1316"/>
      <c r="G779" s="1316"/>
      <c r="H779" s="1316"/>
      <c r="I779" s="1316"/>
      <c r="J779" s="1316"/>
      <c r="K779" s="1316"/>
      <c r="L779" s="1316"/>
      <c r="M779" s="1316"/>
      <c r="N779" s="1316"/>
      <c r="O779" s="1316"/>
      <c r="P779" s="1316"/>
      <c r="Q779" s="1316"/>
      <c r="R779" s="1316"/>
      <c r="S779" s="1316"/>
      <c r="T779" s="1316"/>
      <c r="U779" s="1316"/>
      <c r="V779" s="1316"/>
      <c r="W779" s="1316"/>
      <c r="X779" s="1316"/>
      <c r="Y779" s="1316"/>
      <c r="Z779" s="1316"/>
      <c r="AA779" s="1316"/>
      <c r="AB779" s="1316"/>
      <c r="AC779" s="1316"/>
      <c r="AD779" s="1316"/>
      <c r="AE779" s="530"/>
      <c r="AF779" s="530"/>
      <c r="AG779" s="1316"/>
      <c r="AH779" s="1316"/>
      <c r="AI779" s="513"/>
    </row>
    <row r="780" ht="24.0" customHeight="1">
      <c r="A780" s="1318"/>
      <c r="B780" s="1316"/>
      <c r="C780" s="1316"/>
      <c r="D780" s="1316"/>
      <c r="E780" s="1316"/>
      <c r="F780" s="1316"/>
      <c r="G780" s="1316"/>
      <c r="H780" s="1316"/>
      <c r="I780" s="1316"/>
      <c r="J780" s="1316"/>
      <c r="K780" s="1316"/>
      <c r="L780" s="1316"/>
      <c r="M780" s="1316"/>
      <c r="N780" s="1316"/>
      <c r="O780" s="1316"/>
      <c r="P780" s="1316"/>
      <c r="Q780" s="1316"/>
      <c r="R780" s="1316"/>
      <c r="S780" s="1316"/>
      <c r="T780" s="1316"/>
      <c r="U780" s="1316"/>
      <c r="V780" s="1316"/>
      <c r="W780" s="1316"/>
      <c r="X780" s="1316"/>
      <c r="Y780" s="1316"/>
      <c r="Z780" s="1316"/>
      <c r="AA780" s="1316"/>
      <c r="AB780" s="1316"/>
      <c r="AC780" s="1316"/>
      <c r="AD780" s="1316"/>
      <c r="AE780" s="530"/>
      <c r="AF780" s="530"/>
      <c r="AG780" s="1316"/>
      <c r="AH780" s="1316"/>
      <c r="AI780" s="513"/>
    </row>
    <row r="781" ht="24.0" customHeight="1">
      <c r="A781" s="1318"/>
      <c r="B781" s="1316"/>
      <c r="C781" s="1316"/>
      <c r="D781" s="1316"/>
      <c r="E781" s="1316"/>
      <c r="F781" s="1316"/>
      <c r="G781" s="1316"/>
      <c r="H781" s="1316"/>
      <c r="I781" s="1316"/>
      <c r="J781" s="1316"/>
      <c r="K781" s="1316"/>
      <c r="L781" s="1316"/>
      <c r="M781" s="1316"/>
      <c r="N781" s="1316"/>
      <c r="O781" s="1316"/>
      <c r="P781" s="1316"/>
      <c r="Q781" s="1316"/>
      <c r="R781" s="1316"/>
      <c r="S781" s="1316"/>
      <c r="T781" s="1316"/>
      <c r="U781" s="1316"/>
      <c r="V781" s="1316"/>
      <c r="W781" s="1316"/>
      <c r="X781" s="1316"/>
      <c r="Y781" s="1316"/>
      <c r="Z781" s="1316"/>
      <c r="AA781" s="1316"/>
      <c r="AB781" s="1316"/>
      <c r="AC781" s="1316"/>
      <c r="AD781" s="1316"/>
      <c r="AE781" s="530"/>
      <c r="AF781" s="530"/>
      <c r="AG781" s="1316"/>
      <c r="AH781" s="1316"/>
      <c r="AI781" s="513"/>
    </row>
    <row r="782" ht="24.0" customHeight="1">
      <c r="A782" s="1318"/>
      <c r="B782" s="1316"/>
      <c r="C782" s="1316"/>
      <c r="D782" s="1316"/>
      <c r="E782" s="1316"/>
      <c r="F782" s="1316"/>
      <c r="G782" s="1316"/>
      <c r="H782" s="1316"/>
      <c r="I782" s="1316"/>
      <c r="J782" s="1316"/>
      <c r="K782" s="1316"/>
      <c r="L782" s="1316"/>
      <c r="M782" s="1316"/>
      <c r="N782" s="1316"/>
      <c r="O782" s="1316"/>
      <c r="P782" s="1316"/>
      <c r="Q782" s="1316"/>
      <c r="R782" s="1316"/>
      <c r="S782" s="1316"/>
      <c r="T782" s="1316"/>
      <c r="U782" s="1316"/>
      <c r="V782" s="1316"/>
      <c r="W782" s="1316"/>
      <c r="X782" s="1316"/>
      <c r="Y782" s="1316"/>
      <c r="Z782" s="1316"/>
      <c r="AA782" s="1316"/>
      <c r="AB782" s="1316"/>
      <c r="AC782" s="1316"/>
      <c r="AD782" s="1316"/>
      <c r="AE782" s="530"/>
      <c r="AF782" s="530"/>
      <c r="AG782" s="1316"/>
      <c r="AH782" s="1316"/>
      <c r="AI782" s="513"/>
    </row>
    <row r="783" ht="24.0" customHeight="1">
      <c r="A783" s="1318"/>
      <c r="B783" s="1316"/>
      <c r="C783" s="1316"/>
      <c r="D783" s="1316"/>
      <c r="E783" s="1316"/>
      <c r="F783" s="1316"/>
      <c r="G783" s="1316"/>
      <c r="H783" s="1316"/>
      <c r="I783" s="1316"/>
      <c r="J783" s="1316"/>
      <c r="K783" s="1316"/>
      <c r="L783" s="1316"/>
      <c r="M783" s="1316"/>
      <c r="N783" s="1316"/>
      <c r="O783" s="1316"/>
      <c r="P783" s="1316"/>
      <c r="Q783" s="1316"/>
      <c r="R783" s="1316"/>
      <c r="S783" s="1316"/>
      <c r="T783" s="1316"/>
      <c r="U783" s="1316"/>
      <c r="V783" s="1316"/>
      <c r="W783" s="1316"/>
      <c r="X783" s="1316"/>
      <c r="Y783" s="1316"/>
      <c r="Z783" s="1316"/>
      <c r="AA783" s="1316"/>
      <c r="AB783" s="1316"/>
      <c r="AC783" s="1316"/>
      <c r="AD783" s="1316"/>
      <c r="AE783" s="530"/>
      <c r="AF783" s="530"/>
      <c r="AG783" s="1316"/>
      <c r="AH783" s="1316"/>
      <c r="AI783" s="513"/>
    </row>
    <row r="784" ht="24.0" customHeight="1">
      <c r="A784" s="1318"/>
      <c r="B784" s="1316"/>
      <c r="C784" s="1316"/>
      <c r="D784" s="1316"/>
      <c r="E784" s="1316"/>
      <c r="F784" s="1316"/>
      <c r="G784" s="1316"/>
      <c r="H784" s="1316"/>
      <c r="I784" s="1316"/>
      <c r="J784" s="1316"/>
      <c r="K784" s="1316"/>
      <c r="L784" s="1316"/>
      <c r="M784" s="1316"/>
      <c r="N784" s="1316"/>
      <c r="O784" s="1316"/>
      <c r="P784" s="1316"/>
      <c r="Q784" s="1316"/>
      <c r="R784" s="1316"/>
      <c r="S784" s="1316"/>
      <c r="T784" s="1316"/>
      <c r="U784" s="1316"/>
      <c r="V784" s="1316"/>
      <c r="W784" s="1316"/>
      <c r="X784" s="1316"/>
      <c r="Y784" s="1316"/>
      <c r="Z784" s="1316"/>
      <c r="AA784" s="1316"/>
      <c r="AB784" s="1316"/>
      <c r="AC784" s="1316"/>
      <c r="AD784" s="1316"/>
      <c r="AE784" s="530"/>
      <c r="AF784" s="530"/>
      <c r="AG784" s="1316"/>
      <c r="AH784" s="1316"/>
      <c r="AI784" s="513"/>
    </row>
    <row r="785" ht="24.0" customHeight="1">
      <c r="A785" s="1318"/>
      <c r="B785" s="1316"/>
      <c r="C785" s="1316"/>
      <c r="D785" s="1316"/>
      <c r="E785" s="1316"/>
      <c r="F785" s="1316"/>
      <c r="G785" s="1316"/>
      <c r="H785" s="1316"/>
      <c r="I785" s="1316"/>
      <c r="J785" s="1316"/>
      <c r="K785" s="1316"/>
      <c r="L785" s="1316"/>
      <c r="M785" s="1316"/>
      <c r="N785" s="1316"/>
      <c r="O785" s="1316"/>
      <c r="P785" s="1316"/>
      <c r="Q785" s="1316"/>
      <c r="R785" s="1316"/>
      <c r="S785" s="1316"/>
      <c r="T785" s="1316"/>
      <c r="U785" s="1316"/>
      <c r="V785" s="1316"/>
      <c r="W785" s="1316"/>
      <c r="X785" s="1316"/>
      <c r="Y785" s="1316"/>
      <c r="Z785" s="1316"/>
      <c r="AA785" s="1316"/>
      <c r="AB785" s="1316"/>
      <c r="AC785" s="1316"/>
      <c r="AD785" s="1316"/>
      <c r="AE785" s="530"/>
      <c r="AF785" s="530"/>
      <c r="AG785" s="1316"/>
      <c r="AH785" s="1316"/>
      <c r="AI785" s="513"/>
    </row>
    <row r="786" ht="24.0" customHeight="1">
      <c r="A786" s="1318"/>
      <c r="B786" s="1316"/>
      <c r="C786" s="1316"/>
      <c r="D786" s="1316"/>
      <c r="E786" s="1316"/>
      <c r="F786" s="1316"/>
      <c r="G786" s="1316"/>
      <c r="H786" s="1316"/>
      <c r="I786" s="1316"/>
      <c r="J786" s="1316"/>
      <c r="K786" s="1316"/>
      <c r="L786" s="1316"/>
      <c r="M786" s="1316"/>
      <c r="N786" s="1316"/>
      <c r="O786" s="1316"/>
      <c r="P786" s="1316"/>
      <c r="Q786" s="1316"/>
      <c r="R786" s="1316"/>
      <c r="S786" s="1316"/>
      <c r="T786" s="1316"/>
      <c r="U786" s="1316"/>
      <c r="V786" s="1316"/>
      <c r="W786" s="1316"/>
      <c r="X786" s="1316"/>
      <c r="Y786" s="1316"/>
      <c r="Z786" s="1316"/>
      <c r="AA786" s="1316"/>
      <c r="AB786" s="1316"/>
      <c r="AC786" s="1316"/>
      <c r="AD786" s="1316"/>
      <c r="AE786" s="530"/>
      <c r="AF786" s="530"/>
      <c r="AG786" s="1316"/>
      <c r="AH786" s="1316"/>
      <c r="AI786" s="513"/>
    </row>
    <row r="787" ht="24.0" customHeight="1">
      <c r="A787" s="1318"/>
      <c r="B787" s="1316"/>
      <c r="C787" s="1316"/>
      <c r="D787" s="1316"/>
      <c r="E787" s="1316"/>
      <c r="F787" s="1316"/>
      <c r="G787" s="1316"/>
      <c r="H787" s="1316"/>
      <c r="I787" s="1316"/>
      <c r="J787" s="1316"/>
      <c r="K787" s="1316"/>
      <c r="L787" s="1316"/>
      <c r="M787" s="1316"/>
      <c r="N787" s="1316"/>
      <c r="O787" s="1316"/>
      <c r="P787" s="1316"/>
      <c r="Q787" s="1316"/>
      <c r="R787" s="1316"/>
      <c r="S787" s="1316"/>
      <c r="T787" s="1316"/>
      <c r="U787" s="1316"/>
      <c r="V787" s="1316"/>
      <c r="W787" s="1316"/>
      <c r="X787" s="1316"/>
      <c r="Y787" s="1316"/>
      <c r="Z787" s="1316"/>
      <c r="AA787" s="1316"/>
      <c r="AB787" s="1316"/>
      <c r="AC787" s="1316"/>
      <c r="AD787" s="1316"/>
      <c r="AE787" s="530"/>
      <c r="AF787" s="530"/>
      <c r="AG787" s="1316"/>
      <c r="AH787" s="1316"/>
      <c r="AI787" s="513"/>
    </row>
    <row r="788" ht="24.0" customHeight="1">
      <c r="A788" s="1318"/>
      <c r="B788" s="1316"/>
      <c r="C788" s="1316"/>
      <c r="D788" s="1316"/>
      <c r="E788" s="1316"/>
      <c r="F788" s="1316"/>
      <c r="G788" s="1316"/>
      <c r="H788" s="1316"/>
      <c r="I788" s="1316"/>
      <c r="J788" s="1316"/>
      <c r="K788" s="1316"/>
      <c r="L788" s="1316"/>
      <c r="M788" s="1316"/>
      <c r="N788" s="1316"/>
      <c r="O788" s="1316"/>
      <c r="P788" s="1316"/>
      <c r="Q788" s="1316"/>
      <c r="R788" s="1316"/>
      <c r="S788" s="1316"/>
      <c r="T788" s="1316"/>
      <c r="U788" s="1316"/>
      <c r="V788" s="1316"/>
      <c r="W788" s="1316"/>
      <c r="X788" s="1316"/>
      <c r="Y788" s="1316"/>
      <c r="Z788" s="1316"/>
      <c r="AA788" s="1316"/>
      <c r="AB788" s="1316"/>
      <c r="AC788" s="1316"/>
      <c r="AD788" s="1316"/>
      <c r="AE788" s="530"/>
      <c r="AF788" s="530"/>
      <c r="AG788" s="1316"/>
      <c r="AH788" s="1316"/>
      <c r="AI788" s="513"/>
    </row>
    <row r="789" ht="24.0" customHeight="1">
      <c r="A789" s="1318"/>
      <c r="B789" s="1316"/>
      <c r="C789" s="1316"/>
      <c r="D789" s="1316"/>
      <c r="E789" s="1316"/>
      <c r="F789" s="1316"/>
      <c r="G789" s="1316"/>
      <c r="H789" s="1316"/>
      <c r="I789" s="1316"/>
      <c r="J789" s="1316"/>
      <c r="K789" s="1316"/>
      <c r="L789" s="1316"/>
      <c r="M789" s="1316"/>
      <c r="N789" s="1316"/>
      <c r="O789" s="1316"/>
      <c r="P789" s="1316"/>
      <c r="Q789" s="1316"/>
      <c r="R789" s="1316"/>
      <c r="S789" s="1316"/>
      <c r="T789" s="1316"/>
      <c r="U789" s="1316"/>
      <c r="V789" s="1316"/>
      <c r="W789" s="1316"/>
      <c r="X789" s="1316"/>
      <c r="Y789" s="1316"/>
      <c r="Z789" s="1316"/>
      <c r="AA789" s="1316"/>
      <c r="AB789" s="1316"/>
      <c r="AC789" s="1316"/>
      <c r="AD789" s="1316"/>
      <c r="AE789" s="530"/>
      <c r="AF789" s="530"/>
      <c r="AG789" s="1316"/>
      <c r="AH789" s="1316"/>
      <c r="AI789" s="513"/>
    </row>
    <row r="790" ht="24.0" customHeight="1">
      <c r="A790" s="1318"/>
      <c r="B790" s="1316"/>
      <c r="C790" s="1316"/>
      <c r="D790" s="1316"/>
      <c r="E790" s="1316"/>
      <c r="F790" s="1316"/>
      <c r="G790" s="1316"/>
      <c r="H790" s="1316"/>
      <c r="I790" s="1316"/>
      <c r="J790" s="1316"/>
      <c r="K790" s="1316"/>
      <c r="L790" s="1316"/>
      <c r="M790" s="1316"/>
      <c r="N790" s="1316"/>
      <c r="O790" s="1316"/>
      <c r="P790" s="1316"/>
      <c r="Q790" s="1316"/>
      <c r="R790" s="1316"/>
      <c r="S790" s="1316"/>
      <c r="T790" s="1316"/>
      <c r="U790" s="1316"/>
      <c r="V790" s="1316"/>
      <c r="W790" s="1316"/>
      <c r="X790" s="1316"/>
      <c r="Y790" s="1316"/>
      <c r="Z790" s="1316"/>
      <c r="AA790" s="1316"/>
      <c r="AB790" s="1316"/>
      <c r="AC790" s="1316"/>
      <c r="AD790" s="1316"/>
      <c r="AE790" s="530"/>
      <c r="AF790" s="530"/>
      <c r="AG790" s="1316"/>
      <c r="AH790" s="1316"/>
      <c r="AI790" s="513"/>
    </row>
    <row r="791" ht="24.0" customHeight="1">
      <c r="A791" s="1318"/>
      <c r="B791" s="1316"/>
      <c r="C791" s="1316"/>
      <c r="D791" s="1316"/>
      <c r="E791" s="1316"/>
      <c r="F791" s="1316"/>
      <c r="G791" s="1316"/>
      <c r="H791" s="1316"/>
      <c r="I791" s="1316"/>
      <c r="J791" s="1316"/>
      <c r="K791" s="1316"/>
      <c r="L791" s="1316"/>
      <c r="M791" s="1316"/>
      <c r="N791" s="1316"/>
      <c r="O791" s="1316"/>
      <c r="P791" s="1316"/>
      <c r="Q791" s="1316"/>
      <c r="R791" s="1316"/>
      <c r="S791" s="1316"/>
      <c r="T791" s="1316"/>
      <c r="U791" s="1316"/>
      <c r="V791" s="1316"/>
      <c r="W791" s="1316"/>
      <c r="X791" s="1316"/>
      <c r="Y791" s="1316"/>
      <c r="Z791" s="1316"/>
      <c r="AA791" s="1316"/>
      <c r="AB791" s="1316"/>
      <c r="AC791" s="1316"/>
      <c r="AD791" s="1316"/>
      <c r="AE791" s="530"/>
      <c r="AF791" s="530"/>
      <c r="AG791" s="1316"/>
      <c r="AH791" s="1316"/>
      <c r="AI791" s="513"/>
    </row>
    <row r="792" ht="24.0" customHeight="1">
      <c r="A792" s="1318"/>
      <c r="B792" s="1316"/>
      <c r="C792" s="1316"/>
      <c r="D792" s="1316"/>
      <c r="E792" s="1316"/>
      <c r="F792" s="1316"/>
      <c r="G792" s="1316"/>
      <c r="H792" s="1316"/>
      <c r="I792" s="1316"/>
      <c r="J792" s="1316"/>
      <c r="K792" s="1316"/>
      <c r="L792" s="1316"/>
      <c r="M792" s="1316"/>
      <c r="N792" s="1316"/>
      <c r="O792" s="1316"/>
      <c r="P792" s="1316"/>
      <c r="Q792" s="1316"/>
      <c r="R792" s="1316"/>
      <c r="S792" s="1316"/>
      <c r="T792" s="1316"/>
      <c r="U792" s="1316"/>
      <c r="V792" s="1316"/>
      <c r="W792" s="1316"/>
      <c r="X792" s="1316"/>
      <c r="Y792" s="1316"/>
      <c r="Z792" s="1316"/>
      <c r="AA792" s="1316"/>
      <c r="AB792" s="1316"/>
      <c r="AC792" s="1316"/>
      <c r="AD792" s="1316"/>
      <c r="AE792" s="530"/>
      <c r="AF792" s="530"/>
      <c r="AG792" s="1316"/>
      <c r="AH792" s="1316"/>
      <c r="AI792" s="513"/>
    </row>
    <row r="793" ht="24.0" customHeight="1">
      <c r="A793" s="1318"/>
      <c r="B793" s="1316"/>
      <c r="C793" s="1316"/>
      <c r="D793" s="1316"/>
      <c r="E793" s="1316"/>
      <c r="F793" s="1316"/>
      <c r="G793" s="1316"/>
      <c r="H793" s="1316"/>
      <c r="I793" s="1316"/>
      <c r="J793" s="1316"/>
      <c r="K793" s="1316"/>
      <c r="L793" s="1316"/>
      <c r="M793" s="1316"/>
      <c r="N793" s="1316"/>
      <c r="O793" s="1316"/>
      <c r="P793" s="1316"/>
      <c r="Q793" s="1316"/>
      <c r="R793" s="1316"/>
      <c r="S793" s="1316"/>
      <c r="T793" s="1316"/>
      <c r="U793" s="1316"/>
      <c r="V793" s="1316"/>
      <c r="W793" s="1316"/>
      <c r="X793" s="1316"/>
      <c r="Y793" s="1316"/>
      <c r="Z793" s="1316"/>
      <c r="AA793" s="1316"/>
      <c r="AB793" s="1316"/>
      <c r="AC793" s="1316"/>
      <c r="AD793" s="1316"/>
      <c r="AE793" s="530"/>
      <c r="AF793" s="530"/>
      <c r="AG793" s="1316"/>
      <c r="AH793" s="1316"/>
      <c r="AI793" s="513"/>
    </row>
    <row r="794" ht="24.0" customHeight="1">
      <c r="A794" s="1318"/>
      <c r="B794" s="1316"/>
      <c r="C794" s="1316"/>
      <c r="D794" s="1316"/>
      <c r="E794" s="1316"/>
      <c r="F794" s="1316"/>
      <c r="G794" s="1316"/>
      <c r="H794" s="1316"/>
      <c r="I794" s="1316"/>
      <c r="J794" s="1316"/>
      <c r="K794" s="1316"/>
      <c r="L794" s="1316"/>
      <c r="M794" s="1316"/>
      <c r="N794" s="1316"/>
      <c r="O794" s="1316"/>
      <c r="P794" s="1316"/>
      <c r="Q794" s="1316"/>
      <c r="R794" s="1316"/>
      <c r="S794" s="1316"/>
      <c r="T794" s="1316"/>
      <c r="U794" s="1316"/>
      <c r="V794" s="1316"/>
      <c r="W794" s="1316"/>
      <c r="X794" s="1316"/>
      <c r="Y794" s="1316"/>
      <c r="Z794" s="1316"/>
      <c r="AA794" s="1316"/>
      <c r="AB794" s="1316"/>
      <c r="AC794" s="1316"/>
      <c r="AD794" s="1316"/>
      <c r="AE794" s="530"/>
      <c r="AF794" s="530"/>
      <c r="AG794" s="1316"/>
      <c r="AH794" s="1316"/>
      <c r="AI794" s="513"/>
    </row>
    <row r="795" ht="24.0" customHeight="1">
      <c r="A795" s="1318"/>
      <c r="B795" s="1316"/>
      <c r="C795" s="1316"/>
      <c r="D795" s="1316"/>
      <c r="E795" s="1316"/>
      <c r="F795" s="1316"/>
      <c r="G795" s="1316"/>
      <c r="H795" s="1316"/>
      <c r="I795" s="1316"/>
      <c r="J795" s="1316"/>
      <c r="K795" s="1316"/>
      <c r="L795" s="1316"/>
      <c r="M795" s="1316"/>
      <c r="N795" s="1316"/>
      <c r="O795" s="1316"/>
      <c r="P795" s="1316"/>
      <c r="Q795" s="1316"/>
      <c r="R795" s="1316"/>
      <c r="S795" s="1316"/>
      <c r="T795" s="1316"/>
      <c r="U795" s="1316"/>
      <c r="V795" s="1316"/>
      <c r="W795" s="1316"/>
      <c r="X795" s="1316"/>
      <c r="Y795" s="1316"/>
      <c r="Z795" s="1316"/>
      <c r="AA795" s="1316"/>
      <c r="AB795" s="1316"/>
      <c r="AC795" s="1316"/>
      <c r="AD795" s="1316"/>
      <c r="AE795" s="530"/>
      <c r="AF795" s="530"/>
      <c r="AG795" s="1316"/>
      <c r="AH795" s="1316"/>
      <c r="AI795" s="513"/>
    </row>
    <row r="796" ht="24.0" customHeight="1">
      <c r="A796" s="1318"/>
      <c r="B796" s="1316"/>
      <c r="C796" s="1316"/>
      <c r="D796" s="1316"/>
      <c r="E796" s="1316"/>
      <c r="F796" s="1316"/>
      <c r="G796" s="1316"/>
      <c r="H796" s="1316"/>
      <c r="I796" s="1316"/>
      <c r="J796" s="1316"/>
      <c r="K796" s="1316"/>
      <c r="L796" s="1316"/>
      <c r="M796" s="1316"/>
      <c r="N796" s="1316"/>
      <c r="O796" s="1316"/>
      <c r="P796" s="1316"/>
      <c r="Q796" s="1316"/>
      <c r="R796" s="1316"/>
      <c r="S796" s="1316"/>
      <c r="T796" s="1316"/>
      <c r="U796" s="1316"/>
      <c r="V796" s="1316"/>
      <c r="W796" s="1316"/>
      <c r="X796" s="1316"/>
      <c r="Y796" s="1316"/>
      <c r="Z796" s="1316"/>
      <c r="AA796" s="1316"/>
      <c r="AB796" s="1316"/>
      <c r="AC796" s="1316"/>
      <c r="AD796" s="1316"/>
      <c r="AE796" s="530"/>
      <c r="AF796" s="530"/>
      <c r="AG796" s="1316"/>
      <c r="AH796" s="1316"/>
      <c r="AI796" s="513"/>
    </row>
    <row r="797" ht="24.0" customHeight="1">
      <c r="A797" s="1318"/>
      <c r="B797" s="1316"/>
      <c r="C797" s="1316"/>
      <c r="D797" s="1316"/>
      <c r="E797" s="1316"/>
      <c r="F797" s="1316"/>
      <c r="G797" s="1316"/>
      <c r="H797" s="1316"/>
      <c r="I797" s="1316"/>
      <c r="J797" s="1316"/>
      <c r="K797" s="1316"/>
      <c r="L797" s="1316"/>
      <c r="M797" s="1316"/>
      <c r="N797" s="1316"/>
      <c r="O797" s="1316"/>
      <c r="P797" s="1316"/>
      <c r="Q797" s="1316"/>
      <c r="R797" s="1316"/>
      <c r="S797" s="1316"/>
      <c r="T797" s="1316"/>
      <c r="U797" s="1316"/>
      <c r="V797" s="1316"/>
      <c r="W797" s="1316"/>
      <c r="X797" s="1316"/>
      <c r="Y797" s="1316"/>
      <c r="Z797" s="1316"/>
      <c r="AA797" s="1316"/>
      <c r="AB797" s="1316"/>
      <c r="AC797" s="1316"/>
      <c r="AD797" s="1316"/>
      <c r="AE797" s="530"/>
      <c r="AF797" s="530"/>
      <c r="AG797" s="1316"/>
      <c r="AH797" s="1316"/>
      <c r="AI797" s="513"/>
    </row>
    <row r="798" ht="24.0" customHeight="1">
      <c r="A798" s="1318"/>
      <c r="B798" s="1316"/>
      <c r="C798" s="1316"/>
      <c r="D798" s="1316"/>
      <c r="E798" s="1316"/>
      <c r="F798" s="1316"/>
      <c r="G798" s="1316"/>
      <c r="H798" s="1316"/>
      <c r="I798" s="1316"/>
      <c r="J798" s="1316"/>
      <c r="K798" s="1316"/>
      <c r="L798" s="1316"/>
      <c r="M798" s="1316"/>
      <c r="N798" s="1316"/>
      <c r="O798" s="1316"/>
      <c r="P798" s="1316"/>
      <c r="Q798" s="1316"/>
      <c r="R798" s="1316"/>
      <c r="S798" s="1316"/>
      <c r="T798" s="1316"/>
      <c r="U798" s="1316"/>
      <c r="V798" s="1316"/>
      <c r="W798" s="1316"/>
      <c r="X798" s="1316"/>
      <c r="Y798" s="1316"/>
      <c r="Z798" s="1316"/>
      <c r="AA798" s="1316"/>
      <c r="AB798" s="1316"/>
      <c r="AC798" s="1316"/>
      <c r="AD798" s="1316"/>
      <c r="AE798" s="530"/>
      <c r="AF798" s="530"/>
      <c r="AG798" s="1316"/>
      <c r="AH798" s="1316"/>
      <c r="AI798" s="513"/>
    </row>
    <row r="799" ht="24.0" customHeight="1">
      <c r="A799" s="1318"/>
      <c r="B799" s="1316"/>
      <c r="C799" s="1316"/>
      <c r="D799" s="1316"/>
      <c r="E799" s="1316"/>
      <c r="F799" s="1316"/>
      <c r="G799" s="1316"/>
      <c r="H799" s="1316"/>
      <c r="I799" s="1316"/>
      <c r="J799" s="1316"/>
      <c r="K799" s="1316"/>
      <c r="L799" s="1316"/>
      <c r="M799" s="1316"/>
      <c r="N799" s="1316"/>
      <c r="O799" s="1316"/>
      <c r="P799" s="1316"/>
      <c r="Q799" s="1316"/>
      <c r="R799" s="1316"/>
      <c r="S799" s="1316"/>
      <c r="T799" s="1316"/>
      <c r="U799" s="1316"/>
      <c r="V799" s="1316"/>
      <c r="W799" s="1316"/>
      <c r="X799" s="1316"/>
      <c r="Y799" s="1316"/>
      <c r="Z799" s="1316"/>
      <c r="AA799" s="1316"/>
      <c r="AB799" s="1316"/>
      <c r="AC799" s="1316"/>
      <c r="AD799" s="1316"/>
      <c r="AE799" s="530"/>
      <c r="AF799" s="530"/>
      <c r="AG799" s="1316"/>
      <c r="AH799" s="1316"/>
      <c r="AI799" s="513"/>
    </row>
    <row r="800" ht="24.0" customHeight="1">
      <c r="A800" s="1318"/>
      <c r="B800" s="1316"/>
      <c r="C800" s="1316"/>
      <c r="D800" s="1316"/>
      <c r="E800" s="1316"/>
      <c r="F800" s="1316"/>
      <c r="G800" s="1316"/>
      <c r="H800" s="1316"/>
      <c r="I800" s="1316"/>
      <c r="J800" s="1316"/>
      <c r="K800" s="1316"/>
      <c r="L800" s="1316"/>
      <c r="M800" s="1316"/>
      <c r="N800" s="1316"/>
      <c r="O800" s="1316"/>
      <c r="P800" s="1316"/>
      <c r="Q800" s="1316"/>
      <c r="R800" s="1316"/>
      <c r="S800" s="1316"/>
      <c r="T800" s="1316"/>
      <c r="U800" s="1316"/>
      <c r="V800" s="1316"/>
      <c r="W800" s="1316"/>
      <c r="X800" s="1316"/>
      <c r="Y800" s="1316"/>
      <c r="Z800" s="1316"/>
      <c r="AA800" s="1316"/>
      <c r="AB800" s="1316"/>
      <c r="AC800" s="1316"/>
      <c r="AD800" s="1316"/>
      <c r="AE800" s="530"/>
      <c r="AF800" s="530"/>
      <c r="AG800" s="1316"/>
      <c r="AH800" s="1316"/>
      <c r="AI800" s="513"/>
    </row>
    <row r="801" ht="24.0" customHeight="1">
      <c r="A801" s="1318"/>
      <c r="B801" s="1316"/>
      <c r="C801" s="1316"/>
      <c r="D801" s="1316"/>
      <c r="E801" s="1316"/>
      <c r="F801" s="1316"/>
      <c r="G801" s="1316"/>
      <c r="H801" s="1316"/>
      <c r="I801" s="1316"/>
      <c r="J801" s="1316"/>
      <c r="K801" s="1316"/>
      <c r="L801" s="1316"/>
      <c r="M801" s="1316"/>
      <c r="N801" s="1316"/>
      <c r="O801" s="1316"/>
      <c r="P801" s="1316"/>
      <c r="Q801" s="1316"/>
      <c r="R801" s="1316"/>
      <c r="S801" s="1316"/>
      <c r="T801" s="1316"/>
      <c r="U801" s="1316"/>
      <c r="V801" s="1316"/>
      <c r="W801" s="1316"/>
      <c r="X801" s="1316"/>
      <c r="Y801" s="1316"/>
      <c r="Z801" s="1316"/>
      <c r="AA801" s="1316"/>
      <c r="AB801" s="1316"/>
      <c r="AC801" s="1316"/>
      <c r="AD801" s="1316"/>
      <c r="AE801" s="530"/>
      <c r="AF801" s="530"/>
      <c r="AG801" s="1316"/>
      <c r="AH801" s="1316"/>
      <c r="AI801" s="513"/>
    </row>
    <row r="802" ht="24.0" customHeight="1">
      <c r="A802" s="1318"/>
      <c r="B802" s="1316"/>
      <c r="C802" s="1316"/>
      <c r="D802" s="1316"/>
      <c r="E802" s="1316"/>
      <c r="F802" s="1316"/>
      <c r="G802" s="1316"/>
      <c r="H802" s="1316"/>
      <c r="I802" s="1316"/>
      <c r="J802" s="1316"/>
      <c r="K802" s="1316"/>
      <c r="L802" s="1316"/>
      <c r="M802" s="1316"/>
      <c r="N802" s="1316"/>
      <c r="O802" s="1316"/>
      <c r="P802" s="1316"/>
      <c r="Q802" s="1316"/>
      <c r="R802" s="1316"/>
      <c r="S802" s="1316"/>
      <c r="T802" s="1316"/>
      <c r="U802" s="1316"/>
      <c r="V802" s="1316"/>
      <c r="W802" s="1316"/>
      <c r="X802" s="1316"/>
      <c r="Y802" s="1316"/>
      <c r="Z802" s="1316"/>
      <c r="AA802" s="1316"/>
      <c r="AB802" s="1316"/>
      <c r="AC802" s="1316"/>
      <c r="AD802" s="1316"/>
      <c r="AE802" s="530"/>
      <c r="AF802" s="530"/>
      <c r="AG802" s="1316"/>
      <c r="AH802" s="1316"/>
      <c r="AI802" s="513"/>
    </row>
    <row r="803" ht="24.0" customHeight="1">
      <c r="A803" s="1318"/>
      <c r="B803" s="1316"/>
      <c r="C803" s="1316"/>
      <c r="D803" s="1316"/>
      <c r="E803" s="1316"/>
      <c r="F803" s="1316"/>
      <c r="G803" s="1316"/>
      <c r="H803" s="1316"/>
      <c r="I803" s="1316"/>
      <c r="J803" s="1316"/>
      <c r="K803" s="1316"/>
      <c r="L803" s="1316"/>
      <c r="M803" s="1316"/>
      <c r="N803" s="1316"/>
      <c r="O803" s="1316"/>
      <c r="P803" s="1316"/>
      <c r="Q803" s="1316"/>
      <c r="R803" s="1316"/>
      <c r="S803" s="1316"/>
      <c r="T803" s="1316"/>
      <c r="U803" s="1316"/>
      <c r="V803" s="1316"/>
      <c r="W803" s="1316"/>
      <c r="X803" s="1316"/>
      <c r="Y803" s="1316"/>
      <c r="Z803" s="1316"/>
      <c r="AA803" s="1316"/>
      <c r="AB803" s="1316"/>
      <c r="AC803" s="1316"/>
      <c r="AD803" s="1316"/>
      <c r="AE803" s="530"/>
      <c r="AF803" s="530"/>
      <c r="AG803" s="1316"/>
      <c r="AH803" s="1316"/>
      <c r="AI803" s="513"/>
    </row>
    <row r="804" ht="24.0" customHeight="1">
      <c r="A804" s="1318"/>
      <c r="B804" s="1316"/>
      <c r="C804" s="1316"/>
      <c r="D804" s="1316"/>
      <c r="E804" s="1316"/>
      <c r="F804" s="1316"/>
      <c r="G804" s="1316"/>
      <c r="H804" s="1316"/>
      <c r="I804" s="1316"/>
      <c r="J804" s="1316"/>
      <c r="K804" s="1316"/>
      <c r="L804" s="1316"/>
      <c r="M804" s="1316"/>
      <c r="N804" s="1316"/>
      <c r="O804" s="1316"/>
      <c r="P804" s="1316"/>
      <c r="Q804" s="1316"/>
      <c r="R804" s="1316"/>
      <c r="S804" s="1316"/>
      <c r="T804" s="1316"/>
      <c r="U804" s="1316"/>
      <c r="V804" s="1316"/>
      <c r="W804" s="1316"/>
      <c r="X804" s="1316"/>
      <c r="Y804" s="1316"/>
      <c r="Z804" s="1316"/>
      <c r="AA804" s="1316"/>
      <c r="AB804" s="1316"/>
      <c r="AC804" s="1316"/>
      <c r="AD804" s="1316"/>
      <c r="AE804" s="530"/>
      <c r="AF804" s="530"/>
      <c r="AG804" s="1316"/>
      <c r="AH804" s="1316"/>
      <c r="AI804" s="513"/>
    </row>
    <row r="805" ht="24.0" customHeight="1">
      <c r="A805" s="1318"/>
      <c r="B805" s="1316"/>
      <c r="C805" s="1316"/>
      <c r="D805" s="1316"/>
      <c r="E805" s="1316"/>
      <c r="F805" s="1316"/>
      <c r="G805" s="1316"/>
      <c r="H805" s="1316"/>
      <c r="I805" s="1316"/>
      <c r="J805" s="1316"/>
      <c r="K805" s="1316"/>
      <c r="L805" s="1316"/>
      <c r="M805" s="1316"/>
      <c r="N805" s="1316"/>
      <c r="O805" s="1316"/>
      <c r="P805" s="1316"/>
      <c r="Q805" s="1316"/>
      <c r="R805" s="1316"/>
      <c r="S805" s="1316"/>
      <c r="T805" s="1316"/>
      <c r="U805" s="1316"/>
      <c r="V805" s="1316"/>
      <c r="W805" s="1316"/>
      <c r="X805" s="1316"/>
      <c r="Y805" s="1316"/>
      <c r="Z805" s="1316"/>
      <c r="AA805" s="1316"/>
      <c r="AB805" s="1316"/>
      <c r="AC805" s="1316"/>
      <c r="AD805" s="1316"/>
      <c r="AE805" s="530"/>
      <c r="AF805" s="530"/>
      <c r="AG805" s="1316"/>
      <c r="AH805" s="1316"/>
      <c r="AI805" s="513"/>
    </row>
    <row r="806" ht="24.0" customHeight="1">
      <c r="A806" s="1318"/>
      <c r="B806" s="1316"/>
      <c r="C806" s="1316"/>
      <c r="D806" s="1316"/>
      <c r="E806" s="1316"/>
      <c r="F806" s="1316"/>
      <c r="G806" s="1316"/>
      <c r="H806" s="1316"/>
      <c r="I806" s="1316"/>
      <c r="J806" s="1316"/>
      <c r="K806" s="1316"/>
      <c r="L806" s="1316"/>
      <c r="M806" s="1316"/>
      <c r="N806" s="1316"/>
      <c r="O806" s="1316"/>
      <c r="P806" s="1316"/>
      <c r="Q806" s="1316"/>
      <c r="R806" s="1316"/>
      <c r="S806" s="1316"/>
      <c r="T806" s="1316"/>
      <c r="U806" s="1316"/>
      <c r="V806" s="1316"/>
      <c r="W806" s="1316"/>
      <c r="X806" s="1316"/>
      <c r="Y806" s="1316"/>
      <c r="Z806" s="1316"/>
      <c r="AA806" s="1316"/>
      <c r="AB806" s="1316"/>
      <c r="AC806" s="1316"/>
      <c r="AD806" s="1316"/>
      <c r="AE806" s="530"/>
      <c r="AF806" s="530"/>
      <c r="AG806" s="1316"/>
      <c r="AH806" s="1316"/>
      <c r="AI806" s="513"/>
    </row>
    <row r="807" ht="24.0" customHeight="1">
      <c r="A807" s="1318"/>
      <c r="B807" s="1316"/>
      <c r="C807" s="1316"/>
      <c r="D807" s="1316"/>
      <c r="E807" s="1316"/>
      <c r="F807" s="1316"/>
      <c r="G807" s="1316"/>
      <c r="H807" s="1316"/>
      <c r="I807" s="1316"/>
      <c r="J807" s="1316"/>
      <c r="K807" s="1316"/>
      <c r="L807" s="1316"/>
      <c r="M807" s="1316"/>
      <c r="N807" s="1316"/>
      <c r="O807" s="1316"/>
      <c r="P807" s="1316"/>
      <c r="Q807" s="1316"/>
      <c r="R807" s="1316"/>
      <c r="S807" s="1316"/>
      <c r="T807" s="1316"/>
      <c r="U807" s="1316"/>
      <c r="V807" s="1316"/>
      <c r="W807" s="1316"/>
      <c r="X807" s="1316"/>
      <c r="Y807" s="1316"/>
      <c r="Z807" s="1316"/>
      <c r="AA807" s="1316"/>
      <c r="AB807" s="1316"/>
      <c r="AC807" s="1316"/>
      <c r="AD807" s="1316"/>
      <c r="AE807" s="530"/>
      <c r="AF807" s="530"/>
      <c r="AG807" s="1316"/>
      <c r="AH807" s="1316"/>
      <c r="AI807" s="513"/>
    </row>
    <row r="808" ht="24.0" customHeight="1">
      <c r="A808" s="1318"/>
      <c r="B808" s="1316"/>
      <c r="C808" s="1316"/>
      <c r="D808" s="1316"/>
      <c r="E808" s="1316"/>
      <c r="F808" s="1316"/>
      <c r="G808" s="1316"/>
      <c r="H808" s="1316"/>
      <c r="I808" s="1316"/>
      <c r="J808" s="1316"/>
      <c r="K808" s="1316"/>
      <c r="L808" s="1316"/>
      <c r="M808" s="1316"/>
      <c r="N808" s="1316"/>
      <c r="O808" s="1316"/>
      <c r="P808" s="1316"/>
      <c r="Q808" s="1316"/>
      <c r="R808" s="1316"/>
      <c r="S808" s="1316"/>
      <c r="T808" s="1316"/>
      <c r="U808" s="1316"/>
      <c r="V808" s="1316"/>
      <c r="W808" s="1316"/>
      <c r="X808" s="1316"/>
      <c r="Y808" s="1316"/>
      <c r="Z808" s="1316"/>
      <c r="AA808" s="1316"/>
      <c r="AB808" s="1316"/>
      <c r="AC808" s="1316"/>
      <c r="AD808" s="1316"/>
      <c r="AE808" s="530"/>
      <c r="AF808" s="530"/>
      <c r="AG808" s="1316"/>
      <c r="AH808" s="1316"/>
      <c r="AI808" s="513"/>
    </row>
    <row r="809" ht="24.0" customHeight="1">
      <c r="A809" s="1318"/>
      <c r="B809" s="1316"/>
      <c r="C809" s="1316"/>
      <c r="D809" s="1316"/>
      <c r="E809" s="1316"/>
      <c r="F809" s="1316"/>
      <c r="G809" s="1316"/>
      <c r="H809" s="1316"/>
      <c r="I809" s="1316"/>
      <c r="J809" s="1316"/>
      <c r="K809" s="1316"/>
      <c r="L809" s="1316"/>
      <c r="M809" s="1316"/>
      <c r="N809" s="1316"/>
      <c r="O809" s="1316"/>
      <c r="P809" s="1316"/>
      <c r="Q809" s="1316"/>
      <c r="R809" s="1316"/>
      <c r="S809" s="1316"/>
      <c r="T809" s="1316"/>
      <c r="U809" s="1316"/>
      <c r="V809" s="1316"/>
      <c r="W809" s="1316"/>
      <c r="X809" s="1316"/>
      <c r="Y809" s="1316"/>
      <c r="Z809" s="1316"/>
      <c r="AA809" s="1316"/>
      <c r="AB809" s="1316"/>
      <c r="AC809" s="1316"/>
      <c r="AD809" s="1316"/>
      <c r="AE809" s="530"/>
      <c r="AF809" s="530"/>
      <c r="AG809" s="1316"/>
      <c r="AH809" s="1316"/>
      <c r="AI809" s="513"/>
    </row>
    <row r="810" ht="24.0" customHeight="1">
      <c r="A810" s="1318"/>
      <c r="B810" s="1316"/>
      <c r="C810" s="1316"/>
      <c r="D810" s="1316"/>
      <c r="E810" s="1316"/>
      <c r="F810" s="1316"/>
      <c r="G810" s="1316"/>
      <c r="H810" s="1316"/>
      <c r="I810" s="1316"/>
      <c r="J810" s="1316"/>
      <c r="K810" s="1316"/>
      <c r="L810" s="1316"/>
      <c r="M810" s="1316"/>
      <c r="N810" s="1316"/>
      <c r="O810" s="1316"/>
      <c r="P810" s="1316"/>
      <c r="Q810" s="1316"/>
      <c r="R810" s="1316"/>
      <c r="S810" s="1316"/>
      <c r="T810" s="1316"/>
      <c r="U810" s="1316"/>
      <c r="V810" s="1316"/>
      <c r="W810" s="1316"/>
      <c r="X810" s="1316"/>
      <c r="Y810" s="1316"/>
      <c r="Z810" s="1316"/>
      <c r="AA810" s="1316"/>
      <c r="AB810" s="1316"/>
      <c r="AC810" s="1316"/>
      <c r="AD810" s="1316"/>
      <c r="AE810" s="530"/>
      <c r="AF810" s="530"/>
      <c r="AG810" s="1316"/>
      <c r="AH810" s="1316"/>
      <c r="AI810" s="513"/>
    </row>
    <row r="811" ht="24.0" customHeight="1">
      <c r="A811" s="1318"/>
      <c r="B811" s="1316"/>
      <c r="C811" s="1316"/>
      <c r="D811" s="1316"/>
      <c r="E811" s="1316"/>
      <c r="F811" s="1316"/>
      <c r="G811" s="1316"/>
      <c r="H811" s="1316"/>
      <c r="I811" s="1316"/>
      <c r="J811" s="1316"/>
      <c r="K811" s="1316"/>
      <c r="L811" s="1316"/>
      <c r="M811" s="1316"/>
      <c r="N811" s="1316"/>
      <c r="O811" s="1316"/>
      <c r="P811" s="1316"/>
      <c r="Q811" s="1316"/>
      <c r="R811" s="1316"/>
      <c r="S811" s="1316"/>
      <c r="T811" s="1316"/>
      <c r="U811" s="1316"/>
      <c r="V811" s="1316"/>
      <c r="W811" s="1316"/>
      <c r="X811" s="1316"/>
      <c r="Y811" s="1316"/>
      <c r="Z811" s="1316"/>
      <c r="AA811" s="1316"/>
      <c r="AB811" s="1316"/>
      <c r="AC811" s="1316"/>
      <c r="AD811" s="1316"/>
      <c r="AE811" s="530"/>
      <c r="AF811" s="530"/>
      <c r="AG811" s="1316"/>
      <c r="AH811" s="1316"/>
      <c r="AI811" s="513"/>
    </row>
    <row r="812" ht="24.0" customHeight="1">
      <c r="A812" s="1318"/>
      <c r="B812" s="1316"/>
      <c r="C812" s="1316"/>
      <c r="D812" s="1316"/>
      <c r="E812" s="1316"/>
      <c r="F812" s="1316"/>
      <c r="G812" s="1316"/>
      <c r="H812" s="1316"/>
      <c r="I812" s="1316"/>
      <c r="J812" s="1316"/>
      <c r="K812" s="1316"/>
      <c r="L812" s="1316"/>
      <c r="M812" s="1316"/>
      <c r="N812" s="1316"/>
      <c r="O812" s="1316"/>
      <c r="P812" s="1316"/>
      <c r="Q812" s="1316"/>
      <c r="R812" s="1316"/>
      <c r="S812" s="1316"/>
      <c r="T812" s="1316"/>
      <c r="U812" s="1316"/>
      <c r="V812" s="1316"/>
      <c r="W812" s="1316"/>
      <c r="X812" s="1316"/>
      <c r="Y812" s="1316"/>
      <c r="Z812" s="1316"/>
      <c r="AA812" s="1316"/>
      <c r="AB812" s="1316"/>
      <c r="AC812" s="1316"/>
      <c r="AD812" s="1316"/>
      <c r="AE812" s="530"/>
      <c r="AF812" s="530"/>
      <c r="AG812" s="1316"/>
      <c r="AH812" s="1316"/>
      <c r="AI812" s="513"/>
    </row>
    <row r="813" ht="24.0" customHeight="1">
      <c r="A813" s="1318"/>
      <c r="B813" s="1316"/>
      <c r="C813" s="1316"/>
      <c r="D813" s="1316"/>
      <c r="E813" s="1316"/>
      <c r="F813" s="1316"/>
      <c r="G813" s="1316"/>
      <c r="H813" s="1316"/>
      <c r="I813" s="1316"/>
      <c r="J813" s="1316"/>
      <c r="K813" s="1316"/>
      <c r="L813" s="1316"/>
      <c r="M813" s="1316"/>
      <c r="N813" s="1316"/>
      <c r="O813" s="1316"/>
      <c r="P813" s="1316"/>
      <c r="Q813" s="1316"/>
      <c r="R813" s="1316"/>
      <c r="S813" s="1316"/>
      <c r="T813" s="1316"/>
      <c r="U813" s="1316"/>
      <c r="V813" s="1316"/>
      <c r="W813" s="1316"/>
      <c r="X813" s="1316"/>
      <c r="Y813" s="1316"/>
      <c r="Z813" s="1316"/>
      <c r="AA813" s="1316"/>
      <c r="AB813" s="1316"/>
      <c r="AC813" s="1316"/>
      <c r="AD813" s="1316"/>
      <c r="AE813" s="530"/>
      <c r="AF813" s="530"/>
      <c r="AG813" s="1316"/>
      <c r="AH813" s="1316"/>
      <c r="AI813" s="513"/>
    </row>
    <row r="814" ht="24.0" customHeight="1">
      <c r="A814" s="1318"/>
      <c r="B814" s="1316"/>
      <c r="C814" s="1316"/>
      <c r="D814" s="1316"/>
      <c r="E814" s="1316"/>
      <c r="F814" s="1316"/>
      <c r="G814" s="1316"/>
      <c r="H814" s="1316"/>
      <c r="I814" s="1316"/>
      <c r="J814" s="1316"/>
      <c r="K814" s="1316"/>
      <c r="L814" s="1316"/>
      <c r="M814" s="1316"/>
      <c r="N814" s="1316"/>
      <c r="O814" s="1316"/>
      <c r="P814" s="1316"/>
      <c r="Q814" s="1316"/>
      <c r="R814" s="1316"/>
      <c r="S814" s="1316"/>
      <c r="T814" s="1316"/>
      <c r="U814" s="1316"/>
      <c r="V814" s="1316"/>
      <c r="W814" s="1316"/>
      <c r="X814" s="1316"/>
      <c r="Y814" s="1316"/>
      <c r="Z814" s="1316"/>
      <c r="AA814" s="1316"/>
      <c r="AB814" s="1316"/>
      <c r="AC814" s="1316"/>
      <c r="AD814" s="1316"/>
      <c r="AE814" s="530"/>
      <c r="AF814" s="530"/>
      <c r="AG814" s="1316"/>
      <c r="AH814" s="1316"/>
      <c r="AI814" s="513"/>
    </row>
    <row r="815" ht="24.0" customHeight="1">
      <c r="A815" s="1318"/>
      <c r="B815" s="1316"/>
      <c r="C815" s="1316"/>
      <c r="D815" s="1316"/>
      <c r="E815" s="1316"/>
      <c r="F815" s="1316"/>
      <c r="G815" s="1316"/>
      <c r="H815" s="1316"/>
      <c r="I815" s="1316"/>
      <c r="J815" s="1316"/>
      <c r="K815" s="1316"/>
      <c r="L815" s="1316"/>
      <c r="M815" s="1316"/>
      <c r="N815" s="1316"/>
      <c r="O815" s="1316"/>
      <c r="P815" s="1316"/>
      <c r="Q815" s="1316"/>
      <c r="R815" s="1316"/>
      <c r="S815" s="1316"/>
      <c r="T815" s="1316"/>
      <c r="U815" s="1316"/>
      <c r="V815" s="1316"/>
      <c r="W815" s="1316"/>
      <c r="X815" s="1316"/>
      <c r="Y815" s="1316"/>
      <c r="Z815" s="1316"/>
      <c r="AA815" s="1316"/>
      <c r="AB815" s="1316"/>
      <c r="AC815" s="1316"/>
      <c r="AD815" s="1316"/>
      <c r="AE815" s="530"/>
      <c r="AF815" s="530"/>
      <c r="AG815" s="1316"/>
      <c r="AH815" s="1316"/>
      <c r="AI815" s="513"/>
    </row>
    <row r="816" ht="24.0" customHeight="1">
      <c r="A816" s="1318"/>
      <c r="B816" s="1316"/>
      <c r="C816" s="1316"/>
      <c r="D816" s="1316"/>
      <c r="E816" s="1316"/>
      <c r="F816" s="1316"/>
      <c r="G816" s="1316"/>
      <c r="H816" s="1316"/>
      <c r="I816" s="1316"/>
      <c r="J816" s="1316"/>
      <c r="K816" s="1316"/>
      <c r="L816" s="1316"/>
      <c r="M816" s="1316"/>
      <c r="N816" s="1316"/>
      <c r="O816" s="1316"/>
      <c r="P816" s="1316"/>
      <c r="Q816" s="1316"/>
      <c r="R816" s="1316"/>
      <c r="S816" s="1316"/>
      <c r="T816" s="1316"/>
      <c r="U816" s="1316"/>
      <c r="V816" s="1316"/>
      <c r="W816" s="1316"/>
      <c r="X816" s="1316"/>
      <c r="Y816" s="1316"/>
      <c r="Z816" s="1316"/>
      <c r="AA816" s="1316"/>
      <c r="AB816" s="1316"/>
      <c r="AC816" s="1316"/>
      <c r="AD816" s="1316"/>
      <c r="AE816" s="530"/>
      <c r="AF816" s="530"/>
      <c r="AG816" s="1316"/>
      <c r="AH816" s="1316"/>
      <c r="AI816" s="513"/>
    </row>
    <row r="817" ht="24.0" customHeight="1">
      <c r="A817" s="1318"/>
      <c r="B817" s="1316"/>
      <c r="C817" s="1316"/>
      <c r="D817" s="1316"/>
      <c r="E817" s="1316"/>
      <c r="F817" s="1316"/>
      <c r="G817" s="1316"/>
      <c r="H817" s="1316"/>
      <c r="I817" s="1316"/>
      <c r="J817" s="1316"/>
      <c r="K817" s="1316"/>
      <c r="L817" s="1316"/>
      <c r="M817" s="1316"/>
      <c r="N817" s="1316"/>
      <c r="O817" s="1316"/>
      <c r="P817" s="1316"/>
      <c r="Q817" s="1316"/>
      <c r="R817" s="1316"/>
      <c r="S817" s="1316"/>
      <c r="T817" s="1316"/>
      <c r="U817" s="1316"/>
      <c r="V817" s="1316"/>
      <c r="W817" s="1316"/>
      <c r="X817" s="1316"/>
      <c r="Y817" s="1316"/>
      <c r="Z817" s="1316"/>
      <c r="AA817" s="1316"/>
      <c r="AB817" s="1316"/>
      <c r="AC817" s="1316"/>
      <c r="AD817" s="1316"/>
      <c r="AE817" s="530"/>
      <c r="AF817" s="530"/>
      <c r="AG817" s="1316"/>
      <c r="AH817" s="1316"/>
      <c r="AI817" s="513"/>
    </row>
    <row r="818" ht="24.0" customHeight="1">
      <c r="A818" s="1318"/>
      <c r="B818" s="1316"/>
      <c r="C818" s="1316"/>
      <c r="D818" s="1316"/>
      <c r="E818" s="1316"/>
      <c r="F818" s="1316"/>
      <c r="G818" s="1316"/>
      <c r="H818" s="1316"/>
      <c r="I818" s="1316"/>
      <c r="J818" s="1316"/>
      <c r="K818" s="1316"/>
      <c r="L818" s="1316"/>
      <c r="M818" s="1316"/>
      <c r="N818" s="1316"/>
      <c r="O818" s="1316"/>
      <c r="P818" s="1316"/>
      <c r="Q818" s="1316"/>
      <c r="R818" s="1316"/>
      <c r="S818" s="1316"/>
      <c r="T818" s="1316"/>
      <c r="U818" s="1316"/>
      <c r="V818" s="1316"/>
      <c r="W818" s="1316"/>
      <c r="X818" s="1316"/>
      <c r="Y818" s="1316"/>
      <c r="Z818" s="1316"/>
      <c r="AA818" s="1316"/>
      <c r="AB818" s="1316"/>
      <c r="AC818" s="1316"/>
      <c r="AD818" s="1316"/>
      <c r="AE818" s="530"/>
      <c r="AF818" s="530"/>
      <c r="AG818" s="1316"/>
      <c r="AH818" s="1316"/>
      <c r="AI818" s="513"/>
    </row>
    <row r="819" ht="24.0" customHeight="1">
      <c r="A819" s="1318"/>
      <c r="B819" s="1316"/>
      <c r="C819" s="1316"/>
      <c r="D819" s="1316"/>
      <c r="E819" s="1316"/>
      <c r="F819" s="1316"/>
      <c r="G819" s="1316"/>
      <c r="H819" s="1316"/>
      <c r="I819" s="1316"/>
      <c r="J819" s="1316"/>
      <c r="K819" s="1316"/>
      <c r="L819" s="1316"/>
      <c r="M819" s="1316"/>
      <c r="N819" s="1316"/>
      <c r="O819" s="1316"/>
      <c r="P819" s="1316"/>
      <c r="Q819" s="1316"/>
      <c r="R819" s="1316"/>
      <c r="S819" s="1316"/>
      <c r="T819" s="1316"/>
      <c r="U819" s="1316"/>
      <c r="V819" s="1316"/>
      <c r="W819" s="1316"/>
      <c r="X819" s="1316"/>
      <c r="Y819" s="1316"/>
      <c r="Z819" s="1316"/>
      <c r="AA819" s="1316"/>
      <c r="AB819" s="1316"/>
      <c r="AC819" s="1316"/>
      <c r="AD819" s="1316"/>
      <c r="AE819" s="530"/>
      <c r="AF819" s="530"/>
      <c r="AG819" s="1316"/>
      <c r="AH819" s="1316"/>
      <c r="AI819" s="513"/>
    </row>
    <row r="820" ht="24.0" customHeight="1">
      <c r="A820" s="1318"/>
      <c r="B820" s="1316"/>
      <c r="C820" s="1316"/>
      <c r="D820" s="1316"/>
      <c r="E820" s="1316"/>
      <c r="F820" s="1316"/>
      <c r="G820" s="1316"/>
      <c r="H820" s="1316"/>
      <c r="I820" s="1316"/>
      <c r="J820" s="1316"/>
      <c r="K820" s="1316"/>
      <c r="L820" s="1316"/>
      <c r="M820" s="1316"/>
      <c r="N820" s="1316"/>
      <c r="O820" s="1316"/>
      <c r="P820" s="1316"/>
      <c r="Q820" s="1316"/>
      <c r="R820" s="1316"/>
      <c r="S820" s="1316"/>
      <c r="T820" s="1316"/>
      <c r="U820" s="1316"/>
      <c r="V820" s="1316"/>
      <c r="W820" s="1316"/>
      <c r="X820" s="1316"/>
      <c r="Y820" s="1316"/>
      <c r="Z820" s="1316"/>
      <c r="AA820" s="1316"/>
      <c r="AB820" s="1316"/>
      <c r="AC820" s="1316"/>
      <c r="AD820" s="1316"/>
      <c r="AE820" s="530"/>
      <c r="AF820" s="530"/>
      <c r="AG820" s="1316"/>
      <c r="AH820" s="1316"/>
      <c r="AI820" s="513"/>
    </row>
    <row r="821" ht="24.0" customHeight="1">
      <c r="A821" s="1318"/>
      <c r="B821" s="1316"/>
      <c r="C821" s="1316"/>
      <c r="D821" s="1316"/>
      <c r="E821" s="1316"/>
      <c r="F821" s="1316"/>
      <c r="G821" s="1316"/>
      <c r="H821" s="1316"/>
      <c r="I821" s="1316"/>
      <c r="J821" s="1316"/>
      <c r="K821" s="1316"/>
      <c r="L821" s="1316"/>
      <c r="M821" s="1316"/>
      <c r="N821" s="1316"/>
      <c r="O821" s="1316"/>
      <c r="P821" s="1316"/>
      <c r="Q821" s="1316"/>
      <c r="R821" s="1316"/>
      <c r="S821" s="1316"/>
      <c r="T821" s="1316"/>
      <c r="U821" s="1316"/>
      <c r="V821" s="1316"/>
      <c r="W821" s="1316"/>
      <c r="X821" s="1316"/>
      <c r="Y821" s="1316"/>
      <c r="Z821" s="1316"/>
      <c r="AA821" s="1316"/>
      <c r="AB821" s="1316"/>
      <c r="AC821" s="1316"/>
      <c r="AD821" s="1316"/>
      <c r="AE821" s="530"/>
      <c r="AF821" s="530"/>
      <c r="AG821" s="1316"/>
      <c r="AH821" s="1316"/>
      <c r="AI821" s="513"/>
    </row>
    <row r="822" ht="24.0" customHeight="1">
      <c r="A822" s="1318"/>
      <c r="B822" s="1316"/>
      <c r="C822" s="1316"/>
      <c r="D822" s="1316"/>
      <c r="E822" s="1316"/>
      <c r="F822" s="1316"/>
      <c r="G822" s="1316"/>
      <c r="H822" s="1316"/>
      <c r="I822" s="1316"/>
      <c r="J822" s="1316"/>
      <c r="K822" s="1316"/>
      <c r="L822" s="1316"/>
      <c r="M822" s="1316"/>
      <c r="N822" s="1316"/>
      <c r="O822" s="1316"/>
      <c r="P822" s="1316"/>
      <c r="Q822" s="1316"/>
      <c r="R822" s="1316"/>
      <c r="S822" s="1316"/>
      <c r="T822" s="1316"/>
      <c r="U822" s="1316"/>
      <c r="V822" s="1316"/>
      <c r="W822" s="1316"/>
      <c r="X822" s="1316"/>
      <c r="Y822" s="1316"/>
      <c r="Z822" s="1316"/>
      <c r="AA822" s="1316"/>
      <c r="AB822" s="1316"/>
      <c r="AC822" s="1316"/>
      <c r="AD822" s="1316"/>
      <c r="AE822" s="530"/>
      <c r="AF822" s="530"/>
      <c r="AG822" s="1316"/>
      <c r="AH822" s="1316"/>
      <c r="AI822" s="513"/>
    </row>
    <row r="823" ht="24.0" customHeight="1">
      <c r="A823" s="1318"/>
      <c r="B823" s="1316"/>
      <c r="C823" s="1316"/>
      <c r="D823" s="1316"/>
      <c r="E823" s="1316"/>
      <c r="F823" s="1316"/>
      <c r="G823" s="1316"/>
      <c r="H823" s="1316"/>
      <c r="I823" s="1316"/>
      <c r="J823" s="1316"/>
      <c r="K823" s="1316"/>
      <c r="L823" s="1316"/>
      <c r="M823" s="1316"/>
      <c r="N823" s="1316"/>
      <c r="O823" s="1316"/>
      <c r="P823" s="1316"/>
      <c r="Q823" s="1316"/>
      <c r="R823" s="1316"/>
      <c r="S823" s="1316"/>
      <c r="T823" s="1316"/>
      <c r="U823" s="1316"/>
      <c r="V823" s="1316"/>
      <c r="W823" s="1316"/>
      <c r="X823" s="1316"/>
      <c r="Y823" s="1316"/>
      <c r="Z823" s="1316"/>
      <c r="AA823" s="1316"/>
      <c r="AB823" s="1316"/>
      <c r="AC823" s="1316"/>
      <c r="AD823" s="1316"/>
      <c r="AE823" s="530"/>
      <c r="AF823" s="530"/>
      <c r="AG823" s="1316"/>
      <c r="AH823" s="1316"/>
      <c r="AI823" s="513"/>
    </row>
    <row r="824" ht="24.0" customHeight="1">
      <c r="A824" s="1318"/>
      <c r="B824" s="1316"/>
      <c r="C824" s="1316"/>
      <c r="D824" s="1316"/>
      <c r="E824" s="1316"/>
      <c r="F824" s="1316"/>
      <c r="G824" s="1316"/>
      <c r="H824" s="1316"/>
      <c r="I824" s="1316"/>
      <c r="J824" s="1316"/>
      <c r="K824" s="1316"/>
      <c r="L824" s="1316"/>
      <c r="M824" s="1316"/>
      <c r="N824" s="1316"/>
      <c r="O824" s="1316"/>
      <c r="P824" s="1316"/>
      <c r="Q824" s="1316"/>
      <c r="R824" s="1316"/>
      <c r="S824" s="1316"/>
      <c r="T824" s="1316"/>
      <c r="U824" s="1316"/>
      <c r="V824" s="1316"/>
      <c r="W824" s="1316"/>
      <c r="X824" s="1316"/>
      <c r="Y824" s="1316"/>
      <c r="Z824" s="1316"/>
      <c r="AA824" s="1316"/>
      <c r="AB824" s="1316"/>
      <c r="AC824" s="1316"/>
      <c r="AD824" s="1316"/>
      <c r="AE824" s="530"/>
      <c r="AF824" s="530"/>
      <c r="AG824" s="1316"/>
      <c r="AH824" s="1316"/>
      <c r="AI824" s="513"/>
    </row>
    <row r="825" ht="24.0" customHeight="1">
      <c r="A825" s="1318"/>
      <c r="B825" s="1316"/>
      <c r="C825" s="1316"/>
      <c r="D825" s="1316"/>
      <c r="E825" s="1316"/>
      <c r="F825" s="1316"/>
      <c r="G825" s="1316"/>
      <c r="H825" s="1316"/>
      <c r="I825" s="1316"/>
      <c r="J825" s="1316"/>
      <c r="K825" s="1316"/>
      <c r="L825" s="1316"/>
      <c r="M825" s="1316"/>
      <c r="N825" s="1316"/>
      <c r="O825" s="1316"/>
      <c r="P825" s="1316"/>
      <c r="Q825" s="1316"/>
      <c r="R825" s="1316"/>
      <c r="S825" s="1316"/>
      <c r="T825" s="1316"/>
      <c r="U825" s="1316"/>
      <c r="V825" s="1316"/>
      <c r="W825" s="1316"/>
      <c r="X825" s="1316"/>
      <c r="Y825" s="1316"/>
      <c r="Z825" s="1316"/>
      <c r="AA825" s="1316"/>
      <c r="AB825" s="1316"/>
      <c r="AC825" s="1316"/>
      <c r="AD825" s="1316"/>
      <c r="AE825" s="530"/>
      <c r="AF825" s="530"/>
      <c r="AG825" s="1316"/>
      <c r="AH825" s="1316"/>
      <c r="AI825" s="513"/>
    </row>
    <row r="826" ht="24.0" customHeight="1">
      <c r="A826" s="1318"/>
      <c r="B826" s="1316"/>
      <c r="C826" s="1316"/>
      <c r="D826" s="1316"/>
      <c r="E826" s="1316"/>
      <c r="F826" s="1316"/>
      <c r="G826" s="1316"/>
      <c r="H826" s="1316"/>
      <c r="I826" s="1316"/>
      <c r="J826" s="1316"/>
      <c r="K826" s="1316"/>
      <c r="L826" s="1316"/>
      <c r="M826" s="1316"/>
      <c r="N826" s="1316"/>
      <c r="O826" s="1316"/>
      <c r="P826" s="1316"/>
      <c r="Q826" s="1316"/>
      <c r="R826" s="1316"/>
      <c r="S826" s="1316"/>
      <c r="T826" s="1316"/>
      <c r="U826" s="1316"/>
      <c r="V826" s="1316"/>
      <c r="W826" s="1316"/>
      <c r="X826" s="1316"/>
      <c r="Y826" s="1316"/>
      <c r="Z826" s="1316"/>
      <c r="AA826" s="1316"/>
      <c r="AB826" s="1316"/>
      <c r="AC826" s="1316"/>
      <c r="AD826" s="1316"/>
      <c r="AE826" s="530"/>
      <c r="AF826" s="530"/>
      <c r="AG826" s="1316"/>
      <c r="AH826" s="1316"/>
      <c r="AI826" s="513"/>
    </row>
    <row r="827" ht="24.0" customHeight="1">
      <c r="A827" s="1318"/>
      <c r="B827" s="1316"/>
      <c r="C827" s="1316"/>
      <c r="D827" s="1316"/>
      <c r="E827" s="1316"/>
      <c r="F827" s="1316"/>
      <c r="G827" s="1316"/>
      <c r="H827" s="1316"/>
      <c r="I827" s="1316"/>
      <c r="J827" s="1316"/>
      <c r="K827" s="1316"/>
      <c r="L827" s="1316"/>
      <c r="M827" s="1316"/>
      <c r="N827" s="1316"/>
      <c r="O827" s="1316"/>
      <c r="P827" s="1316"/>
      <c r="Q827" s="1316"/>
      <c r="R827" s="1316"/>
      <c r="S827" s="1316"/>
      <c r="T827" s="1316"/>
      <c r="U827" s="1316"/>
      <c r="V827" s="1316"/>
      <c r="W827" s="1316"/>
      <c r="X827" s="1316"/>
      <c r="Y827" s="1316"/>
      <c r="Z827" s="1316"/>
      <c r="AA827" s="1316"/>
      <c r="AB827" s="1316"/>
      <c r="AC827" s="1316"/>
      <c r="AD827" s="1316"/>
      <c r="AE827" s="530"/>
      <c r="AF827" s="530"/>
      <c r="AG827" s="1316"/>
      <c r="AH827" s="1316"/>
      <c r="AI827" s="513"/>
    </row>
    <row r="828" ht="24.0" customHeight="1">
      <c r="A828" s="1318"/>
      <c r="B828" s="1316"/>
      <c r="C828" s="1316"/>
      <c r="D828" s="1316"/>
      <c r="E828" s="1316"/>
      <c r="F828" s="1316"/>
      <c r="G828" s="1316"/>
      <c r="H828" s="1316"/>
      <c r="I828" s="1316"/>
      <c r="J828" s="1316"/>
      <c r="K828" s="1316"/>
      <c r="L828" s="1316"/>
      <c r="M828" s="1316"/>
      <c r="N828" s="1316"/>
      <c r="O828" s="1316"/>
      <c r="P828" s="1316"/>
      <c r="Q828" s="1316"/>
      <c r="R828" s="1316"/>
      <c r="S828" s="1316"/>
      <c r="T828" s="1316"/>
      <c r="U828" s="1316"/>
      <c r="V828" s="1316"/>
      <c r="W828" s="1316"/>
      <c r="X828" s="1316"/>
      <c r="Y828" s="1316"/>
      <c r="Z828" s="1316"/>
      <c r="AA828" s="1316"/>
      <c r="AB828" s="1316"/>
      <c r="AC828" s="1316"/>
      <c r="AD828" s="1316"/>
      <c r="AE828" s="530"/>
      <c r="AF828" s="530"/>
      <c r="AG828" s="1316"/>
      <c r="AH828" s="1316"/>
      <c r="AI828" s="513"/>
    </row>
    <row r="829" ht="24.0" customHeight="1">
      <c r="A829" s="1318"/>
      <c r="B829" s="1316"/>
      <c r="C829" s="1316"/>
      <c r="D829" s="1316"/>
      <c r="E829" s="1316"/>
      <c r="F829" s="1316"/>
      <c r="G829" s="1316"/>
      <c r="H829" s="1316"/>
      <c r="I829" s="1316"/>
      <c r="J829" s="1316"/>
      <c r="K829" s="1316"/>
      <c r="L829" s="1316"/>
      <c r="M829" s="1316"/>
      <c r="N829" s="1316"/>
      <c r="O829" s="1316"/>
      <c r="P829" s="1316"/>
      <c r="Q829" s="1316"/>
      <c r="R829" s="1316"/>
      <c r="S829" s="1316"/>
      <c r="T829" s="1316"/>
      <c r="U829" s="1316"/>
      <c r="V829" s="1316"/>
      <c r="W829" s="1316"/>
      <c r="X829" s="1316"/>
      <c r="Y829" s="1316"/>
      <c r="Z829" s="1316"/>
      <c r="AA829" s="1316"/>
      <c r="AB829" s="1316"/>
      <c r="AC829" s="1316"/>
      <c r="AD829" s="1316"/>
      <c r="AE829" s="530"/>
      <c r="AF829" s="530"/>
      <c r="AG829" s="1316"/>
      <c r="AH829" s="1316"/>
      <c r="AI829" s="513"/>
    </row>
    <row r="830" ht="24.0" customHeight="1">
      <c r="A830" s="1318"/>
      <c r="B830" s="1316"/>
      <c r="C830" s="1316"/>
      <c r="D830" s="1316"/>
      <c r="E830" s="1316"/>
      <c r="F830" s="1316"/>
      <c r="G830" s="1316"/>
      <c r="H830" s="1316"/>
      <c r="I830" s="1316"/>
      <c r="J830" s="1316"/>
      <c r="K830" s="1316"/>
      <c r="L830" s="1316"/>
      <c r="M830" s="1316"/>
      <c r="N830" s="1316"/>
      <c r="O830" s="1316"/>
      <c r="P830" s="1316"/>
      <c r="Q830" s="1316"/>
      <c r="R830" s="1316"/>
      <c r="S830" s="1316"/>
      <c r="T830" s="1316"/>
      <c r="U830" s="1316"/>
      <c r="V830" s="1316"/>
      <c r="W830" s="1316"/>
      <c r="X830" s="1316"/>
      <c r="Y830" s="1316"/>
      <c r="Z830" s="1316"/>
      <c r="AA830" s="1316"/>
      <c r="AB830" s="1316"/>
      <c r="AC830" s="1316"/>
      <c r="AD830" s="1316"/>
      <c r="AE830" s="530"/>
      <c r="AF830" s="530"/>
      <c r="AG830" s="1316"/>
      <c r="AH830" s="1316"/>
      <c r="AI830" s="513"/>
    </row>
    <row r="831" ht="24.0" customHeight="1">
      <c r="A831" s="1318"/>
      <c r="B831" s="1316"/>
      <c r="C831" s="1316"/>
      <c r="D831" s="1316"/>
      <c r="E831" s="1316"/>
      <c r="F831" s="1316"/>
      <c r="G831" s="1316"/>
      <c r="H831" s="1316"/>
      <c r="I831" s="1316"/>
      <c r="J831" s="1316"/>
      <c r="K831" s="1316"/>
      <c r="L831" s="1316"/>
      <c r="M831" s="1316"/>
      <c r="N831" s="1316"/>
      <c r="O831" s="1316"/>
      <c r="P831" s="1316"/>
      <c r="Q831" s="1316"/>
      <c r="R831" s="1316"/>
      <c r="S831" s="1316"/>
      <c r="T831" s="1316"/>
      <c r="U831" s="1316"/>
      <c r="V831" s="1316"/>
      <c r="W831" s="1316"/>
      <c r="X831" s="1316"/>
      <c r="Y831" s="1316"/>
      <c r="Z831" s="1316"/>
      <c r="AA831" s="1316"/>
      <c r="AB831" s="1316"/>
      <c r="AC831" s="1316"/>
      <c r="AD831" s="1316"/>
      <c r="AE831" s="530"/>
      <c r="AF831" s="530"/>
      <c r="AG831" s="1316"/>
      <c r="AH831" s="1316"/>
      <c r="AI831" s="513"/>
    </row>
    <row r="832" ht="24.0" customHeight="1">
      <c r="A832" s="1318"/>
      <c r="B832" s="1316"/>
      <c r="C832" s="1316"/>
      <c r="D832" s="1316"/>
      <c r="E832" s="1316"/>
      <c r="F832" s="1316"/>
      <c r="G832" s="1316"/>
      <c r="H832" s="1316"/>
      <c r="I832" s="1316"/>
      <c r="J832" s="1316"/>
      <c r="K832" s="1316"/>
      <c r="L832" s="1316"/>
      <c r="M832" s="1316"/>
      <c r="N832" s="1316"/>
      <c r="O832" s="1316"/>
      <c r="P832" s="1316"/>
      <c r="Q832" s="1316"/>
      <c r="R832" s="1316"/>
      <c r="S832" s="1316"/>
      <c r="T832" s="1316"/>
      <c r="U832" s="1316"/>
      <c r="V832" s="1316"/>
      <c r="W832" s="1316"/>
      <c r="X832" s="1316"/>
      <c r="Y832" s="1316"/>
      <c r="Z832" s="1316"/>
      <c r="AA832" s="1316"/>
      <c r="AB832" s="1316"/>
      <c r="AC832" s="1316"/>
      <c r="AD832" s="1316"/>
      <c r="AE832" s="530"/>
      <c r="AF832" s="530"/>
      <c r="AG832" s="1316"/>
      <c r="AH832" s="1316"/>
      <c r="AI832" s="513"/>
    </row>
    <row r="833" ht="24.0" customHeight="1">
      <c r="A833" s="1318"/>
      <c r="B833" s="1316"/>
      <c r="C833" s="1316"/>
      <c r="D833" s="1316"/>
      <c r="E833" s="1316"/>
      <c r="F833" s="1316"/>
      <c r="G833" s="1316"/>
      <c r="H833" s="1316"/>
      <c r="I833" s="1316"/>
      <c r="J833" s="1316"/>
      <c r="K833" s="1316"/>
      <c r="L833" s="1316"/>
      <c r="M833" s="1316"/>
      <c r="N833" s="1316"/>
      <c r="O833" s="1316"/>
      <c r="P833" s="1316"/>
      <c r="Q833" s="1316"/>
      <c r="R833" s="1316"/>
      <c r="S833" s="1316"/>
      <c r="T833" s="1316"/>
      <c r="U833" s="1316"/>
      <c r="V833" s="1316"/>
      <c r="W833" s="1316"/>
      <c r="X833" s="1316"/>
      <c r="Y833" s="1316"/>
      <c r="Z833" s="1316"/>
      <c r="AA833" s="1316"/>
      <c r="AB833" s="1316"/>
      <c r="AC833" s="1316"/>
      <c r="AD833" s="1316"/>
      <c r="AE833" s="530"/>
      <c r="AF833" s="530"/>
      <c r="AG833" s="1316"/>
      <c r="AH833" s="1316"/>
      <c r="AI833" s="513"/>
    </row>
    <row r="834" ht="24.0" customHeight="1">
      <c r="A834" s="1318"/>
      <c r="B834" s="1316"/>
      <c r="C834" s="1316"/>
      <c r="D834" s="1316"/>
      <c r="E834" s="1316"/>
      <c r="F834" s="1316"/>
      <c r="G834" s="1316"/>
      <c r="H834" s="1316"/>
      <c r="I834" s="1316"/>
      <c r="J834" s="1316"/>
      <c r="K834" s="1316"/>
      <c r="L834" s="1316"/>
      <c r="M834" s="1316"/>
      <c r="N834" s="1316"/>
      <c r="O834" s="1316"/>
      <c r="P834" s="1316"/>
      <c r="Q834" s="1316"/>
      <c r="R834" s="1316"/>
      <c r="S834" s="1316"/>
      <c r="T834" s="1316"/>
      <c r="U834" s="1316"/>
      <c r="V834" s="1316"/>
      <c r="W834" s="1316"/>
      <c r="X834" s="1316"/>
      <c r="Y834" s="1316"/>
      <c r="Z834" s="1316"/>
      <c r="AA834" s="1316"/>
      <c r="AB834" s="1316"/>
      <c r="AC834" s="1316"/>
      <c r="AD834" s="1316"/>
      <c r="AE834" s="530"/>
      <c r="AF834" s="530"/>
      <c r="AG834" s="1316"/>
      <c r="AH834" s="1316"/>
      <c r="AI834" s="513"/>
    </row>
    <row r="835" ht="24.0" customHeight="1">
      <c r="A835" s="1318"/>
      <c r="B835" s="1316"/>
      <c r="C835" s="1316"/>
      <c r="D835" s="1316"/>
      <c r="E835" s="1316"/>
      <c r="F835" s="1316"/>
      <c r="G835" s="1316"/>
      <c r="H835" s="1316"/>
      <c r="I835" s="1316"/>
      <c r="J835" s="1316"/>
      <c r="K835" s="1316"/>
      <c r="L835" s="1316"/>
      <c r="M835" s="1316"/>
      <c r="N835" s="1316"/>
      <c r="O835" s="1316"/>
      <c r="P835" s="1316"/>
      <c r="Q835" s="1316"/>
      <c r="R835" s="1316"/>
      <c r="S835" s="1316"/>
      <c r="T835" s="1316"/>
      <c r="U835" s="1316"/>
      <c r="V835" s="1316"/>
      <c r="W835" s="1316"/>
      <c r="X835" s="1316"/>
      <c r="Y835" s="1316"/>
      <c r="Z835" s="1316"/>
      <c r="AA835" s="1316"/>
      <c r="AB835" s="1316"/>
      <c r="AC835" s="1316"/>
      <c r="AD835" s="1316"/>
      <c r="AE835" s="530"/>
      <c r="AF835" s="530"/>
      <c r="AG835" s="1316"/>
      <c r="AH835" s="1316"/>
      <c r="AI835" s="513"/>
    </row>
    <row r="836" ht="24.0" customHeight="1">
      <c r="A836" s="1318"/>
      <c r="B836" s="1316"/>
      <c r="C836" s="1316"/>
      <c r="D836" s="1316"/>
      <c r="E836" s="1316"/>
      <c r="F836" s="1316"/>
      <c r="G836" s="1316"/>
      <c r="H836" s="1316"/>
      <c r="I836" s="1316"/>
      <c r="J836" s="1316"/>
      <c r="K836" s="1316"/>
      <c r="L836" s="1316"/>
      <c r="M836" s="1316"/>
      <c r="N836" s="1316"/>
      <c r="O836" s="1316"/>
      <c r="P836" s="1316"/>
      <c r="Q836" s="1316"/>
      <c r="R836" s="1316"/>
      <c r="S836" s="1316"/>
      <c r="T836" s="1316"/>
      <c r="U836" s="1316"/>
      <c r="V836" s="1316"/>
      <c r="W836" s="1316"/>
      <c r="X836" s="1316"/>
      <c r="Y836" s="1316"/>
      <c r="Z836" s="1316"/>
      <c r="AA836" s="1316"/>
      <c r="AB836" s="1316"/>
      <c r="AC836" s="1316"/>
      <c r="AD836" s="1316"/>
      <c r="AE836" s="530"/>
      <c r="AF836" s="530"/>
      <c r="AG836" s="1316"/>
      <c r="AH836" s="1316"/>
      <c r="AI836" s="513"/>
    </row>
    <row r="837" ht="24.0" customHeight="1">
      <c r="A837" s="1318"/>
      <c r="B837" s="1316"/>
      <c r="C837" s="1316"/>
      <c r="D837" s="1316"/>
      <c r="E837" s="1316"/>
      <c r="F837" s="1316"/>
      <c r="G837" s="1316"/>
      <c r="H837" s="1316"/>
      <c r="I837" s="1316"/>
      <c r="J837" s="1316"/>
      <c r="K837" s="1316"/>
      <c r="L837" s="1316"/>
      <c r="M837" s="1316"/>
      <c r="N837" s="1316"/>
      <c r="O837" s="1316"/>
      <c r="P837" s="1316"/>
      <c r="Q837" s="1316"/>
      <c r="R837" s="1316"/>
      <c r="S837" s="1316"/>
      <c r="T837" s="1316"/>
      <c r="U837" s="1316"/>
      <c r="V837" s="1316"/>
      <c r="W837" s="1316"/>
      <c r="X837" s="1316"/>
      <c r="Y837" s="1316"/>
      <c r="Z837" s="1316"/>
      <c r="AA837" s="1316"/>
      <c r="AB837" s="1316"/>
      <c r="AC837" s="1316"/>
      <c r="AD837" s="1316"/>
      <c r="AE837" s="530"/>
      <c r="AF837" s="530"/>
      <c r="AG837" s="1316"/>
      <c r="AH837" s="1316"/>
      <c r="AI837" s="513"/>
    </row>
    <row r="838" ht="24.0" customHeight="1">
      <c r="A838" s="1318"/>
      <c r="B838" s="1316"/>
      <c r="C838" s="1316"/>
      <c r="D838" s="1316"/>
      <c r="E838" s="1316"/>
      <c r="F838" s="1316"/>
      <c r="G838" s="1316"/>
      <c r="H838" s="1316"/>
      <c r="I838" s="1316"/>
      <c r="J838" s="1316"/>
      <c r="K838" s="1316"/>
      <c r="L838" s="1316"/>
      <c r="M838" s="1316"/>
      <c r="N838" s="1316"/>
      <c r="O838" s="1316"/>
      <c r="P838" s="1316"/>
      <c r="Q838" s="1316"/>
      <c r="R838" s="1316"/>
      <c r="S838" s="1316"/>
      <c r="T838" s="1316"/>
      <c r="U838" s="1316"/>
      <c r="V838" s="1316"/>
      <c r="W838" s="1316"/>
      <c r="X838" s="1316"/>
      <c r="Y838" s="1316"/>
      <c r="Z838" s="1316"/>
      <c r="AA838" s="1316"/>
      <c r="AB838" s="1316"/>
      <c r="AC838" s="1316"/>
      <c r="AD838" s="1316"/>
      <c r="AE838" s="530"/>
      <c r="AF838" s="530"/>
      <c r="AG838" s="1316"/>
      <c r="AH838" s="1316"/>
      <c r="AI838" s="513"/>
    </row>
    <row r="839" ht="24.0" customHeight="1">
      <c r="A839" s="1318"/>
      <c r="B839" s="1316"/>
      <c r="C839" s="1316"/>
      <c r="D839" s="1316"/>
      <c r="E839" s="1316"/>
      <c r="F839" s="1316"/>
      <c r="G839" s="1316"/>
      <c r="H839" s="1316"/>
      <c r="I839" s="1316"/>
      <c r="J839" s="1316"/>
      <c r="K839" s="1316"/>
      <c r="L839" s="1316"/>
      <c r="M839" s="1316"/>
      <c r="N839" s="1316"/>
      <c r="O839" s="1316"/>
      <c r="P839" s="1316"/>
      <c r="Q839" s="1316"/>
      <c r="R839" s="1316"/>
      <c r="S839" s="1316"/>
      <c r="T839" s="1316"/>
      <c r="U839" s="1316"/>
      <c r="V839" s="1316"/>
      <c r="W839" s="1316"/>
      <c r="X839" s="1316"/>
      <c r="Y839" s="1316"/>
      <c r="Z839" s="1316"/>
      <c r="AA839" s="1316"/>
      <c r="AB839" s="1316"/>
      <c r="AC839" s="1316"/>
      <c r="AD839" s="1316"/>
      <c r="AE839" s="530"/>
      <c r="AF839" s="530"/>
      <c r="AG839" s="1316"/>
      <c r="AH839" s="1316"/>
      <c r="AI839" s="513"/>
    </row>
    <row r="840" ht="24.0" customHeight="1">
      <c r="A840" s="1318"/>
      <c r="B840" s="1316"/>
      <c r="C840" s="1316"/>
      <c r="D840" s="1316"/>
      <c r="E840" s="1316"/>
      <c r="F840" s="1316"/>
      <c r="G840" s="1316"/>
      <c r="H840" s="1316"/>
      <c r="I840" s="1316"/>
      <c r="J840" s="1316"/>
      <c r="K840" s="1316"/>
      <c r="L840" s="1316"/>
      <c r="M840" s="1316"/>
      <c r="N840" s="1316"/>
      <c r="O840" s="1316"/>
      <c r="P840" s="1316"/>
      <c r="Q840" s="1316"/>
      <c r="R840" s="1316"/>
      <c r="S840" s="1316"/>
      <c r="T840" s="1316"/>
      <c r="U840" s="1316"/>
      <c r="V840" s="1316"/>
      <c r="W840" s="1316"/>
      <c r="X840" s="1316"/>
      <c r="Y840" s="1316"/>
      <c r="Z840" s="1316"/>
      <c r="AA840" s="1316"/>
      <c r="AB840" s="1316"/>
      <c r="AC840" s="1316"/>
      <c r="AD840" s="1316"/>
      <c r="AE840" s="530"/>
      <c r="AF840" s="530"/>
      <c r="AG840" s="1316"/>
      <c r="AH840" s="1316"/>
      <c r="AI840" s="513"/>
    </row>
    <row r="841" ht="24.0" customHeight="1">
      <c r="A841" s="1318"/>
      <c r="B841" s="1316"/>
      <c r="C841" s="1316"/>
      <c r="D841" s="1316"/>
      <c r="E841" s="1316"/>
      <c r="F841" s="1316"/>
      <c r="G841" s="1316"/>
      <c r="H841" s="1316"/>
      <c r="I841" s="1316"/>
      <c r="J841" s="1316"/>
      <c r="K841" s="1316"/>
      <c r="L841" s="1316"/>
      <c r="M841" s="1316"/>
      <c r="N841" s="1316"/>
      <c r="O841" s="1316"/>
      <c r="P841" s="1316"/>
      <c r="Q841" s="1316"/>
      <c r="R841" s="1316"/>
      <c r="S841" s="1316"/>
      <c r="T841" s="1316"/>
      <c r="U841" s="1316"/>
      <c r="V841" s="1316"/>
      <c r="W841" s="1316"/>
      <c r="X841" s="1316"/>
      <c r="Y841" s="1316"/>
      <c r="Z841" s="1316"/>
      <c r="AA841" s="1316"/>
      <c r="AB841" s="1316"/>
      <c r="AC841" s="1316"/>
      <c r="AD841" s="1316"/>
      <c r="AE841" s="530"/>
      <c r="AF841" s="530"/>
      <c r="AG841" s="1316"/>
      <c r="AH841" s="1316"/>
      <c r="AI841" s="513"/>
    </row>
    <row r="842" ht="24.0" customHeight="1">
      <c r="A842" s="1318"/>
      <c r="B842" s="1316"/>
      <c r="C842" s="1316"/>
      <c r="D842" s="1316"/>
      <c r="E842" s="1316"/>
      <c r="F842" s="1316"/>
      <c r="G842" s="1316"/>
      <c r="H842" s="1316"/>
      <c r="I842" s="1316"/>
      <c r="J842" s="1316"/>
      <c r="K842" s="1316"/>
      <c r="L842" s="1316"/>
      <c r="M842" s="1316"/>
      <c r="N842" s="1316"/>
      <c r="O842" s="1316"/>
      <c r="P842" s="1316"/>
      <c r="Q842" s="1316"/>
      <c r="R842" s="1316"/>
      <c r="S842" s="1316"/>
      <c r="T842" s="1316"/>
      <c r="U842" s="1316"/>
      <c r="V842" s="1316"/>
      <c r="W842" s="1316"/>
      <c r="X842" s="1316"/>
      <c r="Y842" s="1316"/>
      <c r="Z842" s="1316"/>
      <c r="AA842" s="1316"/>
      <c r="AB842" s="1316"/>
      <c r="AC842" s="1316"/>
      <c r="AD842" s="1316"/>
      <c r="AE842" s="530"/>
      <c r="AF842" s="530"/>
      <c r="AG842" s="1316"/>
      <c r="AH842" s="1316"/>
      <c r="AI842" s="513"/>
    </row>
    <row r="843" ht="24.0" customHeight="1">
      <c r="A843" s="1318"/>
      <c r="B843" s="1316"/>
      <c r="C843" s="1316"/>
      <c r="D843" s="1316"/>
      <c r="E843" s="1316"/>
      <c r="F843" s="1316"/>
      <c r="G843" s="1316"/>
      <c r="H843" s="1316"/>
      <c r="I843" s="1316"/>
      <c r="J843" s="1316"/>
      <c r="K843" s="1316"/>
      <c r="L843" s="1316"/>
      <c r="M843" s="1316"/>
      <c r="N843" s="1316"/>
      <c r="O843" s="1316"/>
      <c r="P843" s="1316"/>
      <c r="Q843" s="1316"/>
      <c r="R843" s="1316"/>
      <c r="S843" s="1316"/>
      <c r="T843" s="1316"/>
      <c r="U843" s="1316"/>
      <c r="V843" s="1316"/>
      <c r="W843" s="1316"/>
      <c r="X843" s="1316"/>
      <c r="Y843" s="1316"/>
      <c r="Z843" s="1316"/>
      <c r="AA843" s="1316"/>
      <c r="AB843" s="1316"/>
      <c r="AC843" s="1316"/>
      <c r="AD843" s="1316"/>
      <c r="AE843" s="530"/>
      <c r="AF843" s="530"/>
      <c r="AG843" s="1316"/>
      <c r="AH843" s="1316"/>
      <c r="AI843" s="513"/>
    </row>
    <row r="844" ht="24.0" customHeight="1">
      <c r="A844" s="1318"/>
      <c r="B844" s="1316"/>
      <c r="C844" s="1316"/>
      <c r="D844" s="1316"/>
      <c r="E844" s="1316"/>
      <c r="F844" s="1316"/>
      <c r="G844" s="1316"/>
      <c r="H844" s="1316"/>
      <c r="I844" s="1316"/>
      <c r="J844" s="1316"/>
      <c r="K844" s="1316"/>
      <c r="L844" s="1316"/>
      <c r="M844" s="1316"/>
      <c r="N844" s="1316"/>
      <c r="O844" s="1316"/>
      <c r="P844" s="1316"/>
      <c r="Q844" s="1316"/>
      <c r="R844" s="1316"/>
      <c r="S844" s="1316"/>
      <c r="T844" s="1316"/>
      <c r="U844" s="1316"/>
      <c r="V844" s="1316"/>
      <c r="W844" s="1316"/>
      <c r="X844" s="1316"/>
      <c r="Y844" s="1316"/>
      <c r="Z844" s="1316"/>
      <c r="AA844" s="1316"/>
      <c r="AB844" s="1316"/>
      <c r="AC844" s="1316"/>
      <c r="AD844" s="1316"/>
      <c r="AE844" s="530"/>
      <c r="AF844" s="530"/>
      <c r="AG844" s="1316"/>
      <c r="AH844" s="1316"/>
      <c r="AI844" s="513"/>
    </row>
    <row r="845" ht="24.0" customHeight="1">
      <c r="A845" s="1318"/>
      <c r="B845" s="1316"/>
      <c r="C845" s="1316"/>
      <c r="D845" s="1316"/>
      <c r="E845" s="1316"/>
      <c r="F845" s="1316"/>
      <c r="G845" s="1316"/>
      <c r="H845" s="1316"/>
      <c r="I845" s="1316"/>
      <c r="J845" s="1316"/>
      <c r="K845" s="1316"/>
      <c r="L845" s="1316"/>
      <c r="M845" s="1316"/>
      <c r="N845" s="1316"/>
      <c r="O845" s="1316"/>
      <c r="P845" s="1316"/>
      <c r="Q845" s="1316"/>
      <c r="R845" s="1316"/>
      <c r="S845" s="1316"/>
      <c r="T845" s="1316"/>
      <c r="U845" s="1316"/>
      <c r="V845" s="1316"/>
      <c r="W845" s="1316"/>
      <c r="X845" s="1316"/>
      <c r="Y845" s="1316"/>
      <c r="Z845" s="1316"/>
      <c r="AA845" s="1316"/>
      <c r="AB845" s="1316"/>
      <c r="AC845" s="1316"/>
      <c r="AD845" s="1316"/>
      <c r="AE845" s="530"/>
      <c r="AF845" s="530"/>
      <c r="AG845" s="1316"/>
      <c r="AH845" s="1316"/>
      <c r="AI845" s="513"/>
    </row>
    <row r="846" ht="24.0" customHeight="1">
      <c r="A846" s="1318"/>
      <c r="B846" s="1316"/>
      <c r="C846" s="1316"/>
      <c r="D846" s="1316"/>
      <c r="E846" s="1316"/>
      <c r="F846" s="1316"/>
      <c r="G846" s="1316"/>
      <c r="H846" s="1316"/>
      <c r="I846" s="1316"/>
      <c r="J846" s="1316"/>
      <c r="K846" s="1316"/>
      <c r="L846" s="1316"/>
      <c r="M846" s="1316"/>
      <c r="N846" s="1316"/>
      <c r="O846" s="1316"/>
      <c r="P846" s="1316"/>
      <c r="Q846" s="1316"/>
      <c r="R846" s="1316"/>
      <c r="S846" s="1316"/>
      <c r="T846" s="1316"/>
      <c r="U846" s="1316"/>
      <c r="V846" s="1316"/>
      <c r="W846" s="1316"/>
      <c r="X846" s="1316"/>
      <c r="Y846" s="1316"/>
      <c r="Z846" s="1316"/>
      <c r="AA846" s="1316"/>
      <c r="AB846" s="1316"/>
      <c r="AC846" s="1316"/>
      <c r="AD846" s="1316"/>
      <c r="AE846" s="530"/>
      <c r="AF846" s="530"/>
      <c r="AG846" s="1316"/>
      <c r="AH846" s="1316"/>
      <c r="AI846" s="513"/>
    </row>
    <row r="847" ht="24.0" customHeight="1">
      <c r="A847" s="1318"/>
      <c r="B847" s="1316"/>
      <c r="C847" s="1316"/>
      <c r="D847" s="1316"/>
      <c r="E847" s="1316"/>
      <c r="F847" s="1316"/>
      <c r="G847" s="1316"/>
      <c r="H847" s="1316"/>
      <c r="I847" s="1316"/>
      <c r="J847" s="1316"/>
      <c r="K847" s="1316"/>
      <c r="L847" s="1316"/>
      <c r="M847" s="1316"/>
      <c r="N847" s="1316"/>
      <c r="O847" s="1316"/>
      <c r="P847" s="1316"/>
      <c r="Q847" s="1316"/>
      <c r="R847" s="1316"/>
      <c r="S847" s="1316"/>
      <c r="T847" s="1316"/>
      <c r="U847" s="1316"/>
      <c r="V847" s="1316"/>
      <c r="W847" s="1316"/>
      <c r="X847" s="1316"/>
      <c r="Y847" s="1316"/>
      <c r="Z847" s="1316"/>
      <c r="AA847" s="1316"/>
      <c r="AB847" s="1316"/>
      <c r="AC847" s="1316"/>
      <c r="AD847" s="1316"/>
      <c r="AE847" s="530"/>
      <c r="AF847" s="530"/>
      <c r="AG847" s="1316"/>
      <c r="AH847" s="1316"/>
      <c r="AI847" s="513"/>
    </row>
    <row r="848" ht="24.0" customHeight="1">
      <c r="A848" s="1318"/>
      <c r="B848" s="1316"/>
      <c r="C848" s="1316"/>
      <c r="D848" s="1316"/>
      <c r="E848" s="1316"/>
      <c r="F848" s="1316"/>
      <c r="G848" s="1316"/>
      <c r="H848" s="1316"/>
      <c r="I848" s="1316"/>
      <c r="J848" s="1316"/>
      <c r="K848" s="1316"/>
      <c r="L848" s="1316"/>
      <c r="M848" s="1316"/>
      <c r="N848" s="1316"/>
      <c r="O848" s="1316"/>
      <c r="P848" s="1316"/>
      <c r="Q848" s="1316"/>
      <c r="R848" s="1316"/>
      <c r="S848" s="1316"/>
      <c r="T848" s="1316"/>
      <c r="U848" s="1316"/>
      <c r="V848" s="1316"/>
      <c r="W848" s="1316"/>
      <c r="X848" s="1316"/>
      <c r="Y848" s="1316"/>
      <c r="Z848" s="1316"/>
      <c r="AA848" s="1316"/>
      <c r="AB848" s="1316"/>
      <c r="AC848" s="1316"/>
      <c r="AD848" s="1316"/>
      <c r="AE848" s="530"/>
      <c r="AF848" s="530"/>
      <c r="AG848" s="1316"/>
      <c r="AH848" s="1316"/>
      <c r="AI848" s="513"/>
    </row>
    <row r="849" ht="24.0" customHeight="1">
      <c r="A849" s="1318"/>
      <c r="B849" s="1316"/>
      <c r="C849" s="1316"/>
      <c r="D849" s="1316"/>
      <c r="E849" s="1316"/>
      <c r="F849" s="1316"/>
      <c r="G849" s="1316"/>
      <c r="H849" s="1316"/>
      <c r="I849" s="1316"/>
      <c r="J849" s="1316"/>
      <c r="K849" s="1316"/>
      <c r="L849" s="1316"/>
      <c r="M849" s="1316"/>
      <c r="N849" s="1316"/>
      <c r="O849" s="1316"/>
      <c r="P849" s="1316"/>
      <c r="Q849" s="1316"/>
      <c r="R849" s="1316"/>
      <c r="S849" s="1316"/>
      <c r="T849" s="1316"/>
      <c r="U849" s="1316"/>
      <c r="V849" s="1316"/>
      <c r="W849" s="1316"/>
      <c r="X849" s="1316"/>
      <c r="Y849" s="1316"/>
      <c r="Z849" s="1316"/>
      <c r="AA849" s="1316"/>
      <c r="AB849" s="1316"/>
      <c r="AC849" s="1316"/>
      <c r="AD849" s="1316"/>
      <c r="AE849" s="530"/>
      <c r="AF849" s="530"/>
      <c r="AG849" s="1316"/>
      <c r="AH849" s="1316"/>
      <c r="AI849" s="513"/>
    </row>
    <row r="850" ht="24.0" customHeight="1">
      <c r="A850" s="1318"/>
      <c r="B850" s="1316"/>
      <c r="C850" s="1316"/>
      <c r="D850" s="1316"/>
      <c r="E850" s="1316"/>
      <c r="F850" s="1316"/>
      <c r="G850" s="1316"/>
      <c r="H850" s="1316"/>
      <c r="I850" s="1316"/>
      <c r="J850" s="1316"/>
      <c r="K850" s="1316"/>
      <c r="L850" s="1316"/>
      <c r="M850" s="1316"/>
      <c r="N850" s="1316"/>
      <c r="O850" s="1316"/>
      <c r="P850" s="1316"/>
      <c r="Q850" s="1316"/>
      <c r="R850" s="1316"/>
      <c r="S850" s="1316"/>
      <c r="T850" s="1316"/>
      <c r="U850" s="1316"/>
      <c r="V850" s="1316"/>
      <c r="W850" s="1316"/>
      <c r="X850" s="1316"/>
      <c r="Y850" s="1316"/>
      <c r="Z850" s="1316"/>
      <c r="AA850" s="1316"/>
      <c r="AB850" s="1316"/>
      <c r="AC850" s="1316"/>
      <c r="AD850" s="1316"/>
      <c r="AE850" s="530"/>
      <c r="AF850" s="530"/>
      <c r="AG850" s="1316"/>
      <c r="AH850" s="1316"/>
      <c r="AI850" s="513"/>
    </row>
    <row r="851" ht="24.0" customHeight="1">
      <c r="A851" s="1318"/>
      <c r="B851" s="1316"/>
      <c r="C851" s="1316"/>
      <c r="D851" s="1316"/>
      <c r="E851" s="1316"/>
      <c r="F851" s="1316"/>
      <c r="G851" s="1316"/>
      <c r="H851" s="1316"/>
      <c r="I851" s="1316"/>
      <c r="J851" s="1316"/>
      <c r="K851" s="1316"/>
      <c r="L851" s="1316"/>
      <c r="M851" s="1316"/>
      <c r="N851" s="1316"/>
      <c r="O851" s="1316"/>
      <c r="P851" s="1316"/>
      <c r="Q851" s="1316"/>
      <c r="R851" s="1316"/>
      <c r="S851" s="1316"/>
      <c r="T851" s="1316"/>
      <c r="U851" s="1316"/>
      <c r="V851" s="1316"/>
      <c r="W851" s="1316"/>
      <c r="X851" s="1316"/>
      <c r="Y851" s="1316"/>
      <c r="Z851" s="1316"/>
      <c r="AA851" s="1316"/>
      <c r="AB851" s="1316"/>
      <c r="AC851" s="1316"/>
      <c r="AD851" s="1316"/>
      <c r="AE851" s="530"/>
      <c r="AF851" s="530"/>
      <c r="AG851" s="1316"/>
      <c r="AH851" s="1316"/>
      <c r="AI851" s="513"/>
    </row>
    <row r="852" ht="24.0" customHeight="1">
      <c r="A852" s="1318"/>
      <c r="B852" s="1316"/>
      <c r="C852" s="1316"/>
      <c r="D852" s="1316"/>
      <c r="E852" s="1316"/>
      <c r="F852" s="1316"/>
      <c r="G852" s="1316"/>
      <c r="H852" s="1316"/>
      <c r="I852" s="1316"/>
      <c r="J852" s="1316"/>
      <c r="K852" s="1316"/>
      <c r="L852" s="1316"/>
      <c r="M852" s="1316"/>
      <c r="N852" s="1316"/>
      <c r="O852" s="1316"/>
      <c r="P852" s="1316"/>
      <c r="Q852" s="1316"/>
      <c r="R852" s="1316"/>
      <c r="S852" s="1316"/>
      <c r="T852" s="1316"/>
      <c r="U852" s="1316"/>
      <c r="V852" s="1316"/>
      <c r="W852" s="1316"/>
      <c r="X852" s="1316"/>
      <c r="Y852" s="1316"/>
      <c r="Z852" s="1316"/>
      <c r="AA852" s="1316"/>
      <c r="AB852" s="1316"/>
      <c r="AC852" s="1316"/>
      <c r="AD852" s="1316"/>
      <c r="AE852" s="530"/>
      <c r="AF852" s="530"/>
      <c r="AG852" s="1316"/>
      <c r="AH852" s="1316"/>
      <c r="AI852" s="513"/>
    </row>
    <row r="853" ht="24.0" customHeight="1">
      <c r="A853" s="1318"/>
      <c r="B853" s="1316"/>
      <c r="C853" s="1316"/>
      <c r="D853" s="1316"/>
      <c r="E853" s="1316"/>
      <c r="F853" s="1316"/>
      <c r="G853" s="1316"/>
      <c r="H853" s="1316"/>
      <c r="I853" s="1316"/>
      <c r="J853" s="1316"/>
      <c r="K853" s="1316"/>
      <c r="L853" s="1316"/>
      <c r="M853" s="1316"/>
      <c r="N853" s="1316"/>
      <c r="O853" s="1316"/>
      <c r="P853" s="1316"/>
      <c r="Q853" s="1316"/>
      <c r="R853" s="1316"/>
      <c r="S853" s="1316"/>
      <c r="T853" s="1316"/>
      <c r="U853" s="1316"/>
      <c r="V853" s="1316"/>
      <c r="W853" s="1316"/>
      <c r="X853" s="1316"/>
      <c r="Y853" s="1316"/>
      <c r="Z853" s="1316"/>
      <c r="AA853" s="1316"/>
      <c r="AB853" s="1316"/>
      <c r="AC853" s="1316"/>
      <c r="AD853" s="1316"/>
      <c r="AE853" s="530"/>
      <c r="AF853" s="530"/>
      <c r="AG853" s="1316"/>
      <c r="AH853" s="1316"/>
      <c r="AI853" s="513"/>
    </row>
    <row r="854" ht="24.0" customHeight="1">
      <c r="A854" s="1318"/>
      <c r="B854" s="1316"/>
      <c r="C854" s="1316"/>
      <c r="D854" s="1316"/>
      <c r="E854" s="1316"/>
      <c r="F854" s="1316"/>
      <c r="G854" s="1316"/>
      <c r="H854" s="1316"/>
      <c r="I854" s="1316"/>
      <c r="J854" s="1316"/>
      <c r="K854" s="1316"/>
      <c r="L854" s="1316"/>
      <c r="M854" s="1316"/>
      <c r="N854" s="1316"/>
      <c r="O854" s="1316"/>
      <c r="P854" s="1316"/>
      <c r="Q854" s="1316"/>
      <c r="R854" s="1316"/>
      <c r="S854" s="1316"/>
      <c r="T854" s="1316"/>
      <c r="U854" s="1316"/>
      <c r="V854" s="1316"/>
      <c r="W854" s="1316"/>
      <c r="X854" s="1316"/>
      <c r="Y854" s="1316"/>
      <c r="Z854" s="1316"/>
      <c r="AA854" s="1316"/>
      <c r="AB854" s="1316"/>
      <c r="AC854" s="1316"/>
      <c r="AD854" s="1316"/>
      <c r="AE854" s="530"/>
      <c r="AF854" s="530"/>
      <c r="AG854" s="1316"/>
      <c r="AH854" s="1316"/>
      <c r="AI854" s="513"/>
    </row>
    <row r="855" ht="24.0" customHeight="1">
      <c r="A855" s="1318"/>
      <c r="B855" s="1316"/>
      <c r="C855" s="1316"/>
      <c r="D855" s="1316"/>
      <c r="E855" s="1316"/>
      <c r="F855" s="1316"/>
      <c r="G855" s="1316"/>
      <c r="H855" s="1316"/>
      <c r="I855" s="1316"/>
      <c r="J855" s="1316"/>
      <c r="K855" s="1316"/>
      <c r="L855" s="1316"/>
      <c r="M855" s="1316"/>
      <c r="N855" s="1316"/>
      <c r="O855" s="1316"/>
      <c r="P855" s="1316"/>
      <c r="Q855" s="1316"/>
      <c r="R855" s="1316"/>
      <c r="S855" s="1316"/>
      <c r="T855" s="1316"/>
      <c r="U855" s="1316"/>
      <c r="V855" s="1316"/>
      <c r="W855" s="1316"/>
      <c r="X855" s="1316"/>
      <c r="Y855" s="1316"/>
      <c r="Z855" s="1316"/>
      <c r="AA855" s="1316"/>
      <c r="AB855" s="1316"/>
      <c r="AC855" s="1316"/>
      <c r="AD855" s="1316"/>
      <c r="AE855" s="530"/>
      <c r="AF855" s="530"/>
      <c r="AG855" s="1316"/>
      <c r="AH855" s="1316"/>
      <c r="AI855" s="513"/>
    </row>
    <row r="856" ht="24.0" customHeight="1">
      <c r="A856" s="1318"/>
      <c r="B856" s="1316"/>
      <c r="C856" s="1316"/>
      <c r="D856" s="1316"/>
      <c r="E856" s="1316"/>
      <c r="F856" s="1316"/>
      <c r="G856" s="1316"/>
      <c r="H856" s="1316"/>
      <c r="I856" s="1316"/>
      <c r="J856" s="1316"/>
      <c r="K856" s="1316"/>
      <c r="L856" s="1316"/>
      <c r="M856" s="1316"/>
      <c r="N856" s="1316"/>
      <c r="O856" s="1316"/>
      <c r="P856" s="1316"/>
      <c r="Q856" s="1316"/>
      <c r="R856" s="1316"/>
      <c r="S856" s="1316"/>
      <c r="T856" s="1316"/>
      <c r="U856" s="1316"/>
      <c r="V856" s="1316"/>
      <c r="W856" s="1316"/>
      <c r="X856" s="1316"/>
      <c r="Y856" s="1316"/>
      <c r="Z856" s="1316"/>
      <c r="AA856" s="1316"/>
      <c r="AB856" s="1316"/>
      <c r="AC856" s="1316"/>
      <c r="AD856" s="1316"/>
      <c r="AE856" s="530"/>
      <c r="AF856" s="530"/>
      <c r="AG856" s="1316"/>
      <c r="AH856" s="1316"/>
      <c r="AI856" s="513"/>
    </row>
    <row r="857" ht="24.0" customHeight="1">
      <c r="A857" s="1318"/>
      <c r="B857" s="1316"/>
      <c r="C857" s="1316"/>
      <c r="D857" s="1316"/>
      <c r="E857" s="1316"/>
      <c r="F857" s="1316"/>
      <c r="G857" s="1316"/>
      <c r="H857" s="1316"/>
      <c r="I857" s="1316"/>
      <c r="J857" s="1316"/>
      <c r="K857" s="1316"/>
      <c r="L857" s="1316"/>
      <c r="M857" s="1316"/>
      <c r="N857" s="1316"/>
      <c r="O857" s="1316"/>
      <c r="P857" s="1316"/>
      <c r="Q857" s="1316"/>
      <c r="R857" s="1316"/>
      <c r="S857" s="1316"/>
      <c r="T857" s="1316"/>
      <c r="U857" s="1316"/>
      <c r="V857" s="1316"/>
      <c r="W857" s="1316"/>
      <c r="X857" s="1316"/>
      <c r="Y857" s="1316"/>
      <c r="Z857" s="1316"/>
      <c r="AA857" s="1316"/>
      <c r="AB857" s="1316"/>
      <c r="AC857" s="1316"/>
      <c r="AD857" s="1316"/>
      <c r="AE857" s="530"/>
      <c r="AF857" s="530"/>
      <c r="AG857" s="1316"/>
      <c r="AH857" s="1316"/>
      <c r="AI857" s="513"/>
    </row>
    <row r="858" ht="24.0" customHeight="1">
      <c r="A858" s="1318"/>
      <c r="B858" s="1316"/>
      <c r="C858" s="1316"/>
      <c r="D858" s="1316"/>
      <c r="E858" s="1316"/>
      <c r="F858" s="1316"/>
      <c r="G858" s="1316"/>
      <c r="H858" s="1316"/>
      <c r="I858" s="1316"/>
      <c r="J858" s="1316"/>
      <c r="K858" s="1316"/>
      <c r="L858" s="1316"/>
      <c r="M858" s="1316"/>
      <c r="N858" s="1316"/>
      <c r="O858" s="1316"/>
      <c r="P858" s="1316"/>
      <c r="Q858" s="1316"/>
      <c r="R858" s="1316"/>
      <c r="S858" s="1316"/>
      <c r="T858" s="1316"/>
      <c r="U858" s="1316"/>
      <c r="V858" s="1316"/>
      <c r="W858" s="1316"/>
      <c r="X858" s="1316"/>
      <c r="Y858" s="1316"/>
      <c r="Z858" s="1316"/>
      <c r="AA858" s="1316"/>
      <c r="AB858" s="1316"/>
      <c r="AC858" s="1316"/>
      <c r="AD858" s="1316"/>
      <c r="AE858" s="530"/>
      <c r="AF858" s="530"/>
      <c r="AG858" s="1316"/>
      <c r="AH858" s="1316"/>
      <c r="AI858" s="513"/>
    </row>
    <row r="859" ht="24.0" customHeight="1">
      <c r="A859" s="1318"/>
      <c r="B859" s="1316"/>
      <c r="C859" s="1316"/>
      <c r="D859" s="1316"/>
      <c r="E859" s="1316"/>
      <c r="F859" s="1316"/>
      <c r="G859" s="1316"/>
      <c r="H859" s="1316"/>
      <c r="I859" s="1316"/>
      <c r="J859" s="1316"/>
      <c r="K859" s="1316"/>
      <c r="L859" s="1316"/>
      <c r="M859" s="1316"/>
      <c r="N859" s="1316"/>
      <c r="O859" s="1316"/>
      <c r="P859" s="1316"/>
      <c r="Q859" s="1316"/>
      <c r="R859" s="1316"/>
      <c r="S859" s="1316"/>
      <c r="T859" s="1316"/>
      <c r="U859" s="1316"/>
      <c r="V859" s="1316"/>
      <c r="W859" s="1316"/>
      <c r="X859" s="1316"/>
      <c r="Y859" s="1316"/>
      <c r="Z859" s="1316"/>
      <c r="AA859" s="1316"/>
      <c r="AB859" s="1316"/>
      <c r="AC859" s="1316"/>
      <c r="AD859" s="1316"/>
      <c r="AE859" s="530"/>
      <c r="AF859" s="530"/>
      <c r="AG859" s="1316"/>
      <c r="AH859" s="1316"/>
      <c r="AI859" s="513"/>
    </row>
    <row r="860" ht="24.0" customHeight="1">
      <c r="A860" s="1318"/>
      <c r="B860" s="1316"/>
      <c r="C860" s="1316"/>
      <c r="D860" s="1316"/>
      <c r="E860" s="1316"/>
      <c r="F860" s="1316"/>
      <c r="G860" s="1316"/>
      <c r="H860" s="1316"/>
      <c r="I860" s="1316"/>
      <c r="J860" s="1316"/>
      <c r="K860" s="1316"/>
      <c r="L860" s="1316"/>
      <c r="M860" s="1316"/>
      <c r="N860" s="1316"/>
      <c r="O860" s="1316"/>
      <c r="P860" s="1316"/>
      <c r="Q860" s="1316"/>
      <c r="R860" s="1316"/>
      <c r="S860" s="1316"/>
      <c r="T860" s="1316"/>
      <c r="U860" s="1316"/>
      <c r="V860" s="1316"/>
      <c r="W860" s="1316"/>
      <c r="X860" s="1316"/>
      <c r="Y860" s="1316"/>
      <c r="Z860" s="1316"/>
      <c r="AA860" s="1316"/>
      <c r="AB860" s="1316"/>
      <c r="AC860" s="1316"/>
      <c r="AD860" s="1316"/>
      <c r="AE860" s="530"/>
      <c r="AF860" s="530"/>
      <c r="AG860" s="1316"/>
      <c r="AH860" s="1316"/>
      <c r="AI860" s="513"/>
    </row>
    <row r="861" ht="24.0" customHeight="1">
      <c r="A861" s="1318"/>
      <c r="B861" s="1316"/>
      <c r="C861" s="1316"/>
      <c r="D861" s="1316"/>
      <c r="E861" s="1316"/>
      <c r="F861" s="1316"/>
      <c r="G861" s="1316"/>
      <c r="H861" s="1316"/>
      <c r="I861" s="1316"/>
      <c r="J861" s="1316"/>
      <c r="K861" s="1316"/>
      <c r="L861" s="1316"/>
      <c r="M861" s="1316"/>
      <c r="N861" s="1316"/>
      <c r="O861" s="1316"/>
      <c r="P861" s="1316"/>
      <c r="Q861" s="1316"/>
      <c r="R861" s="1316"/>
      <c r="S861" s="1316"/>
      <c r="T861" s="1316"/>
      <c r="U861" s="1316"/>
      <c r="V861" s="1316"/>
      <c r="W861" s="1316"/>
      <c r="X861" s="1316"/>
      <c r="Y861" s="1316"/>
      <c r="Z861" s="1316"/>
      <c r="AA861" s="1316"/>
      <c r="AB861" s="1316"/>
      <c r="AC861" s="1316"/>
      <c r="AD861" s="1316"/>
      <c r="AE861" s="530"/>
      <c r="AF861" s="530"/>
      <c r="AG861" s="1316"/>
      <c r="AH861" s="1316"/>
      <c r="AI861" s="513"/>
    </row>
    <row r="862" ht="24.0" customHeight="1">
      <c r="A862" s="1318"/>
      <c r="B862" s="1316"/>
      <c r="C862" s="1316"/>
      <c r="D862" s="1316"/>
      <c r="E862" s="1316"/>
      <c r="F862" s="1316"/>
      <c r="G862" s="1316"/>
      <c r="H862" s="1316"/>
      <c r="I862" s="1316"/>
      <c r="J862" s="1316"/>
      <c r="K862" s="1316"/>
      <c r="L862" s="1316"/>
      <c r="M862" s="1316"/>
      <c r="N862" s="1316"/>
      <c r="O862" s="1316"/>
      <c r="P862" s="1316"/>
      <c r="Q862" s="1316"/>
      <c r="R862" s="1316"/>
      <c r="S862" s="1316"/>
      <c r="T862" s="1316"/>
      <c r="U862" s="1316"/>
      <c r="V862" s="1316"/>
      <c r="W862" s="1316"/>
      <c r="X862" s="1316"/>
      <c r="Y862" s="1316"/>
      <c r="Z862" s="1316"/>
      <c r="AA862" s="1316"/>
      <c r="AB862" s="1316"/>
      <c r="AC862" s="1316"/>
      <c r="AD862" s="1316"/>
      <c r="AE862" s="530"/>
      <c r="AF862" s="530"/>
      <c r="AG862" s="1316"/>
      <c r="AH862" s="1316"/>
      <c r="AI862" s="513"/>
    </row>
    <row r="863" ht="24.0" customHeight="1">
      <c r="A863" s="1318"/>
      <c r="B863" s="1316"/>
      <c r="C863" s="1316"/>
      <c r="D863" s="1316"/>
      <c r="E863" s="1316"/>
      <c r="F863" s="1316"/>
      <c r="G863" s="1316"/>
      <c r="H863" s="1316"/>
      <c r="I863" s="1316"/>
      <c r="J863" s="1316"/>
      <c r="K863" s="1316"/>
      <c r="L863" s="1316"/>
      <c r="M863" s="1316"/>
      <c r="N863" s="1316"/>
      <c r="O863" s="1316"/>
      <c r="P863" s="1316"/>
      <c r="Q863" s="1316"/>
      <c r="R863" s="1316"/>
      <c r="S863" s="1316"/>
      <c r="T863" s="1316"/>
      <c r="U863" s="1316"/>
      <c r="V863" s="1316"/>
      <c r="W863" s="1316"/>
      <c r="X863" s="1316"/>
      <c r="Y863" s="1316"/>
      <c r="Z863" s="1316"/>
      <c r="AA863" s="1316"/>
      <c r="AB863" s="1316"/>
      <c r="AC863" s="1316"/>
      <c r="AD863" s="1316"/>
      <c r="AE863" s="530"/>
      <c r="AF863" s="530"/>
      <c r="AG863" s="1316"/>
      <c r="AH863" s="1316"/>
      <c r="AI863" s="513"/>
    </row>
    <row r="864" ht="24.0" customHeight="1">
      <c r="A864" s="1318"/>
      <c r="B864" s="1316"/>
      <c r="C864" s="1316"/>
      <c r="D864" s="1316"/>
      <c r="E864" s="1316"/>
      <c r="F864" s="1316"/>
      <c r="G864" s="1316"/>
      <c r="H864" s="1316"/>
      <c r="I864" s="1316"/>
      <c r="J864" s="1316"/>
      <c r="K864" s="1316"/>
      <c r="L864" s="1316"/>
      <c r="M864" s="1316"/>
      <c r="N864" s="1316"/>
      <c r="O864" s="1316"/>
      <c r="P864" s="1316"/>
      <c r="Q864" s="1316"/>
      <c r="R864" s="1316"/>
      <c r="S864" s="1316"/>
      <c r="T864" s="1316"/>
      <c r="U864" s="1316"/>
      <c r="V864" s="1316"/>
      <c r="W864" s="1316"/>
      <c r="X864" s="1316"/>
      <c r="Y864" s="1316"/>
      <c r="Z864" s="1316"/>
      <c r="AA864" s="1316"/>
      <c r="AB864" s="1316"/>
      <c r="AC864" s="1316"/>
      <c r="AD864" s="1316"/>
      <c r="AE864" s="530"/>
      <c r="AF864" s="530"/>
      <c r="AG864" s="1316"/>
      <c r="AH864" s="1316"/>
      <c r="AI864" s="513"/>
    </row>
    <row r="865" ht="24.0" customHeight="1">
      <c r="A865" s="1318"/>
      <c r="B865" s="1316"/>
      <c r="C865" s="1316"/>
      <c r="D865" s="1316"/>
      <c r="E865" s="1316"/>
      <c r="F865" s="1316"/>
      <c r="G865" s="1316"/>
      <c r="H865" s="1316"/>
      <c r="I865" s="1316"/>
      <c r="J865" s="1316"/>
      <c r="K865" s="1316"/>
      <c r="L865" s="1316"/>
      <c r="M865" s="1316"/>
      <c r="N865" s="1316"/>
      <c r="O865" s="1316"/>
      <c r="P865" s="1316"/>
      <c r="Q865" s="1316"/>
      <c r="R865" s="1316"/>
      <c r="S865" s="1316"/>
      <c r="T865" s="1316"/>
      <c r="U865" s="1316"/>
      <c r="V865" s="1316"/>
      <c r="W865" s="1316"/>
      <c r="X865" s="1316"/>
      <c r="Y865" s="1316"/>
      <c r="Z865" s="1316"/>
      <c r="AA865" s="1316"/>
      <c r="AB865" s="1316"/>
      <c r="AC865" s="1316"/>
      <c r="AD865" s="1316"/>
      <c r="AE865" s="530"/>
      <c r="AF865" s="530"/>
      <c r="AG865" s="1316"/>
      <c r="AH865" s="1316"/>
      <c r="AI865" s="513"/>
    </row>
    <row r="866" ht="24.0" customHeight="1">
      <c r="A866" s="1318"/>
      <c r="B866" s="1316"/>
      <c r="C866" s="1316"/>
      <c r="D866" s="1316"/>
      <c r="E866" s="1316"/>
      <c r="F866" s="1316"/>
      <c r="G866" s="1316"/>
      <c r="H866" s="1316"/>
      <c r="I866" s="1316"/>
      <c r="J866" s="1316"/>
      <c r="K866" s="1316"/>
      <c r="L866" s="1316"/>
      <c r="M866" s="1316"/>
      <c r="N866" s="1316"/>
      <c r="O866" s="1316"/>
      <c r="P866" s="1316"/>
      <c r="Q866" s="1316"/>
      <c r="R866" s="1316"/>
      <c r="S866" s="1316"/>
      <c r="T866" s="1316"/>
      <c r="U866" s="1316"/>
      <c r="V866" s="1316"/>
      <c r="W866" s="1316"/>
      <c r="X866" s="1316"/>
      <c r="Y866" s="1316"/>
      <c r="Z866" s="1316"/>
      <c r="AA866" s="1316"/>
      <c r="AB866" s="1316"/>
      <c r="AC866" s="1316"/>
      <c r="AD866" s="1316"/>
      <c r="AE866" s="530"/>
      <c r="AF866" s="530"/>
      <c r="AG866" s="1316"/>
      <c r="AH866" s="1316"/>
      <c r="AI866" s="513"/>
    </row>
    <row r="867" ht="24.0" customHeight="1">
      <c r="A867" s="1318"/>
      <c r="B867" s="1316"/>
      <c r="C867" s="1316"/>
      <c r="D867" s="1316"/>
      <c r="E867" s="1316"/>
      <c r="F867" s="1316"/>
      <c r="G867" s="1316"/>
      <c r="H867" s="1316"/>
      <c r="I867" s="1316"/>
      <c r="J867" s="1316"/>
      <c r="K867" s="1316"/>
      <c r="L867" s="1316"/>
      <c r="M867" s="1316"/>
      <c r="N867" s="1316"/>
      <c r="O867" s="1316"/>
      <c r="P867" s="1316"/>
      <c r="Q867" s="1316"/>
      <c r="R867" s="1316"/>
      <c r="S867" s="1316"/>
      <c r="T867" s="1316"/>
      <c r="U867" s="1316"/>
      <c r="V867" s="1316"/>
      <c r="W867" s="1316"/>
      <c r="X867" s="1316"/>
      <c r="Y867" s="1316"/>
      <c r="Z867" s="1316"/>
      <c r="AA867" s="1316"/>
      <c r="AB867" s="1316"/>
      <c r="AC867" s="1316"/>
      <c r="AD867" s="1316"/>
      <c r="AE867" s="530"/>
      <c r="AF867" s="530"/>
      <c r="AG867" s="1316"/>
      <c r="AH867" s="1316"/>
      <c r="AI867" s="513"/>
    </row>
    <row r="868" ht="24.0" customHeight="1">
      <c r="A868" s="1318"/>
      <c r="B868" s="1316"/>
      <c r="C868" s="1316"/>
      <c r="D868" s="1316"/>
      <c r="E868" s="1316"/>
      <c r="F868" s="1316"/>
      <c r="G868" s="1316"/>
      <c r="H868" s="1316"/>
      <c r="I868" s="1316"/>
      <c r="J868" s="1316"/>
      <c r="K868" s="1316"/>
      <c r="L868" s="1316"/>
      <c r="M868" s="1316"/>
      <c r="N868" s="1316"/>
      <c r="O868" s="1316"/>
      <c r="P868" s="1316"/>
      <c r="Q868" s="1316"/>
      <c r="R868" s="1316"/>
      <c r="S868" s="1316"/>
      <c r="T868" s="1316"/>
      <c r="U868" s="1316"/>
      <c r="V868" s="1316"/>
      <c r="W868" s="1316"/>
      <c r="X868" s="1316"/>
      <c r="Y868" s="1316"/>
      <c r="Z868" s="1316"/>
      <c r="AA868" s="1316"/>
      <c r="AB868" s="1316"/>
      <c r="AC868" s="1316"/>
      <c r="AD868" s="1316"/>
      <c r="AE868" s="530"/>
      <c r="AF868" s="530"/>
      <c r="AG868" s="1316"/>
      <c r="AH868" s="1316"/>
      <c r="AI868" s="513"/>
    </row>
    <row r="869" ht="24.0" customHeight="1">
      <c r="A869" s="1318"/>
      <c r="B869" s="1316"/>
      <c r="C869" s="1316"/>
      <c r="D869" s="1316"/>
      <c r="E869" s="1316"/>
      <c r="F869" s="1316"/>
      <c r="G869" s="1316"/>
      <c r="H869" s="1316"/>
      <c r="I869" s="1316"/>
      <c r="J869" s="1316"/>
      <c r="K869" s="1316"/>
      <c r="L869" s="1316"/>
      <c r="M869" s="1316"/>
      <c r="N869" s="1316"/>
      <c r="O869" s="1316"/>
      <c r="P869" s="1316"/>
      <c r="Q869" s="1316"/>
      <c r="R869" s="1316"/>
      <c r="S869" s="1316"/>
      <c r="T869" s="1316"/>
      <c r="U869" s="1316"/>
      <c r="V869" s="1316"/>
      <c r="W869" s="1316"/>
      <c r="X869" s="1316"/>
      <c r="Y869" s="1316"/>
      <c r="Z869" s="1316"/>
      <c r="AA869" s="1316"/>
      <c r="AB869" s="1316"/>
      <c r="AC869" s="1316"/>
      <c r="AD869" s="1316"/>
      <c r="AE869" s="530"/>
      <c r="AF869" s="530"/>
      <c r="AG869" s="1316"/>
      <c r="AH869" s="1316"/>
      <c r="AI869" s="513"/>
    </row>
    <row r="870" ht="24.0" customHeight="1">
      <c r="A870" s="1318"/>
      <c r="B870" s="1316"/>
      <c r="C870" s="1316"/>
      <c r="D870" s="1316"/>
      <c r="E870" s="1316"/>
      <c r="F870" s="1316"/>
      <c r="G870" s="1316"/>
      <c r="H870" s="1316"/>
      <c r="I870" s="1316"/>
      <c r="J870" s="1316"/>
      <c r="K870" s="1316"/>
      <c r="L870" s="1316"/>
      <c r="M870" s="1316"/>
      <c r="N870" s="1316"/>
      <c r="O870" s="1316"/>
      <c r="P870" s="1316"/>
      <c r="Q870" s="1316"/>
      <c r="R870" s="1316"/>
      <c r="S870" s="1316"/>
      <c r="T870" s="1316"/>
      <c r="U870" s="1316"/>
      <c r="V870" s="1316"/>
      <c r="W870" s="1316"/>
      <c r="X870" s="1316"/>
      <c r="Y870" s="1316"/>
      <c r="Z870" s="1316"/>
      <c r="AA870" s="1316"/>
      <c r="AB870" s="1316"/>
      <c r="AC870" s="1316"/>
      <c r="AD870" s="1316"/>
      <c r="AE870" s="530"/>
      <c r="AF870" s="530"/>
      <c r="AG870" s="1316"/>
      <c r="AH870" s="1316"/>
      <c r="AI870" s="513"/>
    </row>
    <row r="871" ht="24.0" customHeight="1">
      <c r="A871" s="1318"/>
      <c r="B871" s="1316"/>
      <c r="C871" s="1316"/>
      <c r="D871" s="1316"/>
      <c r="E871" s="1316"/>
      <c r="F871" s="1316"/>
      <c r="G871" s="1316"/>
      <c r="H871" s="1316"/>
      <c r="I871" s="1316"/>
      <c r="J871" s="1316"/>
      <c r="K871" s="1316"/>
      <c r="L871" s="1316"/>
      <c r="M871" s="1316"/>
      <c r="N871" s="1316"/>
      <c r="O871" s="1316"/>
      <c r="P871" s="1316"/>
      <c r="Q871" s="1316"/>
      <c r="R871" s="1316"/>
      <c r="S871" s="1316"/>
      <c r="T871" s="1316"/>
      <c r="U871" s="1316"/>
      <c r="V871" s="1316"/>
      <c r="W871" s="1316"/>
      <c r="X871" s="1316"/>
      <c r="Y871" s="1316"/>
      <c r="Z871" s="1316"/>
      <c r="AA871" s="1316"/>
      <c r="AB871" s="1316"/>
      <c r="AC871" s="1316"/>
      <c r="AD871" s="1316"/>
      <c r="AE871" s="530"/>
      <c r="AF871" s="530"/>
      <c r="AG871" s="1316"/>
      <c r="AH871" s="1316"/>
      <c r="AI871" s="513"/>
    </row>
    <row r="872" ht="24.0" customHeight="1">
      <c r="A872" s="1318"/>
      <c r="B872" s="1316"/>
      <c r="C872" s="1316"/>
      <c r="D872" s="1316"/>
      <c r="E872" s="1316"/>
      <c r="F872" s="1316"/>
      <c r="G872" s="1316"/>
      <c r="H872" s="1316"/>
      <c r="I872" s="1316"/>
      <c r="J872" s="1316"/>
      <c r="K872" s="1316"/>
      <c r="L872" s="1316"/>
      <c r="M872" s="1316"/>
      <c r="N872" s="1316"/>
      <c r="O872" s="1316"/>
      <c r="P872" s="1316"/>
      <c r="Q872" s="1316"/>
      <c r="R872" s="1316"/>
      <c r="S872" s="1316"/>
      <c r="T872" s="1316"/>
      <c r="U872" s="1316"/>
      <c r="V872" s="1316"/>
      <c r="W872" s="1316"/>
      <c r="X872" s="1316"/>
      <c r="Y872" s="1316"/>
      <c r="Z872" s="1316"/>
      <c r="AA872" s="1316"/>
      <c r="AB872" s="1316"/>
      <c r="AC872" s="1316"/>
      <c r="AD872" s="1316"/>
      <c r="AE872" s="530"/>
      <c r="AF872" s="530"/>
      <c r="AG872" s="1316"/>
      <c r="AH872" s="1316"/>
      <c r="AI872" s="513"/>
    </row>
    <row r="873" ht="24.0" customHeight="1">
      <c r="A873" s="1318"/>
      <c r="B873" s="1316"/>
      <c r="C873" s="1316"/>
      <c r="D873" s="1316"/>
      <c r="E873" s="1316"/>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6"/>
      <c r="AC873" s="1316"/>
      <c r="AD873" s="1316"/>
      <c r="AE873" s="530"/>
      <c r="AF873" s="530"/>
      <c r="AG873" s="1316"/>
      <c r="AH873" s="1316"/>
      <c r="AI873" s="513"/>
    </row>
    <row r="874" ht="24.0" customHeight="1">
      <c r="A874" s="1318"/>
      <c r="B874" s="1316"/>
      <c r="C874" s="1316"/>
      <c r="D874" s="1316"/>
      <c r="E874" s="1316"/>
      <c r="F874" s="1316"/>
      <c r="G874" s="1316"/>
      <c r="H874" s="1316"/>
      <c r="I874" s="1316"/>
      <c r="J874" s="1316"/>
      <c r="K874" s="1316"/>
      <c r="L874" s="1316"/>
      <c r="M874" s="1316"/>
      <c r="N874" s="1316"/>
      <c r="O874" s="1316"/>
      <c r="P874" s="1316"/>
      <c r="Q874" s="1316"/>
      <c r="R874" s="1316"/>
      <c r="S874" s="1316"/>
      <c r="T874" s="1316"/>
      <c r="U874" s="1316"/>
      <c r="V874" s="1316"/>
      <c r="W874" s="1316"/>
      <c r="X874" s="1316"/>
      <c r="Y874" s="1316"/>
      <c r="Z874" s="1316"/>
      <c r="AA874" s="1316"/>
      <c r="AB874" s="1316"/>
      <c r="AC874" s="1316"/>
      <c r="AD874" s="1316"/>
      <c r="AE874" s="530"/>
      <c r="AF874" s="530"/>
      <c r="AG874" s="1316"/>
      <c r="AH874" s="1316"/>
      <c r="AI874" s="513"/>
    </row>
    <row r="875" ht="24.0" customHeight="1">
      <c r="A875" s="1318"/>
      <c r="B875" s="1316"/>
      <c r="C875" s="1316"/>
      <c r="D875" s="1316"/>
      <c r="E875" s="1316"/>
      <c r="F875" s="1316"/>
      <c r="G875" s="1316"/>
      <c r="H875" s="1316"/>
      <c r="I875" s="1316"/>
      <c r="J875" s="1316"/>
      <c r="K875" s="1316"/>
      <c r="L875" s="1316"/>
      <c r="M875" s="1316"/>
      <c r="N875" s="1316"/>
      <c r="O875" s="1316"/>
      <c r="P875" s="1316"/>
      <c r="Q875" s="1316"/>
      <c r="R875" s="1316"/>
      <c r="S875" s="1316"/>
      <c r="T875" s="1316"/>
      <c r="U875" s="1316"/>
      <c r="V875" s="1316"/>
      <c r="W875" s="1316"/>
      <c r="X875" s="1316"/>
      <c r="Y875" s="1316"/>
      <c r="Z875" s="1316"/>
      <c r="AA875" s="1316"/>
      <c r="AB875" s="1316"/>
      <c r="AC875" s="1316"/>
      <c r="AD875" s="1316"/>
      <c r="AE875" s="530"/>
      <c r="AF875" s="530"/>
      <c r="AG875" s="1316"/>
      <c r="AH875" s="1316"/>
      <c r="AI875" s="513"/>
    </row>
    <row r="876" ht="24.0" customHeight="1">
      <c r="A876" s="1318"/>
      <c r="B876" s="1316"/>
      <c r="C876" s="1316"/>
      <c r="D876" s="1316"/>
      <c r="E876" s="1316"/>
      <c r="F876" s="1316"/>
      <c r="G876" s="1316"/>
      <c r="H876" s="1316"/>
      <c r="I876" s="1316"/>
      <c r="J876" s="1316"/>
      <c r="K876" s="1316"/>
      <c r="L876" s="1316"/>
      <c r="M876" s="1316"/>
      <c r="N876" s="1316"/>
      <c r="O876" s="1316"/>
      <c r="P876" s="1316"/>
      <c r="Q876" s="1316"/>
      <c r="R876" s="1316"/>
      <c r="S876" s="1316"/>
      <c r="T876" s="1316"/>
      <c r="U876" s="1316"/>
      <c r="V876" s="1316"/>
      <c r="W876" s="1316"/>
      <c r="X876" s="1316"/>
      <c r="Y876" s="1316"/>
      <c r="Z876" s="1316"/>
      <c r="AA876" s="1316"/>
      <c r="AB876" s="1316"/>
      <c r="AC876" s="1316"/>
      <c r="AD876" s="1316"/>
      <c r="AE876" s="530"/>
      <c r="AF876" s="530"/>
      <c r="AG876" s="1316"/>
      <c r="AH876" s="1316"/>
      <c r="AI876" s="513"/>
    </row>
    <row r="877" ht="24.0" customHeight="1">
      <c r="A877" s="1318"/>
      <c r="B877" s="1316"/>
      <c r="C877" s="1316"/>
      <c r="D877" s="1316"/>
      <c r="E877" s="1316"/>
      <c r="F877" s="1316"/>
      <c r="G877" s="1316"/>
      <c r="H877" s="1316"/>
      <c r="I877" s="1316"/>
      <c r="J877" s="1316"/>
      <c r="K877" s="1316"/>
      <c r="L877" s="1316"/>
      <c r="M877" s="1316"/>
      <c r="N877" s="1316"/>
      <c r="O877" s="1316"/>
      <c r="P877" s="1316"/>
      <c r="Q877" s="1316"/>
      <c r="R877" s="1316"/>
      <c r="S877" s="1316"/>
      <c r="T877" s="1316"/>
      <c r="U877" s="1316"/>
      <c r="V877" s="1316"/>
      <c r="W877" s="1316"/>
      <c r="X877" s="1316"/>
      <c r="Y877" s="1316"/>
      <c r="Z877" s="1316"/>
      <c r="AA877" s="1316"/>
      <c r="AB877" s="1316"/>
      <c r="AC877" s="1316"/>
      <c r="AD877" s="1316"/>
      <c r="AE877" s="530"/>
      <c r="AF877" s="530"/>
      <c r="AG877" s="1316"/>
      <c r="AH877" s="1316"/>
      <c r="AI877" s="513"/>
    </row>
    <row r="878" ht="24.0" customHeight="1">
      <c r="A878" s="1318"/>
      <c r="B878" s="1316"/>
      <c r="C878" s="1316"/>
      <c r="D878" s="1316"/>
      <c r="E878" s="1316"/>
      <c r="F878" s="1316"/>
      <c r="G878" s="1316"/>
      <c r="H878" s="1316"/>
      <c r="I878" s="1316"/>
      <c r="J878" s="1316"/>
      <c r="K878" s="1316"/>
      <c r="L878" s="1316"/>
      <c r="M878" s="1316"/>
      <c r="N878" s="1316"/>
      <c r="O878" s="1316"/>
      <c r="P878" s="1316"/>
      <c r="Q878" s="1316"/>
      <c r="R878" s="1316"/>
      <c r="S878" s="1316"/>
      <c r="T878" s="1316"/>
      <c r="U878" s="1316"/>
      <c r="V878" s="1316"/>
      <c r="W878" s="1316"/>
      <c r="X878" s="1316"/>
      <c r="Y878" s="1316"/>
      <c r="Z878" s="1316"/>
      <c r="AA878" s="1316"/>
      <c r="AB878" s="1316"/>
      <c r="AC878" s="1316"/>
      <c r="AD878" s="1316"/>
      <c r="AE878" s="530"/>
      <c r="AF878" s="530"/>
      <c r="AG878" s="1316"/>
      <c r="AH878" s="1316"/>
      <c r="AI878" s="513"/>
    </row>
    <row r="879" ht="24.0" customHeight="1">
      <c r="A879" s="1318"/>
      <c r="B879" s="1316"/>
      <c r="C879" s="1316"/>
      <c r="D879" s="1316"/>
      <c r="E879" s="1316"/>
      <c r="F879" s="1316"/>
      <c r="G879" s="1316"/>
      <c r="H879" s="1316"/>
      <c r="I879" s="1316"/>
      <c r="J879" s="1316"/>
      <c r="K879" s="1316"/>
      <c r="L879" s="1316"/>
      <c r="M879" s="1316"/>
      <c r="N879" s="1316"/>
      <c r="O879" s="1316"/>
      <c r="P879" s="1316"/>
      <c r="Q879" s="1316"/>
      <c r="R879" s="1316"/>
      <c r="S879" s="1316"/>
      <c r="T879" s="1316"/>
      <c r="U879" s="1316"/>
      <c r="V879" s="1316"/>
      <c r="W879" s="1316"/>
      <c r="X879" s="1316"/>
      <c r="Y879" s="1316"/>
      <c r="Z879" s="1316"/>
      <c r="AA879" s="1316"/>
      <c r="AB879" s="1316"/>
      <c r="AC879" s="1316"/>
      <c r="AD879" s="1316"/>
      <c r="AE879" s="530"/>
      <c r="AF879" s="530"/>
      <c r="AG879" s="1316"/>
      <c r="AH879" s="1316"/>
      <c r="AI879" s="513"/>
    </row>
    <row r="880" ht="24.0" customHeight="1">
      <c r="A880" s="1318"/>
      <c r="B880" s="1316"/>
      <c r="C880" s="1316"/>
      <c r="D880" s="1316"/>
      <c r="E880" s="1316"/>
      <c r="F880" s="1316"/>
      <c r="G880" s="1316"/>
      <c r="H880" s="1316"/>
      <c r="I880" s="1316"/>
      <c r="J880" s="1316"/>
      <c r="K880" s="1316"/>
      <c r="L880" s="1316"/>
      <c r="M880" s="1316"/>
      <c r="N880" s="1316"/>
      <c r="O880" s="1316"/>
      <c r="P880" s="1316"/>
      <c r="Q880" s="1316"/>
      <c r="R880" s="1316"/>
      <c r="S880" s="1316"/>
      <c r="T880" s="1316"/>
      <c r="U880" s="1316"/>
      <c r="V880" s="1316"/>
      <c r="W880" s="1316"/>
      <c r="X880" s="1316"/>
      <c r="Y880" s="1316"/>
      <c r="Z880" s="1316"/>
      <c r="AA880" s="1316"/>
      <c r="AB880" s="1316"/>
      <c r="AC880" s="1316"/>
      <c r="AD880" s="1316"/>
      <c r="AE880" s="530"/>
      <c r="AF880" s="530"/>
      <c r="AG880" s="1316"/>
      <c r="AH880" s="1316"/>
      <c r="AI880" s="513"/>
    </row>
    <row r="881" ht="24.0" customHeight="1">
      <c r="A881" s="1318"/>
      <c r="B881" s="1316"/>
      <c r="C881" s="1316"/>
      <c r="D881" s="1316"/>
      <c r="E881" s="1316"/>
      <c r="F881" s="1316"/>
      <c r="G881" s="1316"/>
      <c r="H881" s="1316"/>
      <c r="I881" s="1316"/>
      <c r="J881" s="1316"/>
      <c r="K881" s="1316"/>
      <c r="L881" s="1316"/>
      <c r="M881" s="1316"/>
      <c r="N881" s="1316"/>
      <c r="O881" s="1316"/>
      <c r="P881" s="1316"/>
      <c r="Q881" s="1316"/>
      <c r="R881" s="1316"/>
      <c r="S881" s="1316"/>
      <c r="T881" s="1316"/>
      <c r="U881" s="1316"/>
      <c r="V881" s="1316"/>
      <c r="W881" s="1316"/>
      <c r="X881" s="1316"/>
      <c r="Y881" s="1316"/>
      <c r="Z881" s="1316"/>
      <c r="AA881" s="1316"/>
      <c r="AB881" s="1316"/>
      <c r="AC881" s="1316"/>
      <c r="AD881" s="1316"/>
      <c r="AE881" s="530"/>
      <c r="AF881" s="530"/>
      <c r="AG881" s="1316"/>
      <c r="AH881" s="1316"/>
      <c r="AI881" s="513"/>
    </row>
    <row r="882" ht="24.0" customHeight="1">
      <c r="A882" s="1318"/>
      <c r="B882" s="1316"/>
      <c r="C882" s="1316"/>
      <c r="D882" s="1316"/>
      <c r="E882" s="1316"/>
      <c r="F882" s="1316"/>
      <c r="G882" s="1316"/>
      <c r="H882" s="1316"/>
      <c r="I882" s="1316"/>
      <c r="J882" s="1316"/>
      <c r="K882" s="1316"/>
      <c r="L882" s="1316"/>
      <c r="M882" s="1316"/>
      <c r="N882" s="1316"/>
      <c r="O882" s="1316"/>
      <c r="P882" s="1316"/>
      <c r="Q882" s="1316"/>
      <c r="R882" s="1316"/>
      <c r="S882" s="1316"/>
      <c r="T882" s="1316"/>
      <c r="U882" s="1316"/>
      <c r="V882" s="1316"/>
      <c r="W882" s="1316"/>
      <c r="X882" s="1316"/>
      <c r="Y882" s="1316"/>
      <c r="Z882" s="1316"/>
      <c r="AA882" s="1316"/>
      <c r="AB882" s="1316"/>
      <c r="AC882" s="1316"/>
      <c r="AD882" s="1316"/>
      <c r="AE882" s="530"/>
      <c r="AF882" s="530"/>
      <c r="AG882" s="1316"/>
      <c r="AH882" s="1316"/>
      <c r="AI882" s="513"/>
    </row>
    <row r="883" ht="24.0" customHeight="1">
      <c r="A883" s="1318"/>
      <c r="B883" s="1316"/>
      <c r="C883" s="1316"/>
      <c r="D883" s="1316"/>
      <c r="E883" s="1316"/>
      <c r="F883" s="1316"/>
      <c r="G883" s="1316"/>
      <c r="H883" s="1316"/>
      <c r="I883" s="1316"/>
      <c r="J883" s="1316"/>
      <c r="K883" s="1316"/>
      <c r="L883" s="1316"/>
      <c r="M883" s="1316"/>
      <c r="N883" s="1316"/>
      <c r="O883" s="1316"/>
      <c r="P883" s="1316"/>
      <c r="Q883" s="1316"/>
      <c r="R883" s="1316"/>
      <c r="S883" s="1316"/>
      <c r="T883" s="1316"/>
      <c r="U883" s="1316"/>
      <c r="V883" s="1316"/>
      <c r="W883" s="1316"/>
      <c r="X883" s="1316"/>
      <c r="Y883" s="1316"/>
      <c r="Z883" s="1316"/>
      <c r="AA883" s="1316"/>
      <c r="AB883" s="1316"/>
      <c r="AC883" s="1316"/>
      <c r="AD883" s="1316"/>
      <c r="AE883" s="530"/>
      <c r="AF883" s="530"/>
      <c r="AG883" s="1316"/>
      <c r="AH883" s="1316"/>
      <c r="AI883" s="513"/>
    </row>
    <row r="884" ht="24.0" customHeight="1">
      <c r="A884" s="1318"/>
      <c r="B884" s="1316"/>
      <c r="C884" s="1316"/>
      <c r="D884" s="1316"/>
      <c r="E884" s="1316"/>
      <c r="F884" s="1316"/>
      <c r="G884" s="1316"/>
      <c r="H884" s="1316"/>
      <c r="I884" s="1316"/>
      <c r="J884" s="1316"/>
      <c r="K884" s="1316"/>
      <c r="L884" s="1316"/>
      <c r="M884" s="1316"/>
      <c r="N884" s="1316"/>
      <c r="O884" s="1316"/>
      <c r="P884" s="1316"/>
      <c r="Q884" s="1316"/>
      <c r="R884" s="1316"/>
      <c r="S884" s="1316"/>
      <c r="T884" s="1316"/>
      <c r="U884" s="1316"/>
      <c r="V884" s="1316"/>
      <c r="W884" s="1316"/>
      <c r="X884" s="1316"/>
      <c r="Y884" s="1316"/>
      <c r="Z884" s="1316"/>
      <c r="AA884" s="1316"/>
      <c r="AB884" s="1316"/>
      <c r="AC884" s="1316"/>
      <c r="AD884" s="1316"/>
      <c r="AE884" s="530"/>
      <c r="AF884" s="530"/>
      <c r="AG884" s="1316"/>
      <c r="AH884" s="1316"/>
      <c r="AI884" s="513"/>
    </row>
    <row r="885" ht="24.0" customHeight="1">
      <c r="A885" s="1318"/>
      <c r="B885" s="1316"/>
      <c r="C885" s="1316"/>
      <c r="D885" s="1316"/>
      <c r="E885" s="1316"/>
      <c r="F885" s="1316"/>
      <c r="G885" s="1316"/>
      <c r="H885" s="1316"/>
      <c r="I885" s="1316"/>
      <c r="J885" s="1316"/>
      <c r="K885" s="1316"/>
      <c r="L885" s="1316"/>
      <c r="M885" s="1316"/>
      <c r="N885" s="1316"/>
      <c r="O885" s="1316"/>
      <c r="P885" s="1316"/>
      <c r="Q885" s="1316"/>
      <c r="R885" s="1316"/>
      <c r="S885" s="1316"/>
      <c r="T885" s="1316"/>
      <c r="U885" s="1316"/>
      <c r="V885" s="1316"/>
      <c r="W885" s="1316"/>
      <c r="X885" s="1316"/>
      <c r="Y885" s="1316"/>
      <c r="Z885" s="1316"/>
      <c r="AA885" s="1316"/>
      <c r="AB885" s="1316"/>
      <c r="AC885" s="1316"/>
      <c r="AD885" s="1316"/>
      <c r="AE885" s="530"/>
      <c r="AF885" s="530"/>
      <c r="AG885" s="1316"/>
      <c r="AH885" s="1316"/>
      <c r="AI885" s="513"/>
    </row>
    <row r="886" ht="24.0" customHeight="1">
      <c r="A886" s="1318"/>
      <c r="B886" s="1316"/>
      <c r="C886" s="1316"/>
      <c r="D886" s="1316"/>
      <c r="E886" s="1316"/>
      <c r="F886" s="1316"/>
      <c r="G886" s="1316"/>
      <c r="H886" s="1316"/>
      <c r="I886" s="1316"/>
      <c r="J886" s="1316"/>
      <c r="K886" s="1316"/>
      <c r="L886" s="1316"/>
      <c r="M886" s="1316"/>
      <c r="N886" s="1316"/>
      <c r="O886" s="1316"/>
      <c r="P886" s="1316"/>
      <c r="Q886" s="1316"/>
      <c r="R886" s="1316"/>
      <c r="S886" s="1316"/>
      <c r="T886" s="1316"/>
      <c r="U886" s="1316"/>
      <c r="V886" s="1316"/>
      <c r="W886" s="1316"/>
      <c r="X886" s="1316"/>
      <c r="Y886" s="1316"/>
      <c r="Z886" s="1316"/>
      <c r="AA886" s="1316"/>
      <c r="AB886" s="1316"/>
      <c r="AC886" s="1316"/>
      <c r="AD886" s="1316"/>
      <c r="AE886" s="530"/>
      <c r="AF886" s="530"/>
      <c r="AG886" s="1316"/>
      <c r="AH886" s="1316"/>
      <c r="AI886" s="513"/>
    </row>
    <row r="887" ht="24.0" customHeight="1">
      <c r="A887" s="1318"/>
      <c r="B887" s="1316"/>
      <c r="C887" s="1316"/>
      <c r="D887" s="1316"/>
      <c r="E887" s="1316"/>
      <c r="F887" s="1316"/>
      <c r="G887" s="1316"/>
      <c r="H887" s="1316"/>
      <c r="I887" s="1316"/>
      <c r="J887" s="1316"/>
      <c r="K887" s="1316"/>
      <c r="L887" s="1316"/>
      <c r="M887" s="1316"/>
      <c r="N887" s="1316"/>
      <c r="O887" s="1316"/>
      <c r="P887" s="1316"/>
      <c r="Q887" s="1316"/>
      <c r="R887" s="1316"/>
      <c r="S887" s="1316"/>
      <c r="T887" s="1316"/>
      <c r="U887" s="1316"/>
      <c r="V887" s="1316"/>
      <c r="W887" s="1316"/>
      <c r="X887" s="1316"/>
      <c r="Y887" s="1316"/>
      <c r="Z887" s="1316"/>
      <c r="AA887" s="1316"/>
      <c r="AB887" s="1316"/>
      <c r="AC887" s="1316"/>
      <c r="AD887" s="1316"/>
      <c r="AE887" s="530"/>
      <c r="AF887" s="530"/>
      <c r="AG887" s="1316"/>
      <c r="AH887" s="1316"/>
      <c r="AI887" s="513"/>
    </row>
    <row r="888" ht="24.0" customHeight="1">
      <c r="A888" s="1318"/>
      <c r="B888" s="1316"/>
      <c r="C888" s="1316"/>
      <c r="D888" s="1316"/>
      <c r="E888" s="1316"/>
      <c r="F888" s="1316"/>
      <c r="G888" s="1316"/>
      <c r="H888" s="1316"/>
      <c r="I888" s="1316"/>
      <c r="J888" s="1316"/>
      <c r="K888" s="1316"/>
      <c r="L888" s="1316"/>
      <c r="M888" s="1316"/>
      <c r="N888" s="1316"/>
      <c r="O888" s="1316"/>
      <c r="P888" s="1316"/>
      <c r="Q888" s="1316"/>
      <c r="R888" s="1316"/>
      <c r="S888" s="1316"/>
      <c r="T888" s="1316"/>
      <c r="U888" s="1316"/>
      <c r="V888" s="1316"/>
      <c r="W888" s="1316"/>
      <c r="X888" s="1316"/>
      <c r="Y888" s="1316"/>
      <c r="Z888" s="1316"/>
      <c r="AA888" s="1316"/>
      <c r="AB888" s="1316"/>
      <c r="AC888" s="1316"/>
      <c r="AD888" s="1316"/>
      <c r="AE888" s="530"/>
      <c r="AF888" s="530"/>
      <c r="AG888" s="1316"/>
      <c r="AH888" s="1316"/>
      <c r="AI888" s="513"/>
    </row>
    <row r="889" ht="24.0" customHeight="1">
      <c r="A889" s="1318"/>
      <c r="B889" s="1316"/>
      <c r="C889" s="1316"/>
      <c r="D889" s="1316"/>
      <c r="E889" s="1316"/>
      <c r="F889" s="1316"/>
      <c r="G889" s="1316"/>
      <c r="H889" s="1316"/>
      <c r="I889" s="1316"/>
      <c r="J889" s="1316"/>
      <c r="K889" s="1316"/>
      <c r="L889" s="1316"/>
      <c r="M889" s="1316"/>
      <c r="N889" s="1316"/>
      <c r="O889" s="1316"/>
      <c r="P889" s="1316"/>
      <c r="Q889" s="1316"/>
      <c r="R889" s="1316"/>
      <c r="S889" s="1316"/>
      <c r="T889" s="1316"/>
      <c r="U889" s="1316"/>
      <c r="V889" s="1316"/>
      <c r="W889" s="1316"/>
      <c r="X889" s="1316"/>
      <c r="Y889" s="1316"/>
      <c r="Z889" s="1316"/>
      <c r="AA889" s="1316"/>
      <c r="AB889" s="1316"/>
      <c r="AC889" s="1316"/>
      <c r="AD889" s="1316"/>
      <c r="AE889" s="530"/>
      <c r="AF889" s="530"/>
      <c r="AG889" s="1316"/>
      <c r="AH889" s="1316"/>
      <c r="AI889" s="513"/>
    </row>
    <row r="890" ht="24.0" customHeight="1">
      <c r="A890" s="1318"/>
      <c r="B890" s="1316"/>
      <c r="C890" s="1316"/>
      <c r="D890" s="1316"/>
      <c r="E890" s="1316"/>
      <c r="F890" s="1316"/>
      <c r="G890" s="1316"/>
      <c r="H890" s="1316"/>
      <c r="I890" s="1316"/>
      <c r="J890" s="1316"/>
      <c r="K890" s="1316"/>
      <c r="L890" s="1316"/>
      <c r="M890" s="1316"/>
      <c r="N890" s="1316"/>
      <c r="O890" s="1316"/>
      <c r="P890" s="1316"/>
      <c r="Q890" s="1316"/>
      <c r="R890" s="1316"/>
      <c r="S890" s="1316"/>
      <c r="T890" s="1316"/>
      <c r="U890" s="1316"/>
      <c r="V890" s="1316"/>
      <c r="W890" s="1316"/>
      <c r="X890" s="1316"/>
      <c r="Y890" s="1316"/>
      <c r="Z890" s="1316"/>
      <c r="AA890" s="1316"/>
      <c r="AB890" s="1316"/>
      <c r="AC890" s="1316"/>
      <c r="AD890" s="1316"/>
      <c r="AE890" s="530"/>
      <c r="AF890" s="530"/>
      <c r="AG890" s="1316"/>
      <c r="AH890" s="1316"/>
      <c r="AI890" s="513"/>
    </row>
    <row r="891" ht="24.0" customHeight="1">
      <c r="A891" s="1318"/>
      <c r="B891" s="1316"/>
      <c r="C891" s="1316"/>
      <c r="D891" s="1316"/>
      <c r="E891" s="1316"/>
      <c r="F891" s="1316"/>
      <c r="G891" s="1316"/>
      <c r="H891" s="1316"/>
      <c r="I891" s="1316"/>
      <c r="J891" s="1316"/>
      <c r="K891" s="1316"/>
      <c r="L891" s="1316"/>
      <c r="M891" s="1316"/>
      <c r="N891" s="1316"/>
      <c r="O891" s="1316"/>
      <c r="P891" s="1316"/>
      <c r="Q891" s="1316"/>
      <c r="R891" s="1316"/>
      <c r="S891" s="1316"/>
      <c r="T891" s="1316"/>
      <c r="U891" s="1316"/>
      <c r="V891" s="1316"/>
      <c r="W891" s="1316"/>
      <c r="X891" s="1316"/>
      <c r="Y891" s="1316"/>
      <c r="Z891" s="1316"/>
      <c r="AA891" s="1316"/>
      <c r="AB891" s="1316"/>
      <c r="AC891" s="1316"/>
      <c r="AD891" s="1316"/>
      <c r="AE891" s="530"/>
      <c r="AF891" s="530"/>
      <c r="AG891" s="1316"/>
      <c r="AH891" s="1316"/>
      <c r="AI891" s="513"/>
    </row>
    <row r="892" ht="24.0" customHeight="1">
      <c r="A892" s="1318"/>
      <c r="B892" s="1316"/>
      <c r="C892" s="1316"/>
      <c r="D892" s="1316"/>
      <c r="E892" s="1316"/>
      <c r="F892" s="1316"/>
      <c r="G892" s="1316"/>
      <c r="H892" s="1316"/>
      <c r="I892" s="1316"/>
      <c r="J892" s="1316"/>
      <c r="K892" s="1316"/>
      <c r="L892" s="1316"/>
      <c r="M892" s="1316"/>
      <c r="N892" s="1316"/>
      <c r="O892" s="1316"/>
      <c r="P892" s="1316"/>
      <c r="Q892" s="1316"/>
      <c r="R892" s="1316"/>
      <c r="S892" s="1316"/>
      <c r="T892" s="1316"/>
      <c r="U892" s="1316"/>
      <c r="V892" s="1316"/>
      <c r="W892" s="1316"/>
      <c r="X892" s="1316"/>
      <c r="Y892" s="1316"/>
      <c r="Z892" s="1316"/>
      <c r="AA892" s="1316"/>
      <c r="AB892" s="1316"/>
      <c r="AC892" s="1316"/>
      <c r="AD892" s="1316"/>
      <c r="AE892" s="530"/>
      <c r="AF892" s="530"/>
      <c r="AG892" s="1316"/>
      <c r="AH892" s="1316"/>
      <c r="AI892" s="513"/>
    </row>
    <row r="893" ht="24.0" customHeight="1">
      <c r="A893" s="1318"/>
      <c r="B893" s="1316"/>
      <c r="C893" s="1316"/>
      <c r="D893" s="1316"/>
      <c r="E893" s="1316"/>
      <c r="F893" s="1316"/>
      <c r="G893" s="1316"/>
      <c r="H893" s="1316"/>
      <c r="I893" s="1316"/>
      <c r="J893" s="1316"/>
      <c r="K893" s="1316"/>
      <c r="L893" s="1316"/>
      <c r="M893" s="1316"/>
      <c r="N893" s="1316"/>
      <c r="O893" s="1316"/>
      <c r="P893" s="1316"/>
      <c r="Q893" s="1316"/>
      <c r="R893" s="1316"/>
      <c r="S893" s="1316"/>
      <c r="T893" s="1316"/>
      <c r="U893" s="1316"/>
      <c r="V893" s="1316"/>
      <c r="W893" s="1316"/>
      <c r="X893" s="1316"/>
      <c r="Y893" s="1316"/>
      <c r="Z893" s="1316"/>
      <c r="AA893" s="1316"/>
      <c r="AB893" s="1316"/>
      <c r="AC893" s="1316"/>
      <c r="AD893" s="1316"/>
      <c r="AE893" s="530"/>
      <c r="AF893" s="530"/>
      <c r="AG893" s="1316"/>
      <c r="AH893" s="1316"/>
      <c r="AI893" s="513"/>
    </row>
    <row r="894" ht="24.0" customHeight="1">
      <c r="A894" s="1318"/>
      <c r="B894" s="1316"/>
      <c r="C894" s="1316"/>
      <c r="D894" s="1316"/>
      <c r="E894" s="1316"/>
      <c r="F894" s="1316"/>
      <c r="G894" s="1316"/>
      <c r="H894" s="1316"/>
      <c r="I894" s="1316"/>
      <c r="J894" s="1316"/>
      <c r="K894" s="1316"/>
      <c r="L894" s="1316"/>
      <c r="M894" s="1316"/>
      <c r="N894" s="1316"/>
      <c r="O894" s="1316"/>
      <c r="P894" s="1316"/>
      <c r="Q894" s="1316"/>
      <c r="R894" s="1316"/>
      <c r="S894" s="1316"/>
      <c r="T894" s="1316"/>
      <c r="U894" s="1316"/>
      <c r="V894" s="1316"/>
      <c r="W894" s="1316"/>
      <c r="X894" s="1316"/>
      <c r="Y894" s="1316"/>
      <c r="Z894" s="1316"/>
      <c r="AA894" s="1316"/>
      <c r="AB894" s="1316"/>
      <c r="AC894" s="1316"/>
      <c r="AD894" s="1316"/>
      <c r="AE894" s="530"/>
      <c r="AF894" s="530"/>
      <c r="AG894" s="1316"/>
      <c r="AH894" s="1316"/>
      <c r="AI894" s="513"/>
    </row>
    <row r="895" ht="24.0" customHeight="1">
      <c r="A895" s="1318"/>
      <c r="B895" s="1316"/>
      <c r="C895" s="1316"/>
      <c r="D895" s="1316"/>
      <c r="E895" s="1316"/>
      <c r="F895" s="1316"/>
      <c r="G895" s="1316"/>
      <c r="H895" s="1316"/>
      <c r="I895" s="1316"/>
      <c r="J895" s="1316"/>
      <c r="K895" s="1316"/>
      <c r="L895" s="1316"/>
      <c r="M895" s="1316"/>
      <c r="N895" s="1316"/>
      <c r="O895" s="1316"/>
      <c r="P895" s="1316"/>
      <c r="Q895" s="1316"/>
      <c r="R895" s="1316"/>
      <c r="S895" s="1316"/>
      <c r="T895" s="1316"/>
      <c r="U895" s="1316"/>
      <c r="V895" s="1316"/>
      <c r="W895" s="1316"/>
      <c r="X895" s="1316"/>
      <c r="Y895" s="1316"/>
      <c r="Z895" s="1316"/>
      <c r="AA895" s="1316"/>
      <c r="AB895" s="1316"/>
      <c r="AC895" s="1316"/>
      <c r="AD895" s="1316"/>
      <c r="AE895" s="530"/>
      <c r="AF895" s="530"/>
      <c r="AG895" s="1316"/>
      <c r="AH895" s="1316"/>
      <c r="AI895" s="513"/>
    </row>
    <row r="896" ht="24.0" customHeight="1">
      <c r="A896" s="1318"/>
      <c r="B896" s="1316"/>
      <c r="C896" s="1316"/>
      <c r="D896" s="1316"/>
      <c r="E896" s="1316"/>
      <c r="F896" s="1316"/>
      <c r="G896" s="1316"/>
      <c r="H896" s="1316"/>
      <c r="I896" s="1316"/>
      <c r="J896" s="1316"/>
      <c r="K896" s="1316"/>
      <c r="L896" s="1316"/>
      <c r="M896" s="1316"/>
      <c r="N896" s="1316"/>
      <c r="O896" s="1316"/>
      <c r="P896" s="1316"/>
      <c r="Q896" s="1316"/>
      <c r="R896" s="1316"/>
      <c r="S896" s="1316"/>
      <c r="T896" s="1316"/>
      <c r="U896" s="1316"/>
      <c r="V896" s="1316"/>
      <c r="W896" s="1316"/>
      <c r="X896" s="1316"/>
      <c r="Y896" s="1316"/>
      <c r="Z896" s="1316"/>
      <c r="AA896" s="1316"/>
      <c r="AB896" s="1316"/>
      <c r="AC896" s="1316"/>
      <c r="AD896" s="1316"/>
      <c r="AE896" s="530"/>
      <c r="AF896" s="530"/>
      <c r="AG896" s="1316"/>
      <c r="AH896" s="1316"/>
      <c r="AI896" s="513"/>
    </row>
    <row r="897" ht="24.0" customHeight="1">
      <c r="A897" s="1318"/>
      <c r="B897" s="1316"/>
      <c r="C897" s="1316"/>
      <c r="D897" s="1316"/>
      <c r="E897" s="1316"/>
      <c r="F897" s="1316"/>
      <c r="G897" s="1316"/>
      <c r="H897" s="1316"/>
      <c r="I897" s="1316"/>
      <c r="J897" s="1316"/>
      <c r="K897" s="1316"/>
      <c r="L897" s="1316"/>
      <c r="M897" s="1316"/>
      <c r="N897" s="1316"/>
      <c r="O897" s="1316"/>
      <c r="P897" s="1316"/>
      <c r="Q897" s="1316"/>
      <c r="R897" s="1316"/>
      <c r="S897" s="1316"/>
      <c r="T897" s="1316"/>
      <c r="U897" s="1316"/>
      <c r="V897" s="1316"/>
      <c r="W897" s="1316"/>
      <c r="X897" s="1316"/>
      <c r="Y897" s="1316"/>
      <c r="Z897" s="1316"/>
      <c r="AA897" s="1316"/>
      <c r="AB897" s="1316"/>
      <c r="AC897" s="1316"/>
      <c r="AD897" s="1316"/>
      <c r="AE897" s="530"/>
      <c r="AF897" s="530"/>
      <c r="AG897" s="1316"/>
      <c r="AH897" s="1316"/>
      <c r="AI897" s="513"/>
    </row>
    <row r="898" ht="24.0" customHeight="1">
      <c r="A898" s="1318"/>
      <c r="B898" s="1316"/>
      <c r="C898" s="1316"/>
      <c r="D898" s="1316"/>
      <c r="E898" s="1316"/>
      <c r="F898" s="1316"/>
      <c r="G898" s="1316"/>
      <c r="H898" s="1316"/>
      <c r="I898" s="1316"/>
      <c r="J898" s="1316"/>
      <c r="K898" s="1316"/>
      <c r="L898" s="1316"/>
      <c r="M898" s="1316"/>
      <c r="N898" s="1316"/>
      <c r="O898" s="1316"/>
      <c r="P898" s="1316"/>
      <c r="Q898" s="1316"/>
      <c r="R898" s="1316"/>
      <c r="S898" s="1316"/>
      <c r="T898" s="1316"/>
      <c r="U898" s="1316"/>
      <c r="V898" s="1316"/>
      <c r="W898" s="1316"/>
      <c r="X898" s="1316"/>
      <c r="Y898" s="1316"/>
      <c r="Z898" s="1316"/>
      <c r="AA898" s="1316"/>
      <c r="AB898" s="1316"/>
      <c r="AC898" s="1316"/>
      <c r="AD898" s="1316"/>
      <c r="AE898" s="530"/>
      <c r="AF898" s="530"/>
      <c r="AG898" s="1316"/>
      <c r="AH898" s="1316"/>
      <c r="AI898" s="513"/>
    </row>
    <row r="899" ht="24.0" customHeight="1">
      <c r="A899" s="1318"/>
      <c r="B899" s="1316"/>
      <c r="C899" s="1316"/>
      <c r="D899" s="1316"/>
      <c r="E899" s="1316"/>
      <c r="F899" s="1316"/>
      <c r="G899" s="1316"/>
      <c r="H899" s="1316"/>
      <c r="I899" s="1316"/>
      <c r="J899" s="1316"/>
      <c r="K899" s="1316"/>
      <c r="L899" s="1316"/>
      <c r="M899" s="1316"/>
      <c r="N899" s="1316"/>
      <c r="O899" s="1316"/>
      <c r="P899" s="1316"/>
      <c r="Q899" s="1316"/>
      <c r="R899" s="1316"/>
      <c r="S899" s="1316"/>
      <c r="T899" s="1316"/>
      <c r="U899" s="1316"/>
      <c r="V899" s="1316"/>
      <c r="W899" s="1316"/>
      <c r="X899" s="1316"/>
      <c r="Y899" s="1316"/>
      <c r="Z899" s="1316"/>
      <c r="AA899" s="1316"/>
      <c r="AB899" s="1316"/>
      <c r="AC899" s="1316"/>
      <c r="AD899" s="1316"/>
      <c r="AE899" s="530"/>
      <c r="AF899" s="530"/>
      <c r="AG899" s="1316"/>
      <c r="AH899" s="1316"/>
      <c r="AI899" s="513"/>
    </row>
    <row r="900" ht="24.0" customHeight="1">
      <c r="A900" s="1318"/>
      <c r="B900" s="1316"/>
      <c r="C900" s="1316"/>
      <c r="D900" s="1316"/>
      <c r="E900" s="1316"/>
      <c r="F900" s="1316"/>
      <c r="G900" s="1316"/>
      <c r="H900" s="1316"/>
      <c r="I900" s="1316"/>
      <c r="J900" s="1316"/>
      <c r="K900" s="1316"/>
      <c r="L900" s="1316"/>
      <c r="M900" s="1316"/>
      <c r="N900" s="1316"/>
      <c r="O900" s="1316"/>
      <c r="P900" s="1316"/>
      <c r="Q900" s="1316"/>
      <c r="R900" s="1316"/>
      <c r="S900" s="1316"/>
      <c r="T900" s="1316"/>
      <c r="U900" s="1316"/>
      <c r="V900" s="1316"/>
      <c r="W900" s="1316"/>
      <c r="X900" s="1316"/>
      <c r="Y900" s="1316"/>
      <c r="Z900" s="1316"/>
      <c r="AA900" s="1316"/>
      <c r="AB900" s="1316"/>
      <c r="AC900" s="1316"/>
      <c r="AD900" s="1316"/>
      <c r="AE900" s="530"/>
      <c r="AF900" s="530"/>
      <c r="AG900" s="1316"/>
      <c r="AH900" s="1316"/>
      <c r="AI900" s="513"/>
    </row>
    <row r="901" ht="24.0" customHeight="1">
      <c r="A901" s="1318"/>
      <c r="B901" s="1316"/>
      <c r="C901" s="1316"/>
      <c r="D901" s="1316"/>
      <c r="E901" s="1316"/>
      <c r="F901" s="1316"/>
      <c r="G901" s="1316"/>
      <c r="H901" s="1316"/>
      <c r="I901" s="1316"/>
      <c r="J901" s="1316"/>
      <c r="K901" s="1316"/>
      <c r="L901" s="1316"/>
      <c r="M901" s="1316"/>
      <c r="N901" s="1316"/>
      <c r="O901" s="1316"/>
      <c r="P901" s="1316"/>
      <c r="Q901" s="1316"/>
      <c r="R901" s="1316"/>
      <c r="S901" s="1316"/>
      <c r="T901" s="1316"/>
      <c r="U901" s="1316"/>
      <c r="V901" s="1316"/>
      <c r="W901" s="1316"/>
      <c r="X901" s="1316"/>
      <c r="Y901" s="1316"/>
      <c r="Z901" s="1316"/>
      <c r="AA901" s="1316"/>
      <c r="AB901" s="1316"/>
      <c r="AC901" s="1316"/>
      <c r="AD901" s="1316"/>
      <c r="AE901" s="530"/>
      <c r="AF901" s="530"/>
      <c r="AG901" s="1316"/>
      <c r="AH901" s="1316"/>
      <c r="AI901" s="513"/>
    </row>
    <row r="902" ht="24.0" customHeight="1">
      <c r="A902" s="1318"/>
      <c r="B902" s="1316"/>
      <c r="C902" s="1316"/>
      <c r="D902" s="1316"/>
      <c r="E902" s="1316"/>
      <c r="F902" s="1316"/>
      <c r="G902" s="1316"/>
      <c r="H902" s="1316"/>
      <c r="I902" s="1316"/>
      <c r="J902" s="1316"/>
      <c r="K902" s="1316"/>
      <c r="L902" s="1316"/>
      <c r="M902" s="1316"/>
      <c r="N902" s="1316"/>
      <c r="O902" s="1316"/>
      <c r="P902" s="1316"/>
      <c r="Q902" s="1316"/>
      <c r="R902" s="1316"/>
      <c r="S902" s="1316"/>
      <c r="T902" s="1316"/>
      <c r="U902" s="1316"/>
      <c r="V902" s="1316"/>
      <c r="W902" s="1316"/>
      <c r="X902" s="1316"/>
      <c r="Y902" s="1316"/>
      <c r="Z902" s="1316"/>
      <c r="AA902" s="1316"/>
      <c r="AB902" s="1316"/>
      <c r="AC902" s="1316"/>
      <c r="AD902" s="1316"/>
      <c r="AE902" s="530"/>
      <c r="AF902" s="530"/>
      <c r="AG902" s="1316"/>
      <c r="AH902" s="1316"/>
      <c r="AI902" s="513"/>
    </row>
    <row r="903" ht="24.0" customHeight="1">
      <c r="A903" s="1318"/>
      <c r="B903" s="1316"/>
      <c r="C903" s="1316"/>
      <c r="D903" s="1316"/>
      <c r="E903" s="1316"/>
      <c r="F903" s="1316"/>
      <c r="G903" s="1316"/>
      <c r="H903" s="1316"/>
      <c r="I903" s="1316"/>
      <c r="J903" s="1316"/>
      <c r="K903" s="1316"/>
      <c r="L903" s="1316"/>
      <c r="M903" s="1316"/>
      <c r="N903" s="1316"/>
      <c r="O903" s="1316"/>
      <c r="P903" s="1316"/>
      <c r="Q903" s="1316"/>
      <c r="R903" s="1316"/>
      <c r="S903" s="1316"/>
      <c r="T903" s="1316"/>
      <c r="U903" s="1316"/>
      <c r="V903" s="1316"/>
      <c r="W903" s="1316"/>
      <c r="X903" s="1316"/>
      <c r="Y903" s="1316"/>
      <c r="Z903" s="1316"/>
      <c r="AA903" s="1316"/>
      <c r="AB903" s="1316"/>
      <c r="AC903" s="1316"/>
      <c r="AD903" s="1316"/>
      <c r="AE903" s="530"/>
      <c r="AF903" s="530"/>
      <c r="AG903" s="1316"/>
      <c r="AH903" s="1316"/>
      <c r="AI903" s="513"/>
    </row>
    <row r="904" ht="24.0" customHeight="1">
      <c r="A904" s="1318"/>
      <c r="B904" s="1316"/>
      <c r="C904" s="1316"/>
      <c r="D904" s="1316"/>
      <c r="E904" s="1316"/>
      <c r="F904" s="1316"/>
      <c r="G904" s="1316"/>
      <c r="H904" s="1316"/>
      <c r="I904" s="1316"/>
      <c r="J904" s="1316"/>
      <c r="K904" s="1316"/>
      <c r="L904" s="1316"/>
      <c r="M904" s="1316"/>
      <c r="N904" s="1316"/>
      <c r="O904" s="1316"/>
      <c r="P904" s="1316"/>
      <c r="Q904" s="1316"/>
      <c r="R904" s="1316"/>
      <c r="S904" s="1316"/>
      <c r="T904" s="1316"/>
      <c r="U904" s="1316"/>
      <c r="V904" s="1316"/>
      <c r="W904" s="1316"/>
      <c r="X904" s="1316"/>
      <c r="Y904" s="1316"/>
      <c r="Z904" s="1316"/>
      <c r="AA904" s="1316"/>
      <c r="AB904" s="1316"/>
      <c r="AC904" s="1316"/>
      <c r="AD904" s="1316"/>
      <c r="AE904" s="530"/>
      <c r="AF904" s="530"/>
      <c r="AG904" s="1316"/>
      <c r="AH904" s="1316"/>
      <c r="AI904" s="513"/>
    </row>
    <row r="905" ht="24.0" customHeight="1">
      <c r="A905" s="1318"/>
      <c r="B905" s="1316"/>
      <c r="C905" s="1316"/>
      <c r="D905" s="1316"/>
      <c r="E905" s="1316"/>
      <c r="F905" s="1316"/>
      <c r="G905" s="1316"/>
      <c r="H905" s="1316"/>
      <c r="I905" s="1316"/>
      <c r="J905" s="1316"/>
      <c r="K905" s="1316"/>
      <c r="L905" s="1316"/>
      <c r="M905" s="1316"/>
      <c r="N905" s="1316"/>
      <c r="O905" s="1316"/>
      <c r="P905" s="1316"/>
      <c r="Q905" s="1316"/>
      <c r="R905" s="1316"/>
      <c r="S905" s="1316"/>
      <c r="T905" s="1316"/>
      <c r="U905" s="1316"/>
      <c r="V905" s="1316"/>
      <c r="W905" s="1316"/>
      <c r="X905" s="1316"/>
      <c r="Y905" s="1316"/>
      <c r="Z905" s="1316"/>
      <c r="AA905" s="1316"/>
      <c r="AB905" s="1316"/>
      <c r="AC905" s="1316"/>
      <c r="AD905" s="1316"/>
      <c r="AE905" s="530"/>
      <c r="AF905" s="530"/>
      <c r="AG905" s="1316"/>
      <c r="AH905" s="1316"/>
      <c r="AI905" s="513"/>
    </row>
    <row r="906" ht="24.0" customHeight="1">
      <c r="A906" s="1318"/>
      <c r="B906" s="1316"/>
      <c r="C906" s="1316"/>
      <c r="D906" s="1316"/>
      <c r="E906" s="1316"/>
      <c r="F906" s="1316"/>
      <c r="G906" s="1316"/>
      <c r="H906" s="1316"/>
      <c r="I906" s="1316"/>
      <c r="J906" s="1316"/>
      <c r="K906" s="1316"/>
      <c r="L906" s="1316"/>
      <c r="M906" s="1316"/>
      <c r="N906" s="1316"/>
      <c r="O906" s="1316"/>
      <c r="P906" s="1316"/>
      <c r="Q906" s="1316"/>
      <c r="R906" s="1316"/>
      <c r="S906" s="1316"/>
      <c r="T906" s="1316"/>
      <c r="U906" s="1316"/>
      <c r="V906" s="1316"/>
      <c r="W906" s="1316"/>
      <c r="X906" s="1316"/>
      <c r="Y906" s="1316"/>
      <c r="Z906" s="1316"/>
      <c r="AA906" s="1316"/>
      <c r="AB906" s="1316"/>
      <c r="AC906" s="1316"/>
      <c r="AD906" s="1316"/>
      <c r="AE906" s="530"/>
      <c r="AF906" s="530"/>
      <c r="AG906" s="1316"/>
      <c r="AH906" s="1316"/>
      <c r="AI906" s="513"/>
    </row>
    <row r="907" ht="24.0" customHeight="1">
      <c r="A907" s="1318"/>
      <c r="B907" s="1316"/>
      <c r="C907" s="1316"/>
      <c r="D907" s="1316"/>
      <c r="E907" s="1316"/>
      <c r="F907" s="1316"/>
      <c r="G907" s="1316"/>
      <c r="H907" s="1316"/>
      <c r="I907" s="1316"/>
      <c r="J907" s="1316"/>
      <c r="K907" s="1316"/>
      <c r="L907" s="1316"/>
      <c r="M907" s="1316"/>
      <c r="N907" s="1316"/>
      <c r="O907" s="1316"/>
      <c r="P907" s="1316"/>
      <c r="Q907" s="1316"/>
      <c r="R907" s="1316"/>
      <c r="S907" s="1316"/>
      <c r="T907" s="1316"/>
      <c r="U907" s="1316"/>
      <c r="V907" s="1316"/>
      <c r="W907" s="1316"/>
      <c r="X907" s="1316"/>
      <c r="Y907" s="1316"/>
      <c r="Z907" s="1316"/>
      <c r="AA907" s="1316"/>
      <c r="AB907" s="1316"/>
      <c r="AC907" s="1316"/>
      <c r="AD907" s="1316"/>
      <c r="AE907" s="530"/>
      <c r="AF907" s="530"/>
      <c r="AG907" s="1316"/>
      <c r="AH907" s="1316"/>
      <c r="AI907" s="513"/>
    </row>
    <row r="908" ht="24.0" customHeight="1">
      <c r="A908" s="1318"/>
      <c r="B908" s="1316"/>
      <c r="C908" s="1316"/>
      <c r="D908" s="1316"/>
      <c r="E908" s="1316"/>
      <c r="F908" s="1316"/>
      <c r="G908" s="1316"/>
      <c r="H908" s="1316"/>
      <c r="I908" s="1316"/>
      <c r="J908" s="1316"/>
      <c r="K908" s="1316"/>
      <c r="L908" s="1316"/>
      <c r="M908" s="1316"/>
      <c r="N908" s="1316"/>
      <c r="O908" s="1316"/>
      <c r="P908" s="1316"/>
      <c r="Q908" s="1316"/>
      <c r="R908" s="1316"/>
      <c r="S908" s="1316"/>
      <c r="T908" s="1316"/>
      <c r="U908" s="1316"/>
      <c r="V908" s="1316"/>
      <c r="W908" s="1316"/>
      <c r="X908" s="1316"/>
      <c r="Y908" s="1316"/>
      <c r="Z908" s="1316"/>
      <c r="AA908" s="1316"/>
      <c r="AB908" s="1316"/>
      <c r="AC908" s="1316"/>
      <c r="AD908" s="1316"/>
      <c r="AE908" s="530"/>
      <c r="AF908" s="530"/>
      <c r="AG908" s="1316"/>
      <c r="AH908" s="1316"/>
      <c r="AI908" s="513"/>
    </row>
    <row r="909" ht="24.0" customHeight="1">
      <c r="A909" s="1318"/>
      <c r="B909" s="1316"/>
      <c r="C909" s="1316"/>
      <c r="D909" s="1316"/>
      <c r="E909" s="1316"/>
      <c r="F909" s="1316"/>
      <c r="G909" s="1316"/>
      <c r="H909" s="1316"/>
      <c r="I909" s="1316"/>
      <c r="J909" s="1316"/>
      <c r="K909" s="1316"/>
      <c r="L909" s="1316"/>
      <c r="M909" s="1316"/>
      <c r="N909" s="1316"/>
      <c r="O909" s="1316"/>
      <c r="P909" s="1316"/>
      <c r="Q909" s="1316"/>
      <c r="R909" s="1316"/>
      <c r="S909" s="1316"/>
      <c r="T909" s="1316"/>
      <c r="U909" s="1316"/>
      <c r="V909" s="1316"/>
      <c r="W909" s="1316"/>
      <c r="X909" s="1316"/>
      <c r="Y909" s="1316"/>
      <c r="Z909" s="1316"/>
      <c r="AA909" s="1316"/>
      <c r="AB909" s="1316"/>
      <c r="AC909" s="1316"/>
      <c r="AD909" s="1316"/>
      <c r="AE909" s="530"/>
      <c r="AF909" s="530"/>
      <c r="AG909" s="1316"/>
      <c r="AH909" s="1316"/>
      <c r="AI909" s="513"/>
    </row>
    <row r="910" ht="24.0" customHeight="1">
      <c r="A910" s="1318"/>
      <c r="B910" s="1316"/>
      <c r="C910" s="1316"/>
      <c r="D910" s="1316"/>
      <c r="E910" s="1316"/>
      <c r="F910" s="1316"/>
      <c r="G910" s="1316"/>
      <c r="H910" s="1316"/>
      <c r="I910" s="1316"/>
      <c r="J910" s="1316"/>
      <c r="K910" s="1316"/>
      <c r="L910" s="1316"/>
      <c r="M910" s="1316"/>
      <c r="N910" s="1316"/>
      <c r="O910" s="1316"/>
      <c r="P910" s="1316"/>
      <c r="Q910" s="1316"/>
      <c r="R910" s="1316"/>
      <c r="S910" s="1316"/>
      <c r="T910" s="1316"/>
      <c r="U910" s="1316"/>
      <c r="V910" s="1316"/>
      <c r="W910" s="1316"/>
      <c r="X910" s="1316"/>
      <c r="Y910" s="1316"/>
      <c r="Z910" s="1316"/>
      <c r="AA910" s="1316"/>
      <c r="AB910" s="1316"/>
      <c r="AC910" s="1316"/>
      <c r="AD910" s="1316"/>
      <c r="AE910" s="530"/>
      <c r="AF910" s="530"/>
      <c r="AG910" s="1316"/>
      <c r="AH910" s="1316"/>
      <c r="AI910" s="513"/>
    </row>
    <row r="911" ht="24.0" customHeight="1">
      <c r="A911" s="1318"/>
      <c r="B911" s="1316"/>
      <c r="C911" s="1316"/>
      <c r="D911" s="1316"/>
      <c r="E911" s="1316"/>
      <c r="F911" s="1316"/>
      <c r="G911" s="1316"/>
      <c r="H911" s="1316"/>
      <c r="I911" s="1316"/>
      <c r="J911" s="1316"/>
      <c r="K911" s="1316"/>
      <c r="L911" s="1316"/>
      <c r="M911" s="1316"/>
      <c r="N911" s="1316"/>
      <c r="O911" s="1316"/>
      <c r="P911" s="1316"/>
      <c r="Q911" s="1316"/>
      <c r="R911" s="1316"/>
      <c r="S911" s="1316"/>
      <c r="T911" s="1316"/>
      <c r="U911" s="1316"/>
      <c r="V911" s="1316"/>
      <c r="W911" s="1316"/>
      <c r="X911" s="1316"/>
      <c r="Y911" s="1316"/>
      <c r="Z911" s="1316"/>
      <c r="AA911" s="1316"/>
      <c r="AB911" s="1316"/>
      <c r="AC911" s="1316"/>
      <c r="AD911" s="1316"/>
      <c r="AE911" s="530"/>
      <c r="AF911" s="530"/>
      <c r="AG911" s="1316"/>
      <c r="AH911" s="1316"/>
      <c r="AI911" s="513"/>
    </row>
    <row r="912" ht="24.0" customHeight="1">
      <c r="A912" s="1318"/>
      <c r="B912" s="1316"/>
      <c r="C912" s="1316"/>
      <c r="D912" s="1316"/>
      <c r="E912" s="1316"/>
      <c r="F912" s="1316"/>
      <c r="G912" s="1316"/>
      <c r="H912" s="1316"/>
      <c r="I912" s="1316"/>
      <c r="J912" s="1316"/>
      <c r="K912" s="1316"/>
      <c r="L912" s="1316"/>
      <c r="M912" s="1316"/>
      <c r="N912" s="1316"/>
      <c r="O912" s="1316"/>
      <c r="P912" s="1316"/>
      <c r="Q912" s="1316"/>
      <c r="R912" s="1316"/>
      <c r="S912" s="1316"/>
      <c r="T912" s="1316"/>
      <c r="U912" s="1316"/>
      <c r="V912" s="1316"/>
      <c r="W912" s="1316"/>
      <c r="X912" s="1316"/>
      <c r="Y912" s="1316"/>
      <c r="Z912" s="1316"/>
      <c r="AA912" s="1316"/>
      <c r="AB912" s="1316"/>
      <c r="AC912" s="1316"/>
      <c r="AD912" s="1316"/>
      <c r="AE912" s="530"/>
      <c r="AF912" s="530"/>
      <c r="AG912" s="1316"/>
      <c r="AH912" s="1316"/>
      <c r="AI912" s="513"/>
    </row>
    <row r="913" ht="24.0" customHeight="1">
      <c r="A913" s="1318"/>
      <c r="B913" s="1316"/>
      <c r="C913" s="1316"/>
      <c r="D913" s="1316"/>
      <c r="E913" s="1316"/>
      <c r="F913" s="1316"/>
      <c r="G913" s="1316"/>
      <c r="H913" s="1316"/>
      <c r="I913" s="1316"/>
      <c r="J913" s="1316"/>
      <c r="K913" s="1316"/>
      <c r="L913" s="1316"/>
      <c r="M913" s="1316"/>
      <c r="N913" s="1316"/>
      <c r="O913" s="1316"/>
      <c r="P913" s="1316"/>
      <c r="Q913" s="1316"/>
      <c r="R913" s="1316"/>
      <c r="S913" s="1316"/>
      <c r="T913" s="1316"/>
      <c r="U913" s="1316"/>
      <c r="V913" s="1316"/>
      <c r="W913" s="1316"/>
      <c r="X913" s="1316"/>
      <c r="Y913" s="1316"/>
      <c r="Z913" s="1316"/>
      <c r="AA913" s="1316"/>
      <c r="AB913" s="1316"/>
      <c r="AC913" s="1316"/>
      <c r="AD913" s="1316"/>
      <c r="AE913" s="530"/>
      <c r="AF913" s="530"/>
      <c r="AG913" s="1316"/>
      <c r="AH913" s="1316"/>
      <c r="AI913" s="513"/>
    </row>
    <row r="914" ht="24.0" customHeight="1">
      <c r="A914" s="1318"/>
      <c r="B914" s="1316"/>
      <c r="C914" s="1316"/>
      <c r="D914" s="1316"/>
      <c r="E914" s="1316"/>
      <c r="F914" s="1316"/>
      <c r="G914" s="1316"/>
      <c r="H914" s="1316"/>
      <c r="I914" s="1316"/>
      <c r="J914" s="1316"/>
      <c r="K914" s="1316"/>
      <c r="L914" s="1316"/>
      <c r="M914" s="1316"/>
      <c r="N914" s="1316"/>
      <c r="O914" s="1316"/>
      <c r="P914" s="1316"/>
      <c r="Q914" s="1316"/>
      <c r="R914" s="1316"/>
      <c r="S914" s="1316"/>
      <c r="T914" s="1316"/>
      <c r="U914" s="1316"/>
      <c r="V914" s="1316"/>
      <c r="W914" s="1316"/>
      <c r="X914" s="1316"/>
      <c r="Y914" s="1316"/>
      <c r="Z914" s="1316"/>
      <c r="AA914" s="1316"/>
      <c r="AB914" s="1316"/>
      <c r="AC914" s="1316"/>
      <c r="AD914" s="1316"/>
      <c r="AE914" s="530"/>
      <c r="AF914" s="530"/>
      <c r="AG914" s="1316"/>
      <c r="AH914" s="1316"/>
      <c r="AI914" s="513"/>
    </row>
    <row r="915" ht="24.0" customHeight="1">
      <c r="A915" s="1318"/>
      <c r="B915" s="1316"/>
      <c r="C915" s="1316"/>
      <c r="D915" s="1316"/>
      <c r="E915" s="1316"/>
      <c r="F915" s="1316"/>
      <c r="G915" s="1316"/>
      <c r="H915" s="1316"/>
      <c r="I915" s="1316"/>
      <c r="J915" s="1316"/>
      <c r="K915" s="1316"/>
      <c r="L915" s="1316"/>
      <c r="M915" s="1316"/>
      <c r="N915" s="1316"/>
      <c r="O915" s="1316"/>
      <c r="P915" s="1316"/>
      <c r="Q915" s="1316"/>
      <c r="R915" s="1316"/>
      <c r="S915" s="1316"/>
      <c r="T915" s="1316"/>
      <c r="U915" s="1316"/>
      <c r="V915" s="1316"/>
      <c r="W915" s="1316"/>
      <c r="X915" s="1316"/>
      <c r="Y915" s="1316"/>
      <c r="Z915" s="1316"/>
      <c r="AA915" s="1316"/>
      <c r="AB915" s="1316"/>
      <c r="AC915" s="1316"/>
      <c r="AD915" s="1316"/>
      <c r="AE915" s="530"/>
      <c r="AF915" s="530"/>
      <c r="AG915" s="1316"/>
      <c r="AH915" s="1316"/>
      <c r="AI915" s="513"/>
    </row>
    <row r="916" ht="24.0" customHeight="1">
      <c r="A916" s="1318"/>
      <c r="B916" s="1316"/>
      <c r="C916" s="1316"/>
      <c r="D916" s="1316"/>
      <c r="E916" s="1316"/>
      <c r="F916" s="1316"/>
      <c r="G916" s="1316"/>
      <c r="H916" s="1316"/>
      <c r="I916" s="1316"/>
      <c r="J916" s="1316"/>
      <c r="K916" s="1316"/>
      <c r="L916" s="1316"/>
      <c r="M916" s="1316"/>
      <c r="N916" s="1316"/>
      <c r="O916" s="1316"/>
      <c r="P916" s="1316"/>
      <c r="Q916" s="1316"/>
      <c r="R916" s="1316"/>
      <c r="S916" s="1316"/>
      <c r="T916" s="1316"/>
      <c r="U916" s="1316"/>
      <c r="V916" s="1316"/>
      <c r="W916" s="1316"/>
      <c r="X916" s="1316"/>
      <c r="Y916" s="1316"/>
      <c r="Z916" s="1316"/>
      <c r="AA916" s="1316"/>
      <c r="AB916" s="1316"/>
      <c r="AC916" s="1316"/>
      <c r="AD916" s="1316"/>
      <c r="AE916" s="530"/>
      <c r="AF916" s="530"/>
      <c r="AG916" s="1316"/>
      <c r="AH916" s="1316"/>
      <c r="AI916" s="513"/>
    </row>
    <row r="917" ht="24.0" customHeight="1">
      <c r="A917" s="1318"/>
      <c r="B917" s="1316"/>
      <c r="C917" s="1316"/>
      <c r="D917" s="1316"/>
      <c r="E917" s="1316"/>
      <c r="F917" s="1316"/>
      <c r="G917" s="1316"/>
      <c r="H917" s="1316"/>
      <c r="I917" s="1316"/>
      <c r="J917" s="1316"/>
      <c r="K917" s="1316"/>
      <c r="L917" s="1316"/>
      <c r="M917" s="1316"/>
      <c r="N917" s="1316"/>
      <c r="O917" s="1316"/>
      <c r="P917" s="1316"/>
      <c r="Q917" s="1316"/>
      <c r="R917" s="1316"/>
      <c r="S917" s="1316"/>
      <c r="T917" s="1316"/>
      <c r="U917" s="1316"/>
      <c r="V917" s="1316"/>
      <c r="W917" s="1316"/>
      <c r="X917" s="1316"/>
      <c r="Y917" s="1316"/>
      <c r="Z917" s="1316"/>
      <c r="AA917" s="1316"/>
      <c r="AB917" s="1316"/>
      <c r="AC917" s="1316"/>
      <c r="AD917" s="1316"/>
      <c r="AE917" s="530"/>
      <c r="AF917" s="530"/>
      <c r="AG917" s="1316"/>
      <c r="AH917" s="1316"/>
      <c r="AI917" s="513"/>
    </row>
    <row r="918" ht="24.0" customHeight="1">
      <c r="A918" s="1318"/>
      <c r="B918" s="1316"/>
      <c r="C918" s="1316"/>
      <c r="D918" s="1316"/>
      <c r="E918" s="1316"/>
      <c r="F918" s="1316"/>
      <c r="G918" s="1316"/>
      <c r="H918" s="1316"/>
      <c r="I918" s="1316"/>
      <c r="J918" s="1316"/>
      <c r="K918" s="1316"/>
      <c r="L918" s="1316"/>
      <c r="M918" s="1316"/>
      <c r="N918" s="1316"/>
      <c r="O918" s="1316"/>
      <c r="P918" s="1316"/>
      <c r="Q918" s="1316"/>
      <c r="R918" s="1316"/>
      <c r="S918" s="1316"/>
      <c r="T918" s="1316"/>
      <c r="U918" s="1316"/>
      <c r="V918" s="1316"/>
      <c r="W918" s="1316"/>
      <c r="X918" s="1316"/>
      <c r="Y918" s="1316"/>
      <c r="Z918" s="1316"/>
      <c r="AA918" s="1316"/>
      <c r="AB918" s="1316"/>
      <c r="AC918" s="1316"/>
      <c r="AD918" s="1316"/>
      <c r="AE918" s="530"/>
      <c r="AF918" s="530"/>
      <c r="AG918" s="1316"/>
      <c r="AH918" s="1316"/>
      <c r="AI918" s="513"/>
    </row>
    <row r="919" ht="24.0" customHeight="1">
      <c r="A919" s="1318"/>
      <c r="B919" s="1316"/>
      <c r="C919" s="1316"/>
      <c r="D919" s="1316"/>
      <c r="E919" s="1316"/>
      <c r="F919" s="1316"/>
      <c r="G919" s="1316"/>
      <c r="H919" s="1316"/>
      <c r="I919" s="1316"/>
      <c r="J919" s="1316"/>
      <c r="K919" s="1316"/>
      <c r="L919" s="1316"/>
      <c r="M919" s="1316"/>
      <c r="N919" s="1316"/>
      <c r="O919" s="1316"/>
      <c r="P919" s="1316"/>
      <c r="Q919" s="1316"/>
      <c r="R919" s="1316"/>
      <c r="S919" s="1316"/>
      <c r="T919" s="1316"/>
      <c r="U919" s="1316"/>
      <c r="V919" s="1316"/>
      <c r="W919" s="1316"/>
      <c r="X919" s="1316"/>
      <c r="Y919" s="1316"/>
      <c r="Z919" s="1316"/>
      <c r="AA919" s="1316"/>
      <c r="AB919" s="1316"/>
      <c r="AC919" s="1316"/>
      <c r="AD919" s="1316"/>
      <c r="AE919" s="530"/>
      <c r="AF919" s="530"/>
      <c r="AG919" s="1316"/>
      <c r="AH919" s="1316"/>
      <c r="AI919" s="513"/>
    </row>
    <row r="920" ht="24.0" customHeight="1">
      <c r="A920" s="1318"/>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530"/>
      <c r="AF920" s="530"/>
      <c r="AG920" s="1316"/>
      <c r="AH920" s="1316"/>
      <c r="AI920" s="513"/>
    </row>
    <row r="921" ht="24.0" customHeight="1">
      <c r="A921" s="1318"/>
      <c r="B921" s="1316"/>
      <c r="C921" s="1316"/>
      <c r="D921" s="1316"/>
      <c r="E921" s="1316"/>
      <c r="F921" s="1316"/>
      <c r="G921" s="1316"/>
      <c r="H921" s="1316"/>
      <c r="I921" s="1316"/>
      <c r="J921" s="1316"/>
      <c r="K921" s="1316"/>
      <c r="L921" s="1316"/>
      <c r="M921" s="1316"/>
      <c r="N921" s="1316"/>
      <c r="O921" s="1316"/>
      <c r="P921" s="1316"/>
      <c r="Q921" s="1316"/>
      <c r="R921" s="1316"/>
      <c r="S921" s="1316"/>
      <c r="T921" s="1316"/>
      <c r="U921" s="1316"/>
      <c r="V921" s="1316"/>
      <c r="W921" s="1316"/>
      <c r="X921" s="1316"/>
      <c r="Y921" s="1316"/>
      <c r="Z921" s="1316"/>
      <c r="AA921" s="1316"/>
      <c r="AB921" s="1316"/>
      <c r="AC921" s="1316"/>
      <c r="AD921" s="1316"/>
      <c r="AE921" s="530"/>
      <c r="AF921" s="530"/>
      <c r="AG921" s="1316"/>
      <c r="AH921" s="1316"/>
      <c r="AI921" s="513"/>
    </row>
    <row r="922" ht="24.0" customHeight="1">
      <c r="A922" s="1318"/>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530"/>
      <c r="AF922" s="530"/>
      <c r="AG922" s="1316"/>
      <c r="AH922" s="1316"/>
      <c r="AI922" s="513"/>
    </row>
    <row r="923" ht="24.0" customHeight="1">
      <c r="A923" s="1318"/>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530"/>
      <c r="AF923" s="530"/>
      <c r="AG923" s="1316"/>
      <c r="AH923" s="1316"/>
      <c r="AI923" s="513"/>
    </row>
    <row r="924" ht="24.0" customHeight="1">
      <c r="A924" s="1318"/>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530"/>
      <c r="AF924" s="530"/>
      <c r="AG924" s="1316"/>
      <c r="AH924" s="1316"/>
      <c r="AI924" s="513"/>
    </row>
    <row r="925" ht="24.0" customHeight="1">
      <c r="A925" s="1318"/>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530"/>
      <c r="AF925" s="530"/>
      <c r="AG925" s="1316"/>
      <c r="AH925" s="1316"/>
      <c r="AI925" s="513"/>
    </row>
    <row r="926" ht="24.0" customHeight="1">
      <c r="A926" s="1318"/>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530"/>
      <c r="AF926" s="530"/>
      <c r="AG926" s="1316"/>
      <c r="AH926" s="1316"/>
      <c r="AI926" s="513"/>
    </row>
    <row r="927" ht="24.0" customHeight="1">
      <c r="A927" s="1318"/>
      <c r="B927" s="1316"/>
      <c r="C927" s="1316"/>
      <c r="D927" s="1316"/>
      <c r="E927" s="1316"/>
      <c r="F927" s="1316"/>
      <c r="G927" s="1316"/>
      <c r="H927" s="1316"/>
      <c r="I927" s="1316"/>
      <c r="J927" s="1316"/>
      <c r="K927" s="1316"/>
      <c r="L927" s="1316"/>
      <c r="M927" s="1316"/>
      <c r="N927" s="1316"/>
      <c r="O927" s="1316"/>
      <c r="P927" s="1316"/>
      <c r="Q927" s="1316"/>
      <c r="R927" s="1316"/>
      <c r="S927" s="1316"/>
      <c r="T927" s="1316"/>
      <c r="U927" s="1316"/>
      <c r="V927" s="1316"/>
      <c r="W927" s="1316"/>
      <c r="X927" s="1316"/>
      <c r="Y927" s="1316"/>
      <c r="Z927" s="1316"/>
      <c r="AA927" s="1316"/>
      <c r="AB927" s="1316"/>
      <c r="AC927" s="1316"/>
      <c r="AD927" s="1316"/>
      <c r="AE927" s="530"/>
      <c r="AF927" s="530"/>
      <c r="AG927" s="1316"/>
      <c r="AH927" s="1316"/>
      <c r="AI927" s="513"/>
    </row>
    <row r="928" ht="24.0" customHeight="1">
      <c r="A928" s="1318"/>
      <c r="B928" s="1316"/>
      <c r="C928" s="1316"/>
      <c r="D928" s="1316"/>
      <c r="E928" s="1316"/>
      <c r="F928" s="1316"/>
      <c r="G928" s="1316"/>
      <c r="H928" s="1316"/>
      <c r="I928" s="1316"/>
      <c r="J928" s="1316"/>
      <c r="K928" s="1316"/>
      <c r="L928" s="1316"/>
      <c r="M928" s="1316"/>
      <c r="N928" s="1316"/>
      <c r="O928" s="1316"/>
      <c r="P928" s="1316"/>
      <c r="Q928" s="1316"/>
      <c r="R928" s="1316"/>
      <c r="S928" s="1316"/>
      <c r="T928" s="1316"/>
      <c r="U928" s="1316"/>
      <c r="V928" s="1316"/>
      <c r="W928" s="1316"/>
      <c r="X928" s="1316"/>
      <c r="Y928" s="1316"/>
      <c r="Z928" s="1316"/>
      <c r="AA928" s="1316"/>
      <c r="AB928" s="1316"/>
      <c r="AC928" s="1316"/>
      <c r="AD928" s="1316"/>
      <c r="AE928" s="530"/>
      <c r="AF928" s="530"/>
      <c r="AG928" s="1316"/>
      <c r="AH928" s="1316"/>
      <c r="AI928" s="513"/>
    </row>
    <row r="929" ht="24.0" customHeight="1">
      <c r="A929" s="1318"/>
      <c r="B929" s="1316"/>
      <c r="C929" s="1316"/>
      <c r="D929" s="1316"/>
      <c r="E929" s="1316"/>
      <c r="F929" s="1316"/>
      <c r="G929" s="1316"/>
      <c r="H929" s="1316"/>
      <c r="I929" s="1316"/>
      <c r="J929" s="1316"/>
      <c r="K929" s="1316"/>
      <c r="L929" s="1316"/>
      <c r="M929" s="1316"/>
      <c r="N929" s="1316"/>
      <c r="O929" s="1316"/>
      <c r="P929" s="1316"/>
      <c r="Q929" s="1316"/>
      <c r="R929" s="1316"/>
      <c r="S929" s="1316"/>
      <c r="T929" s="1316"/>
      <c r="U929" s="1316"/>
      <c r="V929" s="1316"/>
      <c r="W929" s="1316"/>
      <c r="X929" s="1316"/>
      <c r="Y929" s="1316"/>
      <c r="Z929" s="1316"/>
      <c r="AA929" s="1316"/>
      <c r="AB929" s="1316"/>
      <c r="AC929" s="1316"/>
      <c r="AD929" s="1316"/>
      <c r="AE929" s="530"/>
      <c r="AF929" s="530"/>
      <c r="AG929" s="1316"/>
      <c r="AH929" s="1316"/>
      <c r="AI929" s="513"/>
    </row>
    <row r="930" ht="24.0" customHeight="1">
      <c r="A930" s="1318"/>
      <c r="B930" s="1316"/>
      <c r="C930" s="1316"/>
      <c r="D930" s="1316"/>
      <c r="E930" s="1316"/>
      <c r="F930" s="1316"/>
      <c r="G930" s="1316"/>
      <c r="H930" s="1316"/>
      <c r="I930" s="1316"/>
      <c r="J930" s="1316"/>
      <c r="K930" s="1316"/>
      <c r="L930" s="1316"/>
      <c r="M930" s="1316"/>
      <c r="N930" s="1316"/>
      <c r="O930" s="1316"/>
      <c r="P930" s="1316"/>
      <c r="Q930" s="1316"/>
      <c r="R930" s="1316"/>
      <c r="S930" s="1316"/>
      <c r="T930" s="1316"/>
      <c r="U930" s="1316"/>
      <c r="V930" s="1316"/>
      <c r="W930" s="1316"/>
      <c r="X930" s="1316"/>
      <c r="Y930" s="1316"/>
      <c r="Z930" s="1316"/>
      <c r="AA930" s="1316"/>
      <c r="AB930" s="1316"/>
      <c r="AC930" s="1316"/>
      <c r="AD930" s="1316"/>
      <c r="AE930" s="530"/>
      <c r="AF930" s="530"/>
      <c r="AG930" s="1316"/>
      <c r="AH930" s="1316"/>
      <c r="AI930" s="513"/>
    </row>
    <row r="931" ht="24.0" customHeight="1">
      <c r="A931" s="1318"/>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530"/>
      <c r="AF931" s="530"/>
      <c r="AG931" s="1316"/>
      <c r="AH931" s="1316"/>
      <c r="AI931" s="513"/>
    </row>
    <row r="932" ht="24.0" customHeight="1">
      <c r="A932" s="1318"/>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530"/>
      <c r="AF932" s="530"/>
      <c r="AG932" s="1316"/>
      <c r="AH932" s="1316"/>
      <c r="AI932" s="513"/>
    </row>
    <row r="933" ht="24.0" customHeight="1">
      <c r="A933" s="1318"/>
      <c r="B933" s="1316"/>
      <c r="C933" s="1316"/>
      <c r="D933" s="1316"/>
      <c r="E933" s="1316"/>
      <c r="F933" s="1316"/>
      <c r="G933" s="1316"/>
      <c r="H933" s="1316"/>
      <c r="I933" s="1316"/>
      <c r="J933" s="1316"/>
      <c r="K933" s="1316"/>
      <c r="L933" s="1316"/>
      <c r="M933" s="1316"/>
      <c r="N933" s="1316"/>
      <c r="O933" s="1316"/>
      <c r="P933" s="1316"/>
      <c r="Q933" s="1316"/>
      <c r="R933" s="1316"/>
      <c r="S933" s="1316"/>
      <c r="T933" s="1316"/>
      <c r="U933" s="1316"/>
      <c r="V933" s="1316"/>
      <c r="W933" s="1316"/>
      <c r="X933" s="1316"/>
      <c r="Y933" s="1316"/>
      <c r="Z933" s="1316"/>
      <c r="AA933" s="1316"/>
      <c r="AB933" s="1316"/>
      <c r="AC933" s="1316"/>
      <c r="AD933" s="1316"/>
      <c r="AE933" s="530"/>
      <c r="AF933" s="530"/>
      <c r="AG933" s="1316"/>
      <c r="AH933" s="1316"/>
      <c r="AI933" s="513"/>
    </row>
    <row r="934" ht="24.0" customHeight="1">
      <c r="A934" s="1318"/>
      <c r="B934" s="1316"/>
      <c r="C934" s="1316"/>
      <c r="D934" s="1316"/>
      <c r="E934" s="1316"/>
      <c r="F934" s="1316"/>
      <c r="G934" s="1316"/>
      <c r="H934" s="1316"/>
      <c r="I934" s="1316"/>
      <c r="J934" s="1316"/>
      <c r="K934" s="1316"/>
      <c r="L934" s="1316"/>
      <c r="M934" s="1316"/>
      <c r="N934" s="1316"/>
      <c r="O934" s="1316"/>
      <c r="P934" s="1316"/>
      <c r="Q934" s="1316"/>
      <c r="R934" s="1316"/>
      <c r="S934" s="1316"/>
      <c r="T934" s="1316"/>
      <c r="U934" s="1316"/>
      <c r="V934" s="1316"/>
      <c r="W934" s="1316"/>
      <c r="X934" s="1316"/>
      <c r="Y934" s="1316"/>
      <c r="Z934" s="1316"/>
      <c r="AA934" s="1316"/>
      <c r="AB934" s="1316"/>
      <c r="AC934" s="1316"/>
      <c r="AD934" s="1316"/>
      <c r="AE934" s="530"/>
      <c r="AF934" s="530"/>
      <c r="AG934" s="1316"/>
      <c r="AH934" s="1316"/>
      <c r="AI934" s="513"/>
    </row>
    <row r="935" ht="24.0" customHeight="1">
      <c r="A935" s="1318"/>
      <c r="B935" s="1316"/>
      <c r="C935" s="1316"/>
      <c r="D935" s="1316"/>
      <c r="E935" s="1316"/>
      <c r="F935" s="1316"/>
      <c r="G935" s="1316"/>
      <c r="H935" s="1316"/>
      <c r="I935" s="1316"/>
      <c r="J935" s="1316"/>
      <c r="K935" s="1316"/>
      <c r="L935" s="1316"/>
      <c r="M935" s="1316"/>
      <c r="N935" s="1316"/>
      <c r="O935" s="1316"/>
      <c r="P935" s="1316"/>
      <c r="Q935" s="1316"/>
      <c r="R935" s="1316"/>
      <c r="S935" s="1316"/>
      <c r="T935" s="1316"/>
      <c r="U935" s="1316"/>
      <c r="V935" s="1316"/>
      <c r="W935" s="1316"/>
      <c r="X935" s="1316"/>
      <c r="Y935" s="1316"/>
      <c r="Z935" s="1316"/>
      <c r="AA935" s="1316"/>
      <c r="AB935" s="1316"/>
      <c r="AC935" s="1316"/>
      <c r="AD935" s="1316"/>
      <c r="AE935" s="530"/>
      <c r="AF935" s="530"/>
      <c r="AG935" s="1316"/>
      <c r="AH935" s="1316"/>
      <c r="AI935" s="513"/>
    </row>
    <row r="936" ht="24.0" customHeight="1">
      <c r="A936" s="1318"/>
      <c r="B936" s="1316"/>
      <c r="C936" s="1316"/>
      <c r="D936" s="1316"/>
      <c r="E936" s="1316"/>
      <c r="F936" s="1316"/>
      <c r="G936" s="1316"/>
      <c r="H936" s="1316"/>
      <c r="I936" s="1316"/>
      <c r="J936" s="1316"/>
      <c r="K936" s="1316"/>
      <c r="L936" s="1316"/>
      <c r="M936" s="1316"/>
      <c r="N936" s="1316"/>
      <c r="O936" s="1316"/>
      <c r="P936" s="1316"/>
      <c r="Q936" s="1316"/>
      <c r="R936" s="1316"/>
      <c r="S936" s="1316"/>
      <c r="T936" s="1316"/>
      <c r="U936" s="1316"/>
      <c r="V936" s="1316"/>
      <c r="W936" s="1316"/>
      <c r="X936" s="1316"/>
      <c r="Y936" s="1316"/>
      <c r="Z936" s="1316"/>
      <c r="AA936" s="1316"/>
      <c r="AB936" s="1316"/>
      <c r="AC936" s="1316"/>
      <c r="AD936" s="1316"/>
      <c r="AE936" s="530"/>
      <c r="AF936" s="530"/>
      <c r="AG936" s="1316"/>
      <c r="AH936" s="1316"/>
      <c r="AI936" s="513"/>
    </row>
    <row r="937" ht="24.0" customHeight="1">
      <c r="A937" s="1318"/>
      <c r="B937" s="1316"/>
      <c r="C937" s="1316"/>
      <c r="D937" s="1316"/>
      <c r="E937" s="1316"/>
      <c r="F937" s="1316"/>
      <c r="G937" s="1316"/>
      <c r="H937" s="1316"/>
      <c r="I937" s="1316"/>
      <c r="J937" s="1316"/>
      <c r="K937" s="1316"/>
      <c r="L937" s="1316"/>
      <c r="M937" s="1316"/>
      <c r="N937" s="1316"/>
      <c r="O937" s="1316"/>
      <c r="P937" s="1316"/>
      <c r="Q937" s="1316"/>
      <c r="R937" s="1316"/>
      <c r="S937" s="1316"/>
      <c r="T937" s="1316"/>
      <c r="U937" s="1316"/>
      <c r="V937" s="1316"/>
      <c r="W937" s="1316"/>
      <c r="X937" s="1316"/>
      <c r="Y937" s="1316"/>
      <c r="Z937" s="1316"/>
      <c r="AA937" s="1316"/>
      <c r="AB937" s="1316"/>
      <c r="AC937" s="1316"/>
      <c r="AD937" s="1316"/>
      <c r="AE937" s="530"/>
      <c r="AF937" s="530"/>
      <c r="AG937" s="1316"/>
      <c r="AH937" s="1316"/>
      <c r="AI937" s="513"/>
    </row>
    <row r="938" ht="24.0" customHeight="1">
      <c r="A938" s="1318"/>
      <c r="B938" s="1316"/>
      <c r="C938" s="1316"/>
      <c r="D938" s="1316"/>
      <c r="E938" s="1316"/>
      <c r="F938" s="1316"/>
      <c r="G938" s="1316"/>
      <c r="H938" s="1316"/>
      <c r="I938" s="1316"/>
      <c r="J938" s="1316"/>
      <c r="K938" s="1316"/>
      <c r="L938" s="1316"/>
      <c r="M938" s="1316"/>
      <c r="N938" s="1316"/>
      <c r="O938" s="1316"/>
      <c r="P938" s="1316"/>
      <c r="Q938" s="1316"/>
      <c r="R938" s="1316"/>
      <c r="S938" s="1316"/>
      <c r="T938" s="1316"/>
      <c r="U938" s="1316"/>
      <c r="V938" s="1316"/>
      <c r="W938" s="1316"/>
      <c r="X938" s="1316"/>
      <c r="Y938" s="1316"/>
      <c r="Z938" s="1316"/>
      <c r="AA938" s="1316"/>
      <c r="AB938" s="1316"/>
      <c r="AC938" s="1316"/>
      <c r="AD938" s="1316"/>
      <c r="AE938" s="530"/>
      <c r="AF938" s="530"/>
      <c r="AG938" s="1316"/>
      <c r="AH938" s="1316"/>
      <c r="AI938" s="513"/>
    </row>
    <row r="939" ht="24.0" customHeight="1">
      <c r="A939" s="1318"/>
      <c r="B939" s="1316"/>
      <c r="C939" s="1316"/>
      <c r="D939" s="1316"/>
      <c r="E939" s="1316"/>
      <c r="F939" s="1316"/>
      <c r="G939" s="1316"/>
      <c r="H939" s="1316"/>
      <c r="I939" s="1316"/>
      <c r="J939" s="1316"/>
      <c r="K939" s="1316"/>
      <c r="L939" s="1316"/>
      <c r="M939" s="1316"/>
      <c r="N939" s="1316"/>
      <c r="O939" s="1316"/>
      <c r="P939" s="1316"/>
      <c r="Q939" s="1316"/>
      <c r="R939" s="1316"/>
      <c r="S939" s="1316"/>
      <c r="T939" s="1316"/>
      <c r="U939" s="1316"/>
      <c r="V939" s="1316"/>
      <c r="W939" s="1316"/>
      <c r="X939" s="1316"/>
      <c r="Y939" s="1316"/>
      <c r="Z939" s="1316"/>
      <c r="AA939" s="1316"/>
      <c r="AB939" s="1316"/>
      <c r="AC939" s="1316"/>
      <c r="AD939" s="1316"/>
      <c r="AE939" s="530"/>
      <c r="AF939" s="530"/>
      <c r="AG939" s="1316"/>
      <c r="AH939" s="1316"/>
      <c r="AI939" s="513"/>
    </row>
    <row r="940" ht="24.0" customHeight="1">
      <c r="A940" s="1318"/>
      <c r="B940" s="1316"/>
      <c r="C940" s="1316"/>
      <c r="D940" s="1316"/>
      <c r="E940" s="1316"/>
      <c r="F940" s="1316"/>
      <c r="G940" s="1316"/>
      <c r="H940" s="1316"/>
      <c r="I940" s="1316"/>
      <c r="J940" s="1316"/>
      <c r="K940" s="1316"/>
      <c r="L940" s="1316"/>
      <c r="M940" s="1316"/>
      <c r="N940" s="1316"/>
      <c r="O940" s="1316"/>
      <c r="P940" s="1316"/>
      <c r="Q940" s="1316"/>
      <c r="R940" s="1316"/>
      <c r="S940" s="1316"/>
      <c r="T940" s="1316"/>
      <c r="U940" s="1316"/>
      <c r="V940" s="1316"/>
      <c r="W940" s="1316"/>
      <c r="X940" s="1316"/>
      <c r="Y940" s="1316"/>
      <c r="Z940" s="1316"/>
      <c r="AA940" s="1316"/>
      <c r="AB940" s="1316"/>
      <c r="AC940" s="1316"/>
      <c r="AD940" s="1316"/>
      <c r="AE940" s="530"/>
      <c r="AF940" s="530"/>
      <c r="AG940" s="1316"/>
      <c r="AH940" s="1316"/>
      <c r="AI940" s="513"/>
    </row>
    <row r="941" ht="24.0" customHeight="1">
      <c r="A941" s="1318"/>
      <c r="B941" s="1316"/>
      <c r="C941" s="1316"/>
      <c r="D941" s="1316"/>
      <c r="E941" s="1316"/>
      <c r="F941" s="1316"/>
      <c r="G941" s="1316"/>
      <c r="H941" s="1316"/>
      <c r="I941" s="1316"/>
      <c r="J941" s="1316"/>
      <c r="K941" s="1316"/>
      <c r="L941" s="1316"/>
      <c r="M941" s="1316"/>
      <c r="N941" s="1316"/>
      <c r="O941" s="1316"/>
      <c r="P941" s="1316"/>
      <c r="Q941" s="1316"/>
      <c r="R941" s="1316"/>
      <c r="S941" s="1316"/>
      <c r="T941" s="1316"/>
      <c r="U941" s="1316"/>
      <c r="V941" s="1316"/>
      <c r="W941" s="1316"/>
      <c r="X941" s="1316"/>
      <c r="Y941" s="1316"/>
      <c r="Z941" s="1316"/>
      <c r="AA941" s="1316"/>
      <c r="AB941" s="1316"/>
      <c r="AC941" s="1316"/>
      <c r="AD941" s="1316"/>
      <c r="AE941" s="530"/>
      <c r="AF941" s="530"/>
      <c r="AG941" s="1316"/>
      <c r="AH941" s="1316"/>
      <c r="AI941" s="513"/>
    </row>
    <row r="942" ht="24.0" customHeight="1">
      <c r="A942" s="1318"/>
      <c r="B942" s="1316"/>
      <c r="C942" s="1316"/>
      <c r="D942" s="1316"/>
      <c r="E942" s="1316"/>
      <c r="F942" s="1316"/>
      <c r="G942" s="1316"/>
      <c r="H942" s="1316"/>
      <c r="I942" s="1316"/>
      <c r="J942" s="1316"/>
      <c r="K942" s="1316"/>
      <c r="L942" s="1316"/>
      <c r="M942" s="1316"/>
      <c r="N942" s="1316"/>
      <c r="O942" s="1316"/>
      <c r="P942" s="1316"/>
      <c r="Q942" s="1316"/>
      <c r="R942" s="1316"/>
      <c r="S942" s="1316"/>
      <c r="T942" s="1316"/>
      <c r="U942" s="1316"/>
      <c r="V942" s="1316"/>
      <c r="W942" s="1316"/>
      <c r="X942" s="1316"/>
      <c r="Y942" s="1316"/>
      <c r="Z942" s="1316"/>
      <c r="AA942" s="1316"/>
      <c r="AB942" s="1316"/>
      <c r="AC942" s="1316"/>
      <c r="AD942" s="1316"/>
      <c r="AE942" s="530"/>
      <c r="AF942" s="530"/>
      <c r="AG942" s="1316"/>
      <c r="AH942" s="1316"/>
      <c r="AI942" s="513"/>
    </row>
    <row r="943" ht="24.0" customHeight="1">
      <c r="A943" s="1318"/>
      <c r="B943" s="1316"/>
      <c r="C943" s="1316"/>
      <c r="D943" s="1316"/>
      <c r="E943" s="1316"/>
      <c r="F943" s="1316"/>
      <c r="G943" s="1316"/>
      <c r="H943" s="1316"/>
      <c r="I943" s="1316"/>
      <c r="J943" s="1316"/>
      <c r="K943" s="1316"/>
      <c r="L943" s="1316"/>
      <c r="M943" s="1316"/>
      <c r="N943" s="1316"/>
      <c r="O943" s="1316"/>
      <c r="P943" s="1316"/>
      <c r="Q943" s="1316"/>
      <c r="R943" s="1316"/>
      <c r="S943" s="1316"/>
      <c r="T943" s="1316"/>
      <c r="U943" s="1316"/>
      <c r="V943" s="1316"/>
      <c r="W943" s="1316"/>
      <c r="X943" s="1316"/>
      <c r="Y943" s="1316"/>
      <c r="Z943" s="1316"/>
      <c r="AA943" s="1316"/>
      <c r="AB943" s="1316"/>
      <c r="AC943" s="1316"/>
      <c r="AD943" s="1316"/>
      <c r="AE943" s="530"/>
      <c r="AF943" s="530"/>
      <c r="AG943" s="1316"/>
      <c r="AH943" s="1316"/>
      <c r="AI943" s="513"/>
    </row>
    <row r="944" ht="24.0" customHeight="1">
      <c r="A944" s="1318"/>
      <c r="B944" s="1316"/>
      <c r="C944" s="1316"/>
      <c r="D944" s="1316"/>
      <c r="E944" s="1316"/>
      <c r="F944" s="1316"/>
      <c r="G944" s="1316"/>
      <c r="H944" s="1316"/>
      <c r="I944" s="1316"/>
      <c r="J944" s="1316"/>
      <c r="K944" s="1316"/>
      <c r="L944" s="1316"/>
      <c r="M944" s="1316"/>
      <c r="N944" s="1316"/>
      <c r="O944" s="1316"/>
      <c r="P944" s="1316"/>
      <c r="Q944" s="1316"/>
      <c r="R944" s="1316"/>
      <c r="S944" s="1316"/>
      <c r="T944" s="1316"/>
      <c r="U944" s="1316"/>
      <c r="V944" s="1316"/>
      <c r="W944" s="1316"/>
      <c r="X944" s="1316"/>
      <c r="Y944" s="1316"/>
      <c r="Z944" s="1316"/>
      <c r="AA944" s="1316"/>
      <c r="AB944" s="1316"/>
      <c r="AC944" s="1316"/>
      <c r="AD944" s="1316"/>
      <c r="AE944" s="530"/>
      <c r="AF944" s="530"/>
      <c r="AG944" s="1316"/>
      <c r="AH944" s="1316"/>
      <c r="AI944" s="513"/>
    </row>
    <row r="945" ht="24.0" customHeight="1">
      <c r="A945" s="1318"/>
      <c r="B945" s="1316"/>
      <c r="C945" s="1316"/>
      <c r="D945" s="1316"/>
      <c r="E945" s="1316"/>
      <c r="F945" s="1316"/>
      <c r="G945" s="1316"/>
      <c r="H945" s="1316"/>
      <c r="I945" s="1316"/>
      <c r="J945" s="1316"/>
      <c r="K945" s="1316"/>
      <c r="L945" s="1316"/>
      <c r="M945" s="1316"/>
      <c r="N945" s="1316"/>
      <c r="O945" s="1316"/>
      <c r="P945" s="1316"/>
      <c r="Q945" s="1316"/>
      <c r="R945" s="1316"/>
      <c r="S945" s="1316"/>
      <c r="T945" s="1316"/>
      <c r="U945" s="1316"/>
      <c r="V945" s="1316"/>
      <c r="W945" s="1316"/>
      <c r="X945" s="1316"/>
      <c r="Y945" s="1316"/>
      <c r="Z945" s="1316"/>
      <c r="AA945" s="1316"/>
      <c r="AB945" s="1316"/>
      <c r="AC945" s="1316"/>
      <c r="AD945" s="1316"/>
      <c r="AE945" s="530"/>
      <c r="AF945" s="530"/>
      <c r="AG945" s="1316"/>
      <c r="AH945" s="1316"/>
      <c r="AI945" s="513"/>
    </row>
    <row r="946" ht="24.0" customHeight="1">
      <c r="A946" s="1318"/>
      <c r="B946" s="1316"/>
      <c r="C946" s="1316"/>
      <c r="D946" s="1316"/>
      <c r="E946" s="1316"/>
      <c r="F946" s="1316"/>
      <c r="G946" s="1316"/>
      <c r="H946" s="1316"/>
      <c r="I946" s="1316"/>
      <c r="J946" s="1316"/>
      <c r="K946" s="1316"/>
      <c r="L946" s="1316"/>
      <c r="M946" s="1316"/>
      <c r="N946" s="1316"/>
      <c r="O946" s="1316"/>
      <c r="P946" s="1316"/>
      <c r="Q946" s="1316"/>
      <c r="R946" s="1316"/>
      <c r="S946" s="1316"/>
      <c r="T946" s="1316"/>
      <c r="U946" s="1316"/>
      <c r="V946" s="1316"/>
      <c r="W946" s="1316"/>
      <c r="X946" s="1316"/>
      <c r="Y946" s="1316"/>
      <c r="Z946" s="1316"/>
      <c r="AA946" s="1316"/>
      <c r="AB946" s="1316"/>
      <c r="AC946" s="1316"/>
      <c r="AD946" s="1316"/>
      <c r="AE946" s="530"/>
      <c r="AF946" s="530"/>
      <c r="AG946" s="1316"/>
      <c r="AH946" s="1316"/>
      <c r="AI946" s="513"/>
    </row>
    <row r="947" ht="24.0" customHeight="1">
      <c r="A947" s="1318"/>
      <c r="B947" s="1316"/>
      <c r="C947" s="1316"/>
      <c r="D947" s="1316"/>
      <c r="E947" s="1316"/>
      <c r="F947" s="1316"/>
      <c r="G947" s="1316"/>
      <c r="H947" s="1316"/>
      <c r="I947" s="1316"/>
      <c r="J947" s="1316"/>
      <c r="K947" s="1316"/>
      <c r="L947" s="1316"/>
      <c r="M947" s="1316"/>
      <c r="N947" s="1316"/>
      <c r="O947" s="1316"/>
      <c r="P947" s="1316"/>
      <c r="Q947" s="1316"/>
      <c r="R947" s="1316"/>
      <c r="S947" s="1316"/>
      <c r="T947" s="1316"/>
      <c r="U947" s="1316"/>
      <c r="V947" s="1316"/>
      <c r="W947" s="1316"/>
      <c r="X947" s="1316"/>
      <c r="Y947" s="1316"/>
      <c r="Z947" s="1316"/>
      <c r="AA947" s="1316"/>
      <c r="AB947" s="1316"/>
      <c r="AC947" s="1316"/>
      <c r="AD947" s="1316"/>
      <c r="AE947" s="530"/>
      <c r="AF947" s="530"/>
      <c r="AG947" s="1316"/>
      <c r="AH947" s="1316"/>
      <c r="AI947" s="513"/>
    </row>
    <row r="948" ht="24.0" customHeight="1">
      <c r="A948" s="1318"/>
      <c r="B948" s="1316"/>
      <c r="C948" s="1316"/>
      <c r="D948" s="1316"/>
      <c r="E948" s="1316"/>
      <c r="F948" s="1316"/>
      <c r="G948" s="1316"/>
      <c r="H948" s="1316"/>
      <c r="I948" s="1316"/>
      <c r="J948" s="1316"/>
      <c r="K948" s="1316"/>
      <c r="L948" s="1316"/>
      <c r="M948" s="1316"/>
      <c r="N948" s="1316"/>
      <c r="O948" s="1316"/>
      <c r="P948" s="1316"/>
      <c r="Q948" s="1316"/>
      <c r="R948" s="1316"/>
      <c r="S948" s="1316"/>
      <c r="T948" s="1316"/>
      <c r="U948" s="1316"/>
      <c r="V948" s="1316"/>
      <c r="W948" s="1316"/>
      <c r="X948" s="1316"/>
      <c r="Y948" s="1316"/>
      <c r="Z948" s="1316"/>
      <c r="AA948" s="1316"/>
      <c r="AB948" s="1316"/>
      <c r="AC948" s="1316"/>
      <c r="AD948" s="1316"/>
      <c r="AE948" s="530"/>
      <c r="AF948" s="530"/>
      <c r="AG948" s="1316"/>
      <c r="AH948" s="1316"/>
      <c r="AI948" s="513"/>
    </row>
    <row r="949" ht="24.0" customHeight="1">
      <c r="A949" s="1318"/>
      <c r="B949" s="1316"/>
      <c r="C949" s="1316"/>
      <c r="D949" s="1316"/>
      <c r="E949" s="1316"/>
      <c r="F949" s="1316"/>
      <c r="G949" s="1316"/>
      <c r="H949" s="1316"/>
      <c r="I949" s="1316"/>
      <c r="J949" s="1316"/>
      <c r="K949" s="1316"/>
      <c r="L949" s="1316"/>
      <c r="M949" s="1316"/>
      <c r="N949" s="1316"/>
      <c r="O949" s="1316"/>
      <c r="P949" s="1316"/>
      <c r="Q949" s="1316"/>
      <c r="R949" s="1316"/>
      <c r="S949" s="1316"/>
      <c r="T949" s="1316"/>
      <c r="U949" s="1316"/>
      <c r="V949" s="1316"/>
      <c r="W949" s="1316"/>
      <c r="X949" s="1316"/>
      <c r="Y949" s="1316"/>
      <c r="Z949" s="1316"/>
      <c r="AA949" s="1316"/>
      <c r="AB949" s="1316"/>
      <c r="AC949" s="1316"/>
      <c r="AD949" s="1316"/>
      <c r="AE949" s="530"/>
      <c r="AF949" s="530"/>
      <c r="AG949" s="1316"/>
      <c r="AH949" s="1316"/>
      <c r="AI949" s="513"/>
    </row>
    <row r="950" ht="24.0" customHeight="1">
      <c r="A950" s="1318"/>
      <c r="B950" s="1316"/>
      <c r="C950" s="1316"/>
      <c r="D950" s="1316"/>
      <c r="E950" s="1316"/>
      <c r="F950" s="1316"/>
      <c r="G950" s="1316"/>
      <c r="H950" s="1316"/>
      <c r="I950" s="1316"/>
      <c r="J950" s="1316"/>
      <c r="K950" s="1316"/>
      <c r="L950" s="1316"/>
      <c r="M950" s="1316"/>
      <c r="N950" s="1316"/>
      <c r="O950" s="1316"/>
      <c r="P950" s="1316"/>
      <c r="Q950" s="1316"/>
      <c r="R950" s="1316"/>
      <c r="S950" s="1316"/>
      <c r="T950" s="1316"/>
      <c r="U950" s="1316"/>
      <c r="V950" s="1316"/>
      <c r="W950" s="1316"/>
      <c r="X950" s="1316"/>
      <c r="Y950" s="1316"/>
      <c r="Z950" s="1316"/>
      <c r="AA950" s="1316"/>
      <c r="AB950" s="1316"/>
      <c r="AC950" s="1316"/>
      <c r="AD950" s="1316"/>
      <c r="AE950" s="530"/>
      <c r="AF950" s="530"/>
      <c r="AG950" s="1316"/>
      <c r="AH950" s="1316"/>
      <c r="AI950" s="513"/>
    </row>
    <row r="951" ht="24.0" customHeight="1">
      <c r="A951" s="1318"/>
      <c r="B951" s="1316"/>
      <c r="C951" s="1316"/>
      <c r="D951" s="1316"/>
      <c r="E951" s="1316"/>
      <c r="F951" s="1316"/>
      <c r="G951" s="1316"/>
      <c r="H951" s="1316"/>
      <c r="I951" s="1316"/>
      <c r="J951" s="1316"/>
      <c r="K951" s="1316"/>
      <c r="L951" s="1316"/>
      <c r="M951" s="1316"/>
      <c r="N951" s="1316"/>
      <c r="O951" s="1316"/>
      <c r="P951" s="1316"/>
      <c r="Q951" s="1316"/>
      <c r="R951" s="1316"/>
      <c r="S951" s="1316"/>
      <c r="T951" s="1316"/>
      <c r="U951" s="1316"/>
      <c r="V951" s="1316"/>
      <c r="W951" s="1316"/>
      <c r="X951" s="1316"/>
      <c r="Y951" s="1316"/>
      <c r="Z951" s="1316"/>
      <c r="AA951" s="1316"/>
      <c r="AB951" s="1316"/>
      <c r="AC951" s="1316"/>
      <c r="AD951" s="1316"/>
      <c r="AE951" s="530"/>
      <c r="AF951" s="530"/>
      <c r="AG951" s="1316"/>
      <c r="AH951" s="1316"/>
      <c r="AI951" s="513"/>
    </row>
    <row r="952" ht="24.0" customHeight="1">
      <c r="A952" s="1318"/>
      <c r="B952" s="1316"/>
      <c r="C952" s="1316"/>
      <c r="D952" s="1316"/>
      <c r="E952" s="1316"/>
      <c r="F952" s="1316"/>
      <c r="G952" s="1316"/>
      <c r="H952" s="1316"/>
      <c r="I952" s="1316"/>
      <c r="J952" s="1316"/>
      <c r="K952" s="1316"/>
      <c r="L952" s="1316"/>
      <c r="M952" s="1316"/>
      <c r="N952" s="1316"/>
      <c r="O952" s="1316"/>
      <c r="P952" s="1316"/>
      <c r="Q952" s="1316"/>
      <c r="R952" s="1316"/>
      <c r="S952" s="1316"/>
      <c r="T952" s="1316"/>
      <c r="U952" s="1316"/>
      <c r="V952" s="1316"/>
      <c r="W952" s="1316"/>
      <c r="X952" s="1316"/>
      <c r="Y952" s="1316"/>
      <c r="Z952" s="1316"/>
      <c r="AA952" s="1316"/>
      <c r="AB952" s="1316"/>
      <c r="AC952" s="1316"/>
      <c r="AD952" s="1316"/>
      <c r="AE952" s="530"/>
      <c r="AF952" s="530"/>
      <c r="AG952" s="1316"/>
      <c r="AH952" s="1316"/>
      <c r="AI952" s="513"/>
    </row>
    <row r="953" ht="24.0" customHeight="1">
      <c r="A953" s="1318"/>
      <c r="B953" s="1316"/>
      <c r="C953" s="1316"/>
      <c r="D953" s="1316"/>
      <c r="E953" s="1316"/>
      <c r="F953" s="1316"/>
      <c r="G953" s="1316"/>
      <c r="H953" s="1316"/>
      <c r="I953" s="1316"/>
      <c r="J953" s="1316"/>
      <c r="K953" s="1316"/>
      <c r="L953" s="1316"/>
      <c r="M953" s="1316"/>
      <c r="N953" s="1316"/>
      <c r="O953" s="1316"/>
      <c r="P953" s="1316"/>
      <c r="Q953" s="1316"/>
      <c r="R953" s="1316"/>
      <c r="S953" s="1316"/>
      <c r="T953" s="1316"/>
      <c r="U953" s="1316"/>
      <c r="V953" s="1316"/>
      <c r="W953" s="1316"/>
      <c r="X953" s="1316"/>
      <c r="Y953" s="1316"/>
      <c r="Z953" s="1316"/>
      <c r="AA953" s="1316"/>
      <c r="AB953" s="1316"/>
      <c r="AC953" s="1316"/>
      <c r="AD953" s="1316"/>
      <c r="AE953" s="530"/>
      <c r="AF953" s="530"/>
      <c r="AG953" s="1316"/>
      <c r="AH953" s="1316"/>
      <c r="AI953" s="513"/>
    </row>
    <row r="954" ht="24.0" customHeight="1">
      <c r="A954" s="1318"/>
      <c r="B954" s="1316"/>
      <c r="C954" s="1316"/>
      <c r="D954" s="1316"/>
      <c r="E954" s="1316"/>
      <c r="F954" s="1316"/>
      <c r="G954" s="1316"/>
      <c r="H954" s="1316"/>
      <c r="I954" s="1316"/>
      <c r="J954" s="1316"/>
      <c r="K954" s="1316"/>
      <c r="L954" s="1316"/>
      <c r="M954" s="1316"/>
      <c r="N954" s="1316"/>
      <c r="O954" s="1316"/>
      <c r="P954" s="1316"/>
      <c r="Q954" s="1316"/>
      <c r="R954" s="1316"/>
      <c r="S954" s="1316"/>
      <c r="T954" s="1316"/>
      <c r="U954" s="1316"/>
      <c r="V954" s="1316"/>
      <c r="W954" s="1316"/>
      <c r="X954" s="1316"/>
      <c r="Y954" s="1316"/>
      <c r="Z954" s="1316"/>
      <c r="AA954" s="1316"/>
      <c r="AB954" s="1316"/>
      <c r="AC954" s="1316"/>
      <c r="AD954" s="1316"/>
      <c r="AE954" s="530"/>
      <c r="AF954" s="530"/>
      <c r="AG954" s="1316"/>
      <c r="AH954" s="1316"/>
      <c r="AI954" s="513"/>
    </row>
    <row r="955" ht="24.0" customHeight="1">
      <c r="A955" s="1318"/>
      <c r="B955" s="1316"/>
      <c r="C955" s="1316"/>
      <c r="D955" s="1316"/>
      <c r="E955" s="1316"/>
      <c r="F955" s="1316"/>
      <c r="G955" s="1316"/>
      <c r="H955" s="1316"/>
      <c r="I955" s="1316"/>
      <c r="J955" s="1316"/>
      <c r="K955" s="1316"/>
      <c r="L955" s="1316"/>
      <c r="M955" s="1316"/>
      <c r="N955" s="1316"/>
      <c r="O955" s="1316"/>
      <c r="P955" s="1316"/>
      <c r="Q955" s="1316"/>
      <c r="R955" s="1316"/>
      <c r="S955" s="1316"/>
      <c r="T955" s="1316"/>
      <c r="U955" s="1316"/>
      <c r="V955" s="1316"/>
      <c r="W955" s="1316"/>
      <c r="X955" s="1316"/>
      <c r="Y955" s="1316"/>
      <c r="Z955" s="1316"/>
      <c r="AA955" s="1316"/>
      <c r="AB955" s="1316"/>
      <c r="AC955" s="1316"/>
      <c r="AD955" s="1316"/>
      <c r="AE955" s="530"/>
      <c r="AF955" s="530"/>
      <c r="AG955" s="1316"/>
      <c r="AH955" s="1316"/>
      <c r="AI955" s="513"/>
    </row>
    <row r="956" ht="24.0" customHeight="1">
      <c r="A956" s="1318"/>
      <c r="B956" s="1316"/>
      <c r="C956" s="1316"/>
      <c r="D956" s="1316"/>
      <c r="E956" s="1316"/>
      <c r="F956" s="1316"/>
      <c r="G956" s="1316"/>
      <c r="H956" s="1316"/>
      <c r="I956" s="1316"/>
      <c r="J956" s="1316"/>
      <c r="K956" s="1316"/>
      <c r="L956" s="1316"/>
      <c r="M956" s="1316"/>
      <c r="N956" s="1316"/>
      <c r="O956" s="1316"/>
      <c r="P956" s="1316"/>
      <c r="Q956" s="1316"/>
      <c r="R956" s="1316"/>
      <c r="S956" s="1316"/>
      <c r="T956" s="1316"/>
      <c r="U956" s="1316"/>
      <c r="V956" s="1316"/>
      <c r="W956" s="1316"/>
      <c r="X956" s="1316"/>
      <c r="Y956" s="1316"/>
      <c r="Z956" s="1316"/>
      <c r="AA956" s="1316"/>
      <c r="AB956" s="1316"/>
      <c r="AC956" s="1316"/>
      <c r="AD956" s="1316"/>
      <c r="AE956" s="530"/>
      <c r="AF956" s="530"/>
      <c r="AG956" s="1316"/>
      <c r="AH956" s="1316"/>
      <c r="AI956" s="513"/>
    </row>
    <row r="957" ht="24.0" customHeight="1">
      <c r="A957" s="1318"/>
      <c r="B957" s="1316"/>
      <c r="C957" s="1316"/>
      <c r="D957" s="1316"/>
      <c r="E957" s="1316"/>
      <c r="F957" s="1316"/>
      <c r="G957" s="1316"/>
      <c r="H957" s="1316"/>
      <c r="I957" s="1316"/>
      <c r="J957" s="1316"/>
      <c r="K957" s="1316"/>
      <c r="L957" s="1316"/>
      <c r="M957" s="1316"/>
      <c r="N957" s="1316"/>
      <c r="O957" s="1316"/>
      <c r="P957" s="1316"/>
      <c r="Q957" s="1316"/>
      <c r="R957" s="1316"/>
      <c r="S957" s="1316"/>
      <c r="T957" s="1316"/>
      <c r="U957" s="1316"/>
      <c r="V957" s="1316"/>
      <c r="W957" s="1316"/>
      <c r="X957" s="1316"/>
      <c r="Y957" s="1316"/>
      <c r="Z957" s="1316"/>
      <c r="AA957" s="1316"/>
      <c r="AB957" s="1316"/>
      <c r="AC957" s="1316"/>
      <c r="AD957" s="1316"/>
      <c r="AE957" s="530"/>
      <c r="AF957" s="530"/>
      <c r="AG957" s="1316"/>
      <c r="AH957" s="1316"/>
      <c r="AI957" s="513"/>
    </row>
    <row r="958" ht="24.0" customHeight="1">
      <c r="A958" s="1318"/>
      <c r="B958" s="1316"/>
      <c r="C958" s="1316"/>
      <c r="D958" s="1316"/>
      <c r="E958" s="1316"/>
      <c r="F958" s="1316"/>
      <c r="G958" s="1316"/>
      <c r="H958" s="1316"/>
      <c r="I958" s="1316"/>
      <c r="J958" s="1316"/>
      <c r="K958" s="1316"/>
      <c r="L958" s="1316"/>
      <c r="M958" s="1316"/>
      <c r="N958" s="1316"/>
      <c r="O958" s="1316"/>
      <c r="P958" s="1316"/>
      <c r="Q958" s="1316"/>
      <c r="R958" s="1316"/>
      <c r="S958" s="1316"/>
      <c r="T958" s="1316"/>
      <c r="U958" s="1316"/>
      <c r="V958" s="1316"/>
      <c r="W958" s="1316"/>
      <c r="X958" s="1316"/>
      <c r="Y958" s="1316"/>
      <c r="Z958" s="1316"/>
      <c r="AA958" s="1316"/>
      <c r="AB958" s="1316"/>
      <c r="AC958" s="1316"/>
      <c r="AD958" s="1316"/>
      <c r="AE958" s="530"/>
      <c r="AF958" s="530"/>
      <c r="AG958" s="1316"/>
      <c r="AH958" s="1316"/>
      <c r="AI958" s="513"/>
    </row>
    <row r="959" ht="24.0" customHeight="1">
      <c r="A959" s="1318"/>
      <c r="B959" s="1316"/>
      <c r="C959" s="1316"/>
      <c r="D959" s="1316"/>
      <c r="E959" s="1316"/>
      <c r="F959" s="1316"/>
      <c r="G959" s="1316"/>
      <c r="H959" s="1316"/>
      <c r="I959" s="1316"/>
      <c r="J959" s="1316"/>
      <c r="K959" s="1316"/>
      <c r="L959" s="1316"/>
      <c r="M959" s="1316"/>
      <c r="N959" s="1316"/>
      <c r="O959" s="1316"/>
      <c r="P959" s="1316"/>
      <c r="Q959" s="1316"/>
      <c r="R959" s="1316"/>
      <c r="S959" s="1316"/>
      <c r="T959" s="1316"/>
      <c r="U959" s="1316"/>
      <c r="V959" s="1316"/>
      <c r="W959" s="1316"/>
      <c r="X959" s="1316"/>
      <c r="Y959" s="1316"/>
      <c r="Z959" s="1316"/>
      <c r="AA959" s="1316"/>
      <c r="AB959" s="1316"/>
      <c r="AC959" s="1316"/>
      <c r="AD959" s="1316"/>
      <c r="AE959" s="530"/>
      <c r="AF959" s="530"/>
      <c r="AG959" s="1316"/>
      <c r="AH959" s="1316"/>
      <c r="AI959" s="513"/>
    </row>
    <row r="960" ht="24.0" customHeight="1">
      <c r="A960" s="1318"/>
      <c r="B960" s="1316"/>
      <c r="C960" s="1316"/>
      <c r="D960" s="1316"/>
      <c r="E960" s="1316"/>
      <c r="F960" s="1316"/>
      <c r="G960" s="1316"/>
      <c r="H960" s="1316"/>
      <c r="I960" s="1316"/>
      <c r="J960" s="1316"/>
      <c r="K960" s="1316"/>
      <c r="L960" s="1316"/>
      <c r="M960" s="1316"/>
      <c r="N960" s="1316"/>
      <c r="O960" s="1316"/>
      <c r="P960" s="1316"/>
      <c r="Q960" s="1316"/>
      <c r="R960" s="1316"/>
      <c r="S960" s="1316"/>
      <c r="T960" s="1316"/>
      <c r="U960" s="1316"/>
      <c r="V960" s="1316"/>
      <c r="W960" s="1316"/>
      <c r="X960" s="1316"/>
      <c r="Y960" s="1316"/>
      <c r="Z960" s="1316"/>
      <c r="AA960" s="1316"/>
      <c r="AB960" s="1316"/>
      <c r="AC960" s="1316"/>
      <c r="AD960" s="1316"/>
      <c r="AE960" s="530"/>
      <c r="AF960" s="530"/>
      <c r="AG960" s="1316"/>
      <c r="AH960" s="1316"/>
      <c r="AI960" s="513"/>
    </row>
    <row r="961" ht="24.0" customHeight="1">
      <c r="A961" s="1318"/>
      <c r="B961" s="1316"/>
      <c r="C961" s="1316"/>
      <c r="D961" s="1316"/>
      <c r="E961" s="1316"/>
      <c r="F961" s="1316"/>
      <c r="G961" s="1316"/>
      <c r="H961" s="1316"/>
      <c r="I961" s="1316"/>
      <c r="J961" s="1316"/>
      <c r="K961" s="1316"/>
      <c r="L961" s="1316"/>
      <c r="M961" s="1316"/>
      <c r="N961" s="1316"/>
      <c r="O961" s="1316"/>
      <c r="P961" s="1316"/>
      <c r="Q961" s="1316"/>
      <c r="R961" s="1316"/>
      <c r="S961" s="1316"/>
      <c r="T961" s="1316"/>
      <c r="U961" s="1316"/>
      <c r="V961" s="1316"/>
      <c r="W961" s="1316"/>
      <c r="X961" s="1316"/>
      <c r="Y961" s="1316"/>
      <c r="Z961" s="1316"/>
      <c r="AA961" s="1316"/>
      <c r="AB961" s="1316"/>
      <c r="AC961" s="1316"/>
      <c r="AD961" s="1316"/>
      <c r="AE961" s="530"/>
      <c r="AF961" s="530"/>
      <c r="AG961" s="1316"/>
      <c r="AH961" s="1316"/>
      <c r="AI961" s="513"/>
    </row>
    <row r="962" ht="24.0" customHeight="1">
      <c r="A962" s="1318"/>
      <c r="B962" s="1316"/>
      <c r="C962" s="1316"/>
      <c r="D962" s="1316"/>
      <c r="E962" s="1316"/>
      <c r="F962" s="1316"/>
      <c r="G962" s="1316"/>
      <c r="H962" s="1316"/>
      <c r="I962" s="1316"/>
      <c r="J962" s="1316"/>
      <c r="K962" s="1316"/>
      <c r="L962" s="1316"/>
      <c r="M962" s="1316"/>
      <c r="N962" s="1316"/>
      <c r="O962" s="1316"/>
      <c r="P962" s="1316"/>
      <c r="Q962" s="1316"/>
      <c r="R962" s="1316"/>
      <c r="S962" s="1316"/>
      <c r="T962" s="1316"/>
      <c r="U962" s="1316"/>
      <c r="V962" s="1316"/>
      <c r="W962" s="1316"/>
      <c r="X962" s="1316"/>
      <c r="Y962" s="1316"/>
      <c r="Z962" s="1316"/>
      <c r="AA962" s="1316"/>
      <c r="AB962" s="1316"/>
      <c r="AC962" s="1316"/>
      <c r="AD962" s="1316"/>
      <c r="AE962" s="530"/>
      <c r="AF962" s="530"/>
      <c r="AG962" s="1316"/>
      <c r="AH962" s="1316"/>
      <c r="AI962" s="513"/>
    </row>
    <row r="963" ht="24.0" customHeight="1">
      <c r="A963" s="1318"/>
      <c r="B963" s="1316"/>
      <c r="C963" s="1316"/>
      <c r="D963" s="1316"/>
      <c r="E963" s="1316"/>
      <c r="F963" s="1316"/>
      <c r="G963" s="1316"/>
      <c r="H963" s="1316"/>
      <c r="I963" s="1316"/>
      <c r="J963" s="1316"/>
      <c r="K963" s="1316"/>
      <c r="L963" s="1316"/>
      <c r="M963" s="1316"/>
      <c r="N963" s="1316"/>
      <c r="O963" s="1316"/>
      <c r="P963" s="1316"/>
      <c r="Q963" s="1316"/>
      <c r="R963" s="1316"/>
      <c r="S963" s="1316"/>
      <c r="T963" s="1316"/>
      <c r="U963" s="1316"/>
      <c r="V963" s="1316"/>
      <c r="W963" s="1316"/>
      <c r="X963" s="1316"/>
      <c r="Y963" s="1316"/>
      <c r="Z963" s="1316"/>
      <c r="AA963" s="1316"/>
      <c r="AB963" s="1316"/>
      <c r="AC963" s="1316"/>
      <c r="AD963" s="1316"/>
      <c r="AE963" s="530"/>
      <c r="AF963" s="530"/>
      <c r="AG963" s="1316"/>
      <c r="AH963" s="1316"/>
      <c r="AI963" s="513"/>
    </row>
    <row r="964" ht="24.0" customHeight="1">
      <c r="A964" s="1318"/>
      <c r="B964" s="1316"/>
      <c r="C964" s="1316"/>
      <c r="D964" s="1316"/>
      <c r="E964" s="1316"/>
      <c r="F964" s="1316"/>
      <c r="G964" s="1316"/>
      <c r="H964" s="1316"/>
      <c r="I964" s="1316"/>
      <c r="J964" s="1316"/>
      <c r="K964" s="1316"/>
      <c r="L964" s="1316"/>
      <c r="M964" s="1316"/>
      <c r="N964" s="1316"/>
      <c r="O964" s="1316"/>
      <c r="P964" s="1316"/>
      <c r="Q964" s="1316"/>
      <c r="R964" s="1316"/>
      <c r="S964" s="1316"/>
      <c r="T964" s="1316"/>
      <c r="U964" s="1316"/>
      <c r="V964" s="1316"/>
      <c r="W964" s="1316"/>
      <c r="X964" s="1316"/>
      <c r="Y964" s="1316"/>
      <c r="Z964" s="1316"/>
      <c r="AA964" s="1316"/>
      <c r="AB964" s="1316"/>
      <c r="AC964" s="1316"/>
      <c r="AD964" s="1316"/>
      <c r="AE964" s="530"/>
      <c r="AF964" s="530"/>
      <c r="AG964" s="1316"/>
      <c r="AH964" s="1316"/>
      <c r="AI964" s="513"/>
    </row>
    <row r="965" ht="24.0" customHeight="1">
      <c r="A965" s="1318"/>
      <c r="B965" s="1316"/>
      <c r="C965" s="1316"/>
      <c r="D965" s="1316"/>
      <c r="E965" s="1316"/>
      <c r="F965" s="1316"/>
      <c r="G965" s="1316"/>
      <c r="H965" s="1316"/>
      <c r="I965" s="1316"/>
      <c r="J965" s="1316"/>
      <c r="K965" s="1316"/>
      <c r="L965" s="1316"/>
      <c r="M965" s="1316"/>
      <c r="N965" s="1316"/>
      <c r="O965" s="1316"/>
      <c r="P965" s="1316"/>
      <c r="Q965" s="1316"/>
      <c r="R965" s="1316"/>
      <c r="S965" s="1316"/>
      <c r="T965" s="1316"/>
      <c r="U965" s="1316"/>
      <c r="V965" s="1316"/>
      <c r="W965" s="1316"/>
      <c r="X965" s="1316"/>
      <c r="Y965" s="1316"/>
      <c r="Z965" s="1316"/>
      <c r="AA965" s="1316"/>
      <c r="AB965" s="1316"/>
      <c r="AC965" s="1316"/>
      <c r="AD965" s="1316"/>
      <c r="AE965" s="530"/>
      <c r="AF965" s="530"/>
      <c r="AG965" s="1316"/>
      <c r="AH965" s="1316"/>
      <c r="AI965" s="513"/>
    </row>
    <row r="966" ht="24.0" customHeight="1">
      <c r="A966" s="1318"/>
      <c r="B966" s="1316"/>
      <c r="C966" s="1316"/>
      <c r="D966" s="1316"/>
      <c r="E966" s="1316"/>
      <c r="F966" s="1316"/>
      <c r="G966" s="1316"/>
      <c r="H966" s="1316"/>
      <c r="I966" s="1316"/>
      <c r="J966" s="1316"/>
      <c r="K966" s="1316"/>
      <c r="L966" s="1316"/>
      <c r="M966" s="1316"/>
      <c r="N966" s="1316"/>
      <c r="O966" s="1316"/>
      <c r="P966" s="1316"/>
      <c r="Q966" s="1316"/>
      <c r="R966" s="1316"/>
      <c r="S966" s="1316"/>
      <c r="T966" s="1316"/>
      <c r="U966" s="1316"/>
      <c r="V966" s="1316"/>
      <c r="W966" s="1316"/>
      <c r="X966" s="1316"/>
      <c r="Y966" s="1316"/>
      <c r="Z966" s="1316"/>
      <c r="AA966" s="1316"/>
      <c r="AB966" s="1316"/>
      <c r="AC966" s="1316"/>
      <c r="AD966" s="1316"/>
      <c r="AE966" s="530"/>
      <c r="AF966" s="530"/>
      <c r="AG966" s="1316"/>
      <c r="AH966" s="1316"/>
      <c r="AI966" s="513"/>
    </row>
    <row r="967" ht="24.0" customHeight="1">
      <c r="A967" s="1318"/>
      <c r="B967" s="1316"/>
      <c r="C967" s="1316"/>
      <c r="D967" s="1316"/>
      <c r="E967" s="1316"/>
      <c r="F967" s="1316"/>
      <c r="G967" s="1316"/>
      <c r="H967" s="1316"/>
      <c r="I967" s="1316"/>
      <c r="J967" s="1316"/>
      <c r="K967" s="1316"/>
      <c r="L967" s="1316"/>
      <c r="M967" s="1316"/>
      <c r="N967" s="1316"/>
      <c r="O967" s="1316"/>
      <c r="P967" s="1316"/>
      <c r="Q967" s="1316"/>
      <c r="R967" s="1316"/>
      <c r="S967" s="1316"/>
      <c r="T967" s="1316"/>
      <c r="U967" s="1316"/>
      <c r="V967" s="1316"/>
      <c r="W967" s="1316"/>
      <c r="X967" s="1316"/>
      <c r="Y967" s="1316"/>
      <c r="Z967" s="1316"/>
      <c r="AA967" s="1316"/>
      <c r="AB967" s="1316"/>
      <c r="AC967" s="1316"/>
      <c r="AD967" s="1316"/>
      <c r="AE967" s="530"/>
      <c r="AF967" s="530"/>
      <c r="AG967" s="1316"/>
      <c r="AH967" s="1316"/>
      <c r="AI967" s="513"/>
    </row>
    <row r="968" ht="24.0" customHeight="1">
      <c r="A968" s="1318"/>
      <c r="B968" s="1316"/>
      <c r="C968" s="1316"/>
      <c r="D968" s="1316"/>
      <c r="E968" s="1316"/>
      <c r="F968" s="1316"/>
      <c r="G968" s="1316"/>
      <c r="H968" s="1316"/>
      <c r="I968" s="1316"/>
      <c r="J968" s="1316"/>
      <c r="K968" s="1316"/>
      <c r="L968" s="1316"/>
      <c r="M968" s="1316"/>
      <c r="N968" s="1316"/>
      <c r="O968" s="1316"/>
      <c r="P968" s="1316"/>
      <c r="Q968" s="1316"/>
      <c r="R968" s="1316"/>
      <c r="S968" s="1316"/>
      <c r="T968" s="1316"/>
      <c r="U968" s="1316"/>
      <c r="V968" s="1316"/>
      <c r="W968" s="1316"/>
      <c r="X968" s="1316"/>
      <c r="Y968" s="1316"/>
      <c r="Z968" s="1316"/>
      <c r="AA968" s="1316"/>
      <c r="AB968" s="1316"/>
      <c r="AC968" s="1316"/>
      <c r="AD968" s="1316"/>
      <c r="AE968" s="530"/>
      <c r="AF968" s="530"/>
      <c r="AG968" s="1316"/>
      <c r="AH968" s="1316"/>
      <c r="AI968" s="513"/>
    </row>
    <row r="969" ht="24.0" customHeight="1">
      <c r="A969" s="1318"/>
      <c r="B969" s="1316"/>
      <c r="C969" s="1316"/>
      <c r="D969" s="1316"/>
      <c r="E969" s="1316"/>
      <c r="F969" s="1316"/>
      <c r="G969" s="1316"/>
      <c r="H969" s="1316"/>
      <c r="I969" s="1316"/>
      <c r="J969" s="1316"/>
      <c r="K969" s="1316"/>
      <c r="L969" s="1316"/>
      <c r="M969" s="1316"/>
      <c r="N969" s="1316"/>
      <c r="O969" s="1316"/>
      <c r="P969" s="1316"/>
      <c r="Q969" s="1316"/>
      <c r="R969" s="1316"/>
      <c r="S969" s="1316"/>
      <c r="T969" s="1316"/>
      <c r="U969" s="1316"/>
      <c r="V969" s="1316"/>
      <c r="W969" s="1316"/>
      <c r="X969" s="1316"/>
      <c r="Y969" s="1316"/>
      <c r="Z969" s="1316"/>
      <c r="AA969" s="1316"/>
      <c r="AB969" s="1316"/>
      <c r="AC969" s="1316"/>
      <c r="AD969" s="1316"/>
      <c r="AE969" s="530"/>
      <c r="AF969" s="530"/>
      <c r="AG969" s="1316"/>
      <c r="AH969" s="1316"/>
      <c r="AI969" s="513"/>
    </row>
    <row r="970" ht="24.0" customHeight="1">
      <c r="A970" s="1318"/>
      <c r="B970" s="1316"/>
      <c r="C970" s="1316"/>
      <c r="D970" s="1316"/>
      <c r="E970" s="1316"/>
      <c r="F970" s="1316"/>
      <c r="G970" s="1316"/>
      <c r="H970" s="1316"/>
      <c r="I970" s="1316"/>
      <c r="J970" s="1316"/>
      <c r="K970" s="1316"/>
      <c r="L970" s="1316"/>
      <c r="M970" s="1316"/>
      <c r="N970" s="1316"/>
      <c r="O970" s="1316"/>
      <c r="P970" s="1316"/>
      <c r="Q970" s="1316"/>
      <c r="R970" s="1316"/>
      <c r="S970" s="1316"/>
      <c r="T970" s="1316"/>
      <c r="U970" s="1316"/>
      <c r="V970" s="1316"/>
      <c r="W970" s="1316"/>
      <c r="X970" s="1316"/>
      <c r="Y970" s="1316"/>
      <c r="Z970" s="1316"/>
      <c r="AA970" s="1316"/>
      <c r="AB970" s="1316"/>
      <c r="AC970" s="1316"/>
      <c r="AD970" s="1316"/>
      <c r="AE970" s="530"/>
      <c r="AF970" s="530"/>
      <c r="AG970" s="1316"/>
      <c r="AH970" s="1316"/>
      <c r="AI970" s="513"/>
    </row>
    <row r="971" ht="24.0" customHeight="1">
      <c r="A971" s="1318"/>
      <c r="B971" s="1316"/>
      <c r="C971" s="1316"/>
      <c r="D971" s="1316"/>
      <c r="E971" s="1316"/>
      <c r="F971" s="1316"/>
      <c r="G971" s="1316"/>
      <c r="H971" s="1316"/>
      <c r="I971" s="1316"/>
      <c r="J971" s="1316"/>
      <c r="K971" s="1316"/>
      <c r="L971" s="1316"/>
      <c r="M971" s="1316"/>
      <c r="N971" s="1316"/>
      <c r="O971" s="1316"/>
      <c r="P971" s="1316"/>
      <c r="Q971" s="1316"/>
      <c r="R971" s="1316"/>
      <c r="S971" s="1316"/>
      <c r="T971" s="1316"/>
      <c r="U971" s="1316"/>
      <c r="V971" s="1316"/>
      <c r="W971" s="1316"/>
      <c r="X971" s="1316"/>
      <c r="Y971" s="1316"/>
      <c r="Z971" s="1316"/>
      <c r="AA971" s="1316"/>
      <c r="AB971" s="1316"/>
      <c r="AC971" s="1316"/>
      <c r="AD971" s="1316"/>
      <c r="AE971" s="530"/>
      <c r="AF971" s="530"/>
      <c r="AG971" s="1316"/>
      <c r="AH971" s="1316"/>
      <c r="AI971" s="513"/>
    </row>
    <row r="972" ht="24.0" customHeight="1">
      <c r="A972" s="1318"/>
      <c r="B972" s="1316"/>
      <c r="C972" s="1316"/>
      <c r="D972" s="1316"/>
      <c r="E972" s="1316"/>
      <c r="F972" s="1316"/>
      <c r="G972" s="1316"/>
      <c r="H972" s="1316"/>
      <c r="I972" s="1316"/>
      <c r="J972" s="1316"/>
      <c r="K972" s="1316"/>
      <c r="L972" s="1316"/>
      <c r="M972" s="1316"/>
      <c r="N972" s="1316"/>
      <c r="O972" s="1316"/>
      <c r="P972" s="1316"/>
      <c r="Q972" s="1316"/>
      <c r="R972" s="1316"/>
      <c r="S972" s="1316"/>
      <c r="T972" s="1316"/>
      <c r="U972" s="1316"/>
      <c r="V972" s="1316"/>
      <c r="W972" s="1316"/>
      <c r="X972" s="1316"/>
      <c r="Y972" s="1316"/>
      <c r="Z972" s="1316"/>
      <c r="AA972" s="1316"/>
      <c r="AB972" s="1316"/>
      <c r="AC972" s="1316"/>
      <c r="AD972" s="1316"/>
      <c r="AE972" s="530"/>
      <c r="AF972" s="530"/>
      <c r="AG972" s="1316"/>
      <c r="AH972" s="1316"/>
      <c r="AI972" s="513"/>
    </row>
    <row r="973" ht="24.0" customHeight="1">
      <c r="A973" s="1318"/>
      <c r="B973" s="1316"/>
      <c r="C973" s="1316"/>
      <c r="D973" s="1316"/>
      <c r="E973" s="1316"/>
      <c r="F973" s="1316"/>
      <c r="G973" s="1316"/>
      <c r="H973" s="1316"/>
      <c r="I973" s="1316"/>
      <c r="J973" s="1316"/>
      <c r="K973" s="1316"/>
      <c r="L973" s="1316"/>
      <c r="M973" s="1316"/>
      <c r="N973" s="1316"/>
      <c r="O973" s="1316"/>
      <c r="P973" s="1316"/>
      <c r="Q973" s="1316"/>
      <c r="R973" s="1316"/>
      <c r="S973" s="1316"/>
      <c r="T973" s="1316"/>
      <c r="U973" s="1316"/>
      <c r="V973" s="1316"/>
      <c r="W973" s="1316"/>
      <c r="X973" s="1316"/>
      <c r="Y973" s="1316"/>
      <c r="Z973" s="1316"/>
      <c r="AA973" s="1316"/>
      <c r="AB973" s="1316"/>
      <c r="AC973" s="1316"/>
      <c r="AD973" s="1316"/>
      <c r="AE973" s="530"/>
      <c r="AF973" s="530"/>
      <c r="AG973" s="1316"/>
      <c r="AH973" s="1316"/>
      <c r="AI973" s="513"/>
    </row>
    <row r="974" ht="24.0" customHeight="1">
      <c r="A974" s="1318"/>
      <c r="B974" s="1316"/>
      <c r="C974" s="1316"/>
      <c r="D974" s="1316"/>
      <c r="E974" s="1316"/>
      <c r="F974" s="1316"/>
      <c r="G974" s="1316"/>
      <c r="H974" s="1316"/>
      <c r="I974" s="1316"/>
      <c r="J974" s="1316"/>
      <c r="K974" s="1316"/>
      <c r="L974" s="1316"/>
      <c r="M974" s="1316"/>
      <c r="N974" s="1316"/>
      <c r="O974" s="1316"/>
      <c r="P974" s="1316"/>
      <c r="Q974" s="1316"/>
      <c r="R974" s="1316"/>
      <c r="S974" s="1316"/>
      <c r="T974" s="1316"/>
      <c r="U974" s="1316"/>
      <c r="V974" s="1316"/>
      <c r="W974" s="1316"/>
      <c r="X974" s="1316"/>
      <c r="Y974" s="1316"/>
      <c r="Z974" s="1316"/>
      <c r="AA974" s="1316"/>
      <c r="AB974" s="1316"/>
      <c r="AC974" s="1316"/>
      <c r="AD974" s="1316"/>
      <c r="AE974" s="530"/>
      <c r="AF974" s="530"/>
      <c r="AG974" s="1316"/>
      <c r="AH974" s="1316"/>
      <c r="AI974" s="513"/>
    </row>
    <row r="975" ht="24.0" customHeight="1">
      <c r="A975" s="1318"/>
      <c r="B975" s="1316"/>
      <c r="C975" s="1316"/>
      <c r="D975" s="1316"/>
      <c r="E975" s="1316"/>
      <c r="F975" s="1316"/>
      <c r="G975" s="1316"/>
      <c r="H975" s="1316"/>
      <c r="I975" s="1316"/>
      <c r="J975" s="1316"/>
      <c r="K975" s="1316"/>
      <c r="L975" s="1316"/>
      <c r="M975" s="1316"/>
      <c r="N975" s="1316"/>
      <c r="O975" s="1316"/>
      <c r="P975" s="1316"/>
      <c r="Q975" s="1316"/>
      <c r="R975" s="1316"/>
      <c r="S975" s="1316"/>
      <c r="T975" s="1316"/>
      <c r="U975" s="1316"/>
      <c r="V975" s="1316"/>
      <c r="W975" s="1316"/>
      <c r="X975" s="1316"/>
      <c r="Y975" s="1316"/>
      <c r="Z975" s="1316"/>
      <c r="AA975" s="1316"/>
      <c r="AB975" s="1316"/>
      <c r="AC975" s="1316"/>
      <c r="AD975" s="1316"/>
      <c r="AE975" s="530"/>
      <c r="AF975" s="530"/>
      <c r="AG975" s="1316"/>
      <c r="AH975" s="1316"/>
      <c r="AI975" s="513"/>
    </row>
    <row r="976" ht="24.0" customHeight="1">
      <c r="A976" s="1318"/>
      <c r="B976" s="1316"/>
      <c r="C976" s="1316"/>
      <c r="D976" s="1316"/>
      <c r="E976" s="1316"/>
      <c r="F976" s="1316"/>
      <c r="G976" s="1316"/>
      <c r="H976" s="1316"/>
      <c r="I976" s="1316"/>
      <c r="J976" s="1316"/>
      <c r="K976" s="1316"/>
      <c r="L976" s="1316"/>
      <c r="M976" s="1316"/>
      <c r="N976" s="1316"/>
      <c r="O976" s="1316"/>
      <c r="P976" s="1316"/>
      <c r="Q976" s="1316"/>
      <c r="R976" s="1316"/>
      <c r="S976" s="1316"/>
      <c r="T976" s="1316"/>
      <c r="U976" s="1316"/>
      <c r="V976" s="1316"/>
      <c r="W976" s="1316"/>
      <c r="X976" s="1316"/>
      <c r="Y976" s="1316"/>
      <c r="Z976" s="1316"/>
      <c r="AA976" s="1316"/>
      <c r="AB976" s="1316"/>
      <c r="AC976" s="1316"/>
      <c r="AD976" s="1316"/>
      <c r="AE976" s="530"/>
      <c r="AF976" s="530"/>
      <c r="AG976" s="1316"/>
      <c r="AH976" s="1316"/>
      <c r="AI976" s="513"/>
    </row>
    <row r="977" ht="24.0" customHeight="1">
      <c r="A977" s="1318"/>
      <c r="B977" s="1316"/>
      <c r="C977" s="1316"/>
      <c r="D977" s="1316"/>
      <c r="E977" s="1316"/>
      <c r="F977" s="1316"/>
      <c r="G977" s="1316"/>
      <c r="H977" s="1316"/>
      <c r="I977" s="1316"/>
      <c r="J977" s="1316"/>
      <c r="K977" s="1316"/>
      <c r="L977" s="1316"/>
      <c r="M977" s="1316"/>
      <c r="N977" s="1316"/>
      <c r="O977" s="1316"/>
      <c r="P977" s="1316"/>
      <c r="Q977" s="1316"/>
      <c r="R977" s="1316"/>
      <c r="S977" s="1316"/>
      <c r="T977" s="1316"/>
      <c r="U977" s="1316"/>
      <c r="V977" s="1316"/>
      <c r="W977" s="1316"/>
      <c r="X977" s="1316"/>
      <c r="Y977" s="1316"/>
      <c r="Z977" s="1316"/>
      <c r="AA977" s="1316"/>
      <c r="AB977" s="1316"/>
      <c r="AC977" s="1316"/>
      <c r="AD977" s="1316"/>
      <c r="AE977" s="530"/>
      <c r="AF977" s="530"/>
      <c r="AG977" s="1316"/>
      <c r="AH977" s="1316"/>
      <c r="AI977" s="513"/>
    </row>
    <row r="978" ht="24.0" customHeight="1">
      <c r="A978" s="1318"/>
      <c r="B978" s="1316"/>
      <c r="C978" s="1316"/>
      <c r="D978" s="1316"/>
      <c r="E978" s="1316"/>
      <c r="F978" s="1316"/>
      <c r="G978" s="1316"/>
      <c r="H978" s="1316"/>
      <c r="I978" s="1316"/>
      <c r="J978" s="1316"/>
      <c r="K978" s="1316"/>
      <c r="L978" s="1316"/>
      <c r="M978" s="1316"/>
      <c r="N978" s="1316"/>
      <c r="O978" s="1316"/>
      <c r="P978" s="1316"/>
      <c r="Q978" s="1316"/>
      <c r="R978" s="1316"/>
      <c r="S978" s="1316"/>
      <c r="T978" s="1316"/>
      <c r="U978" s="1316"/>
      <c r="V978" s="1316"/>
      <c r="W978" s="1316"/>
      <c r="X978" s="1316"/>
      <c r="Y978" s="1316"/>
      <c r="Z978" s="1316"/>
      <c r="AA978" s="1316"/>
      <c r="AB978" s="1316"/>
      <c r="AC978" s="1316"/>
      <c r="AD978" s="1316"/>
      <c r="AE978" s="530"/>
      <c r="AF978" s="530"/>
      <c r="AG978" s="1316"/>
      <c r="AH978" s="1316"/>
      <c r="AI978" s="513"/>
    </row>
    <row r="979" ht="24.0" customHeight="1">
      <c r="A979" s="1318"/>
      <c r="B979" s="1316"/>
      <c r="C979" s="1316"/>
      <c r="D979" s="1316"/>
      <c r="E979" s="1316"/>
      <c r="F979" s="1316"/>
      <c r="G979" s="1316"/>
      <c r="H979" s="1316"/>
      <c r="I979" s="1316"/>
      <c r="J979" s="1316"/>
      <c r="K979" s="1316"/>
      <c r="L979" s="1316"/>
      <c r="M979" s="1316"/>
      <c r="N979" s="1316"/>
      <c r="O979" s="1316"/>
      <c r="P979" s="1316"/>
      <c r="Q979" s="1316"/>
      <c r="R979" s="1316"/>
      <c r="S979" s="1316"/>
      <c r="T979" s="1316"/>
      <c r="U979" s="1316"/>
      <c r="V979" s="1316"/>
      <c r="W979" s="1316"/>
      <c r="X979" s="1316"/>
      <c r="Y979" s="1316"/>
      <c r="Z979" s="1316"/>
      <c r="AA979" s="1316"/>
      <c r="AB979" s="1316"/>
      <c r="AC979" s="1316"/>
      <c r="AD979" s="1316"/>
      <c r="AE979" s="530"/>
      <c r="AF979" s="530"/>
      <c r="AG979" s="1316"/>
      <c r="AH979" s="1316"/>
      <c r="AI979" s="513"/>
    </row>
    <row r="980" ht="24.0" customHeight="1">
      <c r="A980" s="1318"/>
      <c r="B980" s="1316"/>
      <c r="C980" s="1316"/>
      <c r="D980" s="1316"/>
      <c r="E980" s="1316"/>
      <c r="F980" s="1316"/>
      <c r="G980" s="1316"/>
      <c r="H980" s="1316"/>
      <c r="I980" s="1316"/>
      <c r="J980" s="1316"/>
      <c r="K980" s="1316"/>
      <c r="L980" s="1316"/>
      <c r="M980" s="1316"/>
      <c r="N980" s="1316"/>
      <c r="O980" s="1316"/>
      <c r="P980" s="1316"/>
      <c r="Q980" s="1316"/>
      <c r="R980" s="1316"/>
      <c r="S980" s="1316"/>
      <c r="T980" s="1316"/>
      <c r="U980" s="1316"/>
      <c r="V980" s="1316"/>
      <c r="W980" s="1316"/>
      <c r="X980" s="1316"/>
      <c r="Y980" s="1316"/>
      <c r="Z980" s="1316"/>
      <c r="AA980" s="1316"/>
      <c r="AB980" s="1316"/>
      <c r="AC980" s="1316"/>
      <c r="AD980" s="1316"/>
      <c r="AE980" s="530"/>
      <c r="AF980" s="530"/>
      <c r="AG980" s="1316"/>
      <c r="AH980" s="1316"/>
      <c r="AI980" s="513"/>
    </row>
    <row r="981" ht="24.0" customHeight="1">
      <c r="A981" s="1318"/>
      <c r="B981" s="1316"/>
      <c r="C981" s="1316"/>
      <c r="D981" s="1316"/>
      <c r="E981" s="1316"/>
      <c r="F981" s="1316"/>
      <c r="G981" s="1316"/>
      <c r="H981" s="1316"/>
      <c r="I981" s="1316"/>
      <c r="J981" s="1316"/>
      <c r="K981" s="1316"/>
      <c r="L981" s="1316"/>
      <c r="M981" s="1316"/>
      <c r="N981" s="1316"/>
      <c r="O981" s="1316"/>
      <c r="P981" s="1316"/>
      <c r="Q981" s="1316"/>
      <c r="R981" s="1316"/>
      <c r="S981" s="1316"/>
      <c r="T981" s="1316"/>
      <c r="U981" s="1316"/>
      <c r="V981" s="1316"/>
      <c r="W981" s="1316"/>
      <c r="X981" s="1316"/>
      <c r="Y981" s="1316"/>
      <c r="Z981" s="1316"/>
      <c r="AA981" s="1316"/>
      <c r="AB981" s="1316"/>
      <c r="AC981" s="1316"/>
      <c r="AD981" s="1316"/>
      <c r="AE981" s="530"/>
      <c r="AF981" s="530"/>
      <c r="AG981" s="1316"/>
      <c r="AH981" s="1316"/>
      <c r="AI981" s="513"/>
    </row>
    <row r="982" ht="24.0" customHeight="1">
      <c r="A982" s="1318"/>
      <c r="B982" s="1316"/>
      <c r="C982" s="1316"/>
      <c r="D982" s="1316"/>
      <c r="E982" s="1316"/>
      <c r="F982" s="1316"/>
      <c r="G982" s="1316"/>
      <c r="H982" s="1316"/>
      <c r="I982" s="1316"/>
      <c r="J982" s="1316"/>
      <c r="K982" s="1316"/>
      <c r="L982" s="1316"/>
      <c r="M982" s="1316"/>
      <c r="N982" s="1316"/>
      <c r="O982" s="1316"/>
      <c r="P982" s="1316"/>
      <c r="Q982" s="1316"/>
      <c r="R982" s="1316"/>
      <c r="S982" s="1316"/>
      <c r="T982" s="1316"/>
      <c r="U982" s="1316"/>
      <c r="V982" s="1316"/>
      <c r="W982" s="1316"/>
      <c r="X982" s="1316"/>
      <c r="Y982" s="1316"/>
      <c r="Z982" s="1316"/>
      <c r="AA982" s="1316"/>
      <c r="AB982" s="1316"/>
      <c r="AC982" s="1316"/>
      <c r="AD982" s="1316"/>
      <c r="AE982" s="530"/>
      <c r="AF982" s="530"/>
      <c r="AG982" s="1316"/>
      <c r="AH982" s="1316"/>
      <c r="AI982" s="513"/>
    </row>
    <row r="983" ht="24.0" customHeight="1">
      <c r="A983" s="1318"/>
      <c r="B983" s="1316"/>
      <c r="C983" s="1316"/>
      <c r="D983" s="1316"/>
      <c r="E983" s="1316"/>
      <c r="F983" s="1316"/>
      <c r="G983" s="1316"/>
      <c r="H983" s="1316"/>
      <c r="I983" s="1316"/>
      <c r="J983" s="1316"/>
      <c r="K983" s="1316"/>
      <c r="L983" s="1316"/>
      <c r="M983" s="1316"/>
      <c r="N983" s="1316"/>
      <c r="O983" s="1316"/>
      <c r="P983" s="1316"/>
      <c r="Q983" s="1316"/>
      <c r="R983" s="1316"/>
      <c r="S983" s="1316"/>
      <c r="T983" s="1316"/>
      <c r="U983" s="1316"/>
      <c r="V983" s="1316"/>
      <c r="W983" s="1316"/>
      <c r="X983" s="1316"/>
      <c r="Y983" s="1316"/>
      <c r="Z983" s="1316"/>
      <c r="AA983" s="1316"/>
      <c r="AB983" s="1316"/>
      <c r="AC983" s="1316"/>
      <c r="AD983" s="1316"/>
      <c r="AE983" s="530"/>
      <c r="AF983" s="530"/>
      <c r="AG983" s="1316"/>
      <c r="AH983" s="1316"/>
      <c r="AI983" s="513"/>
    </row>
    <row r="984" ht="24.0" customHeight="1">
      <c r="A984" s="1318"/>
      <c r="B984" s="1316"/>
      <c r="C984" s="1316"/>
      <c r="D984" s="1316"/>
      <c r="E984" s="1316"/>
      <c r="F984" s="1316"/>
      <c r="G984" s="1316"/>
      <c r="H984" s="1316"/>
      <c r="I984" s="1316"/>
      <c r="J984" s="1316"/>
      <c r="K984" s="1316"/>
      <c r="L984" s="1316"/>
      <c r="M984" s="1316"/>
      <c r="N984" s="1316"/>
      <c r="O984" s="1316"/>
      <c r="P984" s="1316"/>
      <c r="Q984" s="1316"/>
      <c r="R984" s="1316"/>
      <c r="S984" s="1316"/>
      <c r="T984" s="1316"/>
      <c r="U984" s="1316"/>
      <c r="V984" s="1316"/>
      <c r="W984" s="1316"/>
      <c r="X984" s="1316"/>
      <c r="Y984" s="1316"/>
      <c r="Z984" s="1316"/>
      <c r="AA984" s="1316"/>
      <c r="AB984" s="1316"/>
      <c r="AC984" s="1316"/>
      <c r="AD984" s="1316"/>
      <c r="AE984" s="530"/>
      <c r="AF984" s="530"/>
      <c r="AG984" s="1316"/>
      <c r="AH984" s="1316"/>
      <c r="AI984" s="513"/>
    </row>
    <row r="985" ht="24.0" customHeight="1">
      <c r="A985" s="1318"/>
      <c r="B985" s="1316"/>
      <c r="C985" s="1316"/>
      <c r="D985" s="1316"/>
      <c r="E985" s="1316"/>
      <c r="F985" s="1316"/>
      <c r="G985" s="1316"/>
      <c r="H985" s="1316"/>
      <c r="I985" s="1316"/>
      <c r="J985" s="1316"/>
      <c r="K985" s="1316"/>
      <c r="L985" s="1316"/>
      <c r="M985" s="1316"/>
      <c r="N985" s="1316"/>
      <c r="O985" s="1316"/>
      <c r="P985" s="1316"/>
      <c r="Q985" s="1316"/>
      <c r="R985" s="1316"/>
      <c r="S985" s="1316"/>
      <c r="T985" s="1316"/>
      <c r="U985" s="1316"/>
      <c r="V985" s="1316"/>
      <c r="W985" s="1316"/>
      <c r="X985" s="1316"/>
      <c r="Y985" s="1316"/>
      <c r="Z985" s="1316"/>
      <c r="AA985" s="1316"/>
      <c r="AB985" s="1316"/>
      <c r="AC985" s="1316"/>
      <c r="AD985" s="1316"/>
      <c r="AE985" s="530"/>
      <c r="AF985" s="530"/>
      <c r="AG985" s="1316"/>
      <c r="AH985" s="1316"/>
      <c r="AI985" s="513"/>
    </row>
    <row r="986" ht="24.0" customHeight="1">
      <c r="A986" s="1318"/>
      <c r="B986" s="1316"/>
      <c r="C986" s="1316"/>
      <c r="D986" s="1316"/>
      <c r="E986" s="1316"/>
      <c r="F986" s="1316"/>
      <c r="G986" s="1316"/>
      <c r="H986" s="1316"/>
      <c r="I986" s="1316"/>
      <c r="J986" s="1316"/>
      <c r="K986" s="1316"/>
      <c r="L986" s="1316"/>
      <c r="M986" s="1316"/>
      <c r="N986" s="1316"/>
      <c r="O986" s="1316"/>
      <c r="P986" s="1316"/>
      <c r="Q986" s="1316"/>
      <c r="R986" s="1316"/>
      <c r="S986" s="1316"/>
      <c r="T986" s="1316"/>
      <c r="U986" s="1316"/>
      <c r="V986" s="1316"/>
      <c r="W986" s="1316"/>
      <c r="X986" s="1316"/>
      <c r="Y986" s="1316"/>
      <c r="Z986" s="1316"/>
      <c r="AA986" s="1316"/>
      <c r="AB986" s="1316"/>
      <c r="AC986" s="1316"/>
      <c r="AD986" s="1316"/>
      <c r="AE986" s="530"/>
      <c r="AF986" s="530"/>
      <c r="AG986" s="1316"/>
      <c r="AH986" s="1316"/>
      <c r="AI986" s="513"/>
    </row>
    <row r="987" ht="24.0" customHeight="1">
      <c r="A987" s="1318"/>
      <c r="B987" s="1316"/>
      <c r="C987" s="1316"/>
      <c r="D987" s="1316"/>
      <c r="E987" s="1316"/>
      <c r="F987" s="1316"/>
      <c r="G987" s="1316"/>
      <c r="H987" s="1316"/>
      <c r="I987" s="1316"/>
      <c r="J987" s="1316"/>
      <c r="K987" s="1316"/>
      <c r="L987" s="1316"/>
      <c r="M987" s="1316"/>
      <c r="N987" s="1316"/>
      <c r="O987" s="1316"/>
      <c r="P987" s="1316"/>
      <c r="Q987" s="1316"/>
      <c r="R987" s="1316"/>
      <c r="S987" s="1316"/>
      <c r="T987" s="1316"/>
      <c r="U987" s="1316"/>
      <c r="V987" s="1316"/>
      <c r="W987" s="1316"/>
      <c r="X987" s="1316"/>
      <c r="Y987" s="1316"/>
      <c r="Z987" s="1316"/>
      <c r="AA987" s="1316"/>
      <c r="AB987" s="1316"/>
      <c r="AC987" s="1316"/>
      <c r="AD987" s="1316"/>
      <c r="AE987" s="530"/>
      <c r="AF987" s="530"/>
      <c r="AG987" s="1316"/>
      <c r="AH987" s="1316"/>
      <c r="AI987" s="513"/>
    </row>
    <row r="988" ht="24.0" customHeight="1">
      <c r="A988" s="1318"/>
      <c r="B988" s="1316"/>
      <c r="C988" s="1316"/>
      <c r="D988" s="1316"/>
      <c r="E988" s="1316"/>
      <c r="F988" s="1316"/>
      <c r="G988" s="1316"/>
      <c r="H988" s="1316"/>
      <c r="I988" s="1316"/>
      <c r="J988" s="1316"/>
      <c r="K988" s="1316"/>
      <c r="L988" s="1316"/>
      <c r="M988" s="1316"/>
      <c r="N988" s="1316"/>
      <c r="O988" s="1316"/>
      <c r="P988" s="1316"/>
      <c r="Q988" s="1316"/>
      <c r="R988" s="1316"/>
      <c r="S988" s="1316"/>
      <c r="T988" s="1316"/>
      <c r="U988" s="1316"/>
      <c r="V988" s="1316"/>
      <c r="W988" s="1316"/>
      <c r="X988" s="1316"/>
      <c r="Y988" s="1316"/>
      <c r="Z988" s="1316"/>
      <c r="AA988" s="1316"/>
      <c r="AB988" s="1316"/>
      <c r="AC988" s="1316"/>
      <c r="AD988" s="1316"/>
      <c r="AE988" s="530"/>
      <c r="AF988" s="530"/>
      <c r="AG988" s="1316"/>
      <c r="AH988" s="1316"/>
      <c r="AI988" s="513"/>
    </row>
    <row r="989" ht="24.0" customHeight="1">
      <c r="A989" s="1318"/>
      <c r="B989" s="1316"/>
      <c r="C989" s="1316"/>
      <c r="D989" s="1316"/>
      <c r="E989" s="1316"/>
      <c r="F989" s="1316"/>
      <c r="G989" s="1316"/>
      <c r="H989" s="1316"/>
      <c r="I989" s="1316"/>
      <c r="J989" s="1316"/>
      <c r="K989" s="1316"/>
      <c r="L989" s="1316"/>
      <c r="M989" s="1316"/>
      <c r="N989" s="1316"/>
      <c r="O989" s="1316"/>
      <c r="P989" s="1316"/>
      <c r="Q989" s="1316"/>
      <c r="R989" s="1316"/>
      <c r="S989" s="1316"/>
      <c r="T989" s="1316"/>
      <c r="U989" s="1316"/>
      <c r="V989" s="1316"/>
      <c r="W989" s="1316"/>
      <c r="X989" s="1316"/>
      <c r="Y989" s="1316"/>
      <c r="Z989" s="1316"/>
      <c r="AA989" s="1316"/>
      <c r="AB989" s="1316"/>
      <c r="AC989" s="1316"/>
      <c r="AD989" s="1316"/>
      <c r="AE989" s="530"/>
      <c r="AF989" s="530"/>
      <c r="AG989" s="1316"/>
      <c r="AH989" s="1316"/>
      <c r="AI989" s="513"/>
    </row>
    <row r="990" ht="24.0" customHeight="1">
      <c r="A990" s="1318"/>
      <c r="B990" s="1316"/>
      <c r="C990" s="1316"/>
      <c r="D990" s="1316"/>
      <c r="E990" s="1316"/>
      <c r="F990" s="1316"/>
      <c r="G990" s="1316"/>
      <c r="H990" s="1316"/>
      <c r="I990" s="1316"/>
      <c r="J990" s="1316"/>
      <c r="K990" s="1316"/>
      <c r="L990" s="1316"/>
      <c r="M990" s="1316"/>
      <c r="N990" s="1316"/>
      <c r="O990" s="1316"/>
      <c r="P990" s="1316"/>
      <c r="Q990" s="1316"/>
      <c r="R990" s="1316"/>
      <c r="S990" s="1316"/>
      <c r="T990" s="1316"/>
      <c r="U990" s="1316"/>
      <c r="V990" s="1316"/>
      <c r="W990" s="1316"/>
      <c r="X990" s="1316"/>
      <c r="Y990" s="1316"/>
      <c r="Z990" s="1316"/>
      <c r="AA990" s="1316"/>
      <c r="AB990" s="1316"/>
      <c r="AC990" s="1316"/>
      <c r="AD990" s="1316"/>
      <c r="AE990" s="530"/>
      <c r="AF990" s="530"/>
      <c r="AG990" s="1316"/>
      <c r="AH990" s="1316"/>
      <c r="AI990" s="513"/>
    </row>
    <row r="991" ht="24.0" customHeight="1">
      <c r="A991" s="1318"/>
      <c r="B991" s="1316"/>
      <c r="C991" s="1316"/>
      <c r="D991" s="1316"/>
      <c r="E991" s="1316"/>
      <c r="F991" s="1316"/>
      <c r="G991" s="1316"/>
      <c r="H991" s="1316"/>
      <c r="I991" s="1316"/>
      <c r="J991" s="1316"/>
      <c r="K991" s="1316"/>
      <c r="L991" s="1316"/>
      <c r="M991" s="1316"/>
      <c r="N991" s="1316"/>
      <c r="O991" s="1316"/>
      <c r="P991" s="1316"/>
      <c r="Q991" s="1316"/>
      <c r="R991" s="1316"/>
      <c r="S991" s="1316"/>
      <c r="T991" s="1316"/>
      <c r="U991" s="1316"/>
      <c r="V991" s="1316"/>
      <c r="W991" s="1316"/>
      <c r="X991" s="1316"/>
      <c r="Y991" s="1316"/>
      <c r="Z991" s="1316"/>
      <c r="AA991" s="1316"/>
      <c r="AB991" s="1316"/>
      <c r="AC991" s="1316"/>
      <c r="AD991" s="1316"/>
      <c r="AE991" s="530"/>
      <c r="AF991" s="530"/>
      <c r="AG991" s="1316"/>
      <c r="AH991" s="1316"/>
      <c r="AI991" s="513"/>
    </row>
    <row r="992" ht="24.0" customHeight="1">
      <c r="A992" s="1318"/>
      <c r="B992" s="1316"/>
      <c r="C992" s="1316"/>
      <c r="D992" s="1316"/>
      <c r="E992" s="1316"/>
      <c r="F992" s="1316"/>
      <c r="G992" s="1316"/>
      <c r="H992" s="1316"/>
      <c r="I992" s="1316"/>
      <c r="J992" s="1316"/>
      <c r="K992" s="1316"/>
      <c r="L992" s="1316"/>
      <c r="M992" s="1316"/>
      <c r="N992" s="1316"/>
      <c r="O992" s="1316"/>
      <c r="P992" s="1316"/>
      <c r="Q992" s="1316"/>
      <c r="R992" s="1316"/>
      <c r="S992" s="1316"/>
      <c r="T992" s="1316"/>
      <c r="U992" s="1316"/>
      <c r="V992" s="1316"/>
      <c r="W992" s="1316"/>
      <c r="X992" s="1316"/>
      <c r="Y992" s="1316"/>
      <c r="Z992" s="1316"/>
      <c r="AA992" s="1316"/>
      <c r="AB992" s="1316"/>
      <c r="AC992" s="1316"/>
      <c r="AD992" s="1316"/>
      <c r="AE992" s="530"/>
      <c r="AF992" s="530"/>
      <c r="AG992" s="1316"/>
      <c r="AH992" s="1316"/>
      <c r="AI992" s="513"/>
    </row>
    <row r="993" ht="24.0" customHeight="1">
      <c r="A993" s="1318"/>
      <c r="B993" s="1316"/>
      <c r="C993" s="1316"/>
      <c r="D993" s="1316"/>
      <c r="E993" s="1316"/>
      <c r="F993" s="1316"/>
      <c r="G993" s="1316"/>
      <c r="H993" s="1316"/>
      <c r="I993" s="1316"/>
      <c r="J993" s="1316"/>
      <c r="K993" s="1316"/>
      <c r="L993" s="1316"/>
      <c r="M993" s="1316"/>
      <c r="N993" s="1316"/>
      <c r="O993" s="1316"/>
      <c r="P993" s="1316"/>
      <c r="Q993" s="1316"/>
      <c r="R993" s="1316"/>
      <c r="S993" s="1316"/>
      <c r="T993" s="1316"/>
      <c r="U993" s="1316"/>
      <c r="V993" s="1316"/>
      <c r="W993" s="1316"/>
      <c r="X993" s="1316"/>
      <c r="Y993" s="1316"/>
      <c r="Z993" s="1316"/>
      <c r="AA993" s="1316"/>
      <c r="AB993" s="1316"/>
      <c r="AC993" s="1316"/>
      <c r="AD993" s="1316"/>
      <c r="AE993" s="530"/>
      <c r="AF993" s="530"/>
      <c r="AG993" s="1316"/>
      <c r="AH993" s="1316"/>
      <c r="AI993" s="513"/>
    </row>
    <row r="994" ht="24.0" customHeight="1">
      <c r="A994" s="1318"/>
      <c r="B994" s="1316"/>
      <c r="C994" s="1316"/>
      <c r="D994" s="1316"/>
      <c r="E994" s="1316"/>
      <c r="F994" s="1316"/>
      <c r="G994" s="1316"/>
      <c r="H994" s="1316"/>
      <c r="I994" s="1316"/>
      <c r="J994" s="1316"/>
      <c r="K994" s="1316"/>
      <c r="L994" s="1316"/>
      <c r="M994" s="1316"/>
      <c r="N994" s="1316"/>
      <c r="O994" s="1316"/>
      <c r="P994" s="1316"/>
      <c r="Q994" s="1316"/>
      <c r="R994" s="1316"/>
      <c r="S994" s="1316"/>
      <c r="T994" s="1316"/>
      <c r="U994" s="1316"/>
      <c r="V994" s="1316"/>
      <c r="W994" s="1316"/>
      <c r="X994" s="1316"/>
      <c r="Y994" s="1316"/>
      <c r="Z994" s="1316"/>
      <c r="AA994" s="1316"/>
      <c r="AB994" s="1316"/>
      <c r="AC994" s="1316"/>
      <c r="AD994" s="1316"/>
      <c r="AE994" s="530"/>
      <c r="AF994" s="530"/>
      <c r="AG994" s="1316"/>
      <c r="AH994" s="1316"/>
      <c r="AI994" s="513"/>
    </row>
    <row r="995" ht="24.0" customHeight="1">
      <c r="A995" s="1318"/>
      <c r="B995" s="1316"/>
      <c r="C995" s="1316"/>
      <c r="D995" s="1316"/>
      <c r="E995" s="1316"/>
      <c r="F995" s="1316"/>
      <c r="G995" s="1316"/>
      <c r="H995" s="1316"/>
      <c r="I995" s="1316"/>
      <c r="J995" s="1316"/>
      <c r="K995" s="1316"/>
      <c r="L995" s="1316"/>
      <c r="M995" s="1316"/>
      <c r="N995" s="1316"/>
      <c r="O995" s="1316"/>
      <c r="P995" s="1316"/>
      <c r="Q995" s="1316"/>
      <c r="R995" s="1316"/>
      <c r="S995" s="1316"/>
      <c r="T995" s="1316"/>
      <c r="U995" s="1316"/>
      <c r="V995" s="1316"/>
      <c r="W995" s="1316"/>
      <c r="X995" s="1316"/>
      <c r="Y995" s="1316"/>
      <c r="Z995" s="1316"/>
      <c r="AA995" s="1316"/>
      <c r="AB995" s="1316"/>
      <c r="AC995" s="1316"/>
      <c r="AD995" s="1316"/>
      <c r="AE995" s="530"/>
      <c r="AF995" s="530"/>
      <c r="AG995" s="1316"/>
      <c r="AH995" s="1316"/>
      <c r="AI995" s="513"/>
    </row>
    <row r="996" ht="24.0" customHeight="1">
      <c r="A996" s="1318"/>
      <c r="B996" s="1316"/>
      <c r="C996" s="1316"/>
      <c r="D996" s="1316"/>
      <c r="E996" s="1316"/>
      <c r="F996" s="1316"/>
      <c r="G996" s="1316"/>
      <c r="H996" s="1316"/>
      <c r="I996" s="1316"/>
      <c r="J996" s="1316"/>
      <c r="K996" s="1316"/>
      <c r="L996" s="1316"/>
      <c r="M996" s="1316"/>
      <c r="N996" s="1316"/>
      <c r="O996" s="1316"/>
      <c r="P996" s="1316"/>
      <c r="Q996" s="1316"/>
      <c r="R996" s="1316"/>
      <c r="S996" s="1316"/>
      <c r="T996" s="1316"/>
      <c r="U996" s="1316"/>
      <c r="V996" s="1316"/>
      <c r="W996" s="1316"/>
      <c r="X996" s="1316"/>
      <c r="Y996" s="1316"/>
      <c r="Z996" s="1316"/>
      <c r="AA996" s="1316"/>
      <c r="AB996" s="1316"/>
      <c r="AC996" s="1316"/>
      <c r="AD996" s="1316"/>
      <c r="AE996" s="530"/>
      <c r="AF996" s="530"/>
      <c r="AG996" s="1316"/>
      <c r="AH996" s="1316"/>
      <c r="AI996" s="513"/>
    </row>
    <row r="997" ht="24.0" customHeight="1">
      <c r="A997" s="1318"/>
      <c r="B997" s="1316"/>
      <c r="C997" s="1316"/>
      <c r="D997" s="1316"/>
      <c r="E997" s="1316"/>
      <c r="F997" s="1316"/>
      <c r="G997" s="1316"/>
      <c r="H997" s="1316"/>
      <c r="I997" s="1316"/>
      <c r="J997" s="1316"/>
      <c r="K997" s="1316"/>
      <c r="L997" s="1316"/>
      <c r="M997" s="1316"/>
      <c r="N997" s="1316"/>
      <c r="O997" s="1316"/>
      <c r="P997" s="1316"/>
      <c r="Q997" s="1316"/>
      <c r="R997" s="1316"/>
      <c r="S997" s="1316"/>
      <c r="T997" s="1316"/>
      <c r="U997" s="1316"/>
      <c r="V997" s="1316"/>
      <c r="W997" s="1316"/>
      <c r="X997" s="1316"/>
      <c r="Y997" s="1316"/>
      <c r="Z997" s="1316"/>
      <c r="AA997" s="1316"/>
      <c r="AB997" s="1316"/>
      <c r="AC997" s="1316"/>
      <c r="AD997" s="1316"/>
      <c r="AE997" s="530"/>
      <c r="AF997" s="530"/>
      <c r="AG997" s="1316"/>
      <c r="AH997" s="1316"/>
      <c r="AI997" s="513"/>
    </row>
    <row r="998" ht="24.0" customHeight="1">
      <c r="A998" s="1318"/>
      <c r="B998" s="1316"/>
      <c r="C998" s="1316"/>
      <c r="D998" s="1316"/>
      <c r="E998" s="1316"/>
      <c r="F998" s="1316"/>
      <c r="G998" s="1316"/>
      <c r="H998" s="1316"/>
      <c r="I998" s="1316"/>
      <c r="J998" s="1316"/>
      <c r="K998" s="1316"/>
      <c r="L998" s="1316"/>
      <c r="M998" s="1316"/>
      <c r="N998" s="1316"/>
      <c r="O998" s="1316"/>
      <c r="P998" s="1316"/>
      <c r="Q998" s="1316"/>
      <c r="R998" s="1316"/>
      <c r="S998" s="1316"/>
      <c r="T998" s="1316"/>
      <c r="U998" s="1316"/>
      <c r="V998" s="1316"/>
      <c r="W998" s="1316"/>
      <c r="X998" s="1316"/>
      <c r="Y998" s="1316"/>
      <c r="Z998" s="1316"/>
      <c r="AA998" s="1316"/>
      <c r="AB998" s="1316"/>
      <c r="AC998" s="1316"/>
      <c r="AD998" s="1316"/>
      <c r="AE998" s="530"/>
      <c r="AF998" s="530"/>
      <c r="AG998" s="1316"/>
      <c r="AH998" s="1316"/>
      <c r="AI998" s="513"/>
    </row>
    <row r="999" ht="24.0" customHeight="1">
      <c r="A999" s="1318"/>
      <c r="B999" s="1316"/>
      <c r="C999" s="1316"/>
      <c r="D999" s="1316"/>
      <c r="E999" s="1316"/>
      <c r="F999" s="1316"/>
      <c r="G999" s="1316"/>
      <c r="H999" s="1316"/>
      <c r="I999" s="1316"/>
      <c r="J999" s="1316"/>
      <c r="K999" s="1316"/>
      <c r="L999" s="1316"/>
      <c r="M999" s="1316"/>
      <c r="N999" s="1316"/>
      <c r="O999" s="1316"/>
      <c r="P999" s="1316"/>
      <c r="Q999" s="1316"/>
      <c r="R999" s="1316"/>
      <c r="S999" s="1316"/>
      <c r="T999" s="1316"/>
      <c r="U999" s="1316"/>
      <c r="V999" s="1316"/>
      <c r="W999" s="1316"/>
      <c r="X999" s="1316"/>
      <c r="Y999" s="1316"/>
      <c r="Z999" s="1316"/>
      <c r="AA999" s="1316"/>
      <c r="AB999" s="1316"/>
      <c r="AC999" s="1316"/>
      <c r="AD999" s="1316"/>
      <c r="AE999" s="530"/>
      <c r="AF999" s="530"/>
      <c r="AG999" s="1316"/>
      <c r="AH999" s="1316"/>
      <c r="AI999" s="513"/>
    </row>
    <row r="1000" ht="24.0" customHeight="1">
      <c r="A1000" s="1318"/>
      <c r="B1000" s="1316"/>
      <c r="C1000" s="1316"/>
      <c r="D1000" s="1316"/>
      <c r="E1000" s="1316"/>
      <c r="F1000" s="1316"/>
      <c r="G1000" s="1316"/>
      <c r="H1000" s="1316"/>
      <c r="I1000" s="1316"/>
      <c r="J1000" s="1316"/>
      <c r="K1000" s="1316"/>
      <c r="L1000" s="1316"/>
      <c r="M1000" s="1316"/>
      <c r="N1000" s="1316"/>
      <c r="O1000" s="1316"/>
      <c r="P1000" s="1316"/>
      <c r="Q1000" s="1316"/>
      <c r="R1000" s="1316"/>
      <c r="S1000" s="1316"/>
      <c r="T1000" s="1316"/>
      <c r="U1000" s="1316"/>
      <c r="V1000" s="1316"/>
      <c r="W1000" s="1316"/>
      <c r="X1000" s="1316"/>
      <c r="Y1000" s="1316"/>
      <c r="Z1000" s="1316"/>
      <c r="AA1000" s="1316"/>
      <c r="AB1000" s="1316"/>
      <c r="AC1000" s="1316"/>
      <c r="AD1000" s="1316"/>
      <c r="AE1000" s="530"/>
      <c r="AF1000" s="530"/>
      <c r="AG1000" s="1316"/>
      <c r="AH1000" s="1316"/>
      <c r="AI1000" s="513"/>
    </row>
    <row r="1001" ht="24.0" customHeight="1">
      <c r="A1001" s="1318"/>
      <c r="B1001" s="1316"/>
      <c r="C1001" s="1316"/>
      <c r="D1001" s="1316"/>
      <c r="E1001" s="1316"/>
      <c r="F1001" s="1316"/>
      <c r="G1001" s="1316"/>
      <c r="H1001" s="1316"/>
      <c r="I1001" s="1316"/>
      <c r="J1001" s="1316"/>
      <c r="K1001" s="1316"/>
      <c r="L1001" s="1316"/>
      <c r="M1001" s="1316"/>
      <c r="N1001" s="1316"/>
      <c r="O1001" s="1316"/>
      <c r="P1001" s="1316"/>
      <c r="Q1001" s="1316"/>
      <c r="R1001" s="1316"/>
      <c r="S1001" s="1316"/>
      <c r="T1001" s="1316"/>
      <c r="U1001" s="1316"/>
      <c r="V1001" s="1316"/>
      <c r="W1001" s="1316"/>
      <c r="X1001" s="1316"/>
      <c r="Y1001" s="1316"/>
      <c r="Z1001" s="1316"/>
      <c r="AA1001" s="1316"/>
      <c r="AB1001" s="1316"/>
      <c r="AC1001" s="1316"/>
      <c r="AD1001" s="1316"/>
      <c r="AE1001" s="530"/>
      <c r="AF1001" s="530"/>
      <c r="AG1001" s="1316"/>
      <c r="AH1001" s="1316"/>
      <c r="AI1001" s="513"/>
    </row>
    <row r="1002" ht="24.0" customHeight="1">
      <c r="A1002" s="1318"/>
      <c r="B1002" s="1316"/>
      <c r="C1002" s="1316"/>
      <c r="D1002" s="1316"/>
      <c r="E1002" s="1316"/>
      <c r="F1002" s="1316"/>
      <c r="G1002" s="1316"/>
      <c r="H1002" s="1316"/>
      <c r="I1002" s="1316"/>
      <c r="J1002" s="1316"/>
      <c r="K1002" s="1316"/>
      <c r="L1002" s="1316"/>
      <c r="M1002" s="1316"/>
      <c r="N1002" s="1316"/>
      <c r="O1002" s="1316"/>
      <c r="P1002" s="1316"/>
      <c r="Q1002" s="1316"/>
      <c r="R1002" s="1316"/>
      <c r="S1002" s="1316"/>
      <c r="T1002" s="1316"/>
      <c r="U1002" s="1316"/>
      <c r="V1002" s="1316"/>
      <c r="W1002" s="1316"/>
      <c r="X1002" s="1316"/>
      <c r="Y1002" s="1316"/>
      <c r="Z1002" s="1316"/>
      <c r="AA1002" s="1316"/>
      <c r="AB1002" s="1316"/>
      <c r="AC1002" s="1316"/>
      <c r="AD1002" s="1316"/>
      <c r="AE1002" s="530"/>
      <c r="AF1002" s="530"/>
      <c r="AG1002" s="1316"/>
      <c r="AH1002" s="1316"/>
      <c r="AI1002" s="513"/>
    </row>
    <row r="1003" ht="24.0" customHeight="1">
      <c r="A1003" s="1318"/>
      <c r="B1003" s="1316"/>
      <c r="C1003" s="1316"/>
      <c r="D1003" s="1316"/>
      <c r="E1003" s="1316"/>
      <c r="F1003" s="1316"/>
      <c r="G1003" s="1316"/>
      <c r="H1003" s="1316"/>
      <c r="I1003" s="1316"/>
      <c r="J1003" s="1316"/>
      <c r="K1003" s="1316"/>
      <c r="L1003" s="1316"/>
      <c r="M1003" s="1316"/>
      <c r="N1003" s="1316"/>
      <c r="O1003" s="1316"/>
      <c r="P1003" s="1316"/>
      <c r="Q1003" s="1316"/>
      <c r="R1003" s="1316"/>
      <c r="S1003" s="1316"/>
      <c r="T1003" s="1316"/>
      <c r="U1003" s="1316"/>
      <c r="V1003" s="1316"/>
      <c r="W1003" s="1316"/>
      <c r="X1003" s="1316"/>
      <c r="Y1003" s="1316"/>
      <c r="Z1003" s="1316"/>
      <c r="AA1003" s="1316"/>
      <c r="AB1003" s="1316"/>
      <c r="AC1003" s="1316"/>
      <c r="AD1003" s="1316"/>
      <c r="AE1003" s="530"/>
      <c r="AF1003" s="530"/>
      <c r="AG1003" s="1316"/>
      <c r="AH1003" s="1316"/>
      <c r="AI1003" s="513"/>
    </row>
    <row r="1004" ht="24.0" customHeight="1">
      <c r="A1004" s="1318"/>
      <c r="B1004" s="1316"/>
      <c r="C1004" s="1316"/>
      <c r="D1004" s="1316"/>
      <c r="E1004" s="1316"/>
      <c r="F1004" s="1316"/>
      <c r="G1004" s="1316"/>
      <c r="H1004" s="1316"/>
      <c r="I1004" s="1316"/>
      <c r="J1004" s="1316"/>
      <c r="K1004" s="1316"/>
      <c r="L1004" s="1316"/>
      <c r="M1004" s="1316"/>
      <c r="N1004" s="1316"/>
      <c r="O1004" s="1316"/>
      <c r="P1004" s="1316"/>
      <c r="Q1004" s="1316"/>
      <c r="R1004" s="1316"/>
      <c r="S1004" s="1316"/>
      <c r="T1004" s="1316"/>
      <c r="U1004" s="1316"/>
      <c r="V1004" s="1316"/>
      <c r="W1004" s="1316"/>
      <c r="X1004" s="1316"/>
      <c r="Y1004" s="1316"/>
      <c r="Z1004" s="1316"/>
      <c r="AA1004" s="1316"/>
      <c r="AB1004" s="1316"/>
      <c r="AC1004" s="1316"/>
      <c r="AD1004" s="1316"/>
      <c r="AE1004" s="530"/>
      <c r="AF1004" s="530"/>
      <c r="AG1004" s="1316"/>
      <c r="AH1004" s="1316"/>
      <c r="AI1004" s="513"/>
    </row>
    <row r="1005" ht="24.0" customHeight="1">
      <c r="A1005" s="1318"/>
      <c r="B1005" s="1316"/>
      <c r="C1005" s="1316"/>
      <c r="D1005" s="1316"/>
      <c r="E1005" s="1316"/>
      <c r="F1005" s="1316"/>
      <c r="G1005" s="1316"/>
      <c r="H1005" s="1316"/>
      <c r="I1005" s="1316"/>
      <c r="J1005" s="1316"/>
      <c r="K1005" s="1316"/>
      <c r="L1005" s="1316"/>
      <c r="M1005" s="1316"/>
      <c r="N1005" s="1316"/>
      <c r="O1005" s="1316"/>
      <c r="P1005" s="1316"/>
      <c r="Q1005" s="1316"/>
      <c r="R1005" s="1316"/>
      <c r="S1005" s="1316"/>
      <c r="T1005" s="1316"/>
      <c r="U1005" s="1316"/>
      <c r="V1005" s="1316"/>
      <c r="W1005" s="1316"/>
      <c r="X1005" s="1316"/>
      <c r="Y1005" s="1316"/>
      <c r="Z1005" s="1316"/>
      <c r="AA1005" s="1316"/>
      <c r="AB1005" s="1316"/>
      <c r="AC1005" s="1316"/>
      <c r="AD1005" s="1316"/>
      <c r="AE1005" s="530"/>
      <c r="AF1005" s="530"/>
      <c r="AG1005" s="1316"/>
      <c r="AH1005" s="1316"/>
      <c r="AI1005" s="513"/>
    </row>
    <row r="1006" ht="24.0" customHeight="1">
      <c r="A1006" s="1318"/>
      <c r="B1006" s="1316"/>
      <c r="C1006" s="1316"/>
      <c r="D1006" s="1316"/>
      <c r="E1006" s="1316"/>
      <c r="F1006" s="1316"/>
      <c r="G1006" s="1316"/>
      <c r="H1006" s="1316"/>
      <c r="I1006" s="1316"/>
      <c r="J1006" s="1316"/>
      <c r="K1006" s="1316"/>
      <c r="L1006" s="1316"/>
      <c r="M1006" s="1316"/>
      <c r="N1006" s="1316"/>
      <c r="O1006" s="1316"/>
      <c r="P1006" s="1316"/>
      <c r="Q1006" s="1316"/>
      <c r="R1006" s="1316"/>
      <c r="S1006" s="1316"/>
      <c r="T1006" s="1316"/>
      <c r="U1006" s="1316"/>
      <c r="V1006" s="1316"/>
      <c r="W1006" s="1316"/>
      <c r="X1006" s="1316"/>
      <c r="Y1006" s="1316"/>
      <c r="Z1006" s="1316"/>
      <c r="AA1006" s="1316"/>
      <c r="AB1006" s="1316"/>
      <c r="AC1006" s="1316"/>
      <c r="AD1006" s="1316"/>
      <c r="AE1006" s="530"/>
      <c r="AF1006" s="530"/>
      <c r="AG1006" s="1316"/>
      <c r="AH1006" s="1316"/>
      <c r="AI1006" s="513"/>
    </row>
    <row r="1007" ht="24.0" customHeight="1">
      <c r="A1007" s="1318"/>
      <c r="B1007" s="1316"/>
      <c r="C1007" s="1316"/>
      <c r="D1007" s="1316"/>
      <c r="E1007" s="1316"/>
      <c r="F1007" s="1316"/>
      <c r="G1007" s="1316"/>
      <c r="H1007" s="1316"/>
      <c r="I1007" s="1316"/>
      <c r="J1007" s="1316"/>
      <c r="K1007" s="1316"/>
      <c r="L1007" s="1316"/>
      <c r="M1007" s="1316"/>
      <c r="N1007" s="1316"/>
      <c r="O1007" s="1316"/>
      <c r="P1007" s="1316"/>
      <c r="Q1007" s="1316"/>
      <c r="R1007" s="1316"/>
      <c r="S1007" s="1316"/>
      <c r="T1007" s="1316"/>
      <c r="U1007" s="1316"/>
      <c r="V1007" s="1316"/>
      <c r="W1007" s="1316"/>
      <c r="X1007" s="1316"/>
      <c r="Y1007" s="1316"/>
      <c r="Z1007" s="1316"/>
      <c r="AA1007" s="1316"/>
      <c r="AB1007" s="1316"/>
      <c r="AC1007" s="1316"/>
      <c r="AD1007" s="1316"/>
      <c r="AE1007" s="530"/>
      <c r="AF1007" s="530"/>
      <c r="AG1007" s="1316"/>
      <c r="AH1007" s="1316"/>
      <c r="AI1007" s="513"/>
    </row>
    <row r="1008" ht="24.0" customHeight="1">
      <c r="A1008" s="1318"/>
      <c r="B1008" s="1316"/>
      <c r="C1008" s="1316"/>
      <c r="D1008" s="1316"/>
      <c r="E1008" s="1316"/>
      <c r="F1008" s="1316"/>
      <c r="G1008" s="1316"/>
      <c r="H1008" s="1316"/>
      <c r="I1008" s="1316"/>
      <c r="J1008" s="1316"/>
      <c r="K1008" s="1316"/>
      <c r="L1008" s="1316"/>
      <c r="M1008" s="1316"/>
      <c r="N1008" s="1316"/>
      <c r="O1008" s="1316"/>
      <c r="P1008" s="1316"/>
      <c r="Q1008" s="1316"/>
      <c r="R1008" s="1316"/>
      <c r="S1008" s="1316"/>
      <c r="T1008" s="1316"/>
      <c r="U1008" s="1316"/>
      <c r="V1008" s="1316"/>
      <c r="W1008" s="1316"/>
      <c r="X1008" s="1316"/>
      <c r="Y1008" s="1316"/>
      <c r="Z1008" s="1316"/>
      <c r="AA1008" s="1316"/>
      <c r="AB1008" s="1316"/>
      <c r="AC1008" s="1316"/>
      <c r="AD1008" s="1316"/>
      <c r="AE1008" s="530"/>
      <c r="AF1008" s="530"/>
      <c r="AG1008" s="1316"/>
      <c r="AH1008" s="1316"/>
      <c r="AI1008" s="513"/>
    </row>
    <row r="1009" ht="24.0" customHeight="1">
      <c r="A1009" s="1318"/>
      <c r="B1009" s="1316"/>
      <c r="C1009" s="1316"/>
      <c r="D1009" s="1316"/>
      <c r="E1009" s="1316"/>
      <c r="F1009" s="1316"/>
      <c r="G1009" s="1316"/>
      <c r="H1009" s="1316"/>
      <c r="I1009" s="1316"/>
      <c r="J1009" s="1316"/>
      <c r="K1009" s="1316"/>
      <c r="L1009" s="1316"/>
      <c r="M1009" s="1316"/>
      <c r="N1009" s="1316"/>
      <c r="O1009" s="1316"/>
      <c r="P1009" s="1316"/>
      <c r="Q1009" s="1316"/>
      <c r="R1009" s="1316"/>
      <c r="S1009" s="1316"/>
      <c r="T1009" s="1316"/>
      <c r="U1009" s="1316"/>
      <c r="V1009" s="1316"/>
      <c r="W1009" s="1316"/>
      <c r="X1009" s="1316"/>
      <c r="Y1009" s="1316"/>
      <c r="Z1009" s="1316"/>
      <c r="AA1009" s="1316"/>
      <c r="AB1009" s="1316"/>
      <c r="AC1009" s="1316"/>
      <c r="AD1009" s="1316"/>
      <c r="AE1009" s="530"/>
      <c r="AF1009" s="530"/>
      <c r="AG1009" s="1316"/>
      <c r="AH1009" s="1316"/>
      <c r="AI1009" s="513"/>
    </row>
    <row r="1010" ht="24.0" customHeight="1">
      <c r="A1010" s="1318"/>
      <c r="B1010" s="1316"/>
      <c r="C1010" s="1316"/>
      <c r="D1010" s="1316"/>
      <c r="E1010" s="1316"/>
      <c r="F1010" s="1316"/>
      <c r="G1010" s="1316"/>
      <c r="H1010" s="1316"/>
      <c r="I1010" s="1316"/>
      <c r="J1010" s="1316"/>
      <c r="K1010" s="1316"/>
      <c r="L1010" s="1316"/>
      <c r="M1010" s="1316"/>
      <c r="N1010" s="1316"/>
      <c r="O1010" s="1316"/>
      <c r="P1010" s="1316"/>
      <c r="Q1010" s="1316"/>
      <c r="R1010" s="1316"/>
      <c r="S1010" s="1316"/>
      <c r="T1010" s="1316"/>
      <c r="U1010" s="1316"/>
      <c r="V1010" s="1316"/>
      <c r="W1010" s="1316"/>
      <c r="X1010" s="1316"/>
      <c r="Y1010" s="1316"/>
      <c r="Z1010" s="1316"/>
      <c r="AA1010" s="1316"/>
      <c r="AB1010" s="1316"/>
      <c r="AC1010" s="1316"/>
      <c r="AD1010" s="1316"/>
      <c r="AE1010" s="530"/>
      <c r="AF1010" s="530"/>
      <c r="AG1010" s="1316"/>
      <c r="AH1010" s="1316"/>
      <c r="AI1010" s="513"/>
    </row>
    <row r="1011" ht="24.0" customHeight="1">
      <c r="A1011" s="1318"/>
      <c r="B1011" s="1316"/>
      <c r="C1011" s="1316"/>
      <c r="D1011" s="1316"/>
      <c r="E1011" s="1316"/>
      <c r="F1011" s="1316"/>
      <c r="G1011" s="1316"/>
      <c r="H1011" s="1316"/>
      <c r="I1011" s="1316"/>
      <c r="J1011" s="1316"/>
      <c r="K1011" s="1316"/>
      <c r="L1011" s="1316"/>
      <c r="M1011" s="1316"/>
      <c r="N1011" s="1316"/>
      <c r="O1011" s="1316"/>
      <c r="P1011" s="1316"/>
      <c r="Q1011" s="1316"/>
      <c r="R1011" s="1316"/>
      <c r="S1011" s="1316"/>
      <c r="T1011" s="1316"/>
      <c r="U1011" s="1316"/>
      <c r="V1011" s="1316"/>
      <c r="W1011" s="1316"/>
      <c r="X1011" s="1316"/>
      <c r="Y1011" s="1316"/>
      <c r="Z1011" s="1316"/>
      <c r="AA1011" s="1316"/>
      <c r="AB1011" s="1316"/>
      <c r="AC1011" s="1316"/>
      <c r="AD1011" s="1316"/>
      <c r="AE1011" s="530"/>
      <c r="AF1011" s="530"/>
      <c r="AG1011" s="1316"/>
      <c r="AH1011" s="1316"/>
      <c r="AI1011" s="513"/>
    </row>
    <row r="1012" ht="24.0" customHeight="1">
      <c r="A1012" s="1318"/>
      <c r="B1012" s="1316"/>
      <c r="C1012" s="1316"/>
      <c r="D1012" s="1316"/>
      <c r="E1012" s="1316"/>
      <c r="F1012" s="1316"/>
      <c r="G1012" s="1316"/>
      <c r="H1012" s="1316"/>
      <c r="I1012" s="1316"/>
      <c r="J1012" s="1316"/>
      <c r="K1012" s="1316"/>
      <c r="L1012" s="1316"/>
      <c r="M1012" s="1316"/>
      <c r="N1012" s="1316"/>
      <c r="O1012" s="1316"/>
      <c r="P1012" s="1316"/>
      <c r="Q1012" s="1316"/>
      <c r="R1012" s="1316"/>
      <c r="S1012" s="1316"/>
      <c r="T1012" s="1316"/>
      <c r="U1012" s="1316"/>
      <c r="V1012" s="1316"/>
      <c r="W1012" s="1316"/>
      <c r="X1012" s="1316"/>
      <c r="Y1012" s="1316"/>
      <c r="Z1012" s="1316"/>
      <c r="AA1012" s="1316"/>
      <c r="AB1012" s="1316"/>
      <c r="AC1012" s="1316"/>
      <c r="AD1012" s="1316"/>
      <c r="AE1012" s="530"/>
      <c r="AF1012" s="530"/>
      <c r="AG1012" s="1316"/>
      <c r="AH1012" s="1316"/>
      <c r="AI1012" s="513"/>
    </row>
    <row r="1013" ht="24.0" customHeight="1">
      <c r="A1013" s="1318"/>
      <c r="B1013" s="1316"/>
      <c r="C1013" s="1316"/>
      <c r="D1013" s="1316"/>
      <c r="E1013" s="1316"/>
      <c r="F1013" s="1316"/>
      <c r="G1013" s="1316"/>
      <c r="H1013" s="1316"/>
      <c r="I1013" s="1316"/>
      <c r="J1013" s="1316"/>
      <c r="K1013" s="1316"/>
      <c r="L1013" s="1316"/>
      <c r="M1013" s="1316"/>
      <c r="N1013" s="1316"/>
      <c r="O1013" s="1316"/>
      <c r="P1013" s="1316"/>
      <c r="Q1013" s="1316"/>
      <c r="R1013" s="1316"/>
      <c r="S1013" s="1316"/>
      <c r="T1013" s="1316"/>
      <c r="U1013" s="1316"/>
      <c r="V1013" s="1316"/>
      <c r="W1013" s="1316"/>
      <c r="X1013" s="1316"/>
      <c r="Y1013" s="1316"/>
      <c r="Z1013" s="1316"/>
      <c r="AA1013" s="1316"/>
      <c r="AB1013" s="1316"/>
      <c r="AC1013" s="1316"/>
      <c r="AD1013" s="1316"/>
      <c r="AE1013" s="530"/>
      <c r="AF1013" s="530"/>
      <c r="AG1013" s="1316"/>
      <c r="AH1013" s="1316"/>
      <c r="AI1013" s="513"/>
    </row>
    <row r="1014" ht="24.0" customHeight="1">
      <c r="A1014" s="1318"/>
      <c r="B1014" s="1316"/>
      <c r="C1014" s="1316"/>
      <c r="D1014" s="1316"/>
      <c r="E1014" s="1316"/>
      <c r="F1014" s="1316"/>
      <c r="G1014" s="1316"/>
      <c r="H1014" s="1316"/>
      <c r="I1014" s="1316"/>
      <c r="J1014" s="1316"/>
      <c r="K1014" s="1316"/>
      <c r="L1014" s="1316"/>
      <c r="M1014" s="1316"/>
      <c r="N1014" s="1316"/>
      <c r="O1014" s="1316"/>
      <c r="P1014" s="1316"/>
      <c r="Q1014" s="1316"/>
      <c r="R1014" s="1316"/>
      <c r="S1014" s="1316"/>
      <c r="T1014" s="1316"/>
      <c r="U1014" s="1316"/>
      <c r="V1014" s="1316"/>
      <c r="W1014" s="1316"/>
      <c r="X1014" s="1316"/>
      <c r="Y1014" s="1316"/>
      <c r="Z1014" s="1316"/>
      <c r="AA1014" s="1316"/>
      <c r="AB1014" s="1316"/>
      <c r="AC1014" s="1316"/>
      <c r="AD1014" s="1316"/>
      <c r="AE1014" s="530"/>
      <c r="AF1014" s="530"/>
      <c r="AG1014" s="1316"/>
      <c r="AH1014" s="1316"/>
      <c r="AI1014" s="513"/>
    </row>
    <row r="1015" ht="24.0" customHeight="1">
      <c r="A1015" s="1318"/>
      <c r="B1015" s="1316"/>
      <c r="C1015" s="1316"/>
      <c r="D1015" s="1316"/>
      <c r="E1015" s="1316"/>
      <c r="F1015" s="1316"/>
      <c r="G1015" s="1316"/>
      <c r="H1015" s="1316"/>
      <c r="I1015" s="1316"/>
      <c r="J1015" s="1316"/>
      <c r="K1015" s="1316"/>
      <c r="L1015" s="1316"/>
      <c r="M1015" s="1316"/>
      <c r="N1015" s="1316"/>
      <c r="O1015" s="1316"/>
      <c r="P1015" s="1316"/>
      <c r="Q1015" s="1316"/>
      <c r="R1015" s="1316"/>
      <c r="S1015" s="1316"/>
      <c r="T1015" s="1316"/>
      <c r="U1015" s="1316"/>
      <c r="V1015" s="1316"/>
      <c r="W1015" s="1316"/>
      <c r="X1015" s="1316"/>
      <c r="Y1015" s="1316"/>
      <c r="Z1015" s="1316"/>
      <c r="AA1015" s="1316"/>
      <c r="AB1015" s="1316"/>
      <c r="AC1015" s="1316"/>
      <c r="AD1015" s="1316"/>
      <c r="AE1015" s="530"/>
      <c r="AF1015" s="530"/>
      <c r="AG1015" s="1316"/>
      <c r="AH1015" s="1316"/>
      <c r="AI1015" s="513"/>
    </row>
    <row r="1016" ht="24.0" customHeight="1">
      <c r="A1016" s="1318"/>
      <c r="B1016" s="1316"/>
      <c r="C1016" s="1316"/>
      <c r="D1016" s="1316"/>
      <c r="E1016" s="1316"/>
      <c r="F1016" s="1316"/>
      <c r="G1016" s="1316"/>
      <c r="H1016" s="1316"/>
      <c r="I1016" s="1316"/>
      <c r="J1016" s="1316"/>
      <c r="K1016" s="1316"/>
      <c r="L1016" s="1316"/>
      <c r="M1016" s="1316"/>
      <c r="N1016" s="1316"/>
      <c r="O1016" s="1316"/>
      <c r="P1016" s="1316"/>
      <c r="Q1016" s="1316"/>
      <c r="R1016" s="1316"/>
      <c r="S1016" s="1316"/>
      <c r="T1016" s="1316"/>
      <c r="U1016" s="1316"/>
      <c r="V1016" s="1316"/>
      <c r="W1016" s="1316"/>
      <c r="X1016" s="1316"/>
      <c r="Y1016" s="1316"/>
      <c r="Z1016" s="1316"/>
      <c r="AA1016" s="1316"/>
      <c r="AB1016" s="1316"/>
      <c r="AC1016" s="1316"/>
      <c r="AD1016" s="1316"/>
      <c r="AE1016" s="530"/>
      <c r="AF1016" s="530"/>
      <c r="AG1016" s="1316"/>
      <c r="AH1016" s="1316"/>
      <c r="AI1016" s="513"/>
    </row>
    <row r="1017" ht="24.0" customHeight="1">
      <c r="A1017" s="1318"/>
      <c r="B1017" s="1316"/>
      <c r="C1017" s="1316"/>
      <c r="D1017" s="1316"/>
      <c r="E1017" s="1316"/>
      <c r="F1017" s="1316"/>
      <c r="G1017" s="1316"/>
      <c r="H1017" s="1316"/>
      <c r="I1017" s="1316"/>
      <c r="J1017" s="1316"/>
      <c r="K1017" s="1316"/>
      <c r="L1017" s="1316"/>
      <c r="M1017" s="1316"/>
      <c r="N1017" s="1316"/>
      <c r="O1017" s="1316"/>
      <c r="P1017" s="1316"/>
      <c r="Q1017" s="1316"/>
      <c r="R1017" s="1316"/>
      <c r="S1017" s="1316"/>
      <c r="T1017" s="1316"/>
      <c r="U1017" s="1316"/>
      <c r="V1017" s="1316"/>
      <c r="W1017" s="1316"/>
      <c r="X1017" s="1316"/>
      <c r="Y1017" s="1316"/>
      <c r="Z1017" s="1316"/>
      <c r="AA1017" s="1316"/>
      <c r="AB1017" s="1316"/>
      <c r="AC1017" s="1316"/>
      <c r="AD1017" s="1316"/>
      <c r="AE1017" s="530"/>
      <c r="AF1017" s="530"/>
      <c r="AG1017" s="1316"/>
      <c r="AH1017" s="1316"/>
      <c r="AI1017" s="513"/>
    </row>
    <row r="1018" ht="24.0" customHeight="1">
      <c r="A1018" s="1318"/>
      <c r="B1018" s="1316"/>
      <c r="C1018" s="1316"/>
      <c r="D1018" s="1316"/>
      <c r="E1018" s="1316"/>
      <c r="F1018" s="1316"/>
      <c r="G1018" s="1316"/>
      <c r="H1018" s="1316"/>
      <c r="I1018" s="1316"/>
      <c r="J1018" s="1316"/>
      <c r="K1018" s="1316"/>
      <c r="L1018" s="1316"/>
      <c r="M1018" s="1316"/>
      <c r="N1018" s="1316"/>
      <c r="O1018" s="1316"/>
      <c r="P1018" s="1316"/>
      <c r="Q1018" s="1316"/>
      <c r="R1018" s="1316"/>
      <c r="S1018" s="1316"/>
      <c r="T1018" s="1316"/>
      <c r="U1018" s="1316"/>
      <c r="V1018" s="1316"/>
      <c r="W1018" s="1316"/>
      <c r="X1018" s="1316"/>
      <c r="Y1018" s="1316"/>
      <c r="Z1018" s="1316"/>
      <c r="AA1018" s="1316"/>
      <c r="AB1018" s="1316"/>
      <c r="AC1018" s="1316"/>
      <c r="AD1018" s="1316"/>
      <c r="AE1018" s="530"/>
      <c r="AF1018" s="530"/>
      <c r="AG1018" s="1316"/>
      <c r="AH1018" s="1316"/>
      <c r="AI1018" s="513"/>
    </row>
    <row r="1019" ht="24.0" customHeight="1">
      <c r="A1019" s="1318"/>
      <c r="B1019" s="1316"/>
      <c r="C1019" s="1316"/>
      <c r="D1019" s="1316"/>
      <c r="E1019" s="1316"/>
      <c r="F1019" s="1316"/>
      <c r="G1019" s="1316"/>
      <c r="H1019" s="1316"/>
      <c r="I1019" s="1316"/>
      <c r="J1019" s="1316"/>
      <c r="K1019" s="1316"/>
      <c r="L1019" s="1316"/>
      <c r="M1019" s="1316"/>
      <c r="N1019" s="1316"/>
      <c r="O1019" s="1316"/>
      <c r="P1019" s="1316"/>
      <c r="Q1019" s="1316"/>
      <c r="R1019" s="1316"/>
      <c r="S1019" s="1316"/>
      <c r="T1019" s="1316"/>
      <c r="U1019" s="1316"/>
      <c r="V1019" s="1316"/>
      <c r="W1019" s="1316"/>
      <c r="X1019" s="1316"/>
      <c r="Y1019" s="1316"/>
      <c r="Z1019" s="1316"/>
      <c r="AA1019" s="1316"/>
      <c r="AB1019" s="1316"/>
      <c r="AC1019" s="1316"/>
      <c r="AD1019" s="1316"/>
      <c r="AE1019" s="530"/>
      <c r="AF1019" s="530"/>
      <c r="AG1019" s="1316"/>
      <c r="AH1019" s="1316"/>
      <c r="AI1019" s="513"/>
    </row>
    <row r="1020" ht="24.0" customHeight="1">
      <c r="A1020" s="1318"/>
      <c r="B1020" s="1316"/>
      <c r="C1020" s="1316"/>
      <c r="D1020" s="1316"/>
      <c r="E1020" s="1316"/>
      <c r="F1020" s="1316"/>
      <c r="G1020" s="1316"/>
      <c r="H1020" s="1316"/>
      <c r="I1020" s="1316"/>
      <c r="J1020" s="1316"/>
      <c r="K1020" s="1316"/>
      <c r="L1020" s="1316"/>
      <c r="M1020" s="1316"/>
      <c r="N1020" s="1316"/>
      <c r="O1020" s="1316"/>
      <c r="P1020" s="1316"/>
      <c r="Q1020" s="1316"/>
      <c r="R1020" s="1316"/>
      <c r="S1020" s="1316"/>
      <c r="T1020" s="1316"/>
      <c r="U1020" s="1316"/>
      <c r="V1020" s="1316"/>
      <c r="W1020" s="1316"/>
      <c r="X1020" s="1316"/>
      <c r="Y1020" s="1316"/>
      <c r="Z1020" s="1316"/>
      <c r="AA1020" s="1316"/>
      <c r="AB1020" s="1316"/>
      <c r="AC1020" s="1316"/>
      <c r="AD1020" s="1316"/>
      <c r="AE1020" s="530"/>
      <c r="AF1020" s="530"/>
      <c r="AG1020" s="1316"/>
      <c r="AH1020" s="1316"/>
      <c r="AI1020" s="513"/>
    </row>
    <row r="1021" ht="24.0" customHeight="1">
      <c r="A1021" s="1318"/>
      <c r="B1021" s="1316"/>
      <c r="C1021" s="1316"/>
      <c r="D1021" s="1316"/>
      <c r="E1021" s="1316"/>
      <c r="F1021" s="1316"/>
      <c r="G1021" s="1316"/>
      <c r="H1021" s="1316"/>
      <c r="I1021" s="1316"/>
      <c r="J1021" s="1316"/>
      <c r="K1021" s="1316"/>
      <c r="L1021" s="1316"/>
      <c r="M1021" s="1316"/>
      <c r="N1021" s="1316"/>
      <c r="O1021" s="1316"/>
      <c r="P1021" s="1316"/>
      <c r="Q1021" s="1316"/>
      <c r="R1021" s="1316"/>
      <c r="S1021" s="1316"/>
      <c r="T1021" s="1316"/>
      <c r="U1021" s="1316"/>
      <c r="V1021" s="1316"/>
      <c r="W1021" s="1316"/>
      <c r="X1021" s="1316"/>
      <c r="Y1021" s="1316"/>
      <c r="Z1021" s="1316"/>
      <c r="AA1021" s="1316"/>
      <c r="AB1021" s="1316"/>
      <c r="AC1021" s="1316"/>
      <c r="AD1021" s="1316"/>
      <c r="AE1021" s="530"/>
      <c r="AF1021" s="530"/>
      <c r="AG1021" s="1316"/>
      <c r="AH1021" s="1316"/>
      <c r="AI1021" s="513"/>
    </row>
    <row r="1022" ht="24.0" customHeight="1">
      <c r="A1022" s="1318"/>
      <c r="B1022" s="1316"/>
      <c r="C1022" s="1316"/>
      <c r="D1022" s="1316"/>
      <c r="E1022" s="1316"/>
      <c r="F1022" s="1316"/>
      <c r="G1022" s="1316"/>
      <c r="H1022" s="1316"/>
      <c r="I1022" s="1316"/>
      <c r="J1022" s="1316"/>
      <c r="K1022" s="1316"/>
      <c r="L1022" s="1316"/>
      <c r="M1022" s="1316"/>
      <c r="N1022" s="1316"/>
      <c r="O1022" s="1316"/>
      <c r="P1022" s="1316"/>
      <c r="Q1022" s="1316"/>
      <c r="R1022" s="1316"/>
      <c r="S1022" s="1316"/>
      <c r="T1022" s="1316"/>
      <c r="U1022" s="1316"/>
      <c r="V1022" s="1316"/>
      <c r="W1022" s="1316"/>
      <c r="X1022" s="1316"/>
      <c r="Y1022" s="1316"/>
      <c r="Z1022" s="1316"/>
      <c r="AA1022" s="1316"/>
      <c r="AB1022" s="1316"/>
      <c r="AC1022" s="1316"/>
      <c r="AD1022" s="1316"/>
      <c r="AE1022" s="530"/>
      <c r="AF1022" s="530"/>
      <c r="AG1022" s="1316"/>
      <c r="AH1022" s="1316"/>
      <c r="AI1022" s="513"/>
    </row>
    <row r="1023" ht="24.0" customHeight="1">
      <c r="A1023" s="1318"/>
      <c r="B1023" s="1316"/>
      <c r="C1023" s="1316"/>
      <c r="D1023" s="1316"/>
      <c r="E1023" s="1316"/>
      <c r="F1023" s="1316"/>
      <c r="G1023" s="1316"/>
      <c r="H1023" s="1316"/>
      <c r="I1023" s="1316"/>
      <c r="J1023" s="1316"/>
      <c r="K1023" s="1316"/>
      <c r="L1023" s="1316"/>
      <c r="M1023" s="1316"/>
      <c r="N1023" s="1316"/>
      <c r="O1023" s="1316"/>
      <c r="P1023" s="1316"/>
      <c r="Q1023" s="1316"/>
      <c r="R1023" s="1316"/>
      <c r="S1023" s="1316"/>
      <c r="T1023" s="1316"/>
      <c r="U1023" s="1316"/>
      <c r="V1023" s="1316"/>
      <c r="W1023" s="1316"/>
      <c r="X1023" s="1316"/>
      <c r="Y1023" s="1316"/>
      <c r="Z1023" s="1316"/>
      <c r="AA1023" s="1316"/>
      <c r="AB1023" s="1316"/>
      <c r="AC1023" s="1316"/>
      <c r="AD1023" s="1316"/>
      <c r="AE1023" s="530"/>
      <c r="AF1023" s="530"/>
      <c r="AG1023" s="1316"/>
      <c r="AH1023" s="1316"/>
      <c r="AI1023" s="513"/>
    </row>
    <row r="1024" ht="24.0" customHeight="1">
      <c r="A1024" s="1318"/>
      <c r="B1024" s="1316"/>
      <c r="C1024" s="1316"/>
      <c r="D1024" s="1316"/>
      <c r="E1024" s="1316"/>
      <c r="F1024" s="1316"/>
      <c r="G1024" s="1316"/>
      <c r="H1024" s="1316"/>
      <c r="I1024" s="1316"/>
      <c r="J1024" s="1316"/>
      <c r="K1024" s="1316"/>
      <c r="L1024" s="1316"/>
      <c r="M1024" s="1316"/>
      <c r="N1024" s="1316"/>
      <c r="O1024" s="1316"/>
      <c r="P1024" s="1316"/>
      <c r="Q1024" s="1316"/>
      <c r="R1024" s="1316"/>
      <c r="S1024" s="1316"/>
      <c r="T1024" s="1316"/>
      <c r="U1024" s="1316"/>
      <c r="V1024" s="1316"/>
      <c r="W1024" s="1316"/>
      <c r="X1024" s="1316"/>
      <c r="Y1024" s="1316"/>
      <c r="Z1024" s="1316"/>
      <c r="AA1024" s="1316"/>
      <c r="AB1024" s="1316"/>
      <c r="AC1024" s="1316"/>
      <c r="AD1024" s="1316"/>
      <c r="AE1024" s="530"/>
      <c r="AF1024" s="530"/>
      <c r="AG1024" s="1316"/>
      <c r="AH1024" s="1316"/>
      <c r="AI1024" s="513"/>
    </row>
    <row r="1025" ht="24.0" customHeight="1">
      <c r="A1025" s="1318"/>
      <c r="B1025" s="1316"/>
      <c r="C1025" s="1316"/>
      <c r="D1025" s="1316"/>
      <c r="E1025" s="1316"/>
      <c r="F1025" s="1316"/>
      <c r="G1025" s="1316"/>
      <c r="H1025" s="1316"/>
      <c r="I1025" s="1316"/>
      <c r="J1025" s="1316"/>
      <c r="K1025" s="1316"/>
      <c r="L1025" s="1316"/>
      <c r="M1025" s="1316"/>
      <c r="N1025" s="1316"/>
      <c r="O1025" s="1316"/>
      <c r="P1025" s="1316"/>
      <c r="Q1025" s="1316"/>
      <c r="R1025" s="1316"/>
      <c r="S1025" s="1316"/>
      <c r="T1025" s="1316"/>
      <c r="U1025" s="1316"/>
      <c r="V1025" s="1316"/>
      <c r="W1025" s="1316"/>
      <c r="X1025" s="1316"/>
      <c r="Y1025" s="1316"/>
      <c r="Z1025" s="1316"/>
      <c r="AA1025" s="1316"/>
      <c r="AB1025" s="1316"/>
      <c r="AC1025" s="1316"/>
      <c r="AD1025" s="1316"/>
      <c r="AE1025" s="530"/>
      <c r="AF1025" s="530"/>
      <c r="AG1025" s="1316"/>
      <c r="AH1025" s="1316"/>
      <c r="AI1025" s="513"/>
    </row>
    <row r="1026" ht="24.0" customHeight="1">
      <c r="A1026" s="1318"/>
      <c r="B1026" s="1316"/>
      <c r="C1026" s="1316"/>
      <c r="D1026" s="1316"/>
      <c r="E1026" s="1316"/>
      <c r="F1026" s="1316"/>
      <c r="G1026" s="1316"/>
      <c r="H1026" s="1316"/>
      <c r="I1026" s="1316"/>
      <c r="J1026" s="1316"/>
      <c r="K1026" s="1316"/>
      <c r="L1026" s="1316"/>
      <c r="M1026" s="1316"/>
      <c r="N1026" s="1316"/>
      <c r="O1026" s="1316"/>
      <c r="P1026" s="1316"/>
      <c r="Q1026" s="1316"/>
      <c r="R1026" s="1316"/>
      <c r="S1026" s="1316"/>
      <c r="T1026" s="1316"/>
      <c r="U1026" s="1316"/>
      <c r="V1026" s="1316"/>
      <c r="W1026" s="1316"/>
      <c r="X1026" s="1316"/>
      <c r="Y1026" s="1316"/>
      <c r="Z1026" s="1316"/>
      <c r="AA1026" s="1316"/>
      <c r="AB1026" s="1316"/>
      <c r="AC1026" s="1316"/>
      <c r="AD1026" s="1316"/>
      <c r="AE1026" s="530"/>
      <c r="AF1026" s="530"/>
      <c r="AG1026" s="1316"/>
      <c r="AH1026" s="1316"/>
      <c r="AI1026" s="513"/>
    </row>
    <row r="1027" ht="24.0" customHeight="1">
      <c r="A1027" s="1318"/>
      <c r="B1027" s="1316"/>
      <c r="C1027" s="1316"/>
      <c r="D1027" s="1316"/>
      <c r="E1027" s="1316"/>
      <c r="F1027" s="1316"/>
      <c r="G1027" s="1316"/>
      <c r="H1027" s="1316"/>
      <c r="I1027" s="1316"/>
      <c r="J1027" s="1316"/>
      <c r="K1027" s="1316"/>
      <c r="L1027" s="1316"/>
      <c r="M1027" s="1316"/>
      <c r="N1027" s="1316"/>
      <c r="O1027" s="1316"/>
      <c r="P1027" s="1316"/>
      <c r="Q1027" s="1316"/>
      <c r="R1027" s="1316"/>
      <c r="S1027" s="1316"/>
      <c r="T1027" s="1316"/>
      <c r="U1027" s="1316"/>
      <c r="V1027" s="1316"/>
      <c r="W1027" s="1316"/>
      <c r="X1027" s="1316"/>
      <c r="Y1027" s="1316"/>
      <c r="Z1027" s="1316"/>
      <c r="AA1027" s="1316"/>
      <c r="AB1027" s="1316"/>
      <c r="AC1027" s="1316"/>
      <c r="AD1027" s="1316"/>
      <c r="AE1027" s="530"/>
      <c r="AF1027" s="530"/>
      <c r="AG1027" s="1316"/>
      <c r="AH1027" s="1316"/>
      <c r="AI1027" s="513"/>
    </row>
    <row r="1028" ht="24.0" customHeight="1">
      <c r="A1028" s="1318"/>
      <c r="B1028" s="1316"/>
      <c r="C1028" s="1316"/>
      <c r="D1028" s="1316"/>
      <c r="E1028" s="1316"/>
      <c r="F1028" s="1316"/>
      <c r="G1028" s="1316"/>
      <c r="H1028" s="1316"/>
      <c r="I1028" s="1316"/>
      <c r="J1028" s="1316"/>
      <c r="K1028" s="1316"/>
      <c r="L1028" s="1316"/>
      <c r="M1028" s="1316"/>
      <c r="N1028" s="1316"/>
      <c r="O1028" s="1316"/>
      <c r="P1028" s="1316"/>
      <c r="Q1028" s="1316"/>
      <c r="R1028" s="1316"/>
      <c r="S1028" s="1316"/>
      <c r="T1028" s="1316"/>
      <c r="U1028" s="1316"/>
      <c r="V1028" s="1316"/>
      <c r="W1028" s="1316"/>
      <c r="X1028" s="1316"/>
      <c r="Y1028" s="1316"/>
      <c r="Z1028" s="1316"/>
      <c r="AA1028" s="1316"/>
      <c r="AB1028" s="1316"/>
      <c r="AC1028" s="1316"/>
      <c r="AD1028" s="1316"/>
      <c r="AE1028" s="530"/>
      <c r="AF1028" s="530"/>
      <c r="AG1028" s="1316"/>
      <c r="AH1028" s="1316"/>
      <c r="AI1028" s="513"/>
    </row>
    <row r="1029" ht="24.0" customHeight="1">
      <c r="A1029" s="1318"/>
      <c r="B1029" s="1316"/>
      <c r="C1029" s="1316"/>
      <c r="D1029" s="1316"/>
      <c r="E1029" s="1316"/>
      <c r="F1029" s="1316"/>
      <c r="G1029" s="1316"/>
      <c r="H1029" s="1316"/>
      <c r="I1029" s="1316"/>
      <c r="J1029" s="1316"/>
      <c r="K1029" s="1316"/>
      <c r="L1029" s="1316"/>
      <c r="M1029" s="1316"/>
      <c r="N1029" s="1316"/>
      <c r="O1029" s="1316"/>
      <c r="P1029" s="1316"/>
      <c r="Q1029" s="1316"/>
      <c r="R1029" s="1316"/>
      <c r="S1029" s="1316"/>
      <c r="T1029" s="1316"/>
      <c r="U1029" s="1316"/>
      <c r="V1029" s="1316"/>
      <c r="W1029" s="1316"/>
      <c r="X1029" s="1316"/>
      <c r="Y1029" s="1316"/>
      <c r="Z1029" s="1316"/>
      <c r="AA1029" s="1316"/>
      <c r="AB1029" s="1316"/>
      <c r="AC1029" s="1316"/>
      <c r="AD1029" s="1316"/>
      <c r="AE1029" s="530"/>
      <c r="AF1029" s="530"/>
      <c r="AG1029" s="1316"/>
      <c r="AH1029" s="1316"/>
      <c r="AI1029" s="513"/>
    </row>
    <row r="1030" ht="24.0" customHeight="1">
      <c r="A1030" s="1318"/>
      <c r="B1030" s="1316"/>
      <c r="C1030" s="1316"/>
      <c r="D1030" s="1316"/>
      <c r="E1030" s="1316"/>
      <c r="F1030" s="1316"/>
      <c r="G1030" s="1316"/>
      <c r="H1030" s="1316"/>
      <c r="I1030" s="1316"/>
      <c r="J1030" s="1316"/>
      <c r="K1030" s="1316"/>
      <c r="L1030" s="1316"/>
      <c r="M1030" s="1316"/>
      <c r="N1030" s="1316"/>
      <c r="O1030" s="1316"/>
      <c r="P1030" s="1316"/>
      <c r="Q1030" s="1316"/>
      <c r="R1030" s="1316"/>
      <c r="S1030" s="1316"/>
      <c r="T1030" s="1316"/>
      <c r="U1030" s="1316"/>
      <c r="V1030" s="1316"/>
      <c r="W1030" s="1316"/>
      <c r="X1030" s="1316"/>
      <c r="Y1030" s="1316"/>
      <c r="Z1030" s="1316"/>
      <c r="AA1030" s="1316"/>
      <c r="AB1030" s="1316"/>
      <c r="AC1030" s="1316"/>
      <c r="AD1030" s="1316"/>
      <c r="AE1030" s="530"/>
      <c r="AF1030" s="530"/>
      <c r="AG1030" s="1316"/>
      <c r="AH1030" s="1316"/>
      <c r="AI1030" s="513"/>
    </row>
    <row r="1031" ht="24.0" customHeight="1">
      <c r="A1031" s="1318"/>
      <c r="B1031" s="1316"/>
      <c r="C1031" s="1316"/>
      <c r="D1031" s="1316"/>
      <c r="E1031" s="1316"/>
      <c r="F1031" s="1316"/>
      <c r="G1031" s="1316"/>
      <c r="H1031" s="1316"/>
      <c r="I1031" s="1316"/>
      <c r="J1031" s="1316"/>
      <c r="K1031" s="1316"/>
      <c r="L1031" s="1316"/>
      <c r="M1031" s="1316"/>
      <c r="N1031" s="1316"/>
      <c r="O1031" s="1316"/>
      <c r="P1031" s="1316"/>
      <c r="Q1031" s="1316"/>
      <c r="R1031" s="1316"/>
      <c r="S1031" s="1316"/>
      <c r="T1031" s="1316"/>
      <c r="U1031" s="1316"/>
      <c r="V1031" s="1316"/>
      <c r="W1031" s="1316"/>
      <c r="X1031" s="1316"/>
      <c r="Y1031" s="1316"/>
      <c r="Z1031" s="1316"/>
      <c r="AA1031" s="1316"/>
      <c r="AB1031" s="1316"/>
      <c r="AC1031" s="1316"/>
      <c r="AD1031" s="1316"/>
      <c r="AE1031" s="530"/>
      <c r="AF1031" s="530"/>
      <c r="AG1031" s="1316"/>
      <c r="AH1031" s="1316"/>
      <c r="AI1031" s="513"/>
    </row>
    <row r="1032" ht="24.0" customHeight="1">
      <c r="A1032" s="1318"/>
      <c r="B1032" s="1316"/>
      <c r="C1032" s="1316"/>
      <c r="D1032" s="1316"/>
      <c r="E1032" s="1316"/>
      <c r="F1032" s="1316"/>
      <c r="G1032" s="1316"/>
      <c r="H1032" s="1316"/>
      <c r="I1032" s="1316"/>
      <c r="J1032" s="1316"/>
      <c r="K1032" s="1316"/>
      <c r="L1032" s="1316"/>
      <c r="M1032" s="1316"/>
      <c r="N1032" s="1316"/>
      <c r="O1032" s="1316"/>
      <c r="P1032" s="1316"/>
      <c r="Q1032" s="1316"/>
      <c r="R1032" s="1316"/>
      <c r="S1032" s="1316"/>
      <c r="T1032" s="1316"/>
      <c r="U1032" s="1316"/>
      <c r="V1032" s="1316"/>
      <c r="W1032" s="1316"/>
      <c r="X1032" s="1316"/>
      <c r="Y1032" s="1316"/>
      <c r="Z1032" s="1316"/>
      <c r="AA1032" s="1316"/>
      <c r="AB1032" s="1316"/>
      <c r="AC1032" s="1316"/>
      <c r="AD1032" s="1316"/>
      <c r="AE1032" s="530"/>
      <c r="AF1032" s="530"/>
      <c r="AG1032" s="1316"/>
      <c r="AH1032" s="1316"/>
      <c r="AI1032" s="513"/>
    </row>
    <row r="1033" ht="24.0" customHeight="1">
      <c r="A1033" s="1318"/>
      <c r="B1033" s="1316"/>
      <c r="C1033" s="1316"/>
      <c r="D1033" s="1316"/>
      <c r="E1033" s="1316"/>
      <c r="F1033" s="1316"/>
      <c r="G1033" s="1316"/>
      <c r="H1033" s="1316"/>
      <c r="I1033" s="1316"/>
      <c r="J1033" s="1316"/>
      <c r="K1033" s="1316"/>
      <c r="L1033" s="1316"/>
      <c r="M1033" s="1316"/>
      <c r="N1033" s="1316"/>
      <c r="O1033" s="1316"/>
      <c r="P1033" s="1316"/>
      <c r="Q1033" s="1316"/>
      <c r="R1033" s="1316"/>
      <c r="S1033" s="1316"/>
      <c r="T1033" s="1316"/>
      <c r="U1033" s="1316"/>
      <c r="V1033" s="1316"/>
      <c r="W1033" s="1316"/>
      <c r="X1033" s="1316"/>
      <c r="Y1033" s="1316"/>
      <c r="Z1033" s="1316"/>
      <c r="AA1033" s="1316"/>
      <c r="AB1033" s="1316"/>
      <c r="AC1033" s="1316"/>
      <c r="AD1033" s="1316"/>
      <c r="AE1033" s="530"/>
      <c r="AF1033" s="530"/>
      <c r="AG1033" s="1316"/>
      <c r="AH1033" s="1316"/>
      <c r="AI1033" s="513"/>
    </row>
    <row r="1034" ht="24.0" customHeight="1">
      <c r="A1034" s="1318"/>
      <c r="B1034" s="1316"/>
      <c r="C1034" s="1316"/>
      <c r="D1034" s="1316"/>
      <c r="E1034" s="1316"/>
      <c r="F1034" s="1316"/>
      <c r="G1034" s="1316"/>
      <c r="H1034" s="1316"/>
      <c r="I1034" s="1316"/>
      <c r="J1034" s="1316"/>
      <c r="K1034" s="1316"/>
      <c r="L1034" s="1316"/>
      <c r="M1034" s="1316"/>
      <c r="N1034" s="1316"/>
      <c r="O1034" s="1316"/>
      <c r="P1034" s="1316"/>
      <c r="Q1034" s="1316"/>
      <c r="R1034" s="1316"/>
      <c r="S1034" s="1316"/>
      <c r="T1034" s="1316"/>
      <c r="U1034" s="1316"/>
      <c r="V1034" s="1316"/>
      <c r="W1034" s="1316"/>
      <c r="X1034" s="1316"/>
      <c r="Y1034" s="1316"/>
      <c r="Z1034" s="1316"/>
      <c r="AA1034" s="1316"/>
      <c r="AB1034" s="1316"/>
      <c r="AC1034" s="1316"/>
      <c r="AD1034" s="1316"/>
      <c r="AE1034" s="530"/>
      <c r="AF1034" s="530"/>
      <c r="AG1034" s="1316"/>
      <c r="AH1034" s="1316"/>
      <c r="AI1034" s="513"/>
    </row>
    <row r="1035" ht="24.0" customHeight="1">
      <c r="A1035" s="1318"/>
      <c r="B1035" s="1316"/>
      <c r="C1035" s="1316"/>
      <c r="D1035" s="1316"/>
      <c r="E1035" s="1316"/>
      <c r="F1035" s="1316"/>
      <c r="G1035" s="1316"/>
      <c r="H1035" s="1316"/>
      <c r="I1035" s="1316"/>
      <c r="J1035" s="1316"/>
      <c r="K1035" s="1316"/>
      <c r="L1035" s="1316"/>
      <c r="M1035" s="1316"/>
      <c r="N1035" s="1316"/>
      <c r="O1035" s="1316"/>
      <c r="P1035" s="1316"/>
      <c r="Q1035" s="1316"/>
      <c r="R1035" s="1316"/>
      <c r="S1035" s="1316"/>
      <c r="T1035" s="1316"/>
      <c r="U1035" s="1316"/>
      <c r="V1035" s="1316"/>
      <c r="W1035" s="1316"/>
      <c r="X1035" s="1316"/>
      <c r="Y1035" s="1316"/>
      <c r="Z1035" s="1316"/>
      <c r="AA1035" s="1316"/>
      <c r="AB1035" s="1316"/>
      <c r="AC1035" s="1316"/>
      <c r="AD1035" s="1316"/>
      <c r="AE1035" s="530"/>
      <c r="AF1035" s="530"/>
      <c r="AG1035" s="1316"/>
      <c r="AH1035" s="1316"/>
      <c r="AI1035" s="513"/>
    </row>
    <row r="1036" ht="24.0" customHeight="1">
      <c r="A1036" s="1318"/>
      <c r="B1036" s="1316"/>
      <c r="C1036" s="1316"/>
      <c r="D1036" s="1316"/>
      <c r="E1036" s="1316"/>
      <c r="F1036" s="1316"/>
      <c r="G1036" s="1316"/>
      <c r="H1036" s="1316"/>
      <c r="I1036" s="1316"/>
      <c r="J1036" s="1316"/>
      <c r="K1036" s="1316"/>
      <c r="L1036" s="1316"/>
      <c r="M1036" s="1316"/>
      <c r="N1036" s="1316"/>
      <c r="O1036" s="1316"/>
      <c r="P1036" s="1316"/>
      <c r="Q1036" s="1316"/>
      <c r="R1036" s="1316"/>
      <c r="S1036" s="1316"/>
      <c r="T1036" s="1316"/>
      <c r="U1036" s="1316"/>
      <c r="V1036" s="1316"/>
      <c r="W1036" s="1316"/>
      <c r="X1036" s="1316"/>
      <c r="Y1036" s="1316"/>
      <c r="Z1036" s="1316"/>
      <c r="AA1036" s="1316"/>
      <c r="AB1036" s="1316"/>
      <c r="AC1036" s="1316"/>
      <c r="AD1036" s="1316"/>
      <c r="AE1036" s="530"/>
      <c r="AF1036" s="530"/>
      <c r="AG1036" s="1316"/>
      <c r="AH1036" s="1316"/>
      <c r="AI1036" s="513"/>
    </row>
    <row r="1037" ht="24.0" customHeight="1">
      <c r="A1037" s="1318"/>
      <c r="B1037" s="1316"/>
      <c r="C1037" s="1316"/>
      <c r="D1037" s="1316"/>
      <c r="E1037" s="1316"/>
      <c r="F1037" s="1316"/>
      <c r="G1037" s="1316"/>
      <c r="H1037" s="1316"/>
      <c r="I1037" s="1316"/>
      <c r="J1037" s="1316"/>
      <c r="K1037" s="1316"/>
      <c r="L1037" s="1316"/>
      <c r="M1037" s="1316"/>
      <c r="N1037" s="1316"/>
      <c r="O1037" s="1316"/>
      <c r="P1037" s="1316"/>
      <c r="Q1037" s="1316"/>
      <c r="R1037" s="1316"/>
      <c r="S1037" s="1316"/>
      <c r="T1037" s="1316"/>
      <c r="U1037" s="1316"/>
      <c r="V1037" s="1316"/>
      <c r="W1037" s="1316"/>
      <c r="X1037" s="1316"/>
      <c r="Y1037" s="1316"/>
      <c r="Z1037" s="1316"/>
      <c r="AA1037" s="1316"/>
      <c r="AB1037" s="1316"/>
      <c r="AC1037" s="1316"/>
      <c r="AD1037" s="1316"/>
      <c r="AE1037" s="530"/>
      <c r="AF1037" s="530"/>
      <c r="AG1037" s="1316"/>
      <c r="AH1037" s="1316"/>
      <c r="AI1037" s="513"/>
    </row>
    <row r="1038" ht="24.0" customHeight="1">
      <c r="A1038" s="1318"/>
      <c r="B1038" s="1316"/>
      <c r="C1038" s="1316"/>
      <c r="D1038" s="1316"/>
      <c r="E1038" s="1316"/>
      <c r="F1038" s="1316"/>
      <c r="G1038" s="1316"/>
      <c r="H1038" s="1316"/>
      <c r="I1038" s="1316"/>
      <c r="J1038" s="1316"/>
      <c r="K1038" s="1316"/>
      <c r="L1038" s="1316"/>
      <c r="M1038" s="1316"/>
      <c r="N1038" s="1316"/>
      <c r="O1038" s="1316"/>
      <c r="P1038" s="1316"/>
      <c r="Q1038" s="1316"/>
      <c r="R1038" s="1316"/>
      <c r="S1038" s="1316"/>
      <c r="T1038" s="1316"/>
      <c r="U1038" s="1316"/>
      <c r="V1038" s="1316"/>
      <c r="W1038" s="1316"/>
      <c r="X1038" s="1316"/>
      <c r="Y1038" s="1316"/>
      <c r="Z1038" s="1316"/>
      <c r="AA1038" s="1316"/>
      <c r="AB1038" s="1316"/>
      <c r="AC1038" s="1316"/>
      <c r="AD1038" s="1316"/>
      <c r="AE1038" s="530"/>
      <c r="AF1038" s="530"/>
      <c r="AG1038" s="1316"/>
      <c r="AH1038" s="1316"/>
      <c r="AI1038" s="513"/>
    </row>
    <row r="1039" ht="24.0" customHeight="1">
      <c r="A1039" s="1318"/>
      <c r="B1039" s="1316"/>
      <c r="C1039" s="1316"/>
      <c r="D1039" s="1316"/>
      <c r="E1039" s="1316"/>
      <c r="F1039" s="1316"/>
      <c r="G1039" s="1316"/>
      <c r="H1039" s="1316"/>
      <c r="I1039" s="1316"/>
      <c r="J1039" s="1316"/>
      <c r="K1039" s="1316"/>
      <c r="L1039" s="1316"/>
      <c r="M1039" s="1316"/>
      <c r="N1039" s="1316"/>
      <c r="O1039" s="1316"/>
      <c r="P1039" s="1316"/>
      <c r="Q1039" s="1316"/>
      <c r="R1039" s="1316"/>
      <c r="S1039" s="1316"/>
      <c r="T1039" s="1316"/>
      <c r="U1039" s="1316"/>
      <c r="V1039" s="1316"/>
      <c r="W1039" s="1316"/>
      <c r="X1039" s="1316"/>
      <c r="Y1039" s="1316"/>
      <c r="Z1039" s="1316"/>
      <c r="AA1039" s="1316"/>
      <c r="AB1039" s="1316"/>
      <c r="AC1039" s="1316"/>
      <c r="AD1039" s="1316"/>
      <c r="AE1039" s="530"/>
      <c r="AF1039" s="530"/>
      <c r="AG1039" s="1316"/>
      <c r="AH1039" s="1316"/>
      <c r="AI1039" s="513"/>
    </row>
    <row r="1040" ht="24.0" customHeight="1">
      <c r="A1040" s="1318"/>
      <c r="B1040" s="1316"/>
      <c r="C1040" s="1316"/>
      <c r="D1040" s="1316"/>
      <c r="E1040" s="1316"/>
      <c r="F1040" s="1316"/>
      <c r="G1040" s="1316"/>
      <c r="H1040" s="1316"/>
      <c r="I1040" s="1316"/>
      <c r="J1040" s="1316"/>
      <c r="K1040" s="1316"/>
      <c r="L1040" s="1316"/>
      <c r="M1040" s="1316"/>
      <c r="N1040" s="1316"/>
      <c r="O1040" s="1316"/>
      <c r="P1040" s="1316"/>
      <c r="Q1040" s="1316"/>
      <c r="R1040" s="1316"/>
      <c r="S1040" s="1316"/>
      <c r="T1040" s="1316"/>
      <c r="U1040" s="1316"/>
      <c r="V1040" s="1316"/>
      <c r="W1040" s="1316"/>
      <c r="X1040" s="1316"/>
      <c r="Y1040" s="1316"/>
      <c r="Z1040" s="1316"/>
      <c r="AA1040" s="1316"/>
      <c r="AB1040" s="1316"/>
      <c r="AC1040" s="1316"/>
      <c r="AD1040" s="1316"/>
      <c r="AE1040" s="530"/>
      <c r="AF1040" s="530"/>
      <c r="AG1040" s="1316"/>
      <c r="AH1040" s="1316"/>
      <c r="AI1040" s="513"/>
    </row>
    <row r="1041" ht="24.0" customHeight="1">
      <c r="A1041" s="1318"/>
      <c r="B1041" s="1316"/>
      <c r="C1041" s="1316"/>
      <c r="D1041" s="1316"/>
      <c r="E1041" s="1316"/>
      <c r="F1041" s="1316"/>
      <c r="G1041" s="1316"/>
      <c r="H1041" s="1316"/>
      <c r="I1041" s="1316"/>
      <c r="J1041" s="1316"/>
      <c r="K1041" s="1316"/>
      <c r="L1041" s="1316"/>
      <c r="M1041" s="1316"/>
      <c r="N1041" s="1316"/>
      <c r="O1041" s="1316"/>
      <c r="P1041" s="1316"/>
      <c r="Q1041" s="1316"/>
      <c r="R1041" s="1316"/>
      <c r="S1041" s="1316"/>
      <c r="T1041" s="1316"/>
      <c r="U1041" s="1316"/>
      <c r="V1041" s="1316"/>
      <c r="W1041" s="1316"/>
      <c r="X1041" s="1316"/>
      <c r="Y1041" s="1316"/>
      <c r="Z1041" s="1316"/>
      <c r="AA1041" s="1316"/>
      <c r="AB1041" s="1316"/>
      <c r="AC1041" s="1316"/>
      <c r="AD1041" s="1316"/>
      <c r="AE1041" s="530"/>
      <c r="AF1041" s="530"/>
      <c r="AG1041" s="1316"/>
      <c r="AH1041" s="1316"/>
      <c r="AI1041" s="513"/>
    </row>
    <row r="1042" ht="24.0" customHeight="1">
      <c r="A1042" s="1318"/>
      <c r="B1042" s="1316"/>
      <c r="C1042" s="1316"/>
      <c r="D1042" s="1316"/>
      <c r="E1042" s="1316"/>
      <c r="F1042" s="1316"/>
      <c r="G1042" s="1316"/>
      <c r="H1042" s="1316"/>
      <c r="I1042" s="1316"/>
      <c r="J1042" s="1316"/>
      <c r="K1042" s="1316"/>
      <c r="L1042" s="1316"/>
      <c r="M1042" s="1316"/>
      <c r="N1042" s="1316"/>
      <c r="O1042" s="1316"/>
      <c r="P1042" s="1316"/>
      <c r="Q1042" s="1316"/>
      <c r="R1042" s="1316"/>
      <c r="S1042" s="1316"/>
      <c r="T1042" s="1316"/>
      <c r="U1042" s="1316"/>
      <c r="V1042" s="1316"/>
      <c r="W1042" s="1316"/>
      <c r="X1042" s="1316"/>
      <c r="Y1042" s="1316"/>
      <c r="Z1042" s="1316"/>
      <c r="AA1042" s="1316"/>
      <c r="AB1042" s="1316"/>
      <c r="AC1042" s="1316"/>
      <c r="AD1042" s="1316"/>
      <c r="AE1042" s="530"/>
      <c r="AF1042" s="530"/>
      <c r="AG1042" s="1316"/>
      <c r="AH1042" s="1316"/>
      <c r="AI1042" s="513"/>
    </row>
    <row r="1043" ht="24.0" customHeight="1">
      <c r="A1043" s="1318"/>
      <c r="B1043" s="1316"/>
      <c r="C1043" s="1316"/>
      <c r="D1043" s="1316"/>
      <c r="E1043" s="1316"/>
      <c r="F1043" s="1316"/>
      <c r="G1043" s="1316"/>
      <c r="H1043" s="1316"/>
      <c r="I1043" s="1316"/>
      <c r="J1043" s="1316"/>
      <c r="K1043" s="1316"/>
      <c r="L1043" s="1316"/>
      <c r="M1043" s="1316"/>
      <c r="N1043" s="1316"/>
      <c r="O1043" s="1316"/>
      <c r="P1043" s="1316"/>
      <c r="Q1043" s="1316"/>
      <c r="R1043" s="1316"/>
      <c r="S1043" s="1316"/>
      <c r="T1043" s="1316"/>
      <c r="U1043" s="1316"/>
      <c r="V1043" s="1316"/>
      <c r="W1043" s="1316"/>
      <c r="X1043" s="1316"/>
      <c r="Y1043" s="1316"/>
      <c r="Z1043" s="1316"/>
      <c r="AA1043" s="1316"/>
      <c r="AB1043" s="1316"/>
      <c r="AC1043" s="1316"/>
      <c r="AD1043" s="1316"/>
      <c r="AE1043" s="530"/>
      <c r="AF1043" s="530"/>
      <c r="AG1043" s="1316"/>
      <c r="AH1043" s="1316"/>
      <c r="AI1043" s="513"/>
    </row>
    <row r="1044" ht="24.0" customHeight="1">
      <c r="A1044" s="1318"/>
      <c r="B1044" s="1316"/>
      <c r="C1044" s="1316"/>
      <c r="D1044" s="1316"/>
      <c r="E1044" s="1316"/>
      <c r="F1044" s="1316"/>
      <c r="G1044" s="1316"/>
      <c r="H1044" s="1316"/>
      <c r="I1044" s="1316"/>
      <c r="J1044" s="1316"/>
      <c r="K1044" s="1316"/>
      <c r="L1044" s="1316"/>
      <c r="M1044" s="1316"/>
      <c r="N1044" s="1316"/>
      <c r="O1044" s="1316"/>
      <c r="P1044" s="1316"/>
      <c r="Q1044" s="1316"/>
      <c r="R1044" s="1316"/>
      <c r="S1044" s="1316"/>
      <c r="T1044" s="1316"/>
      <c r="U1044" s="1316"/>
      <c r="V1044" s="1316"/>
      <c r="W1044" s="1316"/>
      <c r="X1044" s="1316"/>
      <c r="Y1044" s="1316"/>
      <c r="Z1044" s="1316"/>
      <c r="AA1044" s="1316"/>
      <c r="AB1044" s="1316"/>
      <c r="AC1044" s="1316"/>
      <c r="AD1044" s="1316"/>
      <c r="AE1044" s="530"/>
      <c r="AF1044" s="530"/>
      <c r="AG1044" s="1316"/>
      <c r="AH1044" s="1316"/>
      <c r="AI1044" s="513"/>
    </row>
    <row r="1045" ht="24.0" customHeight="1">
      <c r="A1045" s="1318"/>
      <c r="B1045" s="1316"/>
      <c r="C1045" s="1316"/>
      <c r="D1045" s="1316"/>
      <c r="E1045" s="1316"/>
      <c r="F1045" s="1316"/>
      <c r="G1045" s="1316"/>
      <c r="H1045" s="1316"/>
      <c r="I1045" s="1316"/>
      <c r="J1045" s="1316"/>
      <c r="K1045" s="1316"/>
      <c r="L1045" s="1316"/>
      <c r="M1045" s="1316"/>
      <c r="N1045" s="1316"/>
      <c r="O1045" s="1316"/>
      <c r="P1045" s="1316"/>
      <c r="Q1045" s="1316"/>
      <c r="R1045" s="1316"/>
      <c r="S1045" s="1316"/>
      <c r="T1045" s="1316"/>
      <c r="U1045" s="1316"/>
      <c r="V1045" s="1316"/>
      <c r="W1045" s="1316"/>
      <c r="X1045" s="1316"/>
      <c r="Y1045" s="1316"/>
      <c r="Z1045" s="1316"/>
      <c r="AA1045" s="1316"/>
      <c r="AB1045" s="1316"/>
      <c r="AC1045" s="1316"/>
      <c r="AD1045" s="1316"/>
      <c r="AE1045" s="530"/>
      <c r="AF1045" s="530"/>
      <c r="AG1045" s="1316"/>
      <c r="AH1045" s="1316"/>
      <c r="AI1045" s="513"/>
    </row>
    <row r="1046" ht="24.0" customHeight="1">
      <c r="A1046" s="1318"/>
      <c r="B1046" s="1316"/>
      <c r="C1046" s="1316"/>
      <c r="D1046" s="1316"/>
      <c r="E1046" s="1316"/>
      <c r="F1046" s="1316"/>
      <c r="G1046" s="1316"/>
      <c r="H1046" s="1316"/>
      <c r="I1046" s="1316"/>
      <c r="J1046" s="1316"/>
      <c r="K1046" s="1316"/>
      <c r="L1046" s="1316"/>
      <c r="M1046" s="1316"/>
      <c r="N1046" s="1316"/>
      <c r="O1046" s="1316"/>
      <c r="P1046" s="1316"/>
      <c r="Q1046" s="1316"/>
      <c r="R1046" s="1316"/>
      <c r="S1046" s="1316"/>
      <c r="T1046" s="1316"/>
      <c r="U1046" s="1316"/>
      <c r="V1046" s="1316"/>
      <c r="W1046" s="1316"/>
      <c r="X1046" s="1316"/>
      <c r="Y1046" s="1316"/>
      <c r="Z1046" s="1316"/>
      <c r="AA1046" s="1316"/>
      <c r="AB1046" s="1316"/>
      <c r="AC1046" s="1316"/>
      <c r="AD1046" s="1316"/>
      <c r="AE1046" s="530"/>
      <c r="AF1046" s="530"/>
      <c r="AG1046" s="1316"/>
      <c r="AH1046" s="1316"/>
      <c r="AI1046" s="513"/>
    </row>
    <row r="1047" ht="24.0" customHeight="1">
      <c r="A1047" s="1318"/>
      <c r="B1047" s="1316"/>
      <c r="C1047" s="1316"/>
      <c r="D1047" s="1316"/>
      <c r="E1047" s="1316"/>
      <c r="F1047" s="1316"/>
      <c r="G1047" s="1316"/>
      <c r="H1047" s="1316"/>
      <c r="I1047" s="1316"/>
      <c r="J1047" s="1316"/>
      <c r="K1047" s="1316"/>
      <c r="L1047" s="1316"/>
      <c r="M1047" s="1316"/>
      <c r="N1047" s="1316"/>
      <c r="O1047" s="1316"/>
      <c r="P1047" s="1316"/>
      <c r="Q1047" s="1316"/>
      <c r="R1047" s="1316"/>
      <c r="S1047" s="1316"/>
      <c r="T1047" s="1316"/>
      <c r="U1047" s="1316"/>
      <c r="V1047" s="1316"/>
      <c r="W1047" s="1316"/>
      <c r="X1047" s="1316"/>
      <c r="Y1047" s="1316"/>
      <c r="Z1047" s="1316"/>
      <c r="AA1047" s="1316"/>
      <c r="AB1047" s="1316"/>
      <c r="AC1047" s="1316"/>
      <c r="AD1047" s="1316"/>
      <c r="AE1047" s="530"/>
      <c r="AF1047" s="530"/>
      <c r="AG1047" s="1316"/>
      <c r="AH1047" s="1316"/>
      <c r="AI1047" s="513"/>
    </row>
    <row r="1048" ht="24.0" customHeight="1">
      <c r="A1048" s="1318"/>
      <c r="B1048" s="1316"/>
      <c r="C1048" s="1316"/>
      <c r="D1048" s="1316"/>
      <c r="E1048" s="1316"/>
      <c r="F1048" s="1316"/>
      <c r="G1048" s="1316"/>
      <c r="H1048" s="1316"/>
      <c r="I1048" s="1316"/>
      <c r="J1048" s="1316"/>
      <c r="K1048" s="1316"/>
      <c r="L1048" s="1316"/>
      <c r="M1048" s="1316"/>
      <c r="N1048" s="1316"/>
      <c r="O1048" s="1316"/>
      <c r="P1048" s="1316"/>
      <c r="Q1048" s="1316"/>
      <c r="R1048" s="1316"/>
      <c r="S1048" s="1316"/>
      <c r="T1048" s="1316"/>
      <c r="U1048" s="1316"/>
      <c r="V1048" s="1316"/>
      <c r="W1048" s="1316"/>
      <c r="X1048" s="1316"/>
      <c r="Y1048" s="1316"/>
      <c r="Z1048" s="1316"/>
      <c r="AA1048" s="1316"/>
      <c r="AB1048" s="1316"/>
      <c r="AC1048" s="1316"/>
      <c r="AD1048" s="1316"/>
      <c r="AE1048" s="530"/>
      <c r="AF1048" s="530"/>
      <c r="AG1048" s="1316"/>
      <c r="AH1048" s="1316"/>
      <c r="AI1048" s="513"/>
    </row>
    <row r="1049" ht="24.0" customHeight="1">
      <c r="A1049" s="1318"/>
      <c r="B1049" s="1316"/>
      <c r="C1049" s="1316"/>
      <c r="D1049" s="1316"/>
      <c r="E1049" s="1316"/>
      <c r="F1049" s="1316"/>
      <c r="G1049" s="1316"/>
      <c r="H1049" s="1316"/>
      <c r="I1049" s="1316"/>
      <c r="J1049" s="1316"/>
      <c r="K1049" s="1316"/>
      <c r="L1049" s="1316"/>
      <c r="M1049" s="1316"/>
      <c r="N1049" s="1316"/>
      <c r="O1049" s="1316"/>
      <c r="P1049" s="1316"/>
      <c r="Q1049" s="1316"/>
      <c r="R1049" s="1316"/>
      <c r="S1049" s="1316"/>
      <c r="T1049" s="1316"/>
      <c r="U1049" s="1316"/>
      <c r="V1049" s="1316"/>
      <c r="W1049" s="1316"/>
      <c r="X1049" s="1316"/>
      <c r="Y1049" s="1316"/>
      <c r="Z1049" s="1316"/>
      <c r="AA1049" s="1316"/>
      <c r="AB1049" s="1316"/>
      <c r="AC1049" s="1316"/>
      <c r="AD1049" s="1316"/>
      <c r="AE1049" s="530"/>
      <c r="AF1049" s="530"/>
      <c r="AG1049" s="1316"/>
      <c r="AH1049" s="1316"/>
      <c r="AI1049" s="513"/>
    </row>
    <row r="1050" ht="24.0" customHeight="1">
      <c r="A1050" s="1318"/>
      <c r="B1050" s="1316"/>
      <c r="C1050" s="1316"/>
      <c r="D1050" s="1316"/>
      <c r="E1050" s="1316"/>
      <c r="F1050" s="1316"/>
      <c r="G1050" s="1316"/>
      <c r="H1050" s="1316"/>
      <c r="I1050" s="1316"/>
      <c r="J1050" s="1316"/>
      <c r="K1050" s="1316"/>
      <c r="L1050" s="1316"/>
      <c r="M1050" s="1316"/>
      <c r="N1050" s="1316"/>
      <c r="O1050" s="1316"/>
      <c r="P1050" s="1316"/>
      <c r="Q1050" s="1316"/>
      <c r="R1050" s="1316"/>
      <c r="S1050" s="1316"/>
      <c r="T1050" s="1316"/>
      <c r="U1050" s="1316"/>
      <c r="V1050" s="1316"/>
      <c r="W1050" s="1316"/>
      <c r="X1050" s="1316"/>
      <c r="Y1050" s="1316"/>
      <c r="Z1050" s="1316"/>
      <c r="AA1050" s="1316"/>
      <c r="AB1050" s="1316"/>
      <c r="AC1050" s="1316"/>
      <c r="AD1050" s="1316"/>
      <c r="AE1050" s="530"/>
      <c r="AF1050" s="530"/>
      <c r="AG1050" s="1316"/>
      <c r="AH1050" s="1316"/>
      <c r="AI1050" s="513"/>
    </row>
    <row r="1051" ht="24.0" customHeight="1">
      <c r="A1051" s="1318"/>
      <c r="B1051" s="1316"/>
      <c r="C1051" s="1316"/>
      <c r="D1051" s="1316"/>
      <c r="E1051" s="1316"/>
      <c r="F1051" s="1316"/>
      <c r="G1051" s="1316"/>
      <c r="H1051" s="1316"/>
      <c r="I1051" s="1316"/>
      <c r="J1051" s="1316"/>
      <c r="K1051" s="1316"/>
      <c r="L1051" s="1316"/>
      <c r="M1051" s="1316"/>
      <c r="N1051" s="1316"/>
      <c r="O1051" s="1316"/>
      <c r="P1051" s="1316"/>
      <c r="Q1051" s="1316"/>
      <c r="R1051" s="1316"/>
      <c r="S1051" s="1316"/>
      <c r="T1051" s="1316"/>
      <c r="U1051" s="1316"/>
      <c r="V1051" s="1316"/>
      <c r="W1051" s="1316"/>
      <c r="X1051" s="1316"/>
      <c r="Y1051" s="1316"/>
      <c r="Z1051" s="1316"/>
      <c r="AA1051" s="1316"/>
      <c r="AB1051" s="1316"/>
      <c r="AC1051" s="1316"/>
      <c r="AD1051" s="1316"/>
      <c r="AE1051" s="530"/>
      <c r="AF1051" s="530"/>
      <c r="AG1051" s="1316"/>
      <c r="AH1051" s="1316"/>
      <c r="AI1051" s="513"/>
    </row>
    <row r="1052" ht="24.0" customHeight="1">
      <c r="A1052" s="1318"/>
      <c r="B1052" s="1316"/>
      <c r="C1052" s="1316"/>
      <c r="D1052" s="1316"/>
      <c r="E1052" s="1316"/>
      <c r="F1052" s="1316"/>
      <c r="G1052" s="1316"/>
      <c r="H1052" s="1316"/>
      <c r="I1052" s="1316"/>
      <c r="J1052" s="1316"/>
      <c r="K1052" s="1316"/>
      <c r="L1052" s="1316"/>
      <c r="M1052" s="1316"/>
      <c r="N1052" s="1316"/>
      <c r="O1052" s="1316"/>
      <c r="P1052" s="1316"/>
      <c r="Q1052" s="1316"/>
      <c r="R1052" s="1316"/>
      <c r="S1052" s="1316"/>
      <c r="T1052" s="1316"/>
      <c r="U1052" s="1316"/>
      <c r="V1052" s="1316"/>
      <c r="W1052" s="1316"/>
      <c r="X1052" s="1316"/>
      <c r="Y1052" s="1316"/>
      <c r="Z1052" s="1316"/>
      <c r="AA1052" s="1316"/>
      <c r="AB1052" s="1316"/>
      <c r="AC1052" s="1316"/>
      <c r="AD1052" s="1316"/>
      <c r="AE1052" s="530"/>
      <c r="AF1052" s="530"/>
      <c r="AG1052" s="1316"/>
      <c r="AH1052" s="1316"/>
      <c r="AI1052" s="513"/>
    </row>
    <row r="1053" ht="24.0" customHeight="1">
      <c r="A1053" s="1318"/>
      <c r="B1053" s="1316"/>
      <c r="C1053" s="1316"/>
      <c r="D1053" s="1316"/>
      <c r="E1053" s="1316"/>
      <c r="F1053" s="1316"/>
      <c r="G1053" s="1316"/>
      <c r="H1053" s="1316"/>
      <c r="I1053" s="1316"/>
      <c r="J1053" s="1316"/>
      <c r="K1053" s="1316"/>
      <c r="L1053" s="1316"/>
      <c r="M1053" s="1316"/>
      <c r="N1053" s="1316"/>
      <c r="O1053" s="1316"/>
      <c r="P1053" s="1316"/>
      <c r="Q1053" s="1316"/>
      <c r="R1053" s="1316"/>
      <c r="S1053" s="1316"/>
      <c r="T1053" s="1316"/>
      <c r="U1053" s="1316"/>
      <c r="V1053" s="1316"/>
      <c r="W1053" s="1316"/>
      <c r="X1053" s="1316"/>
      <c r="Y1053" s="1316"/>
      <c r="Z1053" s="1316"/>
      <c r="AA1053" s="1316"/>
      <c r="AB1053" s="1316"/>
      <c r="AC1053" s="1316"/>
      <c r="AD1053" s="1316"/>
      <c r="AE1053" s="530"/>
      <c r="AF1053" s="530"/>
      <c r="AG1053" s="1316"/>
      <c r="AH1053" s="1316"/>
      <c r="AI1053" s="513"/>
    </row>
    <row r="1054" ht="24.0" customHeight="1">
      <c r="A1054" s="1318"/>
      <c r="B1054" s="1316"/>
      <c r="C1054" s="1316"/>
      <c r="D1054" s="1316"/>
      <c r="E1054" s="1316"/>
      <c r="F1054" s="1316"/>
      <c r="G1054" s="1316"/>
      <c r="H1054" s="1316"/>
      <c r="I1054" s="1316"/>
      <c r="J1054" s="1316"/>
      <c r="K1054" s="1316"/>
      <c r="L1054" s="1316"/>
      <c r="M1054" s="1316"/>
      <c r="N1054" s="1316"/>
      <c r="O1054" s="1316"/>
      <c r="P1054" s="1316"/>
      <c r="Q1054" s="1316"/>
      <c r="R1054" s="1316"/>
      <c r="S1054" s="1316"/>
      <c r="T1054" s="1316"/>
      <c r="U1054" s="1316"/>
      <c r="V1054" s="1316"/>
      <c r="W1054" s="1316"/>
      <c r="X1054" s="1316"/>
      <c r="Y1054" s="1316"/>
      <c r="Z1054" s="1316"/>
      <c r="AA1054" s="1316"/>
      <c r="AB1054" s="1316"/>
      <c r="AC1054" s="1316"/>
      <c r="AD1054" s="1316"/>
      <c r="AE1054" s="530"/>
      <c r="AF1054" s="530"/>
      <c r="AG1054" s="1316"/>
      <c r="AH1054" s="1316"/>
      <c r="AI1054" s="513"/>
    </row>
    <row r="1055" ht="24.0" customHeight="1">
      <c r="A1055" s="1318"/>
      <c r="B1055" s="1316"/>
      <c r="C1055" s="1316"/>
      <c r="D1055" s="1316"/>
      <c r="E1055" s="1316"/>
      <c r="F1055" s="1316"/>
      <c r="G1055" s="1316"/>
      <c r="H1055" s="1316"/>
      <c r="I1055" s="1316"/>
      <c r="J1055" s="1316"/>
      <c r="K1055" s="1316"/>
      <c r="L1055" s="1316"/>
      <c r="M1055" s="1316"/>
      <c r="N1055" s="1316"/>
      <c r="O1055" s="1316"/>
      <c r="P1055" s="1316"/>
      <c r="Q1055" s="1316"/>
      <c r="R1055" s="1316"/>
      <c r="S1055" s="1316"/>
      <c r="T1055" s="1316"/>
      <c r="U1055" s="1316"/>
      <c r="V1055" s="1316"/>
      <c r="W1055" s="1316"/>
      <c r="X1055" s="1316"/>
      <c r="Y1055" s="1316"/>
      <c r="Z1055" s="1316"/>
      <c r="AA1055" s="1316"/>
      <c r="AB1055" s="1316"/>
      <c r="AC1055" s="1316"/>
      <c r="AD1055" s="1316"/>
      <c r="AE1055" s="530"/>
      <c r="AF1055" s="530"/>
      <c r="AG1055" s="1316"/>
      <c r="AH1055" s="1316"/>
      <c r="AI1055" s="513"/>
    </row>
    <row r="1056" ht="24.0" customHeight="1">
      <c r="A1056" s="1318"/>
      <c r="B1056" s="1316"/>
      <c r="C1056" s="1316"/>
      <c r="D1056" s="1316"/>
      <c r="E1056" s="1316"/>
      <c r="F1056" s="1316"/>
      <c r="G1056" s="1316"/>
      <c r="H1056" s="1316"/>
      <c r="I1056" s="1316"/>
      <c r="J1056" s="1316"/>
      <c r="K1056" s="1316"/>
      <c r="L1056" s="1316"/>
      <c r="M1056" s="1316"/>
      <c r="N1056" s="1316"/>
      <c r="O1056" s="1316"/>
      <c r="P1056" s="1316"/>
      <c r="Q1056" s="1316"/>
      <c r="R1056" s="1316"/>
      <c r="S1056" s="1316"/>
      <c r="T1056" s="1316"/>
      <c r="U1056" s="1316"/>
      <c r="V1056" s="1316"/>
      <c r="W1056" s="1316"/>
      <c r="X1056" s="1316"/>
      <c r="Y1056" s="1316"/>
      <c r="Z1056" s="1316"/>
      <c r="AA1056" s="1316"/>
      <c r="AB1056" s="1316"/>
      <c r="AC1056" s="1316"/>
      <c r="AD1056" s="1316"/>
      <c r="AE1056" s="530"/>
      <c r="AF1056" s="530"/>
      <c r="AG1056" s="1316"/>
      <c r="AH1056" s="1316"/>
      <c r="AI1056" s="513"/>
    </row>
    <row r="1057" ht="24.0" customHeight="1">
      <c r="A1057" s="1318"/>
      <c r="B1057" s="1316"/>
      <c r="C1057" s="1316"/>
      <c r="D1057" s="1316"/>
      <c r="E1057" s="1316"/>
      <c r="F1057" s="1316"/>
      <c r="G1057" s="1316"/>
      <c r="H1057" s="1316"/>
      <c r="I1057" s="1316"/>
      <c r="J1057" s="1316"/>
      <c r="K1057" s="1316"/>
      <c r="L1057" s="1316"/>
      <c r="M1057" s="1316"/>
      <c r="N1057" s="1316"/>
      <c r="O1057" s="1316"/>
      <c r="P1057" s="1316"/>
      <c r="Q1057" s="1316"/>
      <c r="R1057" s="1316"/>
      <c r="S1057" s="1316"/>
      <c r="T1057" s="1316"/>
      <c r="U1057" s="1316"/>
      <c r="V1057" s="1316"/>
      <c r="W1057" s="1316"/>
      <c r="X1057" s="1316"/>
      <c r="Y1057" s="1316"/>
      <c r="Z1057" s="1316"/>
      <c r="AA1057" s="1316"/>
      <c r="AB1057" s="1316"/>
      <c r="AC1057" s="1316"/>
      <c r="AD1057" s="1316"/>
      <c r="AE1057" s="530"/>
      <c r="AF1057" s="530"/>
      <c r="AG1057" s="1316"/>
      <c r="AH1057" s="1316"/>
      <c r="AI1057" s="513"/>
    </row>
    <row r="1058" ht="24.0" customHeight="1">
      <c r="A1058" s="1318"/>
      <c r="B1058" s="1316"/>
      <c r="C1058" s="1316"/>
      <c r="D1058" s="1316"/>
      <c r="E1058" s="1316"/>
      <c r="F1058" s="1316"/>
      <c r="G1058" s="1316"/>
      <c r="H1058" s="1316"/>
      <c r="I1058" s="1316"/>
      <c r="J1058" s="1316"/>
      <c r="K1058" s="1316"/>
      <c r="L1058" s="1316"/>
      <c r="M1058" s="1316"/>
      <c r="N1058" s="1316"/>
      <c r="O1058" s="1316"/>
      <c r="P1058" s="1316"/>
      <c r="Q1058" s="1316"/>
      <c r="R1058" s="1316"/>
      <c r="S1058" s="1316"/>
      <c r="T1058" s="1316"/>
      <c r="U1058" s="1316"/>
      <c r="V1058" s="1316"/>
      <c r="W1058" s="1316"/>
      <c r="X1058" s="1316"/>
      <c r="Y1058" s="1316"/>
      <c r="Z1058" s="1316"/>
      <c r="AA1058" s="1316"/>
      <c r="AB1058" s="1316"/>
      <c r="AC1058" s="1316"/>
      <c r="AD1058" s="1316"/>
      <c r="AE1058" s="530"/>
      <c r="AF1058" s="530"/>
      <c r="AG1058" s="1316"/>
      <c r="AH1058" s="1316"/>
      <c r="AI1058" s="513"/>
    </row>
    <row r="1059" ht="24.0" customHeight="1">
      <c r="A1059" s="1318"/>
      <c r="B1059" s="1316"/>
      <c r="C1059" s="1316"/>
      <c r="D1059" s="1316"/>
      <c r="E1059" s="1316"/>
      <c r="F1059" s="1316"/>
      <c r="G1059" s="1316"/>
      <c r="H1059" s="1316"/>
      <c r="I1059" s="1316"/>
      <c r="J1059" s="1316"/>
      <c r="K1059" s="1316"/>
      <c r="L1059" s="1316"/>
      <c r="M1059" s="1316"/>
      <c r="N1059" s="1316"/>
      <c r="O1059" s="1316"/>
      <c r="P1059" s="1316"/>
      <c r="Q1059" s="1316"/>
      <c r="R1059" s="1316"/>
      <c r="S1059" s="1316"/>
      <c r="T1059" s="1316"/>
      <c r="U1059" s="1316"/>
      <c r="V1059" s="1316"/>
      <c r="W1059" s="1316"/>
      <c r="X1059" s="1316"/>
      <c r="Y1059" s="1316"/>
      <c r="Z1059" s="1316"/>
      <c r="AA1059" s="1316"/>
      <c r="AB1059" s="1316"/>
      <c r="AC1059" s="1316"/>
      <c r="AD1059" s="1316"/>
      <c r="AE1059" s="530"/>
      <c r="AF1059" s="530"/>
      <c r="AG1059" s="1316"/>
      <c r="AH1059" s="1316"/>
      <c r="AI1059" s="513"/>
    </row>
    <row r="1060" ht="24.0" customHeight="1">
      <c r="A1060" s="1318"/>
      <c r="B1060" s="1316"/>
      <c r="C1060" s="1316"/>
      <c r="D1060" s="1316"/>
      <c r="E1060" s="1316"/>
      <c r="F1060" s="1316"/>
      <c r="G1060" s="1316"/>
      <c r="H1060" s="1316"/>
      <c r="I1060" s="1316"/>
      <c r="J1060" s="1316"/>
      <c r="K1060" s="1316"/>
      <c r="L1060" s="1316"/>
      <c r="M1060" s="1316"/>
      <c r="N1060" s="1316"/>
      <c r="O1060" s="1316"/>
      <c r="P1060" s="1316"/>
      <c r="Q1060" s="1316"/>
      <c r="R1060" s="1316"/>
      <c r="S1060" s="1316"/>
      <c r="T1060" s="1316"/>
      <c r="U1060" s="1316"/>
      <c r="V1060" s="1316"/>
      <c r="W1060" s="1316"/>
      <c r="X1060" s="1316"/>
      <c r="Y1060" s="1316"/>
      <c r="Z1060" s="1316"/>
      <c r="AA1060" s="1316"/>
      <c r="AB1060" s="1316"/>
      <c r="AC1060" s="1316"/>
      <c r="AD1060" s="1316"/>
      <c r="AE1060" s="530"/>
      <c r="AF1060" s="530"/>
      <c r="AG1060" s="1316"/>
      <c r="AH1060" s="1316"/>
      <c r="AI1060" s="513"/>
    </row>
    <row r="1061" ht="24.0" customHeight="1">
      <c r="A1061" s="1318"/>
      <c r="B1061" s="1316"/>
      <c r="C1061" s="1316"/>
      <c r="D1061" s="1316"/>
      <c r="E1061" s="1316"/>
      <c r="F1061" s="1316"/>
      <c r="G1061" s="1316"/>
      <c r="H1061" s="1316"/>
      <c r="I1061" s="1316"/>
      <c r="J1061" s="1316"/>
      <c r="K1061" s="1316"/>
      <c r="L1061" s="1316"/>
      <c r="M1061" s="1316"/>
      <c r="N1061" s="1316"/>
      <c r="O1061" s="1316"/>
      <c r="P1061" s="1316"/>
      <c r="Q1061" s="1316"/>
      <c r="R1061" s="1316"/>
      <c r="S1061" s="1316"/>
      <c r="T1061" s="1316"/>
      <c r="U1061" s="1316"/>
      <c r="V1061" s="1316"/>
      <c r="W1061" s="1316"/>
      <c r="X1061" s="1316"/>
      <c r="Y1061" s="1316"/>
      <c r="Z1061" s="1316"/>
      <c r="AA1061" s="1316"/>
      <c r="AB1061" s="1316"/>
      <c r="AC1061" s="1316"/>
      <c r="AD1061" s="1316"/>
      <c r="AE1061" s="530"/>
      <c r="AF1061" s="530"/>
      <c r="AG1061" s="1316"/>
      <c r="AH1061" s="1316"/>
      <c r="AI1061" s="513"/>
    </row>
    <row r="1062" ht="24.0" customHeight="1">
      <c r="A1062" s="1318"/>
      <c r="B1062" s="1316"/>
      <c r="C1062" s="1316"/>
      <c r="D1062" s="1316"/>
      <c r="E1062" s="1316"/>
      <c r="F1062" s="1316"/>
      <c r="G1062" s="1316"/>
      <c r="H1062" s="1316"/>
      <c r="I1062" s="1316"/>
      <c r="J1062" s="1316"/>
      <c r="K1062" s="1316"/>
      <c r="L1062" s="1316"/>
      <c r="M1062" s="1316"/>
      <c r="N1062" s="1316"/>
      <c r="O1062" s="1316"/>
      <c r="P1062" s="1316"/>
      <c r="Q1062" s="1316"/>
      <c r="R1062" s="1316"/>
      <c r="S1062" s="1316"/>
      <c r="T1062" s="1316"/>
      <c r="U1062" s="1316"/>
      <c r="V1062" s="1316"/>
      <c r="W1062" s="1316"/>
      <c r="X1062" s="1316"/>
      <c r="Y1062" s="1316"/>
      <c r="Z1062" s="1316"/>
      <c r="AA1062" s="1316"/>
      <c r="AB1062" s="1316"/>
      <c r="AC1062" s="1316"/>
      <c r="AD1062" s="1316"/>
      <c r="AE1062" s="530"/>
      <c r="AF1062" s="530"/>
      <c r="AG1062" s="1316"/>
      <c r="AH1062" s="1316"/>
      <c r="AI1062" s="513"/>
    </row>
    <row r="1063" ht="24.0" customHeight="1">
      <c r="A1063" s="1318"/>
      <c r="B1063" s="1316"/>
      <c r="C1063" s="1316"/>
      <c r="D1063" s="1316"/>
      <c r="E1063" s="1316"/>
      <c r="F1063" s="1316"/>
      <c r="G1063" s="1316"/>
      <c r="H1063" s="1316"/>
      <c r="I1063" s="1316"/>
      <c r="J1063" s="1316"/>
      <c r="K1063" s="1316"/>
      <c r="L1063" s="1316"/>
      <c r="M1063" s="1316"/>
      <c r="N1063" s="1316"/>
      <c r="O1063" s="1316"/>
      <c r="P1063" s="1316"/>
      <c r="Q1063" s="1316"/>
      <c r="R1063" s="1316"/>
      <c r="S1063" s="1316"/>
      <c r="T1063" s="1316"/>
      <c r="U1063" s="1316"/>
      <c r="V1063" s="1316"/>
      <c r="W1063" s="1316"/>
      <c r="X1063" s="1316"/>
      <c r="Y1063" s="1316"/>
      <c r="Z1063" s="1316"/>
      <c r="AA1063" s="1316"/>
      <c r="AB1063" s="1316"/>
      <c r="AC1063" s="1316"/>
      <c r="AD1063" s="1316"/>
      <c r="AE1063" s="530"/>
      <c r="AF1063" s="530"/>
      <c r="AG1063" s="1316"/>
      <c r="AH1063" s="1316"/>
      <c r="AI1063" s="513"/>
    </row>
    <row r="1064" ht="24.0" customHeight="1">
      <c r="A1064" s="1318"/>
      <c r="B1064" s="1316"/>
      <c r="C1064" s="1316"/>
      <c r="D1064" s="1316"/>
      <c r="E1064" s="1316"/>
      <c r="F1064" s="1316"/>
      <c r="G1064" s="1316"/>
      <c r="H1064" s="1316"/>
      <c r="I1064" s="1316"/>
      <c r="J1064" s="1316"/>
      <c r="K1064" s="1316"/>
      <c r="L1064" s="1316"/>
      <c r="M1064" s="1316"/>
      <c r="N1064" s="1316"/>
      <c r="O1064" s="1316"/>
      <c r="P1064" s="1316"/>
      <c r="Q1064" s="1316"/>
      <c r="R1064" s="1316"/>
      <c r="S1064" s="1316"/>
      <c r="T1064" s="1316"/>
      <c r="U1064" s="1316"/>
      <c r="V1064" s="1316"/>
      <c r="W1064" s="1316"/>
      <c r="X1064" s="1316"/>
      <c r="Y1064" s="1316"/>
      <c r="Z1064" s="1316"/>
      <c r="AA1064" s="1316"/>
      <c r="AB1064" s="1316"/>
      <c r="AC1064" s="1316"/>
      <c r="AD1064" s="1316"/>
      <c r="AE1064" s="530"/>
      <c r="AF1064" s="530"/>
      <c r="AG1064" s="1316"/>
      <c r="AH1064" s="1316"/>
      <c r="AI1064" s="513"/>
    </row>
    <row r="1065" ht="24.0" customHeight="1">
      <c r="A1065" s="1318"/>
      <c r="B1065" s="1316"/>
      <c r="C1065" s="1316"/>
      <c r="D1065" s="1316"/>
      <c r="E1065" s="1316"/>
      <c r="F1065" s="1316"/>
      <c r="G1065" s="1316"/>
      <c r="H1065" s="1316"/>
      <c r="I1065" s="1316"/>
      <c r="J1065" s="1316"/>
      <c r="K1065" s="1316"/>
      <c r="L1065" s="1316"/>
      <c r="M1065" s="1316"/>
      <c r="N1065" s="1316"/>
      <c r="O1065" s="1316"/>
      <c r="P1065" s="1316"/>
      <c r="Q1065" s="1316"/>
      <c r="R1065" s="1316"/>
      <c r="S1065" s="1316"/>
      <c r="T1065" s="1316"/>
      <c r="U1065" s="1316"/>
      <c r="V1065" s="1316"/>
      <c r="W1065" s="1316"/>
      <c r="X1065" s="1316"/>
      <c r="Y1065" s="1316"/>
      <c r="Z1065" s="1316"/>
      <c r="AA1065" s="1316"/>
      <c r="AB1065" s="1316"/>
      <c r="AC1065" s="1316"/>
      <c r="AD1065" s="1316"/>
      <c r="AE1065" s="530"/>
      <c r="AF1065" s="530"/>
      <c r="AG1065" s="1316"/>
      <c r="AH1065" s="1316"/>
      <c r="AI1065" s="513"/>
    </row>
    <row r="1066" ht="24.0" customHeight="1">
      <c r="A1066" s="1318"/>
      <c r="B1066" s="1316"/>
      <c r="C1066" s="1316"/>
      <c r="D1066" s="1316"/>
      <c r="E1066" s="1316"/>
      <c r="F1066" s="1316"/>
      <c r="G1066" s="1316"/>
      <c r="H1066" s="1316"/>
      <c r="I1066" s="1316"/>
      <c r="J1066" s="1316"/>
      <c r="K1066" s="1316"/>
      <c r="L1066" s="1316"/>
      <c r="M1066" s="1316"/>
      <c r="N1066" s="1316"/>
      <c r="O1066" s="1316"/>
      <c r="P1066" s="1316"/>
      <c r="Q1066" s="1316"/>
      <c r="R1066" s="1316"/>
      <c r="S1066" s="1316"/>
      <c r="T1066" s="1316"/>
      <c r="U1066" s="1316"/>
      <c r="V1066" s="1316"/>
      <c r="W1066" s="1316"/>
      <c r="X1066" s="1316"/>
      <c r="Y1066" s="1316"/>
      <c r="Z1066" s="1316"/>
      <c r="AA1066" s="1316"/>
      <c r="AB1066" s="1316"/>
      <c r="AC1066" s="1316"/>
      <c r="AD1066" s="1316"/>
      <c r="AE1066" s="530"/>
      <c r="AF1066" s="530"/>
      <c r="AG1066" s="1316"/>
      <c r="AH1066" s="1316"/>
      <c r="AI1066" s="513"/>
    </row>
  </sheetData>
  <mergeCells count="15">
    <mergeCell ref="L2:Q2"/>
    <mergeCell ref="R2:W2"/>
    <mergeCell ref="X2:AC2"/>
    <mergeCell ref="AD2:AD3"/>
    <mergeCell ref="AE2:AE3"/>
    <mergeCell ref="AF2:AF3"/>
    <mergeCell ref="AG2:AG3"/>
    <mergeCell ref="AH2:AH3"/>
    <mergeCell ref="A1:AH1"/>
    <mergeCell ref="A2:A3"/>
    <mergeCell ref="B2:B3"/>
    <mergeCell ref="C2:C3"/>
    <mergeCell ref="D2:D3"/>
    <mergeCell ref="E2:E3"/>
    <mergeCell ref="F2:K2"/>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7.29"/>
    <col customWidth="1" min="2" max="2" width="14.43"/>
    <col customWidth="1" min="3" max="3" width="21.43"/>
    <col customWidth="1" min="4" max="7" width="16.71"/>
    <col customWidth="1" min="8" max="9" width="10.43"/>
    <col customWidth="1" min="10" max="10" width="15.0"/>
    <col customWidth="1" min="11" max="11" width="19.29"/>
    <col customWidth="1" min="12" max="12" width="15.0"/>
    <col customWidth="1" min="13" max="13" width="16.71"/>
    <col customWidth="1" min="14" max="15" width="10.43"/>
    <col customWidth="1" min="16" max="16" width="15.0"/>
    <col customWidth="1" min="17" max="17" width="15.86"/>
    <col customWidth="1" min="18" max="18" width="14.14"/>
    <col customWidth="1" min="19" max="19" width="16.71"/>
    <col customWidth="1" min="20" max="21" width="10.86"/>
    <col customWidth="1" min="22" max="22" width="10.29"/>
    <col customWidth="1" min="23" max="23" width="13.14"/>
    <col customWidth="1" min="24" max="24" width="10.29"/>
    <col customWidth="1" min="25" max="25" width="13.14"/>
    <col customWidth="1" min="26" max="26" width="10.29"/>
    <col customWidth="1" min="27" max="27" width="10.0"/>
    <col customWidth="1" min="28" max="28" width="10.86"/>
  </cols>
  <sheetData>
    <row r="1" ht="24.0" customHeight="1">
      <c r="A1" s="2323" t="s">
        <v>1</v>
      </c>
      <c r="B1" s="2324" t="s">
        <v>1363</v>
      </c>
      <c r="C1" s="2323" t="s">
        <v>1364</v>
      </c>
      <c r="D1" s="2325" t="s">
        <v>6</v>
      </c>
      <c r="E1" s="4"/>
      <c r="F1" s="4"/>
      <c r="G1" s="4"/>
      <c r="H1" s="4"/>
      <c r="I1" s="6"/>
      <c r="J1" s="2325" t="s">
        <v>7</v>
      </c>
      <c r="K1" s="4"/>
      <c r="L1" s="4"/>
      <c r="M1" s="4"/>
      <c r="N1" s="4"/>
      <c r="O1" s="6"/>
      <c r="P1" s="2325" t="s">
        <v>8</v>
      </c>
      <c r="Q1" s="4"/>
      <c r="R1" s="4"/>
      <c r="S1" s="4"/>
      <c r="T1" s="4"/>
      <c r="U1" s="6"/>
      <c r="V1" s="2325" t="s">
        <v>9</v>
      </c>
      <c r="W1" s="4"/>
      <c r="X1" s="4"/>
      <c r="Y1" s="4"/>
      <c r="Z1" s="4"/>
      <c r="AA1" s="6"/>
      <c r="AB1" s="2326"/>
    </row>
    <row r="2">
      <c r="A2" s="9"/>
      <c r="B2" s="9"/>
      <c r="C2" s="9"/>
      <c r="D2" s="2327" t="s">
        <v>15</v>
      </c>
      <c r="E2" s="2327" t="s">
        <v>16</v>
      </c>
      <c r="F2" s="2327" t="s">
        <v>17</v>
      </c>
      <c r="G2" s="2327" t="s">
        <v>18</v>
      </c>
      <c r="H2" s="2327" t="s">
        <v>19</v>
      </c>
      <c r="I2" s="2327" t="s">
        <v>20</v>
      </c>
      <c r="J2" s="2327" t="s">
        <v>21</v>
      </c>
      <c r="K2" s="2327" t="s">
        <v>22</v>
      </c>
      <c r="L2" s="2327" t="s">
        <v>23</v>
      </c>
      <c r="M2" s="2327" t="s">
        <v>18</v>
      </c>
      <c r="N2" s="2327" t="s">
        <v>19</v>
      </c>
      <c r="O2" s="2327" t="s">
        <v>20</v>
      </c>
      <c r="P2" s="2327" t="s">
        <v>24</v>
      </c>
      <c r="Q2" s="2327" t="s">
        <v>25</v>
      </c>
      <c r="R2" s="2327" t="s">
        <v>26</v>
      </c>
      <c r="S2" s="2327" t="s">
        <v>18</v>
      </c>
      <c r="T2" s="2327" t="s">
        <v>19</v>
      </c>
      <c r="U2" s="2327" t="s">
        <v>20</v>
      </c>
      <c r="V2" s="2327" t="s">
        <v>27</v>
      </c>
      <c r="W2" s="2327" t="s">
        <v>28</v>
      </c>
      <c r="X2" s="2327" t="s">
        <v>29</v>
      </c>
      <c r="Y2" s="2327" t="s">
        <v>18</v>
      </c>
      <c r="Z2" s="2327" t="s">
        <v>19</v>
      </c>
      <c r="AA2" s="2327" t="s">
        <v>20</v>
      </c>
      <c r="AB2" s="2328"/>
    </row>
    <row r="3" ht="24.0" customHeight="1">
      <c r="A3" s="2329">
        <v>1.0</v>
      </c>
      <c r="B3" s="1818" t="s">
        <v>0</v>
      </c>
      <c r="C3" s="1710" t="s">
        <v>1352</v>
      </c>
      <c r="D3" s="2183"/>
      <c r="E3" s="2116">
        <v>20000.0</v>
      </c>
      <c r="F3" s="2183"/>
      <c r="G3" s="2330">
        <f t="shared" ref="G3:G8" si="1">SUM(D3:F3)</f>
        <v>20000</v>
      </c>
      <c r="H3" s="2202"/>
      <c r="I3" s="2202"/>
      <c r="J3" s="2183"/>
      <c r="K3" s="2183"/>
      <c r="L3" s="2183"/>
      <c r="M3" s="2330"/>
      <c r="N3" s="1665"/>
      <c r="O3" s="1665"/>
      <c r="P3" s="1665"/>
      <c r="Q3" s="1665"/>
      <c r="R3" s="1665"/>
      <c r="S3" s="1746"/>
      <c r="T3" s="1665"/>
      <c r="U3" s="1665"/>
      <c r="V3" s="2116">
        <v>34773.0</v>
      </c>
      <c r="W3" s="2183"/>
      <c r="X3" s="2183"/>
      <c r="Y3" s="2330">
        <f t="shared" ref="Y3:Y6" si="2">SUM(V3:X3)</f>
        <v>34773</v>
      </c>
      <c r="Z3" s="1665"/>
      <c r="AA3" s="1665"/>
      <c r="AB3" s="2331"/>
    </row>
    <row r="4" ht="24.0" customHeight="1">
      <c r="A4" s="2332"/>
      <c r="B4" s="2202"/>
      <c r="C4" s="1710" t="s">
        <v>1353</v>
      </c>
      <c r="D4" s="2116">
        <v>17200.0</v>
      </c>
      <c r="E4" s="2116">
        <v>17200.0</v>
      </c>
      <c r="F4" s="2116">
        <v>17200.0</v>
      </c>
      <c r="G4" s="2333">
        <f t="shared" si="1"/>
        <v>51600</v>
      </c>
      <c r="H4" s="2334"/>
      <c r="I4" s="2334"/>
      <c r="J4" s="2116">
        <v>17200.0</v>
      </c>
      <c r="K4" s="2116">
        <v>17200.0</v>
      </c>
      <c r="L4" s="2116">
        <v>17200.0</v>
      </c>
      <c r="M4" s="2333">
        <f t="shared" ref="M4:M6" si="3">SUM(J4:L4)</f>
        <v>51600</v>
      </c>
      <c r="N4" s="1665"/>
      <c r="O4" s="1665"/>
      <c r="P4" s="2116">
        <v>17200.0</v>
      </c>
      <c r="Q4" s="2116">
        <v>17200.0</v>
      </c>
      <c r="R4" s="2116">
        <v>17200.0</v>
      </c>
      <c r="S4" s="2333">
        <f t="shared" ref="S4:S8" si="4">SUM(P4:R4)</f>
        <v>51600</v>
      </c>
      <c r="T4" s="2334"/>
      <c r="U4" s="2334"/>
      <c r="V4" s="2116">
        <v>17200.0</v>
      </c>
      <c r="W4" s="2116">
        <v>17200.0</v>
      </c>
      <c r="X4" s="2116">
        <v>17200.0</v>
      </c>
      <c r="Y4" s="2333">
        <f t="shared" si="2"/>
        <v>51600</v>
      </c>
      <c r="Z4" s="1665"/>
      <c r="AA4" s="1665"/>
      <c r="AB4" s="2331"/>
    </row>
    <row r="5" ht="24.0" customHeight="1">
      <c r="A5" s="2329">
        <v>2.0</v>
      </c>
      <c r="B5" s="1818" t="s">
        <v>147</v>
      </c>
      <c r="C5" s="1710" t="s">
        <v>1352</v>
      </c>
      <c r="D5" s="2116">
        <v>0.0</v>
      </c>
      <c r="E5" s="2116">
        <v>12173.0</v>
      </c>
      <c r="F5" s="2116">
        <v>1900.32</v>
      </c>
      <c r="G5" s="2330">
        <f t="shared" si="1"/>
        <v>14073.32</v>
      </c>
      <c r="H5" s="2202"/>
      <c r="I5" s="2202"/>
      <c r="J5" s="2116">
        <v>19807.0</v>
      </c>
      <c r="K5" s="2116">
        <v>0.0</v>
      </c>
      <c r="L5" s="2116">
        <v>0.0</v>
      </c>
      <c r="M5" s="2330">
        <f t="shared" si="3"/>
        <v>19807</v>
      </c>
      <c r="N5" s="1665"/>
      <c r="O5" s="1665"/>
      <c r="P5" s="2183"/>
      <c r="Q5" s="2116">
        <v>32110.0</v>
      </c>
      <c r="R5" s="2116">
        <v>18215.0</v>
      </c>
      <c r="S5" s="2330">
        <f t="shared" si="4"/>
        <v>50325</v>
      </c>
      <c r="T5" s="1665"/>
      <c r="U5" s="1665"/>
      <c r="V5" s="2183"/>
      <c r="W5" s="2183"/>
      <c r="X5" s="2116">
        <v>30600.0</v>
      </c>
      <c r="Y5" s="2330">
        <f t="shared" si="2"/>
        <v>30600</v>
      </c>
      <c r="Z5" s="1665"/>
      <c r="AA5" s="1665"/>
      <c r="AB5" s="2331"/>
    </row>
    <row r="6" ht="24.0" customHeight="1">
      <c r="A6" s="2332"/>
      <c r="B6" s="2202"/>
      <c r="C6" s="1710" t="s">
        <v>1353</v>
      </c>
      <c r="D6" s="2116"/>
      <c r="E6" s="2116">
        <v>3600.0</v>
      </c>
      <c r="F6" s="2116">
        <v>3600.0</v>
      </c>
      <c r="G6" s="2330">
        <f t="shared" si="1"/>
        <v>7200</v>
      </c>
      <c r="H6" s="2334"/>
      <c r="I6" s="2334"/>
      <c r="J6" s="2116">
        <v>3600.0</v>
      </c>
      <c r="K6" s="2116">
        <v>3600.0</v>
      </c>
      <c r="L6" s="2116">
        <v>3600.0</v>
      </c>
      <c r="M6" s="2330">
        <f t="shared" si="3"/>
        <v>10800</v>
      </c>
      <c r="N6" s="1665"/>
      <c r="O6" s="1665"/>
      <c r="P6" s="2116">
        <v>3600.0</v>
      </c>
      <c r="Q6" s="2116">
        <v>3600.0</v>
      </c>
      <c r="R6" s="2116">
        <v>7450.0</v>
      </c>
      <c r="S6" s="2330">
        <f t="shared" si="4"/>
        <v>14650</v>
      </c>
      <c r="T6" s="2334"/>
      <c r="U6" s="2334"/>
      <c r="V6" s="2116">
        <v>7450.0</v>
      </c>
      <c r="W6" s="2116">
        <v>7450.0</v>
      </c>
      <c r="X6" s="2116">
        <v>7450.0</v>
      </c>
      <c r="Y6" s="2330">
        <f t="shared" si="2"/>
        <v>22350</v>
      </c>
      <c r="Z6" s="1665"/>
      <c r="AA6" s="1665"/>
      <c r="AB6" s="2331"/>
    </row>
    <row r="7" ht="24.0" customHeight="1">
      <c r="A7" s="2329">
        <v>3.0</v>
      </c>
      <c r="B7" s="1818" t="s">
        <v>1365</v>
      </c>
      <c r="C7" s="1710" t="s">
        <v>1352</v>
      </c>
      <c r="D7" s="2183"/>
      <c r="E7" s="2183"/>
      <c r="F7" s="2116">
        <v>20000.0</v>
      </c>
      <c r="G7" s="2330">
        <f t="shared" si="1"/>
        <v>20000</v>
      </c>
      <c r="H7" s="2202"/>
      <c r="I7" s="2202"/>
      <c r="J7" s="2183"/>
      <c r="K7" s="2183"/>
      <c r="L7" s="2183"/>
      <c r="M7" s="2330"/>
      <c r="N7" s="1665"/>
      <c r="O7" s="1665"/>
      <c r="P7" s="2183"/>
      <c r="Q7" s="2183"/>
      <c r="R7" s="2116">
        <v>30791.0</v>
      </c>
      <c r="S7" s="2330">
        <f t="shared" si="4"/>
        <v>30791</v>
      </c>
      <c r="T7" s="1665"/>
      <c r="U7" s="1665"/>
      <c r="V7" s="2183"/>
      <c r="W7" s="2183"/>
      <c r="X7" s="2183"/>
      <c r="Y7" s="2330"/>
      <c r="Z7" s="1665"/>
      <c r="AA7" s="1665"/>
      <c r="AB7" s="2331"/>
    </row>
    <row r="8" ht="24.0" customHeight="1">
      <c r="A8" s="2332"/>
      <c r="B8" s="2202"/>
      <c r="C8" s="1710" t="s">
        <v>1353</v>
      </c>
      <c r="D8" s="2116">
        <v>2500.0</v>
      </c>
      <c r="E8" s="2116">
        <v>2500.0</v>
      </c>
      <c r="F8" s="2116">
        <v>2500.0</v>
      </c>
      <c r="G8" s="2333">
        <f t="shared" si="1"/>
        <v>7500</v>
      </c>
      <c r="H8" s="2334"/>
      <c r="I8" s="2334"/>
      <c r="J8" s="2116">
        <v>2500.0</v>
      </c>
      <c r="K8" s="2116">
        <v>2500.0</v>
      </c>
      <c r="L8" s="2116">
        <v>2500.0</v>
      </c>
      <c r="M8" s="2333">
        <f>SUM(J8:L8)</f>
        <v>7500</v>
      </c>
      <c r="N8" s="1665"/>
      <c r="O8" s="1665"/>
      <c r="P8" s="2116">
        <v>2500.0</v>
      </c>
      <c r="Q8" s="2116">
        <v>2500.0</v>
      </c>
      <c r="R8" s="2116">
        <v>2500.0</v>
      </c>
      <c r="S8" s="2333">
        <f t="shared" si="4"/>
        <v>7500</v>
      </c>
      <c r="T8" s="2334"/>
      <c r="U8" s="2334"/>
      <c r="V8" s="2116">
        <v>2500.0</v>
      </c>
      <c r="W8" s="2116"/>
      <c r="X8" s="2116"/>
      <c r="Y8" s="2333">
        <f>SUM(V8:X8)</f>
        <v>2500</v>
      </c>
      <c r="Z8" s="1665"/>
      <c r="AA8" s="1665"/>
      <c r="AB8" s="2331"/>
    </row>
    <row r="9" ht="24.0" customHeight="1">
      <c r="A9" s="2329">
        <v>4.0</v>
      </c>
      <c r="B9" s="1818" t="s">
        <v>1366</v>
      </c>
      <c r="C9" s="1710" t="s">
        <v>1352</v>
      </c>
      <c r="D9" s="2116">
        <v>0.0</v>
      </c>
      <c r="E9" s="2116">
        <v>0.0</v>
      </c>
      <c r="F9" s="2116">
        <v>0.0</v>
      </c>
      <c r="G9" s="2116"/>
      <c r="H9" s="2202"/>
      <c r="I9" s="2202"/>
      <c r="J9" s="2116">
        <v>0.0</v>
      </c>
      <c r="K9" s="2116">
        <v>0.0</v>
      </c>
      <c r="L9" s="2116">
        <v>0.0</v>
      </c>
      <c r="M9" s="2330"/>
      <c r="N9" s="1665"/>
      <c r="O9" s="1665"/>
      <c r="P9" s="2116">
        <v>0.0</v>
      </c>
      <c r="Q9" s="2116">
        <v>0.0</v>
      </c>
      <c r="R9" s="2116">
        <v>0.0</v>
      </c>
      <c r="S9" s="2330"/>
      <c r="T9" s="1665"/>
      <c r="U9" s="1665"/>
      <c r="V9" s="2116">
        <v>0.0</v>
      </c>
      <c r="W9" s="2116">
        <v>0.0</v>
      </c>
      <c r="X9" s="2116">
        <v>0.0</v>
      </c>
      <c r="Y9" s="2330"/>
      <c r="Z9" s="1665"/>
      <c r="AA9" s="1665"/>
      <c r="AB9" s="2331"/>
    </row>
    <row r="10" ht="24.0" customHeight="1">
      <c r="A10" s="2332"/>
      <c r="B10" s="2202"/>
      <c r="C10" s="1710" t="s">
        <v>1353</v>
      </c>
      <c r="D10" s="2116">
        <v>0.0</v>
      </c>
      <c r="E10" s="2116">
        <v>1500.0</v>
      </c>
      <c r="F10" s="2116">
        <v>3000.0</v>
      </c>
      <c r="G10" s="2333">
        <f>SUM(D10:F10)</f>
        <v>4500</v>
      </c>
      <c r="H10" s="2334"/>
      <c r="I10" s="2334"/>
      <c r="J10" s="2116">
        <v>3000.0</v>
      </c>
      <c r="K10" s="2116">
        <v>3000.0</v>
      </c>
      <c r="L10" s="2116">
        <v>3000.0</v>
      </c>
      <c r="M10" s="2333">
        <f>sum(J10:L10)</f>
        <v>9000</v>
      </c>
      <c r="N10" s="1665"/>
      <c r="O10" s="1665"/>
      <c r="P10" s="2116">
        <v>3000.0</v>
      </c>
      <c r="Q10" s="2116">
        <v>3000.0</v>
      </c>
      <c r="R10" s="2116">
        <v>3000.0</v>
      </c>
      <c r="S10" s="2333">
        <f>sum(P10:R10)</f>
        <v>9000</v>
      </c>
      <c r="T10" s="2334"/>
      <c r="U10" s="2334"/>
      <c r="V10" s="2116">
        <v>3000.0</v>
      </c>
      <c r="W10" s="2116">
        <v>3000.0</v>
      </c>
      <c r="X10" s="2116">
        <v>3000.0</v>
      </c>
      <c r="Y10" s="2333">
        <f>sum(V10:X10)</f>
        <v>9000</v>
      </c>
      <c r="Z10" s="1665"/>
      <c r="AA10" s="1665"/>
      <c r="AB10" s="2331"/>
    </row>
    <row r="11" ht="24.0" customHeight="1">
      <c r="A11" s="2329">
        <v>5.0</v>
      </c>
      <c r="B11" s="1818" t="s">
        <v>1367</v>
      </c>
      <c r="C11" s="1710" t="s">
        <v>1352</v>
      </c>
      <c r="D11" s="2183"/>
      <c r="E11" s="2183"/>
      <c r="F11" s="2183"/>
      <c r="G11" s="2330"/>
      <c r="H11" s="2202"/>
      <c r="I11" s="2202"/>
      <c r="J11" s="2183"/>
      <c r="K11" s="2183"/>
      <c r="L11" s="2183"/>
      <c r="M11" s="2330"/>
      <c r="N11" s="1665"/>
      <c r="O11" s="1665"/>
      <c r="P11" s="2183"/>
      <c r="Q11" s="2183"/>
      <c r="R11" s="2335">
        <v>41577.0</v>
      </c>
      <c r="S11" s="2336">
        <v>41577.0</v>
      </c>
      <c r="T11" s="2337">
        <v>25007.0</v>
      </c>
      <c r="U11" s="2338"/>
      <c r="V11" s="2339"/>
      <c r="W11" s="2339"/>
      <c r="X11" s="2339"/>
      <c r="Y11" s="2340"/>
      <c r="Z11" s="2338"/>
      <c r="AA11" s="2337">
        <v>25050.0</v>
      </c>
      <c r="AB11" s="2331"/>
    </row>
    <row r="12" ht="24.0" customHeight="1">
      <c r="A12" s="2332"/>
      <c r="B12" s="2202"/>
      <c r="C12" s="1710" t="s">
        <v>1353</v>
      </c>
      <c r="D12" s="2116"/>
      <c r="E12" s="2116"/>
      <c r="F12" s="2116"/>
      <c r="G12" s="2333"/>
      <c r="H12" s="2334"/>
      <c r="I12" s="2334"/>
      <c r="J12" s="2183"/>
      <c r="K12" s="2183"/>
      <c r="L12" s="2183"/>
      <c r="M12" s="2333"/>
      <c r="N12" s="1665"/>
      <c r="O12" s="1665"/>
      <c r="P12" s="2183"/>
      <c r="Q12" s="2116"/>
      <c r="R12" s="2116"/>
      <c r="S12" s="2333"/>
      <c r="T12" s="2334"/>
      <c r="U12" s="2334"/>
      <c r="V12" s="2183"/>
      <c r="W12" s="2183"/>
      <c r="X12" s="2183"/>
      <c r="Y12" s="2333"/>
      <c r="Z12" s="1665"/>
      <c r="AA12" s="1665"/>
      <c r="AB12" s="2331"/>
    </row>
    <row r="13" ht="24.0" customHeight="1">
      <c r="A13" s="2329">
        <v>6.0</v>
      </c>
      <c r="B13" s="1818" t="s">
        <v>1368</v>
      </c>
      <c r="C13" s="1710" t="s">
        <v>1352</v>
      </c>
      <c r="D13" s="2183"/>
      <c r="E13" s="2116">
        <v>20000.0</v>
      </c>
      <c r="F13" s="2183"/>
      <c r="G13" s="2333">
        <v>20000.0</v>
      </c>
      <c r="H13" s="2341">
        <v>24803.0</v>
      </c>
      <c r="I13" s="2341">
        <v>24835.0</v>
      </c>
      <c r="J13" s="2183"/>
      <c r="K13" s="2183"/>
      <c r="L13" s="2183"/>
      <c r="M13" s="2330"/>
      <c r="N13" s="1665"/>
      <c r="O13" s="1665"/>
      <c r="P13" s="2183"/>
      <c r="Q13" s="2183"/>
      <c r="R13" s="2183"/>
      <c r="S13" s="2330"/>
      <c r="T13" s="1665"/>
      <c r="U13" s="1665"/>
      <c r="V13" s="2183"/>
      <c r="W13" s="2183"/>
      <c r="X13" s="2183"/>
      <c r="Y13" s="2330"/>
      <c r="Z13" s="1665"/>
      <c r="AA13" s="1665"/>
      <c r="AB13" s="2331"/>
    </row>
    <row r="14" ht="24.0" customHeight="1">
      <c r="A14" s="2332"/>
      <c r="B14" s="2202"/>
      <c r="C14" s="1710" t="s">
        <v>1353</v>
      </c>
      <c r="D14" s="2116">
        <v>2500.0</v>
      </c>
      <c r="E14" s="2116">
        <v>2500.0</v>
      </c>
      <c r="F14" s="2116">
        <v>2500.0</v>
      </c>
      <c r="G14" s="2333">
        <v>7500.0</v>
      </c>
      <c r="H14" s="2334">
        <v>24746.0</v>
      </c>
      <c r="I14" s="2334">
        <v>24836.0</v>
      </c>
      <c r="J14" s="2116">
        <v>2500.0</v>
      </c>
      <c r="K14" s="2116">
        <v>2500.0</v>
      </c>
      <c r="L14" s="2116">
        <v>2500.0</v>
      </c>
      <c r="M14" s="2333">
        <v>7500.0</v>
      </c>
      <c r="N14" s="2175">
        <v>24838.0</v>
      </c>
      <c r="O14" s="2175">
        <v>24928.0</v>
      </c>
      <c r="P14" s="2116">
        <v>2500.0</v>
      </c>
      <c r="Q14" s="2116">
        <v>2500.0</v>
      </c>
      <c r="R14" s="2116">
        <v>2500.0</v>
      </c>
      <c r="S14" s="2333">
        <v>7500.0</v>
      </c>
      <c r="T14" s="2334">
        <v>24929.0</v>
      </c>
      <c r="U14" s="2334">
        <v>24653.0</v>
      </c>
      <c r="V14" s="2116">
        <v>2500.0</v>
      </c>
      <c r="W14" s="2116">
        <v>2500.0</v>
      </c>
      <c r="X14" s="2116">
        <v>2500.0</v>
      </c>
      <c r="Y14" s="2333">
        <v>7500.0</v>
      </c>
      <c r="Z14" s="2175">
        <v>25020.0</v>
      </c>
      <c r="AA14" s="2175">
        <v>25111.0</v>
      </c>
      <c r="AB14" s="2331"/>
    </row>
    <row r="15" ht="24.0" customHeight="1">
      <c r="A15" s="2329">
        <v>7.0</v>
      </c>
      <c r="B15" s="1818" t="s">
        <v>1369</v>
      </c>
      <c r="C15" s="1710" t="s">
        <v>1352</v>
      </c>
      <c r="D15" s="2116">
        <v>0.0</v>
      </c>
      <c r="E15" s="2116">
        <v>0.0</v>
      </c>
      <c r="F15" s="2116">
        <v>0.0</v>
      </c>
      <c r="G15" s="2330"/>
      <c r="H15" s="2202"/>
      <c r="I15" s="2202"/>
      <c r="J15" s="2116">
        <v>0.0</v>
      </c>
      <c r="K15" s="2116">
        <v>0.0</v>
      </c>
      <c r="L15" s="2116">
        <v>0.0</v>
      </c>
      <c r="M15" s="2330"/>
      <c r="N15" s="1665"/>
      <c r="O15" s="1665"/>
      <c r="P15" s="2116">
        <v>15500.0</v>
      </c>
      <c r="Q15" s="2116">
        <v>0.0</v>
      </c>
      <c r="R15" s="2116">
        <v>0.0</v>
      </c>
      <c r="S15" s="2330"/>
      <c r="T15" s="2342">
        <v>24949.0</v>
      </c>
      <c r="U15" s="1665"/>
      <c r="V15" s="2183"/>
      <c r="W15" s="2183"/>
      <c r="X15" s="2183"/>
      <c r="Y15" s="2330"/>
      <c r="Z15" s="1665"/>
      <c r="AA15" s="1665"/>
      <c r="AB15" s="2331"/>
    </row>
    <row r="16" ht="24.0" customHeight="1">
      <c r="A16" s="2332"/>
      <c r="B16" s="2202"/>
      <c r="C16" s="1710" t="s">
        <v>1353</v>
      </c>
      <c r="D16" s="2116">
        <v>3600.0</v>
      </c>
      <c r="E16" s="2116">
        <v>3600.0</v>
      </c>
      <c r="F16" s="2116">
        <v>3600.0</v>
      </c>
      <c r="G16" s="2333">
        <v>10800.0</v>
      </c>
      <c r="H16" s="2334"/>
      <c r="I16" s="2334"/>
      <c r="J16" s="2116">
        <v>3600.0</v>
      </c>
      <c r="K16" s="2116">
        <v>3600.0</v>
      </c>
      <c r="L16" s="2116">
        <v>3600.0</v>
      </c>
      <c r="M16" s="2333">
        <v>10800.0</v>
      </c>
      <c r="N16" s="1665"/>
      <c r="O16" s="1665"/>
      <c r="P16" s="2116">
        <v>3600.0</v>
      </c>
      <c r="Q16" s="2116">
        <v>3600.0</v>
      </c>
      <c r="R16" s="2116">
        <v>3600.0</v>
      </c>
      <c r="S16" s="2333">
        <v>10800.0</v>
      </c>
      <c r="T16" s="2334"/>
      <c r="U16" s="2334"/>
      <c r="V16" s="2116">
        <v>3600.0</v>
      </c>
      <c r="W16" s="2183"/>
      <c r="X16" s="2183"/>
      <c r="Y16" s="2333"/>
      <c r="Z16" s="1665"/>
      <c r="AA16" s="1665"/>
      <c r="AB16" s="2331"/>
    </row>
    <row r="17" ht="24.0" customHeight="1">
      <c r="A17" s="2329">
        <v>8.0</v>
      </c>
      <c r="B17" s="1818" t="s">
        <v>1370</v>
      </c>
      <c r="C17" s="1710" t="s">
        <v>1352</v>
      </c>
      <c r="D17" s="2183"/>
      <c r="E17" s="2116">
        <v>20000.0</v>
      </c>
      <c r="F17" s="2183"/>
      <c r="G17" s="2330">
        <f>SUM(D17:F17)</f>
        <v>20000</v>
      </c>
      <c r="H17" s="2341">
        <v>24777.0</v>
      </c>
      <c r="I17" s="2341">
        <v>24806.0</v>
      </c>
      <c r="J17" s="2116"/>
      <c r="K17" s="2183"/>
      <c r="L17" s="2183"/>
      <c r="M17" s="2330"/>
      <c r="N17" s="1665"/>
      <c r="O17" s="1665"/>
      <c r="P17" s="2183"/>
      <c r="Q17" s="2183"/>
      <c r="R17" s="2183"/>
      <c r="S17" s="2330"/>
      <c r="T17" s="1665"/>
      <c r="U17" s="1665"/>
      <c r="V17" s="2183"/>
      <c r="W17" s="2183"/>
      <c r="X17" s="2183"/>
      <c r="Y17" s="2330"/>
      <c r="Z17" s="1665"/>
      <c r="AA17" s="1665"/>
      <c r="AB17" s="2331"/>
    </row>
    <row r="18" ht="24.0" customHeight="1">
      <c r="A18" s="2332"/>
      <c r="B18" s="2202"/>
      <c r="C18" s="1710" t="s">
        <v>1353</v>
      </c>
      <c r="D18" s="2116"/>
      <c r="E18" s="2116"/>
      <c r="F18" s="2116"/>
      <c r="G18" s="2333"/>
      <c r="H18" s="2334"/>
      <c r="I18" s="2334"/>
      <c r="J18" s="2116"/>
      <c r="K18" s="2116">
        <v>2500.0</v>
      </c>
      <c r="L18" s="2116">
        <v>2500.0</v>
      </c>
      <c r="M18" s="2333">
        <f>SUM(J18:L18)</f>
        <v>5000</v>
      </c>
      <c r="N18" s="2343">
        <v>24898.0</v>
      </c>
      <c r="O18" s="2175">
        <v>24928.0</v>
      </c>
      <c r="P18" s="2116">
        <v>2500.0</v>
      </c>
      <c r="Q18" s="2116">
        <v>2500.0</v>
      </c>
      <c r="R18" s="2116">
        <v>2500.0</v>
      </c>
      <c r="S18" s="2333">
        <f>SUM(P18:R18)</f>
        <v>7500</v>
      </c>
      <c r="T18" s="1818" t="s">
        <v>1371</v>
      </c>
      <c r="U18" s="2334">
        <v>25019.0</v>
      </c>
      <c r="V18" s="2116">
        <v>2500.0</v>
      </c>
      <c r="W18" s="2116">
        <v>2500.0</v>
      </c>
      <c r="X18" s="2116">
        <v>2500.0</v>
      </c>
      <c r="Y18" s="2333">
        <f>SUM(V18:X18)</f>
        <v>7500</v>
      </c>
      <c r="Z18" s="2175">
        <v>25020.0</v>
      </c>
      <c r="AA18" s="2175">
        <v>25111.0</v>
      </c>
      <c r="AB18" s="2331"/>
    </row>
    <row r="19" ht="24.0" customHeight="1">
      <c r="A19" s="2329">
        <v>9.0</v>
      </c>
      <c r="B19" s="1818" t="s">
        <v>1372</v>
      </c>
      <c r="C19" s="1710" t="s">
        <v>1352</v>
      </c>
      <c r="D19" s="2116"/>
      <c r="E19" s="2116"/>
      <c r="F19" s="2116">
        <v>20000.0</v>
      </c>
      <c r="G19" s="2333">
        <v>20000.0</v>
      </c>
      <c r="H19" s="2341">
        <v>24807.0</v>
      </c>
      <c r="I19" s="2341">
        <v>24836.0</v>
      </c>
      <c r="J19" s="2116"/>
      <c r="K19" s="2116"/>
      <c r="L19" s="2116"/>
      <c r="M19" s="2330"/>
      <c r="N19" s="1665"/>
      <c r="O19" s="1665"/>
      <c r="P19" s="2183"/>
      <c r="Q19" s="2183"/>
      <c r="R19" s="2183"/>
      <c r="S19" s="2330"/>
      <c r="T19" s="1665"/>
      <c r="U19" s="1665"/>
      <c r="V19" s="2183"/>
      <c r="W19" s="2183"/>
      <c r="X19" s="2183"/>
      <c r="Y19" s="2330"/>
      <c r="Z19" s="1665"/>
      <c r="AA19" s="1665"/>
      <c r="AB19" s="2331"/>
    </row>
    <row r="20" ht="24.0" customHeight="1">
      <c r="A20" s="2332"/>
      <c r="B20" s="2202"/>
      <c r="C20" s="1710" t="s">
        <v>1353</v>
      </c>
      <c r="D20" s="2116">
        <v>3600.0</v>
      </c>
      <c r="E20" s="2116">
        <v>3600.0</v>
      </c>
      <c r="F20" s="2116">
        <v>3600.0</v>
      </c>
      <c r="G20" s="2333">
        <v>10800.0</v>
      </c>
      <c r="H20" s="2344">
        <v>24746.0</v>
      </c>
      <c r="I20" s="2175">
        <v>25111.0</v>
      </c>
      <c r="J20" s="2116">
        <v>3600.0</v>
      </c>
      <c r="K20" s="2116">
        <v>3600.0</v>
      </c>
      <c r="L20" s="2116">
        <v>3600.0</v>
      </c>
      <c r="M20" s="2333">
        <v>10800.0</v>
      </c>
      <c r="N20" s="2344">
        <v>24746.0</v>
      </c>
      <c r="O20" s="2175">
        <v>25111.0</v>
      </c>
      <c r="P20" s="2116">
        <v>3600.0</v>
      </c>
      <c r="Q20" s="2116">
        <v>3600.0</v>
      </c>
      <c r="R20" s="2116">
        <v>3600.0</v>
      </c>
      <c r="S20" s="2333">
        <v>10800.0</v>
      </c>
      <c r="T20" s="2344">
        <v>24746.0</v>
      </c>
      <c r="U20" s="2175">
        <v>25111.0</v>
      </c>
      <c r="V20" s="2116">
        <v>3600.0</v>
      </c>
      <c r="W20" s="2116">
        <v>3600.0</v>
      </c>
      <c r="X20" s="2116">
        <v>3600.0</v>
      </c>
      <c r="Y20" s="2333">
        <v>10800.0</v>
      </c>
      <c r="Z20" s="2344">
        <v>24746.0</v>
      </c>
      <c r="AA20" s="2175">
        <v>25111.0</v>
      </c>
      <c r="AB20" s="2331"/>
    </row>
    <row r="21" ht="24.0" customHeight="1">
      <c r="A21" s="2329">
        <v>10.0</v>
      </c>
      <c r="B21" s="1818" t="s">
        <v>1373</v>
      </c>
      <c r="C21" s="1710" t="s">
        <v>1352</v>
      </c>
      <c r="D21" s="2183"/>
      <c r="E21" s="2183"/>
      <c r="F21" s="2183"/>
      <c r="G21" s="2330"/>
      <c r="H21" s="2202"/>
      <c r="I21" s="2202"/>
      <c r="J21" s="2059">
        <v>19698.0</v>
      </c>
      <c r="K21" s="2183"/>
      <c r="L21" s="2183"/>
      <c r="M21" s="2330"/>
      <c r="N21" s="1665"/>
      <c r="O21" s="1665"/>
      <c r="P21" s="2183"/>
      <c r="Q21" s="2183"/>
      <c r="R21" s="2183"/>
      <c r="S21" s="2330"/>
      <c r="T21" s="1665"/>
      <c r="U21" s="1665"/>
      <c r="V21" s="2183"/>
      <c r="W21" s="2183"/>
      <c r="X21" s="2183"/>
      <c r="Y21" s="2330"/>
      <c r="Z21" s="1665"/>
      <c r="AA21" s="1665"/>
      <c r="AB21" s="2331"/>
    </row>
    <row r="22" ht="24.0" customHeight="1">
      <c r="A22" s="2332"/>
      <c r="B22" s="2202"/>
      <c r="C22" s="1710" t="s">
        <v>1353</v>
      </c>
      <c r="D22" s="2116"/>
      <c r="E22" s="2345">
        <v>2500.0</v>
      </c>
      <c r="F22" s="2345">
        <v>2500.0</v>
      </c>
      <c r="G22" s="2346">
        <v>5000.0</v>
      </c>
      <c r="H22" s="1818" t="s">
        <v>1374</v>
      </c>
      <c r="I22" s="1818" t="s">
        <v>1375</v>
      </c>
      <c r="J22" s="2347">
        <v>2500.0</v>
      </c>
      <c r="K22" s="2345">
        <v>2500.0</v>
      </c>
      <c r="L22" s="2345">
        <v>2500.0</v>
      </c>
      <c r="M22" s="2346">
        <v>7500.0</v>
      </c>
      <c r="N22" s="1818" t="s">
        <v>51</v>
      </c>
      <c r="O22" s="1818" t="s">
        <v>1376</v>
      </c>
      <c r="P22" s="2345">
        <v>2500.0</v>
      </c>
      <c r="Q22" s="2345">
        <v>2500.0</v>
      </c>
      <c r="R22" s="2345">
        <v>2500.0</v>
      </c>
      <c r="S22" s="2346">
        <v>7500.0</v>
      </c>
      <c r="T22" s="1818" t="s">
        <v>1377</v>
      </c>
      <c r="U22" s="1818" t="s">
        <v>732</v>
      </c>
      <c r="V22" s="2183"/>
      <c r="W22" s="2183"/>
      <c r="X22" s="2183"/>
      <c r="Y22" s="2333"/>
      <c r="Z22" s="1665"/>
      <c r="AA22" s="1665"/>
      <c r="AB22" s="2331"/>
    </row>
    <row r="23" ht="24.0" customHeight="1">
      <c r="A23" s="2329">
        <v>11.0</v>
      </c>
      <c r="B23" s="1818" t="s">
        <v>1349</v>
      </c>
      <c r="C23" s="1710" t="s">
        <v>1352</v>
      </c>
      <c r="D23" s="2183"/>
      <c r="E23" s="2183"/>
      <c r="F23" s="2183"/>
      <c r="G23" s="2330"/>
      <c r="H23" s="2202"/>
      <c r="I23" s="2202"/>
      <c r="J23" s="2116">
        <v>19994.0</v>
      </c>
      <c r="K23" s="2183"/>
      <c r="L23" s="2183"/>
      <c r="M23" s="2333">
        <v>19994.0</v>
      </c>
      <c r="N23" s="1818" t="s">
        <v>51</v>
      </c>
      <c r="O23" s="1818" t="s">
        <v>51</v>
      </c>
      <c r="P23" s="2183"/>
      <c r="Q23" s="2183"/>
      <c r="R23" s="2183"/>
      <c r="S23" s="2330"/>
      <c r="T23" s="1665"/>
      <c r="U23" s="1665"/>
      <c r="V23" s="2116">
        <v>20000.0</v>
      </c>
      <c r="W23" s="2183"/>
      <c r="X23" s="2183"/>
      <c r="Y23" s="2333">
        <v>20000.0</v>
      </c>
      <c r="Z23" s="1818" t="s">
        <v>1005</v>
      </c>
      <c r="AA23" s="1818" t="s">
        <v>1005</v>
      </c>
      <c r="AB23" s="2331"/>
    </row>
    <row r="24" ht="24.0" customHeight="1">
      <c r="A24" s="2332"/>
      <c r="B24" s="2202"/>
      <c r="C24" s="1710" t="s">
        <v>1353</v>
      </c>
      <c r="D24" s="2116"/>
      <c r="E24" s="2116"/>
      <c r="F24" s="2116"/>
      <c r="G24" s="2333"/>
      <c r="H24" s="2334"/>
      <c r="I24" s="2334"/>
      <c r="J24" s="2183"/>
      <c r="K24" s="2183"/>
      <c r="L24" s="2183"/>
      <c r="M24" s="2333"/>
      <c r="N24" s="1665"/>
      <c r="O24" s="1665"/>
      <c r="P24" s="2183"/>
      <c r="Q24" s="2116"/>
      <c r="R24" s="2183"/>
      <c r="S24" s="2333"/>
      <c r="T24" s="2334"/>
      <c r="U24" s="2334"/>
      <c r="V24" s="2183"/>
      <c r="W24" s="2183"/>
      <c r="X24" s="2183"/>
      <c r="Y24" s="2333"/>
      <c r="Z24" s="1665"/>
      <c r="AA24" s="1665"/>
      <c r="AB24" s="2331"/>
    </row>
    <row r="25" ht="24.0" customHeight="1">
      <c r="A25" s="2329">
        <v>12.0</v>
      </c>
      <c r="B25" s="1818" t="s">
        <v>1378</v>
      </c>
      <c r="C25" s="1710" t="s">
        <v>1352</v>
      </c>
      <c r="D25" s="2183"/>
      <c r="E25" s="2183"/>
      <c r="F25" s="2116">
        <v>10000.0</v>
      </c>
      <c r="G25" s="2333">
        <v>10000.0</v>
      </c>
      <c r="H25" s="2202"/>
      <c r="I25" s="2202"/>
      <c r="J25" s="2183"/>
      <c r="K25" s="2183"/>
      <c r="L25" s="2183"/>
      <c r="M25" s="2330"/>
      <c r="N25" s="1665"/>
      <c r="O25" s="1665"/>
      <c r="P25" s="2183"/>
      <c r="Q25" s="2183"/>
      <c r="R25" s="2183"/>
      <c r="S25" s="2330"/>
      <c r="T25" s="1665"/>
      <c r="U25" s="1665"/>
      <c r="V25" s="2183"/>
      <c r="W25" s="2183"/>
      <c r="X25" s="2183"/>
      <c r="Y25" s="2330"/>
      <c r="Z25" s="1665"/>
      <c r="AA25" s="1665"/>
      <c r="AB25" s="2331"/>
    </row>
    <row r="26" ht="24.0" customHeight="1">
      <c r="A26" s="2332"/>
      <c r="B26" s="2202"/>
      <c r="C26" s="1710" t="s">
        <v>1353</v>
      </c>
      <c r="D26" s="2116"/>
      <c r="E26" s="2116"/>
      <c r="F26" s="2116"/>
      <c r="G26" s="2333"/>
      <c r="H26" s="2334"/>
      <c r="I26" s="2334"/>
      <c r="J26" s="2183"/>
      <c r="K26" s="2183"/>
      <c r="L26" s="2183"/>
      <c r="M26" s="2333"/>
      <c r="N26" s="1665"/>
      <c r="O26" s="1665"/>
      <c r="P26" s="2183"/>
      <c r="Q26" s="2116"/>
      <c r="R26" s="2183"/>
      <c r="S26" s="2333"/>
      <c r="T26" s="2334"/>
      <c r="U26" s="2334"/>
      <c r="V26" s="2183"/>
      <c r="W26" s="2183"/>
      <c r="X26" s="2183"/>
      <c r="Y26" s="2333"/>
      <c r="Z26" s="1665"/>
      <c r="AA26" s="1665"/>
      <c r="AB26" s="2331"/>
    </row>
    <row r="27" ht="24.0" customHeight="1">
      <c r="A27" s="2329"/>
      <c r="B27" s="1818" t="s">
        <v>1379</v>
      </c>
      <c r="C27" s="1710" t="s">
        <v>1352</v>
      </c>
      <c r="D27" s="2116">
        <f t="shared" ref="D27:G27" si="5">sum(D3,D5,D7,D9,D11,D13,D15,D17,D19,D21,D23,D25)</f>
        <v>0</v>
      </c>
      <c r="E27" s="2116">
        <f t="shared" si="5"/>
        <v>72173</v>
      </c>
      <c r="F27" s="2116">
        <f t="shared" si="5"/>
        <v>51900.32</v>
      </c>
      <c r="G27" s="2116">
        <f t="shared" si="5"/>
        <v>124073.32</v>
      </c>
      <c r="H27" s="2272"/>
      <c r="I27" s="2272"/>
      <c r="J27" s="2116">
        <f t="shared" ref="J27:L27" si="6">sum(J3,J5,J7,J9,J11,J13,J15,J17,J19,J21,J23,J25)</f>
        <v>59499</v>
      </c>
      <c r="K27" s="2116">
        <f t="shared" si="6"/>
        <v>0</v>
      </c>
      <c r="L27" s="2116">
        <f t="shared" si="6"/>
        <v>0</v>
      </c>
      <c r="M27" s="2116">
        <f>sum(J27,K27,L27)</f>
        <v>59499</v>
      </c>
      <c r="N27" s="2272"/>
      <c r="O27" s="2272"/>
      <c r="P27" s="2116">
        <f t="shared" ref="P27:S27" si="7">sum(P3,P5,P7,P9,P11,P13,P15,P17,P19,P21,P23,P25)</f>
        <v>15500</v>
      </c>
      <c r="Q27" s="2116">
        <f t="shared" si="7"/>
        <v>32110</v>
      </c>
      <c r="R27" s="2116">
        <f t="shared" si="7"/>
        <v>90583</v>
      </c>
      <c r="S27" s="2116">
        <f t="shared" si="7"/>
        <v>122693</v>
      </c>
      <c r="T27" s="2272"/>
      <c r="U27" s="2272"/>
      <c r="V27" s="2116">
        <f t="shared" ref="V27:Y27" si="8">sum(V3,V5,V7,V9,V11,V13,V15,V17,V19,V21,V23,V25)</f>
        <v>54773</v>
      </c>
      <c r="W27" s="2116">
        <f t="shared" si="8"/>
        <v>0</v>
      </c>
      <c r="X27" s="2116">
        <f t="shared" si="8"/>
        <v>30600</v>
      </c>
      <c r="Y27" s="2116">
        <f t="shared" si="8"/>
        <v>85373</v>
      </c>
      <c r="Z27" s="2272"/>
      <c r="AA27" s="2272"/>
      <c r="AB27" s="2331"/>
    </row>
    <row r="28" ht="24.0" customHeight="1">
      <c r="A28" s="2332"/>
      <c r="B28" s="2202"/>
      <c r="C28" s="1710" t="s">
        <v>1353</v>
      </c>
      <c r="D28" s="2116">
        <f t="shared" ref="D28:G28" si="9">sum(D4,D6,D8,D10,D12,D14,D16,D18,D20,D22,D24,D26)</f>
        <v>29400</v>
      </c>
      <c r="E28" s="2116">
        <f t="shared" si="9"/>
        <v>37000</v>
      </c>
      <c r="F28" s="2116">
        <f t="shared" si="9"/>
        <v>38500</v>
      </c>
      <c r="G28" s="2116">
        <f t="shared" si="9"/>
        <v>104900</v>
      </c>
      <c r="H28" s="2348"/>
      <c r="I28" s="2348"/>
      <c r="J28" s="2349">
        <f t="shared" ref="J28:M28" si="10">sum(J4,J6,J8,J10,J12,J14,J16,J18,J20,J22,J24,J26)</f>
        <v>38500</v>
      </c>
      <c r="K28" s="2349">
        <f t="shared" si="10"/>
        <v>41000</v>
      </c>
      <c r="L28" s="2349">
        <f t="shared" si="10"/>
        <v>41000</v>
      </c>
      <c r="M28" s="2349">
        <f t="shared" si="10"/>
        <v>120500</v>
      </c>
      <c r="N28" s="2272"/>
      <c r="O28" s="2272"/>
      <c r="P28" s="2349">
        <f t="shared" ref="P28:S28" si="11">sum(P4,P6,P8,P10,P12,P14,P16,P18,P20,P22,P24,P26)</f>
        <v>41000</v>
      </c>
      <c r="Q28" s="2349">
        <f t="shared" si="11"/>
        <v>41000</v>
      </c>
      <c r="R28" s="2349">
        <f t="shared" si="11"/>
        <v>44850</v>
      </c>
      <c r="S28" s="2349">
        <f t="shared" si="11"/>
        <v>126850</v>
      </c>
      <c r="T28" s="2348"/>
      <c r="U28" s="2348"/>
      <c r="V28" s="2349">
        <f t="shared" ref="V28:Y28" si="12">sum(V4,V6,V8,V10,V12,V14,V16,V18,V20,V22,V24,V26)</f>
        <v>42350</v>
      </c>
      <c r="W28" s="2349">
        <f t="shared" si="12"/>
        <v>36250</v>
      </c>
      <c r="X28" s="2349">
        <f t="shared" si="12"/>
        <v>36250</v>
      </c>
      <c r="Y28" s="2349">
        <f t="shared" si="12"/>
        <v>111250</v>
      </c>
      <c r="Z28" s="2272"/>
      <c r="AA28" s="2272"/>
      <c r="AB28" s="2331"/>
    </row>
    <row r="29" ht="24.0" customHeight="1">
      <c r="A29" s="2350"/>
      <c r="B29" s="2351"/>
      <c r="C29" s="2351"/>
      <c r="D29" s="2351"/>
      <c r="E29" s="2351"/>
      <c r="F29" s="2351"/>
      <c r="G29" s="2351"/>
      <c r="H29" s="2351"/>
      <c r="I29" s="2351"/>
      <c r="J29" s="2351"/>
      <c r="K29" s="2351"/>
      <c r="L29" s="2351"/>
      <c r="M29" s="2351"/>
      <c r="N29" s="2351"/>
      <c r="O29" s="2351"/>
      <c r="P29" s="2351"/>
      <c r="Q29" s="2351"/>
      <c r="R29" s="2351"/>
      <c r="S29" s="2351"/>
      <c r="T29" s="2351"/>
      <c r="U29" s="2351"/>
      <c r="V29" s="2351"/>
      <c r="W29" s="2351"/>
      <c r="X29" s="2351"/>
      <c r="Y29" s="2351"/>
      <c r="Z29" s="2351"/>
      <c r="AA29" s="2351"/>
      <c r="AB29" s="2331"/>
    </row>
    <row r="30" ht="24.0" customHeight="1">
      <c r="A30" s="2350"/>
      <c r="B30" s="2351"/>
      <c r="C30" s="2351"/>
      <c r="D30" s="2351"/>
      <c r="E30" s="2351"/>
      <c r="F30" s="2351"/>
      <c r="G30" s="2352" t="s">
        <v>1380</v>
      </c>
      <c r="H30" s="2351"/>
      <c r="I30" s="2351"/>
      <c r="J30" s="2353">
        <f t="shared" ref="J30:J31" si="13">sum(G27,M27,S27,Y27)</f>
        <v>391638.32</v>
      </c>
      <c r="K30" s="2351"/>
      <c r="L30" s="2351"/>
      <c r="M30" s="2351"/>
      <c r="N30" s="2351"/>
      <c r="O30" s="2351"/>
      <c r="P30" s="2351"/>
      <c r="Q30" s="2351"/>
      <c r="R30" s="2351"/>
      <c r="S30" s="2351"/>
      <c r="T30" s="2351"/>
      <c r="U30" s="2351"/>
      <c r="V30" s="2351"/>
      <c r="W30" s="2351"/>
      <c r="X30" s="2351"/>
      <c r="Y30" s="2351"/>
      <c r="Z30" s="2351"/>
      <c r="AA30" s="2351"/>
      <c r="AB30" s="2331"/>
    </row>
    <row r="31" ht="24.0" customHeight="1">
      <c r="A31" s="2350"/>
      <c r="B31" s="2351"/>
      <c r="C31" s="2351"/>
      <c r="D31" s="2351"/>
      <c r="E31" s="2351"/>
      <c r="F31" s="2351"/>
      <c r="G31" s="2352" t="s">
        <v>1381</v>
      </c>
      <c r="H31" s="2351"/>
      <c r="I31" s="2351"/>
      <c r="J31" s="2353">
        <f t="shared" si="13"/>
        <v>463500</v>
      </c>
      <c r="K31" s="2351"/>
      <c r="L31" s="2351"/>
      <c r="M31" s="2351"/>
      <c r="N31" s="2351"/>
      <c r="O31" s="2351"/>
      <c r="P31" s="2351"/>
      <c r="Q31" s="2351"/>
      <c r="R31" s="2351"/>
      <c r="S31" s="2351"/>
      <c r="T31" s="2351"/>
      <c r="U31" s="2351"/>
      <c r="V31" s="2351"/>
      <c r="W31" s="2351"/>
      <c r="X31" s="2351"/>
      <c r="Y31" s="2351"/>
      <c r="Z31" s="2351"/>
      <c r="AA31" s="2351"/>
      <c r="AB31" s="2331"/>
    </row>
    <row r="32" ht="24.0" customHeight="1">
      <c r="A32" s="2350"/>
      <c r="B32" s="2351"/>
      <c r="C32" s="2351"/>
      <c r="D32" s="2351"/>
      <c r="E32" s="2351"/>
      <c r="F32" s="2351"/>
      <c r="G32" s="2351"/>
      <c r="H32" s="2351"/>
      <c r="I32" s="2351"/>
      <c r="J32" s="2353">
        <f>J30+J31</f>
        <v>855138.32</v>
      </c>
      <c r="K32" s="2351"/>
      <c r="L32" s="2351"/>
      <c r="M32" s="2351"/>
      <c r="N32" s="2351"/>
      <c r="O32" s="2351"/>
      <c r="P32" s="2351"/>
      <c r="Q32" s="2351"/>
      <c r="R32" s="2351"/>
      <c r="S32" s="2351"/>
      <c r="T32" s="2351"/>
      <c r="U32" s="2351"/>
      <c r="V32" s="2351"/>
      <c r="W32" s="2351"/>
      <c r="X32" s="2351"/>
      <c r="Y32" s="2351"/>
      <c r="Z32" s="2351"/>
      <c r="AA32" s="2351"/>
      <c r="AB32" s="2331"/>
    </row>
    <row r="33" ht="24.0" customHeight="1">
      <c r="A33" s="2350"/>
      <c r="B33" s="2351"/>
      <c r="C33" s="2351"/>
      <c r="D33" s="2351"/>
      <c r="E33" s="2351"/>
      <c r="F33" s="2351"/>
      <c r="G33" s="2351"/>
      <c r="H33" s="2351"/>
      <c r="I33" s="2351"/>
      <c r="J33" s="2351"/>
      <c r="K33" s="2351"/>
      <c r="L33" s="2351"/>
      <c r="M33" s="2351"/>
      <c r="N33" s="2351"/>
      <c r="O33" s="2351"/>
      <c r="P33" s="2351"/>
      <c r="Q33" s="2351"/>
      <c r="R33" s="2351"/>
      <c r="S33" s="2351"/>
      <c r="T33" s="2351"/>
      <c r="U33" s="2351"/>
      <c r="V33" s="2351"/>
      <c r="W33" s="2351"/>
      <c r="X33" s="2351"/>
      <c r="Y33" s="2351"/>
      <c r="Z33" s="2351"/>
      <c r="AA33" s="2351"/>
      <c r="AB33" s="2331"/>
    </row>
    <row r="34" ht="24.0" customHeight="1">
      <c r="A34" s="2350"/>
      <c r="B34" s="2351"/>
      <c r="C34" s="2351"/>
      <c r="D34" s="2351"/>
      <c r="E34" s="2351"/>
      <c r="F34" s="2351"/>
      <c r="G34" s="2351"/>
      <c r="H34" s="2351"/>
      <c r="I34" s="2351"/>
      <c r="J34" s="2351"/>
      <c r="K34" s="2351"/>
      <c r="L34" s="2351"/>
      <c r="M34" s="2351"/>
      <c r="N34" s="2351"/>
      <c r="O34" s="2351"/>
      <c r="P34" s="2351"/>
      <c r="Q34" s="2351"/>
      <c r="R34" s="2351"/>
      <c r="S34" s="2351"/>
      <c r="T34" s="2351"/>
      <c r="U34" s="2351"/>
      <c r="V34" s="2351"/>
      <c r="W34" s="2351"/>
      <c r="X34" s="2351"/>
      <c r="Y34" s="2351"/>
      <c r="Z34" s="2351"/>
      <c r="AA34" s="2351"/>
      <c r="AB34" s="2331"/>
    </row>
    <row r="35" ht="24.0" customHeight="1">
      <c r="A35" s="2350"/>
      <c r="B35" s="2351"/>
      <c r="C35" s="2351"/>
      <c r="D35" s="2351"/>
      <c r="E35" s="2351"/>
      <c r="F35" s="2351"/>
      <c r="G35" s="2351"/>
      <c r="H35" s="2351"/>
      <c r="I35" s="2351"/>
      <c r="J35" s="2351"/>
      <c r="K35" s="2351"/>
      <c r="L35" s="2351"/>
      <c r="M35" s="2351"/>
      <c r="N35" s="2351"/>
      <c r="O35" s="2351"/>
      <c r="P35" s="2351"/>
      <c r="Q35" s="2351"/>
      <c r="R35" s="2351"/>
      <c r="S35" s="2351"/>
      <c r="T35" s="2351"/>
      <c r="U35" s="2351"/>
      <c r="V35" s="2351"/>
      <c r="W35" s="2351"/>
      <c r="X35" s="2351"/>
      <c r="Y35" s="2351"/>
      <c r="Z35" s="2351"/>
      <c r="AA35" s="2351"/>
      <c r="AB35" s="2331"/>
    </row>
    <row r="36" ht="24.0" customHeight="1">
      <c r="A36" s="2350"/>
      <c r="B36" s="2351"/>
      <c r="C36" s="2351"/>
      <c r="D36" s="2351"/>
      <c r="E36" s="2351"/>
      <c r="F36" s="2351"/>
      <c r="G36" s="2351"/>
      <c r="H36" s="2351"/>
      <c r="I36" s="2351"/>
      <c r="J36" s="2351"/>
      <c r="K36" s="2351"/>
      <c r="L36" s="2351"/>
      <c r="M36" s="2351"/>
      <c r="N36" s="2351"/>
      <c r="O36" s="2351"/>
      <c r="P36" s="2351"/>
      <c r="Q36" s="2351"/>
      <c r="R36" s="2351"/>
      <c r="S36" s="2351"/>
      <c r="T36" s="2351"/>
      <c r="U36" s="2351"/>
      <c r="V36" s="2351"/>
      <c r="W36" s="2351"/>
      <c r="X36" s="2351"/>
      <c r="Y36" s="2351"/>
      <c r="Z36" s="2351"/>
      <c r="AA36" s="2351"/>
      <c r="AB36" s="2331"/>
    </row>
    <row r="37" ht="24.0" customHeight="1">
      <c r="A37" s="2350"/>
      <c r="B37" s="2351"/>
      <c r="C37" s="2351"/>
      <c r="D37" s="2351"/>
      <c r="E37" s="2351"/>
      <c r="F37" s="2351"/>
      <c r="G37" s="2351"/>
      <c r="H37" s="2351"/>
      <c r="I37" s="2351"/>
      <c r="J37" s="2351"/>
      <c r="K37" s="2351"/>
      <c r="L37" s="2351"/>
      <c r="M37" s="2351"/>
      <c r="N37" s="2351"/>
      <c r="O37" s="2351"/>
      <c r="P37" s="2351"/>
      <c r="Q37" s="2351"/>
      <c r="R37" s="2351"/>
      <c r="S37" s="2351"/>
      <c r="T37" s="2351"/>
      <c r="U37" s="2351"/>
      <c r="V37" s="2351"/>
      <c r="W37" s="2351"/>
      <c r="X37" s="2351"/>
      <c r="Y37" s="2351"/>
      <c r="Z37" s="2351"/>
      <c r="AA37" s="2351"/>
      <c r="AB37" s="2331"/>
    </row>
    <row r="38" ht="24.0" customHeight="1">
      <c r="A38" s="2350"/>
      <c r="B38" s="2351"/>
      <c r="C38" s="2351"/>
      <c r="D38" s="2351"/>
      <c r="E38" s="2351"/>
      <c r="F38" s="2351"/>
      <c r="G38" s="2351"/>
      <c r="H38" s="2351"/>
      <c r="I38" s="2351"/>
      <c r="J38" s="2351"/>
      <c r="K38" s="2351"/>
      <c r="L38" s="2351"/>
      <c r="M38" s="2351"/>
      <c r="N38" s="2351"/>
      <c r="O38" s="2351"/>
      <c r="P38" s="2351"/>
      <c r="Q38" s="2351"/>
      <c r="R38" s="2351"/>
      <c r="S38" s="2351"/>
      <c r="T38" s="2351"/>
      <c r="U38" s="2351"/>
      <c r="V38" s="2351"/>
      <c r="W38" s="2351"/>
      <c r="X38" s="2351"/>
      <c r="Y38" s="2351"/>
      <c r="Z38" s="2351"/>
      <c r="AA38" s="2351"/>
      <c r="AB38" s="2331"/>
    </row>
    <row r="39" ht="24.0" customHeight="1">
      <c r="A39" s="2350"/>
      <c r="B39" s="2351"/>
      <c r="C39" s="2351"/>
      <c r="D39" s="2351"/>
      <c r="E39" s="2351"/>
      <c r="F39" s="2351"/>
      <c r="G39" s="2351"/>
      <c r="H39" s="2351"/>
      <c r="I39" s="2351"/>
      <c r="J39" s="2351"/>
      <c r="K39" s="2351"/>
      <c r="L39" s="2351"/>
      <c r="M39" s="2351"/>
      <c r="N39" s="2351"/>
      <c r="O39" s="2351"/>
      <c r="P39" s="2351"/>
      <c r="Q39" s="2351"/>
      <c r="R39" s="2351"/>
      <c r="S39" s="2351"/>
      <c r="T39" s="2351"/>
      <c r="U39" s="2351"/>
      <c r="V39" s="2351"/>
      <c r="W39" s="2351"/>
      <c r="X39" s="2351"/>
      <c r="Y39" s="2351"/>
      <c r="Z39" s="2351"/>
      <c r="AA39" s="2351"/>
      <c r="AB39" s="2331"/>
    </row>
    <row r="40" ht="24.0" customHeight="1">
      <c r="A40" s="2350"/>
      <c r="B40" s="2351"/>
      <c r="C40" s="2351"/>
      <c r="D40" s="2351"/>
      <c r="E40" s="2351"/>
      <c r="F40" s="2351"/>
      <c r="G40" s="2351"/>
      <c r="H40" s="2351"/>
      <c r="I40" s="2351"/>
      <c r="J40" s="2351"/>
      <c r="K40" s="2351"/>
      <c r="L40" s="2351"/>
      <c r="M40" s="2351"/>
      <c r="N40" s="2351"/>
      <c r="O40" s="2351"/>
      <c r="P40" s="2351"/>
      <c r="Q40" s="2351"/>
      <c r="R40" s="2351"/>
      <c r="S40" s="2351"/>
      <c r="T40" s="2351"/>
      <c r="U40" s="2351"/>
      <c r="V40" s="2351"/>
      <c r="W40" s="2351"/>
      <c r="X40" s="2351"/>
      <c r="Y40" s="2351"/>
      <c r="Z40" s="2351"/>
      <c r="AA40" s="2351"/>
      <c r="AB40" s="2331"/>
    </row>
    <row r="41" ht="24.0" customHeight="1">
      <c r="A41" s="2350"/>
      <c r="B41" s="2351"/>
      <c r="C41" s="2351"/>
      <c r="D41" s="2351"/>
      <c r="E41" s="2351"/>
      <c r="F41" s="2351"/>
      <c r="G41" s="2351"/>
      <c r="H41" s="2351"/>
      <c r="I41" s="2351"/>
      <c r="J41" s="2351"/>
      <c r="K41" s="2351"/>
      <c r="L41" s="2351"/>
      <c r="M41" s="2351"/>
      <c r="N41" s="2351"/>
      <c r="O41" s="2351"/>
      <c r="P41" s="2351"/>
      <c r="Q41" s="2351"/>
      <c r="R41" s="2351"/>
      <c r="S41" s="2351"/>
      <c r="T41" s="2351"/>
      <c r="U41" s="2351"/>
      <c r="V41" s="2351"/>
      <c r="W41" s="2351"/>
      <c r="X41" s="2351"/>
      <c r="Y41" s="2351"/>
      <c r="Z41" s="2351"/>
      <c r="AA41" s="2351"/>
      <c r="AB41" s="2331"/>
    </row>
    <row r="42" ht="24.0" customHeight="1">
      <c r="A42" s="2350"/>
      <c r="B42" s="2351"/>
      <c r="C42" s="2351"/>
      <c r="D42" s="2351"/>
      <c r="E42" s="2351"/>
      <c r="F42" s="2351"/>
      <c r="G42" s="2351"/>
      <c r="H42" s="2351"/>
      <c r="I42" s="2351"/>
      <c r="J42" s="2351"/>
      <c r="K42" s="2351"/>
      <c r="L42" s="2351"/>
      <c r="M42" s="2351"/>
      <c r="N42" s="2351"/>
      <c r="O42" s="2351"/>
      <c r="P42" s="2351"/>
      <c r="Q42" s="2351"/>
      <c r="R42" s="2351"/>
      <c r="S42" s="2351"/>
      <c r="T42" s="2351"/>
      <c r="U42" s="2351"/>
      <c r="V42" s="2351"/>
      <c r="W42" s="2351"/>
      <c r="X42" s="2351"/>
      <c r="Y42" s="2351"/>
      <c r="Z42" s="2351"/>
      <c r="AA42" s="2351"/>
      <c r="AB42" s="2331"/>
    </row>
    <row r="43" ht="24.0" customHeight="1">
      <c r="A43" s="2350"/>
      <c r="B43" s="2351"/>
      <c r="C43" s="2351"/>
      <c r="D43" s="2351"/>
      <c r="E43" s="2351"/>
      <c r="F43" s="2351"/>
      <c r="G43" s="2351"/>
      <c r="H43" s="2351"/>
      <c r="I43" s="2351"/>
      <c r="J43" s="2351"/>
      <c r="K43" s="2351"/>
      <c r="L43" s="2351"/>
      <c r="M43" s="2351"/>
      <c r="N43" s="2351"/>
      <c r="O43" s="2351"/>
      <c r="P43" s="2351"/>
      <c r="Q43" s="2351"/>
      <c r="R43" s="2351"/>
      <c r="S43" s="2351"/>
      <c r="T43" s="2351"/>
      <c r="U43" s="2351"/>
      <c r="V43" s="2351"/>
      <c r="W43" s="2351"/>
      <c r="X43" s="2351"/>
      <c r="Y43" s="2351"/>
      <c r="Z43" s="2351"/>
      <c r="AA43" s="2351"/>
      <c r="AB43" s="2331"/>
    </row>
    <row r="44" ht="24.0" customHeight="1">
      <c r="A44" s="2350"/>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31"/>
    </row>
    <row r="45" ht="24.0" customHeight="1">
      <c r="A45" s="2350"/>
      <c r="B45" s="2351"/>
      <c r="C45" s="2351"/>
      <c r="D45" s="2351"/>
      <c r="E45" s="2351"/>
      <c r="F45" s="2351"/>
      <c r="G45" s="2351"/>
      <c r="H45" s="2351"/>
      <c r="I45" s="2351"/>
      <c r="J45" s="2351"/>
      <c r="K45" s="2351"/>
      <c r="L45" s="2351"/>
      <c r="M45" s="2351"/>
      <c r="N45" s="2351"/>
      <c r="O45" s="2351"/>
      <c r="P45" s="2351"/>
      <c r="Q45" s="2351"/>
      <c r="R45" s="2351"/>
      <c r="S45" s="2351"/>
      <c r="T45" s="2351"/>
      <c r="U45" s="2351"/>
      <c r="V45" s="2351"/>
      <c r="W45" s="2351"/>
      <c r="X45" s="2351"/>
      <c r="Y45" s="2351"/>
      <c r="Z45" s="2351"/>
      <c r="AA45" s="2351"/>
      <c r="AB45" s="2331"/>
    </row>
    <row r="46" ht="24.0" customHeight="1">
      <c r="A46" s="2350"/>
      <c r="B46" s="2351"/>
      <c r="C46" s="2351"/>
      <c r="D46" s="2351"/>
      <c r="E46" s="2351"/>
      <c r="F46" s="2351"/>
      <c r="G46" s="2351"/>
      <c r="H46" s="2351"/>
      <c r="I46" s="2351"/>
      <c r="J46" s="2351"/>
      <c r="K46" s="2351"/>
      <c r="L46" s="2351"/>
      <c r="M46" s="2351"/>
      <c r="N46" s="2351"/>
      <c r="O46" s="2351"/>
      <c r="P46" s="2351"/>
      <c r="Q46" s="2351"/>
      <c r="R46" s="2351"/>
      <c r="S46" s="2351"/>
      <c r="T46" s="2351"/>
      <c r="U46" s="2351"/>
      <c r="V46" s="2351"/>
      <c r="W46" s="2351"/>
      <c r="X46" s="2351"/>
      <c r="Y46" s="2351"/>
      <c r="Z46" s="2351"/>
      <c r="AA46" s="2351"/>
      <c r="AB46" s="2331"/>
    </row>
    <row r="47" ht="24.0" customHeight="1">
      <c r="A47" s="2350"/>
      <c r="B47" s="2351"/>
      <c r="C47" s="2351"/>
      <c r="D47" s="2351"/>
      <c r="E47" s="2351"/>
      <c r="F47" s="2351"/>
      <c r="G47" s="2351"/>
      <c r="H47" s="2351"/>
      <c r="I47" s="2351"/>
      <c r="J47" s="2351"/>
      <c r="K47" s="2351"/>
      <c r="L47" s="2351"/>
      <c r="M47" s="2351"/>
      <c r="N47" s="2351"/>
      <c r="O47" s="2351"/>
      <c r="P47" s="2351"/>
      <c r="Q47" s="2351"/>
      <c r="R47" s="2351"/>
      <c r="S47" s="2351"/>
      <c r="T47" s="2351"/>
      <c r="U47" s="2351"/>
      <c r="V47" s="2351"/>
      <c r="W47" s="2351"/>
      <c r="X47" s="2351"/>
      <c r="Y47" s="2351"/>
      <c r="Z47" s="2351"/>
      <c r="AA47" s="2351"/>
      <c r="AB47" s="2331"/>
    </row>
    <row r="48" ht="24.0" customHeight="1">
      <c r="A48" s="2350"/>
      <c r="B48" s="2351"/>
      <c r="C48" s="2351"/>
      <c r="D48" s="2351"/>
      <c r="E48" s="2351"/>
      <c r="F48" s="2351"/>
      <c r="G48" s="2351"/>
      <c r="H48" s="2351"/>
      <c r="I48" s="2351"/>
      <c r="J48" s="2351"/>
      <c r="K48" s="2351"/>
      <c r="L48" s="2351"/>
      <c r="M48" s="2351"/>
      <c r="N48" s="2351"/>
      <c r="O48" s="2351"/>
      <c r="P48" s="2351"/>
      <c r="Q48" s="2351"/>
      <c r="R48" s="2351"/>
      <c r="S48" s="2351"/>
      <c r="T48" s="2351"/>
      <c r="U48" s="2351"/>
      <c r="V48" s="2351"/>
      <c r="W48" s="2351"/>
      <c r="X48" s="2351"/>
      <c r="Y48" s="2351"/>
      <c r="Z48" s="2351"/>
      <c r="AA48" s="2351"/>
      <c r="AB48" s="2331"/>
    </row>
    <row r="49" ht="24.0" customHeight="1">
      <c r="A49" s="2350"/>
      <c r="B49" s="2351"/>
      <c r="C49" s="2351"/>
      <c r="D49" s="2351"/>
      <c r="E49" s="2351"/>
      <c r="F49" s="2351"/>
      <c r="G49" s="2351"/>
      <c r="H49" s="2351"/>
      <c r="I49" s="2351"/>
      <c r="J49" s="2351"/>
      <c r="K49" s="2351"/>
      <c r="L49" s="2351"/>
      <c r="M49" s="2351"/>
      <c r="N49" s="2351"/>
      <c r="O49" s="2351"/>
      <c r="P49" s="2351"/>
      <c r="Q49" s="2351"/>
      <c r="R49" s="2351"/>
      <c r="S49" s="2351"/>
      <c r="T49" s="2351"/>
      <c r="U49" s="2351"/>
      <c r="V49" s="2351"/>
      <c r="W49" s="2351"/>
      <c r="X49" s="2351"/>
      <c r="Y49" s="2351"/>
      <c r="Z49" s="2351"/>
      <c r="AA49" s="2351"/>
      <c r="AB49" s="2331"/>
    </row>
    <row r="50" ht="24.0" customHeight="1">
      <c r="A50" s="2350"/>
      <c r="B50" s="2351"/>
      <c r="C50" s="2351"/>
      <c r="D50" s="2351"/>
      <c r="E50" s="2351"/>
      <c r="F50" s="2351"/>
      <c r="G50" s="2351"/>
      <c r="H50" s="2351"/>
      <c r="I50" s="2351"/>
      <c r="J50" s="2351"/>
      <c r="K50" s="2351"/>
      <c r="L50" s="2351"/>
      <c r="M50" s="2351"/>
      <c r="N50" s="2351"/>
      <c r="O50" s="2351"/>
      <c r="P50" s="2351"/>
      <c r="Q50" s="2351"/>
      <c r="R50" s="2351"/>
      <c r="S50" s="2351"/>
      <c r="T50" s="2351"/>
      <c r="U50" s="2351"/>
      <c r="V50" s="2351"/>
      <c r="W50" s="2351"/>
      <c r="X50" s="2351"/>
      <c r="Y50" s="2351"/>
      <c r="Z50" s="2351"/>
      <c r="AA50" s="2351"/>
      <c r="AB50" s="2331"/>
    </row>
    <row r="51" ht="24.0" customHeight="1">
      <c r="A51" s="2350"/>
      <c r="B51" s="2351"/>
      <c r="C51" s="2351"/>
      <c r="D51" s="2351"/>
      <c r="E51" s="2351"/>
      <c r="F51" s="2351"/>
      <c r="G51" s="2351"/>
      <c r="H51" s="2351"/>
      <c r="I51" s="2351"/>
      <c r="J51" s="2351"/>
      <c r="K51" s="2351"/>
      <c r="L51" s="2351"/>
      <c r="M51" s="2351"/>
      <c r="N51" s="2351"/>
      <c r="O51" s="2351"/>
      <c r="P51" s="2351"/>
      <c r="Q51" s="2351"/>
      <c r="R51" s="2351"/>
      <c r="S51" s="2351"/>
      <c r="T51" s="2351"/>
      <c r="U51" s="2351"/>
      <c r="V51" s="2351"/>
      <c r="W51" s="2351"/>
      <c r="X51" s="2351"/>
      <c r="Y51" s="2351"/>
      <c r="Z51" s="2351"/>
      <c r="AA51" s="2351"/>
      <c r="AB51" s="2331"/>
    </row>
    <row r="52" ht="24.0" customHeight="1">
      <c r="A52" s="2350"/>
      <c r="B52" s="2351"/>
      <c r="C52" s="2351"/>
      <c r="D52" s="2351"/>
      <c r="E52" s="2351"/>
      <c r="F52" s="2351"/>
      <c r="G52" s="2351"/>
      <c r="H52" s="2351"/>
      <c r="I52" s="2351"/>
      <c r="J52" s="2351"/>
      <c r="K52" s="2351"/>
      <c r="L52" s="2351"/>
      <c r="M52" s="2351"/>
      <c r="N52" s="2351"/>
      <c r="O52" s="2351"/>
      <c r="P52" s="2351"/>
      <c r="Q52" s="2351"/>
      <c r="R52" s="2351"/>
      <c r="S52" s="2351"/>
      <c r="T52" s="2351"/>
      <c r="U52" s="2351"/>
      <c r="V52" s="2351"/>
      <c r="W52" s="2351"/>
      <c r="X52" s="2351"/>
      <c r="Y52" s="2351"/>
      <c r="Z52" s="2351"/>
      <c r="AA52" s="2351"/>
      <c r="AB52" s="2331"/>
    </row>
    <row r="53" ht="24.0" customHeight="1">
      <c r="A53" s="2350"/>
      <c r="B53" s="2351"/>
      <c r="C53" s="2351"/>
      <c r="D53" s="2351"/>
      <c r="E53" s="2351"/>
      <c r="F53" s="2351"/>
      <c r="G53" s="2351"/>
      <c r="H53" s="2351"/>
      <c r="I53" s="2351"/>
      <c r="J53" s="2351"/>
      <c r="K53" s="2351"/>
      <c r="L53" s="2351"/>
      <c r="M53" s="2351"/>
      <c r="N53" s="2351"/>
      <c r="O53" s="2351"/>
      <c r="P53" s="2351"/>
      <c r="Q53" s="2351"/>
      <c r="R53" s="2351"/>
      <c r="S53" s="2351"/>
      <c r="T53" s="2351"/>
      <c r="U53" s="2351"/>
      <c r="V53" s="2351"/>
      <c r="W53" s="2351"/>
      <c r="X53" s="2351"/>
      <c r="Y53" s="2351"/>
      <c r="Z53" s="2351"/>
      <c r="AA53" s="2351"/>
      <c r="AB53" s="2331"/>
    </row>
    <row r="54" ht="24.0" customHeight="1">
      <c r="A54" s="2350"/>
      <c r="B54" s="2351"/>
      <c r="C54" s="2351"/>
      <c r="D54" s="2351"/>
      <c r="E54" s="2351"/>
      <c r="F54" s="2351"/>
      <c r="G54" s="2351"/>
      <c r="H54" s="2351"/>
      <c r="I54" s="2351"/>
      <c r="J54" s="2351"/>
      <c r="K54" s="2351"/>
      <c r="L54" s="2351"/>
      <c r="M54" s="2351"/>
      <c r="N54" s="2351"/>
      <c r="O54" s="2351"/>
      <c r="P54" s="2351"/>
      <c r="Q54" s="2351"/>
      <c r="R54" s="2351"/>
      <c r="S54" s="2351"/>
      <c r="T54" s="2351"/>
      <c r="U54" s="2351"/>
      <c r="V54" s="2351"/>
      <c r="W54" s="2351"/>
      <c r="X54" s="2351"/>
      <c r="Y54" s="2351"/>
      <c r="Z54" s="2351"/>
      <c r="AA54" s="2351"/>
      <c r="AB54" s="2331"/>
    </row>
    <row r="55" ht="24.0" customHeight="1">
      <c r="A55" s="2350"/>
      <c r="B55" s="2351"/>
      <c r="C55" s="2351"/>
      <c r="D55" s="2351"/>
      <c r="E55" s="2351"/>
      <c r="F55" s="2351"/>
      <c r="G55" s="2351"/>
      <c r="H55" s="2351"/>
      <c r="I55" s="2351"/>
      <c r="J55" s="2351"/>
      <c r="K55" s="2351"/>
      <c r="L55" s="2351"/>
      <c r="M55" s="2351"/>
      <c r="N55" s="2351"/>
      <c r="O55" s="2351"/>
      <c r="P55" s="2351"/>
      <c r="Q55" s="2351"/>
      <c r="R55" s="2351"/>
      <c r="S55" s="2351"/>
      <c r="T55" s="2351"/>
      <c r="U55" s="2351"/>
      <c r="V55" s="2351"/>
      <c r="W55" s="2351"/>
      <c r="X55" s="2351"/>
      <c r="Y55" s="2351"/>
      <c r="Z55" s="2351"/>
      <c r="AA55" s="2351"/>
      <c r="AB55" s="2331"/>
    </row>
    <row r="56" ht="24.0" customHeight="1">
      <c r="A56" s="2350"/>
      <c r="B56" s="2351"/>
      <c r="C56" s="2351"/>
      <c r="D56" s="2351"/>
      <c r="E56" s="2351"/>
      <c r="F56" s="2351"/>
      <c r="G56" s="2351"/>
      <c r="H56" s="2351"/>
      <c r="I56" s="2351"/>
      <c r="J56" s="2351"/>
      <c r="K56" s="2351"/>
      <c r="L56" s="2351"/>
      <c r="M56" s="2351"/>
      <c r="N56" s="2351"/>
      <c r="O56" s="2351"/>
      <c r="P56" s="2351"/>
      <c r="Q56" s="2351"/>
      <c r="R56" s="2351"/>
      <c r="S56" s="2351"/>
      <c r="T56" s="2351"/>
      <c r="U56" s="2351"/>
      <c r="V56" s="2351"/>
      <c r="W56" s="2351"/>
      <c r="X56" s="2351"/>
      <c r="Y56" s="2351"/>
      <c r="Z56" s="2351"/>
      <c r="AA56" s="2351"/>
      <c r="AB56" s="2331"/>
    </row>
    <row r="57" ht="24.0" customHeight="1">
      <c r="A57" s="2350"/>
      <c r="B57" s="2351"/>
      <c r="C57" s="2351"/>
      <c r="D57" s="2351"/>
      <c r="E57" s="2351"/>
      <c r="F57" s="2351"/>
      <c r="G57" s="2351"/>
      <c r="H57" s="2351"/>
      <c r="I57" s="2351"/>
      <c r="J57" s="2351"/>
      <c r="K57" s="2351"/>
      <c r="L57" s="2351"/>
      <c r="M57" s="2351"/>
      <c r="N57" s="2351"/>
      <c r="O57" s="2351"/>
      <c r="P57" s="2351"/>
      <c r="Q57" s="2351"/>
      <c r="R57" s="2351"/>
      <c r="S57" s="2351"/>
      <c r="T57" s="2351"/>
      <c r="U57" s="2351"/>
      <c r="V57" s="2351"/>
      <c r="W57" s="2351"/>
      <c r="X57" s="2351"/>
      <c r="Y57" s="2351"/>
      <c r="Z57" s="2351"/>
      <c r="AA57" s="2351"/>
      <c r="AB57" s="2331"/>
    </row>
    <row r="58" ht="24.0" customHeight="1">
      <c r="A58" s="2350"/>
      <c r="B58" s="2351"/>
      <c r="C58" s="2351"/>
      <c r="D58" s="2351"/>
      <c r="E58" s="2351"/>
      <c r="F58" s="2351"/>
      <c r="G58" s="2351"/>
      <c r="H58" s="2351"/>
      <c r="I58" s="2351"/>
      <c r="J58" s="2351"/>
      <c r="K58" s="2351"/>
      <c r="L58" s="2351"/>
      <c r="M58" s="2351"/>
      <c r="N58" s="2351"/>
      <c r="O58" s="2351"/>
      <c r="P58" s="2351"/>
      <c r="Q58" s="2351"/>
      <c r="R58" s="2351"/>
      <c r="S58" s="2351"/>
      <c r="T58" s="2351"/>
      <c r="U58" s="2351"/>
      <c r="V58" s="2351"/>
      <c r="W58" s="2351"/>
      <c r="X58" s="2351"/>
      <c r="Y58" s="2351"/>
      <c r="Z58" s="2351"/>
      <c r="AA58" s="2351"/>
      <c r="AB58" s="2331"/>
    </row>
    <row r="59" ht="24.0" customHeight="1">
      <c r="A59" s="2350"/>
      <c r="B59" s="2351"/>
      <c r="C59" s="2351"/>
      <c r="D59" s="2351"/>
      <c r="E59" s="2351"/>
      <c r="F59" s="2351"/>
      <c r="G59" s="2351"/>
      <c r="H59" s="2351"/>
      <c r="I59" s="2351"/>
      <c r="J59" s="2351"/>
      <c r="K59" s="2351"/>
      <c r="L59" s="2351"/>
      <c r="M59" s="2351"/>
      <c r="N59" s="2351"/>
      <c r="O59" s="2351"/>
      <c r="P59" s="2351"/>
      <c r="Q59" s="2351"/>
      <c r="R59" s="2351"/>
      <c r="S59" s="2351"/>
      <c r="T59" s="2351"/>
      <c r="U59" s="2351"/>
      <c r="V59" s="2351"/>
      <c r="W59" s="2351"/>
      <c r="X59" s="2351"/>
      <c r="Y59" s="2351"/>
      <c r="Z59" s="2351"/>
      <c r="AA59" s="2351"/>
      <c r="AB59" s="2331"/>
    </row>
    <row r="60" ht="24.0" customHeight="1">
      <c r="A60" s="2350"/>
      <c r="B60" s="2351"/>
      <c r="C60" s="2351"/>
      <c r="D60" s="2351"/>
      <c r="E60" s="2351"/>
      <c r="F60" s="2351"/>
      <c r="G60" s="2351"/>
      <c r="H60" s="2351"/>
      <c r="I60" s="2351"/>
      <c r="J60" s="2351"/>
      <c r="K60" s="2351"/>
      <c r="L60" s="2351"/>
      <c r="M60" s="2351"/>
      <c r="N60" s="2351"/>
      <c r="O60" s="2351"/>
      <c r="P60" s="2351"/>
      <c r="Q60" s="2351"/>
      <c r="R60" s="2351"/>
      <c r="S60" s="2351"/>
      <c r="T60" s="2351"/>
      <c r="U60" s="2351"/>
      <c r="V60" s="2351"/>
      <c r="W60" s="2351"/>
      <c r="X60" s="2351"/>
      <c r="Y60" s="2351"/>
      <c r="Z60" s="2351"/>
      <c r="AA60" s="2351"/>
      <c r="AB60" s="2331"/>
    </row>
    <row r="61" ht="24.0" customHeight="1">
      <c r="A61" s="2350"/>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31"/>
    </row>
    <row r="62" ht="24.0" customHeight="1">
      <c r="A62" s="2350"/>
      <c r="B62" s="2351"/>
      <c r="C62" s="2351"/>
      <c r="D62" s="2351"/>
      <c r="E62" s="2351"/>
      <c r="F62" s="2351"/>
      <c r="G62" s="2351"/>
      <c r="H62" s="2351"/>
      <c r="I62" s="2351"/>
      <c r="J62" s="2351"/>
      <c r="K62" s="2351"/>
      <c r="L62" s="2351"/>
      <c r="M62" s="2351"/>
      <c r="N62" s="2351"/>
      <c r="O62" s="2351"/>
      <c r="P62" s="2351"/>
      <c r="Q62" s="2351"/>
      <c r="R62" s="2351"/>
      <c r="S62" s="2351"/>
      <c r="T62" s="2351"/>
      <c r="U62" s="2351"/>
      <c r="V62" s="2351"/>
      <c r="W62" s="2351"/>
      <c r="X62" s="2351"/>
      <c r="Y62" s="2351"/>
      <c r="Z62" s="2351"/>
      <c r="AA62" s="2351"/>
      <c r="AB62" s="2331"/>
    </row>
    <row r="63" ht="24.0" customHeight="1">
      <c r="A63" s="2350"/>
      <c r="B63" s="2351"/>
      <c r="C63" s="2351"/>
      <c r="D63" s="2351"/>
      <c r="E63" s="2351"/>
      <c r="F63" s="2351"/>
      <c r="G63" s="2351"/>
      <c r="H63" s="2351"/>
      <c r="I63" s="2351"/>
      <c r="J63" s="2351"/>
      <c r="K63" s="2351"/>
      <c r="L63" s="2351"/>
      <c r="M63" s="2351"/>
      <c r="N63" s="2351"/>
      <c r="O63" s="2351"/>
      <c r="P63" s="2351"/>
      <c r="Q63" s="2351"/>
      <c r="R63" s="2351"/>
      <c r="S63" s="2351"/>
      <c r="T63" s="2351"/>
      <c r="U63" s="2351"/>
      <c r="V63" s="2351"/>
      <c r="W63" s="2351"/>
      <c r="X63" s="2351"/>
      <c r="Y63" s="2351"/>
      <c r="Z63" s="2351"/>
      <c r="AA63" s="2351"/>
      <c r="AB63" s="2331"/>
    </row>
    <row r="64" ht="24.0" customHeight="1">
      <c r="A64" s="2350"/>
      <c r="B64" s="2351"/>
      <c r="C64" s="2351"/>
      <c r="D64" s="2351"/>
      <c r="E64" s="2351"/>
      <c r="F64" s="2351"/>
      <c r="G64" s="2351"/>
      <c r="H64" s="2351"/>
      <c r="I64" s="2351"/>
      <c r="J64" s="2351"/>
      <c r="K64" s="2351"/>
      <c r="L64" s="2351"/>
      <c r="M64" s="2351"/>
      <c r="N64" s="2351"/>
      <c r="O64" s="2351"/>
      <c r="P64" s="2351"/>
      <c r="Q64" s="2351"/>
      <c r="R64" s="2351"/>
      <c r="S64" s="2351"/>
      <c r="T64" s="2351"/>
      <c r="U64" s="2351"/>
      <c r="V64" s="2351"/>
      <c r="W64" s="2351"/>
      <c r="X64" s="2351"/>
      <c r="Y64" s="2351"/>
      <c r="Z64" s="2351"/>
      <c r="AA64" s="2351"/>
      <c r="AB64" s="2331"/>
    </row>
    <row r="65" ht="24.0" customHeight="1">
      <c r="A65" s="2350"/>
      <c r="B65" s="2351"/>
      <c r="C65" s="2351"/>
      <c r="D65" s="2351"/>
      <c r="E65" s="2351"/>
      <c r="F65" s="2351"/>
      <c r="G65" s="2351"/>
      <c r="H65" s="2351"/>
      <c r="I65" s="2351"/>
      <c r="J65" s="2351"/>
      <c r="K65" s="2351"/>
      <c r="L65" s="2351"/>
      <c r="M65" s="2351"/>
      <c r="N65" s="2351"/>
      <c r="O65" s="2351"/>
      <c r="P65" s="2351"/>
      <c r="Q65" s="2351"/>
      <c r="R65" s="2351"/>
      <c r="S65" s="2351"/>
      <c r="T65" s="2351"/>
      <c r="U65" s="2351"/>
      <c r="V65" s="2351"/>
      <c r="W65" s="2351"/>
      <c r="X65" s="2351"/>
      <c r="Y65" s="2351"/>
      <c r="Z65" s="2351"/>
      <c r="AA65" s="2351"/>
      <c r="AB65" s="2331"/>
    </row>
    <row r="66" ht="24.0" customHeight="1">
      <c r="A66" s="2350"/>
      <c r="B66" s="2351"/>
      <c r="C66" s="2351"/>
      <c r="D66" s="2351"/>
      <c r="E66" s="2351"/>
      <c r="F66" s="2351"/>
      <c r="G66" s="2351"/>
      <c r="H66" s="2351"/>
      <c r="I66" s="2351"/>
      <c r="J66" s="2351"/>
      <c r="K66" s="2351"/>
      <c r="L66" s="2351"/>
      <c r="M66" s="2351"/>
      <c r="N66" s="2351"/>
      <c r="O66" s="2351"/>
      <c r="P66" s="2351"/>
      <c r="Q66" s="2351"/>
      <c r="R66" s="2351"/>
      <c r="S66" s="2351"/>
      <c r="T66" s="2351"/>
      <c r="U66" s="2351"/>
      <c r="V66" s="2351"/>
      <c r="W66" s="2351"/>
      <c r="X66" s="2351"/>
      <c r="Y66" s="2351"/>
      <c r="Z66" s="2351"/>
      <c r="AA66" s="2351"/>
      <c r="AB66" s="2331"/>
    </row>
    <row r="67" ht="24.0" customHeight="1">
      <c r="A67" s="2350"/>
      <c r="B67" s="2351"/>
      <c r="C67" s="2351"/>
      <c r="D67" s="2351"/>
      <c r="E67" s="2351"/>
      <c r="F67" s="2351"/>
      <c r="G67" s="2351"/>
      <c r="H67" s="2351"/>
      <c r="I67" s="2351"/>
      <c r="J67" s="2351"/>
      <c r="K67" s="2351"/>
      <c r="L67" s="2351"/>
      <c r="M67" s="2351"/>
      <c r="N67" s="2351"/>
      <c r="O67" s="2351"/>
      <c r="P67" s="2351"/>
      <c r="Q67" s="2351"/>
      <c r="R67" s="2351"/>
      <c r="S67" s="2351"/>
      <c r="T67" s="2351"/>
      <c r="U67" s="2351"/>
      <c r="V67" s="2351"/>
      <c r="W67" s="2351"/>
      <c r="X67" s="2351"/>
      <c r="Y67" s="2351"/>
      <c r="Z67" s="2351"/>
      <c r="AA67" s="2351"/>
      <c r="AB67" s="2331"/>
    </row>
    <row r="68" ht="24.0" customHeight="1">
      <c r="A68" s="2350"/>
      <c r="B68" s="2351"/>
      <c r="C68" s="2351"/>
      <c r="D68" s="2351"/>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1"/>
      <c r="AB68" s="2331"/>
    </row>
    <row r="69" ht="24.0" customHeight="1">
      <c r="A69" s="2350"/>
      <c r="B69" s="2351"/>
      <c r="C69" s="2351"/>
      <c r="D69" s="2351"/>
      <c r="E69" s="2351"/>
      <c r="F69" s="2351"/>
      <c r="G69" s="2351"/>
      <c r="H69" s="2351"/>
      <c r="I69" s="2351"/>
      <c r="J69" s="2351"/>
      <c r="K69" s="2351"/>
      <c r="L69" s="2351"/>
      <c r="M69" s="2351"/>
      <c r="N69" s="2351"/>
      <c r="O69" s="2351"/>
      <c r="P69" s="2351"/>
      <c r="Q69" s="2351"/>
      <c r="R69" s="2351"/>
      <c r="S69" s="2351"/>
      <c r="T69" s="2351"/>
      <c r="U69" s="2351"/>
      <c r="V69" s="2351"/>
      <c r="W69" s="2351"/>
      <c r="X69" s="2351"/>
      <c r="Y69" s="2351"/>
      <c r="Z69" s="2351"/>
      <c r="AA69" s="2351"/>
      <c r="AB69" s="2331"/>
    </row>
    <row r="70" ht="24.0" customHeight="1">
      <c r="A70" s="2350"/>
      <c r="B70" s="2351"/>
      <c r="C70" s="2351"/>
      <c r="D70" s="2351"/>
      <c r="E70" s="2351"/>
      <c r="F70" s="2351"/>
      <c r="G70" s="2351"/>
      <c r="H70" s="2351"/>
      <c r="I70" s="2351"/>
      <c r="J70" s="2351"/>
      <c r="K70" s="2351"/>
      <c r="L70" s="2351"/>
      <c r="M70" s="2351"/>
      <c r="N70" s="2351"/>
      <c r="O70" s="2351"/>
      <c r="P70" s="2351"/>
      <c r="Q70" s="2351"/>
      <c r="R70" s="2351"/>
      <c r="S70" s="2351"/>
      <c r="T70" s="2351"/>
      <c r="U70" s="2351"/>
      <c r="V70" s="2351"/>
      <c r="W70" s="2351"/>
      <c r="X70" s="2351"/>
      <c r="Y70" s="2351"/>
      <c r="Z70" s="2351"/>
      <c r="AA70" s="2351"/>
      <c r="AB70" s="2331"/>
    </row>
    <row r="71" ht="24.0" customHeight="1">
      <c r="A71" s="2350"/>
      <c r="B71" s="2351"/>
      <c r="C71" s="2351"/>
      <c r="D71" s="2351"/>
      <c r="E71" s="2351"/>
      <c r="F71" s="2351"/>
      <c r="G71" s="2351"/>
      <c r="H71" s="2351"/>
      <c r="I71" s="2351"/>
      <c r="J71" s="2351"/>
      <c r="K71" s="2351"/>
      <c r="L71" s="2351"/>
      <c r="M71" s="2351"/>
      <c r="N71" s="2351"/>
      <c r="O71" s="2351"/>
      <c r="P71" s="2351"/>
      <c r="Q71" s="2351"/>
      <c r="R71" s="2351"/>
      <c r="S71" s="2351"/>
      <c r="T71" s="2351"/>
      <c r="U71" s="2351"/>
      <c r="V71" s="2351"/>
      <c r="W71" s="2351"/>
      <c r="X71" s="2351"/>
      <c r="Y71" s="2351"/>
      <c r="Z71" s="2351"/>
      <c r="AA71" s="2351"/>
      <c r="AB71" s="2331"/>
    </row>
    <row r="72" ht="24.0" customHeight="1">
      <c r="A72" s="2350"/>
      <c r="B72" s="2351"/>
      <c r="C72" s="2351"/>
      <c r="D72" s="2351"/>
      <c r="E72" s="2351"/>
      <c r="F72" s="2351"/>
      <c r="G72" s="2351"/>
      <c r="H72" s="2351"/>
      <c r="I72" s="2351"/>
      <c r="J72" s="2351"/>
      <c r="K72" s="2351"/>
      <c r="L72" s="2351"/>
      <c r="M72" s="2351"/>
      <c r="N72" s="2351"/>
      <c r="O72" s="2351"/>
      <c r="P72" s="2351"/>
      <c r="Q72" s="2351"/>
      <c r="R72" s="2351"/>
      <c r="S72" s="2351"/>
      <c r="T72" s="2351"/>
      <c r="U72" s="2351"/>
      <c r="V72" s="2351"/>
      <c r="W72" s="2351"/>
      <c r="X72" s="2351"/>
      <c r="Y72" s="2351"/>
      <c r="Z72" s="2351"/>
      <c r="AA72" s="2351"/>
      <c r="AB72" s="2331"/>
    </row>
    <row r="73" ht="24.0" customHeight="1">
      <c r="A73" s="2350"/>
      <c r="B73" s="2351"/>
      <c r="C73" s="2351"/>
      <c r="D73" s="2351"/>
      <c r="E73" s="2351"/>
      <c r="F73" s="2351"/>
      <c r="G73" s="2351"/>
      <c r="H73" s="2351"/>
      <c r="I73" s="2351"/>
      <c r="J73" s="2351"/>
      <c r="K73" s="2351"/>
      <c r="L73" s="2351"/>
      <c r="M73" s="2351"/>
      <c r="N73" s="2351"/>
      <c r="O73" s="2351"/>
      <c r="P73" s="2351"/>
      <c r="Q73" s="2351"/>
      <c r="R73" s="2351"/>
      <c r="S73" s="2351"/>
      <c r="T73" s="2351"/>
      <c r="U73" s="2351"/>
      <c r="V73" s="2351"/>
      <c r="W73" s="2351"/>
      <c r="X73" s="2351"/>
      <c r="Y73" s="2351"/>
      <c r="Z73" s="2351"/>
      <c r="AA73" s="2351"/>
      <c r="AB73" s="2331"/>
    </row>
    <row r="74" ht="24.0" customHeight="1">
      <c r="A74" s="2350"/>
      <c r="B74" s="2351"/>
      <c r="C74" s="2351"/>
      <c r="D74" s="2351"/>
      <c r="E74" s="2351"/>
      <c r="F74" s="2351"/>
      <c r="G74" s="2351"/>
      <c r="H74" s="2351"/>
      <c r="I74" s="2351"/>
      <c r="J74" s="2351"/>
      <c r="K74" s="2351"/>
      <c r="L74" s="2351"/>
      <c r="M74" s="2351"/>
      <c r="N74" s="2351"/>
      <c r="O74" s="2351"/>
      <c r="P74" s="2351"/>
      <c r="Q74" s="2351"/>
      <c r="R74" s="2351"/>
      <c r="S74" s="2351"/>
      <c r="T74" s="2351"/>
      <c r="U74" s="2351"/>
      <c r="V74" s="2351"/>
      <c r="W74" s="2351"/>
      <c r="X74" s="2351"/>
      <c r="Y74" s="2351"/>
      <c r="Z74" s="2351"/>
      <c r="AA74" s="2351"/>
      <c r="AB74" s="2331"/>
    </row>
    <row r="75" ht="24.0" customHeight="1">
      <c r="A75" s="2350"/>
      <c r="B75" s="2351"/>
      <c r="C75" s="2351"/>
      <c r="D75" s="2351"/>
      <c r="E75" s="2351"/>
      <c r="F75" s="2351"/>
      <c r="G75" s="2351"/>
      <c r="H75" s="2351"/>
      <c r="I75" s="2351"/>
      <c r="J75" s="2351"/>
      <c r="K75" s="2351"/>
      <c r="L75" s="2351"/>
      <c r="M75" s="2351"/>
      <c r="N75" s="2351"/>
      <c r="O75" s="2351"/>
      <c r="P75" s="2351"/>
      <c r="Q75" s="2351"/>
      <c r="R75" s="2351"/>
      <c r="S75" s="2351"/>
      <c r="T75" s="2351"/>
      <c r="U75" s="2351"/>
      <c r="V75" s="2351"/>
      <c r="W75" s="2351"/>
      <c r="X75" s="2351"/>
      <c r="Y75" s="2351"/>
      <c r="Z75" s="2351"/>
      <c r="AA75" s="2351"/>
      <c r="AB75" s="2331"/>
    </row>
    <row r="76" ht="24.0" customHeight="1">
      <c r="A76" s="2350"/>
      <c r="B76" s="2351"/>
      <c r="C76" s="2351"/>
      <c r="D76" s="2351"/>
      <c r="E76" s="2351"/>
      <c r="F76" s="2351"/>
      <c r="G76" s="2351"/>
      <c r="H76" s="2351"/>
      <c r="I76" s="2351"/>
      <c r="J76" s="2351"/>
      <c r="K76" s="2351"/>
      <c r="L76" s="2351"/>
      <c r="M76" s="2351"/>
      <c r="N76" s="2351"/>
      <c r="O76" s="2351"/>
      <c r="P76" s="2351"/>
      <c r="Q76" s="2351"/>
      <c r="R76" s="2351"/>
      <c r="S76" s="2351"/>
      <c r="T76" s="2351"/>
      <c r="U76" s="2351"/>
      <c r="V76" s="2351"/>
      <c r="W76" s="2351"/>
      <c r="X76" s="2351"/>
      <c r="Y76" s="2351"/>
      <c r="Z76" s="2351"/>
      <c r="AA76" s="2351"/>
      <c r="AB76" s="2331"/>
    </row>
    <row r="77" ht="24.0" customHeight="1">
      <c r="A77" s="2350"/>
      <c r="B77" s="2351"/>
      <c r="C77" s="2351"/>
      <c r="D77" s="2351"/>
      <c r="E77" s="2351"/>
      <c r="F77" s="2351"/>
      <c r="G77" s="2351"/>
      <c r="H77" s="2351"/>
      <c r="I77" s="2351"/>
      <c r="J77" s="2351"/>
      <c r="K77" s="2351"/>
      <c r="L77" s="2351"/>
      <c r="M77" s="2351"/>
      <c r="N77" s="2351"/>
      <c r="O77" s="2351"/>
      <c r="P77" s="2351"/>
      <c r="Q77" s="2351"/>
      <c r="R77" s="2351"/>
      <c r="S77" s="2351"/>
      <c r="T77" s="2351"/>
      <c r="U77" s="2351"/>
      <c r="V77" s="2351"/>
      <c r="W77" s="2351"/>
      <c r="X77" s="2351"/>
      <c r="Y77" s="2351"/>
      <c r="Z77" s="2351"/>
      <c r="AA77" s="2351"/>
      <c r="AB77" s="2331"/>
    </row>
    <row r="78" ht="24.0" customHeight="1">
      <c r="A78" s="2350"/>
      <c r="B78" s="2351"/>
      <c r="C78" s="2351"/>
      <c r="D78" s="2351"/>
      <c r="E78" s="2351"/>
      <c r="F78" s="2351"/>
      <c r="G78" s="2351"/>
      <c r="H78" s="2351"/>
      <c r="I78" s="2351"/>
      <c r="J78" s="2351"/>
      <c r="K78" s="2351"/>
      <c r="L78" s="2351"/>
      <c r="M78" s="2351"/>
      <c r="N78" s="2351"/>
      <c r="O78" s="2351"/>
      <c r="P78" s="2351"/>
      <c r="Q78" s="2351"/>
      <c r="R78" s="2351"/>
      <c r="S78" s="2351"/>
      <c r="T78" s="2351"/>
      <c r="U78" s="2351"/>
      <c r="V78" s="2351"/>
      <c r="W78" s="2351"/>
      <c r="X78" s="2351"/>
      <c r="Y78" s="2351"/>
      <c r="Z78" s="2351"/>
      <c r="AA78" s="2351"/>
      <c r="AB78" s="2331"/>
    </row>
    <row r="79" ht="24.0" customHeight="1">
      <c r="A79" s="2350"/>
      <c r="B79" s="2351"/>
      <c r="C79" s="2351"/>
      <c r="D79" s="2351"/>
      <c r="E79" s="2351"/>
      <c r="F79" s="2351"/>
      <c r="G79" s="2351"/>
      <c r="H79" s="2351"/>
      <c r="I79" s="2351"/>
      <c r="J79" s="2351"/>
      <c r="K79" s="2351"/>
      <c r="L79" s="2351"/>
      <c r="M79" s="2351"/>
      <c r="N79" s="2351"/>
      <c r="O79" s="2351"/>
      <c r="P79" s="2351"/>
      <c r="Q79" s="2351"/>
      <c r="R79" s="2351"/>
      <c r="S79" s="2351"/>
      <c r="T79" s="2351"/>
      <c r="U79" s="2351"/>
      <c r="V79" s="2351"/>
      <c r="W79" s="2351"/>
      <c r="X79" s="2351"/>
      <c r="Y79" s="2351"/>
      <c r="Z79" s="2351"/>
      <c r="AA79" s="2351"/>
      <c r="AB79" s="2331"/>
    </row>
    <row r="80" ht="24.0" customHeight="1">
      <c r="A80" s="2350"/>
      <c r="B80" s="2351"/>
      <c r="C80" s="2351"/>
      <c r="D80" s="2351"/>
      <c r="E80" s="2351"/>
      <c r="F80" s="2351"/>
      <c r="G80" s="2351"/>
      <c r="H80" s="2351"/>
      <c r="I80" s="2351"/>
      <c r="J80" s="2351"/>
      <c r="K80" s="2351"/>
      <c r="L80" s="2351"/>
      <c r="M80" s="2351"/>
      <c r="N80" s="2351"/>
      <c r="O80" s="2351"/>
      <c r="P80" s="2351"/>
      <c r="Q80" s="2351"/>
      <c r="R80" s="2351"/>
      <c r="S80" s="2351"/>
      <c r="T80" s="2351"/>
      <c r="U80" s="2351"/>
      <c r="V80" s="2351"/>
      <c r="W80" s="2351"/>
      <c r="X80" s="2351"/>
      <c r="Y80" s="2351"/>
      <c r="Z80" s="2351"/>
      <c r="AA80" s="2351"/>
      <c r="AB80" s="2331"/>
    </row>
    <row r="81" ht="24.0" customHeight="1">
      <c r="A81" s="2350"/>
      <c r="B81" s="2351"/>
      <c r="C81" s="2351"/>
      <c r="D81" s="2351"/>
      <c r="E81" s="2351"/>
      <c r="F81" s="2351"/>
      <c r="G81" s="2351"/>
      <c r="H81" s="2351"/>
      <c r="I81" s="2351"/>
      <c r="J81" s="2351"/>
      <c r="K81" s="2351"/>
      <c r="L81" s="2351"/>
      <c r="M81" s="2351"/>
      <c r="N81" s="2351"/>
      <c r="O81" s="2351"/>
      <c r="P81" s="2351"/>
      <c r="Q81" s="2351"/>
      <c r="R81" s="2351"/>
      <c r="S81" s="2351"/>
      <c r="T81" s="2351"/>
      <c r="U81" s="2351"/>
      <c r="V81" s="2351"/>
      <c r="W81" s="2351"/>
      <c r="X81" s="2351"/>
      <c r="Y81" s="2351"/>
      <c r="Z81" s="2351"/>
      <c r="AA81" s="2351"/>
      <c r="AB81" s="2331"/>
    </row>
    <row r="82" ht="24.0" customHeight="1">
      <c r="A82" s="2350"/>
      <c r="B82" s="2351"/>
      <c r="C82" s="2351"/>
      <c r="D82" s="2351"/>
      <c r="E82" s="2351"/>
      <c r="F82" s="2351"/>
      <c r="G82" s="2351"/>
      <c r="H82" s="2351"/>
      <c r="I82" s="2351"/>
      <c r="J82" s="2351"/>
      <c r="K82" s="2351"/>
      <c r="L82" s="2351"/>
      <c r="M82" s="2351"/>
      <c r="N82" s="2351"/>
      <c r="O82" s="2351"/>
      <c r="P82" s="2351"/>
      <c r="Q82" s="2351"/>
      <c r="R82" s="2351"/>
      <c r="S82" s="2351"/>
      <c r="T82" s="2351"/>
      <c r="U82" s="2351"/>
      <c r="V82" s="2351"/>
      <c r="W82" s="2351"/>
      <c r="X82" s="2351"/>
      <c r="Y82" s="2351"/>
      <c r="Z82" s="2351"/>
      <c r="AA82" s="2351"/>
      <c r="AB82" s="2331"/>
    </row>
    <row r="83" ht="24.0" customHeight="1">
      <c r="A83" s="2350"/>
      <c r="B83" s="2351"/>
      <c r="C83" s="2351"/>
      <c r="D83" s="2351"/>
      <c r="E83" s="2351"/>
      <c r="F83" s="2351"/>
      <c r="G83" s="2351"/>
      <c r="H83" s="2351"/>
      <c r="I83" s="2351"/>
      <c r="J83" s="2351"/>
      <c r="K83" s="2351"/>
      <c r="L83" s="2351"/>
      <c r="M83" s="2351"/>
      <c r="N83" s="2351"/>
      <c r="O83" s="2351"/>
      <c r="P83" s="2351"/>
      <c r="Q83" s="2351"/>
      <c r="R83" s="2351"/>
      <c r="S83" s="2351"/>
      <c r="T83" s="2351"/>
      <c r="U83" s="2351"/>
      <c r="V83" s="2351"/>
      <c r="W83" s="2351"/>
      <c r="X83" s="2351"/>
      <c r="Y83" s="2351"/>
      <c r="Z83" s="2351"/>
      <c r="AA83" s="2351"/>
      <c r="AB83" s="2331"/>
    </row>
    <row r="84" ht="24.0" customHeight="1">
      <c r="A84" s="2350"/>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31"/>
    </row>
    <row r="85" ht="24.0" customHeight="1">
      <c r="A85" s="2350"/>
      <c r="B85" s="2351"/>
      <c r="C85" s="2351"/>
      <c r="D85" s="2351"/>
      <c r="E85" s="2351"/>
      <c r="F85" s="2351"/>
      <c r="G85" s="2351"/>
      <c r="H85" s="2351"/>
      <c r="I85" s="2351"/>
      <c r="J85" s="2351"/>
      <c r="K85" s="2351"/>
      <c r="L85" s="2351"/>
      <c r="M85" s="2351"/>
      <c r="N85" s="2351"/>
      <c r="O85" s="2351"/>
      <c r="P85" s="2351"/>
      <c r="Q85" s="2351"/>
      <c r="R85" s="2351"/>
      <c r="S85" s="2351"/>
      <c r="T85" s="2351"/>
      <c r="U85" s="2351"/>
      <c r="V85" s="2351"/>
      <c r="W85" s="2351"/>
      <c r="X85" s="2351"/>
      <c r="Y85" s="2351"/>
      <c r="Z85" s="2351"/>
      <c r="AA85" s="2351"/>
      <c r="AB85" s="2331"/>
    </row>
    <row r="86" ht="24.0" customHeight="1">
      <c r="A86" s="2350"/>
      <c r="B86" s="2351"/>
      <c r="C86" s="2351"/>
      <c r="D86" s="2351"/>
      <c r="E86" s="2351"/>
      <c r="F86" s="2351"/>
      <c r="G86" s="2351"/>
      <c r="H86" s="2351"/>
      <c r="I86" s="2351"/>
      <c r="J86" s="2351"/>
      <c r="K86" s="2351"/>
      <c r="L86" s="2351"/>
      <c r="M86" s="2351"/>
      <c r="N86" s="2351"/>
      <c r="O86" s="2351"/>
      <c r="P86" s="2351"/>
      <c r="Q86" s="2351"/>
      <c r="R86" s="2351"/>
      <c r="S86" s="2351"/>
      <c r="T86" s="2351"/>
      <c r="U86" s="2351"/>
      <c r="V86" s="2351"/>
      <c r="W86" s="2351"/>
      <c r="X86" s="2351"/>
      <c r="Y86" s="2351"/>
      <c r="Z86" s="2351"/>
      <c r="AA86" s="2351"/>
      <c r="AB86" s="2331"/>
    </row>
    <row r="87" ht="24.0" customHeight="1">
      <c r="A87" s="2350"/>
      <c r="B87" s="2351"/>
      <c r="C87" s="2351"/>
      <c r="D87" s="2351"/>
      <c r="E87" s="2351"/>
      <c r="F87" s="2351"/>
      <c r="G87" s="2351"/>
      <c r="H87" s="2351"/>
      <c r="I87" s="2351"/>
      <c r="J87" s="2351"/>
      <c r="K87" s="2351"/>
      <c r="L87" s="2351"/>
      <c r="M87" s="2351"/>
      <c r="N87" s="2351"/>
      <c r="O87" s="2351"/>
      <c r="P87" s="2351"/>
      <c r="Q87" s="2351"/>
      <c r="R87" s="2351"/>
      <c r="S87" s="2351"/>
      <c r="T87" s="2351"/>
      <c r="U87" s="2351"/>
      <c r="V87" s="2351"/>
      <c r="W87" s="2351"/>
      <c r="X87" s="2351"/>
      <c r="Y87" s="2351"/>
      <c r="Z87" s="2351"/>
      <c r="AA87" s="2351"/>
      <c r="AB87" s="2331"/>
    </row>
    <row r="88" ht="24.0" customHeight="1">
      <c r="A88" s="2350"/>
      <c r="B88" s="2351"/>
      <c r="C88" s="2351"/>
      <c r="D88" s="2351"/>
      <c r="E88" s="2351"/>
      <c r="F88" s="2351"/>
      <c r="G88" s="2351"/>
      <c r="H88" s="2351"/>
      <c r="I88" s="2351"/>
      <c r="J88" s="2351"/>
      <c r="K88" s="2351"/>
      <c r="L88" s="2351"/>
      <c r="M88" s="2351"/>
      <c r="N88" s="2351"/>
      <c r="O88" s="2351"/>
      <c r="P88" s="2351"/>
      <c r="Q88" s="2351"/>
      <c r="R88" s="2351"/>
      <c r="S88" s="2351"/>
      <c r="T88" s="2351"/>
      <c r="U88" s="2351"/>
      <c r="V88" s="2351"/>
      <c r="W88" s="2351"/>
      <c r="X88" s="2351"/>
      <c r="Y88" s="2351"/>
      <c r="Z88" s="2351"/>
      <c r="AA88" s="2351"/>
      <c r="AB88" s="2331"/>
    </row>
    <row r="89" ht="24.0" customHeight="1">
      <c r="A89" s="2350"/>
      <c r="B89" s="2351"/>
      <c r="C89" s="2351"/>
      <c r="D89" s="2351"/>
      <c r="E89" s="2351"/>
      <c r="F89" s="2351"/>
      <c r="G89" s="2351"/>
      <c r="H89" s="2351"/>
      <c r="I89" s="2351"/>
      <c r="J89" s="2351"/>
      <c r="K89" s="2351"/>
      <c r="L89" s="2351"/>
      <c r="M89" s="2351"/>
      <c r="N89" s="2351"/>
      <c r="O89" s="2351"/>
      <c r="P89" s="2351"/>
      <c r="Q89" s="2351"/>
      <c r="R89" s="2351"/>
      <c r="S89" s="2351"/>
      <c r="T89" s="2351"/>
      <c r="U89" s="2351"/>
      <c r="V89" s="2351"/>
      <c r="W89" s="2351"/>
      <c r="X89" s="2351"/>
      <c r="Y89" s="2351"/>
      <c r="Z89" s="2351"/>
      <c r="AA89" s="2351"/>
      <c r="AB89" s="2331"/>
    </row>
    <row r="90" ht="24.0" customHeight="1">
      <c r="A90" s="2350"/>
      <c r="B90" s="2351"/>
      <c r="C90" s="2351"/>
      <c r="D90" s="2351"/>
      <c r="E90" s="2351"/>
      <c r="F90" s="2351"/>
      <c r="G90" s="2351"/>
      <c r="H90" s="2351"/>
      <c r="I90" s="2351"/>
      <c r="J90" s="2351"/>
      <c r="K90" s="2351"/>
      <c r="L90" s="2351"/>
      <c r="M90" s="2351"/>
      <c r="N90" s="2351"/>
      <c r="O90" s="2351"/>
      <c r="P90" s="2351"/>
      <c r="Q90" s="2351"/>
      <c r="R90" s="2351"/>
      <c r="S90" s="2351"/>
      <c r="T90" s="2351"/>
      <c r="U90" s="2351"/>
      <c r="V90" s="2351"/>
      <c r="W90" s="2351"/>
      <c r="X90" s="2351"/>
      <c r="Y90" s="2351"/>
      <c r="Z90" s="2351"/>
      <c r="AA90" s="2351"/>
      <c r="AB90" s="2331"/>
    </row>
    <row r="91" ht="24.0" customHeight="1">
      <c r="A91" s="2350"/>
      <c r="B91" s="2351"/>
      <c r="C91" s="2351"/>
      <c r="D91" s="2351"/>
      <c r="E91" s="2351"/>
      <c r="F91" s="2351"/>
      <c r="G91" s="2351"/>
      <c r="H91" s="2351"/>
      <c r="I91" s="2351"/>
      <c r="J91" s="2351"/>
      <c r="K91" s="2351"/>
      <c r="L91" s="2351"/>
      <c r="M91" s="2351"/>
      <c r="N91" s="2351"/>
      <c r="O91" s="2351"/>
      <c r="P91" s="2351"/>
      <c r="Q91" s="2351"/>
      <c r="R91" s="2351"/>
      <c r="S91" s="2351"/>
      <c r="T91" s="2351"/>
      <c r="U91" s="2351"/>
      <c r="V91" s="2351"/>
      <c r="W91" s="2351"/>
      <c r="X91" s="2351"/>
      <c r="Y91" s="2351"/>
      <c r="Z91" s="2351"/>
      <c r="AA91" s="2351"/>
      <c r="AB91" s="2331"/>
    </row>
    <row r="92" ht="24.0" customHeight="1">
      <c r="A92" s="2350"/>
      <c r="B92" s="2351"/>
      <c r="C92" s="2351"/>
      <c r="D92" s="2351"/>
      <c r="E92" s="2351"/>
      <c r="F92" s="2351"/>
      <c r="G92" s="2351"/>
      <c r="H92" s="2351"/>
      <c r="I92" s="2351"/>
      <c r="J92" s="2351"/>
      <c r="K92" s="2351"/>
      <c r="L92" s="2351"/>
      <c r="M92" s="2351"/>
      <c r="N92" s="2351"/>
      <c r="O92" s="2351"/>
      <c r="P92" s="2351"/>
      <c r="Q92" s="2351"/>
      <c r="R92" s="2351"/>
      <c r="S92" s="2351"/>
      <c r="T92" s="2351"/>
      <c r="U92" s="2351"/>
      <c r="V92" s="2351"/>
      <c r="W92" s="2351"/>
      <c r="X92" s="2351"/>
      <c r="Y92" s="2351"/>
      <c r="Z92" s="2351"/>
      <c r="AA92" s="2351"/>
      <c r="AB92" s="2331"/>
    </row>
    <row r="93" ht="24.0" customHeight="1">
      <c r="A93" s="2350"/>
      <c r="B93" s="2351"/>
      <c r="C93" s="2351"/>
      <c r="D93" s="2351"/>
      <c r="E93" s="2351"/>
      <c r="F93" s="2351"/>
      <c r="G93" s="2351"/>
      <c r="H93" s="2351"/>
      <c r="I93" s="2351"/>
      <c r="J93" s="2351"/>
      <c r="K93" s="2351"/>
      <c r="L93" s="2351"/>
      <c r="M93" s="2351"/>
      <c r="N93" s="2351"/>
      <c r="O93" s="2351"/>
      <c r="P93" s="2351"/>
      <c r="Q93" s="2351"/>
      <c r="R93" s="2351"/>
      <c r="S93" s="2351"/>
      <c r="T93" s="2351"/>
      <c r="U93" s="2351"/>
      <c r="V93" s="2351"/>
      <c r="W93" s="2351"/>
      <c r="X93" s="2351"/>
      <c r="Y93" s="2351"/>
      <c r="Z93" s="2351"/>
      <c r="AA93" s="2351"/>
      <c r="AB93" s="2331"/>
    </row>
    <row r="94" ht="24.0" customHeight="1">
      <c r="A94" s="2350"/>
      <c r="B94" s="2351"/>
      <c r="C94" s="2351"/>
      <c r="D94" s="2351"/>
      <c r="E94" s="2351"/>
      <c r="F94" s="2351"/>
      <c r="G94" s="2351"/>
      <c r="H94" s="2351"/>
      <c r="I94" s="2351"/>
      <c r="J94" s="2351"/>
      <c r="K94" s="2351"/>
      <c r="L94" s="2351"/>
      <c r="M94" s="2351"/>
      <c r="N94" s="2351"/>
      <c r="O94" s="2351"/>
      <c r="P94" s="2351"/>
      <c r="Q94" s="2351"/>
      <c r="R94" s="2351"/>
      <c r="S94" s="2351"/>
      <c r="T94" s="2351"/>
      <c r="U94" s="2351"/>
      <c r="V94" s="2351"/>
      <c r="W94" s="2351"/>
      <c r="X94" s="2351"/>
      <c r="Y94" s="2351"/>
      <c r="Z94" s="2351"/>
      <c r="AA94" s="2351"/>
      <c r="AB94" s="2331"/>
    </row>
    <row r="95" ht="24.0" customHeight="1">
      <c r="A95" s="2350"/>
      <c r="B95" s="2351"/>
      <c r="C95" s="2351"/>
      <c r="D95" s="2351"/>
      <c r="E95" s="2351"/>
      <c r="F95" s="2351"/>
      <c r="G95" s="2351"/>
      <c r="H95" s="2351"/>
      <c r="I95" s="2351"/>
      <c r="J95" s="2351"/>
      <c r="K95" s="2351"/>
      <c r="L95" s="2351"/>
      <c r="M95" s="2351"/>
      <c r="N95" s="2351"/>
      <c r="O95" s="2351"/>
      <c r="P95" s="2351"/>
      <c r="Q95" s="2351"/>
      <c r="R95" s="2351"/>
      <c r="S95" s="2351"/>
      <c r="T95" s="2351"/>
      <c r="U95" s="2351"/>
      <c r="V95" s="2351"/>
      <c r="W95" s="2351"/>
      <c r="X95" s="2351"/>
      <c r="Y95" s="2351"/>
      <c r="Z95" s="2351"/>
      <c r="AA95" s="2351"/>
      <c r="AB95" s="2331"/>
    </row>
    <row r="96" ht="24.0" customHeight="1">
      <c r="A96" s="2350"/>
      <c r="B96" s="2351"/>
      <c r="C96" s="2351"/>
      <c r="D96" s="2351"/>
      <c r="E96" s="2351"/>
      <c r="F96" s="2351"/>
      <c r="G96" s="2351"/>
      <c r="H96" s="2351"/>
      <c r="I96" s="2351"/>
      <c r="J96" s="2351"/>
      <c r="K96" s="2351"/>
      <c r="L96" s="2351"/>
      <c r="M96" s="2351"/>
      <c r="N96" s="2351"/>
      <c r="O96" s="2351"/>
      <c r="P96" s="2351"/>
      <c r="Q96" s="2351"/>
      <c r="R96" s="2351"/>
      <c r="S96" s="2351"/>
      <c r="T96" s="2351"/>
      <c r="U96" s="2351"/>
      <c r="V96" s="2351"/>
      <c r="W96" s="2351"/>
      <c r="X96" s="2351"/>
      <c r="Y96" s="2351"/>
      <c r="Z96" s="2351"/>
      <c r="AA96" s="2351"/>
      <c r="AB96" s="2331"/>
    </row>
    <row r="97" ht="24.0" customHeight="1">
      <c r="A97" s="2350"/>
      <c r="B97" s="2351"/>
      <c r="C97" s="2351"/>
      <c r="D97" s="2351"/>
      <c r="E97" s="2351"/>
      <c r="F97" s="2351"/>
      <c r="G97" s="2351"/>
      <c r="H97" s="2351"/>
      <c r="I97" s="2351"/>
      <c r="J97" s="2351"/>
      <c r="K97" s="2351"/>
      <c r="L97" s="2351"/>
      <c r="M97" s="2351"/>
      <c r="N97" s="2351"/>
      <c r="O97" s="2351"/>
      <c r="P97" s="2351"/>
      <c r="Q97" s="2351"/>
      <c r="R97" s="2351"/>
      <c r="S97" s="2351"/>
      <c r="T97" s="2351"/>
      <c r="U97" s="2351"/>
      <c r="V97" s="2351"/>
      <c r="W97" s="2351"/>
      <c r="X97" s="2351"/>
      <c r="Y97" s="2351"/>
      <c r="Z97" s="2351"/>
      <c r="AA97" s="2351"/>
      <c r="AB97" s="2331"/>
    </row>
    <row r="98" ht="24.0" customHeight="1">
      <c r="A98" s="2350"/>
      <c r="B98" s="2351"/>
      <c r="C98" s="2351"/>
      <c r="D98" s="2351"/>
      <c r="E98" s="2351"/>
      <c r="F98" s="2351"/>
      <c r="G98" s="2351"/>
      <c r="H98" s="2351"/>
      <c r="I98" s="2351"/>
      <c r="J98" s="2351"/>
      <c r="K98" s="2351"/>
      <c r="L98" s="2351"/>
      <c r="M98" s="2351"/>
      <c r="N98" s="2351"/>
      <c r="O98" s="2351"/>
      <c r="P98" s="2351"/>
      <c r="Q98" s="2351"/>
      <c r="R98" s="2351"/>
      <c r="S98" s="2351"/>
      <c r="T98" s="2351"/>
      <c r="U98" s="2351"/>
      <c r="V98" s="2351"/>
      <c r="W98" s="2351"/>
      <c r="X98" s="2351"/>
      <c r="Y98" s="2351"/>
      <c r="Z98" s="2351"/>
      <c r="AA98" s="2351"/>
      <c r="AB98" s="2331"/>
    </row>
    <row r="99" ht="24.0" customHeight="1">
      <c r="A99" s="2350"/>
      <c r="B99" s="2351"/>
      <c r="C99" s="2351"/>
      <c r="D99" s="2351"/>
      <c r="E99" s="2351"/>
      <c r="F99" s="2351"/>
      <c r="G99" s="2351"/>
      <c r="H99" s="2351"/>
      <c r="I99" s="2351"/>
      <c r="J99" s="2351"/>
      <c r="K99" s="2351"/>
      <c r="L99" s="2351"/>
      <c r="M99" s="2351"/>
      <c r="N99" s="2351"/>
      <c r="O99" s="2351"/>
      <c r="P99" s="2351"/>
      <c r="Q99" s="2351"/>
      <c r="R99" s="2351"/>
      <c r="S99" s="2351"/>
      <c r="T99" s="2351"/>
      <c r="U99" s="2351"/>
      <c r="V99" s="2351"/>
      <c r="W99" s="2351"/>
      <c r="X99" s="2351"/>
      <c r="Y99" s="2351"/>
      <c r="Z99" s="2351"/>
      <c r="AA99" s="2351"/>
      <c r="AB99" s="2331"/>
    </row>
    <row r="100" ht="24.0" customHeight="1">
      <c r="A100" s="2350"/>
      <c r="B100" s="2351"/>
      <c r="C100" s="2351"/>
      <c r="D100" s="2351"/>
      <c r="E100" s="2351"/>
      <c r="F100" s="2351"/>
      <c r="G100" s="2351"/>
      <c r="H100" s="2351"/>
      <c r="I100" s="2351"/>
      <c r="J100" s="2351"/>
      <c r="K100" s="2351"/>
      <c r="L100" s="2351"/>
      <c r="M100" s="2351"/>
      <c r="N100" s="2351"/>
      <c r="O100" s="2351"/>
      <c r="P100" s="2351"/>
      <c r="Q100" s="2351"/>
      <c r="R100" s="2351"/>
      <c r="S100" s="2351"/>
      <c r="T100" s="2351"/>
      <c r="U100" s="2351"/>
      <c r="V100" s="2351"/>
      <c r="W100" s="2351"/>
      <c r="X100" s="2351"/>
      <c r="Y100" s="2351"/>
      <c r="Z100" s="2351"/>
      <c r="AA100" s="2351"/>
      <c r="AB100" s="2331"/>
    </row>
    <row r="101" ht="24.0" customHeight="1">
      <c r="A101" s="2350"/>
      <c r="B101" s="2351"/>
      <c r="C101" s="2351"/>
      <c r="D101" s="2351"/>
      <c r="E101" s="2351"/>
      <c r="F101" s="2351"/>
      <c r="G101" s="2351"/>
      <c r="H101" s="2351"/>
      <c r="I101" s="2351"/>
      <c r="J101" s="2351"/>
      <c r="K101" s="2351"/>
      <c r="L101" s="2351"/>
      <c r="M101" s="2351"/>
      <c r="N101" s="2351"/>
      <c r="O101" s="2351"/>
      <c r="P101" s="2351"/>
      <c r="Q101" s="2351"/>
      <c r="R101" s="2351"/>
      <c r="S101" s="2351"/>
      <c r="T101" s="2351"/>
      <c r="U101" s="2351"/>
      <c r="V101" s="2351"/>
      <c r="W101" s="2351"/>
      <c r="X101" s="2351"/>
      <c r="Y101" s="2351"/>
      <c r="Z101" s="2351"/>
      <c r="AA101" s="2351"/>
      <c r="AB101" s="2331"/>
    </row>
    <row r="102" ht="24.0" customHeight="1">
      <c r="A102" s="2350"/>
      <c r="B102" s="2351"/>
      <c r="C102" s="2351"/>
      <c r="D102" s="2351"/>
      <c r="E102" s="2351"/>
      <c r="F102" s="2351"/>
      <c r="G102" s="2351"/>
      <c r="H102" s="2351"/>
      <c r="I102" s="2351"/>
      <c r="J102" s="2351"/>
      <c r="K102" s="2351"/>
      <c r="L102" s="2351"/>
      <c r="M102" s="2351"/>
      <c r="N102" s="2351"/>
      <c r="O102" s="2351"/>
      <c r="P102" s="2351"/>
      <c r="Q102" s="2351"/>
      <c r="R102" s="2351"/>
      <c r="S102" s="2351"/>
      <c r="T102" s="2351"/>
      <c r="U102" s="2351"/>
      <c r="V102" s="2351"/>
      <c r="W102" s="2351"/>
      <c r="X102" s="2351"/>
      <c r="Y102" s="2351"/>
      <c r="Z102" s="2351"/>
      <c r="AA102" s="2351"/>
      <c r="AB102" s="2331"/>
    </row>
    <row r="103" ht="24.0" customHeight="1">
      <c r="A103" s="2350"/>
      <c r="B103" s="2351"/>
      <c r="C103" s="2351"/>
      <c r="D103" s="2351"/>
      <c r="E103" s="2351"/>
      <c r="F103" s="2351"/>
      <c r="G103" s="2351"/>
      <c r="H103" s="2351"/>
      <c r="I103" s="2351"/>
      <c r="J103" s="2351"/>
      <c r="K103" s="2351"/>
      <c r="L103" s="2351"/>
      <c r="M103" s="2351"/>
      <c r="N103" s="2351"/>
      <c r="O103" s="2351"/>
      <c r="P103" s="2351"/>
      <c r="Q103" s="2351"/>
      <c r="R103" s="2351"/>
      <c r="S103" s="2351"/>
      <c r="T103" s="2351"/>
      <c r="U103" s="2351"/>
      <c r="V103" s="2351"/>
      <c r="W103" s="2351"/>
      <c r="X103" s="2351"/>
      <c r="Y103" s="2351"/>
      <c r="Z103" s="2351"/>
      <c r="AA103" s="2351"/>
      <c r="AB103" s="2331"/>
    </row>
    <row r="104" ht="24.0" customHeight="1">
      <c r="A104" s="2350"/>
      <c r="B104" s="2351"/>
      <c r="C104" s="2351"/>
      <c r="D104" s="2351"/>
      <c r="E104" s="2351"/>
      <c r="F104" s="2351"/>
      <c r="G104" s="2351"/>
      <c r="H104" s="2351"/>
      <c r="I104" s="2351"/>
      <c r="J104" s="2351"/>
      <c r="K104" s="2351"/>
      <c r="L104" s="2351"/>
      <c r="M104" s="2351"/>
      <c r="N104" s="2351"/>
      <c r="O104" s="2351"/>
      <c r="P104" s="2351"/>
      <c r="Q104" s="2351"/>
      <c r="R104" s="2351"/>
      <c r="S104" s="2351"/>
      <c r="T104" s="2351"/>
      <c r="U104" s="2351"/>
      <c r="V104" s="2351"/>
      <c r="W104" s="2351"/>
      <c r="X104" s="2351"/>
      <c r="Y104" s="2351"/>
      <c r="Z104" s="2351"/>
      <c r="AA104" s="2351"/>
      <c r="AB104" s="2331"/>
    </row>
    <row r="105" ht="24.0" customHeight="1">
      <c r="A105" s="2350"/>
      <c r="B105" s="2351"/>
      <c r="C105" s="2351"/>
      <c r="D105" s="2351"/>
      <c r="E105" s="2351"/>
      <c r="F105" s="2351"/>
      <c r="G105" s="2351"/>
      <c r="H105" s="2351"/>
      <c r="I105" s="2351"/>
      <c r="J105" s="2351"/>
      <c r="K105" s="2351"/>
      <c r="L105" s="2351"/>
      <c r="M105" s="2351"/>
      <c r="N105" s="2351"/>
      <c r="O105" s="2351"/>
      <c r="P105" s="2351"/>
      <c r="Q105" s="2351"/>
      <c r="R105" s="2351"/>
      <c r="S105" s="2351"/>
      <c r="T105" s="2351"/>
      <c r="U105" s="2351"/>
      <c r="V105" s="2351"/>
      <c r="W105" s="2351"/>
      <c r="X105" s="2351"/>
      <c r="Y105" s="2351"/>
      <c r="Z105" s="2351"/>
      <c r="AA105" s="2351"/>
      <c r="AB105" s="2331"/>
    </row>
    <row r="106" ht="24.0" customHeight="1">
      <c r="A106" s="2350"/>
      <c r="B106" s="2351"/>
      <c r="C106" s="2351"/>
      <c r="D106" s="2351"/>
      <c r="E106" s="2351"/>
      <c r="F106" s="2351"/>
      <c r="G106" s="2351"/>
      <c r="H106" s="2351"/>
      <c r="I106" s="2351"/>
      <c r="J106" s="2351"/>
      <c r="K106" s="2351"/>
      <c r="L106" s="2351"/>
      <c r="M106" s="2351"/>
      <c r="N106" s="2351"/>
      <c r="O106" s="2351"/>
      <c r="P106" s="2351"/>
      <c r="Q106" s="2351"/>
      <c r="R106" s="2351"/>
      <c r="S106" s="2351"/>
      <c r="T106" s="2351"/>
      <c r="U106" s="2351"/>
      <c r="V106" s="2351"/>
      <c r="W106" s="2351"/>
      <c r="X106" s="2351"/>
      <c r="Y106" s="2351"/>
      <c r="Z106" s="2351"/>
      <c r="AA106" s="2351"/>
      <c r="AB106" s="2331"/>
    </row>
    <row r="107" ht="24.0" customHeight="1">
      <c r="A107" s="2350"/>
      <c r="B107" s="2351"/>
      <c r="C107" s="2351"/>
      <c r="D107" s="2351"/>
      <c r="E107" s="2351"/>
      <c r="F107" s="2351"/>
      <c r="G107" s="2351"/>
      <c r="H107" s="2351"/>
      <c r="I107" s="2351"/>
      <c r="J107" s="2351"/>
      <c r="K107" s="2351"/>
      <c r="L107" s="2351"/>
      <c r="M107" s="2351"/>
      <c r="N107" s="2351"/>
      <c r="O107" s="2351"/>
      <c r="P107" s="2351"/>
      <c r="Q107" s="2351"/>
      <c r="R107" s="2351"/>
      <c r="S107" s="2351"/>
      <c r="T107" s="2351"/>
      <c r="U107" s="2351"/>
      <c r="V107" s="2351"/>
      <c r="W107" s="2351"/>
      <c r="X107" s="2351"/>
      <c r="Y107" s="2351"/>
      <c r="Z107" s="2351"/>
      <c r="AA107" s="2351"/>
      <c r="AB107" s="2331"/>
    </row>
    <row r="108" ht="24.0" customHeight="1">
      <c r="A108" s="2350"/>
      <c r="B108" s="2351"/>
      <c r="C108" s="2351"/>
      <c r="D108" s="2351"/>
      <c r="E108" s="2351"/>
      <c r="F108" s="2351"/>
      <c r="G108" s="2351"/>
      <c r="H108" s="2351"/>
      <c r="I108" s="2351"/>
      <c r="J108" s="2351"/>
      <c r="K108" s="2351"/>
      <c r="L108" s="2351"/>
      <c r="M108" s="2351"/>
      <c r="N108" s="2351"/>
      <c r="O108" s="2351"/>
      <c r="P108" s="2351"/>
      <c r="Q108" s="2351"/>
      <c r="R108" s="2351"/>
      <c r="S108" s="2351"/>
      <c r="T108" s="2351"/>
      <c r="U108" s="2351"/>
      <c r="V108" s="2351"/>
      <c r="W108" s="2351"/>
      <c r="X108" s="2351"/>
      <c r="Y108" s="2351"/>
      <c r="Z108" s="2351"/>
      <c r="AA108" s="2351"/>
      <c r="AB108" s="2331"/>
    </row>
    <row r="109" ht="24.0" customHeight="1">
      <c r="A109" s="2350"/>
      <c r="B109" s="2351"/>
      <c r="C109" s="2351"/>
      <c r="D109" s="2351"/>
      <c r="E109" s="2351"/>
      <c r="F109" s="2351"/>
      <c r="G109" s="2351"/>
      <c r="H109" s="2351"/>
      <c r="I109" s="2351"/>
      <c r="J109" s="2351"/>
      <c r="K109" s="2351"/>
      <c r="L109" s="2351"/>
      <c r="M109" s="2351"/>
      <c r="N109" s="2351"/>
      <c r="O109" s="2351"/>
      <c r="P109" s="2351"/>
      <c r="Q109" s="2351"/>
      <c r="R109" s="2351"/>
      <c r="S109" s="2351"/>
      <c r="T109" s="2351"/>
      <c r="U109" s="2351"/>
      <c r="V109" s="2351"/>
      <c r="W109" s="2351"/>
      <c r="X109" s="2351"/>
      <c r="Y109" s="2351"/>
      <c r="Z109" s="2351"/>
      <c r="AA109" s="2351"/>
      <c r="AB109" s="2331"/>
    </row>
    <row r="110" ht="24.0" customHeight="1">
      <c r="A110" s="2350"/>
      <c r="B110" s="2351"/>
      <c r="C110" s="2351"/>
      <c r="D110" s="2351"/>
      <c r="E110" s="2351"/>
      <c r="F110" s="2351"/>
      <c r="G110" s="2351"/>
      <c r="H110" s="2351"/>
      <c r="I110" s="2351"/>
      <c r="J110" s="2351"/>
      <c r="K110" s="2351"/>
      <c r="L110" s="2351"/>
      <c r="M110" s="2351"/>
      <c r="N110" s="2351"/>
      <c r="O110" s="2351"/>
      <c r="P110" s="2351"/>
      <c r="Q110" s="2351"/>
      <c r="R110" s="2351"/>
      <c r="S110" s="2351"/>
      <c r="T110" s="2351"/>
      <c r="U110" s="2351"/>
      <c r="V110" s="2351"/>
      <c r="W110" s="2351"/>
      <c r="X110" s="2351"/>
      <c r="Y110" s="2351"/>
      <c r="Z110" s="2351"/>
      <c r="AA110" s="2351"/>
      <c r="AB110" s="2331"/>
    </row>
    <row r="111" ht="24.0" customHeight="1">
      <c r="A111" s="2350"/>
      <c r="B111" s="2351"/>
      <c r="C111" s="2351"/>
      <c r="D111" s="2351"/>
      <c r="E111" s="2351"/>
      <c r="F111" s="2351"/>
      <c r="G111" s="2351"/>
      <c r="H111" s="2351"/>
      <c r="I111" s="2351"/>
      <c r="J111" s="2351"/>
      <c r="K111" s="2351"/>
      <c r="L111" s="2351"/>
      <c r="M111" s="2351"/>
      <c r="N111" s="2351"/>
      <c r="O111" s="2351"/>
      <c r="P111" s="2351"/>
      <c r="Q111" s="2351"/>
      <c r="R111" s="2351"/>
      <c r="S111" s="2351"/>
      <c r="T111" s="2351"/>
      <c r="U111" s="2351"/>
      <c r="V111" s="2351"/>
      <c r="W111" s="2351"/>
      <c r="X111" s="2351"/>
      <c r="Y111" s="2351"/>
      <c r="Z111" s="2351"/>
      <c r="AA111" s="2351"/>
      <c r="AB111" s="2331"/>
    </row>
    <row r="112" ht="24.0" customHeight="1">
      <c r="A112" s="2350"/>
      <c r="B112" s="2351"/>
      <c r="C112" s="2351"/>
      <c r="D112" s="2351"/>
      <c r="E112" s="2351"/>
      <c r="F112" s="2351"/>
      <c r="G112" s="2351"/>
      <c r="H112" s="2351"/>
      <c r="I112" s="2351"/>
      <c r="J112" s="2351"/>
      <c r="K112" s="2351"/>
      <c r="L112" s="2351"/>
      <c r="M112" s="2351"/>
      <c r="N112" s="2351"/>
      <c r="O112" s="2351"/>
      <c r="P112" s="2351"/>
      <c r="Q112" s="2351"/>
      <c r="R112" s="2351"/>
      <c r="S112" s="2351"/>
      <c r="T112" s="2351"/>
      <c r="U112" s="2351"/>
      <c r="V112" s="2351"/>
      <c r="W112" s="2351"/>
      <c r="X112" s="2351"/>
      <c r="Y112" s="2351"/>
      <c r="Z112" s="2351"/>
      <c r="AA112" s="2351"/>
      <c r="AB112" s="2331"/>
    </row>
    <row r="113" ht="24.0" customHeight="1">
      <c r="A113" s="2350"/>
      <c r="B113" s="2351"/>
      <c r="C113" s="2351"/>
      <c r="D113" s="2351"/>
      <c r="E113" s="2351"/>
      <c r="F113" s="2351"/>
      <c r="G113" s="2351"/>
      <c r="H113" s="2351"/>
      <c r="I113" s="2351"/>
      <c r="J113" s="2351"/>
      <c r="K113" s="2351"/>
      <c r="L113" s="2351"/>
      <c r="M113" s="2351"/>
      <c r="N113" s="2351"/>
      <c r="O113" s="2351"/>
      <c r="P113" s="2351"/>
      <c r="Q113" s="2351"/>
      <c r="R113" s="2351"/>
      <c r="S113" s="2351"/>
      <c r="T113" s="2351"/>
      <c r="U113" s="2351"/>
      <c r="V113" s="2351"/>
      <c r="W113" s="2351"/>
      <c r="X113" s="2351"/>
      <c r="Y113" s="2351"/>
      <c r="Z113" s="2351"/>
      <c r="AA113" s="2351"/>
      <c r="AB113" s="2331"/>
    </row>
    <row r="114" ht="24.0" customHeight="1">
      <c r="A114" s="2350"/>
      <c r="B114" s="2351"/>
      <c r="C114" s="2351"/>
      <c r="D114" s="2351"/>
      <c r="E114" s="2351"/>
      <c r="F114" s="2351"/>
      <c r="G114" s="2351"/>
      <c r="H114" s="2351"/>
      <c r="I114" s="2351"/>
      <c r="J114" s="2351"/>
      <c r="K114" s="2351"/>
      <c r="L114" s="2351"/>
      <c r="M114" s="2351"/>
      <c r="N114" s="2351"/>
      <c r="O114" s="2351"/>
      <c r="P114" s="2351"/>
      <c r="Q114" s="2351"/>
      <c r="R114" s="2351"/>
      <c r="S114" s="2351"/>
      <c r="T114" s="2351"/>
      <c r="U114" s="2351"/>
      <c r="V114" s="2351"/>
      <c r="W114" s="2351"/>
      <c r="X114" s="2351"/>
      <c r="Y114" s="2351"/>
      <c r="Z114" s="2351"/>
      <c r="AA114" s="2351"/>
      <c r="AB114" s="2331"/>
    </row>
    <row r="115" ht="24.0" customHeight="1">
      <c r="A115" s="2350"/>
      <c r="B115" s="2351"/>
      <c r="C115" s="2351"/>
      <c r="D115" s="2351"/>
      <c r="E115" s="2351"/>
      <c r="F115" s="2351"/>
      <c r="G115" s="2351"/>
      <c r="H115" s="2351"/>
      <c r="I115" s="2351"/>
      <c r="J115" s="2351"/>
      <c r="K115" s="2351"/>
      <c r="L115" s="2351"/>
      <c r="M115" s="2351"/>
      <c r="N115" s="2351"/>
      <c r="O115" s="2351"/>
      <c r="P115" s="2351"/>
      <c r="Q115" s="2351"/>
      <c r="R115" s="2351"/>
      <c r="S115" s="2351"/>
      <c r="T115" s="2351"/>
      <c r="U115" s="2351"/>
      <c r="V115" s="2351"/>
      <c r="W115" s="2351"/>
      <c r="X115" s="2351"/>
      <c r="Y115" s="2351"/>
      <c r="Z115" s="2351"/>
      <c r="AA115" s="2351"/>
      <c r="AB115" s="2331"/>
    </row>
    <row r="116" ht="24.0" customHeight="1">
      <c r="A116" s="2350"/>
      <c r="B116" s="2351"/>
      <c r="C116" s="2351"/>
      <c r="D116" s="2351"/>
      <c r="E116" s="2351"/>
      <c r="F116" s="2351"/>
      <c r="G116" s="2351"/>
      <c r="H116" s="2351"/>
      <c r="I116" s="2351"/>
      <c r="J116" s="2351"/>
      <c r="K116" s="2351"/>
      <c r="L116" s="2351"/>
      <c r="M116" s="2351"/>
      <c r="N116" s="2351"/>
      <c r="O116" s="2351"/>
      <c r="P116" s="2351"/>
      <c r="Q116" s="2351"/>
      <c r="R116" s="2351"/>
      <c r="S116" s="2351"/>
      <c r="T116" s="2351"/>
      <c r="U116" s="2351"/>
      <c r="V116" s="2351"/>
      <c r="W116" s="2351"/>
      <c r="X116" s="2351"/>
      <c r="Y116" s="2351"/>
      <c r="Z116" s="2351"/>
      <c r="AA116" s="2351"/>
      <c r="AB116" s="2331"/>
    </row>
    <row r="117" ht="24.0" customHeight="1">
      <c r="A117" s="2350"/>
      <c r="B117" s="2351"/>
      <c r="C117" s="2351"/>
      <c r="D117" s="2351"/>
      <c r="E117" s="2351"/>
      <c r="F117" s="2351"/>
      <c r="G117" s="2351"/>
      <c r="H117" s="2351"/>
      <c r="I117" s="2351"/>
      <c r="J117" s="2351"/>
      <c r="K117" s="2351"/>
      <c r="L117" s="2351"/>
      <c r="M117" s="2351"/>
      <c r="N117" s="2351"/>
      <c r="O117" s="2351"/>
      <c r="P117" s="2351"/>
      <c r="Q117" s="2351"/>
      <c r="R117" s="2351"/>
      <c r="S117" s="2351"/>
      <c r="T117" s="2351"/>
      <c r="U117" s="2351"/>
      <c r="V117" s="2351"/>
      <c r="W117" s="2351"/>
      <c r="X117" s="2351"/>
      <c r="Y117" s="2351"/>
      <c r="Z117" s="2351"/>
      <c r="AA117" s="2351"/>
      <c r="AB117" s="2331"/>
    </row>
    <row r="118" ht="24.0" customHeight="1">
      <c r="A118" s="2350"/>
      <c r="B118" s="2351"/>
      <c r="C118" s="2351"/>
      <c r="D118" s="2351"/>
      <c r="E118" s="2351"/>
      <c r="F118" s="2351"/>
      <c r="G118" s="2351"/>
      <c r="H118" s="2351"/>
      <c r="I118" s="2351"/>
      <c r="J118" s="2351"/>
      <c r="K118" s="2351"/>
      <c r="L118" s="2351"/>
      <c r="M118" s="2351"/>
      <c r="N118" s="2351"/>
      <c r="O118" s="2351"/>
      <c r="P118" s="2351"/>
      <c r="Q118" s="2351"/>
      <c r="R118" s="2351"/>
      <c r="S118" s="2351"/>
      <c r="T118" s="2351"/>
      <c r="U118" s="2351"/>
      <c r="V118" s="2351"/>
      <c r="W118" s="2351"/>
      <c r="X118" s="2351"/>
      <c r="Y118" s="2351"/>
      <c r="Z118" s="2351"/>
      <c r="AA118" s="2351"/>
      <c r="AB118" s="2331"/>
    </row>
    <row r="119" ht="24.0" customHeight="1">
      <c r="A119" s="2350"/>
      <c r="B119" s="2351"/>
      <c r="C119" s="2351"/>
      <c r="D119" s="2351"/>
      <c r="E119" s="2351"/>
      <c r="F119" s="2351"/>
      <c r="G119" s="2351"/>
      <c r="H119" s="2351"/>
      <c r="I119" s="2351"/>
      <c r="J119" s="2351"/>
      <c r="K119" s="2351"/>
      <c r="L119" s="2351"/>
      <c r="M119" s="2351"/>
      <c r="N119" s="2351"/>
      <c r="O119" s="2351"/>
      <c r="P119" s="2351"/>
      <c r="Q119" s="2351"/>
      <c r="R119" s="2351"/>
      <c r="S119" s="2351"/>
      <c r="T119" s="2351"/>
      <c r="U119" s="2351"/>
      <c r="V119" s="2351"/>
      <c r="W119" s="2351"/>
      <c r="X119" s="2351"/>
      <c r="Y119" s="2351"/>
      <c r="Z119" s="2351"/>
      <c r="AA119" s="2351"/>
      <c r="AB119" s="2331"/>
    </row>
    <row r="120" ht="24.0" customHeight="1">
      <c r="A120" s="2350"/>
      <c r="B120" s="2351"/>
      <c r="C120" s="2351"/>
      <c r="D120" s="2351"/>
      <c r="E120" s="2351"/>
      <c r="F120" s="2351"/>
      <c r="G120" s="2351"/>
      <c r="H120" s="2351"/>
      <c r="I120" s="2351"/>
      <c r="J120" s="2351"/>
      <c r="K120" s="2351"/>
      <c r="L120" s="2351"/>
      <c r="M120" s="2351"/>
      <c r="N120" s="2351"/>
      <c r="O120" s="2351"/>
      <c r="P120" s="2351"/>
      <c r="Q120" s="2351"/>
      <c r="R120" s="2351"/>
      <c r="S120" s="2351"/>
      <c r="T120" s="2351"/>
      <c r="U120" s="2351"/>
      <c r="V120" s="2351"/>
      <c r="W120" s="2351"/>
      <c r="X120" s="2351"/>
      <c r="Y120" s="2351"/>
      <c r="Z120" s="2351"/>
      <c r="AA120" s="2351"/>
      <c r="AB120" s="2331"/>
    </row>
    <row r="121" ht="24.0" customHeight="1">
      <c r="A121" s="2350"/>
      <c r="B121" s="2351"/>
      <c r="C121" s="2351"/>
      <c r="D121" s="2351"/>
      <c r="E121" s="2351"/>
      <c r="F121" s="2351"/>
      <c r="G121" s="2351"/>
      <c r="H121" s="2351"/>
      <c r="I121" s="2351"/>
      <c r="J121" s="2351"/>
      <c r="K121" s="2351"/>
      <c r="L121" s="2351"/>
      <c r="M121" s="2351"/>
      <c r="N121" s="2351"/>
      <c r="O121" s="2351"/>
      <c r="P121" s="2351"/>
      <c r="Q121" s="2351"/>
      <c r="R121" s="2351"/>
      <c r="S121" s="2351"/>
      <c r="T121" s="2351"/>
      <c r="U121" s="2351"/>
      <c r="V121" s="2351"/>
      <c r="W121" s="2351"/>
      <c r="X121" s="2351"/>
      <c r="Y121" s="2351"/>
      <c r="Z121" s="2351"/>
      <c r="AA121" s="2351"/>
      <c r="AB121" s="2331"/>
    </row>
    <row r="122" ht="24.0" customHeight="1">
      <c r="A122" s="2350"/>
      <c r="B122" s="2351"/>
      <c r="C122" s="2351"/>
      <c r="D122" s="2351"/>
      <c r="E122" s="2351"/>
      <c r="F122" s="2351"/>
      <c r="G122" s="2351"/>
      <c r="H122" s="2351"/>
      <c r="I122" s="2351"/>
      <c r="J122" s="2351"/>
      <c r="K122" s="2351"/>
      <c r="L122" s="2351"/>
      <c r="M122" s="2351"/>
      <c r="N122" s="2351"/>
      <c r="O122" s="2351"/>
      <c r="P122" s="2351"/>
      <c r="Q122" s="2351"/>
      <c r="R122" s="2351"/>
      <c r="S122" s="2351"/>
      <c r="T122" s="2351"/>
      <c r="U122" s="2351"/>
      <c r="V122" s="2351"/>
      <c r="W122" s="2351"/>
      <c r="X122" s="2351"/>
      <c r="Y122" s="2351"/>
      <c r="Z122" s="2351"/>
      <c r="AA122" s="2351"/>
      <c r="AB122" s="2331"/>
    </row>
    <row r="123" ht="24.0" customHeight="1">
      <c r="A123" s="2350"/>
      <c r="B123" s="2351"/>
      <c r="C123" s="2351"/>
      <c r="D123" s="2351"/>
      <c r="E123" s="2351"/>
      <c r="F123" s="2351"/>
      <c r="G123" s="2351"/>
      <c r="H123" s="2351"/>
      <c r="I123" s="2351"/>
      <c r="J123" s="2351"/>
      <c r="K123" s="2351"/>
      <c r="L123" s="2351"/>
      <c r="M123" s="2351"/>
      <c r="N123" s="2351"/>
      <c r="O123" s="2351"/>
      <c r="P123" s="2351"/>
      <c r="Q123" s="2351"/>
      <c r="R123" s="2351"/>
      <c r="S123" s="2351"/>
      <c r="T123" s="2351"/>
      <c r="U123" s="2351"/>
      <c r="V123" s="2351"/>
      <c r="W123" s="2351"/>
      <c r="X123" s="2351"/>
      <c r="Y123" s="2351"/>
      <c r="Z123" s="2351"/>
      <c r="AA123" s="2351"/>
      <c r="AB123" s="2331"/>
    </row>
    <row r="124" ht="24.0" customHeight="1">
      <c r="A124" s="2350"/>
      <c r="B124" s="2351"/>
      <c r="C124" s="2351"/>
      <c r="D124" s="2351"/>
      <c r="E124" s="2351"/>
      <c r="F124" s="2351"/>
      <c r="G124" s="2351"/>
      <c r="H124" s="2351"/>
      <c r="I124" s="2351"/>
      <c r="J124" s="2351"/>
      <c r="K124" s="2351"/>
      <c r="L124" s="2351"/>
      <c r="M124" s="2351"/>
      <c r="N124" s="2351"/>
      <c r="O124" s="2351"/>
      <c r="P124" s="2351"/>
      <c r="Q124" s="2351"/>
      <c r="R124" s="2351"/>
      <c r="S124" s="2351"/>
      <c r="T124" s="2351"/>
      <c r="U124" s="2351"/>
      <c r="V124" s="2351"/>
      <c r="W124" s="2351"/>
      <c r="X124" s="2351"/>
      <c r="Y124" s="2351"/>
      <c r="Z124" s="2351"/>
      <c r="AA124" s="2351"/>
      <c r="AB124" s="2331"/>
    </row>
    <row r="125" ht="24.0" customHeight="1">
      <c r="A125" s="2350"/>
      <c r="B125" s="2351"/>
      <c r="C125" s="2351"/>
      <c r="D125" s="2351"/>
      <c r="E125" s="2351"/>
      <c r="F125" s="2351"/>
      <c r="G125" s="2351"/>
      <c r="H125" s="2351"/>
      <c r="I125" s="2351"/>
      <c r="J125" s="2351"/>
      <c r="K125" s="2351"/>
      <c r="L125" s="2351"/>
      <c r="M125" s="2351"/>
      <c r="N125" s="2351"/>
      <c r="O125" s="2351"/>
      <c r="P125" s="2351"/>
      <c r="Q125" s="2351"/>
      <c r="R125" s="2351"/>
      <c r="S125" s="2351"/>
      <c r="T125" s="2351"/>
      <c r="U125" s="2351"/>
      <c r="V125" s="2351"/>
      <c r="W125" s="2351"/>
      <c r="X125" s="2351"/>
      <c r="Y125" s="2351"/>
      <c r="Z125" s="2351"/>
      <c r="AA125" s="2351"/>
      <c r="AB125" s="2331"/>
    </row>
    <row r="126" ht="24.0" customHeight="1">
      <c r="A126" s="2350"/>
      <c r="B126" s="2351"/>
      <c r="C126" s="2351"/>
      <c r="D126" s="2351"/>
      <c r="E126" s="2351"/>
      <c r="F126" s="2351"/>
      <c r="G126" s="2351"/>
      <c r="H126" s="2351"/>
      <c r="I126" s="2351"/>
      <c r="J126" s="2351"/>
      <c r="K126" s="2351"/>
      <c r="L126" s="2351"/>
      <c r="M126" s="2351"/>
      <c r="N126" s="2351"/>
      <c r="O126" s="2351"/>
      <c r="P126" s="2351"/>
      <c r="Q126" s="2351"/>
      <c r="R126" s="2351"/>
      <c r="S126" s="2351"/>
      <c r="T126" s="2351"/>
      <c r="U126" s="2351"/>
      <c r="V126" s="2351"/>
      <c r="W126" s="2351"/>
      <c r="X126" s="2351"/>
      <c r="Y126" s="2351"/>
      <c r="Z126" s="2351"/>
      <c r="AA126" s="2351"/>
      <c r="AB126" s="2331"/>
    </row>
    <row r="127" ht="24.0" customHeight="1">
      <c r="A127" s="2350"/>
      <c r="B127" s="2351"/>
      <c r="C127" s="2351"/>
      <c r="D127" s="2351"/>
      <c r="E127" s="2351"/>
      <c r="F127" s="2351"/>
      <c r="G127" s="2351"/>
      <c r="H127" s="2351"/>
      <c r="I127" s="2351"/>
      <c r="J127" s="2351"/>
      <c r="K127" s="2351"/>
      <c r="L127" s="2351"/>
      <c r="M127" s="2351"/>
      <c r="N127" s="2351"/>
      <c r="O127" s="2351"/>
      <c r="P127" s="2351"/>
      <c r="Q127" s="2351"/>
      <c r="R127" s="2351"/>
      <c r="S127" s="2351"/>
      <c r="T127" s="2351"/>
      <c r="U127" s="2351"/>
      <c r="V127" s="2351"/>
      <c r="W127" s="2351"/>
      <c r="X127" s="2351"/>
      <c r="Y127" s="2351"/>
      <c r="Z127" s="2351"/>
      <c r="AA127" s="2351"/>
      <c r="AB127" s="2331"/>
    </row>
    <row r="128" ht="24.0" customHeight="1">
      <c r="A128" s="2350"/>
      <c r="B128" s="2351"/>
      <c r="C128" s="2351"/>
      <c r="D128" s="2351"/>
      <c r="E128" s="2351"/>
      <c r="F128" s="2351"/>
      <c r="G128" s="2351"/>
      <c r="H128" s="2351"/>
      <c r="I128" s="2351"/>
      <c r="J128" s="2351"/>
      <c r="K128" s="2351"/>
      <c r="L128" s="2351"/>
      <c r="M128" s="2351"/>
      <c r="N128" s="2351"/>
      <c r="O128" s="2351"/>
      <c r="P128" s="2351"/>
      <c r="Q128" s="2351"/>
      <c r="R128" s="2351"/>
      <c r="S128" s="2351"/>
      <c r="T128" s="2351"/>
      <c r="U128" s="2351"/>
      <c r="V128" s="2351"/>
      <c r="W128" s="2351"/>
      <c r="X128" s="2351"/>
      <c r="Y128" s="2351"/>
      <c r="Z128" s="2351"/>
      <c r="AA128" s="2351"/>
      <c r="AB128" s="2331"/>
    </row>
    <row r="129" ht="24.0" customHeight="1">
      <c r="A129" s="2350"/>
      <c r="B129" s="2351"/>
      <c r="C129" s="2351"/>
      <c r="D129" s="2351"/>
      <c r="E129" s="2351"/>
      <c r="F129" s="2351"/>
      <c r="G129" s="2351"/>
      <c r="H129" s="2351"/>
      <c r="I129" s="2351"/>
      <c r="J129" s="2351"/>
      <c r="K129" s="2351"/>
      <c r="L129" s="2351"/>
      <c r="M129" s="2351"/>
      <c r="N129" s="2351"/>
      <c r="O129" s="2351"/>
      <c r="P129" s="2351"/>
      <c r="Q129" s="2351"/>
      <c r="R129" s="2351"/>
      <c r="S129" s="2351"/>
      <c r="T129" s="2351"/>
      <c r="U129" s="2351"/>
      <c r="V129" s="2351"/>
      <c r="W129" s="2351"/>
      <c r="X129" s="2351"/>
      <c r="Y129" s="2351"/>
      <c r="Z129" s="2351"/>
      <c r="AA129" s="2351"/>
      <c r="AB129" s="2331"/>
    </row>
    <row r="130" ht="24.0" customHeight="1">
      <c r="A130" s="2350"/>
      <c r="B130" s="2351"/>
      <c r="C130" s="2351"/>
      <c r="D130" s="2351"/>
      <c r="E130" s="2351"/>
      <c r="F130" s="2351"/>
      <c r="G130" s="2351"/>
      <c r="H130" s="2351"/>
      <c r="I130" s="2351"/>
      <c r="J130" s="2351"/>
      <c r="K130" s="2351"/>
      <c r="L130" s="2351"/>
      <c r="M130" s="2351"/>
      <c r="N130" s="2351"/>
      <c r="O130" s="2351"/>
      <c r="P130" s="2351"/>
      <c r="Q130" s="2351"/>
      <c r="R130" s="2351"/>
      <c r="S130" s="2351"/>
      <c r="T130" s="2351"/>
      <c r="U130" s="2351"/>
      <c r="V130" s="2351"/>
      <c r="W130" s="2351"/>
      <c r="X130" s="2351"/>
      <c r="Y130" s="2351"/>
      <c r="Z130" s="2351"/>
      <c r="AA130" s="2351"/>
      <c r="AB130" s="2331"/>
    </row>
    <row r="131" ht="24.0" customHeight="1">
      <c r="A131" s="2350"/>
      <c r="B131" s="2351"/>
      <c r="C131" s="2351"/>
      <c r="D131" s="2351"/>
      <c r="E131" s="2351"/>
      <c r="F131" s="2351"/>
      <c r="G131" s="2351"/>
      <c r="H131" s="2351"/>
      <c r="I131" s="2351"/>
      <c r="J131" s="2351"/>
      <c r="K131" s="2351"/>
      <c r="L131" s="2351"/>
      <c r="M131" s="2351"/>
      <c r="N131" s="2351"/>
      <c r="O131" s="2351"/>
      <c r="P131" s="2351"/>
      <c r="Q131" s="2351"/>
      <c r="R131" s="2351"/>
      <c r="S131" s="2351"/>
      <c r="T131" s="2351"/>
      <c r="U131" s="2351"/>
      <c r="V131" s="2351"/>
      <c r="W131" s="2351"/>
      <c r="X131" s="2351"/>
      <c r="Y131" s="2351"/>
      <c r="Z131" s="2351"/>
      <c r="AA131" s="2351"/>
      <c r="AB131" s="2331"/>
    </row>
    <row r="132" ht="24.0" customHeight="1">
      <c r="A132" s="2350"/>
      <c r="B132" s="2351"/>
      <c r="C132" s="2351"/>
      <c r="D132" s="2351"/>
      <c r="E132" s="2351"/>
      <c r="F132" s="2351"/>
      <c r="G132" s="2351"/>
      <c r="H132" s="2351"/>
      <c r="I132" s="2351"/>
      <c r="J132" s="2351"/>
      <c r="K132" s="2351"/>
      <c r="L132" s="2351"/>
      <c r="M132" s="2351"/>
      <c r="N132" s="2351"/>
      <c r="O132" s="2351"/>
      <c r="P132" s="2351"/>
      <c r="Q132" s="2351"/>
      <c r="R132" s="2351"/>
      <c r="S132" s="2351"/>
      <c r="T132" s="2351"/>
      <c r="U132" s="2351"/>
      <c r="V132" s="2351"/>
      <c r="W132" s="2351"/>
      <c r="X132" s="2351"/>
      <c r="Y132" s="2351"/>
      <c r="Z132" s="2351"/>
      <c r="AA132" s="2351"/>
      <c r="AB132" s="2331"/>
    </row>
    <row r="133" ht="24.0" customHeight="1">
      <c r="A133" s="2350"/>
      <c r="B133" s="2351"/>
      <c r="C133" s="2351"/>
      <c r="D133" s="2351"/>
      <c r="E133" s="2351"/>
      <c r="F133" s="2351"/>
      <c r="G133" s="2351"/>
      <c r="H133" s="2351"/>
      <c r="I133" s="2351"/>
      <c r="J133" s="2351"/>
      <c r="K133" s="2351"/>
      <c r="L133" s="2351"/>
      <c r="M133" s="2351"/>
      <c r="N133" s="2351"/>
      <c r="O133" s="2351"/>
      <c r="P133" s="2351"/>
      <c r="Q133" s="2351"/>
      <c r="R133" s="2351"/>
      <c r="S133" s="2351"/>
      <c r="T133" s="2351"/>
      <c r="U133" s="2351"/>
      <c r="V133" s="2351"/>
      <c r="W133" s="2351"/>
      <c r="X133" s="2351"/>
      <c r="Y133" s="2351"/>
      <c r="Z133" s="2351"/>
      <c r="AA133" s="2351"/>
      <c r="AB133" s="2331"/>
    </row>
    <row r="134" ht="24.0" customHeight="1">
      <c r="A134" s="2350"/>
      <c r="B134" s="2351"/>
      <c r="C134" s="2351"/>
      <c r="D134" s="2351"/>
      <c r="E134" s="2351"/>
      <c r="F134" s="2351"/>
      <c r="G134" s="2351"/>
      <c r="H134" s="2351"/>
      <c r="I134" s="2351"/>
      <c r="J134" s="2351"/>
      <c r="K134" s="2351"/>
      <c r="L134" s="2351"/>
      <c r="M134" s="2351"/>
      <c r="N134" s="2351"/>
      <c r="O134" s="2351"/>
      <c r="P134" s="2351"/>
      <c r="Q134" s="2351"/>
      <c r="R134" s="2351"/>
      <c r="S134" s="2351"/>
      <c r="T134" s="2351"/>
      <c r="U134" s="2351"/>
      <c r="V134" s="2351"/>
      <c r="W134" s="2351"/>
      <c r="X134" s="2351"/>
      <c r="Y134" s="2351"/>
      <c r="Z134" s="2351"/>
      <c r="AA134" s="2351"/>
      <c r="AB134" s="2331"/>
    </row>
    <row r="135" ht="24.0" customHeight="1">
      <c r="A135" s="2350"/>
      <c r="B135" s="2351"/>
      <c r="C135" s="2351"/>
      <c r="D135" s="2351"/>
      <c r="E135" s="2351"/>
      <c r="F135" s="2351"/>
      <c r="G135" s="2351"/>
      <c r="H135" s="2351"/>
      <c r="I135" s="2351"/>
      <c r="J135" s="2351"/>
      <c r="K135" s="2351"/>
      <c r="L135" s="2351"/>
      <c r="M135" s="2351"/>
      <c r="N135" s="2351"/>
      <c r="O135" s="2351"/>
      <c r="P135" s="2351"/>
      <c r="Q135" s="2351"/>
      <c r="R135" s="2351"/>
      <c r="S135" s="2351"/>
      <c r="T135" s="2351"/>
      <c r="U135" s="2351"/>
      <c r="V135" s="2351"/>
      <c r="W135" s="2351"/>
      <c r="X135" s="2351"/>
      <c r="Y135" s="2351"/>
      <c r="Z135" s="2351"/>
      <c r="AA135" s="2351"/>
      <c r="AB135" s="2331"/>
    </row>
    <row r="136" ht="24.0" customHeight="1">
      <c r="A136" s="2350"/>
      <c r="B136" s="2351"/>
      <c r="C136" s="2351"/>
      <c r="D136" s="2351"/>
      <c r="E136" s="2351"/>
      <c r="F136" s="2351"/>
      <c r="G136" s="2351"/>
      <c r="H136" s="2351"/>
      <c r="I136" s="2351"/>
      <c r="J136" s="2351"/>
      <c r="K136" s="2351"/>
      <c r="L136" s="2351"/>
      <c r="M136" s="2351"/>
      <c r="N136" s="2351"/>
      <c r="O136" s="2351"/>
      <c r="P136" s="2351"/>
      <c r="Q136" s="2351"/>
      <c r="R136" s="2351"/>
      <c r="S136" s="2351"/>
      <c r="T136" s="2351"/>
      <c r="U136" s="2351"/>
      <c r="V136" s="2351"/>
      <c r="W136" s="2351"/>
      <c r="X136" s="2351"/>
      <c r="Y136" s="2351"/>
      <c r="Z136" s="2351"/>
      <c r="AA136" s="2351"/>
      <c r="AB136" s="2331"/>
    </row>
    <row r="137" ht="24.0" customHeight="1">
      <c r="A137" s="2350"/>
      <c r="B137" s="2351"/>
      <c r="C137" s="2351"/>
      <c r="D137" s="2351"/>
      <c r="E137" s="2351"/>
      <c r="F137" s="2351"/>
      <c r="G137" s="2351"/>
      <c r="H137" s="2351"/>
      <c r="I137" s="2351"/>
      <c r="J137" s="2351"/>
      <c r="K137" s="2351"/>
      <c r="L137" s="2351"/>
      <c r="M137" s="2351"/>
      <c r="N137" s="2351"/>
      <c r="O137" s="2351"/>
      <c r="P137" s="2351"/>
      <c r="Q137" s="2351"/>
      <c r="R137" s="2351"/>
      <c r="S137" s="2351"/>
      <c r="T137" s="2351"/>
      <c r="U137" s="2351"/>
      <c r="V137" s="2351"/>
      <c r="W137" s="2351"/>
      <c r="X137" s="2351"/>
      <c r="Y137" s="2351"/>
      <c r="Z137" s="2351"/>
      <c r="AA137" s="2351"/>
      <c r="AB137" s="2331"/>
    </row>
    <row r="138" ht="24.0" customHeight="1">
      <c r="A138" s="2350"/>
      <c r="B138" s="2351"/>
      <c r="C138" s="2351"/>
      <c r="D138" s="2351"/>
      <c r="E138" s="2351"/>
      <c r="F138" s="2351"/>
      <c r="G138" s="2351"/>
      <c r="H138" s="2351"/>
      <c r="I138" s="2351"/>
      <c r="J138" s="2351"/>
      <c r="K138" s="2351"/>
      <c r="L138" s="2351"/>
      <c r="M138" s="2351"/>
      <c r="N138" s="2351"/>
      <c r="O138" s="2351"/>
      <c r="P138" s="2351"/>
      <c r="Q138" s="2351"/>
      <c r="R138" s="2351"/>
      <c r="S138" s="2351"/>
      <c r="T138" s="2351"/>
      <c r="U138" s="2351"/>
      <c r="V138" s="2351"/>
      <c r="W138" s="2351"/>
      <c r="X138" s="2351"/>
      <c r="Y138" s="2351"/>
      <c r="Z138" s="2351"/>
      <c r="AA138" s="2351"/>
      <c r="AB138" s="2331"/>
    </row>
    <row r="139" ht="24.0" customHeight="1">
      <c r="A139" s="2350"/>
      <c r="B139" s="2351"/>
      <c r="C139" s="2351"/>
      <c r="D139" s="2351"/>
      <c r="E139" s="2351"/>
      <c r="F139" s="2351"/>
      <c r="G139" s="2351"/>
      <c r="H139" s="2351"/>
      <c r="I139" s="2351"/>
      <c r="J139" s="2351"/>
      <c r="K139" s="2351"/>
      <c r="L139" s="2351"/>
      <c r="M139" s="2351"/>
      <c r="N139" s="2351"/>
      <c r="O139" s="2351"/>
      <c r="P139" s="2351"/>
      <c r="Q139" s="2351"/>
      <c r="R139" s="2351"/>
      <c r="S139" s="2351"/>
      <c r="T139" s="2351"/>
      <c r="U139" s="2351"/>
      <c r="V139" s="2351"/>
      <c r="W139" s="2351"/>
      <c r="X139" s="2351"/>
      <c r="Y139" s="2351"/>
      <c r="Z139" s="2351"/>
      <c r="AA139" s="2351"/>
      <c r="AB139" s="2331"/>
    </row>
    <row r="140" ht="24.0" customHeight="1">
      <c r="A140" s="2350"/>
      <c r="B140" s="2351"/>
      <c r="C140" s="2351"/>
      <c r="D140" s="2351"/>
      <c r="E140" s="2351"/>
      <c r="F140" s="2351"/>
      <c r="G140" s="2351"/>
      <c r="H140" s="2351"/>
      <c r="I140" s="2351"/>
      <c r="J140" s="2351"/>
      <c r="K140" s="2351"/>
      <c r="L140" s="2351"/>
      <c r="M140" s="2351"/>
      <c r="N140" s="2351"/>
      <c r="O140" s="2351"/>
      <c r="P140" s="2351"/>
      <c r="Q140" s="2351"/>
      <c r="R140" s="2351"/>
      <c r="S140" s="2351"/>
      <c r="T140" s="2351"/>
      <c r="U140" s="2351"/>
      <c r="V140" s="2351"/>
      <c r="W140" s="2351"/>
      <c r="X140" s="2351"/>
      <c r="Y140" s="2351"/>
      <c r="Z140" s="2351"/>
      <c r="AA140" s="2351"/>
      <c r="AB140" s="2331"/>
    </row>
    <row r="141" ht="24.0" customHeight="1">
      <c r="A141" s="2350"/>
      <c r="B141" s="2351"/>
      <c r="C141" s="2351"/>
      <c r="D141" s="2351"/>
      <c r="E141" s="2351"/>
      <c r="F141" s="2351"/>
      <c r="G141" s="2351"/>
      <c r="H141" s="2351"/>
      <c r="I141" s="2351"/>
      <c r="J141" s="2351"/>
      <c r="K141" s="2351"/>
      <c r="L141" s="2351"/>
      <c r="M141" s="2351"/>
      <c r="N141" s="2351"/>
      <c r="O141" s="2351"/>
      <c r="P141" s="2351"/>
      <c r="Q141" s="2351"/>
      <c r="R141" s="2351"/>
      <c r="S141" s="2351"/>
      <c r="T141" s="2351"/>
      <c r="U141" s="2351"/>
      <c r="V141" s="2351"/>
      <c r="W141" s="2351"/>
      <c r="X141" s="2351"/>
      <c r="Y141" s="2351"/>
      <c r="Z141" s="2351"/>
      <c r="AA141" s="2351"/>
      <c r="AB141" s="2331"/>
    </row>
    <row r="142" ht="24.0" customHeight="1">
      <c r="A142" s="2350"/>
      <c r="B142" s="2351"/>
      <c r="C142" s="2351"/>
      <c r="D142" s="2351"/>
      <c r="E142" s="2351"/>
      <c r="F142" s="2351"/>
      <c r="G142" s="2351"/>
      <c r="H142" s="2351"/>
      <c r="I142" s="2351"/>
      <c r="J142" s="2351"/>
      <c r="K142" s="2351"/>
      <c r="L142" s="2351"/>
      <c r="M142" s="2351"/>
      <c r="N142" s="2351"/>
      <c r="O142" s="2351"/>
      <c r="P142" s="2351"/>
      <c r="Q142" s="2351"/>
      <c r="R142" s="2351"/>
      <c r="S142" s="2351"/>
      <c r="T142" s="2351"/>
      <c r="U142" s="2351"/>
      <c r="V142" s="2351"/>
      <c r="W142" s="2351"/>
      <c r="X142" s="2351"/>
      <c r="Y142" s="2351"/>
      <c r="Z142" s="2351"/>
      <c r="AA142" s="2351"/>
      <c r="AB142" s="2331"/>
    </row>
    <row r="143" ht="24.0" customHeight="1">
      <c r="A143" s="2350"/>
      <c r="B143" s="2351"/>
      <c r="C143" s="2351"/>
      <c r="D143" s="2351"/>
      <c r="E143" s="2351"/>
      <c r="F143" s="2351"/>
      <c r="G143" s="2351"/>
      <c r="H143" s="2351"/>
      <c r="I143" s="2351"/>
      <c r="J143" s="2351"/>
      <c r="K143" s="2351"/>
      <c r="L143" s="2351"/>
      <c r="M143" s="2351"/>
      <c r="N143" s="2351"/>
      <c r="O143" s="2351"/>
      <c r="P143" s="2351"/>
      <c r="Q143" s="2351"/>
      <c r="R143" s="2351"/>
      <c r="S143" s="2351"/>
      <c r="T143" s="2351"/>
      <c r="U143" s="2351"/>
      <c r="V143" s="2351"/>
      <c r="W143" s="2351"/>
      <c r="X143" s="2351"/>
      <c r="Y143" s="2351"/>
      <c r="Z143" s="2351"/>
      <c r="AA143" s="2351"/>
      <c r="AB143" s="2331"/>
    </row>
    <row r="144" ht="24.0" customHeight="1">
      <c r="A144" s="2350"/>
      <c r="B144" s="2351"/>
      <c r="C144" s="2351"/>
      <c r="D144" s="2351"/>
      <c r="E144" s="2351"/>
      <c r="F144" s="2351"/>
      <c r="G144" s="2351"/>
      <c r="H144" s="2351"/>
      <c r="I144" s="2351"/>
      <c r="J144" s="2351"/>
      <c r="K144" s="2351"/>
      <c r="L144" s="2351"/>
      <c r="M144" s="2351"/>
      <c r="N144" s="2351"/>
      <c r="O144" s="2351"/>
      <c r="P144" s="2351"/>
      <c r="Q144" s="2351"/>
      <c r="R144" s="2351"/>
      <c r="S144" s="2351"/>
      <c r="T144" s="2351"/>
      <c r="U144" s="2351"/>
      <c r="V144" s="2351"/>
      <c r="W144" s="2351"/>
      <c r="X144" s="2351"/>
      <c r="Y144" s="2351"/>
      <c r="Z144" s="2351"/>
      <c r="AA144" s="2351"/>
      <c r="AB144" s="2331"/>
    </row>
    <row r="145" ht="24.0" customHeight="1">
      <c r="A145" s="2350"/>
      <c r="B145" s="2351"/>
      <c r="C145" s="2351"/>
      <c r="D145" s="2351"/>
      <c r="E145" s="2351"/>
      <c r="F145" s="2351"/>
      <c r="G145" s="2351"/>
      <c r="H145" s="2351"/>
      <c r="I145" s="2351"/>
      <c r="J145" s="2351"/>
      <c r="K145" s="2351"/>
      <c r="L145" s="2351"/>
      <c r="M145" s="2351"/>
      <c r="N145" s="2351"/>
      <c r="O145" s="2351"/>
      <c r="P145" s="2351"/>
      <c r="Q145" s="2351"/>
      <c r="R145" s="2351"/>
      <c r="S145" s="2351"/>
      <c r="T145" s="2351"/>
      <c r="U145" s="2351"/>
      <c r="V145" s="2351"/>
      <c r="W145" s="2351"/>
      <c r="X145" s="2351"/>
      <c r="Y145" s="2351"/>
      <c r="Z145" s="2351"/>
      <c r="AA145" s="2351"/>
      <c r="AB145" s="2331"/>
    </row>
    <row r="146" ht="24.0" customHeight="1">
      <c r="A146" s="2350"/>
      <c r="B146" s="2351"/>
      <c r="C146" s="2351"/>
      <c r="D146" s="2351"/>
      <c r="E146" s="2351"/>
      <c r="F146" s="2351"/>
      <c r="G146" s="2351"/>
      <c r="H146" s="2351"/>
      <c r="I146" s="2351"/>
      <c r="J146" s="2351"/>
      <c r="K146" s="2351"/>
      <c r="L146" s="2351"/>
      <c r="M146" s="2351"/>
      <c r="N146" s="2351"/>
      <c r="O146" s="2351"/>
      <c r="P146" s="2351"/>
      <c r="Q146" s="2351"/>
      <c r="R146" s="2351"/>
      <c r="S146" s="2351"/>
      <c r="T146" s="2351"/>
      <c r="U146" s="2351"/>
      <c r="V146" s="2351"/>
      <c r="W146" s="2351"/>
      <c r="X146" s="2351"/>
      <c r="Y146" s="2351"/>
      <c r="Z146" s="2351"/>
      <c r="AA146" s="2351"/>
      <c r="AB146" s="2331"/>
    </row>
    <row r="147" ht="24.0" customHeight="1">
      <c r="A147" s="2350"/>
      <c r="B147" s="2351"/>
      <c r="C147" s="2351"/>
      <c r="D147" s="2351"/>
      <c r="E147" s="2351"/>
      <c r="F147" s="2351"/>
      <c r="G147" s="2351"/>
      <c r="H147" s="2351"/>
      <c r="I147" s="2351"/>
      <c r="J147" s="2351"/>
      <c r="K147" s="2351"/>
      <c r="L147" s="2351"/>
      <c r="M147" s="2351"/>
      <c r="N147" s="2351"/>
      <c r="O147" s="2351"/>
      <c r="P147" s="2351"/>
      <c r="Q147" s="2351"/>
      <c r="R147" s="2351"/>
      <c r="S147" s="2351"/>
      <c r="T147" s="2351"/>
      <c r="U147" s="2351"/>
      <c r="V147" s="2351"/>
      <c r="W147" s="2351"/>
      <c r="X147" s="2351"/>
      <c r="Y147" s="2351"/>
      <c r="Z147" s="2351"/>
      <c r="AA147" s="2351"/>
      <c r="AB147" s="2331"/>
    </row>
    <row r="148" ht="24.0" customHeight="1">
      <c r="A148" s="2350"/>
      <c r="B148" s="2351"/>
      <c r="C148" s="2351"/>
      <c r="D148" s="2351"/>
      <c r="E148" s="2351"/>
      <c r="F148" s="2351"/>
      <c r="G148" s="2351"/>
      <c r="H148" s="2351"/>
      <c r="I148" s="2351"/>
      <c r="J148" s="2351"/>
      <c r="K148" s="2351"/>
      <c r="L148" s="2351"/>
      <c r="M148" s="2351"/>
      <c r="N148" s="2351"/>
      <c r="O148" s="2351"/>
      <c r="P148" s="2351"/>
      <c r="Q148" s="2351"/>
      <c r="R148" s="2351"/>
      <c r="S148" s="2351"/>
      <c r="T148" s="2351"/>
      <c r="U148" s="2351"/>
      <c r="V148" s="2351"/>
      <c r="W148" s="2351"/>
      <c r="X148" s="2351"/>
      <c r="Y148" s="2351"/>
      <c r="Z148" s="2351"/>
      <c r="AA148" s="2351"/>
      <c r="AB148" s="2331"/>
    </row>
    <row r="149" ht="24.0" customHeight="1">
      <c r="A149" s="2350"/>
      <c r="B149" s="2351"/>
      <c r="C149" s="2351"/>
      <c r="D149" s="2351"/>
      <c r="E149" s="2351"/>
      <c r="F149" s="2351"/>
      <c r="G149" s="2351"/>
      <c r="H149" s="2351"/>
      <c r="I149" s="2351"/>
      <c r="J149" s="2351"/>
      <c r="K149" s="2351"/>
      <c r="L149" s="2351"/>
      <c r="M149" s="2351"/>
      <c r="N149" s="2351"/>
      <c r="O149" s="2351"/>
      <c r="P149" s="2351"/>
      <c r="Q149" s="2351"/>
      <c r="R149" s="2351"/>
      <c r="S149" s="2351"/>
      <c r="T149" s="2351"/>
      <c r="U149" s="2351"/>
      <c r="V149" s="2351"/>
      <c r="W149" s="2351"/>
      <c r="X149" s="2351"/>
      <c r="Y149" s="2351"/>
      <c r="Z149" s="2351"/>
      <c r="AA149" s="2351"/>
      <c r="AB149" s="2331"/>
    </row>
    <row r="150" ht="24.0" customHeight="1">
      <c r="A150" s="2350"/>
      <c r="B150" s="2351"/>
      <c r="C150" s="2351"/>
      <c r="D150" s="2351"/>
      <c r="E150" s="2351"/>
      <c r="F150" s="2351"/>
      <c r="G150" s="2351"/>
      <c r="H150" s="2351"/>
      <c r="I150" s="2351"/>
      <c r="J150" s="2351"/>
      <c r="K150" s="2351"/>
      <c r="L150" s="2351"/>
      <c r="M150" s="2351"/>
      <c r="N150" s="2351"/>
      <c r="O150" s="2351"/>
      <c r="P150" s="2351"/>
      <c r="Q150" s="2351"/>
      <c r="R150" s="2351"/>
      <c r="S150" s="2351"/>
      <c r="T150" s="2351"/>
      <c r="U150" s="2351"/>
      <c r="V150" s="2351"/>
      <c r="W150" s="2351"/>
      <c r="X150" s="2351"/>
      <c r="Y150" s="2351"/>
      <c r="Z150" s="2351"/>
      <c r="AA150" s="2351"/>
      <c r="AB150" s="2331"/>
    </row>
    <row r="151" ht="24.0" customHeight="1">
      <c r="A151" s="2350"/>
      <c r="B151" s="2351"/>
      <c r="C151" s="2351"/>
      <c r="D151" s="2351"/>
      <c r="E151" s="2351"/>
      <c r="F151" s="2351"/>
      <c r="G151" s="2351"/>
      <c r="H151" s="2351"/>
      <c r="I151" s="2351"/>
      <c r="J151" s="2351"/>
      <c r="K151" s="2351"/>
      <c r="L151" s="2351"/>
      <c r="M151" s="2351"/>
      <c r="N151" s="2351"/>
      <c r="O151" s="2351"/>
      <c r="P151" s="2351"/>
      <c r="Q151" s="2351"/>
      <c r="R151" s="2351"/>
      <c r="S151" s="2351"/>
      <c r="T151" s="2351"/>
      <c r="U151" s="2351"/>
      <c r="V151" s="2351"/>
      <c r="W151" s="2351"/>
      <c r="X151" s="2351"/>
      <c r="Y151" s="2351"/>
      <c r="Z151" s="2351"/>
      <c r="AA151" s="2351"/>
      <c r="AB151" s="2331"/>
    </row>
    <row r="152" ht="24.0" customHeight="1">
      <c r="A152" s="2350"/>
      <c r="B152" s="2351"/>
      <c r="C152" s="2351"/>
      <c r="D152" s="2351"/>
      <c r="E152" s="2351"/>
      <c r="F152" s="2351"/>
      <c r="G152" s="2351"/>
      <c r="H152" s="2351"/>
      <c r="I152" s="2351"/>
      <c r="J152" s="2351"/>
      <c r="K152" s="2351"/>
      <c r="L152" s="2351"/>
      <c r="M152" s="2351"/>
      <c r="N152" s="2351"/>
      <c r="O152" s="2351"/>
      <c r="P152" s="2351"/>
      <c r="Q152" s="2351"/>
      <c r="R152" s="2351"/>
      <c r="S152" s="2351"/>
      <c r="T152" s="2351"/>
      <c r="U152" s="2351"/>
      <c r="V152" s="2351"/>
      <c r="W152" s="2351"/>
      <c r="X152" s="2351"/>
      <c r="Y152" s="2351"/>
      <c r="Z152" s="2351"/>
      <c r="AA152" s="2351"/>
      <c r="AB152" s="2331"/>
    </row>
    <row r="153" ht="24.0" customHeight="1">
      <c r="A153" s="2350"/>
      <c r="B153" s="2351"/>
      <c r="C153" s="2351"/>
      <c r="D153" s="2351"/>
      <c r="E153" s="2351"/>
      <c r="F153" s="2351"/>
      <c r="G153" s="2351"/>
      <c r="H153" s="2351"/>
      <c r="I153" s="2351"/>
      <c r="J153" s="2351"/>
      <c r="K153" s="2351"/>
      <c r="L153" s="2351"/>
      <c r="M153" s="2351"/>
      <c r="N153" s="2351"/>
      <c r="O153" s="2351"/>
      <c r="P153" s="2351"/>
      <c r="Q153" s="2351"/>
      <c r="R153" s="2351"/>
      <c r="S153" s="2351"/>
      <c r="T153" s="2351"/>
      <c r="U153" s="2351"/>
      <c r="V153" s="2351"/>
      <c r="W153" s="2351"/>
      <c r="X153" s="2351"/>
      <c r="Y153" s="2351"/>
      <c r="Z153" s="2351"/>
      <c r="AA153" s="2351"/>
      <c r="AB153" s="2331"/>
    </row>
    <row r="154" ht="24.0" customHeight="1">
      <c r="A154" s="2350"/>
      <c r="B154" s="2351"/>
      <c r="C154" s="2351"/>
      <c r="D154" s="2351"/>
      <c r="E154" s="2351"/>
      <c r="F154" s="2351"/>
      <c r="G154" s="2351"/>
      <c r="H154" s="2351"/>
      <c r="I154" s="2351"/>
      <c r="J154" s="2351"/>
      <c r="K154" s="2351"/>
      <c r="L154" s="2351"/>
      <c r="M154" s="2351"/>
      <c r="N154" s="2351"/>
      <c r="O154" s="2351"/>
      <c r="P154" s="2351"/>
      <c r="Q154" s="2351"/>
      <c r="R154" s="2351"/>
      <c r="S154" s="2351"/>
      <c r="T154" s="2351"/>
      <c r="U154" s="2351"/>
      <c r="V154" s="2351"/>
      <c r="W154" s="2351"/>
      <c r="X154" s="2351"/>
      <c r="Y154" s="2351"/>
      <c r="Z154" s="2351"/>
      <c r="AA154" s="2351"/>
      <c r="AB154" s="2331"/>
    </row>
    <row r="155" ht="24.0" customHeight="1">
      <c r="A155" s="2350"/>
      <c r="B155" s="2351"/>
      <c r="C155" s="2351"/>
      <c r="D155" s="2351"/>
      <c r="E155" s="2351"/>
      <c r="F155" s="2351"/>
      <c r="G155" s="2351"/>
      <c r="H155" s="2351"/>
      <c r="I155" s="2351"/>
      <c r="J155" s="2351"/>
      <c r="K155" s="2351"/>
      <c r="L155" s="2351"/>
      <c r="M155" s="2351"/>
      <c r="N155" s="2351"/>
      <c r="O155" s="2351"/>
      <c r="P155" s="2351"/>
      <c r="Q155" s="2351"/>
      <c r="R155" s="2351"/>
      <c r="S155" s="2351"/>
      <c r="T155" s="2351"/>
      <c r="U155" s="2351"/>
      <c r="V155" s="2351"/>
      <c r="W155" s="2351"/>
      <c r="X155" s="2351"/>
      <c r="Y155" s="2351"/>
      <c r="Z155" s="2351"/>
      <c r="AA155" s="2351"/>
      <c r="AB155" s="2331"/>
    </row>
    <row r="156" ht="24.0" customHeight="1">
      <c r="A156" s="2350"/>
      <c r="B156" s="2351"/>
      <c r="C156" s="2351"/>
      <c r="D156" s="2351"/>
      <c r="E156" s="2351"/>
      <c r="F156" s="2351"/>
      <c r="G156" s="2351"/>
      <c r="H156" s="2351"/>
      <c r="I156" s="2351"/>
      <c r="J156" s="2351"/>
      <c r="K156" s="2351"/>
      <c r="L156" s="2351"/>
      <c r="M156" s="2351"/>
      <c r="N156" s="2351"/>
      <c r="O156" s="2351"/>
      <c r="P156" s="2351"/>
      <c r="Q156" s="2351"/>
      <c r="R156" s="2351"/>
      <c r="S156" s="2351"/>
      <c r="T156" s="2351"/>
      <c r="U156" s="2351"/>
      <c r="V156" s="2351"/>
      <c r="W156" s="2351"/>
      <c r="X156" s="2351"/>
      <c r="Y156" s="2351"/>
      <c r="Z156" s="2351"/>
      <c r="AA156" s="2351"/>
      <c r="AB156" s="2331"/>
    </row>
    <row r="157" ht="24.0" customHeight="1">
      <c r="A157" s="2350"/>
      <c r="B157" s="2351"/>
      <c r="C157" s="2351"/>
      <c r="D157" s="2351"/>
      <c r="E157" s="2351"/>
      <c r="F157" s="2351"/>
      <c r="G157" s="2351"/>
      <c r="H157" s="2351"/>
      <c r="I157" s="2351"/>
      <c r="J157" s="2351"/>
      <c r="K157" s="2351"/>
      <c r="L157" s="2351"/>
      <c r="M157" s="2351"/>
      <c r="N157" s="2351"/>
      <c r="O157" s="2351"/>
      <c r="P157" s="2351"/>
      <c r="Q157" s="2351"/>
      <c r="R157" s="2351"/>
      <c r="S157" s="2351"/>
      <c r="T157" s="2351"/>
      <c r="U157" s="2351"/>
      <c r="V157" s="2351"/>
      <c r="W157" s="2351"/>
      <c r="X157" s="2351"/>
      <c r="Y157" s="2351"/>
      <c r="Z157" s="2351"/>
      <c r="AA157" s="2351"/>
      <c r="AB157" s="2331"/>
    </row>
    <row r="158" ht="24.0" customHeight="1">
      <c r="A158" s="2350"/>
      <c r="B158" s="2351"/>
      <c r="C158" s="2351"/>
      <c r="D158" s="2351"/>
      <c r="E158" s="2351"/>
      <c r="F158" s="2351"/>
      <c r="G158" s="2351"/>
      <c r="H158" s="2351"/>
      <c r="I158" s="2351"/>
      <c r="J158" s="2351"/>
      <c r="K158" s="2351"/>
      <c r="L158" s="2351"/>
      <c r="M158" s="2351"/>
      <c r="N158" s="2351"/>
      <c r="O158" s="2351"/>
      <c r="P158" s="2351"/>
      <c r="Q158" s="2351"/>
      <c r="R158" s="2351"/>
      <c r="S158" s="2351"/>
      <c r="T158" s="2351"/>
      <c r="U158" s="2351"/>
      <c r="V158" s="2351"/>
      <c r="W158" s="2351"/>
      <c r="X158" s="2351"/>
      <c r="Y158" s="2351"/>
      <c r="Z158" s="2351"/>
      <c r="AA158" s="2351"/>
      <c r="AB158" s="2331"/>
    </row>
    <row r="159" ht="24.0" customHeight="1">
      <c r="A159" s="2350"/>
      <c r="B159" s="2351"/>
      <c r="C159" s="2351"/>
      <c r="D159" s="2351"/>
      <c r="E159" s="2351"/>
      <c r="F159" s="2351"/>
      <c r="G159" s="2351"/>
      <c r="H159" s="2351"/>
      <c r="I159" s="2351"/>
      <c r="J159" s="2351"/>
      <c r="K159" s="2351"/>
      <c r="L159" s="2351"/>
      <c r="M159" s="2351"/>
      <c r="N159" s="2351"/>
      <c r="O159" s="2351"/>
      <c r="P159" s="2351"/>
      <c r="Q159" s="2351"/>
      <c r="R159" s="2351"/>
      <c r="S159" s="2351"/>
      <c r="T159" s="2351"/>
      <c r="U159" s="2351"/>
      <c r="V159" s="2351"/>
      <c r="W159" s="2351"/>
      <c r="X159" s="2351"/>
      <c r="Y159" s="2351"/>
      <c r="Z159" s="2351"/>
      <c r="AA159" s="2351"/>
      <c r="AB159" s="2331"/>
    </row>
    <row r="160" ht="24.0" customHeight="1">
      <c r="A160" s="2350"/>
      <c r="B160" s="2351"/>
      <c r="C160" s="2351"/>
      <c r="D160" s="2351"/>
      <c r="E160" s="2351"/>
      <c r="F160" s="2351"/>
      <c r="G160" s="2351"/>
      <c r="H160" s="2351"/>
      <c r="I160" s="2351"/>
      <c r="J160" s="2351"/>
      <c r="K160" s="2351"/>
      <c r="L160" s="2351"/>
      <c r="M160" s="2351"/>
      <c r="N160" s="2351"/>
      <c r="O160" s="2351"/>
      <c r="P160" s="2351"/>
      <c r="Q160" s="2351"/>
      <c r="R160" s="2351"/>
      <c r="S160" s="2351"/>
      <c r="T160" s="2351"/>
      <c r="U160" s="2351"/>
      <c r="V160" s="2351"/>
      <c r="W160" s="2351"/>
      <c r="X160" s="2351"/>
      <c r="Y160" s="2351"/>
      <c r="Z160" s="2351"/>
      <c r="AA160" s="2351"/>
      <c r="AB160" s="2331"/>
    </row>
    <row r="161" ht="24.0" customHeight="1">
      <c r="A161" s="2350"/>
      <c r="B161" s="2351"/>
      <c r="C161" s="2351"/>
      <c r="D161" s="2351"/>
      <c r="E161" s="2351"/>
      <c r="F161" s="2351"/>
      <c r="G161" s="2351"/>
      <c r="H161" s="2351"/>
      <c r="I161" s="2351"/>
      <c r="J161" s="2351"/>
      <c r="K161" s="2351"/>
      <c r="L161" s="2351"/>
      <c r="M161" s="2351"/>
      <c r="N161" s="2351"/>
      <c r="O161" s="2351"/>
      <c r="P161" s="2351"/>
      <c r="Q161" s="2351"/>
      <c r="R161" s="2351"/>
      <c r="S161" s="2351"/>
      <c r="T161" s="2351"/>
      <c r="U161" s="2351"/>
      <c r="V161" s="2351"/>
      <c r="W161" s="2351"/>
      <c r="X161" s="2351"/>
      <c r="Y161" s="2351"/>
      <c r="Z161" s="2351"/>
      <c r="AA161" s="2351"/>
      <c r="AB161" s="2331"/>
    </row>
    <row r="162" ht="24.0" customHeight="1">
      <c r="A162" s="2350"/>
      <c r="B162" s="2351"/>
      <c r="C162" s="2351"/>
      <c r="D162" s="2351"/>
      <c r="E162" s="2351"/>
      <c r="F162" s="2351"/>
      <c r="G162" s="2351"/>
      <c r="H162" s="2351"/>
      <c r="I162" s="2351"/>
      <c r="J162" s="2351"/>
      <c r="K162" s="2351"/>
      <c r="L162" s="2351"/>
      <c r="M162" s="2351"/>
      <c r="N162" s="2351"/>
      <c r="O162" s="2351"/>
      <c r="P162" s="2351"/>
      <c r="Q162" s="2351"/>
      <c r="R162" s="2351"/>
      <c r="S162" s="2351"/>
      <c r="T162" s="2351"/>
      <c r="U162" s="2351"/>
      <c r="V162" s="2351"/>
      <c r="W162" s="2351"/>
      <c r="X162" s="2351"/>
      <c r="Y162" s="2351"/>
      <c r="Z162" s="2351"/>
      <c r="AA162" s="2351"/>
      <c r="AB162" s="2331"/>
    </row>
    <row r="163" ht="24.0" customHeight="1">
      <c r="A163" s="2350"/>
      <c r="B163" s="2351"/>
      <c r="C163" s="2351"/>
      <c r="D163" s="2351"/>
      <c r="E163" s="2351"/>
      <c r="F163" s="2351"/>
      <c r="G163" s="2351"/>
      <c r="H163" s="2351"/>
      <c r="I163" s="2351"/>
      <c r="J163" s="2351"/>
      <c r="K163" s="2351"/>
      <c r="L163" s="2351"/>
      <c r="M163" s="2351"/>
      <c r="N163" s="2351"/>
      <c r="O163" s="2351"/>
      <c r="P163" s="2351"/>
      <c r="Q163" s="2351"/>
      <c r="R163" s="2351"/>
      <c r="S163" s="2351"/>
      <c r="T163" s="2351"/>
      <c r="U163" s="2351"/>
      <c r="V163" s="2351"/>
      <c r="W163" s="2351"/>
      <c r="X163" s="2351"/>
      <c r="Y163" s="2351"/>
      <c r="Z163" s="2351"/>
      <c r="AA163" s="2351"/>
      <c r="AB163" s="2331"/>
    </row>
    <row r="164" ht="24.0" customHeight="1">
      <c r="A164" s="2350"/>
      <c r="B164" s="2351"/>
      <c r="C164" s="2351"/>
      <c r="D164" s="2351"/>
      <c r="E164" s="2351"/>
      <c r="F164" s="2351"/>
      <c r="G164" s="2351"/>
      <c r="H164" s="2351"/>
      <c r="I164" s="2351"/>
      <c r="J164" s="2351"/>
      <c r="K164" s="2351"/>
      <c r="L164" s="2351"/>
      <c r="M164" s="2351"/>
      <c r="N164" s="2351"/>
      <c r="O164" s="2351"/>
      <c r="P164" s="2351"/>
      <c r="Q164" s="2351"/>
      <c r="R164" s="2351"/>
      <c r="S164" s="2351"/>
      <c r="T164" s="2351"/>
      <c r="U164" s="2351"/>
      <c r="V164" s="2351"/>
      <c r="W164" s="2351"/>
      <c r="X164" s="2351"/>
      <c r="Y164" s="2351"/>
      <c r="Z164" s="2351"/>
      <c r="AA164" s="2351"/>
      <c r="AB164" s="2331"/>
    </row>
    <row r="165" ht="24.0" customHeight="1">
      <c r="A165" s="2350"/>
      <c r="B165" s="2351"/>
      <c r="C165" s="2351"/>
      <c r="D165" s="2351"/>
      <c r="E165" s="2351"/>
      <c r="F165" s="2351"/>
      <c r="G165" s="2351"/>
      <c r="H165" s="2351"/>
      <c r="I165" s="2351"/>
      <c r="J165" s="2351"/>
      <c r="K165" s="2351"/>
      <c r="L165" s="2351"/>
      <c r="M165" s="2351"/>
      <c r="N165" s="2351"/>
      <c r="O165" s="2351"/>
      <c r="P165" s="2351"/>
      <c r="Q165" s="2351"/>
      <c r="R165" s="2351"/>
      <c r="S165" s="2351"/>
      <c r="T165" s="2351"/>
      <c r="U165" s="2351"/>
      <c r="V165" s="2351"/>
      <c r="W165" s="2351"/>
      <c r="X165" s="2351"/>
      <c r="Y165" s="2351"/>
      <c r="Z165" s="2351"/>
      <c r="AA165" s="2351"/>
      <c r="AB165" s="2331"/>
    </row>
    <row r="166" ht="24.0" customHeight="1">
      <c r="A166" s="2350"/>
      <c r="B166" s="2351"/>
      <c r="C166" s="2351"/>
      <c r="D166" s="2351"/>
      <c r="E166" s="2351"/>
      <c r="F166" s="2351"/>
      <c r="G166" s="2351"/>
      <c r="H166" s="2351"/>
      <c r="I166" s="2351"/>
      <c r="J166" s="2351"/>
      <c r="K166" s="2351"/>
      <c r="L166" s="2351"/>
      <c r="M166" s="2351"/>
      <c r="N166" s="2351"/>
      <c r="O166" s="2351"/>
      <c r="P166" s="2351"/>
      <c r="Q166" s="2351"/>
      <c r="R166" s="2351"/>
      <c r="S166" s="2351"/>
      <c r="T166" s="2351"/>
      <c r="U166" s="2351"/>
      <c r="V166" s="2351"/>
      <c r="W166" s="2351"/>
      <c r="X166" s="2351"/>
      <c r="Y166" s="2351"/>
      <c r="Z166" s="2351"/>
      <c r="AA166" s="2351"/>
      <c r="AB166" s="2331"/>
    </row>
    <row r="167" ht="24.0" customHeight="1">
      <c r="A167" s="2350"/>
      <c r="B167" s="2351"/>
      <c r="C167" s="2351"/>
      <c r="D167" s="2351"/>
      <c r="E167" s="2351"/>
      <c r="F167" s="2351"/>
      <c r="G167" s="2351"/>
      <c r="H167" s="2351"/>
      <c r="I167" s="2351"/>
      <c r="J167" s="2351"/>
      <c r="K167" s="2351"/>
      <c r="L167" s="2351"/>
      <c r="M167" s="2351"/>
      <c r="N167" s="2351"/>
      <c r="O167" s="2351"/>
      <c r="P167" s="2351"/>
      <c r="Q167" s="2351"/>
      <c r="R167" s="2351"/>
      <c r="S167" s="2351"/>
      <c r="T167" s="2351"/>
      <c r="U167" s="2351"/>
      <c r="V167" s="2351"/>
      <c r="W167" s="2351"/>
      <c r="X167" s="2351"/>
      <c r="Y167" s="2351"/>
      <c r="Z167" s="2351"/>
      <c r="AA167" s="2351"/>
      <c r="AB167" s="2331"/>
    </row>
    <row r="168" ht="24.0" customHeight="1">
      <c r="A168" s="2350"/>
      <c r="B168" s="2351"/>
      <c r="C168" s="2351"/>
      <c r="D168" s="2351"/>
      <c r="E168" s="2351"/>
      <c r="F168" s="2351"/>
      <c r="G168" s="2351"/>
      <c r="H168" s="2351"/>
      <c r="I168" s="2351"/>
      <c r="J168" s="2351"/>
      <c r="K168" s="2351"/>
      <c r="L168" s="2351"/>
      <c r="M168" s="2351"/>
      <c r="N168" s="2351"/>
      <c r="O168" s="2351"/>
      <c r="P168" s="2351"/>
      <c r="Q168" s="2351"/>
      <c r="R168" s="2351"/>
      <c r="S168" s="2351"/>
      <c r="T168" s="2351"/>
      <c r="U168" s="2351"/>
      <c r="V168" s="2351"/>
      <c r="W168" s="2351"/>
      <c r="X168" s="2351"/>
      <c r="Y168" s="2351"/>
      <c r="Z168" s="2351"/>
      <c r="AA168" s="2351"/>
      <c r="AB168" s="2331"/>
    </row>
    <row r="169" ht="24.0" customHeight="1">
      <c r="A169" s="2350"/>
      <c r="B169" s="2351"/>
      <c r="C169" s="2351"/>
      <c r="D169" s="2351"/>
      <c r="E169" s="2351"/>
      <c r="F169" s="2351"/>
      <c r="G169" s="2351"/>
      <c r="H169" s="2351"/>
      <c r="I169" s="2351"/>
      <c r="J169" s="2351"/>
      <c r="K169" s="2351"/>
      <c r="L169" s="2351"/>
      <c r="M169" s="2351"/>
      <c r="N169" s="2351"/>
      <c r="O169" s="2351"/>
      <c r="P169" s="2351"/>
      <c r="Q169" s="2351"/>
      <c r="R169" s="2351"/>
      <c r="S169" s="2351"/>
      <c r="T169" s="2351"/>
      <c r="U169" s="2351"/>
      <c r="V169" s="2351"/>
      <c r="W169" s="2351"/>
      <c r="X169" s="2351"/>
      <c r="Y169" s="2351"/>
      <c r="Z169" s="2351"/>
      <c r="AA169" s="2351"/>
      <c r="AB169" s="2331"/>
    </row>
    <row r="170" ht="24.0" customHeight="1">
      <c r="A170" s="2350"/>
      <c r="B170" s="2351"/>
      <c r="C170" s="2351"/>
      <c r="D170" s="2351"/>
      <c r="E170" s="2351"/>
      <c r="F170" s="2351"/>
      <c r="G170" s="2351"/>
      <c r="H170" s="2351"/>
      <c r="I170" s="2351"/>
      <c r="J170" s="2351"/>
      <c r="K170" s="2351"/>
      <c r="L170" s="2351"/>
      <c r="M170" s="2351"/>
      <c r="N170" s="2351"/>
      <c r="O170" s="2351"/>
      <c r="P170" s="2351"/>
      <c r="Q170" s="2351"/>
      <c r="R170" s="2351"/>
      <c r="S170" s="2351"/>
      <c r="T170" s="2351"/>
      <c r="U170" s="2351"/>
      <c r="V170" s="2351"/>
      <c r="W170" s="2351"/>
      <c r="X170" s="2351"/>
      <c r="Y170" s="2351"/>
      <c r="Z170" s="2351"/>
      <c r="AA170" s="2351"/>
      <c r="AB170" s="2331"/>
    </row>
    <row r="171" ht="24.0" customHeight="1">
      <c r="A171" s="2350"/>
      <c r="B171" s="2351"/>
      <c r="C171" s="2351"/>
      <c r="D171" s="2351"/>
      <c r="E171" s="2351"/>
      <c r="F171" s="2351"/>
      <c r="G171" s="2351"/>
      <c r="H171" s="2351"/>
      <c r="I171" s="2351"/>
      <c r="J171" s="2351"/>
      <c r="K171" s="2351"/>
      <c r="L171" s="2351"/>
      <c r="M171" s="2351"/>
      <c r="N171" s="2351"/>
      <c r="O171" s="2351"/>
      <c r="P171" s="2351"/>
      <c r="Q171" s="2351"/>
      <c r="R171" s="2351"/>
      <c r="S171" s="2351"/>
      <c r="T171" s="2351"/>
      <c r="U171" s="2351"/>
      <c r="V171" s="2351"/>
      <c r="W171" s="2351"/>
      <c r="X171" s="2351"/>
      <c r="Y171" s="2351"/>
      <c r="Z171" s="2351"/>
      <c r="AA171" s="2351"/>
      <c r="AB171" s="2331"/>
    </row>
    <row r="172" ht="24.0" customHeight="1">
      <c r="A172" s="2350"/>
      <c r="B172" s="2351"/>
      <c r="C172" s="2351"/>
      <c r="D172" s="2351"/>
      <c r="E172" s="2351"/>
      <c r="F172" s="2351"/>
      <c r="G172" s="2351"/>
      <c r="H172" s="2351"/>
      <c r="I172" s="2351"/>
      <c r="J172" s="2351"/>
      <c r="K172" s="2351"/>
      <c r="L172" s="2351"/>
      <c r="M172" s="2351"/>
      <c r="N172" s="2351"/>
      <c r="O172" s="2351"/>
      <c r="P172" s="2351"/>
      <c r="Q172" s="2351"/>
      <c r="R172" s="2351"/>
      <c r="S172" s="2351"/>
      <c r="T172" s="2351"/>
      <c r="U172" s="2351"/>
      <c r="V172" s="2351"/>
      <c r="W172" s="2351"/>
      <c r="X172" s="2351"/>
      <c r="Y172" s="2351"/>
      <c r="Z172" s="2351"/>
      <c r="AA172" s="2351"/>
      <c r="AB172" s="2331"/>
    </row>
    <row r="173" ht="24.0" customHeight="1">
      <c r="A173" s="2350"/>
      <c r="B173" s="2351"/>
      <c r="C173" s="2351"/>
      <c r="D173" s="2351"/>
      <c r="E173" s="2351"/>
      <c r="F173" s="2351"/>
      <c r="G173" s="2351"/>
      <c r="H173" s="2351"/>
      <c r="I173" s="2351"/>
      <c r="J173" s="2351"/>
      <c r="K173" s="2351"/>
      <c r="L173" s="2351"/>
      <c r="M173" s="2351"/>
      <c r="N173" s="2351"/>
      <c r="O173" s="2351"/>
      <c r="P173" s="2351"/>
      <c r="Q173" s="2351"/>
      <c r="R173" s="2351"/>
      <c r="S173" s="2351"/>
      <c r="T173" s="2351"/>
      <c r="U173" s="2351"/>
      <c r="V173" s="2351"/>
      <c r="W173" s="2351"/>
      <c r="X173" s="2351"/>
      <c r="Y173" s="2351"/>
      <c r="Z173" s="2351"/>
      <c r="AA173" s="2351"/>
      <c r="AB173" s="2331"/>
    </row>
    <row r="174" ht="24.0" customHeight="1">
      <c r="A174" s="2350"/>
      <c r="B174" s="2351"/>
      <c r="C174" s="2351"/>
      <c r="D174" s="2351"/>
      <c r="E174" s="2351"/>
      <c r="F174" s="2351"/>
      <c r="G174" s="2351"/>
      <c r="H174" s="2351"/>
      <c r="I174" s="2351"/>
      <c r="J174" s="2351"/>
      <c r="K174" s="2351"/>
      <c r="L174" s="2351"/>
      <c r="M174" s="2351"/>
      <c r="N174" s="2351"/>
      <c r="O174" s="2351"/>
      <c r="P174" s="2351"/>
      <c r="Q174" s="2351"/>
      <c r="R174" s="2351"/>
      <c r="S174" s="2351"/>
      <c r="T174" s="2351"/>
      <c r="U174" s="2351"/>
      <c r="V174" s="2351"/>
      <c r="W174" s="2351"/>
      <c r="X174" s="2351"/>
      <c r="Y174" s="2351"/>
      <c r="Z174" s="2351"/>
      <c r="AA174" s="2351"/>
      <c r="AB174" s="2331"/>
    </row>
    <row r="175" ht="24.0" customHeight="1">
      <c r="A175" s="2350"/>
      <c r="B175" s="2351"/>
      <c r="C175" s="2351"/>
      <c r="D175" s="2351"/>
      <c r="E175" s="2351"/>
      <c r="F175" s="2351"/>
      <c r="G175" s="2351"/>
      <c r="H175" s="2351"/>
      <c r="I175" s="2351"/>
      <c r="J175" s="2351"/>
      <c r="K175" s="2351"/>
      <c r="L175" s="2351"/>
      <c r="M175" s="2351"/>
      <c r="N175" s="2351"/>
      <c r="O175" s="2351"/>
      <c r="P175" s="2351"/>
      <c r="Q175" s="2351"/>
      <c r="R175" s="2351"/>
      <c r="S175" s="2351"/>
      <c r="T175" s="2351"/>
      <c r="U175" s="2351"/>
      <c r="V175" s="2351"/>
      <c r="W175" s="2351"/>
      <c r="X175" s="2351"/>
      <c r="Y175" s="2351"/>
      <c r="Z175" s="2351"/>
      <c r="AA175" s="2351"/>
      <c r="AB175" s="2331"/>
    </row>
    <row r="176" ht="24.0" customHeight="1">
      <c r="A176" s="2350"/>
      <c r="B176" s="2351"/>
      <c r="C176" s="2351"/>
      <c r="D176" s="2351"/>
      <c r="E176" s="2351"/>
      <c r="F176" s="2351"/>
      <c r="G176" s="2351"/>
      <c r="H176" s="2351"/>
      <c r="I176" s="2351"/>
      <c r="J176" s="2351"/>
      <c r="K176" s="2351"/>
      <c r="L176" s="2351"/>
      <c r="M176" s="2351"/>
      <c r="N176" s="2351"/>
      <c r="O176" s="2351"/>
      <c r="P176" s="2351"/>
      <c r="Q176" s="2351"/>
      <c r="R176" s="2351"/>
      <c r="S176" s="2351"/>
      <c r="T176" s="2351"/>
      <c r="U176" s="2351"/>
      <c r="V176" s="2351"/>
      <c r="W176" s="2351"/>
      <c r="X176" s="2351"/>
      <c r="Y176" s="2351"/>
      <c r="Z176" s="2351"/>
      <c r="AA176" s="2351"/>
      <c r="AB176" s="2331"/>
    </row>
    <row r="177" ht="24.0" customHeight="1">
      <c r="A177" s="2350"/>
      <c r="B177" s="2351"/>
      <c r="C177" s="2351"/>
      <c r="D177" s="2351"/>
      <c r="E177" s="2351"/>
      <c r="F177" s="2351"/>
      <c r="G177" s="2351"/>
      <c r="H177" s="2351"/>
      <c r="I177" s="2351"/>
      <c r="J177" s="2351"/>
      <c r="K177" s="2351"/>
      <c r="L177" s="2351"/>
      <c r="M177" s="2351"/>
      <c r="N177" s="2351"/>
      <c r="O177" s="2351"/>
      <c r="P177" s="2351"/>
      <c r="Q177" s="2351"/>
      <c r="R177" s="2351"/>
      <c r="S177" s="2351"/>
      <c r="T177" s="2351"/>
      <c r="U177" s="2351"/>
      <c r="V177" s="2351"/>
      <c r="W177" s="2351"/>
      <c r="X177" s="2351"/>
      <c r="Y177" s="2351"/>
      <c r="Z177" s="2351"/>
      <c r="AA177" s="2351"/>
      <c r="AB177" s="2331"/>
    </row>
    <row r="178" ht="24.0" customHeight="1">
      <c r="A178" s="2350"/>
      <c r="B178" s="2351"/>
      <c r="C178" s="2351"/>
      <c r="D178" s="2351"/>
      <c r="E178" s="2351"/>
      <c r="F178" s="2351"/>
      <c r="G178" s="2351"/>
      <c r="H178" s="2351"/>
      <c r="I178" s="2351"/>
      <c r="J178" s="2351"/>
      <c r="K178" s="2351"/>
      <c r="L178" s="2351"/>
      <c r="M178" s="2351"/>
      <c r="N178" s="2351"/>
      <c r="O178" s="2351"/>
      <c r="P178" s="2351"/>
      <c r="Q178" s="2351"/>
      <c r="R178" s="2351"/>
      <c r="S178" s="2351"/>
      <c r="T178" s="2351"/>
      <c r="U178" s="2351"/>
      <c r="V178" s="2351"/>
      <c r="W178" s="2351"/>
      <c r="X178" s="2351"/>
      <c r="Y178" s="2351"/>
      <c r="Z178" s="2351"/>
      <c r="AA178" s="2351"/>
      <c r="AB178" s="2331"/>
    </row>
    <row r="179" ht="24.0" customHeight="1">
      <c r="A179" s="2350"/>
      <c r="B179" s="2351"/>
      <c r="C179" s="2351"/>
      <c r="D179" s="2351"/>
      <c r="E179" s="2351"/>
      <c r="F179" s="2351"/>
      <c r="G179" s="2351"/>
      <c r="H179" s="2351"/>
      <c r="I179" s="2351"/>
      <c r="J179" s="2351"/>
      <c r="K179" s="2351"/>
      <c r="L179" s="2351"/>
      <c r="M179" s="2351"/>
      <c r="N179" s="2351"/>
      <c r="O179" s="2351"/>
      <c r="P179" s="2351"/>
      <c r="Q179" s="2351"/>
      <c r="R179" s="2351"/>
      <c r="S179" s="2351"/>
      <c r="T179" s="2351"/>
      <c r="U179" s="2351"/>
      <c r="V179" s="2351"/>
      <c r="W179" s="2351"/>
      <c r="X179" s="2351"/>
      <c r="Y179" s="2351"/>
      <c r="Z179" s="2351"/>
      <c r="AA179" s="2351"/>
      <c r="AB179" s="2331"/>
    </row>
    <row r="180" ht="24.0" customHeight="1">
      <c r="A180" s="2350"/>
      <c r="B180" s="2351"/>
      <c r="C180" s="2351"/>
      <c r="D180" s="2351"/>
      <c r="E180" s="2351"/>
      <c r="F180" s="2351"/>
      <c r="G180" s="2351"/>
      <c r="H180" s="2351"/>
      <c r="I180" s="2351"/>
      <c r="J180" s="2351"/>
      <c r="K180" s="2351"/>
      <c r="L180" s="2351"/>
      <c r="M180" s="2351"/>
      <c r="N180" s="2351"/>
      <c r="O180" s="2351"/>
      <c r="P180" s="2351"/>
      <c r="Q180" s="2351"/>
      <c r="R180" s="2351"/>
      <c r="S180" s="2351"/>
      <c r="T180" s="2351"/>
      <c r="U180" s="2351"/>
      <c r="V180" s="2351"/>
      <c r="W180" s="2351"/>
      <c r="X180" s="2351"/>
      <c r="Y180" s="2351"/>
      <c r="Z180" s="2351"/>
      <c r="AA180" s="2351"/>
      <c r="AB180" s="2331"/>
    </row>
    <row r="181" ht="24.0" customHeight="1">
      <c r="A181" s="2350"/>
      <c r="B181" s="2351"/>
      <c r="C181" s="2351"/>
      <c r="D181" s="2351"/>
      <c r="E181" s="2351"/>
      <c r="F181" s="2351"/>
      <c r="G181" s="2351"/>
      <c r="H181" s="2351"/>
      <c r="I181" s="2351"/>
      <c r="J181" s="2351"/>
      <c r="K181" s="2351"/>
      <c r="L181" s="2351"/>
      <c r="M181" s="2351"/>
      <c r="N181" s="2351"/>
      <c r="O181" s="2351"/>
      <c r="P181" s="2351"/>
      <c r="Q181" s="2351"/>
      <c r="R181" s="2351"/>
      <c r="S181" s="2351"/>
      <c r="T181" s="2351"/>
      <c r="U181" s="2351"/>
      <c r="V181" s="2351"/>
      <c r="W181" s="2351"/>
      <c r="X181" s="2351"/>
      <c r="Y181" s="2351"/>
      <c r="Z181" s="2351"/>
      <c r="AA181" s="2351"/>
      <c r="AB181" s="2331"/>
    </row>
    <row r="182" ht="24.0" customHeight="1">
      <c r="A182" s="2350"/>
      <c r="B182" s="2351"/>
      <c r="C182" s="2351"/>
      <c r="D182" s="2351"/>
      <c r="E182" s="2351"/>
      <c r="F182" s="2351"/>
      <c r="G182" s="2351"/>
      <c r="H182" s="2351"/>
      <c r="I182" s="2351"/>
      <c r="J182" s="2351"/>
      <c r="K182" s="2351"/>
      <c r="L182" s="2351"/>
      <c r="M182" s="2351"/>
      <c r="N182" s="2351"/>
      <c r="O182" s="2351"/>
      <c r="P182" s="2351"/>
      <c r="Q182" s="2351"/>
      <c r="R182" s="2351"/>
      <c r="S182" s="2351"/>
      <c r="T182" s="2351"/>
      <c r="U182" s="2351"/>
      <c r="V182" s="2351"/>
      <c r="W182" s="2351"/>
      <c r="X182" s="2351"/>
      <c r="Y182" s="2351"/>
      <c r="Z182" s="2351"/>
      <c r="AA182" s="2351"/>
      <c r="AB182" s="2331"/>
    </row>
    <row r="183" ht="24.0" customHeight="1">
      <c r="A183" s="2350"/>
      <c r="B183" s="2351"/>
      <c r="C183" s="2351"/>
      <c r="D183" s="2351"/>
      <c r="E183" s="2351"/>
      <c r="F183" s="2351"/>
      <c r="G183" s="2351"/>
      <c r="H183" s="2351"/>
      <c r="I183" s="2351"/>
      <c r="J183" s="2351"/>
      <c r="K183" s="2351"/>
      <c r="L183" s="2351"/>
      <c r="M183" s="2351"/>
      <c r="N183" s="2351"/>
      <c r="O183" s="2351"/>
      <c r="P183" s="2351"/>
      <c r="Q183" s="2351"/>
      <c r="R183" s="2351"/>
      <c r="S183" s="2351"/>
      <c r="T183" s="2351"/>
      <c r="U183" s="2351"/>
      <c r="V183" s="2351"/>
      <c r="W183" s="2351"/>
      <c r="X183" s="2351"/>
      <c r="Y183" s="2351"/>
      <c r="Z183" s="2351"/>
      <c r="AA183" s="2351"/>
      <c r="AB183" s="2331"/>
    </row>
    <row r="184" ht="24.0" customHeight="1">
      <c r="A184" s="2350"/>
      <c r="B184" s="2351"/>
      <c r="C184" s="2351"/>
      <c r="D184" s="2351"/>
      <c r="E184" s="2351"/>
      <c r="F184" s="2351"/>
      <c r="G184" s="2351"/>
      <c r="H184" s="2351"/>
      <c r="I184" s="2351"/>
      <c r="J184" s="2351"/>
      <c r="K184" s="2351"/>
      <c r="L184" s="2351"/>
      <c r="M184" s="2351"/>
      <c r="N184" s="2351"/>
      <c r="O184" s="2351"/>
      <c r="P184" s="2351"/>
      <c r="Q184" s="2351"/>
      <c r="R184" s="2351"/>
      <c r="S184" s="2351"/>
      <c r="T184" s="2351"/>
      <c r="U184" s="2351"/>
      <c r="V184" s="2351"/>
      <c r="W184" s="2351"/>
      <c r="X184" s="2351"/>
      <c r="Y184" s="2351"/>
      <c r="Z184" s="2351"/>
      <c r="AA184" s="2351"/>
      <c r="AB184" s="2331"/>
    </row>
    <row r="185" ht="24.0" customHeight="1">
      <c r="A185" s="2350"/>
      <c r="B185" s="2351"/>
      <c r="C185" s="2351"/>
      <c r="D185" s="2351"/>
      <c r="E185" s="2351"/>
      <c r="F185" s="2351"/>
      <c r="G185" s="2351"/>
      <c r="H185" s="2351"/>
      <c r="I185" s="2351"/>
      <c r="J185" s="2351"/>
      <c r="K185" s="2351"/>
      <c r="L185" s="2351"/>
      <c r="M185" s="2351"/>
      <c r="N185" s="2351"/>
      <c r="O185" s="2351"/>
      <c r="P185" s="2351"/>
      <c r="Q185" s="2351"/>
      <c r="R185" s="2351"/>
      <c r="S185" s="2351"/>
      <c r="T185" s="2351"/>
      <c r="U185" s="2351"/>
      <c r="V185" s="2351"/>
      <c r="W185" s="2351"/>
      <c r="X185" s="2351"/>
      <c r="Y185" s="2351"/>
      <c r="Z185" s="2351"/>
      <c r="AA185" s="2351"/>
      <c r="AB185" s="2331"/>
    </row>
    <row r="186" ht="24.0" customHeight="1">
      <c r="A186" s="2350"/>
      <c r="B186" s="2351"/>
      <c r="C186" s="2351"/>
      <c r="D186" s="2351"/>
      <c r="E186" s="2351"/>
      <c r="F186" s="2351"/>
      <c r="G186" s="2351"/>
      <c r="H186" s="2351"/>
      <c r="I186" s="2351"/>
      <c r="J186" s="2351"/>
      <c r="K186" s="2351"/>
      <c r="L186" s="2351"/>
      <c r="M186" s="2351"/>
      <c r="N186" s="2351"/>
      <c r="O186" s="2351"/>
      <c r="P186" s="2351"/>
      <c r="Q186" s="2351"/>
      <c r="R186" s="2351"/>
      <c r="S186" s="2351"/>
      <c r="T186" s="2351"/>
      <c r="U186" s="2351"/>
      <c r="V186" s="2351"/>
      <c r="W186" s="2351"/>
      <c r="X186" s="2351"/>
      <c r="Y186" s="2351"/>
      <c r="Z186" s="2351"/>
      <c r="AA186" s="2351"/>
      <c r="AB186" s="2331"/>
    </row>
    <row r="187" ht="24.0" customHeight="1">
      <c r="A187" s="2350"/>
      <c r="B187" s="2351"/>
      <c r="C187" s="2351"/>
      <c r="D187" s="2351"/>
      <c r="E187" s="2351"/>
      <c r="F187" s="2351"/>
      <c r="G187" s="2351"/>
      <c r="H187" s="2351"/>
      <c r="I187" s="2351"/>
      <c r="J187" s="2351"/>
      <c r="K187" s="2351"/>
      <c r="L187" s="2351"/>
      <c r="M187" s="2351"/>
      <c r="N187" s="2351"/>
      <c r="O187" s="2351"/>
      <c r="P187" s="2351"/>
      <c r="Q187" s="2351"/>
      <c r="R187" s="2351"/>
      <c r="S187" s="2351"/>
      <c r="T187" s="2351"/>
      <c r="U187" s="2351"/>
      <c r="V187" s="2351"/>
      <c r="W187" s="2351"/>
      <c r="X187" s="2351"/>
      <c r="Y187" s="2351"/>
      <c r="Z187" s="2351"/>
      <c r="AA187" s="2351"/>
      <c r="AB187" s="2331"/>
    </row>
    <row r="188" ht="24.0" customHeight="1">
      <c r="A188" s="2350"/>
      <c r="B188" s="2351"/>
      <c r="C188" s="2351"/>
      <c r="D188" s="2351"/>
      <c r="E188" s="2351"/>
      <c r="F188" s="2351"/>
      <c r="G188" s="2351"/>
      <c r="H188" s="2351"/>
      <c r="I188" s="2351"/>
      <c r="J188" s="2351"/>
      <c r="K188" s="2351"/>
      <c r="L188" s="2351"/>
      <c r="M188" s="2351"/>
      <c r="N188" s="2351"/>
      <c r="O188" s="2351"/>
      <c r="P188" s="2351"/>
      <c r="Q188" s="2351"/>
      <c r="R188" s="2351"/>
      <c r="S188" s="2351"/>
      <c r="T188" s="2351"/>
      <c r="U188" s="2351"/>
      <c r="V188" s="2351"/>
      <c r="W188" s="2351"/>
      <c r="X188" s="2351"/>
      <c r="Y188" s="2351"/>
      <c r="Z188" s="2351"/>
      <c r="AA188" s="2351"/>
      <c r="AB188" s="2331"/>
    </row>
    <row r="189" ht="24.0" customHeight="1">
      <c r="A189" s="2350"/>
      <c r="B189" s="2351"/>
      <c r="C189" s="2351"/>
      <c r="D189" s="2351"/>
      <c r="E189" s="2351"/>
      <c r="F189" s="2351"/>
      <c r="G189" s="2351"/>
      <c r="H189" s="2351"/>
      <c r="I189" s="2351"/>
      <c r="J189" s="2351"/>
      <c r="K189" s="2351"/>
      <c r="L189" s="2351"/>
      <c r="M189" s="2351"/>
      <c r="N189" s="2351"/>
      <c r="O189" s="2351"/>
      <c r="P189" s="2351"/>
      <c r="Q189" s="2351"/>
      <c r="R189" s="2351"/>
      <c r="S189" s="2351"/>
      <c r="T189" s="2351"/>
      <c r="U189" s="2351"/>
      <c r="V189" s="2351"/>
      <c r="W189" s="2351"/>
      <c r="X189" s="2351"/>
      <c r="Y189" s="2351"/>
      <c r="Z189" s="2351"/>
      <c r="AA189" s="2351"/>
      <c r="AB189" s="2331"/>
    </row>
    <row r="190" ht="24.0" customHeight="1">
      <c r="A190" s="2350"/>
      <c r="B190" s="2351"/>
      <c r="C190" s="2351"/>
      <c r="D190" s="2351"/>
      <c r="E190" s="2351"/>
      <c r="F190" s="2351"/>
      <c r="G190" s="2351"/>
      <c r="H190" s="2351"/>
      <c r="I190" s="2351"/>
      <c r="J190" s="2351"/>
      <c r="K190" s="2351"/>
      <c r="L190" s="2351"/>
      <c r="M190" s="2351"/>
      <c r="N190" s="2351"/>
      <c r="O190" s="2351"/>
      <c r="P190" s="2351"/>
      <c r="Q190" s="2351"/>
      <c r="R190" s="2351"/>
      <c r="S190" s="2351"/>
      <c r="T190" s="2351"/>
      <c r="U190" s="2351"/>
      <c r="V190" s="2351"/>
      <c r="W190" s="2351"/>
      <c r="X190" s="2351"/>
      <c r="Y190" s="2351"/>
      <c r="Z190" s="2351"/>
      <c r="AA190" s="2351"/>
      <c r="AB190" s="2331"/>
    </row>
    <row r="191" ht="24.0" customHeight="1">
      <c r="A191" s="2350"/>
      <c r="B191" s="2351"/>
      <c r="C191" s="2351"/>
      <c r="D191" s="2351"/>
      <c r="E191" s="2351"/>
      <c r="F191" s="2351"/>
      <c r="G191" s="2351"/>
      <c r="H191" s="2351"/>
      <c r="I191" s="2351"/>
      <c r="J191" s="2351"/>
      <c r="K191" s="2351"/>
      <c r="L191" s="2351"/>
      <c r="M191" s="2351"/>
      <c r="N191" s="2351"/>
      <c r="O191" s="2351"/>
      <c r="P191" s="2351"/>
      <c r="Q191" s="2351"/>
      <c r="R191" s="2351"/>
      <c r="S191" s="2351"/>
      <c r="T191" s="2351"/>
      <c r="U191" s="2351"/>
      <c r="V191" s="2351"/>
      <c r="W191" s="2351"/>
      <c r="X191" s="2351"/>
      <c r="Y191" s="2351"/>
      <c r="Z191" s="2351"/>
      <c r="AA191" s="2351"/>
      <c r="AB191" s="2331"/>
    </row>
    <row r="192" ht="24.0" customHeight="1">
      <c r="A192" s="2350"/>
      <c r="B192" s="2351"/>
      <c r="C192" s="2351"/>
      <c r="D192" s="2351"/>
      <c r="E192" s="2351"/>
      <c r="F192" s="2351"/>
      <c r="G192" s="2351"/>
      <c r="H192" s="2351"/>
      <c r="I192" s="2351"/>
      <c r="J192" s="2351"/>
      <c r="K192" s="2351"/>
      <c r="L192" s="2351"/>
      <c r="M192" s="2351"/>
      <c r="N192" s="2351"/>
      <c r="O192" s="2351"/>
      <c r="P192" s="2351"/>
      <c r="Q192" s="2351"/>
      <c r="R192" s="2351"/>
      <c r="S192" s="2351"/>
      <c r="T192" s="2351"/>
      <c r="U192" s="2351"/>
      <c r="V192" s="2351"/>
      <c r="W192" s="2351"/>
      <c r="X192" s="2351"/>
      <c r="Y192" s="2351"/>
      <c r="Z192" s="2351"/>
      <c r="AA192" s="2351"/>
      <c r="AB192" s="2331"/>
    </row>
    <row r="193" ht="24.0" customHeight="1">
      <c r="A193" s="2350"/>
      <c r="B193" s="2351"/>
      <c r="C193" s="2351"/>
      <c r="D193" s="2351"/>
      <c r="E193" s="2351"/>
      <c r="F193" s="2351"/>
      <c r="G193" s="2351"/>
      <c r="H193" s="2351"/>
      <c r="I193" s="2351"/>
      <c r="J193" s="2351"/>
      <c r="K193" s="2351"/>
      <c r="L193" s="2351"/>
      <c r="M193" s="2351"/>
      <c r="N193" s="2351"/>
      <c r="O193" s="2351"/>
      <c r="P193" s="2351"/>
      <c r="Q193" s="2351"/>
      <c r="R193" s="2351"/>
      <c r="S193" s="2351"/>
      <c r="T193" s="2351"/>
      <c r="U193" s="2351"/>
      <c r="V193" s="2351"/>
      <c r="W193" s="2351"/>
      <c r="X193" s="2351"/>
      <c r="Y193" s="2351"/>
      <c r="Z193" s="2351"/>
      <c r="AA193" s="2351"/>
      <c r="AB193" s="2331"/>
    </row>
    <row r="194" ht="24.0" customHeight="1">
      <c r="A194" s="2350"/>
      <c r="B194" s="2351"/>
      <c r="C194" s="2351"/>
      <c r="D194" s="2351"/>
      <c r="E194" s="2351"/>
      <c r="F194" s="2351"/>
      <c r="G194" s="2351"/>
      <c r="H194" s="2351"/>
      <c r="I194" s="2351"/>
      <c r="J194" s="2351"/>
      <c r="K194" s="2351"/>
      <c r="L194" s="2351"/>
      <c r="M194" s="2351"/>
      <c r="N194" s="2351"/>
      <c r="O194" s="2351"/>
      <c r="P194" s="2351"/>
      <c r="Q194" s="2351"/>
      <c r="R194" s="2351"/>
      <c r="S194" s="2351"/>
      <c r="T194" s="2351"/>
      <c r="U194" s="2351"/>
      <c r="V194" s="2351"/>
      <c r="W194" s="2351"/>
      <c r="X194" s="2351"/>
      <c r="Y194" s="2351"/>
      <c r="Z194" s="2351"/>
      <c r="AA194" s="2351"/>
      <c r="AB194" s="2331"/>
    </row>
    <row r="195" ht="24.0" customHeight="1">
      <c r="A195" s="2350"/>
      <c r="B195" s="2351"/>
      <c r="C195" s="2351"/>
      <c r="D195" s="2351"/>
      <c r="E195" s="2351"/>
      <c r="F195" s="2351"/>
      <c r="G195" s="2351"/>
      <c r="H195" s="2351"/>
      <c r="I195" s="2351"/>
      <c r="J195" s="2351"/>
      <c r="K195" s="2351"/>
      <c r="L195" s="2351"/>
      <c r="M195" s="2351"/>
      <c r="N195" s="2351"/>
      <c r="O195" s="2351"/>
      <c r="P195" s="2351"/>
      <c r="Q195" s="2351"/>
      <c r="R195" s="2351"/>
      <c r="S195" s="2351"/>
      <c r="T195" s="2351"/>
      <c r="U195" s="2351"/>
      <c r="V195" s="2351"/>
      <c r="W195" s="2351"/>
      <c r="X195" s="2351"/>
      <c r="Y195" s="2351"/>
      <c r="Z195" s="2351"/>
      <c r="AA195" s="2351"/>
      <c r="AB195" s="2331"/>
    </row>
    <row r="196" ht="24.0" customHeight="1">
      <c r="A196" s="2350"/>
      <c r="B196" s="2351"/>
      <c r="C196" s="2351"/>
      <c r="D196" s="2351"/>
      <c r="E196" s="2351"/>
      <c r="F196" s="2351"/>
      <c r="G196" s="2351"/>
      <c r="H196" s="2351"/>
      <c r="I196" s="2351"/>
      <c r="J196" s="2351"/>
      <c r="K196" s="2351"/>
      <c r="L196" s="2351"/>
      <c r="M196" s="2351"/>
      <c r="N196" s="2351"/>
      <c r="O196" s="2351"/>
      <c r="P196" s="2351"/>
      <c r="Q196" s="2351"/>
      <c r="R196" s="2351"/>
      <c r="S196" s="2351"/>
      <c r="T196" s="2351"/>
      <c r="U196" s="2351"/>
      <c r="V196" s="2351"/>
      <c r="W196" s="2351"/>
      <c r="X196" s="2351"/>
      <c r="Y196" s="2351"/>
      <c r="Z196" s="2351"/>
      <c r="AA196" s="2351"/>
      <c r="AB196" s="2331"/>
    </row>
    <row r="197" ht="24.0" customHeight="1">
      <c r="A197" s="2350"/>
      <c r="B197" s="2351"/>
      <c r="C197" s="2351"/>
      <c r="D197" s="2351"/>
      <c r="E197" s="2351"/>
      <c r="F197" s="2351"/>
      <c r="G197" s="2351"/>
      <c r="H197" s="2351"/>
      <c r="I197" s="2351"/>
      <c r="J197" s="2351"/>
      <c r="K197" s="2351"/>
      <c r="L197" s="2351"/>
      <c r="M197" s="2351"/>
      <c r="N197" s="2351"/>
      <c r="O197" s="2351"/>
      <c r="P197" s="2351"/>
      <c r="Q197" s="2351"/>
      <c r="R197" s="2351"/>
      <c r="S197" s="2351"/>
      <c r="T197" s="2351"/>
      <c r="U197" s="2351"/>
      <c r="V197" s="2351"/>
      <c r="W197" s="2351"/>
      <c r="X197" s="2351"/>
      <c r="Y197" s="2351"/>
      <c r="Z197" s="2351"/>
      <c r="AA197" s="2351"/>
      <c r="AB197" s="2331"/>
    </row>
    <row r="198" ht="24.0" customHeight="1">
      <c r="A198" s="2350"/>
      <c r="B198" s="2351"/>
      <c r="C198" s="2351"/>
      <c r="D198" s="2351"/>
      <c r="E198" s="2351"/>
      <c r="F198" s="2351"/>
      <c r="G198" s="2351"/>
      <c r="H198" s="2351"/>
      <c r="I198" s="2351"/>
      <c r="J198" s="2351"/>
      <c r="K198" s="2351"/>
      <c r="L198" s="2351"/>
      <c r="M198" s="2351"/>
      <c r="N198" s="2351"/>
      <c r="O198" s="2351"/>
      <c r="P198" s="2351"/>
      <c r="Q198" s="2351"/>
      <c r="R198" s="2351"/>
      <c r="S198" s="2351"/>
      <c r="T198" s="2351"/>
      <c r="U198" s="2351"/>
      <c r="V198" s="2351"/>
      <c r="W198" s="2351"/>
      <c r="X198" s="2351"/>
      <c r="Y198" s="2351"/>
      <c r="Z198" s="2351"/>
      <c r="AA198" s="2351"/>
      <c r="AB198" s="2331"/>
    </row>
    <row r="199" ht="24.0" customHeight="1">
      <c r="A199" s="2350"/>
      <c r="B199" s="2351"/>
      <c r="C199" s="2351"/>
      <c r="D199" s="2351"/>
      <c r="E199" s="2351"/>
      <c r="F199" s="2351"/>
      <c r="G199" s="2351"/>
      <c r="H199" s="2351"/>
      <c r="I199" s="2351"/>
      <c r="J199" s="2351"/>
      <c r="K199" s="2351"/>
      <c r="L199" s="2351"/>
      <c r="M199" s="2351"/>
      <c r="N199" s="2351"/>
      <c r="O199" s="2351"/>
      <c r="P199" s="2351"/>
      <c r="Q199" s="2351"/>
      <c r="R199" s="2351"/>
      <c r="S199" s="2351"/>
      <c r="T199" s="2351"/>
      <c r="U199" s="2351"/>
      <c r="V199" s="2351"/>
      <c r="W199" s="2351"/>
      <c r="X199" s="2351"/>
      <c r="Y199" s="2351"/>
      <c r="Z199" s="2351"/>
      <c r="AA199" s="2351"/>
      <c r="AB199" s="2331"/>
    </row>
    <row r="200" ht="24.0" customHeight="1">
      <c r="A200" s="2350"/>
      <c r="B200" s="2351"/>
      <c r="C200" s="2351"/>
      <c r="D200" s="2351"/>
      <c r="E200" s="2351"/>
      <c r="F200" s="2351"/>
      <c r="G200" s="2351"/>
      <c r="H200" s="2351"/>
      <c r="I200" s="2351"/>
      <c r="J200" s="2351"/>
      <c r="K200" s="2351"/>
      <c r="L200" s="2351"/>
      <c r="M200" s="2351"/>
      <c r="N200" s="2351"/>
      <c r="O200" s="2351"/>
      <c r="P200" s="2351"/>
      <c r="Q200" s="2351"/>
      <c r="R200" s="2351"/>
      <c r="S200" s="2351"/>
      <c r="T200" s="2351"/>
      <c r="U200" s="2351"/>
      <c r="V200" s="2351"/>
      <c r="W200" s="2351"/>
      <c r="X200" s="2351"/>
      <c r="Y200" s="2351"/>
      <c r="Z200" s="2351"/>
      <c r="AA200" s="2351"/>
      <c r="AB200" s="2331"/>
    </row>
    <row r="201" ht="24.0" customHeight="1">
      <c r="A201" s="2350"/>
      <c r="B201" s="2351"/>
      <c r="C201" s="2351"/>
      <c r="D201" s="2351"/>
      <c r="E201" s="2351"/>
      <c r="F201" s="2351"/>
      <c r="G201" s="2351"/>
      <c r="H201" s="2351"/>
      <c r="I201" s="2351"/>
      <c r="J201" s="2351"/>
      <c r="K201" s="2351"/>
      <c r="L201" s="2351"/>
      <c r="M201" s="2351"/>
      <c r="N201" s="2351"/>
      <c r="O201" s="2351"/>
      <c r="P201" s="2351"/>
      <c r="Q201" s="2351"/>
      <c r="R201" s="2351"/>
      <c r="S201" s="2351"/>
      <c r="T201" s="2351"/>
      <c r="U201" s="2351"/>
      <c r="V201" s="2351"/>
      <c r="W201" s="2351"/>
      <c r="X201" s="2351"/>
      <c r="Y201" s="2351"/>
      <c r="Z201" s="2351"/>
      <c r="AA201" s="2351"/>
      <c r="AB201" s="2331"/>
    </row>
    <row r="202" ht="24.0" customHeight="1">
      <c r="A202" s="2350"/>
      <c r="B202" s="2351"/>
      <c r="C202" s="2351"/>
      <c r="D202" s="2351"/>
      <c r="E202" s="2351"/>
      <c r="F202" s="2351"/>
      <c r="G202" s="2351"/>
      <c r="H202" s="2351"/>
      <c r="I202" s="2351"/>
      <c r="J202" s="2351"/>
      <c r="K202" s="2351"/>
      <c r="L202" s="2351"/>
      <c r="M202" s="2351"/>
      <c r="N202" s="2351"/>
      <c r="O202" s="2351"/>
      <c r="P202" s="2351"/>
      <c r="Q202" s="2351"/>
      <c r="R202" s="2351"/>
      <c r="S202" s="2351"/>
      <c r="T202" s="2351"/>
      <c r="U202" s="2351"/>
      <c r="V202" s="2351"/>
      <c r="W202" s="2351"/>
      <c r="X202" s="2351"/>
      <c r="Y202" s="2351"/>
      <c r="Z202" s="2351"/>
      <c r="AA202" s="2351"/>
      <c r="AB202" s="2331"/>
    </row>
    <row r="203" ht="24.0" customHeight="1">
      <c r="A203" s="2350"/>
      <c r="B203" s="2351"/>
      <c r="C203" s="2351"/>
      <c r="D203" s="2351"/>
      <c r="E203" s="2351"/>
      <c r="F203" s="2351"/>
      <c r="G203" s="2351"/>
      <c r="H203" s="2351"/>
      <c r="I203" s="2351"/>
      <c r="J203" s="2351"/>
      <c r="K203" s="2351"/>
      <c r="L203" s="2351"/>
      <c r="M203" s="2351"/>
      <c r="N203" s="2351"/>
      <c r="O203" s="2351"/>
      <c r="P203" s="2351"/>
      <c r="Q203" s="2351"/>
      <c r="R203" s="2351"/>
      <c r="S203" s="2351"/>
      <c r="T203" s="2351"/>
      <c r="U203" s="2351"/>
      <c r="V203" s="2351"/>
      <c r="W203" s="2351"/>
      <c r="X203" s="2351"/>
      <c r="Y203" s="2351"/>
      <c r="Z203" s="2351"/>
      <c r="AA203" s="2351"/>
      <c r="AB203" s="2331"/>
    </row>
    <row r="204" ht="24.0" customHeight="1">
      <c r="A204" s="2350"/>
      <c r="B204" s="2351"/>
      <c r="C204" s="2351"/>
      <c r="D204" s="2351"/>
      <c r="E204" s="2351"/>
      <c r="F204" s="2351"/>
      <c r="G204" s="2351"/>
      <c r="H204" s="2351"/>
      <c r="I204" s="2351"/>
      <c r="J204" s="2351"/>
      <c r="K204" s="2351"/>
      <c r="L204" s="2351"/>
      <c r="M204" s="2351"/>
      <c r="N204" s="2351"/>
      <c r="O204" s="2351"/>
      <c r="P204" s="2351"/>
      <c r="Q204" s="2351"/>
      <c r="R204" s="2351"/>
      <c r="S204" s="2351"/>
      <c r="T204" s="2351"/>
      <c r="U204" s="2351"/>
      <c r="V204" s="2351"/>
      <c r="W204" s="2351"/>
      <c r="X204" s="2351"/>
      <c r="Y204" s="2351"/>
      <c r="Z204" s="2351"/>
      <c r="AA204" s="2351"/>
      <c r="AB204" s="2331"/>
    </row>
    <row r="205" ht="24.0" customHeight="1">
      <c r="A205" s="2350"/>
      <c r="B205" s="2351"/>
      <c r="C205" s="2351"/>
      <c r="D205" s="2351"/>
      <c r="E205" s="2351"/>
      <c r="F205" s="2351"/>
      <c r="G205" s="2351"/>
      <c r="H205" s="2351"/>
      <c r="I205" s="2351"/>
      <c r="J205" s="2351"/>
      <c r="K205" s="2351"/>
      <c r="L205" s="2351"/>
      <c r="M205" s="2351"/>
      <c r="N205" s="2351"/>
      <c r="O205" s="2351"/>
      <c r="P205" s="2351"/>
      <c r="Q205" s="2351"/>
      <c r="R205" s="2351"/>
      <c r="S205" s="2351"/>
      <c r="T205" s="2351"/>
      <c r="U205" s="2351"/>
      <c r="V205" s="2351"/>
      <c r="W205" s="2351"/>
      <c r="X205" s="2351"/>
      <c r="Y205" s="2351"/>
      <c r="Z205" s="2351"/>
      <c r="AA205" s="2351"/>
      <c r="AB205" s="2331"/>
    </row>
    <row r="206" ht="24.0" customHeight="1">
      <c r="A206" s="2350"/>
      <c r="B206" s="2351"/>
      <c r="C206" s="2351"/>
      <c r="D206" s="2351"/>
      <c r="E206" s="2351"/>
      <c r="F206" s="2351"/>
      <c r="G206" s="2351"/>
      <c r="H206" s="2351"/>
      <c r="I206" s="2351"/>
      <c r="J206" s="2351"/>
      <c r="K206" s="2351"/>
      <c r="L206" s="2351"/>
      <c r="M206" s="2351"/>
      <c r="N206" s="2351"/>
      <c r="O206" s="2351"/>
      <c r="P206" s="2351"/>
      <c r="Q206" s="2351"/>
      <c r="R206" s="2351"/>
      <c r="S206" s="2351"/>
      <c r="T206" s="2351"/>
      <c r="U206" s="2351"/>
      <c r="V206" s="2351"/>
      <c r="W206" s="2351"/>
      <c r="X206" s="2351"/>
      <c r="Y206" s="2351"/>
      <c r="Z206" s="2351"/>
      <c r="AA206" s="2351"/>
      <c r="AB206" s="2331"/>
    </row>
    <row r="207" ht="24.0" customHeight="1">
      <c r="A207" s="2350"/>
      <c r="B207" s="2351"/>
      <c r="C207" s="2351"/>
      <c r="D207" s="2351"/>
      <c r="E207" s="2351"/>
      <c r="F207" s="2351"/>
      <c r="G207" s="2351"/>
      <c r="H207" s="2351"/>
      <c r="I207" s="2351"/>
      <c r="J207" s="2351"/>
      <c r="K207" s="2351"/>
      <c r="L207" s="2351"/>
      <c r="M207" s="2351"/>
      <c r="N207" s="2351"/>
      <c r="O207" s="2351"/>
      <c r="P207" s="2351"/>
      <c r="Q207" s="2351"/>
      <c r="R207" s="2351"/>
      <c r="S207" s="2351"/>
      <c r="T207" s="2351"/>
      <c r="U207" s="2351"/>
      <c r="V207" s="2351"/>
      <c r="W207" s="2351"/>
      <c r="X207" s="2351"/>
      <c r="Y207" s="2351"/>
      <c r="Z207" s="2351"/>
      <c r="AA207" s="2351"/>
      <c r="AB207" s="2331"/>
    </row>
    <row r="208" ht="24.0" customHeight="1">
      <c r="A208" s="2350"/>
      <c r="B208" s="2351"/>
      <c r="C208" s="2351"/>
      <c r="D208" s="2351"/>
      <c r="E208" s="2351"/>
      <c r="F208" s="2351"/>
      <c r="G208" s="2351"/>
      <c r="H208" s="2351"/>
      <c r="I208" s="2351"/>
      <c r="J208" s="2351"/>
      <c r="K208" s="2351"/>
      <c r="L208" s="2351"/>
      <c r="M208" s="2351"/>
      <c r="N208" s="2351"/>
      <c r="O208" s="2351"/>
      <c r="P208" s="2351"/>
      <c r="Q208" s="2351"/>
      <c r="R208" s="2351"/>
      <c r="S208" s="2351"/>
      <c r="T208" s="2351"/>
      <c r="U208" s="2351"/>
      <c r="V208" s="2351"/>
      <c r="W208" s="2351"/>
      <c r="X208" s="2351"/>
      <c r="Y208" s="2351"/>
      <c r="Z208" s="2351"/>
      <c r="AA208" s="2351"/>
      <c r="AB208" s="2331"/>
    </row>
    <row r="209" ht="24.0" customHeight="1">
      <c r="A209" s="2350"/>
      <c r="B209" s="2351"/>
      <c r="C209" s="2351"/>
      <c r="D209" s="2351"/>
      <c r="E209" s="2351"/>
      <c r="F209" s="2351"/>
      <c r="G209" s="2351"/>
      <c r="H209" s="2351"/>
      <c r="I209" s="2351"/>
      <c r="J209" s="2351"/>
      <c r="K209" s="2351"/>
      <c r="L209" s="2351"/>
      <c r="M209" s="2351"/>
      <c r="N209" s="2351"/>
      <c r="O209" s="2351"/>
      <c r="P209" s="2351"/>
      <c r="Q209" s="2351"/>
      <c r="R209" s="2351"/>
      <c r="S209" s="2351"/>
      <c r="T209" s="2351"/>
      <c r="U209" s="2351"/>
      <c r="V209" s="2351"/>
      <c r="W209" s="2351"/>
      <c r="X209" s="2351"/>
      <c r="Y209" s="2351"/>
      <c r="Z209" s="2351"/>
      <c r="AA209" s="2351"/>
      <c r="AB209" s="2331"/>
    </row>
    <row r="210" ht="24.0" customHeight="1">
      <c r="A210" s="2350"/>
      <c r="B210" s="2351"/>
      <c r="C210" s="2351"/>
      <c r="D210" s="2351"/>
      <c r="E210" s="2351"/>
      <c r="F210" s="2351"/>
      <c r="G210" s="2351"/>
      <c r="H210" s="2351"/>
      <c r="I210" s="2351"/>
      <c r="J210" s="2351"/>
      <c r="K210" s="2351"/>
      <c r="L210" s="2351"/>
      <c r="M210" s="2351"/>
      <c r="N210" s="2351"/>
      <c r="O210" s="2351"/>
      <c r="P210" s="2351"/>
      <c r="Q210" s="2351"/>
      <c r="R210" s="2351"/>
      <c r="S210" s="2351"/>
      <c r="T210" s="2351"/>
      <c r="U210" s="2351"/>
      <c r="V210" s="2351"/>
      <c r="W210" s="2351"/>
      <c r="X210" s="2351"/>
      <c r="Y210" s="2351"/>
      <c r="Z210" s="2351"/>
      <c r="AA210" s="2351"/>
      <c r="AB210" s="2331"/>
    </row>
    <row r="211" ht="24.0" customHeight="1">
      <c r="A211" s="2350"/>
      <c r="B211" s="2351"/>
      <c r="C211" s="2351"/>
      <c r="D211" s="2351"/>
      <c r="E211" s="2351"/>
      <c r="F211" s="2351"/>
      <c r="G211" s="2351"/>
      <c r="H211" s="2351"/>
      <c r="I211" s="2351"/>
      <c r="J211" s="2351"/>
      <c r="K211" s="2351"/>
      <c r="L211" s="2351"/>
      <c r="M211" s="2351"/>
      <c r="N211" s="2351"/>
      <c r="O211" s="2351"/>
      <c r="P211" s="2351"/>
      <c r="Q211" s="2351"/>
      <c r="R211" s="2351"/>
      <c r="S211" s="2351"/>
      <c r="T211" s="2351"/>
      <c r="U211" s="2351"/>
      <c r="V211" s="2351"/>
      <c r="W211" s="2351"/>
      <c r="X211" s="2351"/>
      <c r="Y211" s="2351"/>
      <c r="Z211" s="2351"/>
      <c r="AA211" s="2351"/>
      <c r="AB211" s="2331"/>
    </row>
    <row r="212" ht="24.0" customHeight="1">
      <c r="A212" s="2350"/>
      <c r="B212" s="2351"/>
      <c r="C212" s="2351"/>
      <c r="D212" s="2351"/>
      <c r="E212" s="2351"/>
      <c r="F212" s="2351"/>
      <c r="G212" s="2351"/>
      <c r="H212" s="2351"/>
      <c r="I212" s="2351"/>
      <c r="J212" s="2351"/>
      <c r="K212" s="2351"/>
      <c r="L212" s="2351"/>
      <c r="M212" s="2351"/>
      <c r="N212" s="2351"/>
      <c r="O212" s="2351"/>
      <c r="P212" s="2351"/>
      <c r="Q212" s="2351"/>
      <c r="R212" s="2351"/>
      <c r="S212" s="2351"/>
      <c r="T212" s="2351"/>
      <c r="U212" s="2351"/>
      <c r="V212" s="2351"/>
      <c r="W212" s="2351"/>
      <c r="X212" s="2351"/>
      <c r="Y212" s="2351"/>
      <c r="Z212" s="2351"/>
      <c r="AA212" s="2351"/>
      <c r="AB212" s="2331"/>
    </row>
    <row r="213" ht="24.0" customHeight="1">
      <c r="A213" s="2350"/>
      <c r="B213" s="2351"/>
      <c r="C213" s="2351"/>
      <c r="D213" s="2351"/>
      <c r="E213" s="2351"/>
      <c r="F213" s="2351"/>
      <c r="G213" s="2351"/>
      <c r="H213" s="2351"/>
      <c r="I213" s="2351"/>
      <c r="J213" s="2351"/>
      <c r="K213" s="2351"/>
      <c r="L213" s="2351"/>
      <c r="M213" s="2351"/>
      <c r="N213" s="2351"/>
      <c r="O213" s="2351"/>
      <c r="P213" s="2351"/>
      <c r="Q213" s="2351"/>
      <c r="R213" s="2351"/>
      <c r="S213" s="2351"/>
      <c r="T213" s="2351"/>
      <c r="U213" s="2351"/>
      <c r="V213" s="2351"/>
      <c r="W213" s="2351"/>
      <c r="X213" s="2351"/>
      <c r="Y213" s="2351"/>
      <c r="Z213" s="2351"/>
      <c r="AA213" s="2351"/>
      <c r="AB213" s="2331"/>
    </row>
    <row r="214" ht="24.0" customHeight="1">
      <c r="A214" s="2350"/>
      <c r="B214" s="2351"/>
      <c r="C214" s="2351"/>
      <c r="D214" s="2351"/>
      <c r="E214" s="2351"/>
      <c r="F214" s="2351"/>
      <c r="G214" s="2351"/>
      <c r="H214" s="2351"/>
      <c r="I214" s="2351"/>
      <c r="J214" s="2351"/>
      <c r="K214" s="2351"/>
      <c r="L214" s="2351"/>
      <c r="M214" s="2351"/>
      <c r="N214" s="2351"/>
      <c r="O214" s="2351"/>
      <c r="P214" s="2351"/>
      <c r="Q214" s="2351"/>
      <c r="R214" s="2351"/>
      <c r="S214" s="2351"/>
      <c r="T214" s="2351"/>
      <c r="U214" s="2351"/>
      <c r="V214" s="2351"/>
      <c r="W214" s="2351"/>
      <c r="X214" s="2351"/>
      <c r="Y214" s="2351"/>
      <c r="Z214" s="2351"/>
      <c r="AA214" s="2351"/>
      <c r="AB214" s="2331"/>
    </row>
    <row r="215" ht="24.0" customHeight="1">
      <c r="A215" s="2350"/>
      <c r="B215" s="2351"/>
      <c r="C215" s="2351"/>
      <c r="D215" s="2351"/>
      <c r="E215" s="2351"/>
      <c r="F215" s="2351"/>
      <c r="G215" s="2351"/>
      <c r="H215" s="2351"/>
      <c r="I215" s="2351"/>
      <c r="J215" s="2351"/>
      <c r="K215" s="2351"/>
      <c r="L215" s="2351"/>
      <c r="M215" s="2351"/>
      <c r="N215" s="2351"/>
      <c r="O215" s="2351"/>
      <c r="P215" s="2351"/>
      <c r="Q215" s="2351"/>
      <c r="R215" s="2351"/>
      <c r="S215" s="2351"/>
      <c r="T215" s="2351"/>
      <c r="U215" s="2351"/>
      <c r="V215" s="2351"/>
      <c r="W215" s="2351"/>
      <c r="X215" s="2351"/>
      <c r="Y215" s="2351"/>
      <c r="Z215" s="2351"/>
      <c r="AA215" s="2351"/>
      <c r="AB215" s="2331"/>
    </row>
    <row r="216" ht="24.0" customHeight="1">
      <c r="A216" s="2350"/>
      <c r="B216" s="2351"/>
      <c r="C216" s="2351"/>
      <c r="D216" s="2351"/>
      <c r="E216" s="2351"/>
      <c r="F216" s="2351"/>
      <c r="G216" s="2351"/>
      <c r="H216" s="2351"/>
      <c r="I216" s="2351"/>
      <c r="J216" s="2351"/>
      <c r="K216" s="2351"/>
      <c r="L216" s="2351"/>
      <c r="M216" s="2351"/>
      <c r="N216" s="2351"/>
      <c r="O216" s="2351"/>
      <c r="P216" s="2351"/>
      <c r="Q216" s="2351"/>
      <c r="R216" s="2351"/>
      <c r="S216" s="2351"/>
      <c r="T216" s="2351"/>
      <c r="U216" s="2351"/>
      <c r="V216" s="2351"/>
      <c r="W216" s="2351"/>
      <c r="X216" s="2351"/>
      <c r="Y216" s="2351"/>
      <c r="Z216" s="2351"/>
      <c r="AA216" s="2351"/>
      <c r="AB216" s="2331"/>
    </row>
    <row r="217" ht="24.0" customHeight="1">
      <c r="A217" s="2350"/>
      <c r="B217" s="2351"/>
      <c r="C217" s="2351"/>
      <c r="D217" s="2351"/>
      <c r="E217" s="2351"/>
      <c r="F217" s="2351"/>
      <c r="G217" s="2351"/>
      <c r="H217" s="2351"/>
      <c r="I217" s="2351"/>
      <c r="J217" s="2351"/>
      <c r="K217" s="2351"/>
      <c r="L217" s="2351"/>
      <c r="M217" s="2351"/>
      <c r="N217" s="2351"/>
      <c r="O217" s="2351"/>
      <c r="P217" s="2351"/>
      <c r="Q217" s="2351"/>
      <c r="R217" s="2351"/>
      <c r="S217" s="2351"/>
      <c r="T217" s="2351"/>
      <c r="U217" s="2351"/>
      <c r="V217" s="2351"/>
      <c r="W217" s="2351"/>
      <c r="X217" s="2351"/>
      <c r="Y217" s="2351"/>
      <c r="Z217" s="2351"/>
      <c r="AA217" s="2351"/>
      <c r="AB217" s="2331"/>
    </row>
    <row r="218" ht="24.0" customHeight="1">
      <c r="A218" s="2350"/>
      <c r="B218" s="2351"/>
      <c r="C218" s="2351"/>
      <c r="D218" s="2351"/>
      <c r="E218" s="2351"/>
      <c r="F218" s="2351"/>
      <c r="G218" s="2351"/>
      <c r="H218" s="2351"/>
      <c r="I218" s="2351"/>
      <c r="J218" s="2351"/>
      <c r="K218" s="2351"/>
      <c r="L218" s="2351"/>
      <c r="M218" s="2351"/>
      <c r="N218" s="2351"/>
      <c r="O218" s="2351"/>
      <c r="P218" s="2351"/>
      <c r="Q218" s="2351"/>
      <c r="R218" s="2351"/>
      <c r="S218" s="2351"/>
      <c r="T218" s="2351"/>
      <c r="U218" s="2351"/>
      <c r="V218" s="2351"/>
      <c r="W218" s="2351"/>
      <c r="X218" s="2351"/>
      <c r="Y218" s="2351"/>
      <c r="Z218" s="2351"/>
      <c r="AA218" s="2351"/>
      <c r="AB218" s="2331"/>
    </row>
    <row r="219" ht="24.0" customHeight="1">
      <c r="A219" s="2350"/>
      <c r="B219" s="2351"/>
      <c r="C219" s="2351"/>
      <c r="D219" s="2351"/>
      <c r="E219" s="2351"/>
      <c r="F219" s="2351"/>
      <c r="G219" s="2351"/>
      <c r="H219" s="2351"/>
      <c r="I219" s="2351"/>
      <c r="J219" s="2351"/>
      <c r="K219" s="2351"/>
      <c r="L219" s="2351"/>
      <c r="M219" s="2351"/>
      <c r="N219" s="2351"/>
      <c r="O219" s="2351"/>
      <c r="P219" s="2351"/>
      <c r="Q219" s="2351"/>
      <c r="R219" s="2351"/>
      <c r="S219" s="2351"/>
      <c r="T219" s="2351"/>
      <c r="U219" s="2351"/>
      <c r="V219" s="2351"/>
      <c r="W219" s="2351"/>
      <c r="X219" s="2351"/>
      <c r="Y219" s="2351"/>
      <c r="Z219" s="2351"/>
      <c r="AA219" s="2351"/>
      <c r="AB219" s="2331"/>
    </row>
    <row r="220" ht="24.0" customHeight="1">
      <c r="A220" s="2350"/>
      <c r="B220" s="2351"/>
      <c r="C220" s="2351"/>
      <c r="D220" s="2351"/>
      <c r="E220" s="2351"/>
      <c r="F220" s="2351"/>
      <c r="G220" s="2351"/>
      <c r="H220" s="2351"/>
      <c r="I220" s="2351"/>
      <c r="J220" s="2351"/>
      <c r="K220" s="2351"/>
      <c r="L220" s="2351"/>
      <c r="M220" s="2351"/>
      <c r="N220" s="2351"/>
      <c r="O220" s="2351"/>
      <c r="P220" s="2351"/>
      <c r="Q220" s="2351"/>
      <c r="R220" s="2351"/>
      <c r="S220" s="2351"/>
      <c r="T220" s="2351"/>
      <c r="U220" s="2351"/>
      <c r="V220" s="2351"/>
      <c r="W220" s="2351"/>
      <c r="X220" s="2351"/>
      <c r="Y220" s="2351"/>
      <c r="Z220" s="2351"/>
      <c r="AA220" s="2351"/>
      <c r="AB220" s="2331"/>
    </row>
    <row r="221" ht="24.0" customHeight="1">
      <c r="A221" s="2350"/>
      <c r="B221" s="2351"/>
      <c r="C221" s="2351"/>
      <c r="D221" s="2351"/>
      <c r="E221" s="2351"/>
      <c r="F221" s="2351"/>
      <c r="G221" s="2351"/>
      <c r="H221" s="2351"/>
      <c r="I221" s="2351"/>
      <c r="J221" s="2351"/>
      <c r="K221" s="2351"/>
      <c r="L221" s="2351"/>
      <c r="M221" s="2351"/>
      <c r="N221" s="2351"/>
      <c r="O221" s="2351"/>
      <c r="P221" s="2351"/>
      <c r="Q221" s="2351"/>
      <c r="R221" s="2351"/>
      <c r="S221" s="2351"/>
      <c r="T221" s="2351"/>
      <c r="U221" s="2351"/>
      <c r="V221" s="2351"/>
      <c r="W221" s="2351"/>
      <c r="X221" s="2351"/>
      <c r="Y221" s="2351"/>
      <c r="Z221" s="2351"/>
      <c r="AA221" s="2351"/>
      <c r="AB221" s="2331"/>
    </row>
    <row r="222" ht="24.0" customHeight="1">
      <c r="A222" s="2350"/>
      <c r="B222" s="2351"/>
      <c r="C222" s="2351"/>
      <c r="D222" s="2351"/>
      <c r="E222" s="2351"/>
      <c r="F222" s="2351"/>
      <c r="G222" s="2351"/>
      <c r="H222" s="2351"/>
      <c r="I222" s="2351"/>
      <c r="J222" s="2351"/>
      <c r="K222" s="2351"/>
      <c r="L222" s="2351"/>
      <c r="M222" s="2351"/>
      <c r="N222" s="2351"/>
      <c r="O222" s="2351"/>
      <c r="P222" s="2351"/>
      <c r="Q222" s="2351"/>
      <c r="R222" s="2351"/>
      <c r="S222" s="2351"/>
      <c r="T222" s="2351"/>
      <c r="U222" s="2351"/>
      <c r="V222" s="2351"/>
      <c r="W222" s="2351"/>
      <c r="X222" s="2351"/>
      <c r="Y222" s="2351"/>
      <c r="Z222" s="2351"/>
      <c r="AA222" s="2351"/>
      <c r="AB222" s="2331"/>
    </row>
    <row r="223" ht="24.0" customHeight="1">
      <c r="A223" s="2350"/>
      <c r="B223" s="2351"/>
      <c r="C223" s="2351"/>
      <c r="D223" s="2351"/>
      <c r="E223" s="2351"/>
      <c r="F223" s="2351"/>
      <c r="G223" s="2351"/>
      <c r="H223" s="2351"/>
      <c r="I223" s="2351"/>
      <c r="J223" s="2351"/>
      <c r="K223" s="2351"/>
      <c r="L223" s="2351"/>
      <c r="M223" s="2351"/>
      <c r="N223" s="2351"/>
      <c r="O223" s="2351"/>
      <c r="P223" s="2351"/>
      <c r="Q223" s="2351"/>
      <c r="R223" s="2351"/>
      <c r="S223" s="2351"/>
      <c r="T223" s="2351"/>
      <c r="U223" s="2351"/>
      <c r="V223" s="2351"/>
      <c r="W223" s="2351"/>
      <c r="X223" s="2351"/>
      <c r="Y223" s="2351"/>
      <c r="Z223" s="2351"/>
      <c r="AA223" s="2351"/>
      <c r="AB223" s="2331"/>
    </row>
    <row r="224" ht="24.0" customHeight="1">
      <c r="A224" s="2350"/>
      <c r="B224" s="2351"/>
      <c r="C224" s="2351"/>
      <c r="D224" s="2351"/>
      <c r="E224" s="2351"/>
      <c r="F224" s="2351"/>
      <c r="G224" s="2351"/>
      <c r="H224" s="2351"/>
      <c r="I224" s="2351"/>
      <c r="J224" s="2351"/>
      <c r="K224" s="2351"/>
      <c r="L224" s="2351"/>
      <c r="M224" s="2351"/>
      <c r="N224" s="2351"/>
      <c r="O224" s="2351"/>
      <c r="P224" s="2351"/>
      <c r="Q224" s="2351"/>
      <c r="R224" s="2351"/>
      <c r="S224" s="2351"/>
      <c r="T224" s="2351"/>
      <c r="U224" s="2351"/>
      <c r="V224" s="2351"/>
      <c r="W224" s="2351"/>
      <c r="X224" s="2351"/>
      <c r="Y224" s="2351"/>
      <c r="Z224" s="2351"/>
      <c r="AA224" s="2351"/>
      <c r="AB224" s="2331"/>
    </row>
    <row r="225" ht="24.0" customHeight="1">
      <c r="A225" s="2350"/>
      <c r="B225" s="2351"/>
      <c r="C225" s="2351"/>
      <c r="D225" s="2351"/>
      <c r="E225" s="2351"/>
      <c r="F225" s="2351"/>
      <c r="G225" s="2351"/>
      <c r="H225" s="2351"/>
      <c r="I225" s="2351"/>
      <c r="J225" s="2351"/>
      <c r="K225" s="2351"/>
      <c r="L225" s="2351"/>
      <c r="M225" s="2351"/>
      <c r="N225" s="2351"/>
      <c r="O225" s="2351"/>
      <c r="P225" s="2351"/>
      <c r="Q225" s="2351"/>
      <c r="R225" s="2351"/>
      <c r="S225" s="2351"/>
      <c r="T225" s="2351"/>
      <c r="U225" s="2351"/>
      <c r="V225" s="2351"/>
      <c r="W225" s="2351"/>
      <c r="X225" s="2351"/>
      <c r="Y225" s="2351"/>
      <c r="Z225" s="2351"/>
      <c r="AA225" s="2351"/>
      <c r="AB225" s="2331"/>
    </row>
    <row r="226" ht="24.0" customHeight="1">
      <c r="A226" s="2350"/>
      <c r="B226" s="2351"/>
      <c r="C226" s="2351"/>
      <c r="D226" s="2351"/>
      <c r="E226" s="2351"/>
      <c r="F226" s="2351"/>
      <c r="G226" s="2351"/>
      <c r="H226" s="2351"/>
      <c r="I226" s="2351"/>
      <c r="J226" s="2351"/>
      <c r="K226" s="2351"/>
      <c r="L226" s="2351"/>
      <c r="M226" s="2351"/>
      <c r="N226" s="2351"/>
      <c r="O226" s="2351"/>
      <c r="P226" s="2351"/>
      <c r="Q226" s="2351"/>
      <c r="R226" s="2351"/>
      <c r="S226" s="2351"/>
      <c r="T226" s="2351"/>
      <c r="U226" s="2351"/>
      <c r="V226" s="2351"/>
      <c r="W226" s="2351"/>
      <c r="X226" s="2351"/>
      <c r="Y226" s="2351"/>
      <c r="Z226" s="2351"/>
      <c r="AA226" s="2351"/>
      <c r="AB226" s="2331"/>
    </row>
    <row r="227" ht="24.0" customHeight="1">
      <c r="A227" s="2350"/>
      <c r="B227" s="2351"/>
      <c r="C227" s="2351"/>
      <c r="D227" s="2351"/>
      <c r="E227" s="2351"/>
      <c r="F227" s="2351"/>
      <c r="G227" s="2351"/>
      <c r="H227" s="2351"/>
      <c r="I227" s="2351"/>
      <c r="J227" s="2351"/>
      <c r="K227" s="2351"/>
      <c r="L227" s="2351"/>
      <c r="M227" s="2351"/>
      <c r="N227" s="2351"/>
      <c r="O227" s="2351"/>
      <c r="P227" s="2351"/>
      <c r="Q227" s="2351"/>
      <c r="R227" s="2351"/>
      <c r="S227" s="2351"/>
      <c r="T227" s="2351"/>
      <c r="U227" s="2351"/>
      <c r="V227" s="2351"/>
      <c r="W227" s="2351"/>
      <c r="X227" s="2351"/>
      <c r="Y227" s="2351"/>
      <c r="Z227" s="2351"/>
      <c r="AA227" s="2351"/>
      <c r="AB227" s="2331"/>
    </row>
    <row r="228" ht="24.0" customHeight="1">
      <c r="A228" s="2350"/>
      <c r="B228" s="2351"/>
      <c r="C228" s="2351"/>
      <c r="D228" s="2351"/>
      <c r="E228" s="2351"/>
      <c r="F228" s="2351"/>
      <c r="G228" s="2351"/>
      <c r="H228" s="2351"/>
      <c r="I228" s="2351"/>
      <c r="J228" s="2351"/>
      <c r="K228" s="2351"/>
      <c r="L228" s="2351"/>
      <c r="M228" s="2351"/>
      <c r="N228" s="2351"/>
      <c r="O228" s="2351"/>
      <c r="P228" s="2351"/>
      <c r="Q228" s="2351"/>
      <c r="R228" s="2351"/>
      <c r="S228" s="2351"/>
      <c r="T228" s="2351"/>
      <c r="U228" s="2351"/>
      <c r="V228" s="2351"/>
      <c r="W228" s="2351"/>
      <c r="X228" s="2351"/>
      <c r="Y228" s="2351"/>
      <c r="Z228" s="2351"/>
      <c r="AA228" s="2351"/>
      <c r="AB228" s="2331"/>
    </row>
    <row r="229" ht="24.0" customHeight="1">
      <c r="A229" s="2350"/>
      <c r="B229" s="2351"/>
      <c r="C229" s="2351"/>
      <c r="D229" s="2351"/>
      <c r="E229" s="2351"/>
      <c r="F229" s="2351"/>
      <c r="G229" s="2351"/>
      <c r="H229" s="2351"/>
      <c r="I229" s="2351"/>
      <c r="J229" s="2351"/>
      <c r="K229" s="2351"/>
      <c r="L229" s="2351"/>
      <c r="M229" s="2351"/>
      <c r="N229" s="2351"/>
      <c r="O229" s="2351"/>
      <c r="P229" s="2351"/>
      <c r="Q229" s="2351"/>
      <c r="R229" s="2351"/>
      <c r="S229" s="2351"/>
      <c r="T229" s="2351"/>
      <c r="U229" s="2351"/>
      <c r="V229" s="2351"/>
      <c r="W229" s="2351"/>
      <c r="X229" s="2351"/>
      <c r="Y229" s="2351"/>
      <c r="Z229" s="2351"/>
      <c r="AA229" s="2351"/>
      <c r="AB229" s="2331"/>
    </row>
    <row r="230" ht="24.0" customHeight="1">
      <c r="A230" s="2350"/>
      <c r="B230" s="2351"/>
      <c r="C230" s="2351"/>
      <c r="D230" s="2351"/>
      <c r="E230" s="2351"/>
      <c r="F230" s="2351"/>
      <c r="G230" s="2351"/>
      <c r="H230" s="2351"/>
      <c r="I230" s="2351"/>
      <c r="J230" s="2351"/>
      <c r="K230" s="2351"/>
      <c r="L230" s="2351"/>
      <c r="M230" s="2351"/>
      <c r="N230" s="2351"/>
      <c r="O230" s="2351"/>
      <c r="P230" s="2351"/>
      <c r="Q230" s="2351"/>
      <c r="R230" s="2351"/>
      <c r="S230" s="2351"/>
      <c r="T230" s="2351"/>
      <c r="U230" s="2351"/>
      <c r="V230" s="2351"/>
      <c r="W230" s="2351"/>
      <c r="X230" s="2351"/>
      <c r="Y230" s="2351"/>
      <c r="Z230" s="2351"/>
      <c r="AA230" s="2351"/>
      <c r="AB230" s="2331"/>
    </row>
    <row r="231" ht="24.0" customHeight="1">
      <c r="A231" s="2350"/>
      <c r="B231" s="2351"/>
      <c r="C231" s="2351"/>
      <c r="D231" s="2351"/>
      <c r="E231" s="2351"/>
      <c r="F231" s="2351"/>
      <c r="G231" s="2351"/>
      <c r="H231" s="2351"/>
      <c r="I231" s="2351"/>
      <c r="J231" s="2351"/>
      <c r="K231" s="2351"/>
      <c r="L231" s="2351"/>
      <c r="M231" s="2351"/>
      <c r="N231" s="2351"/>
      <c r="O231" s="2351"/>
      <c r="P231" s="2351"/>
      <c r="Q231" s="2351"/>
      <c r="R231" s="2351"/>
      <c r="S231" s="2351"/>
      <c r="T231" s="2351"/>
      <c r="U231" s="2351"/>
      <c r="V231" s="2351"/>
      <c r="W231" s="2351"/>
      <c r="X231" s="2351"/>
      <c r="Y231" s="2351"/>
      <c r="Z231" s="2351"/>
      <c r="AA231" s="2351"/>
      <c r="AB231" s="2331"/>
    </row>
    <row r="232" ht="24.0" customHeight="1">
      <c r="A232" s="2350"/>
      <c r="B232" s="2351"/>
      <c r="C232" s="2351"/>
      <c r="D232" s="2351"/>
      <c r="E232" s="2351"/>
      <c r="F232" s="2351"/>
      <c r="G232" s="2351"/>
      <c r="H232" s="2351"/>
      <c r="I232" s="2351"/>
      <c r="J232" s="2351"/>
      <c r="K232" s="2351"/>
      <c r="L232" s="2351"/>
      <c r="M232" s="2351"/>
      <c r="N232" s="2351"/>
      <c r="O232" s="2351"/>
      <c r="P232" s="2351"/>
      <c r="Q232" s="2351"/>
      <c r="R232" s="2351"/>
      <c r="S232" s="2351"/>
      <c r="T232" s="2351"/>
      <c r="U232" s="2351"/>
      <c r="V232" s="2351"/>
      <c r="W232" s="2351"/>
      <c r="X232" s="2351"/>
      <c r="Y232" s="2351"/>
      <c r="Z232" s="2351"/>
      <c r="AA232" s="2351"/>
      <c r="AB232" s="2331"/>
    </row>
    <row r="233" ht="24.0" customHeight="1">
      <c r="A233" s="2350"/>
      <c r="B233" s="2351"/>
      <c r="C233" s="2351"/>
      <c r="D233" s="2351"/>
      <c r="E233" s="2351"/>
      <c r="F233" s="2351"/>
      <c r="G233" s="2351"/>
      <c r="H233" s="2351"/>
      <c r="I233" s="2351"/>
      <c r="J233" s="2351"/>
      <c r="K233" s="2351"/>
      <c r="L233" s="2351"/>
      <c r="M233" s="2351"/>
      <c r="N233" s="2351"/>
      <c r="O233" s="2351"/>
      <c r="P233" s="2351"/>
      <c r="Q233" s="2351"/>
      <c r="R233" s="2351"/>
      <c r="S233" s="2351"/>
      <c r="T233" s="2351"/>
      <c r="U233" s="2351"/>
      <c r="V233" s="2351"/>
      <c r="W233" s="2351"/>
      <c r="X233" s="2351"/>
      <c r="Y233" s="2351"/>
      <c r="Z233" s="2351"/>
      <c r="AA233" s="2351"/>
      <c r="AB233" s="2331"/>
    </row>
    <row r="234" ht="24.0" customHeight="1">
      <c r="A234" s="2350"/>
      <c r="B234" s="2351"/>
      <c r="C234" s="2351"/>
      <c r="D234" s="2351"/>
      <c r="E234" s="2351"/>
      <c r="F234" s="2351"/>
      <c r="G234" s="2351"/>
      <c r="H234" s="2351"/>
      <c r="I234" s="2351"/>
      <c r="J234" s="2351"/>
      <c r="K234" s="2351"/>
      <c r="L234" s="2351"/>
      <c r="M234" s="2351"/>
      <c r="N234" s="2351"/>
      <c r="O234" s="2351"/>
      <c r="P234" s="2351"/>
      <c r="Q234" s="2351"/>
      <c r="R234" s="2351"/>
      <c r="S234" s="2351"/>
      <c r="T234" s="2351"/>
      <c r="U234" s="2351"/>
      <c r="V234" s="2351"/>
      <c r="W234" s="2351"/>
      <c r="X234" s="2351"/>
      <c r="Y234" s="2351"/>
      <c r="Z234" s="2351"/>
      <c r="AA234" s="2351"/>
      <c r="AB234" s="2331"/>
    </row>
    <row r="235" ht="24.0" customHeight="1">
      <c r="A235" s="2350"/>
      <c r="B235" s="2351"/>
      <c r="C235" s="2351"/>
      <c r="D235" s="2351"/>
      <c r="E235" s="2351"/>
      <c r="F235" s="2351"/>
      <c r="G235" s="2351"/>
      <c r="H235" s="2351"/>
      <c r="I235" s="2351"/>
      <c r="J235" s="2351"/>
      <c r="K235" s="2351"/>
      <c r="L235" s="2351"/>
      <c r="M235" s="2351"/>
      <c r="N235" s="2351"/>
      <c r="O235" s="2351"/>
      <c r="P235" s="2351"/>
      <c r="Q235" s="2351"/>
      <c r="R235" s="2351"/>
      <c r="S235" s="2351"/>
      <c r="T235" s="2351"/>
      <c r="U235" s="2351"/>
      <c r="V235" s="2351"/>
      <c r="W235" s="2351"/>
      <c r="X235" s="2351"/>
      <c r="Y235" s="2351"/>
      <c r="Z235" s="2351"/>
      <c r="AA235" s="2351"/>
      <c r="AB235" s="2331"/>
    </row>
    <row r="236" ht="24.0" customHeight="1">
      <c r="A236" s="2350"/>
      <c r="B236" s="2351"/>
      <c r="C236" s="2351"/>
      <c r="D236" s="2351"/>
      <c r="E236" s="2351"/>
      <c r="F236" s="2351"/>
      <c r="G236" s="2351"/>
      <c r="H236" s="2351"/>
      <c r="I236" s="2351"/>
      <c r="J236" s="2351"/>
      <c r="K236" s="2351"/>
      <c r="L236" s="2351"/>
      <c r="M236" s="2351"/>
      <c r="N236" s="2351"/>
      <c r="O236" s="2351"/>
      <c r="P236" s="2351"/>
      <c r="Q236" s="2351"/>
      <c r="R236" s="2351"/>
      <c r="S236" s="2351"/>
      <c r="T236" s="2351"/>
      <c r="U236" s="2351"/>
      <c r="V236" s="2351"/>
      <c r="W236" s="2351"/>
      <c r="X236" s="2351"/>
      <c r="Y236" s="2351"/>
      <c r="Z236" s="2351"/>
      <c r="AA236" s="2351"/>
      <c r="AB236" s="2331"/>
    </row>
    <row r="237" ht="24.0" customHeight="1">
      <c r="A237" s="2350"/>
      <c r="B237" s="2351"/>
      <c r="C237" s="2351"/>
      <c r="D237" s="2351"/>
      <c r="E237" s="2351"/>
      <c r="F237" s="2351"/>
      <c r="G237" s="2351"/>
      <c r="H237" s="2351"/>
      <c r="I237" s="2351"/>
      <c r="J237" s="2351"/>
      <c r="K237" s="2351"/>
      <c r="L237" s="2351"/>
      <c r="M237" s="2351"/>
      <c r="N237" s="2351"/>
      <c r="O237" s="2351"/>
      <c r="P237" s="2351"/>
      <c r="Q237" s="2351"/>
      <c r="R237" s="2351"/>
      <c r="S237" s="2351"/>
      <c r="T237" s="2351"/>
      <c r="U237" s="2351"/>
      <c r="V237" s="2351"/>
      <c r="W237" s="2351"/>
      <c r="X237" s="2351"/>
      <c r="Y237" s="2351"/>
      <c r="Z237" s="2351"/>
      <c r="AA237" s="2351"/>
      <c r="AB237" s="2331"/>
    </row>
    <row r="238" ht="24.0" customHeight="1">
      <c r="A238" s="2350"/>
      <c r="B238" s="2351"/>
      <c r="C238" s="2351"/>
      <c r="D238" s="2351"/>
      <c r="E238" s="2351"/>
      <c r="F238" s="2351"/>
      <c r="G238" s="2351"/>
      <c r="H238" s="2351"/>
      <c r="I238" s="2351"/>
      <c r="J238" s="2351"/>
      <c r="K238" s="2351"/>
      <c r="L238" s="2351"/>
      <c r="M238" s="2351"/>
      <c r="N238" s="2351"/>
      <c r="O238" s="2351"/>
      <c r="P238" s="2351"/>
      <c r="Q238" s="2351"/>
      <c r="R238" s="2351"/>
      <c r="S238" s="2351"/>
      <c r="T238" s="2351"/>
      <c r="U238" s="2351"/>
      <c r="V238" s="2351"/>
      <c r="W238" s="2351"/>
      <c r="X238" s="2351"/>
      <c r="Y238" s="2351"/>
      <c r="Z238" s="2351"/>
      <c r="AA238" s="2351"/>
      <c r="AB238" s="2331"/>
    </row>
    <row r="239" ht="24.0" customHeight="1">
      <c r="A239" s="2350"/>
      <c r="B239" s="2351"/>
      <c r="C239" s="2351"/>
      <c r="D239" s="2351"/>
      <c r="E239" s="2351"/>
      <c r="F239" s="2351"/>
      <c r="G239" s="2351"/>
      <c r="H239" s="2351"/>
      <c r="I239" s="2351"/>
      <c r="J239" s="2351"/>
      <c r="K239" s="2351"/>
      <c r="L239" s="2351"/>
      <c r="M239" s="2351"/>
      <c r="N239" s="2351"/>
      <c r="O239" s="2351"/>
      <c r="P239" s="2351"/>
      <c r="Q239" s="2351"/>
      <c r="R239" s="2351"/>
      <c r="S239" s="2351"/>
      <c r="T239" s="2351"/>
      <c r="U239" s="2351"/>
      <c r="V239" s="2351"/>
      <c r="W239" s="2351"/>
      <c r="X239" s="2351"/>
      <c r="Y239" s="2351"/>
      <c r="Z239" s="2351"/>
      <c r="AA239" s="2351"/>
      <c r="AB239" s="2331"/>
    </row>
    <row r="240" ht="24.0" customHeight="1">
      <c r="A240" s="2350"/>
      <c r="B240" s="2351"/>
      <c r="C240" s="2351"/>
      <c r="D240" s="2351"/>
      <c r="E240" s="2351"/>
      <c r="F240" s="2351"/>
      <c r="G240" s="2351"/>
      <c r="H240" s="2351"/>
      <c r="I240" s="2351"/>
      <c r="J240" s="2351"/>
      <c r="K240" s="2351"/>
      <c r="L240" s="2351"/>
      <c r="M240" s="2351"/>
      <c r="N240" s="2351"/>
      <c r="O240" s="2351"/>
      <c r="P240" s="2351"/>
      <c r="Q240" s="2351"/>
      <c r="R240" s="2351"/>
      <c r="S240" s="2351"/>
      <c r="T240" s="2351"/>
      <c r="U240" s="2351"/>
      <c r="V240" s="2351"/>
      <c r="W240" s="2351"/>
      <c r="X240" s="2351"/>
      <c r="Y240" s="2351"/>
      <c r="Z240" s="2351"/>
      <c r="AA240" s="2351"/>
      <c r="AB240" s="2331"/>
    </row>
    <row r="241" ht="24.0" customHeight="1">
      <c r="A241" s="2350"/>
      <c r="B241" s="2351"/>
      <c r="C241" s="2351"/>
      <c r="D241" s="2351"/>
      <c r="E241" s="2351"/>
      <c r="F241" s="2351"/>
      <c r="G241" s="2351"/>
      <c r="H241" s="2351"/>
      <c r="I241" s="2351"/>
      <c r="J241" s="2351"/>
      <c r="K241" s="2351"/>
      <c r="L241" s="2351"/>
      <c r="M241" s="2351"/>
      <c r="N241" s="2351"/>
      <c r="O241" s="2351"/>
      <c r="P241" s="2351"/>
      <c r="Q241" s="2351"/>
      <c r="R241" s="2351"/>
      <c r="S241" s="2351"/>
      <c r="T241" s="2351"/>
      <c r="U241" s="2351"/>
      <c r="V241" s="2351"/>
      <c r="W241" s="2351"/>
      <c r="X241" s="2351"/>
      <c r="Y241" s="2351"/>
      <c r="Z241" s="2351"/>
      <c r="AA241" s="2351"/>
      <c r="AB241" s="2331"/>
    </row>
    <row r="242" ht="24.0" customHeight="1">
      <c r="A242" s="2350"/>
      <c r="B242" s="2351"/>
      <c r="C242" s="2351"/>
      <c r="D242" s="2351"/>
      <c r="E242" s="2351"/>
      <c r="F242" s="2351"/>
      <c r="G242" s="2351"/>
      <c r="H242" s="2351"/>
      <c r="I242" s="2351"/>
      <c r="J242" s="2351"/>
      <c r="K242" s="2351"/>
      <c r="L242" s="2351"/>
      <c r="M242" s="2351"/>
      <c r="N242" s="2351"/>
      <c r="O242" s="2351"/>
      <c r="P242" s="2351"/>
      <c r="Q242" s="2351"/>
      <c r="R242" s="2351"/>
      <c r="S242" s="2351"/>
      <c r="T242" s="2351"/>
      <c r="U242" s="2351"/>
      <c r="V242" s="2351"/>
      <c r="W242" s="2351"/>
      <c r="X242" s="2351"/>
      <c r="Y242" s="2351"/>
      <c r="Z242" s="2351"/>
      <c r="AA242" s="2351"/>
      <c r="AB242" s="2331"/>
    </row>
    <row r="243" ht="24.0" customHeight="1">
      <c r="A243" s="2350"/>
      <c r="B243" s="2351"/>
      <c r="C243" s="2351"/>
      <c r="D243" s="2351"/>
      <c r="E243" s="2351"/>
      <c r="F243" s="2351"/>
      <c r="G243" s="2351"/>
      <c r="H243" s="2351"/>
      <c r="I243" s="2351"/>
      <c r="J243" s="2351"/>
      <c r="K243" s="2351"/>
      <c r="L243" s="2351"/>
      <c r="M243" s="2351"/>
      <c r="N243" s="2351"/>
      <c r="O243" s="2351"/>
      <c r="P243" s="2351"/>
      <c r="Q243" s="2351"/>
      <c r="R243" s="2351"/>
      <c r="S243" s="2351"/>
      <c r="T243" s="2351"/>
      <c r="U243" s="2351"/>
      <c r="V243" s="2351"/>
      <c r="W243" s="2351"/>
      <c r="X243" s="2351"/>
      <c r="Y243" s="2351"/>
      <c r="Z243" s="2351"/>
      <c r="AA243" s="2351"/>
      <c r="AB243" s="2331"/>
    </row>
    <row r="244" ht="24.0" customHeight="1">
      <c r="A244" s="2350"/>
      <c r="B244" s="2351"/>
      <c r="C244" s="2351"/>
      <c r="D244" s="2351"/>
      <c r="E244" s="2351"/>
      <c r="F244" s="2351"/>
      <c r="G244" s="2351"/>
      <c r="H244" s="2351"/>
      <c r="I244" s="2351"/>
      <c r="J244" s="2351"/>
      <c r="K244" s="2351"/>
      <c r="L244" s="2351"/>
      <c r="M244" s="2351"/>
      <c r="N244" s="2351"/>
      <c r="O244" s="2351"/>
      <c r="P244" s="2351"/>
      <c r="Q244" s="2351"/>
      <c r="R244" s="2351"/>
      <c r="S244" s="2351"/>
      <c r="T244" s="2351"/>
      <c r="U244" s="2351"/>
      <c r="V244" s="2351"/>
      <c r="W244" s="2351"/>
      <c r="X244" s="2351"/>
      <c r="Y244" s="2351"/>
      <c r="Z244" s="2351"/>
      <c r="AA244" s="2351"/>
      <c r="AB244" s="2331"/>
    </row>
    <row r="245" ht="24.0" customHeight="1">
      <c r="A245" s="2350"/>
      <c r="B245" s="2351"/>
      <c r="C245" s="2351"/>
      <c r="D245" s="2351"/>
      <c r="E245" s="2351"/>
      <c r="F245" s="2351"/>
      <c r="G245" s="2351"/>
      <c r="H245" s="2351"/>
      <c r="I245" s="2351"/>
      <c r="J245" s="2351"/>
      <c r="K245" s="2351"/>
      <c r="L245" s="2351"/>
      <c r="M245" s="2351"/>
      <c r="N245" s="2351"/>
      <c r="O245" s="2351"/>
      <c r="P245" s="2351"/>
      <c r="Q245" s="2351"/>
      <c r="R245" s="2351"/>
      <c r="S245" s="2351"/>
      <c r="T245" s="2351"/>
      <c r="U245" s="2351"/>
      <c r="V245" s="2351"/>
      <c r="W245" s="2351"/>
      <c r="X245" s="2351"/>
      <c r="Y245" s="2351"/>
      <c r="Z245" s="2351"/>
      <c r="AA245" s="2351"/>
      <c r="AB245" s="2331"/>
    </row>
    <row r="246" ht="24.0" customHeight="1">
      <c r="A246" s="2350"/>
      <c r="B246" s="2351"/>
      <c r="C246" s="2351"/>
      <c r="D246" s="2351"/>
      <c r="E246" s="2351"/>
      <c r="F246" s="2351"/>
      <c r="G246" s="2351"/>
      <c r="H246" s="2351"/>
      <c r="I246" s="2351"/>
      <c r="J246" s="2351"/>
      <c r="K246" s="2351"/>
      <c r="L246" s="2351"/>
      <c r="M246" s="2351"/>
      <c r="N246" s="2351"/>
      <c r="O246" s="2351"/>
      <c r="P246" s="2351"/>
      <c r="Q246" s="2351"/>
      <c r="R246" s="2351"/>
      <c r="S246" s="2351"/>
      <c r="T246" s="2351"/>
      <c r="U246" s="2351"/>
      <c r="V246" s="2351"/>
      <c r="W246" s="2351"/>
      <c r="X246" s="2351"/>
      <c r="Y246" s="2351"/>
      <c r="Z246" s="2351"/>
      <c r="AA246" s="2351"/>
      <c r="AB246" s="2331"/>
    </row>
    <row r="247" ht="24.0" customHeight="1">
      <c r="A247" s="2350"/>
      <c r="B247" s="2351"/>
      <c r="C247" s="2351"/>
      <c r="D247" s="2351"/>
      <c r="E247" s="2351"/>
      <c r="F247" s="2351"/>
      <c r="G247" s="2351"/>
      <c r="H247" s="2351"/>
      <c r="I247" s="2351"/>
      <c r="J247" s="2351"/>
      <c r="K247" s="2351"/>
      <c r="L247" s="2351"/>
      <c r="M247" s="2351"/>
      <c r="N247" s="2351"/>
      <c r="O247" s="2351"/>
      <c r="P247" s="2351"/>
      <c r="Q247" s="2351"/>
      <c r="R247" s="2351"/>
      <c r="S247" s="2351"/>
      <c r="T247" s="2351"/>
      <c r="U247" s="2351"/>
      <c r="V247" s="2351"/>
      <c r="W247" s="2351"/>
      <c r="X247" s="2351"/>
      <c r="Y247" s="2351"/>
      <c r="Z247" s="2351"/>
      <c r="AA247" s="2351"/>
      <c r="AB247" s="2331"/>
    </row>
    <row r="248" ht="24.0" customHeight="1">
      <c r="A248" s="2350"/>
      <c r="B248" s="2351"/>
      <c r="C248" s="2351"/>
      <c r="D248" s="2351"/>
      <c r="E248" s="2351"/>
      <c r="F248" s="2351"/>
      <c r="G248" s="2351"/>
      <c r="H248" s="2351"/>
      <c r="I248" s="2351"/>
      <c r="J248" s="2351"/>
      <c r="K248" s="2351"/>
      <c r="L248" s="2351"/>
      <c r="M248" s="2351"/>
      <c r="N248" s="2351"/>
      <c r="O248" s="2351"/>
      <c r="P248" s="2351"/>
      <c r="Q248" s="2351"/>
      <c r="R248" s="2351"/>
      <c r="S248" s="2351"/>
      <c r="T248" s="2351"/>
      <c r="U248" s="2351"/>
      <c r="V248" s="2351"/>
      <c r="W248" s="2351"/>
      <c r="X248" s="2351"/>
      <c r="Y248" s="2351"/>
      <c r="Z248" s="2351"/>
      <c r="AA248" s="2351"/>
      <c r="AB248" s="2331"/>
    </row>
    <row r="249" ht="24.0" customHeight="1">
      <c r="A249" s="2350"/>
      <c r="B249" s="2351"/>
      <c r="C249" s="2351"/>
      <c r="D249" s="2351"/>
      <c r="E249" s="2351"/>
      <c r="F249" s="2351"/>
      <c r="G249" s="2351"/>
      <c r="H249" s="2351"/>
      <c r="I249" s="2351"/>
      <c r="J249" s="2351"/>
      <c r="K249" s="2351"/>
      <c r="L249" s="2351"/>
      <c r="M249" s="2351"/>
      <c r="N249" s="2351"/>
      <c r="O249" s="2351"/>
      <c r="P249" s="2351"/>
      <c r="Q249" s="2351"/>
      <c r="R249" s="2351"/>
      <c r="S249" s="2351"/>
      <c r="T249" s="2351"/>
      <c r="U249" s="2351"/>
      <c r="V249" s="2351"/>
      <c r="W249" s="2351"/>
      <c r="X249" s="2351"/>
      <c r="Y249" s="2351"/>
      <c r="Z249" s="2351"/>
      <c r="AA249" s="2351"/>
      <c r="AB249" s="2331"/>
    </row>
    <row r="250" ht="24.0" customHeight="1">
      <c r="A250" s="2350"/>
      <c r="B250" s="2351"/>
      <c r="C250" s="2351"/>
      <c r="D250" s="2351"/>
      <c r="E250" s="2351"/>
      <c r="F250" s="2351"/>
      <c r="G250" s="2351"/>
      <c r="H250" s="2351"/>
      <c r="I250" s="2351"/>
      <c r="J250" s="2351"/>
      <c r="K250" s="2351"/>
      <c r="L250" s="2351"/>
      <c r="M250" s="2351"/>
      <c r="N250" s="2351"/>
      <c r="O250" s="2351"/>
      <c r="P250" s="2351"/>
      <c r="Q250" s="2351"/>
      <c r="R250" s="2351"/>
      <c r="S250" s="2351"/>
      <c r="T250" s="2351"/>
      <c r="U250" s="2351"/>
      <c r="V250" s="2351"/>
      <c r="W250" s="2351"/>
      <c r="X250" s="2351"/>
      <c r="Y250" s="2351"/>
      <c r="Z250" s="2351"/>
      <c r="AA250" s="2351"/>
      <c r="AB250" s="2331"/>
    </row>
    <row r="251" ht="24.0" customHeight="1">
      <c r="A251" s="2350"/>
      <c r="B251" s="2351"/>
      <c r="C251" s="2351"/>
      <c r="D251" s="2351"/>
      <c r="E251" s="2351"/>
      <c r="F251" s="2351"/>
      <c r="G251" s="2351"/>
      <c r="H251" s="2351"/>
      <c r="I251" s="2351"/>
      <c r="J251" s="2351"/>
      <c r="K251" s="2351"/>
      <c r="L251" s="2351"/>
      <c r="M251" s="2351"/>
      <c r="N251" s="2351"/>
      <c r="O251" s="2351"/>
      <c r="P251" s="2351"/>
      <c r="Q251" s="2351"/>
      <c r="R251" s="2351"/>
      <c r="S251" s="2351"/>
      <c r="T251" s="2351"/>
      <c r="U251" s="2351"/>
      <c r="V251" s="2351"/>
      <c r="W251" s="2351"/>
      <c r="X251" s="2351"/>
      <c r="Y251" s="2351"/>
      <c r="Z251" s="2351"/>
      <c r="AA251" s="2351"/>
      <c r="AB251" s="2331"/>
    </row>
    <row r="252" ht="24.0" customHeight="1">
      <c r="A252" s="2350"/>
      <c r="B252" s="2351"/>
      <c r="C252" s="2351"/>
      <c r="D252" s="2351"/>
      <c r="E252" s="2351"/>
      <c r="F252" s="2351"/>
      <c r="G252" s="2351"/>
      <c r="H252" s="2351"/>
      <c r="I252" s="2351"/>
      <c r="J252" s="2351"/>
      <c r="K252" s="2351"/>
      <c r="L252" s="2351"/>
      <c r="M252" s="2351"/>
      <c r="N252" s="2351"/>
      <c r="O252" s="2351"/>
      <c r="P252" s="2351"/>
      <c r="Q252" s="2351"/>
      <c r="R252" s="2351"/>
      <c r="S252" s="2351"/>
      <c r="T252" s="2351"/>
      <c r="U252" s="2351"/>
      <c r="V252" s="2351"/>
      <c r="W252" s="2351"/>
      <c r="X252" s="2351"/>
      <c r="Y252" s="2351"/>
      <c r="Z252" s="2351"/>
      <c r="AA252" s="2351"/>
      <c r="AB252" s="2331"/>
    </row>
    <row r="253" ht="24.0" customHeight="1">
      <c r="A253" s="2350"/>
      <c r="B253" s="2351"/>
      <c r="C253" s="2351"/>
      <c r="D253" s="2351"/>
      <c r="E253" s="2351"/>
      <c r="F253" s="2351"/>
      <c r="G253" s="2351"/>
      <c r="H253" s="2351"/>
      <c r="I253" s="2351"/>
      <c r="J253" s="2351"/>
      <c r="K253" s="2351"/>
      <c r="L253" s="2351"/>
      <c r="M253" s="2351"/>
      <c r="N253" s="2351"/>
      <c r="O253" s="2351"/>
      <c r="P253" s="2351"/>
      <c r="Q253" s="2351"/>
      <c r="R253" s="2351"/>
      <c r="S253" s="2351"/>
      <c r="T253" s="2351"/>
      <c r="U253" s="2351"/>
      <c r="V253" s="2351"/>
      <c r="W253" s="2351"/>
      <c r="X253" s="2351"/>
      <c r="Y253" s="2351"/>
      <c r="Z253" s="2351"/>
      <c r="AA253" s="2351"/>
      <c r="AB253" s="2331"/>
    </row>
    <row r="254" ht="24.0" customHeight="1">
      <c r="A254" s="2350"/>
      <c r="B254" s="2351"/>
      <c r="C254" s="2351"/>
      <c r="D254" s="2351"/>
      <c r="E254" s="2351"/>
      <c r="F254" s="2351"/>
      <c r="G254" s="2351"/>
      <c r="H254" s="2351"/>
      <c r="I254" s="2351"/>
      <c r="J254" s="2351"/>
      <c r="K254" s="2351"/>
      <c r="L254" s="2351"/>
      <c r="M254" s="2351"/>
      <c r="N254" s="2351"/>
      <c r="O254" s="2351"/>
      <c r="P254" s="2351"/>
      <c r="Q254" s="2351"/>
      <c r="R254" s="2351"/>
      <c r="S254" s="2351"/>
      <c r="T254" s="2351"/>
      <c r="U254" s="2351"/>
      <c r="V254" s="2351"/>
      <c r="W254" s="2351"/>
      <c r="X254" s="2351"/>
      <c r="Y254" s="2351"/>
      <c r="Z254" s="2351"/>
      <c r="AA254" s="2351"/>
      <c r="AB254" s="2331"/>
    </row>
    <row r="255" ht="24.0" customHeight="1">
      <c r="A255" s="2350"/>
      <c r="B255" s="2351"/>
      <c r="C255" s="2351"/>
      <c r="D255" s="2351"/>
      <c r="E255" s="2351"/>
      <c r="F255" s="2351"/>
      <c r="G255" s="2351"/>
      <c r="H255" s="2351"/>
      <c r="I255" s="2351"/>
      <c r="J255" s="2351"/>
      <c r="K255" s="2351"/>
      <c r="L255" s="2351"/>
      <c r="M255" s="2351"/>
      <c r="N255" s="2351"/>
      <c r="O255" s="2351"/>
      <c r="P255" s="2351"/>
      <c r="Q255" s="2351"/>
      <c r="R255" s="2351"/>
      <c r="S255" s="2351"/>
      <c r="T255" s="2351"/>
      <c r="U255" s="2351"/>
      <c r="V255" s="2351"/>
      <c r="W255" s="2351"/>
      <c r="X255" s="2351"/>
      <c r="Y255" s="2351"/>
      <c r="Z255" s="2351"/>
      <c r="AA255" s="2351"/>
      <c r="AB255" s="2331"/>
    </row>
    <row r="256" ht="24.0" customHeight="1">
      <c r="A256" s="2350"/>
      <c r="B256" s="2351"/>
      <c r="C256" s="2351"/>
      <c r="D256" s="2351"/>
      <c r="E256" s="2351"/>
      <c r="F256" s="2351"/>
      <c r="G256" s="2351"/>
      <c r="H256" s="2351"/>
      <c r="I256" s="2351"/>
      <c r="J256" s="2351"/>
      <c r="K256" s="2351"/>
      <c r="L256" s="2351"/>
      <c r="M256" s="2351"/>
      <c r="N256" s="2351"/>
      <c r="O256" s="2351"/>
      <c r="P256" s="2351"/>
      <c r="Q256" s="2351"/>
      <c r="R256" s="2351"/>
      <c r="S256" s="2351"/>
      <c r="T256" s="2351"/>
      <c r="U256" s="2351"/>
      <c r="V256" s="2351"/>
      <c r="W256" s="2351"/>
      <c r="X256" s="2351"/>
      <c r="Y256" s="2351"/>
      <c r="Z256" s="2351"/>
      <c r="AA256" s="2351"/>
      <c r="AB256" s="2331"/>
    </row>
    <row r="257" ht="24.0" customHeight="1">
      <c r="A257" s="2350"/>
      <c r="B257" s="2351"/>
      <c r="C257" s="2351"/>
      <c r="D257" s="2351"/>
      <c r="E257" s="2351"/>
      <c r="F257" s="2351"/>
      <c r="G257" s="2351"/>
      <c r="H257" s="2351"/>
      <c r="I257" s="2351"/>
      <c r="J257" s="2351"/>
      <c r="K257" s="2351"/>
      <c r="L257" s="2351"/>
      <c r="M257" s="2351"/>
      <c r="N257" s="2351"/>
      <c r="O257" s="2351"/>
      <c r="P257" s="2351"/>
      <c r="Q257" s="2351"/>
      <c r="R257" s="2351"/>
      <c r="S257" s="2351"/>
      <c r="T257" s="2351"/>
      <c r="U257" s="2351"/>
      <c r="V257" s="2351"/>
      <c r="W257" s="2351"/>
      <c r="X257" s="2351"/>
      <c r="Y257" s="2351"/>
      <c r="Z257" s="2351"/>
      <c r="AA257" s="2351"/>
      <c r="AB257" s="2331"/>
    </row>
    <row r="258" ht="24.0" customHeight="1">
      <c r="A258" s="2350"/>
      <c r="B258" s="2351"/>
      <c r="C258" s="2351"/>
      <c r="D258" s="2351"/>
      <c r="E258" s="2351"/>
      <c r="F258" s="2351"/>
      <c r="G258" s="2351"/>
      <c r="H258" s="2351"/>
      <c r="I258" s="2351"/>
      <c r="J258" s="2351"/>
      <c r="K258" s="2351"/>
      <c r="L258" s="2351"/>
      <c r="M258" s="2351"/>
      <c r="N258" s="2351"/>
      <c r="O258" s="2351"/>
      <c r="P258" s="2351"/>
      <c r="Q258" s="2351"/>
      <c r="R258" s="2351"/>
      <c r="S258" s="2351"/>
      <c r="T258" s="2351"/>
      <c r="U258" s="2351"/>
      <c r="V258" s="2351"/>
      <c r="W258" s="2351"/>
      <c r="X258" s="2351"/>
      <c r="Y258" s="2351"/>
      <c r="Z258" s="2351"/>
      <c r="AA258" s="2351"/>
      <c r="AB258" s="2331"/>
    </row>
    <row r="259" ht="24.0" customHeight="1">
      <c r="A259" s="2350"/>
      <c r="B259" s="2351"/>
      <c r="C259" s="2351"/>
      <c r="D259" s="2351"/>
      <c r="E259" s="2351"/>
      <c r="F259" s="2351"/>
      <c r="G259" s="2351"/>
      <c r="H259" s="2351"/>
      <c r="I259" s="2351"/>
      <c r="J259" s="2351"/>
      <c r="K259" s="2351"/>
      <c r="L259" s="2351"/>
      <c r="M259" s="2351"/>
      <c r="N259" s="2351"/>
      <c r="O259" s="2351"/>
      <c r="P259" s="2351"/>
      <c r="Q259" s="2351"/>
      <c r="R259" s="2351"/>
      <c r="S259" s="2351"/>
      <c r="T259" s="2351"/>
      <c r="U259" s="2351"/>
      <c r="V259" s="2351"/>
      <c r="W259" s="2351"/>
      <c r="X259" s="2351"/>
      <c r="Y259" s="2351"/>
      <c r="Z259" s="2351"/>
      <c r="AA259" s="2351"/>
      <c r="AB259" s="2331"/>
    </row>
    <row r="260" ht="24.0" customHeight="1">
      <c r="A260" s="2350"/>
      <c r="B260" s="2351"/>
      <c r="C260" s="2351"/>
      <c r="D260" s="2351"/>
      <c r="E260" s="2351"/>
      <c r="F260" s="2351"/>
      <c r="G260" s="2351"/>
      <c r="H260" s="2351"/>
      <c r="I260" s="2351"/>
      <c r="J260" s="2351"/>
      <c r="K260" s="2351"/>
      <c r="L260" s="2351"/>
      <c r="M260" s="2351"/>
      <c r="N260" s="2351"/>
      <c r="O260" s="2351"/>
      <c r="P260" s="2351"/>
      <c r="Q260" s="2351"/>
      <c r="R260" s="2351"/>
      <c r="S260" s="2351"/>
      <c r="T260" s="2351"/>
      <c r="U260" s="2351"/>
      <c r="V260" s="2351"/>
      <c r="W260" s="2351"/>
      <c r="X260" s="2351"/>
      <c r="Y260" s="2351"/>
      <c r="Z260" s="2351"/>
      <c r="AA260" s="2351"/>
      <c r="AB260" s="2331"/>
    </row>
    <row r="261" ht="24.0" customHeight="1">
      <c r="A261" s="2350"/>
      <c r="B261" s="2351"/>
      <c r="C261" s="2351"/>
      <c r="D261" s="2351"/>
      <c r="E261" s="2351"/>
      <c r="F261" s="2351"/>
      <c r="G261" s="2351"/>
      <c r="H261" s="2351"/>
      <c r="I261" s="2351"/>
      <c r="J261" s="2351"/>
      <c r="K261" s="2351"/>
      <c r="L261" s="2351"/>
      <c r="M261" s="2351"/>
      <c r="N261" s="2351"/>
      <c r="O261" s="2351"/>
      <c r="P261" s="2351"/>
      <c r="Q261" s="2351"/>
      <c r="R261" s="2351"/>
      <c r="S261" s="2351"/>
      <c r="T261" s="2351"/>
      <c r="U261" s="2351"/>
      <c r="V261" s="2351"/>
      <c r="W261" s="2351"/>
      <c r="X261" s="2351"/>
      <c r="Y261" s="2351"/>
      <c r="Z261" s="2351"/>
      <c r="AA261" s="2351"/>
      <c r="AB261" s="2331"/>
    </row>
    <row r="262" ht="24.0" customHeight="1">
      <c r="A262" s="2350"/>
      <c r="B262" s="2351"/>
      <c r="C262" s="2351"/>
      <c r="D262" s="2351"/>
      <c r="E262" s="2351"/>
      <c r="F262" s="2351"/>
      <c r="G262" s="2351"/>
      <c r="H262" s="2351"/>
      <c r="I262" s="2351"/>
      <c r="J262" s="2351"/>
      <c r="K262" s="2351"/>
      <c r="L262" s="2351"/>
      <c r="M262" s="2351"/>
      <c r="N262" s="2351"/>
      <c r="O262" s="2351"/>
      <c r="P262" s="2351"/>
      <c r="Q262" s="2351"/>
      <c r="R262" s="2351"/>
      <c r="S262" s="2351"/>
      <c r="T262" s="2351"/>
      <c r="U262" s="2351"/>
      <c r="V262" s="2351"/>
      <c r="W262" s="2351"/>
      <c r="X262" s="2351"/>
      <c r="Y262" s="2351"/>
      <c r="Z262" s="2351"/>
      <c r="AA262" s="2351"/>
      <c r="AB262" s="2331"/>
    </row>
    <row r="263" ht="24.0" customHeight="1">
      <c r="A263" s="2350"/>
      <c r="B263" s="2351"/>
      <c r="C263" s="2351"/>
      <c r="D263" s="2351"/>
      <c r="E263" s="2351"/>
      <c r="F263" s="2351"/>
      <c r="G263" s="2351"/>
      <c r="H263" s="2351"/>
      <c r="I263" s="2351"/>
      <c r="J263" s="2351"/>
      <c r="K263" s="2351"/>
      <c r="L263" s="2351"/>
      <c r="M263" s="2351"/>
      <c r="N263" s="2351"/>
      <c r="O263" s="2351"/>
      <c r="P263" s="2351"/>
      <c r="Q263" s="2351"/>
      <c r="R263" s="2351"/>
      <c r="S263" s="2351"/>
      <c r="T263" s="2351"/>
      <c r="U263" s="2351"/>
      <c r="V263" s="2351"/>
      <c r="W263" s="2351"/>
      <c r="X263" s="2351"/>
      <c r="Y263" s="2351"/>
      <c r="Z263" s="2351"/>
      <c r="AA263" s="2351"/>
      <c r="AB263" s="2331"/>
    </row>
    <row r="264" ht="24.0" customHeight="1">
      <c r="A264" s="2350"/>
      <c r="B264" s="2351"/>
      <c r="C264" s="2351"/>
      <c r="D264" s="2351"/>
      <c r="E264" s="2351"/>
      <c r="F264" s="2351"/>
      <c r="G264" s="2351"/>
      <c r="H264" s="2351"/>
      <c r="I264" s="2351"/>
      <c r="J264" s="2351"/>
      <c r="K264" s="2351"/>
      <c r="L264" s="2351"/>
      <c r="M264" s="2351"/>
      <c r="N264" s="2351"/>
      <c r="O264" s="2351"/>
      <c r="P264" s="2351"/>
      <c r="Q264" s="2351"/>
      <c r="R264" s="2351"/>
      <c r="S264" s="2351"/>
      <c r="T264" s="2351"/>
      <c r="U264" s="2351"/>
      <c r="V264" s="2351"/>
      <c r="W264" s="2351"/>
      <c r="X264" s="2351"/>
      <c r="Y264" s="2351"/>
      <c r="Z264" s="2351"/>
      <c r="AA264" s="2351"/>
      <c r="AB264" s="2331"/>
    </row>
    <row r="265" ht="24.0" customHeight="1">
      <c r="A265" s="2350"/>
      <c r="B265" s="2351"/>
      <c r="C265" s="2351"/>
      <c r="D265" s="2351"/>
      <c r="E265" s="2351"/>
      <c r="F265" s="2351"/>
      <c r="G265" s="2351"/>
      <c r="H265" s="2351"/>
      <c r="I265" s="2351"/>
      <c r="J265" s="2351"/>
      <c r="K265" s="2351"/>
      <c r="L265" s="2351"/>
      <c r="M265" s="2351"/>
      <c r="N265" s="2351"/>
      <c r="O265" s="2351"/>
      <c r="P265" s="2351"/>
      <c r="Q265" s="2351"/>
      <c r="R265" s="2351"/>
      <c r="S265" s="2351"/>
      <c r="T265" s="2351"/>
      <c r="U265" s="2351"/>
      <c r="V265" s="2351"/>
      <c r="W265" s="2351"/>
      <c r="X265" s="2351"/>
      <c r="Y265" s="2351"/>
      <c r="Z265" s="2351"/>
      <c r="AA265" s="2351"/>
      <c r="AB265" s="2331"/>
    </row>
    <row r="266" ht="24.0" customHeight="1">
      <c r="A266" s="2350"/>
      <c r="B266" s="2351"/>
      <c r="C266" s="2351"/>
      <c r="D266" s="2351"/>
      <c r="E266" s="2351"/>
      <c r="F266" s="2351"/>
      <c r="G266" s="2351"/>
      <c r="H266" s="2351"/>
      <c r="I266" s="2351"/>
      <c r="J266" s="2351"/>
      <c r="K266" s="2351"/>
      <c r="L266" s="2351"/>
      <c r="M266" s="2351"/>
      <c r="N266" s="2351"/>
      <c r="O266" s="2351"/>
      <c r="P266" s="2351"/>
      <c r="Q266" s="2351"/>
      <c r="R266" s="2351"/>
      <c r="S266" s="2351"/>
      <c r="T266" s="2351"/>
      <c r="U266" s="2351"/>
      <c r="V266" s="2351"/>
      <c r="W266" s="2351"/>
      <c r="X266" s="2351"/>
      <c r="Y266" s="2351"/>
      <c r="Z266" s="2351"/>
      <c r="AA266" s="2351"/>
      <c r="AB266" s="2331"/>
    </row>
    <row r="267" ht="24.0" customHeight="1">
      <c r="A267" s="2350"/>
      <c r="B267" s="2351"/>
      <c r="C267" s="2351"/>
      <c r="D267" s="2351"/>
      <c r="E267" s="2351"/>
      <c r="F267" s="2351"/>
      <c r="G267" s="2351"/>
      <c r="H267" s="2351"/>
      <c r="I267" s="2351"/>
      <c r="J267" s="2351"/>
      <c r="K267" s="2351"/>
      <c r="L267" s="2351"/>
      <c r="M267" s="2351"/>
      <c r="N267" s="2351"/>
      <c r="O267" s="2351"/>
      <c r="P267" s="2351"/>
      <c r="Q267" s="2351"/>
      <c r="R267" s="2351"/>
      <c r="S267" s="2351"/>
      <c r="T267" s="2351"/>
      <c r="U267" s="2351"/>
      <c r="V267" s="2351"/>
      <c r="W267" s="2351"/>
      <c r="X267" s="2351"/>
      <c r="Y267" s="2351"/>
      <c r="Z267" s="2351"/>
      <c r="AA267" s="2351"/>
      <c r="AB267" s="2331"/>
    </row>
    <row r="268" ht="24.0" customHeight="1">
      <c r="A268" s="2350"/>
      <c r="B268" s="2351"/>
      <c r="C268" s="2351"/>
      <c r="D268" s="2351"/>
      <c r="E268" s="2351"/>
      <c r="F268" s="2351"/>
      <c r="G268" s="2351"/>
      <c r="H268" s="2351"/>
      <c r="I268" s="2351"/>
      <c r="J268" s="2351"/>
      <c r="K268" s="2351"/>
      <c r="L268" s="2351"/>
      <c r="M268" s="2351"/>
      <c r="N268" s="2351"/>
      <c r="O268" s="2351"/>
      <c r="P268" s="2351"/>
      <c r="Q268" s="2351"/>
      <c r="R268" s="2351"/>
      <c r="S268" s="2351"/>
      <c r="T268" s="2351"/>
      <c r="U268" s="2351"/>
      <c r="V268" s="2351"/>
      <c r="W268" s="2351"/>
      <c r="X268" s="2351"/>
      <c r="Y268" s="2351"/>
      <c r="Z268" s="2351"/>
      <c r="AA268" s="2351"/>
      <c r="AB268" s="2331"/>
    </row>
    <row r="269" ht="24.0" customHeight="1">
      <c r="A269" s="2350"/>
      <c r="B269" s="2351"/>
      <c r="C269" s="2351"/>
      <c r="D269" s="2351"/>
      <c r="E269" s="2351"/>
      <c r="F269" s="2351"/>
      <c r="G269" s="2351"/>
      <c r="H269" s="2351"/>
      <c r="I269" s="2351"/>
      <c r="J269" s="2351"/>
      <c r="K269" s="2351"/>
      <c r="L269" s="2351"/>
      <c r="M269" s="2351"/>
      <c r="N269" s="2351"/>
      <c r="O269" s="2351"/>
      <c r="P269" s="2351"/>
      <c r="Q269" s="2351"/>
      <c r="R269" s="2351"/>
      <c r="S269" s="2351"/>
      <c r="T269" s="2351"/>
      <c r="U269" s="2351"/>
      <c r="V269" s="2351"/>
      <c r="W269" s="2351"/>
      <c r="X269" s="2351"/>
      <c r="Y269" s="2351"/>
      <c r="Z269" s="2351"/>
      <c r="AA269" s="2351"/>
      <c r="AB269" s="2331"/>
    </row>
    <row r="270" ht="24.0" customHeight="1">
      <c r="A270" s="2350"/>
      <c r="B270" s="2351"/>
      <c r="C270" s="2351"/>
      <c r="D270" s="2351"/>
      <c r="E270" s="2351"/>
      <c r="F270" s="2351"/>
      <c r="G270" s="2351"/>
      <c r="H270" s="2351"/>
      <c r="I270" s="2351"/>
      <c r="J270" s="2351"/>
      <c r="K270" s="2351"/>
      <c r="L270" s="2351"/>
      <c r="M270" s="2351"/>
      <c r="N270" s="2351"/>
      <c r="O270" s="2351"/>
      <c r="P270" s="2351"/>
      <c r="Q270" s="2351"/>
      <c r="R270" s="2351"/>
      <c r="S270" s="2351"/>
      <c r="T270" s="2351"/>
      <c r="U270" s="2351"/>
      <c r="V270" s="2351"/>
      <c r="W270" s="2351"/>
      <c r="X270" s="2351"/>
      <c r="Y270" s="2351"/>
      <c r="Z270" s="2351"/>
      <c r="AA270" s="2351"/>
      <c r="AB270" s="2331"/>
    </row>
    <row r="271" ht="24.0" customHeight="1">
      <c r="A271" s="2350"/>
      <c r="B271" s="2351"/>
      <c r="C271" s="2351"/>
      <c r="D271" s="2351"/>
      <c r="E271" s="2351"/>
      <c r="F271" s="2351"/>
      <c r="G271" s="2351"/>
      <c r="H271" s="2351"/>
      <c r="I271" s="2351"/>
      <c r="J271" s="2351"/>
      <c r="K271" s="2351"/>
      <c r="L271" s="2351"/>
      <c r="M271" s="2351"/>
      <c r="N271" s="2351"/>
      <c r="O271" s="2351"/>
      <c r="P271" s="2351"/>
      <c r="Q271" s="2351"/>
      <c r="R271" s="2351"/>
      <c r="S271" s="2351"/>
      <c r="T271" s="2351"/>
      <c r="U271" s="2351"/>
      <c r="V271" s="2351"/>
      <c r="W271" s="2351"/>
      <c r="X271" s="2351"/>
      <c r="Y271" s="2351"/>
      <c r="Z271" s="2351"/>
      <c r="AA271" s="2351"/>
      <c r="AB271" s="2331"/>
    </row>
    <row r="272" ht="24.0" customHeight="1">
      <c r="A272" s="2350"/>
      <c r="B272" s="2351"/>
      <c r="C272" s="2351"/>
      <c r="D272" s="2351"/>
      <c r="E272" s="2351"/>
      <c r="F272" s="2351"/>
      <c r="G272" s="2351"/>
      <c r="H272" s="2351"/>
      <c r="I272" s="2351"/>
      <c r="J272" s="2351"/>
      <c r="K272" s="2351"/>
      <c r="L272" s="2351"/>
      <c r="M272" s="2351"/>
      <c r="N272" s="2351"/>
      <c r="O272" s="2351"/>
      <c r="P272" s="2351"/>
      <c r="Q272" s="2351"/>
      <c r="R272" s="2351"/>
      <c r="S272" s="2351"/>
      <c r="T272" s="2351"/>
      <c r="U272" s="2351"/>
      <c r="V272" s="2351"/>
      <c r="W272" s="2351"/>
      <c r="X272" s="2351"/>
      <c r="Y272" s="2351"/>
      <c r="Z272" s="2351"/>
      <c r="AA272" s="2351"/>
      <c r="AB272" s="2331"/>
    </row>
    <row r="273" ht="24.0" customHeight="1">
      <c r="A273" s="2350"/>
      <c r="B273" s="2351"/>
      <c r="C273" s="2351"/>
      <c r="D273" s="2351"/>
      <c r="E273" s="2351"/>
      <c r="F273" s="2351"/>
      <c r="G273" s="2351"/>
      <c r="H273" s="2351"/>
      <c r="I273" s="2351"/>
      <c r="J273" s="2351"/>
      <c r="K273" s="2351"/>
      <c r="L273" s="2351"/>
      <c r="M273" s="2351"/>
      <c r="N273" s="2351"/>
      <c r="O273" s="2351"/>
      <c r="P273" s="2351"/>
      <c r="Q273" s="2351"/>
      <c r="R273" s="2351"/>
      <c r="S273" s="2351"/>
      <c r="T273" s="2351"/>
      <c r="U273" s="2351"/>
      <c r="V273" s="2351"/>
      <c r="W273" s="2351"/>
      <c r="X273" s="2351"/>
      <c r="Y273" s="2351"/>
      <c r="Z273" s="2351"/>
      <c r="AA273" s="2351"/>
      <c r="AB273" s="2331"/>
    </row>
    <row r="274" ht="24.0" customHeight="1">
      <c r="A274" s="2350"/>
      <c r="B274" s="2351"/>
      <c r="C274" s="2351"/>
      <c r="D274" s="2351"/>
      <c r="E274" s="2351"/>
      <c r="F274" s="2351"/>
      <c r="G274" s="2351"/>
      <c r="H274" s="2351"/>
      <c r="I274" s="2351"/>
      <c r="J274" s="2351"/>
      <c r="K274" s="2351"/>
      <c r="L274" s="2351"/>
      <c r="M274" s="2351"/>
      <c r="N274" s="2351"/>
      <c r="O274" s="2351"/>
      <c r="P274" s="2351"/>
      <c r="Q274" s="2351"/>
      <c r="R274" s="2351"/>
      <c r="S274" s="2351"/>
      <c r="T274" s="2351"/>
      <c r="U274" s="2351"/>
      <c r="V274" s="2351"/>
      <c r="W274" s="2351"/>
      <c r="X274" s="2351"/>
      <c r="Y274" s="2351"/>
      <c r="Z274" s="2351"/>
      <c r="AA274" s="2351"/>
      <c r="AB274" s="2331"/>
    </row>
    <row r="275" ht="24.0" customHeight="1">
      <c r="A275" s="2350"/>
      <c r="B275" s="2351"/>
      <c r="C275" s="2351"/>
      <c r="D275" s="2351"/>
      <c r="E275" s="2351"/>
      <c r="F275" s="2351"/>
      <c r="G275" s="2351"/>
      <c r="H275" s="2351"/>
      <c r="I275" s="2351"/>
      <c r="J275" s="2351"/>
      <c r="K275" s="2351"/>
      <c r="L275" s="2351"/>
      <c r="M275" s="2351"/>
      <c r="N275" s="2351"/>
      <c r="O275" s="2351"/>
      <c r="P275" s="2351"/>
      <c r="Q275" s="2351"/>
      <c r="R275" s="2351"/>
      <c r="S275" s="2351"/>
      <c r="T275" s="2351"/>
      <c r="U275" s="2351"/>
      <c r="V275" s="2351"/>
      <c r="W275" s="2351"/>
      <c r="X275" s="2351"/>
      <c r="Y275" s="2351"/>
      <c r="Z275" s="2351"/>
      <c r="AA275" s="2351"/>
      <c r="AB275" s="2331"/>
    </row>
    <row r="276" ht="24.0" customHeight="1">
      <c r="A276" s="2350"/>
      <c r="B276" s="2351"/>
      <c r="C276" s="2351"/>
      <c r="D276" s="2351"/>
      <c r="E276" s="2351"/>
      <c r="F276" s="2351"/>
      <c r="G276" s="2351"/>
      <c r="H276" s="2351"/>
      <c r="I276" s="2351"/>
      <c r="J276" s="2351"/>
      <c r="K276" s="2351"/>
      <c r="L276" s="2351"/>
      <c r="M276" s="2351"/>
      <c r="N276" s="2351"/>
      <c r="O276" s="2351"/>
      <c r="P276" s="2351"/>
      <c r="Q276" s="2351"/>
      <c r="R276" s="2351"/>
      <c r="S276" s="2351"/>
      <c r="T276" s="2351"/>
      <c r="U276" s="2351"/>
      <c r="V276" s="2351"/>
      <c r="W276" s="2351"/>
      <c r="X276" s="2351"/>
      <c r="Y276" s="2351"/>
      <c r="Z276" s="2351"/>
      <c r="AA276" s="2351"/>
      <c r="AB276" s="2331"/>
    </row>
    <row r="277" ht="24.0" customHeight="1">
      <c r="A277" s="2350"/>
      <c r="B277" s="2351"/>
      <c r="C277" s="2351"/>
      <c r="D277" s="2351"/>
      <c r="E277" s="2351"/>
      <c r="F277" s="2351"/>
      <c r="G277" s="2351"/>
      <c r="H277" s="2351"/>
      <c r="I277" s="2351"/>
      <c r="J277" s="2351"/>
      <c r="K277" s="2351"/>
      <c r="L277" s="2351"/>
      <c r="M277" s="2351"/>
      <c r="N277" s="2351"/>
      <c r="O277" s="2351"/>
      <c r="P277" s="2351"/>
      <c r="Q277" s="2351"/>
      <c r="R277" s="2351"/>
      <c r="S277" s="2351"/>
      <c r="T277" s="2351"/>
      <c r="U277" s="2351"/>
      <c r="V277" s="2351"/>
      <c r="W277" s="2351"/>
      <c r="X277" s="2351"/>
      <c r="Y277" s="2351"/>
      <c r="Z277" s="2351"/>
      <c r="AA277" s="2351"/>
      <c r="AB277" s="2331"/>
    </row>
    <row r="278" ht="24.0" customHeight="1">
      <c r="A278" s="2350"/>
      <c r="B278" s="2351"/>
      <c r="C278" s="2351"/>
      <c r="D278" s="2351"/>
      <c r="E278" s="2351"/>
      <c r="F278" s="2351"/>
      <c r="G278" s="2351"/>
      <c r="H278" s="2351"/>
      <c r="I278" s="2351"/>
      <c r="J278" s="2351"/>
      <c r="K278" s="2351"/>
      <c r="L278" s="2351"/>
      <c r="M278" s="2351"/>
      <c r="N278" s="2351"/>
      <c r="O278" s="2351"/>
      <c r="P278" s="2351"/>
      <c r="Q278" s="2351"/>
      <c r="R278" s="2351"/>
      <c r="S278" s="2351"/>
      <c r="T278" s="2351"/>
      <c r="U278" s="2351"/>
      <c r="V278" s="2351"/>
      <c r="W278" s="2351"/>
      <c r="X278" s="2351"/>
      <c r="Y278" s="2351"/>
      <c r="Z278" s="2351"/>
      <c r="AA278" s="2351"/>
      <c r="AB278" s="2331"/>
    </row>
    <row r="279" ht="24.0" customHeight="1">
      <c r="A279" s="2350"/>
      <c r="B279" s="2351"/>
      <c r="C279" s="2351"/>
      <c r="D279" s="2351"/>
      <c r="E279" s="2351"/>
      <c r="F279" s="2351"/>
      <c r="G279" s="2351"/>
      <c r="H279" s="2351"/>
      <c r="I279" s="2351"/>
      <c r="J279" s="2351"/>
      <c r="K279" s="2351"/>
      <c r="L279" s="2351"/>
      <c r="M279" s="2351"/>
      <c r="N279" s="2351"/>
      <c r="O279" s="2351"/>
      <c r="P279" s="2351"/>
      <c r="Q279" s="2351"/>
      <c r="R279" s="2351"/>
      <c r="S279" s="2351"/>
      <c r="T279" s="2351"/>
      <c r="U279" s="2351"/>
      <c r="V279" s="2351"/>
      <c r="W279" s="2351"/>
      <c r="X279" s="2351"/>
      <c r="Y279" s="2351"/>
      <c r="Z279" s="2351"/>
      <c r="AA279" s="2351"/>
      <c r="AB279" s="2331"/>
    </row>
    <row r="280" ht="24.0" customHeight="1">
      <c r="A280" s="2350"/>
      <c r="B280" s="2351"/>
      <c r="C280" s="2351"/>
      <c r="D280" s="2351"/>
      <c r="E280" s="2351"/>
      <c r="F280" s="2351"/>
      <c r="G280" s="2351"/>
      <c r="H280" s="2351"/>
      <c r="I280" s="2351"/>
      <c r="J280" s="2351"/>
      <c r="K280" s="2351"/>
      <c r="L280" s="2351"/>
      <c r="M280" s="2351"/>
      <c r="N280" s="2351"/>
      <c r="O280" s="2351"/>
      <c r="P280" s="2351"/>
      <c r="Q280" s="2351"/>
      <c r="R280" s="2351"/>
      <c r="S280" s="2351"/>
      <c r="T280" s="2351"/>
      <c r="U280" s="2351"/>
      <c r="V280" s="2351"/>
      <c r="W280" s="2351"/>
      <c r="X280" s="2351"/>
      <c r="Y280" s="2351"/>
      <c r="Z280" s="2351"/>
      <c r="AA280" s="2351"/>
      <c r="AB280" s="2331"/>
    </row>
    <row r="281" ht="24.0" customHeight="1">
      <c r="A281" s="2350"/>
      <c r="B281" s="2351"/>
      <c r="C281" s="2351"/>
      <c r="D281" s="2351"/>
      <c r="E281" s="2351"/>
      <c r="F281" s="2351"/>
      <c r="G281" s="2351"/>
      <c r="H281" s="2351"/>
      <c r="I281" s="2351"/>
      <c r="J281" s="2351"/>
      <c r="K281" s="2351"/>
      <c r="L281" s="2351"/>
      <c r="M281" s="2351"/>
      <c r="N281" s="2351"/>
      <c r="O281" s="2351"/>
      <c r="P281" s="2351"/>
      <c r="Q281" s="2351"/>
      <c r="R281" s="2351"/>
      <c r="S281" s="2351"/>
      <c r="T281" s="2351"/>
      <c r="U281" s="2351"/>
      <c r="V281" s="2351"/>
      <c r="W281" s="2351"/>
      <c r="X281" s="2351"/>
      <c r="Y281" s="2351"/>
      <c r="Z281" s="2351"/>
      <c r="AA281" s="2351"/>
      <c r="AB281" s="2331"/>
    </row>
    <row r="282" ht="24.0" customHeight="1">
      <c r="A282" s="2350"/>
      <c r="B282" s="2351"/>
      <c r="C282" s="2351"/>
      <c r="D282" s="2351"/>
      <c r="E282" s="2351"/>
      <c r="F282" s="2351"/>
      <c r="G282" s="2351"/>
      <c r="H282" s="2351"/>
      <c r="I282" s="2351"/>
      <c r="J282" s="2351"/>
      <c r="K282" s="2351"/>
      <c r="L282" s="2351"/>
      <c r="M282" s="2351"/>
      <c r="N282" s="2351"/>
      <c r="O282" s="2351"/>
      <c r="P282" s="2351"/>
      <c r="Q282" s="2351"/>
      <c r="R282" s="2351"/>
      <c r="S282" s="2351"/>
      <c r="T282" s="2351"/>
      <c r="U282" s="2351"/>
      <c r="V282" s="2351"/>
      <c r="W282" s="2351"/>
      <c r="X282" s="2351"/>
      <c r="Y282" s="2351"/>
      <c r="Z282" s="2351"/>
      <c r="AA282" s="2351"/>
      <c r="AB282" s="2331"/>
    </row>
    <row r="283" ht="24.0" customHeight="1">
      <c r="A283" s="2350"/>
      <c r="B283" s="2351"/>
      <c r="C283" s="2351"/>
      <c r="D283" s="2351"/>
      <c r="E283" s="2351"/>
      <c r="F283" s="2351"/>
      <c r="G283" s="2351"/>
      <c r="H283" s="2351"/>
      <c r="I283" s="2351"/>
      <c r="J283" s="2351"/>
      <c r="K283" s="2351"/>
      <c r="L283" s="2351"/>
      <c r="M283" s="2351"/>
      <c r="N283" s="2351"/>
      <c r="O283" s="2351"/>
      <c r="P283" s="2351"/>
      <c r="Q283" s="2351"/>
      <c r="R283" s="2351"/>
      <c r="S283" s="2351"/>
      <c r="T283" s="2351"/>
      <c r="U283" s="2351"/>
      <c r="V283" s="2351"/>
      <c r="W283" s="2351"/>
      <c r="X283" s="2351"/>
      <c r="Y283" s="2351"/>
      <c r="Z283" s="2351"/>
      <c r="AA283" s="2351"/>
      <c r="AB283" s="2331"/>
    </row>
    <row r="284" ht="24.0" customHeight="1">
      <c r="A284" s="2350"/>
      <c r="B284" s="2351"/>
      <c r="C284" s="2351"/>
      <c r="D284" s="2351"/>
      <c r="E284" s="2351"/>
      <c r="F284" s="2351"/>
      <c r="G284" s="2351"/>
      <c r="H284" s="2351"/>
      <c r="I284" s="2351"/>
      <c r="J284" s="2351"/>
      <c r="K284" s="2351"/>
      <c r="L284" s="2351"/>
      <c r="M284" s="2351"/>
      <c r="N284" s="2351"/>
      <c r="O284" s="2351"/>
      <c r="P284" s="2351"/>
      <c r="Q284" s="2351"/>
      <c r="R284" s="2351"/>
      <c r="S284" s="2351"/>
      <c r="T284" s="2351"/>
      <c r="U284" s="2351"/>
      <c r="V284" s="2351"/>
      <c r="W284" s="2351"/>
      <c r="X284" s="2351"/>
      <c r="Y284" s="2351"/>
      <c r="Z284" s="2351"/>
      <c r="AA284" s="2351"/>
      <c r="AB284" s="2331"/>
    </row>
    <row r="285" ht="24.0" customHeight="1">
      <c r="A285" s="2350"/>
      <c r="B285" s="2351"/>
      <c r="C285" s="2351"/>
      <c r="D285" s="2351"/>
      <c r="E285" s="2351"/>
      <c r="F285" s="2351"/>
      <c r="G285" s="2351"/>
      <c r="H285" s="2351"/>
      <c r="I285" s="2351"/>
      <c r="J285" s="2351"/>
      <c r="K285" s="2351"/>
      <c r="L285" s="2351"/>
      <c r="M285" s="2351"/>
      <c r="N285" s="2351"/>
      <c r="O285" s="2351"/>
      <c r="P285" s="2351"/>
      <c r="Q285" s="2351"/>
      <c r="R285" s="2351"/>
      <c r="S285" s="2351"/>
      <c r="T285" s="2351"/>
      <c r="U285" s="2351"/>
      <c r="V285" s="2351"/>
      <c r="W285" s="2351"/>
      <c r="X285" s="2351"/>
      <c r="Y285" s="2351"/>
      <c r="Z285" s="2351"/>
      <c r="AA285" s="2351"/>
      <c r="AB285" s="2331"/>
    </row>
    <row r="286" ht="24.0" customHeight="1">
      <c r="A286" s="2350"/>
      <c r="B286" s="2351"/>
      <c r="C286" s="2351"/>
      <c r="D286" s="2351"/>
      <c r="E286" s="2351"/>
      <c r="F286" s="2351"/>
      <c r="G286" s="2351"/>
      <c r="H286" s="2351"/>
      <c r="I286" s="2351"/>
      <c r="J286" s="2351"/>
      <c r="K286" s="2351"/>
      <c r="L286" s="2351"/>
      <c r="M286" s="2351"/>
      <c r="N286" s="2351"/>
      <c r="O286" s="2351"/>
      <c r="P286" s="2351"/>
      <c r="Q286" s="2351"/>
      <c r="R286" s="2351"/>
      <c r="S286" s="2351"/>
      <c r="T286" s="2351"/>
      <c r="U286" s="2351"/>
      <c r="V286" s="2351"/>
      <c r="W286" s="2351"/>
      <c r="X286" s="2351"/>
      <c r="Y286" s="2351"/>
      <c r="Z286" s="2351"/>
      <c r="AA286" s="2351"/>
      <c r="AB286" s="2331"/>
    </row>
    <row r="287" ht="24.0" customHeight="1">
      <c r="A287" s="2350"/>
      <c r="B287" s="2351"/>
      <c r="C287" s="2351"/>
      <c r="D287" s="2351"/>
      <c r="E287" s="2351"/>
      <c r="F287" s="2351"/>
      <c r="G287" s="2351"/>
      <c r="H287" s="2351"/>
      <c r="I287" s="2351"/>
      <c r="J287" s="2351"/>
      <c r="K287" s="2351"/>
      <c r="L287" s="2351"/>
      <c r="M287" s="2351"/>
      <c r="N287" s="2351"/>
      <c r="O287" s="2351"/>
      <c r="P287" s="2351"/>
      <c r="Q287" s="2351"/>
      <c r="R287" s="2351"/>
      <c r="S287" s="2351"/>
      <c r="T287" s="2351"/>
      <c r="U287" s="2351"/>
      <c r="V287" s="2351"/>
      <c r="W287" s="2351"/>
      <c r="X287" s="2351"/>
      <c r="Y287" s="2351"/>
      <c r="Z287" s="2351"/>
      <c r="AA287" s="2351"/>
      <c r="AB287" s="2331"/>
    </row>
    <row r="288" ht="24.0" customHeight="1">
      <c r="A288" s="2350"/>
      <c r="B288" s="2351"/>
      <c r="C288" s="2351"/>
      <c r="D288" s="2351"/>
      <c r="E288" s="2351"/>
      <c r="F288" s="2351"/>
      <c r="G288" s="2351"/>
      <c r="H288" s="2351"/>
      <c r="I288" s="2351"/>
      <c r="J288" s="2351"/>
      <c r="K288" s="2351"/>
      <c r="L288" s="2351"/>
      <c r="M288" s="2351"/>
      <c r="N288" s="2351"/>
      <c r="O288" s="2351"/>
      <c r="P288" s="2351"/>
      <c r="Q288" s="2351"/>
      <c r="R288" s="2351"/>
      <c r="S288" s="2351"/>
      <c r="T288" s="2351"/>
      <c r="U288" s="2351"/>
      <c r="V288" s="2351"/>
      <c r="W288" s="2351"/>
      <c r="X288" s="2351"/>
      <c r="Y288" s="2351"/>
      <c r="Z288" s="2351"/>
      <c r="AA288" s="2351"/>
      <c r="AB288" s="2331"/>
    </row>
    <row r="289" ht="24.0" customHeight="1">
      <c r="A289" s="2350"/>
      <c r="B289" s="2351"/>
      <c r="C289" s="2351"/>
      <c r="D289" s="2351"/>
      <c r="E289" s="2351"/>
      <c r="F289" s="2351"/>
      <c r="G289" s="2351"/>
      <c r="H289" s="2351"/>
      <c r="I289" s="2351"/>
      <c r="J289" s="2351"/>
      <c r="K289" s="2351"/>
      <c r="L289" s="2351"/>
      <c r="M289" s="2351"/>
      <c r="N289" s="2351"/>
      <c r="O289" s="2351"/>
      <c r="P289" s="2351"/>
      <c r="Q289" s="2351"/>
      <c r="R289" s="2351"/>
      <c r="S289" s="2351"/>
      <c r="T289" s="2351"/>
      <c r="U289" s="2351"/>
      <c r="V289" s="2351"/>
      <c r="W289" s="2351"/>
      <c r="X289" s="2351"/>
      <c r="Y289" s="2351"/>
      <c r="Z289" s="2351"/>
      <c r="AA289" s="2351"/>
      <c r="AB289" s="2331"/>
    </row>
    <row r="290" ht="24.0" customHeight="1">
      <c r="A290" s="2350"/>
      <c r="B290" s="2351"/>
      <c r="C290" s="2351"/>
      <c r="D290" s="2351"/>
      <c r="E290" s="2351"/>
      <c r="F290" s="2351"/>
      <c r="G290" s="2351"/>
      <c r="H290" s="2351"/>
      <c r="I290" s="2351"/>
      <c r="J290" s="2351"/>
      <c r="K290" s="2351"/>
      <c r="L290" s="2351"/>
      <c r="M290" s="2351"/>
      <c r="N290" s="2351"/>
      <c r="O290" s="2351"/>
      <c r="P290" s="2351"/>
      <c r="Q290" s="2351"/>
      <c r="R290" s="2351"/>
      <c r="S290" s="2351"/>
      <c r="T290" s="2351"/>
      <c r="U290" s="2351"/>
      <c r="V290" s="2351"/>
      <c r="W290" s="2351"/>
      <c r="X290" s="2351"/>
      <c r="Y290" s="2351"/>
      <c r="Z290" s="2351"/>
      <c r="AA290" s="2351"/>
      <c r="AB290" s="2331"/>
    </row>
    <row r="291" ht="24.0" customHeight="1">
      <c r="A291" s="2350"/>
      <c r="B291" s="2351"/>
      <c r="C291" s="2351"/>
      <c r="D291" s="2351"/>
      <c r="E291" s="2351"/>
      <c r="F291" s="2351"/>
      <c r="G291" s="2351"/>
      <c r="H291" s="2351"/>
      <c r="I291" s="2351"/>
      <c r="J291" s="2351"/>
      <c r="K291" s="2351"/>
      <c r="L291" s="2351"/>
      <c r="M291" s="2351"/>
      <c r="N291" s="2351"/>
      <c r="O291" s="2351"/>
      <c r="P291" s="2351"/>
      <c r="Q291" s="2351"/>
      <c r="R291" s="2351"/>
      <c r="S291" s="2351"/>
      <c r="T291" s="2351"/>
      <c r="U291" s="2351"/>
      <c r="V291" s="2351"/>
      <c r="W291" s="2351"/>
      <c r="X291" s="2351"/>
      <c r="Y291" s="2351"/>
      <c r="Z291" s="2351"/>
      <c r="AA291" s="2351"/>
      <c r="AB291" s="2331"/>
    </row>
    <row r="292" ht="24.0" customHeight="1">
      <c r="A292" s="2350"/>
      <c r="B292" s="2351"/>
      <c r="C292" s="2351"/>
      <c r="D292" s="2351"/>
      <c r="E292" s="2351"/>
      <c r="F292" s="2351"/>
      <c r="G292" s="2351"/>
      <c r="H292" s="2351"/>
      <c r="I292" s="2351"/>
      <c r="J292" s="2351"/>
      <c r="K292" s="2351"/>
      <c r="L292" s="2351"/>
      <c r="M292" s="2351"/>
      <c r="N292" s="2351"/>
      <c r="O292" s="2351"/>
      <c r="P292" s="2351"/>
      <c r="Q292" s="2351"/>
      <c r="R292" s="2351"/>
      <c r="S292" s="2351"/>
      <c r="T292" s="2351"/>
      <c r="U292" s="2351"/>
      <c r="V292" s="2351"/>
      <c r="W292" s="2351"/>
      <c r="X292" s="2351"/>
      <c r="Y292" s="2351"/>
      <c r="Z292" s="2351"/>
      <c r="AA292" s="2351"/>
      <c r="AB292" s="2331"/>
    </row>
    <row r="293" ht="24.0" customHeight="1">
      <c r="A293" s="2350"/>
      <c r="B293" s="2351"/>
      <c r="C293" s="2351"/>
      <c r="D293" s="2351"/>
      <c r="E293" s="2351"/>
      <c r="F293" s="2351"/>
      <c r="G293" s="2351"/>
      <c r="H293" s="2351"/>
      <c r="I293" s="2351"/>
      <c r="J293" s="2351"/>
      <c r="K293" s="2351"/>
      <c r="L293" s="2351"/>
      <c r="M293" s="2351"/>
      <c r="N293" s="2351"/>
      <c r="O293" s="2351"/>
      <c r="P293" s="2351"/>
      <c r="Q293" s="2351"/>
      <c r="R293" s="2351"/>
      <c r="S293" s="2351"/>
      <c r="T293" s="2351"/>
      <c r="U293" s="2351"/>
      <c r="V293" s="2351"/>
      <c r="W293" s="2351"/>
      <c r="X293" s="2351"/>
      <c r="Y293" s="2351"/>
      <c r="Z293" s="2351"/>
      <c r="AA293" s="2351"/>
      <c r="AB293" s="2331"/>
    </row>
    <row r="294" ht="24.0" customHeight="1">
      <c r="A294" s="2350"/>
      <c r="B294" s="2351"/>
      <c r="C294" s="2351"/>
      <c r="D294" s="2351"/>
      <c r="E294" s="2351"/>
      <c r="F294" s="2351"/>
      <c r="G294" s="2351"/>
      <c r="H294" s="2351"/>
      <c r="I294" s="2351"/>
      <c r="J294" s="2351"/>
      <c r="K294" s="2351"/>
      <c r="L294" s="2351"/>
      <c r="M294" s="2351"/>
      <c r="N294" s="2351"/>
      <c r="O294" s="2351"/>
      <c r="P294" s="2351"/>
      <c r="Q294" s="2351"/>
      <c r="R294" s="2351"/>
      <c r="S294" s="2351"/>
      <c r="T294" s="2351"/>
      <c r="U294" s="2351"/>
      <c r="V294" s="2351"/>
      <c r="W294" s="2351"/>
      <c r="X294" s="2351"/>
      <c r="Y294" s="2351"/>
      <c r="Z294" s="2351"/>
      <c r="AA294" s="2351"/>
      <c r="AB294" s="2331"/>
    </row>
    <row r="295" ht="24.0" customHeight="1">
      <c r="A295" s="2350"/>
      <c r="B295" s="2351"/>
      <c r="C295" s="2351"/>
      <c r="D295" s="2351"/>
      <c r="E295" s="2351"/>
      <c r="F295" s="2351"/>
      <c r="G295" s="2351"/>
      <c r="H295" s="2351"/>
      <c r="I295" s="2351"/>
      <c r="J295" s="2351"/>
      <c r="K295" s="2351"/>
      <c r="L295" s="2351"/>
      <c r="M295" s="2351"/>
      <c r="N295" s="2351"/>
      <c r="O295" s="2351"/>
      <c r="P295" s="2351"/>
      <c r="Q295" s="2351"/>
      <c r="R295" s="2351"/>
      <c r="S295" s="2351"/>
      <c r="T295" s="2351"/>
      <c r="U295" s="2351"/>
      <c r="V295" s="2351"/>
      <c r="W295" s="2351"/>
      <c r="X295" s="2351"/>
      <c r="Y295" s="2351"/>
      <c r="Z295" s="2351"/>
      <c r="AA295" s="2351"/>
      <c r="AB295" s="2331"/>
    </row>
    <row r="296" ht="24.0" customHeight="1">
      <c r="A296" s="2350"/>
      <c r="B296" s="2351"/>
      <c r="C296" s="2351"/>
      <c r="D296" s="2351"/>
      <c r="E296" s="2351"/>
      <c r="F296" s="2351"/>
      <c r="G296" s="2351"/>
      <c r="H296" s="2351"/>
      <c r="I296" s="2351"/>
      <c r="J296" s="2351"/>
      <c r="K296" s="2351"/>
      <c r="L296" s="2351"/>
      <c r="M296" s="2351"/>
      <c r="N296" s="2351"/>
      <c r="O296" s="2351"/>
      <c r="P296" s="2351"/>
      <c r="Q296" s="2351"/>
      <c r="R296" s="2351"/>
      <c r="S296" s="2351"/>
      <c r="T296" s="2351"/>
      <c r="U296" s="2351"/>
      <c r="V296" s="2351"/>
      <c r="W296" s="2351"/>
      <c r="X296" s="2351"/>
      <c r="Y296" s="2351"/>
      <c r="Z296" s="2351"/>
      <c r="AA296" s="2351"/>
      <c r="AB296" s="2331"/>
    </row>
    <row r="297" ht="24.0" customHeight="1">
      <c r="A297" s="2350"/>
      <c r="B297" s="2351"/>
      <c r="C297" s="2351"/>
      <c r="D297" s="2351"/>
      <c r="E297" s="2351"/>
      <c r="F297" s="2351"/>
      <c r="G297" s="2351"/>
      <c r="H297" s="2351"/>
      <c r="I297" s="2351"/>
      <c r="J297" s="2351"/>
      <c r="K297" s="2351"/>
      <c r="L297" s="2351"/>
      <c r="M297" s="2351"/>
      <c r="N297" s="2351"/>
      <c r="O297" s="2351"/>
      <c r="P297" s="2351"/>
      <c r="Q297" s="2351"/>
      <c r="R297" s="2351"/>
      <c r="S297" s="2351"/>
      <c r="T297" s="2351"/>
      <c r="U297" s="2351"/>
      <c r="V297" s="2351"/>
      <c r="W297" s="2351"/>
      <c r="X297" s="2351"/>
      <c r="Y297" s="2351"/>
      <c r="Z297" s="2351"/>
      <c r="AA297" s="2351"/>
      <c r="AB297" s="2331"/>
    </row>
    <row r="298" ht="24.0" customHeight="1">
      <c r="A298" s="2350"/>
      <c r="B298" s="2351"/>
      <c r="C298" s="2351"/>
      <c r="D298" s="2351"/>
      <c r="E298" s="2351"/>
      <c r="F298" s="2351"/>
      <c r="G298" s="2351"/>
      <c r="H298" s="2351"/>
      <c r="I298" s="2351"/>
      <c r="J298" s="2351"/>
      <c r="K298" s="2351"/>
      <c r="L298" s="2351"/>
      <c r="M298" s="2351"/>
      <c r="N298" s="2351"/>
      <c r="O298" s="2351"/>
      <c r="P298" s="2351"/>
      <c r="Q298" s="2351"/>
      <c r="R298" s="2351"/>
      <c r="S298" s="2351"/>
      <c r="T298" s="2351"/>
      <c r="U298" s="2351"/>
      <c r="V298" s="2351"/>
      <c r="W298" s="2351"/>
      <c r="X298" s="2351"/>
      <c r="Y298" s="2351"/>
      <c r="Z298" s="2351"/>
      <c r="AA298" s="2351"/>
      <c r="AB298" s="2331"/>
    </row>
    <row r="299" ht="24.0" customHeight="1">
      <c r="A299" s="2350"/>
      <c r="B299" s="2351"/>
      <c r="C299" s="2351"/>
      <c r="D299" s="2351"/>
      <c r="E299" s="2351"/>
      <c r="F299" s="2351"/>
      <c r="G299" s="2351"/>
      <c r="H299" s="2351"/>
      <c r="I299" s="2351"/>
      <c r="J299" s="2351"/>
      <c r="K299" s="2351"/>
      <c r="L299" s="2351"/>
      <c r="M299" s="2351"/>
      <c r="N299" s="2351"/>
      <c r="O299" s="2351"/>
      <c r="P299" s="2351"/>
      <c r="Q299" s="2351"/>
      <c r="R299" s="2351"/>
      <c r="S299" s="2351"/>
      <c r="T299" s="2351"/>
      <c r="U299" s="2351"/>
      <c r="V299" s="2351"/>
      <c r="W299" s="2351"/>
      <c r="X299" s="2351"/>
      <c r="Y299" s="2351"/>
      <c r="Z299" s="2351"/>
      <c r="AA299" s="2351"/>
      <c r="AB299" s="2331"/>
    </row>
    <row r="300" ht="24.0" customHeight="1">
      <c r="A300" s="2350"/>
      <c r="B300" s="2351"/>
      <c r="C300" s="2351"/>
      <c r="D300" s="2351"/>
      <c r="E300" s="2351"/>
      <c r="F300" s="2351"/>
      <c r="G300" s="2351"/>
      <c r="H300" s="2351"/>
      <c r="I300" s="2351"/>
      <c r="J300" s="2351"/>
      <c r="K300" s="2351"/>
      <c r="L300" s="2351"/>
      <c r="M300" s="2351"/>
      <c r="N300" s="2351"/>
      <c r="O300" s="2351"/>
      <c r="P300" s="2351"/>
      <c r="Q300" s="2351"/>
      <c r="R300" s="2351"/>
      <c r="S300" s="2351"/>
      <c r="T300" s="2351"/>
      <c r="U300" s="2351"/>
      <c r="V300" s="2351"/>
      <c r="W300" s="2351"/>
      <c r="X300" s="2351"/>
      <c r="Y300" s="2351"/>
      <c r="Z300" s="2351"/>
      <c r="AA300" s="2351"/>
      <c r="AB300" s="2331"/>
    </row>
    <row r="301" ht="24.0" customHeight="1">
      <c r="A301" s="2350"/>
      <c r="B301" s="2351"/>
      <c r="C301" s="2351"/>
      <c r="D301" s="2351"/>
      <c r="E301" s="2351"/>
      <c r="F301" s="2351"/>
      <c r="G301" s="2351"/>
      <c r="H301" s="2351"/>
      <c r="I301" s="2351"/>
      <c r="J301" s="2351"/>
      <c r="K301" s="2351"/>
      <c r="L301" s="2351"/>
      <c r="M301" s="2351"/>
      <c r="N301" s="2351"/>
      <c r="O301" s="2351"/>
      <c r="P301" s="2351"/>
      <c r="Q301" s="2351"/>
      <c r="R301" s="2351"/>
      <c r="S301" s="2351"/>
      <c r="T301" s="2351"/>
      <c r="U301" s="2351"/>
      <c r="V301" s="2351"/>
      <c r="W301" s="2351"/>
      <c r="X301" s="2351"/>
      <c r="Y301" s="2351"/>
      <c r="Z301" s="2351"/>
      <c r="AA301" s="2351"/>
      <c r="AB301" s="2331"/>
    </row>
    <row r="302" ht="24.0" customHeight="1">
      <c r="A302" s="2350"/>
      <c r="B302" s="2351"/>
      <c r="C302" s="2351"/>
      <c r="D302" s="2351"/>
      <c r="E302" s="2351"/>
      <c r="F302" s="2351"/>
      <c r="G302" s="2351"/>
      <c r="H302" s="2351"/>
      <c r="I302" s="2351"/>
      <c r="J302" s="2351"/>
      <c r="K302" s="2351"/>
      <c r="L302" s="2351"/>
      <c r="M302" s="2351"/>
      <c r="N302" s="2351"/>
      <c r="O302" s="2351"/>
      <c r="P302" s="2351"/>
      <c r="Q302" s="2351"/>
      <c r="R302" s="2351"/>
      <c r="S302" s="2351"/>
      <c r="T302" s="2351"/>
      <c r="U302" s="2351"/>
      <c r="V302" s="2351"/>
      <c r="W302" s="2351"/>
      <c r="X302" s="2351"/>
      <c r="Y302" s="2351"/>
      <c r="Z302" s="2351"/>
      <c r="AA302" s="2351"/>
      <c r="AB302" s="2331"/>
    </row>
    <row r="303" ht="24.0" customHeight="1">
      <c r="A303" s="2350"/>
      <c r="B303" s="2351"/>
      <c r="C303" s="2351"/>
      <c r="D303" s="2351"/>
      <c r="E303" s="2351"/>
      <c r="F303" s="2351"/>
      <c r="G303" s="2351"/>
      <c r="H303" s="2351"/>
      <c r="I303" s="2351"/>
      <c r="J303" s="2351"/>
      <c r="K303" s="2351"/>
      <c r="L303" s="2351"/>
      <c r="M303" s="2351"/>
      <c r="N303" s="2351"/>
      <c r="O303" s="2351"/>
      <c r="P303" s="2351"/>
      <c r="Q303" s="2351"/>
      <c r="R303" s="2351"/>
      <c r="S303" s="2351"/>
      <c r="T303" s="2351"/>
      <c r="U303" s="2351"/>
      <c r="V303" s="2351"/>
      <c r="W303" s="2351"/>
      <c r="X303" s="2351"/>
      <c r="Y303" s="2351"/>
      <c r="Z303" s="2351"/>
      <c r="AA303" s="2351"/>
      <c r="AB303" s="2331"/>
    </row>
    <row r="304" ht="24.0" customHeight="1">
      <c r="A304" s="2350"/>
      <c r="B304" s="2351"/>
      <c r="C304" s="2351"/>
      <c r="D304" s="2351"/>
      <c r="E304" s="2351"/>
      <c r="F304" s="2351"/>
      <c r="G304" s="2351"/>
      <c r="H304" s="2351"/>
      <c r="I304" s="2351"/>
      <c r="J304" s="2351"/>
      <c r="K304" s="2351"/>
      <c r="L304" s="2351"/>
      <c r="M304" s="2351"/>
      <c r="N304" s="2351"/>
      <c r="O304" s="2351"/>
      <c r="P304" s="2351"/>
      <c r="Q304" s="2351"/>
      <c r="R304" s="2351"/>
      <c r="S304" s="2351"/>
      <c r="T304" s="2351"/>
      <c r="U304" s="2351"/>
      <c r="V304" s="2351"/>
      <c r="W304" s="2351"/>
      <c r="X304" s="2351"/>
      <c r="Y304" s="2351"/>
      <c r="Z304" s="2351"/>
      <c r="AA304" s="2351"/>
      <c r="AB304" s="2331"/>
    </row>
    <row r="305" ht="24.0" customHeight="1">
      <c r="A305" s="2350"/>
      <c r="B305" s="2351"/>
      <c r="C305" s="2351"/>
      <c r="D305" s="2351"/>
      <c r="E305" s="2351"/>
      <c r="F305" s="2351"/>
      <c r="G305" s="2351"/>
      <c r="H305" s="2351"/>
      <c r="I305" s="2351"/>
      <c r="J305" s="2351"/>
      <c r="K305" s="2351"/>
      <c r="L305" s="2351"/>
      <c r="M305" s="2351"/>
      <c r="N305" s="2351"/>
      <c r="O305" s="2351"/>
      <c r="P305" s="2351"/>
      <c r="Q305" s="2351"/>
      <c r="R305" s="2351"/>
      <c r="S305" s="2351"/>
      <c r="T305" s="2351"/>
      <c r="U305" s="2351"/>
      <c r="V305" s="2351"/>
      <c r="W305" s="2351"/>
      <c r="X305" s="2351"/>
      <c r="Y305" s="2351"/>
      <c r="Z305" s="2351"/>
      <c r="AA305" s="2351"/>
      <c r="AB305" s="2331"/>
    </row>
    <row r="306" ht="24.0" customHeight="1">
      <c r="A306" s="2350"/>
      <c r="B306" s="2351"/>
      <c r="C306" s="2351"/>
      <c r="D306" s="2351"/>
      <c r="E306" s="2351"/>
      <c r="F306" s="2351"/>
      <c r="G306" s="2351"/>
      <c r="H306" s="2351"/>
      <c r="I306" s="2351"/>
      <c r="J306" s="2351"/>
      <c r="K306" s="2351"/>
      <c r="L306" s="2351"/>
      <c r="M306" s="2351"/>
      <c r="N306" s="2351"/>
      <c r="O306" s="2351"/>
      <c r="P306" s="2351"/>
      <c r="Q306" s="2351"/>
      <c r="R306" s="2351"/>
      <c r="S306" s="2351"/>
      <c r="T306" s="2351"/>
      <c r="U306" s="2351"/>
      <c r="V306" s="2351"/>
      <c r="W306" s="2351"/>
      <c r="X306" s="2351"/>
      <c r="Y306" s="2351"/>
      <c r="Z306" s="2351"/>
      <c r="AA306" s="2351"/>
      <c r="AB306" s="2331"/>
    </row>
    <row r="307" ht="24.0" customHeight="1">
      <c r="A307" s="2350"/>
      <c r="B307" s="2351"/>
      <c r="C307" s="2351"/>
      <c r="D307" s="2351"/>
      <c r="E307" s="2351"/>
      <c r="F307" s="2351"/>
      <c r="G307" s="2351"/>
      <c r="H307" s="2351"/>
      <c r="I307" s="2351"/>
      <c r="J307" s="2351"/>
      <c r="K307" s="2351"/>
      <c r="L307" s="2351"/>
      <c r="M307" s="2351"/>
      <c r="N307" s="2351"/>
      <c r="O307" s="2351"/>
      <c r="P307" s="2351"/>
      <c r="Q307" s="2351"/>
      <c r="R307" s="2351"/>
      <c r="S307" s="2351"/>
      <c r="T307" s="2351"/>
      <c r="U307" s="2351"/>
      <c r="V307" s="2351"/>
      <c r="W307" s="2351"/>
      <c r="X307" s="2351"/>
      <c r="Y307" s="2351"/>
      <c r="Z307" s="2351"/>
      <c r="AA307" s="2351"/>
      <c r="AB307" s="2331"/>
    </row>
    <row r="308" ht="24.0" customHeight="1">
      <c r="A308" s="2350"/>
      <c r="B308" s="2351"/>
      <c r="C308" s="2351"/>
      <c r="D308" s="2351"/>
      <c r="E308" s="2351"/>
      <c r="F308" s="2351"/>
      <c r="G308" s="2351"/>
      <c r="H308" s="2351"/>
      <c r="I308" s="2351"/>
      <c r="J308" s="2351"/>
      <c r="K308" s="2351"/>
      <c r="L308" s="2351"/>
      <c r="M308" s="2351"/>
      <c r="N308" s="2351"/>
      <c r="O308" s="2351"/>
      <c r="P308" s="2351"/>
      <c r="Q308" s="2351"/>
      <c r="R308" s="2351"/>
      <c r="S308" s="2351"/>
      <c r="T308" s="2351"/>
      <c r="U308" s="2351"/>
      <c r="V308" s="2351"/>
      <c r="W308" s="2351"/>
      <c r="X308" s="2351"/>
      <c r="Y308" s="2351"/>
      <c r="Z308" s="2351"/>
      <c r="AA308" s="2351"/>
      <c r="AB308" s="2331"/>
    </row>
    <row r="309" ht="24.0" customHeight="1">
      <c r="A309" s="2350"/>
      <c r="B309" s="2351"/>
      <c r="C309" s="2351"/>
      <c r="D309" s="2351"/>
      <c r="E309" s="2351"/>
      <c r="F309" s="2351"/>
      <c r="G309" s="2351"/>
      <c r="H309" s="2351"/>
      <c r="I309" s="2351"/>
      <c r="J309" s="2351"/>
      <c r="K309" s="2351"/>
      <c r="L309" s="2351"/>
      <c r="M309" s="2351"/>
      <c r="N309" s="2351"/>
      <c r="O309" s="2351"/>
      <c r="P309" s="2351"/>
      <c r="Q309" s="2351"/>
      <c r="R309" s="2351"/>
      <c r="S309" s="2351"/>
      <c r="T309" s="2351"/>
      <c r="U309" s="2351"/>
      <c r="V309" s="2351"/>
      <c r="W309" s="2351"/>
      <c r="X309" s="2351"/>
      <c r="Y309" s="2351"/>
      <c r="Z309" s="2351"/>
      <c r="AA309" s="2351"/>
      <c r="AB309" s="2331"/>
    </row>
    <row r="310" ht="24.0" customHeight="1">
      <c r="A310" s="2350"/>
      <c r="B310" s="2351"/>
      <c r="C310" s="2351"/>
      <c r="D310" s="2351"/>
      <c r="E310" s="2351"/>
      <c r="F310" s="2351"/>
      <c r="G310" s="2351"/>
      <c r="H310" s="2351"/>
      <c r="I310" s="2351"/>
      <c r="J310" s="2351"/>
      <c r="K310" s="2351"/>
      <c r="L310" s="2351"/>
      <c r="M310" s="2351"/>
      <c r="N310" s="2351"/>
      <c r="O310" s="2351"/>
      <c r="P310" s="2351"/>
      <c r="Q310" s="2351"/>
      <c r="R310" s="2351"/>
      <c r="S310" s="2351"/>
      <c r="T310" s="2351"/>
      <c r="U310" s="2351"/>
      <c r="V310" s="2351"/>
      <c r="W310" s="2351"/>
      <c r="X310" s="2351"/>
      <c r="Y310" s="2351"/>
      <c r="Z310" s="2351"/>
      <c r="AA310" s="2351"/>
      <c r="AB310" s="2331"/>
    </row>
    <row r="311" ht="24.0" customHeight="1">
      <c r="A311" s="2350"/>
      <c r="B311" s="2351"/>
      <c r="C311" s="2351"/>
      <c r="D311" s="2351"/>
      <c r="E311" s="2351"/>
      <c r="F311" s="2351"/>
      <c r="G311" s="2351"/>
      <c r="H311" s="2351"/>
      <c r="I311" s="2351"/>
      <c r="J311" s="2351"/>
      <c r="K311" s="2351"/>
      <c r="L311" s="2351"/>
      <c r="M311" s="2351"/>
      <c r="N311" s="2351"/>
      <c r="O311" s="2351"/>
      <c r="P311" s="2351"/>
      <c r="Q311" s="2351"/>
      <c r="R311" s="2351"/>
      <c r="S311" s="2351"/>
      <c r="T311" s="2351"/>
      <c r="U311" s="2351"/>
      <c r="V311" s="2351"/>
      <c r="W311" s="2351"/>
      <c r="X311" s="2351"/>
      <c r="Y311" s="2351"/>
      <c r="Z311" s="2351"/>
      <c r="AA311" s="2351"/>
      <c r="AB311" s="2331"/>
    </row>
    <row r="312" ht="24.0" customHeight="1">
      <c r="A312" s="2350"/>
      <c r="B312" s="2351"/>
      <c r="C312" s="2351"/>
      <c r="D312" s="2351"/>
      <c r="E312" s="2351"/>
      <c r="F312" s="2351"/>
      <c r="G312" s="2351"/>
      <c r="H312" s="2351"/>
      <c r="I312" s="2351"/>
      <c r="J312" s="2351"/>
      <c r="K312" s="2351"/>
      <c r="L312" s="2351"/>
      <c r="M312" s="2351"/>
      <c r="N312" s="2351"/>
      <c r="O312" s="2351"/>
      <c r="P312" s="2351"/>
      <c r="Q312" s="2351"/>
      <c r="R312" s="2351"/>
      <c r="S312" s="2351"/>
      <c r="T312" s="2351"/>
      <c r="U312" s="2351"/>
      <c r="V312" s="2351"/>
      <c r="W312" s="2351"/>
      <c r="X312" s="2351"/>
      <c r="Y312" s="2351"/>
      <c r="Z312" s="2351"/>
      <c r="AA312" s="2351"/>
      <c r="AB312" s="2331"/>
    </row>
    <row r="313" ht="24.0" customHeight="1">
      <c r="A313" s="2350"/>
      <c r="B313" s="2351"/>
      <c r="C313" s="2351"/>
      <c r="D313" s="2351"/>
      <c r="E313" s="2351"/>
      <c r="F313" s="2351"/>
      <c r="G313" s="2351"/>
      <c r="H313" s="2351"/>
      <c r="I313" s="2351"/>
      <c r="J313" s="2351"/>
      <c r="K313" s="2351"/>
      <c r="L313" s="2351"/>
      <c r="M313" s="2351"/>
      <c r="N313" s="2351"/>
      <c r="O313" s="2351"/>
      <c r="P313" s="2351"/>
      <c r="Q313" s="2351"/>
      <c r="R313" s="2351"/>
      <c r="S313" s="2351"/>
      <c r="T313" s="2351"/>
      <c r="U313" s="2351"/>
      <c r="V313" s="2351"/>
      <c r="W313" s="2351"/>
      <c r="X313" s="2351"/>
      <c r="Y313" s="2351"/>
      <c r="Z313" s="2351"/>
      <c r="AA313" s="2351"/>
      <c r="AB313" s="2331"/>
    </row>
    <row r="314" ht="24.0" customHeight="1">
      <c r="A314" s="2350"/>
      <c r="B314" s="2351"/>
      <c r="C314" s="2351"/>
      <c r="D314" s="2351"/>
      <c r="E314" s="2351"/>
      <c r="F314" s="2351"/>
      <c r="G314" s="2351"/>
      <c r="H314" s="2351"/>
      <c r="I314" s="2351"/>
      <c r="J314" s="2351"/>
      <c r="K314" s="2351"/>
      <c r="L314" s="2351"/>
      <c r="M314" s="2351"/>
      <c r="N314" s="2351"/>
      <c r="O314" s="2351"/>
      <c r="P314" s="2351"/>
      <c r="Q314" s="2351"/>
      <c r="R314" s="2351"/>
      <c r="S314" s="2351"/>
      <c r="T314" s="2351"/>
      <c r="U314" s="2351"/>
      <c r="V314" s="2351"/>
      <c r="W314" s="2351"/>
      <c r="X314" s="2351"/>
      <c r="Y314" s="2351"/>
      <c r="Z314" s="2351"/>
      <c r="AA314" s="2351"/>
      <c r="AB314" s="2331"/>
    </row>
    <row r="315" ht="24.0" customHeight="1">
      <c r="A315" s="2350"/>
      <c r="B315" s="2351"/>
      <c r="C315" s="2351"/>
      <c r="D315" s="2351"/>
      <c r="E315" s="2351"/>
      <c r="F315" s="2351"/>
      <c r="G315" s="2351"/>
      <c r="H315" s="2351"/>
      <c r="I315" s="2351"/>
      <c r="J315" s="2351"/>
      <c r="K315" s="2351"/>
      <c r="L315" s="2351"/>
      <c r="M315" s="2351"/>
      <c r="N315" s="2351"/>
      <c r="O315" s="2351"/>
      <c r="P315" s="2351"/>
      <c r="Q315" s="2351"/>
      <c r="R315" s="2351"/>
      <c r="S315" s="2351"/>
      <c r="T315" s="2351"/>
      <c r="U315" s="2351"/>
      <c r="V315" s="2351"/>
      <c r="W315" s="2351"/>
      <c r="X315" s="2351"/>
      <c r="Y315" s="2351"/>
      <c r="Z315" s="2351"/>
      <c r="AA315" s="2351"/>
      <c r="AB315" s="2331"/>
    </row>
    <row r="316" ht="24.0" customHeight="1">
      <c r="A316" s="2350"/>
      <c r="B316" s="2351"/>
      <c r="C316" s="2351"/>
      <c r="D316" s="2351"/>
      <c r="E316" s="2351"/>
      <c r="F316" s="2351"/>
      <c r="G316" s="2351"/>
      <c r="H316" s="2351"/>
      <c r="I316" s="2351"/>
      <c r="J316" s="2351"/>
      <c r="K316" s="2351"/>
      <c r="L316" s="2351"/>
      <c r="M316" s="2351"/>
      <c r="N316" s="2351"/>
      <c r="O316" s="2351"/>
      <c r="P316" s="2351"/>
      <c r="Q316" s="2351"/>
      <c r="R316" s="2351"/>
      <c r="S316" s="2351"/>
      <c r="T316" s="2351"/>
      <c r="U316" s="2351"/>
      <c r="V316" s="2351"/>
      <c r="W316" s="2351"/>
      <c r="X316" s="2351"/>
      <c r="Y316" s="2351"/>
      <c r="Z316" s="2351"/>
      <c r="AA316" s="2351"/>
      <c r="AB316" s="2331"/>
    </row>
    <row r="317" ht="24.0" customHeight="1">
      <c r="A317" s="2350"/>
      <c r="B317" s="2351"/>
      <c r="C317" s="2351"/>
      <c r="D317" s="2351"/>
      <c r="E317" s="2351"/>
      <c r="F317" s="2351"/>
      <c r="G317" s="2351"/>
      <c r="H317" s="2351"/>
      <c r="I317" s="2351"/>
      <c r="J317" s="2351"/>
      <c r="K317" s="2351"/>
      <c r="L317" s="2351"/>
      <c r="M317" s="2351"/>
      <c r="N317" s="2351"/>
      <c r="O317" s="2351"/>
      <c r="P317" s="2351"/>
      <c r="Q317" s="2351"/>
      <c r="R317" s="2351"/>
      <c r="S317" s="2351"/>
      <c r="T317" s="2351"/>
      <c r="U317" s="2351"/>
      <c r="V317" s="2351"/>
      <c r="W317" s="2351"/>
      <c r="X317" s="2351"/>
      <c r="Y317" s="2351"/>
      <c r="Z317" s="2351"/>
      <c r="AA317" s="2351"/>
      <c r="AB317" s="2331"/>
    </row>
    <row r="318" ht="24.0" customHeight="1">
      <c r="A318" s="2350"/>
      <c r="B318" s="2351"/>
      <c r="C318" s="2351"/>
      <c r="D318" s="2351"/>
      <c r="E318" s="2351"/>
      <c r="F318" s="2351"/>
      <c r="G318" s="2351"/>
      <c r="H318" s="2351"/>
      <c r="I318" s="2351"/>
      <c r="J318" s="2351"/>
      <c r="K318" s="2351"/>
      <c r="L318" s="2351"/>
      <c r="M318" s="2351"/>
      <c r="N318" s="2351"/>
      <c r="O318" s="2351"/>
      <c r="P318" s="2351"/>
      <c r="Q318" s="2351"/>
      <c r="R318" s="2351"/>
      <c r="S318" s="2351"/>
      <c r="T318" s="2351"/>
      <c r="U318" s="2351"/>
      <c r="V318" s="2351"/>
      <c r="W318" s="2351"/>
      <c r="X318" s="2351"/>
      <c r="Y318" s="2351"/>
      <c r="Z318" s="2351"/>
      <c r="AA318" s="2351"/>
      <c r="AB318" s="2331"/>
    </row>
    <row r="319" ht="24.0" customHeight="1">
      <c r="A319" s="2350"/>
      <c r="B319" s="2351"/>
      <c r="C319" s="2351"/>
      <c r="D319" s="2351"/>
      <c r="E319" s="2351"/>
      <c r="F319" s="2351"/>
      <c r="G319" s="2351"/>
      <c r="H319" s="2351"/>
      <c r="I319" s="2351"/>
      <c r="J319" s="2351"/>
      <c r="K319" s="2351"/>
      <c r="L319" s="2351"/>
      <c r="M319" s="2351"/>
      <c r="N319" s="2351"/>
      <c r="O319" s="2351"/>
      <c r="P319" s="2351"/>
      <c r="Q319" s="2351"/>
      <c r="R319" s="2351"/>
      <c r="S319" s="2351"/>
      <c r="T319" s="2351"/>
      <c r="U319" s="2351"/>
      <c r="V319" s="2351"/>
      <c r="W319" s="2351"/>
      <c r="X319" s="2351"/>
      <c r="Y319" s="2351"/>
      <c r="Z319" s="2351"/>
      <c r="AA319" s="2351"/>
      <c r="AB319" s="2331"/>
    </row>
    <row r="320" ht="24.0" customHeight="1">
      <c r="A320" s="2350"/>
      <c r="B320" s="2351"/>
      <c r="C320" s="2351"/>
      <c r="D320" s="2351"/>
      <c r="E320" s="2351"/>
      <c r="F320" s="2351"/>
      <c r="G320" s="2351"/>
      <c r="H320" s="2351"/>
      <c r="I320" s="2351"/>
      <c r="J320" s="2351"/>
      <c r="K320" s="2351"/>
      <c r="L320" s="2351"/>
      <c r="M320" s="2351"/>
      <c r="N320" s="2351"/>
      <c r="O320" s="2351"/>
      <c r="P320" s="2351"/>
      <c r="Q320" s="2351"/>
      <c r="R320" s="2351"/>
      <c r="S320" s="2351"/>
      <c r="T320" s="2351"/>
      <c r="U320" s="2351"/>
      <c r="V320" s="2351"/>
      <c r="W320" s="2351"/>
      <c r="X320" s="2351"/>
      <c r="Y320" s="2351"/>
      <c r="Z320" s="2351"/>
      <c r="AA320" s="2351"/>
      <c r="AB320" s="2331"/>
    </row>
    <row r="321" ht="24.0" customHeight="1">
      <c r="A321" s="2350"/>
      <c r="B321" s="2351"/>
      <c r="C321" s="2351"/>
      <c r="D321" s="2351"/>
      <c r="E321" s="2351"/>
      <c r="F321" s="2351"/>
      <c r="G321" s="2351"/>
      <c r="H321" s="2351"/>
      <c r="I321" s="2351"/>
      <c r="J321" s="2351"/>
      <c r="K321" s="2351"/>
      <c r="L321" s="2351"/>
      <c r="M321" s="2351"/>
      <c r="N321" s="2351"/>
      <c r="O321" s="2351"/>
      <c r="P321" s="2351"/>
      <c r="Q321" s="2351"/>
      <c r="R321" s="2351"/>
      <c r="S321" s="2351"/>
      <c r="T321" s="2351"/>
      <c r="U321" s="2351"/>
      <c r="V321" s="2351"/>
      <c r="W321" s="2351"/>
      <c r="X321" s="2351"/>
      <c r="Y321" s="2351"/>
      <c r="Z321" s="2351"/>
      <c r="AA321" s="2351"/>
      <c r="AB321" s="2331"/>
    </row>
    <row r="322" ht="24.0" customHeight="1">
      <c r="A322" s="2350"/>
      <c r="B322" s="2351"/>
      <c r="C322" s="2351"/>
      <c r="D322" s="2351"/>
      <c r="E322" s="2351"/>
      <c r="F322" s="2351"/>
      <c r="G322" s="2351"/>
      <c r="H322" s="2351"/>
      <c r="I322" s="2351"/>
      <c r="J322" s="2351"/>
      <c r="K322" s="2351"/>
      <c r="L322" s="2351"/>
      <c r="M322" s="2351"/>
      <c r="N322" s="2351"/>
      <c r="O322" s="2351"/>
      <c r="P322" s="2351"/>
      <c r="Q322" s="2351"/>
      <c r="R322" s="2351"/>
      <c r="S322" s="2351"/>
      <c r="T322" s="2351"/>
      <c r="U322" s="2351"/>
      <c r="V322" s="2351"/>
      <c r="W322" s="2351"/>
      <c r="X322" s="2351"/>
      <c r="Y322" s="2351"/>
      <c r="Z322" s="2351"/>
      <c r="AA322" s="2351"/>
      <c r="AB322" s="2331"/>
    </row>
    <row r="323" ht="24.0" customHeight="1">
      <c r="A323" s="2350"/>
      <c r="B323" s="2351"/>
      <c r="C323" s="2351"/>
      <c r="D323" s="2351"/>
      <c r="E323" s="2351"/>
      <c r="F323" s="2351"/>
      <c r="G323" s="2351"/>
      <c r="H323" s="2351"/>
      <c r="I323" s="2351"/>
      <c r="J323" s="2351"/>
      <c r="K323" s="2351"/>
      <c r="L323" s="2351"/>
      <c r="M323" s="2351"/>
      <c r="N323" s="2351"/>
      <c r="O323" s="2351"/>
      <c r="P323" s="2351"/>
      <c r="Q323" s="2351"/>
      <c r="R323" s="2351"/>
      <c r="S323" s="2351"/>
      <c r="T323" s="2351"/>
      <c r="U323" s="2351"/>
      <c r="V323" s="2351"/>
      <c r="W323" s="2351"/>
      <c r="X323" s="2351"/>
      <c r="Y323" s="2351"/>
      <c r="Z323" s="2351"/>
      <c r="AA323" s="2351"/>
      <c r="AB323" s="2331"/>
    </row>
    <row r="324" ht="24.0" customHeight="1">
      <c r="A324" s="2350"/>
      <c r="B324" s="2351"/>
      <c r="C324" s="2351"/>
      <c r="D324" s="2351"/>
      <c r="E324" s="2351"/>
      <c r="F324" s="2351"/>
      <c r="G324" s="2351"/>
      <c r="H324" s="2351"/>
      <c r="I324" s="2351"/>
      <c r="J324" s="2351"/>
      <c r="K324" s="2351"/>
      <c r="L324" s="2351"/>
      <c r="M324" s="2351"/>
      <c r="N324" s="2351"/>
      <c r="O324" s="2351"/>
      <c r="P324" s="2351"/>
      <c r="Q324" s="2351"/>
      <c r="R324" s="2351"/>
      <c r="S324" s="2351"/>
      <c r="T324" s="2351"/>
      <c r="U324" s="2351"/>
      <c r="V324" s="2351"/>
      <c r="W324" s="2351"/>
      <c r="X324" s="2351"/>
      <c r="Y324" s="2351"/>
      <c r="Z324" s="2351"/>
      <c r="AA324" s="2351"/>
      <c r="AB324" s="2331"/>
    </row>
    <row r="325" ht="24.0" customHeight="1">
      <c r="A325" s="2350"/>
      <c r="B325" s="2351"/>
      <c r="C325" s="2351"/>
      <c r="D325" s="2351"/>
      <c r="E325" s="2351"/>
      <c r="F325" s="2351"/>
      <c r="G325" s="2351"/>
      <c r="H325" s="2351"/>
      <c r="I325" s="2351"/>
      <c r="J325" s="2351"/>
      <c r="K325" s="2351"/>
      <c r="L325" s="2351"/>
      <c r="M325" s="2351"/>
      <c r="N325" s="2351"/>
      <c r="O325" s="2351"/>
      <c r="P325" s="2351"/>
      <c r="Q325" s="2351"/>
      <c r="R325" s="2351"/>
      <c r="S325" s="2351"/>
      <c r="T325" s="2351"/>
      <c r="U325" s="2351"/>
      <c r="V325" s="2351"/>
      <c r="W325" s="2351"/>
      <c r="X325" s="2351"/>
      <c r="Y325" s="2351"/>
      <c r="Z325" s="2351"/>
      <c r="AA325" s="2351"/>
      <c r="AB325" s="2331"/>
    </row>
    <row r="326" ht="24.0" customHeight="1">
      <c r="A326" s="2350"/>
      <c r="B326" s="2351"/>
      <c r="C326" s="2351"/>
      <c r="D326" s="2351"/>
      <c r="E326" s="2351"/>
      <c r="F326" s="2351"/>
      <c r="G326" s="2351"/>
      <c r="H326" s="2351"/>
      <c r="I326" s="2351"/>
      <c r="J326" s="2351"/>
      <c r="K326" s="2351"/>
      <c r="L326" s="2351"/>
      <c r="M326" s="2351"/>
      <c r="N326" s="2351"/>
      <c r="O326" s="2351"/>
      <c r="P326" s="2351"/>
      <c r="Q326" s="2351"/>
      <c r="R326" s="2351"/>
      <c r="S326" s="2351"/>
      <c r="T326" s="2351"/>
      <c r="U326" s="2351"/>
      <c r="V326" s="2351"/>
      <c r="W326" s="2351"/>
      <c r="X326" s="2351"/>
      <c r="Y326" s="2351"/>
      <c r="Z326" s="2351"/>
      <c r="AA326" s="2351"/>
      <c r="AB326" s="2331"/>
    </row>
    <row r="327" ht="24.0" customHeight="1">
      <c r="A327" s="2350"/>
      <c r="B327" s="2351"/>
      <c r="C327" s="2351"/>
      <c r="D327" s="2351"/>
      <c r="E327" s="2351"/>
      <c r="F327" s="2351"/>
      <c r="G327" s="2351"/>
      <c r="H327" s="2351"/>
      <c r="I327" s="2351"/>
      <c r="J327" s="2351"/>
      <c r="K327" s="2351"/>
      <c r="L327" s="2351"/>
      <c r="M327" s="2351"/>
      <c r="N327" s="2351"/>
      <c r="O327" s="2351"/>
      <c r="P327" s="2351"/>
      <c r="Q327" s="2351"/>
      <c r="R327" s="2351"/>
      <c r="S327" s="2351"/>
      <c r="T327" s="2351"/>
      <c r="U327" s="2351"/>
      <c r="V327" s="2351"/>
      <c r="W327" s="2351"/>
      <c r="X327" s="2351"/>
      <c r="Y327" s="2351"/>
      <c r="Z327" s="2351"/>
      <c r="AA327" s="2351"/>
      <c r="AB327" s="2331"/>
    </row>
    <row r="328" ht="24.0" customHeight="1">
      <c r="A328" s="2350"/>
      <c r="B328" s="2351"/>
      <c r="C328" s="2351"/>
      <c r="D328" s="2351"/>
      <c r="E328" s="2351"/>
      <c r="F328" s="2351"/>
      <c r="G328" s="2351"/>
      <c r="H328" s="2351"/>
      <c r="I328" s="2351"/>
      <c r="J328" s="2351"/>
      <c r="K328" s="2351"/>
      <c r="L328" s="2351"/>
      <c r="M328" s="2351"/>
      <c r="N328" s="2351"/>
      <c r="O328" s="2351"/>
      <c r="P328" s="2351"/>
      <c r="Q328" s="2351"/>
      <c r="R328" s="2351"/>
      <c r="S328" s="2351"/>
      <c r="T328" s="2351"/>
      <c r="U328" s="2351"/>
      <c r="V328" s="2351"/>
      <c r="W328" s="2351"/>
      <c r="X328" s="2351"/>
      <c r="Y328" s="2351"/>
      <c r="Z328" s="2351"/>
      <c r="AA328" s="2351"/>
      <c r="AB328" s="2331"/>
    </row>
    <row r="329" ht="24.0" customHeight="1">
      <c r="A329" s="2350"/>
      <c r="B329" s="2351"/>
      <c r="C329" s="2351"/>
      <c r="D329" s="2351"/>
      <c r="E329" s="2351"/>
      <c r="F329" s="2351"/>
      <c r="G329" s="2351"/>
      <c r="H329" s="2351"/>
      <c r="I329" s="2351"/>
      <c r="J329" s="2351"/>
      <c r="K329" s="2351"/>
      <c r="L329" s="2351"/>
      <c r="M329" s="2351"/>
      <c r="N329" s="2351"/>
      <c r="O329" s="2351"/>
      <c r="P329" s="2351"/>
      <c r="Q329" s="2351"/>
      <c r="R329" s="2351"/>
      <c r="S329" s="2351"/>
      <c r="T329" s="2351"/>
      <c r="U329" s="2351"/>
      <c r="V329" s="2351"/>
      <c r="W329" s="2351"/>
      <c r="X329" s="2351"/>
      <c r="Y329" s="2351"/>
      <c r="Z329" s="2351"/>
      <c r="AA329" s="2351"/>
      <c r="AB329" s="2331"/>
    </row>
    <row r="330" ht="24.0" customHeight="1">
      <c r="A330" s="2350"/>
      <c r="B330" s="2351"/>
      <c r="C330" s="2351"/>
      <c r="D330" s="2351"/>
      <c r="E330" s="2351"/>
      <c r="F330" s="2351"/>
      <c r="G330" s="2351"/>
      <c r="H330" s="2351"/>
      <c r="I330" s="2351"/>
      <c r="J330" s="2351"/>
      <c r="K330" s="2351"/>
      <c r="L330" s="2351"/>
      <c r="M330" s="2351"/>
      <c r="N330" s="2351"/>
      <c r="O330" s="2351"/>
      <c r="P330" s="2351"/>
      <c r="Q330" s="2351"/>
      <c r="R330" s="2351"/>
      <c r="S330" s="2351"/>
      <c r="T330" s="2351"/>
      <c r="U330" s="2351"/>
      <c r="V330" s="2351"/>
      <c r="W330" s="2351"/>
      <c r="X330" s="2351"/>
      <c r="Y330" s="2351"/>
      <c r="Z330" s="2351"/>
      <c r="AA330" s="2351"/>
      <c r="AB330" s="2331"/>
    </row>
    <row r="331" ht="24.0" customHeight="1">
      <c r="A331" s="2350"/>
      <c r="B331" s="2351"/>
      <c r="C331" s="2351"/>
      <c r="D331" s="2351"/>
      <c r="E331" s="2351"/>
      <c r="F331" s="2351"/>
      <c r="G331" s="2351"/>
      <c r="H331" s="2351"/>
      <c r="I331" s="2351"/>
      <c r="J331" s="2351"/>
      <c r="K331" s="2351"/>
      <c r="L331" s="2351"/>
      <c r="M331" s="2351"/>
      <c r="N331" s="2351"/>
      <c r="O331" s="2351"/>
      <c r="P331" s="2351"/>
      <c r="Q331" s="2351"/>
      <c r="R331" s="2351"/>
      <c r="S331" s="2351"/>
      <c r="T331" s="2351"/>
      <c r="U331" s="2351"/>
      <c r="V331" s="2351"/>
      <c r="W331" s="2351"/>
      <c r="X331" s="2351"/>
      <c r="Y331" s="2351"/>
      <c r="Z331" s="2351"/>
      <c r="AA331" s="2351"/>
      <c r="AB331" s="2331"/>
    </row>
    <row r="332" ht="24.0" customHeight="1">
      <c r="A332" s="2350"/>
      <c r="B332" s="2351"/>
      <c r="C332" s="2351"/>
      <c r="D332" s="2351"/>
      <c r="E332" s="2351"/>
      <c r="F332" s="2351"/>
      <c r="G332" s="2351"/>
      <c r="H332" s="2351"/>
      <c r="I332" s="2351"/>
      <c r="J332" s="2351"/>
      <c r="K332" s="2351"/>
      <c r="L332" s="2351"/>
      <c r="M332" s="2351"/>
      <c r="N332" s="2351"/>
      <c r="O332" s="2351"/>
      <c r="P332" s="2351"/>
      <c r="Q332" s="2351"/>
      <c r="R332" s="2351"/>
      <c r="S332" s="2351"/>
      <c r="T332" s="2351"/>
      <c r="U332" s="2351"/>
      <c r="V332" s="2351"/>
      <c r="W332" s="2351"/>
      <c r="X332" s="2351"/>
      <c r="Y332" s="2351"/>
      <c r="Z332" s="2351"/>
      <c r="AA332" s="2351"/>
      <c r="AB332" s="2331"/>
    </row>
    <row r="333" ht="24.0" customHeight="1">
      <c r="A333" s="2350"/>
      <c r="B333" s="2351"/>
      <c r="C333" s="2351"/>
      <c r="D333" s="2351"/>
      <c r="E333" s="2351"/>
      <c r="F333" s="2351"/>
      <c r="G333" s="2351"/>
      <c r="H333" s="2351"/>
      <c r="I333" s="2351"/>
      <c r="J333" s="2351"/>
      <c r="K333" s="2351"/>
      <c r="L333" s="2351"/>
      <c r="M333" s="2351"/>
      <c r="N333" s="2351"/>
      <c r="O333" s="2351"/>
      <c r="P333" s="2351"/>
      <c r="Q333" s="2351"/>
      <c r="R333" s="2351"/>
      <c r="S333" s="2351"/>
      <c r="T333" s="2351"/>
      <c r="U333" s="2351"/>
      <c r="V333" s="2351"/>
      <c r="W333" s="2351"/>
      <c r="X333" s="2351"/>
      <c r="Y333" s="2351"/>
      <c r="Z333" s="2351"/>
      <c r="AA333" s="2351"/>
      <c r="AB333" s="2331"/>
    </row>
    <row r="334" ht="24.0" customHeight="1">
      <c r="A334" s="2350"/>
      <c r="B334" s="2351"/>
      <c r="C334" s="2351"/>
      <c r="D334" s="2351"/>
      <c r="E334" s="2351"/>
      <c r="F334" s="2351"/>
      <c r="G334" s="2351"/>
      <c r="H334" s="2351"/>
      <c r="I334" s="2351"/>
      <c r="J334" s="2351"/>
      <c r="K334" s="2351"/>
      <c r="L334" s="2351"/>
      <c r="M334" s="2351"/>
      <c r="N334" s="2351"/>
      <c r="O334" s="2351"/>
      <c r="P334" s="2351"/>
      <c r="Q334" s="2351"/>
      <c r="R334" s="2351"/>
      <c r="S334" s="2351"/>
      <c r="T334" s="2351"/>
      <c r="U334" s="2351"/>
      <c r="V334" s="2351"/>
      <c r="W334" s="2351"/>
      <c r="X334" s="2351"/>
      <c r="Y334" s="2351"/>
      <c r="Z334" s="2351"/>
      <c r="AA334" s="2351"/>
      <c r="AB334" s="2331"/>
    </row>
    <row r="335" ht="24.0" customHeight="1">
      <c r="A335" s="2350"/>
      <c r="B335" s="2351"/>
      <c r="C335" s="2351"/>
      <c r="D335" s="2351"/>
      <c r="E335" s="2351"/>
      <c r="F335" s="2351"/>
      <c r="G335" s="2351"/>
      <c r="H335" s="2351"/>
      <c r="I335" s="2351"/>
      <c r="J335" s="2351"/>
      <c r="K335" s="2351"/>
      <c r="L335" s="2351"/>
      <c r="M335" s="2351"/>
      <c r="N335" s="2351"/>
      <c r="O335" s="2351"/>
      <c r="P335" s="2351"/>
      <c r="Q335" s="2351"/>
      <c r="R335" s="2351"/>
      <c r="S335" s="2351"/>
      <c r="T335" s="2351"/>
      <c r="U335" s="2351"/>
      <c r="V335" s="2351"/>
      <c r="W335" s="2351"/>
      <c r="X335" s="2351"/>
      <c r="Y335" s="2351"/>
      <c r="Z335" s="2351"/>
      <c r="AA335" s="2351"/>
      <c r="AB335" s="2331"/>
    </row>
    <row r="336" ht="24.0" customHeight="1">
      <c r="A336" s="2350"/>
      <c r="B336" s="2351"/>
      <c r="C336" s="2351"/>
      <c r="D336" s="2351"/>
      <c r="E336" s="2351"/>
      <c r="F336" s="2351"/>
      <c r="G336" s="2351"/>
      <c r="H336" s="2351"/>
      <c r="I336" s="2351"/>
      <c r="J336" s="2351"/>
      <c r="K336" s="2351"/>
      <c r="L336" s="2351"/>
      <c r="M336" s="2351"/>
      <c r="N336" s="2351"/>
      <c r="O336" s="2351"/>
      <c r="P336" s="2351"/>
      <c r="Q336" s="2351"/>
      <c r="R336" s="2351"/>
      <c r="S336" s="2351"/>
      <c r="T336" s="2351"/>
      <c r="U336" s="2351"/>
      <c r="V336" s="2351"/>
      <c r="W336" s="2351"/>
      <c r="X336" s="2351"/>
      <c r="Y336" s="2351"/>
      <c r="Z336" s="2351"/>
      <c r="AA336" s="2351"/>
      <c r="AB336" s="2331"/>
    </row>
    <row r="337" ht="24.0" customHeight="1">
      <c r="A337" s="2350"/>
      <c r="B337" s="2351"/>
      <c r="C337" s="2351"/>
      <c r="D337" s="2351"/>
      <c r="E337" s="2351"/>
      <c r="F337" s="2351"/>
      <c r="G337" s="2351"/>
      <c r="H337" s="2351"/>
      <c r="I337" s="2351"/>
      <c r="J337" s="2351"/>
      <c r="K337" s="2351"/>
      <c r="L337" s="2351"/>
      <c r="M337" s="2351"/>
      <c r="N337" s="2351"/>
      <c r="O337" s="2351"/>
      <c r="P337" s="2351"/>
      <c r="Q337" s="2351"/>
      <c r="R337" s="2351"/>
      <c r="S337" s="2351"/>
      <c r="T337" s="2351"/>
      <c r="U337" s="2351"/>
      <c r="V337" s="2351"/>
      <c r="W337" s="2351"/>
      <c r="X337" s="2351"/>
      <c r="Y337" s="2351"/>
      <c r="Z337" s="2351"/>
      <c r="AA337" s="2351"/>
      <c r="AB337" s="2331"/>
    </row>
    <row r="338" ht="24.0" customHeight="1">
      <c r="A338" s="2350"/>
      <c r="B338" s="2351"/>
      <c r="C338" s="2351"/>
      <c r="D338" s="2351"/>
      <c r="E338" s="2351"/>
      <c r="F338" s="2351"/>
      <c r="G338" s="2351"/>
      <c r="H338" s="2351"/>
      <c r="I338" s="2351"/>
      <c r="J338" s="2351"/>
      <c r="K338" s="2351"/>
      <c r="L338" s="2351"/>
      <c r="M338" s="2351"/>
      <c r="N338" s="2351"/>
      <c r="O338" s="2351"/>
      <c r="P338" s="2351"/>
      <c r="Q338" s="2351"/>
      <c r="R338" s="2351"/>
      <c r="S338" s="2351"/>
      <c r="T338" s="2351"/>
      <c r="U338" s="2351"/>
      <c r="V338" s="2351"/>
      <c r="W338" s="2351"/>
      <c r="X338" s="2351"/>
      <c r="Y338" s="2351"/>
      <c r="Z338" s="2351"/>
      <c r="AA338" s="2351"/>
      <c r="AB338" s="2331"/>
    </row>
    <row r="339" ht="24.0" customHeight="1">
      <c r="A339" s="2350"/>
      <c r="B339" s="2351"/>
      <c r="C339" s="2351"/>
      <c r="D339" s="2351"/>
      <c r="E339" s="2351"/>
      <c r="F339" s="2351"/>
      <c r="G339" s="2351"/>
      <c r="H339" s="2351"/>
      <c r="I339" s="2351"/>
      <c r="J339" s="2351"/>
      <c r="K339" s="2351"/>
      <c r="L339" s="2351"/>
      <c r="M339" s="2351"/>
      <c r="N339" s="2351"/>
      <c r="O339" s="2351"/>
      <c r="P339" s="2351"/>
      <c r="Q339" s="2351"/>
      <c r="R339" s="2351"/>
      <c r="S339" s="2351"/>
      <c r="T339" s="2351"/>
      <c r="U339" s="2351"/>
      <c r="V339" s="2351"/>
      <c r="W339" s="2351"/>
      <c r="X339" s="2351"/>
      <c r="Y339" s="2351"/>
      <c r="Z339" s="2351"/>
      <c r="AA339" s="2351"/>
      <c r="AB339" s="2331"/>
    </row>
    <row r="340" ht="24.0" customHeight="1">
      <c r="A340" s="2350"/>
      <c r="B340" s="2351"/>
      <c r="C340" s="2351"/>
      <c r="D340" s="2351"/>
      <c r="E340" s="2351"/>
      <c r="F340" s="2351"/>
      <c r="G340" s="2351"/>
      <c r="H340" s="2351"/>
      <c r="I340" s="2351"/>
      <c r="J340" s="2351"/>
      <c r="K340" s="2351"/>
      <c r="L340" s="2351"/>
      <c r="M340" s="2351"/>
      <c r="N340" s="2351"/>
      <c r="O340" s="2351"/>
      <c r="P340" s="2351"/>
      <c r="Q340" s="2351"/>
      <c r="R340" s="2351"/>
      <c r="S340" s="2351"/>
      <c r="T340" s="2351"/>
      <c r="U340" s="2351"/>
      <c r="V340" s="2351"/>
      <c r="W340" s="2351"/>
      <c r="X340" s="2351"/>
      <c r="Y340" s="2351"/>
      <c r="Z340" s="2351"/>
      <c r="AA340" s="2351"/>
      <c r="AB340" s="2331"/>
    </row>
    <row r="341" ht="24.0" customHeight="1">
      <c r="A341" s="2350"/>
      <c r="B341" s="2351"/>
      <c r="C341" s="2351"/>
      <c r="D341" s="2351"/>
      <c r="E341" s="2351"/>
      <c r="F341" s="2351"/>
      <c r="G341" s="2351"/>
      <c r="H341" s="2351"/>
      <c r="I341" s="2351"/>
      <c r="J341" s="2351"/>
      <c r="K341" s="2351"/>
      <c r="L341" s="2351"/>
      <c r="M341" s="2351"/>
      <c r="N341" s="2351"/>
      <c r="O341" s="2351"/>
      <c r="P341" s="2351"/>
      <c r="Q341" s="2351"/>
      <c r="R341" s="2351"/>
      <c r="S341" s="2351"/>
      <c r="T341" s="2351"/>
      <c r="U341" s="2351"/>
      <c r="V341" s="2351"/>
      <c r="W341" s="2351"/>
      <c r="X341" s="2351"/>
      <c r="Y341" s="2351"/>
      <c r="Z341" s="2351"/>
      <c r="AA341" s="2351"/>
      <c r="AB341" s="2331"/>
    </row>
    <row r="342" ht="24.0" customHeight="1">
      <c r="A342" s="2350"/>
      <c r="B342" s="2351"/>
      <c r="C342" s="2351"/>
      <c r="D342" s="2351"/>
      <c r="E342" s="2351"/>
      <c r="F342" s="2351"/>
      <c r="G342" s="2351"/>
      <c r="H342" s="2351"/>
      <c r="I342" s="2351"/>
      <c r="J342" s="2351"/>
      <c r="K342" s="2351"/>
      <c r="L342" s="2351"/>
      <c r="M342" s="2351"/>
      <c r="N342" s="2351"/>
      <c r="O342" s="2351"/>
      <c r="P342" s="2351"/>
      <c r="Q342" s="2351"/>
      <c r="R342" s="2351"/>
      <c r="S342" s="2351"/>
      <c r="T342" s="2351"/>
      <c r="U342" s="2351"/>
      <c r="V342" s="2351"/>
      <c r="W342" s="2351"/>
      <c r="X342" s="2351"/>
      <c r="Y342" s="2351"/>
      <c r="Z342" s="2351"/>
      <c r="AA342" s="2351"/>
      <c r="AB342" s="2331"/>
    </row>
    <row r="343" ht="24.0" customHeight="1">
      <c r="A343" s="2350"/>
      <c r="B343" s="2351"/>
      <c r="C343" s="2351"/>
      <c r="D343" s="2351"/>
      <c r="E343" s="2351"/>
      <c r="F343" s="2351"/>
      <c r="G343" s="2351"/>
      <c r="H343" s="2351"/>
      <c r="I343" s="2351"/>
      <c r="J343" s="2351"/>
      <c r="K343" s="2351"/>
      <c r="L343" s="2351"/>
      <c r="M343" s="2351"/>
      <c r="N343" s="2351"/>
      <c r="O343" s="2351"/>
      <c r="P343" s="2351"/>
      <c r="Q343" s="2351"/>
      <c r="R343" s="2351"/>
      <c r="S343" s="2351"/>
      <c r="T343" s="2351"/>
      <c r="U343" s="2351"/>
      <c r="V343" s="2351"/>
      <c r="W343" s="2351"/>
      <c r="X343" s="2351"/>
      <c r="Y343" s="2351"/>
      <c r="Z343" s="2351"/>
      <c r="AA343" s="2351"/>
      <c r="AB343" s="2331"/>
    </row>
    <row r="344" ht="24.0" customHeight="1">
      <c r="A344" s="2350"/>
      <c r="B344" s="2351"/>
      <c r="C344" s="2351"/>
      <c r="D344" s="2351"/>
      <c r="E344" s="2351"/>
      <c r="F344" s="2351"/>
      <c r="G344" s="2351"/>
      <c r="H344" s="2351"/>
      <c r="I344" s="2351"/>
      <c r="J344" s="2351"/>
      <c r="K344" s="2351"/>
      <c r="L344" s="2351"/>
      <c r="M344" s="2351"/>
      <c r="N344" s="2351"/>
      <c r="O344" s="2351"/>
      <c r="P344" s="2351"/>
      <c r="Q344" s="2351"/>
      <c r="R344" s="2351"/>
      <c r="S344" s="2351"/>
      <c r="T344" s="2351"/>
      <c r="U344" s="2351"/>
      <c r="V344" s="2351"/>
      <c r="W344" s="2351"/>
      <c r="X344" s="2351"/>
      <c r="Y344" s="2351"/>
      <c r="Z344" s="2351"/>
      <c r="AA344" s="2351"/>
      <c r="AB344" s="2331"/>
    </row>
    <row r="345" ht="24.0" customHeight="1">
      <c r="A345" s="2350"/>
      <c r="B345" s="2351"/>
      <c r="C345" s="2351"/>
      <c r="D345" s="2351"/>
      <c r="E345" s="2351"/>
      <c r="F345" s="2351"/>
      <c r="G345" s="2351"/>
      <c r="H345" s="2351"/>
      <c r="I345" s="2351"/>
      <c r="J345" s="2351"/>
      <c r="K345" s="2351"/>
      <c r="L345" s="2351"/>
      <c r="M345" s="2351"/>
      <c r="N345" s="2351"/>
      <c r="O345" s="2351"/>
      <c r="P345" s="2351"/>
      <c r="Q345" s="2351"/>
      <c r="R345" s="2351"/>
      <c r="S345" s="2351"/>
      <c r="T345" s="2351"/>
      <c r="U345" s="2351"/>
      <c r="V345" s="2351"/>
      <c r="W345" s="2351"/>
      <c r="X345" s="2351"/>
      <c r="Y345" s="2351"/>
      <c r="Z345" s="2351"/>
      <c r="AA345" s="2351"/>
      <c r="AB345" s="2331"/>
    </row>
    <row r="346" ht="24.0" customHeight="1">
      <c r="A346" s="2350"/>
      <c r="B346" s="2351"/>
      <c r="C346" s="2351"/>
      <c r="D346" s="2351"/>
      <c r="E346" s="2351"/>
      <c r="F346" s="2351"/>
      <c r="G346" s="2351"/>
      <c r="H346" s="2351"/>
      <c r="I346" s="2351"/>
      <c r="J346" s="2351"/>
      <c r="K346" s="2351"/>
      <c r="L346" s="2351"/>
      <c r="M346" s="2351"/>
      <c r="N346" s="2351"/>
      <c r="O346" s="2351"/>
      <c r="P346" s="2351"/>
      <c r="Q346" s="2351"/>
      <c r="R346" s="2351"/>
      <c r="S346" s="2351"/>
      <c r="T346" s="2351"/>
      <c r="U346" s="2351"/>
      <c r="V346" s="2351"/>
      <c r="W346" s="2351"/>
      <c r="X346" s="2351"/>
      <c r="Y346" s="2351"/>
      <c r="Z346" s="2351"/>
      <c r="AA346" s="2351"/>
      <c r="AB346" s="2331"/>
    </row>
    <row r="347" ht="24.0" customHeight="1">
      <c r="A347" s="2350"/>
      <c r="B347" s="2351"/>
      <c r="C347" s="2351"/>
      <c r="D347" s="2351"/>
      <c r="E347" s="2351"/>
      <c r="F347" s="2351"/>
      <c r="G347" s="2351"/>
      <c r="H347" s="2351"/>
      <c r="I347" s="2351"/>
      <c r="J347" s="2351"/>
      <c r="K347" s="2351"/>
      <c r="L347" s="2351"/>
      <c r="M347" s="2351"/>
      <c r="N347" s="2351"/>
      <c r="O347" s="2351"/>
      <c r="P347" s="2351"/>
      <c r="Q347" s="2351"/>
      <c r="R347" s="2351"/>
      <c r="S347" s="2351"/>
      <c r="T347" s="2351"/>
      <c r="U347" s="2351"/>
      <c r="V347" s="2351"/>
      <c r="W347" s="2351"/>
      <c r="X347" s="2351"/>
      <c r="Y347" s="2351"/>
      <c r="Z347" s="2351"/>
      <c r="AA347" s="2351"/>
      <c r="AB347" s="2331"/>
    </row>
    <row r="348" ht="24.0" customHeight="1">
      <c r="A348" s="2350"/>
      <c r="B348" s="2351"/>
      <c r="C348" s="2351"/>
      <c r="D348" s="2351"/>
      <c r="E348" s="2351"/>
      <c r="F348" s="2351"/>
      <c r="G348" s="2351"/>
      <c r="H348" s="2351"/>
      <c r="I348" s="2351"/>
      <c r="J348" s="2351"/>
      <c r="K348" s="2351"/>
      <c r="L348" s="2351"/>
      <c r="M348" s="2351"/>
      <c r="N348" s="2351"/>
      <c r="O348" s="2351"/>
      <c r="P348" s="2351"/>
      <c r="Q348" s="2351"/>
      <c r="R348" s="2351"/>
      <c r="S348" s="2351"/>
      <c r="T348" s="2351"/>
      <c r="U348" s="2351"/>
      <c r="V348" s="2351"/>
      <c r="W348" s="2351"/>
      <c r="X348" s="2351"/>
      <c r="Y348" s="2351"/>
      <c r="Z348" s="2351"/>
      <c r="AA348" s="2351"/>
      <c r="AB348" s="2331"/>
    </row>
    <row r="349" ht="24.0" customHeight="1">
      <c r="A349" s="2350"/>
      <c r="B349" s="2351"/>
      <c r="C349" s="2351"/>
      <c r="D349" s="2351"/>
      <c r="E349" s="2351"/>
      <c r="F349" s="2351"/>
      <c r="G349" s="2351"/>
      <c r="H349" s="2351"/>
      <c r="I349" s="2351"/>
      <c r="J349" s="2351"/>
      <c r="K349" s="2351"/>
      <c r="L349" s="2351"/>
      <c r="M349" s="2351"/>
      <c r="N349" s="2351"/>
      <c r="O349" s="2351"/>
      <c r="P349" s="2351"/>
      <c r="Q349" s="2351"/>
      <c r="R349" s="2351"/>
      <c r="S349" s="2351"/>
      <c r="T349" s="2351"/>
      <c r="U349" s="2351"/>
      <c r="V349" s="2351"/>
      <c r="W349" s="2351"/>
      <c r="X349" s="2351"/>
      <c r="Y349" s="2351"/>
      <c r="Z349" s="2351"/>
      <c r="AA349" s="2351"/>
      <c r="AB349" s="2331"/>
    </row>
    <row r="350" ht="24.0" customHeight="1">
      <c r="A350" s="2350"/>
      <c r="B350" s="2351"/>
      <c r="C350" s="2351"/>
      <c r="D350" s="2351"/>
      <c r="E350" s="2351"/>
      <c r="F350" s="2351"/>
      <c r="G350" s="2351"/>
      <c r="H350" s="2351"/>
      <c r="I350" s="2351"/>
      <c r="J350" s="2351"/>
      <c r="K350" s="2351"/>
      <c r="L350" s="2351"/>
      <c r="M350" s="2351"/>
      <c r="N350" s="2351"/>
      <c r="O350" s="2351"/>
      <c r="P350" s="2351"/>
      <c r="Q350" s="2351"/>
      <c r="R350" s="2351"/>
      <c r="S350" s="2351"/>
      <c r="T350" s="2351"/>
      <c r="U350" s="2351"/>
      <c r="V350" s="2351"/>
      <c r="W350" s="2351"/>
      <c r="X350" s="2351"/>
      <c r="Y350" s="2351"/>
      <c r="Z350" s="2351"/>
      <c r="AA350" s="2351"/>
      <c r="AB350" s="2331"/>
    </row>
    <row r="351" ht="24.0" customHeight="1">
      <c r="A351" s="2350"/>
      <c r="B351" s="2351"/>
      <c r="C351" s="2351"/>
      <c r="D351" s="2351"/>
      <c r="E351" s="2351"/>
      <c r="F351" s="2351"/>
      <c r="G351" s="2351"/>
      <c r="H351" s="2351"/>
      <c r="I351" s="2351"/>
      <c r="J351" s="2351"/>
      <c r="K351" s="2351"/>
      <c r="L351" s="2351"/>
      <c r="M351" s="2351"/>
      <c r="N351" s="2351"/>
      <c r="O351" s="2351"/>
      <c r="P351" s="2351"/>
      <c r="Q351" s="2351"/>
      <c r="R351" s="2351"/>
      <c r="S351" s="2351"/>
      <c r="T351" s="2351"/>
      <c r="U351" s="2351"/>
      <c r="V351" s="2351"/>
      <c r="W351" s="2351"/>
      <c r="X351" s="2351"/>
      <c r="Y351" s="2351"/>
      <c r="Z351" s="2351"/>
      <c r="AA351" s="2351"/>
      <c r="AB351" s="2331"/>
    </row>
    <row r="352" ht="24.0" customHeight="1">
      <c r="A352" s="2350"/>
      <c r="B352" s="2351"/>
      <c r="C352" s="2351"/>
      <c r="D352" s="2351"/>
      <c r="E352" s="2351"/>
      <c r="F352" s="2351"/>
      <c r="G352" s="2351"/>
      <c r="H352" s="2351"/>
      <c r="I352" s="2351"/>
      <c r="J352" s="2351"/>
      <c r="K352" s="2351"/>
      <c r="L352" s="2351"/>
      <c r="M352" s="2351"/>
      <c r="N352" s="2351"/>
      <c r="O352" s="2351"/>
      <c r="P352" s="2351"/>
      <c r="Q352" s="2351"/>
      <c r="R352" s="2351"/>
      <c r="S352" s="2351"/>
      <c r="T352" s="2351"/>
      <c r="U352" s="2351"/>
      <c r="V352" s="2351"/>
      <c r="W352" s="2351"/>
      <c r="X352" s="2351"/>
      <c r="Y352" s="2351"/>
      <c r="Z352" s="2351"/>
      <c r="AA352" s="2351"/>
      <c r="AB352" s="2331"/>
    </row>
    <row r="353" ht="24.0" customHeight="1">
      <c r="A353" s="2350"/>
      <c r="B353" s="2351"/>
      <c r="C353" s="2351"/>
      <c r="D353" s="2351"/>
      <c r="E353" s="2351"/>
      <c r="F353" s="2351"/>
      <c r="G353" s="2351"/>
      <c r="H353" s="2351"/>
      <c r="I353" s="2351"/>
      <c r="J353" s="2351"/>
      <c r="K353" s="2351"/>
      <c r="L353" s="2351"/>
      <c r="M353" s="2351"/>
      <c r="N353" s="2351"/>
      <c r="O353" s="2351"/>
      <c r="P353" s="2351"/>
      <c r="Q353" s="2351"/>
      <c r="R353" s="2351"/>
      <c r="S353" s="2351"/>
      <c r="T353" s="2351"/>
      <c r="U353" s="2351"/>
      <c r="V353" s="2351"/>
      <c r="W353" s="2351"/>
      <c r="X353" s="2351"/>
      <c r="Y353" s="2351"/>
      <c r="Z353" s="2351"/>
      <c r="AA353" s="2351"/>
      <c r="AB353" s="2331"/>
    </row>
    <row r="354" ht="24.0" customHeight="1">
      <c r="A354" s="2350"/>
      <c r="B354" s="2351"/>
      <c r="C354" s="2351"/>
      <c r="D354" s="2351"/>
      <c r="E354" s="2351"/>
      <c r="F354" s="2351"/>
      <c r="G354" s="2351"/>
      <c r="H354" s="2351"/>
      <c r="I354" s="2351"/>
      <c r="J354" s="2351"/>
      <c r="K354" s="2351"/>
      <c r="L354" s="2351"/>
      <c r="M354" s="2351"/>
      <c r="N354" s="2351"/>
      <c r="O354" s="2351"/>
      <c r="P354" s="2351"/>
      <c r="Q354" s="2351"/>
      <c r="R354" s="2351"/>
      <c r="S354" s="2351"/>
      <c r="T354" s="2351"/>
      <c r="U354" s="2351"/>
      <c r="V354" s="2351"/>
      <c r="W354" s="2351"/>
      <c r="X354" s="2351"/>
      <c r="Y354" s="2351"/>
      <c r="Z354" s="2351"/>
      <c r="AA354" s="2351"/>
      <c r="AB354" s="2331"/>
    </row>
    <row r="355" ht="24.0" customHeight="1">
      <c r="A355" s="2350"/>
      <c r="B355" s="2351"/>
      <c r="C355" s="2351"/>
      <c r="D355" s="2351"/>
      <c r="E355" s="2351"/>
      <c r="F355" s="2351"/>
      <c r="G355" s="2351"/>
      <c r="H355" s="2351"/>
      <c r="I355" s="2351"/>
      <c r="J355" s="2351"/>
      <c r="K355" s="2351"/>
      <c r="L355" s="2351"/>
      <c r="M355" s="2351"/>
      <c r="N355" s="2351"/>
      <c r="O355" s="2351"/>
      <c r="P355" s="2351"/>
      <c r="Q355" s="2351"/>
      <c r="R355" s="2351"/>
      <c r="S355" s="2351"/>
      <c r="T355" s="2351"/>
      <c r="U355" s="2351"/>
      <c r="V355" s="2351"/>
      <c r="W355" s="2351"/>
      <c r="X355" s="2351"/>
      <c r="Y355" s="2351"/>
      <c r="Z355" s="2351"/>
      <c r="AA355" s="2351"/>
      <c r="AB355" s="2331"/>
    </row>
    <row r="356" ht="24.0" customHeight="1">
      <c r="A356" s="2350"/>
      <c r="B356" s="2351"/>
      <c r="C356" s="2351"/>
      <c r="D356" s="2351"/>
      <c r="E356" s="2351"/>
      <c r="F356" s="2351"/>
      <c r="G356" s="2351"/>
      <c r="H356" s="2351"/>
      <c r="I356" s="2351"/>
      <c r="J356" s="2351"/>
      <c r="K356" s="2351"/>
      <c r="L356" s="2351"/>
      <c r="M356" s="2351"/>
      <c r="N356" s="2351"/>
      <c r="O356" s="2351"/>
      <c r="P356" s="2351"/>
      <c r="Q356" s="2351"/>
      <c r="R356" s="2351"/>
      <c r="S356" s="2351"/>
      <c r="T356" s="2351"/>
      <c r="U356" s="2351"/>
      <c r="V356" s="2351"/>
      <c r="W356" s="2351"/>
      <c r="X356" s="2351"/>
      <c r="Y356" s="2351"/>
      <c r="Z356" s="2351"/>
      <c r="AA356" s="2351"/>
      <c r="AB356" s="2331"/>
    </row>
    <row r="357" ht="24.0" customHeight="1">
      <c r="A357" s="2350"/>
      <c r="B357" s="2351"/>
      <c r="C357" s="2351"/>
      <c r="D357" s="2351"/>
      <c r="E357" s="2351"/>
      <c r="F357" s="2351"/>
      <c r="G357" s="2351"/>
      <c r="H357" s="2351"/>
      <c r="I357" s="2351"/>
      <c r="J357" s="2351"/>
      <c r="K357" s="2351"/>
      <c r="L357" s="2351"/>
      <c r="M357" s="2351"/>
      <c r="N357" s="2351"/>
      <c r="O357" s="2351"/>
      <c r="P357" s="2351"/>
      <c r="Q357" s="2351"/>
      <c r="R357" s="2351"/>
      <c r="S357" s="2351"/>
      <c r="T357" s="2351"/>
      <c r="U357" s="2351"/>
      <c r="V357" s="2351"/>
      <c r="W357" s="2351"/>
      <c r="X357" s="2351"/>
      <c r="Y357" s="2351"/>
      <c r="Z357" s="2351"/>
      <c r="AA357" s="2351"/>
      <c r="AB357" s="2331"/>
    </row>
    <row r="358" ht="24.0" customHeight="1">
      <c r="A358" s="2350"/>
      <c r="B358" s="2351"/>
      <c r="C358" s="2351"/>
      <c r="D358" s="2351"/>
      <c r="E358" s="2351"/>
      <c r="F358" s="2351"/>
      <c r="G358" s="2351"/>
      <c r="H358" s="2351"/>
      <c r="I358" s="2351"/>
      <c r="J358" s="2351"/>
      <c r="K358" s="2351"/>
      <c r="L358" s="2351"/>
      <c r="M358" s="2351"/>
      <c r="N358" s="2351"/>
      <c r="O358" s="2351"/>
      <c r="P358" s="2351"/>
      <c r="Q358" s="2351"/>
      <c r="R358" s="2351"/>
      <c r="S358" s="2351"/>
      <c r="T358" s="2351"/>
      <c r="U358" s="2351"/>
      <c r="V358" s="2351"/>
      <c r="W358" s="2351"/>
      <c r="X358" s="2351"/>
      <c r="Y358" s="2351"/>
      <c r="Z358" s="2351"/>
      <c r="AA358" s="2351"/>
      <c r="AB358" s="2331"/>
    </row>
    <row r="359" ht="24.0" customHeight="1">
      <c r="A359" s="2350"/>
      <c r="B359" s="2351"/>
      <c r="C359" s="2351"/>
      <c r="D359" s="2351"/>
      <c r="E359" s="2351"/>
      <c r="F359" s="2351"/>
      <c r="G359" s="2351"/>
      <c r="H359" s="2351"/>
      <c r="I359" s="2351"/>
      <c r="J359" s="2351"/>
      <c r="K359" s="2351"/>
      <c r="L359" s="2351"/>
      <c r="M359" s="2351"/>
      <c r="N359" s="2351"/>
      <c r="O359" s="2351"/>
      <c r="P359" s="2351"/>
      <c r="Q359" s="2351"/>
      <c r="R359" s="2351"/>
      <c r="S359" s="2351"/>
      <c r="T359" s="2351"/>
      <c r="U359" s="2351"/>
      <c r="V359" s="2351"/>
      <c r="W359" s="2351"/>
      <c r="X359" s="2351"/>
      <c r="Y359" s="2351"/>
      <c r="Z359" s="2351"/>
      <c r="AA359" s="2351"/>
      <c r="AB359" s="2331"/>
    </row>
    <row r="360" ht="24.0" customHeight="1">
      <c r="A360" s="2350"/>
      <c r="B360" s="2351"/>
      <c r="C360" s="2351"/>
      <c r="D360" s="2351"/>
      <c r="E360" s="2351"/>
      <c r="F360" s="2351"/>
      <c r="G360" s="2351"/>
      <c r="H360" s="2351"/>
      <c r="I360" s="2351"/>
      <c r="J360" s="2351"/>
      <c r="K360" s="2351"/>
      <c r="L360" s="2351"/>
      <c r="M360" s="2351"/>
      <c r="N360" s="2351"/>
      <c r="O360" s="2351"/>
      <c r="P360" s="2351"/>
      <c r="Q360" s="2351"/>
      <c r="R360" s="2351"/>
      <c r="S360" s="2351"/>
      <c r="T360" s="2351"/>
      <c r="U360" s="2351"/>
      <c r="V360" s="2351"/>
      <c r="W360" s="2351"/>
      <c r="X360" s="2351"/>
      <c r="Y360" s="2351"/>
      <c r="Z360" s="2351"/>
      <c r="AA360" s="2351"/>
      <c r="AB360" s="2331"/>
    </row>
    <row r="361" ht="24.0" customHeight="1">
      <c r="A361" s="2350"/>
      <c r="B361" s="2351"/>
      <c r="C361" s="2351"/>
      <c r="D361" s="2351"/>
      <c r="E361" s="2351"/>
      <c r="F361" s="2351"/>
      <c r="G361" s="2351"/>
      <c r="H361" s="2351"/>
      <c r="I361" s="2351"/>
      <c r="J361" s="2351"/>
      <c r="K361" s="2351"/>
      <c r="L361" s="2351"/>
      <c r="M361" s="2351"/>
      <c r="N361" s="2351"/>
      <c r="O361" s="2351"/>
      <c r="P361" s="2351"/>
      <c r="Q361" s="2351"/>
      <c r="R361" s="2351"/>
      <c r="S361" s="2351"/>
      <c r="T361" s="2351"/>
      <c r="U361" s="2351"/>
      <c r="V361" s="2351"/>
      <c r="W361" s="2351"/>
      <c r="X361" s="2351"/>
      <c r="Y361" s="2351"/>
      <c r="Z361" s="2351"/>
      <c r="AA361" s="2351"/>
      <c r="AB361" s="2331"/>
    </row>
    <row r="362" ht="24.0" customHeight="1">
      <c r="A362" s="2350"/>
      <c r="B362" s="2351"/>
      <c r="C362" s="2351"/>
      <c r="D362" s="2351"/>
      <c r="E362" s="2351"/>
      <c r="F362" s="2351"/>
      <c r="G362" s="2351"/>
      <c r="H362" s="2351"/>
      <c r="I362" s="2351"/>
      <c r="J362" s="2351"/>
      <c r="K362" s="2351"/>
      <c r="L362" s="2351"/>
      <c r="M362" s="2351"/>
      <c r="N362" s="2351"/>
      <c r="O362" s="2351"/>
      <c r="P362" s="2351"/>
      <c r="Q362" s="2351"/>
      <c r="R362" s="2351"/>
      <c r="S362" s="2351"/>
      <c r="T362" s="2351"/>
      <c r="U362" s="2351"/>
      <c r="V362" s="2351"/>
      <c r="W362" s="2351"/>
      <c r="X362" s="2351"/>
      <c r="Y362" s="2351"/>
      <c r="Z362" s="2351"/>
      <c r="AA362" s="2351"/>
      <c r="AB362" s="2331"/>
    </row>
    <row r="363" ht="24.0" customHeight="1">
      <c r="A363" s="2350"/>
      <c r="B363" s="2351"/>
      <c r="C363" s="2351"/>
      <c r="D363" s="2351"/>
      <c r="E363" s="2351"/>
      <c r="F363" s="2351"/>
      <c r="G363" s="2351"/>
      <c r="H363" s="2351"/>
      <c r="I363" s="2351"/>
      <c r="J363" s="2351"/>
      <c r="K363" s="2351"/>
      <c r="L363" s="2351"/>
      <c r="M363" s="2351"/>
      <c r="N363" s="2351"/>
      <c r="O363" s="2351"/>
      <c r="P363" s="2351"/>
      <c r="Q363" s="2351"/>
      <c r="R363" s="2351"/>
      <c r="S363" s="2351"/>
      <c r="T363" s="2351"/>
      <c r="U363" s="2351"/>
      <c r="V363" s="2351"/>
      <c r="W363" s="2351"/>
      <c r="X363" s="2351"/>
      <c r="Y363" s="2351"/>
      <c r="Z363" s="2351"/>
      <c r="AA363" s="2351"/>
      <c r="AB363" s="2331"/>
    </row>
    <row r="364" ht="24.0" customHeight="1">
      <c r="A364" s="2350"/>
      <c r="B364" s="2351"/>
      <c r="C364" s="2351"/>
      <c r="D364" s="2351"/>
      <c r="E364" s="2351"/>
      <c r="F364" s="2351"/>
      <c r="G364" s="2351"/>
      <c r="H364" s="2351"/>
      <c r="I364" s="2351"/>
      <c r="J364" s="2351"/>
      <c r="K364" s="2351"/>
      <c r="L364" s="2351"/>
      <c r="M364" s="2351"/>
      <c r="N364" s="2351"/>
      <c r="O364" s="2351"/>
      <c r="P364" s="2351"/>
      <c r="Q364" s="2351"/>
      <c r="R364" s="2351"/>
      <c r="S364" s="2351"/>
      <c r="T364" s="2351"/>
      <c r="U364" s="2351"/>
      <c r="V364" s="2351"/>
      <c r="W364" s="2351"/>
      <c r="X364" s="2351"/>
      <c r="Y364" s="2351"/>
      <c r="Z364" s="2351"/>
      <c r="AA364" s="2351"/>
      <c r="AB364" s="2331"/>
    </row>
    <row r="365" ht="24.0" customHeight="1">
      <c r="A365" s="2350"/>
      <c r="B365" s="2351"/>
      <c r="C365" s="2351"/>
      <c r="D365" s="2351"/>
      <c r="E365" s="2351"/>
      <c r="F365" s="2351"/>
      <c r="G365" s="2351"/>
      <c r="H365" s="2351"/>
      <c r="I365" s="2351"/>
      <c r="J365" s="2351"/>
      <c r="K365" s="2351"/>
      <c r="L365" s="2351"/>
      <c r="M365" s="2351"/>
      <c r="N365" s="2351"/>
      <c r="O365" s="2351"/>
      <c r="P365" s="2351"/>
      <c r="Q365" s="2351"/>
      <c r="R365" s="2351"/>
      <c r="S365" s="2351"/>
      <c r="T365" s="2351"/>
      <c r="U365" s="2351"/>
      <c r="V365" s="2351"/>
      <c r="W365" s="2351"/>
      <c r="X365" s="2351"/>
      <c r="Y365" s="2351"/>
      <c r="Z365" s="2351"/>
      <c r="AA365" s="2351"/>
      <c r="AB365" s="2331"/>
    </row>
    <row r="366" ht="24.0" customHeight="1">
      <c r="A366" s="2350"/>
      <c r="B366" s="2351"/>
      <c r="C366" s="2351"/>
      <c r="D366" s="2351"/>
      <c r="E366" s="2351"/>
      <c r="F366" s="2351"/>
      <c r="G366" s="2351"/>
      <c r="H366" s="2351"/>
      <c r="I366" s="2351"/>
      <c r="J366" s="2351"/>
      <c r="K366" s="2351"/>
      <c r="L366" s="2351"/>
      <c r="M366" s="2351"/>
      <c r="N366" s="2351"/>
      <c r="O366" s="2351"/>
      <c r="P366" s="2351"/>
      <c r="Q366" s="2351"/>
      <c r="R366" s="2351"/>
      <c r="S366" s="2351"/>
      <c r="T366" s="2351"/>
      <c r="U366" s="2351"/>
      <c r="V366" s="2351"/>
      <c r="W366" s="2351"/>
      <c r="X366" s="2351"/>
      <c r="Y366" s="2351"/>
      <c r="Z366" s="2351"/>
      <c r="AA366" s="2351"/>
      <c r="AB366" s="2331"/>
    </row>
    <row r="367" ht="24.0" customHeight="1">
      <c r="A367" s="2350"/>
      <c r="B367" s="2351"/>
      <c r="C367" s="2351"/>
      <c r="D367" s="2351"/>
      <c r="E367" s="2351"/>
      <c r="F367" s="2351"/>
      <c r="G367" s="2351"/>
      <c r="H367" s="2351"/>
      <c r="I367" s="2351"/>
      <c r="J367" s="2351"/>
      <c r="K367" s="2351"/>
      <c r="L367" s="2351"/>
      <c r="M367" s="2351"/>
      <c r="N367" s="2351"/>
      <c r="O367" s="2351"/>
      <c r="P367" s="2351"/>
      <c r="Q367" s="2351"/>
      <c r="R367" s="2351"/>
      <c r="S367" s="2351"/>
      <c r="T367" s="2351"/>
      <c r="U367" s="2351"/>
      <c r="V367" s="2351"/>
      <c r="W367" s="2351"/>
      <c r="X367" s="2351"/>
      <c r="Y367" s="2351"/>
      <c r="Z367" s="2351"/>
      <c r="AA367" s="2351"/>
      <c r="AB367" s="2331"/>
    </row>
    <row r="368" ht="24.0" customHeight="1">
      <c r="A368" s="2350"/>
      <c r="B368" s="2351"/>
      <c r="C368" s="2351"/>
      <c r="D368" s="2351"/>
      <c r="E368" s="2351"/>
      <c r="F368" s="2351"/>
      <c r="G368" s="2351"/>
      <c r="H368" s="2351"/>
      <c r="I368" s="2351"/>
      <c r="J368" s="2351"/>
      <c r="K368" s="2351"/>
      <c r="L368" s="2351"/>
      <c r="M368" s="2351"/>
      <c r="N368" s="2351"/>
      <c r="O368" s="2351"/>
      <c r="P368" s="2351"/>
      <c r="Q368" s="2351"/>
      <c r="R368" s="2351"/>
      <c r="S368" s="2351"/>
      <c r="T368" s="2351"/>
      <c r="U368" s="2351"/>
      <c r="V368" s="2351"/>
      <c r="W368" s="2351"/>
      <c r="X368" s="2351"/>
      <c r="Y368" s="2351"/>
      <c r="Z368" s="2351"/>
      <c r="AA368" s="2351"/>
      <c r="AB368" s="2331"/>
    </row>
    <row r="369" ht="24.0" customHeight="1">
      <c r="A369" s="2350"/>
      <c r="B369" s="2351"/>
      <c r="C369" s="2351"/>
      <c r="D369" s="2351"/>
      <c r="E369" s="2351"/>
      <c r="F369" s="2351"/>
      <c r="G369" s="2351"/>
      <c r="H369" s="2351"/>
      <c r="I369" s="2351"/>
      <c r="J369" s="2351"/>
      <c r="K369" s="2351"/>
      <c r="L369" s="2351"/>
      <c r="M369" s="2351"/>
      <c r="N369" s="2351"/>
      <c r="O369" s="2351"/>
      <c r="P369" s="2351"/>
      <c r="Q369" s="2351"/>
      <c r="R369" s="2351"/>
      <c r="S369" s="2351"/>
      <c r="T369" s="2351"/>
      <c r="U369" s="2351"/>
      <c r="V369" s="2351"/>
      <c r="W369" s="2351"/>
      <c r="X369" s="2351"/>
      <c r="Y369" s="2351"/>
      <c r="Z369" s="2351"/>
      <c r="AA369" s="2351"/>
      <c r="AB369" s="2331"/>
    </row>
    <row r="370" ht="24.0" customHeight="1">
      <c r="A370" s="2350"/>
      <c r="B370" s="2351"/>
      <c r="C370" s="2351"/>
      <c r="D370" s="2351"/>
      <c r="E370" s="2351"/>
      <c r="F370" s="2351"/>
      <c r="G370" s="2351"/>
      <c r="H370" s="2351"/>
      <c r="I370" s="2351"/>
      <c r="J370" s="2351"/>
      <c r="K370" s="2351"/>
      <c r="L370" s="2351"/>
      <c r="M370" s="2351"/>
      <c r="N370" s="2351"/>
      <c r="O370" s="2351"/>
      <c r="P370" s="2351"/>
      <c r="Q370" s="2351"/>
      <c r="R370" s="2351"/>
      <c r="S370" s="2351"/>
      <c r="T370" s="2351"/>
      <c r="U370" s="2351"/>
      <c r="V370" s="2351"/>
      <c r="W370" s="2351"/>
      <c r="X370" s="2351"/>
      <c r="Y370" s="2351"/>
      <c r="Z370" s="2351"/>
      <c r="AA370" s="2351"/>
      <c r="AB370" s="2331"/>
    </row>
    <row r="371" ht="24.0" customHeight="1">
      <c r="A371" s="2350"/>
      <c r="B371" s="2351"/>
      <c r="C371" s="2351"/>
      <c r="D371" s="2351"/>
      <c r="E371" s="2351"/>
      <c r="F371" s="2351"/>
      <c r="G371" s="2351"/>
      <c r="H371" s="2351"/>
      <c r="I371" s="2351"/>
      <c r="J371" s="2351"/>
      <c r="K371" s="2351"/>
      <c r="L371" s="2351"/>
      <c r="M371" s="2351"/>
      <c r="N371" s="2351"/>
      <c r="O371" s="2351"/>
      <c r="P371" s="2351"/>
      <c r="Q371" s="2351"/>
      <c r="R371" s="2351"/>
      <c r="S371" s="2351"/>
      <c r="T371" s="2351"/>
      <c r="U371" s="2351"/>
      <c r="V371" s="2351"/>
      <c r="W371" s="2351"/>
      <c r="X371" s="2351"/>
      <c r="Y371" s="2351"/>
      <c r="Z371" s="2351"/>
      <c r="AA371" s="2351"/>
      <c r="AB371" s="2331"/>
    </row>
    <row r="372" ht="24.0" customHeight="1">
      <c r="A372" s="2350"/>
      <c r="B372" s="2351"/>
      <c r="C372" s="2351"/>
      <c r="D372" s="2351"/>
      <c r="E372" s="2351"/>
      <c r="F372" s="2351"/>
      <c r="G372" s="2351"/>
      <c r="H372" s="2351"/>
      <c r="I372" s="2351"/>
      <c r="J372" s="2351"/>
      <c r="K372" s="2351"/>
      <c r="L372" s="2351"/>
      <c r="M372" s="2351"/>
      <c r="N372" s="2351"/>
      <c r="O372" s="2351"/>
      <c r="P372" s="2351"/>
      <c r="Q372" s="2351"/>
      <c r="R372" s="2351"/>
      <c r="S372" s="2351"/>
      <c r="T372" s="2351"/>
      <c r="U372" s="2351"/>
      <c r="V372" s="2351"/>
      <c r="W372" s="2351"/>
      <c r="X372" s="2351"/>
      <c r="Y372" s="2351"/>
      <c r="Z372" s="2351"/>
      <c r="AA372" s="2351"/>
      <c r="AB372" s="2331"/>
    </row>
    <row r="373" ht="24.0" customHeight="1">
      <c r="A373" s="2350"/>
      <c r="B373" s="2351"/>
      <c r="C373" s="2351"/>
      <c r="D373" s="2351"/>
      <c r="E373" s="2351"/>
      <c r="F373" s="2351"/>
      <c r="G373" s="2351"/>
      <c r="H373" s="2351"/>
      <c r="I373" s="2351"/>
      <c r="J373" s="2351"/>
      <c r="K373" s="2351"/>
      <c r="L373" s="2351"/>
      <c r="M373" s="2351"/>
      <c r="N373" s="2351"/>
      <c r="O373" s="2351"/>
      <c r="P373" s="2351"/>
      <c r="Q373" s="2351"/>
      <c r="R373" s="2351"/>
      <c r="S373" s="2351"/>
      <c r="T373" s="2351"/>
      <c r="U373" s="2351"/>
      <c r="V373" s="2351"/>
      <c r="W373" s="2351"/>
      <c r="X373" s="2351"/>
      <c r="Y373" s="2351"/>
      <c r="Z373" s="2351"/>
      <c r="AA373" s="2351"/>
      <c r="AB373" s="2331"/>
    </row>
    <row r="374" ht="24.0" customHeight="1">
      <c r="A374" s="2350"/>
      <c r="B374" s="2351"/>
      <c r="C374" s="2351"/>
      <c r="D374" s="2351"/>
      <c r="E374" s="2351"/>
      <c r="F374" s="2351"/>
      <c r="G374" s="2351"/>
      <c r="H374" s="2351"/>
      <c r="I374" s="2351"/>
      <c r="J374" s="2351"/>
      <c r="K374" s="2351"/>
      <c r="L374" s="2351"/>
      <c r="M374" s="2351"/>
      <c r="N374" s="2351"/>
      <c r="O374" s="2351"/>
      <c r="P374" s="2351"/>
      <c r="Q374" s="2351"/>
      <c r="R374" s="2351"/>
      <c r="S374" s="2351"/>
      <c r="T374" s="2351"/>
      <c r="U374" s="2351"/>
      <c r="V374" s="2351"/>
      <c r="W374" s="2351"/>
      <c r="X374" s="2351"/>
      <c r="Y374" s="2351"/>
      <c r="Z374" s="2351"/>
      <c r="AA374" s="2351"/>
      <c r="AB374" s="2331"/>
    </row>
    <row r="375" ht="24.0" customHeight="1">
      <c r="A375" s="2350"/>
      <c r="B375" s="2351"/>
      <c r="C375" s="2351"/>
      <c r="D375" s="2351"/>
      <c r="E375" s="2351"/>
      <c r="F375" s="2351"/>
      <c r="G375" s="2351"/>
      <c r="H375" s="2351"/>
      <c r="I375" s="2351"/>
      <c r="J375" s="2351"/>
      <c r="K375" s="2351"/>
      <c r="L375" s="2351"/>
      <c r="M375" s="2351"/>
      <c r="N375" s="2351"/>
      <c r="O375" s="2351"/>
      <c r="P375" s="2351"/>
      <c r="Q375" s="2351"/>
      <c r="R375" s="2351"/>
      <c r="S375" s="2351"/>
      <c r="T375" s="2351"/>
      <c r="U375" s="2351"/>
      <c r="V375" s="2351"/>
      <c r="W375" s="2351"/>
      <c r="X375" s="2351"/>
      <c r="Y375" s="2351"/>
      <c r="Z375" s="2351"/>
      <c r="AA375" s="2351"/>
      <c r="AB375" s="2331"/>
    </row>
    <row r="376" ht="24.0" customHeight="1">
      <c r="A376" s="2350"/>
      <c r="B376" s="2351"/>
      <c r="C376" s="2351"/>
      <c r="D376" s="2351"/>
      <c r="E376" s="2351"/>
      <c r="F376" s="2351"/>
      <c r="G376" s="2351"/>
      <c r="H376" s="2351"/>
      <c r="I376" s="2351"/>
      <c r="J376" s="2351"/>
      <c r="K376" s="2351"/>
      <c r="L376" s="2351"/>
      <c r="M376" s="2351"/>
      <c r="N376" s="2351"/>
      <c r="O376" s="2351"/>
      <c r="P376" s="2351"/>
      <c r="Q376" s="2351"/>
      <c r="R376" s="2351"/>
      <c r="S376" s="2351"/>
      <c r="T376" s="2351"/>
      <c r="U376" s="2351"/>
      <c r="V376" s="2351"/>
      <c r="W376" s="2351"/>
      <c r="X376" s="2351"/>
      <c r="Y376" s="2351"/>
      <c r="Z376" s="2351"/>
      <c r="AA376" s="2351"/>
      <c r="AB376" s="2331"/>
    </row>
    <row r="377" ht="24.0" customHeight="1">
      <c r="A377" s="2350"/>
      <c r="B377" s="2351"/>
      <c r="C377" s="2351"/>
      <c r="D377" s="2351"/>
      <c r="E377" s="2351"/>
      <c r="F377" s="2351"/>
      <c r="G377" s="2351"/>
      <c r="H377" s="2351"/>
      <c r="I377" s="2351"/>
      <c r="J377" s="2351"/>
      <c r="K377" s="2351"/>
      <c r="L377" s="2351"/>
      <c r="M377" s="2351"/>
      <c r="N377" s="2351"/>
      <c r="O377" s="2351"/>
      <c r="P377" s="2351"/>
      <c r="Q377" s="2351"/>
      <c r="R377" s="2351"/>
      <c r="S377" s="2351"/>
      <c r="T377" s="2351"/>
      <c r="U377" s="2351"/>
      <c r="V377" s="2351"/>
      <c r="W377" s="2351"/>
      <c r="X377" s="2351"/>
      <c r="Y377" s="2351"/>
      <c r="Z377" s="2351"/>
      <c r="AA377" s="2351"/>
      <c r="AB377" s="2331"/>
    </row>
    <row r="378" ht="24.0" customHeight="1">
      <c r="A378" s="2350"/>
      <c r="B378" s="2351"/>
      <c r="C378" s="2351"/>
      <c r="D378" s="2351"/>
      <c r="E378" s="2351"/>
      <c r="F378" s="2351"/>
      <c r="G378" s="2351"/>
      <c r="H378" s="2351"/>
      <c r="I378" s="2351"/>
      <c r="J378" s="2351"/>
      <c r="K378" s="2351"/>
      <c r="L378" s="2351"/>
      <c r="M378" s="2351"/>
      <c r="N378" s="2351"/>
      <c r="O378" s="2351"/>
      <c r="P378" s="2351"/>
      <c r="Q378" s="2351"/>
      <c r="R378" s="2351"/>
      <c r="S378" s="2351"/>
      <c r="T378" s="2351"/>
      <c r="U378" s="2351"/>
      <c r="V378" s="2351"/>
      <c r="W378" s="2351"/>
      <c r="X378" s="2351"/>
      <c r="Y378" s="2351"/>
      <c r="Z378" s="2351"/>
      <c r="AA378" s="2351"/>
      <c r="AB378" s="2331"/>
    </row>
    <row r="379" ht="24.0" customHeight="1">
      <c r="A379" s="2350"/>
      <c r="B379" s="2351"/>
      <c r="C379" s="2351"/>
      <c r="D379" s="2351"/>
      <c r="E379" s="2351"/>
      <c r="F379" s="2351"/>
      <c r="G379" s="2351"/>
      <c r="H379" s="2351"/>
      <c r="I379" s="2351"/>
      <c r="J379" s="2351"/>
      <c r="K379" s="2351"/>
      <c r="L379" s="2351"/>
      <c r="M379" s="2351"/>
      <c r="N379" s="2351"/>
      <c r="O379" s="2351"/>
      <c r="P379" s="2351"/>
      <c r="Q379" s="2351"/>
      <c r="R379" s="2351"/>
      <c r="S379" s="2351"/>
      <c r="T379" s="2351"/>
      <c r="U379" s="2351"/>
      <c r="V379" s="2351"/>
      <c r="W379" s="2351"/>
      <c r="X379" s="2351"/>
      <c r="Y379" s="2351"/>
      <c r="Z379" s="2351"/>
      <c r="AA379" s="2351"/>
      <c r="AB379" s="2331"/>
    </row>
    <row r="380" ht="24.0" customHeight="1">
      <c r="A380" s="2350"/>
      <c r="B380" s="2351"/>
      <c r="C380" s="2351"/>
      <c r="D380" s="2351"/>
      <c r="E380" s="2351"/>
      <c r="F380" s="2351"/>
      <c r="G380" s="2351"/>
      <c r="H380" s="2351"/>
      <c r="I380" s="2351"/>
      <c r="J380" s="2351"/>
      <c r="K380" s="2351"/>
      <c r="L380" s="2351"/>
      <c r="M380" s="2351"/>
      <c r="N380" s="2351"/>
      <c r="O380" s="2351"/>
      <c r="P380" s="2351"/>
      <c r="Q380" s="2351"/>
      <c r="R380" s="2351"/>
      <c r="S380" s="2351"/>
      <c r="T380" s="2351"/>
      <c r="U380" s="2351"/>
      <c r="V380" s="2351"/>
      <c r="W380" s="2351"/>
      <c r="X380" s="2351"/>
      <c r="Y380" s="2351"/>
      <c r="Z380" s="2351"/>
      <c r="AA380" s="2351"/>
      <c r="AB380" s="2331"/>
    </row>
    <row r="381" ht="24.0" customHeight="1">
      <c r="A381" s="2350"/>
      <c r="B381" s="2351"/>
      <c r="C381" s="2351"/>
      <c r="D381" s="2351"/>
      <c r="E381" s="2351"/>
      <c r="F381" s="2351"/>
      <c r="G381" s="2351"/>
      <c r="H381" s="2351"/>
      <c r="I381" s="2351"/>
      <c r="J381" s="2351"/>
      <c r="K381" s="2351"/>
      <c r="L381" s="2351"/>
      <c r="M381" s="2351"/>
      <c r="N381" s="2351"/>
      <c r="O381" s="2351"/>
      <c r="P381" s="2351"/>
      <c r="Q381" s="2351"/>
      <c r="R381" s="2351"/>
      <c r="S381" s="2351"/>
      <c r="T381" s="2351"/>
      <c r="U381" s="2351"/>
      <c r="V381" s="2351"/>
      <c r="W381" s="2351"/>
      <c r="X381" s="2351"/>
      <c r="Y381" s="2351"/>
      <c r="Z381" s="2351"/>
      <c r="AA381" s="2351"/>
      <c r="AB381" s="2331"/>
    </row>
    <row r="382" ht="24.0" customHeight="1">
      <c r="A382" s="2350"/>
      <c r="B382" s="2351"/>
      <c r="C382" s="2351"/>
      <c r="D382" s="2351"/>
      <c r="E382" s="2351"/>
      <c r="F382" s="2351"/>
      <c r="G382" s="2351"/>
      <c r="H382" s="2351"/>
      <c r="I382" s="2351"/>
      <c r="J382" s="2351"/>
      <c r="K382" s="2351"/>
      <c r="L382" s="2351"/>
      <c r="M382" s="2351"/>
      <c r="N382" s="2351"/>
      <c r="O382" s="2351"/>
      <c r="P382" s="2351"/>
      <c r="Q382" s="2351"/>
      <c r="R382" s="2351"/>
      <c r="S382" s="2351"/>
      <c r="T382" s="2351"/>
      <c r="U382" s="2351"/>
      <c r="V382" s="2351"/>
      <c r="W382" s="2351"/>
      <c r="X382" s="2351"/>
      <c r="Y382" s="2351"/>
      <c r="Z382" s="2351"/>
      <c r="AA382" s="2351"/>
      <c r="AB382" s="2331"/>
    </row>
    <row r="383" ht="24.0" customHeight="1">
      <c r="A383" s="2350"/>
      <c r="B383" s="2351"/>
      <c r="C383" s="2351"/>
      <c r="D383" s="2351"/>
      <c r="E383" s="2351"/>
      <c r="F383" s="2351"/>
      <c r="G383" s="2351"/>
      <c r="H383" s="2351"/>
      <c r="I383" s="2351"/>
      <c r="J383" s="2351"/>
      <c r="K383" s="2351"/>
      <c r="L383" s="2351"/>
      <c r="M383" s="2351"/>
      <c r="N383" s="2351"/>
      <c r="O383" s="2351"/>
      <c r="P383" s="2351"/>
      <c r="Q383" s="2351"/>
      <c r="R383" s="2351"/>
      <c r="S383" s="2351"/>
      <c r="T383" s="2351"/>
      <c r="U383" s="2351"/>
      <c r="V383" s="2351"/>
      <c r="W383" s="2351"/>
      <c r="X383" s="2351"/>
      <c r="Y383" s="2351"/>
      <c r="Z383" s="2351"/>
      <c r="AA383" s="2351"/>
      <c r="AB383" s="2331"/>
    </row>
    <row r="384" ht="24.0" customHeight="1">
      <c r="A384" s="2350"/>
      <c r="B384" s="2351"/>
      <c r="C384" s="2351"/>
      <c r="D384" s="2351"/>
      <c r="E384" s="2351"/>
      <c r="F384" s="2351"/>
      <c r="G384" s="2351"/>
      <c r="H384" s="2351"/>
      <c r="I384" s="2351"/>
      <c r="J384" s="2351"/>
      <c r="K384" s="2351"/>
      <c r="L384" s="2351"/>
      <c r="M384" s="2351"/>
      <c r="N384" s="2351"/>
      <c r="O384" s="2351"/>
      <c r="P384" s="2351"/>
      <c r="Q384" s="2351"/>
      <c r="R384" s="2351"/>
      <c r="S384" s="2351"/>
      <c r="T384" s="2351"/>
      <c r="U384" s="2351"/>
      <c r="V384" s="2351"/>
      <c r="W384" s="2351"/>
      <c r="X384" s="2351"/>
      <c r="Y384" s="2351"/>
      <c r="Z384" s="2351"/>
      <c r="AA384" s="2351"/>
      <c r="AB384" s="2331"/>
    </row>
    <row r="385" ht="24.0" customHeight="1">
      <c r="A385" s="2350"/>
      <c r="B385" s="2351"/>
      <c r="C385" s="2351"/>
      <c r="D385" s="2351"/>
      <c r="E385" s="2351"/>
      <c r="F385" s="2351"/>
      <c r="G385" s="2351"/>
      <c r="H385" s="2351"/>
      <c r="I385" s="2351"/>
      <c r="J385" s="2351"/>
      <c r="K385" s="2351"/>
      <c r="L385" s="2351"/>
      <c r="M385" s="2351"/>
      <c r="N385" s="2351"/>
      <c r="O385" s="2351"/>
      <c r="P385" s="2351"/>
      <c r="Q385" s="2351"/>
      <c r="R385" s="2351"/>
      <c r="S385" s="2351"/>
      <c r="T385" s="2351"/>
      <c r="U385" s="2351"/>
      <c r="V385" s="2351"/>
      <c r="W385" s="2351"/>
      <c r="X385" s="2351"/>
      <c r="Y385" s="2351"/>
      <c r="Z385" s="2351"/>
      <c r="AA385" s="2351"/>
      <c r="AB385" s="2331"/>
    </row>
    <row r="386" ht="24.0" customHeight="1">
      <c r="A386" s="2350"/>
      <c r="B386" s="2351"/>
      <c r="C386" s="2351"/>
      <c r="D386" s="2351"/>
      <c r="E386" s="2351"/>
      <c r="F386" s="2351"/>
      <c r="G386" s="2351"/>
      <c r="H386" s="2351"/>
      <c r="I386" s="2351"/>
      <c r="J386" s="2351"/>
      <c r="K386" s="2351"/>
      <c r="L386" s="2351"/>
      <c r="M386" s="2351"/>
      <c r="N386" s="2351"/>
      <c r="O386" s="2351"/>
      <c r="P386" s="2351"/>
      <c r="Q386" s="2351"/>
      <c r="R386" s="2351"/>
      <c r="S386" s="2351"/>
      <c r="T386" s="2351"/>
      <c r="U386" s="2351"/>
      <c r="V386" s="2351"/>
      <c r="W386" s="2351"/>
      <c r="X386" s="2351"/>
      <c r="Y386" s="2351"/>
      <c r="Z386" s="2351"/>
      <c r="AA386" s="2351"/>
      <c r="AB386" s="2331"/>
    </row>
    <row r="387" ht="24.0" customHeight="1">
      <c r="A387" s="2350"/>
      <c r="B387" s="2351"/>
      <c r="C387" s="2351"/>
      <c r="D387" s="2351"/>
      <c r="E387" s="2351"/>
      <c r="F387" s="2351"/>
      <c r="G387" s="2351"/>
      <c r="H387" s="2351"/>
      <c r="I387" s="2351"/>
      <c r="J387" s="2351"/>
      <c r="K387" s="2351"/>
      <c r="L387" s="2351"/>
      <c r="M387" s="2351"/>
      <c r="N387" s="2351"/>
      <c r="O387" s="2351"/>
      <c r="P387" s="2351"/>
      <c r="Q387" s="2351"/>
      <c r="R387" s="2351"/>
      <c r="S387" s="2351"/>
      <c r="T387" s="2351"/>
      <c r="U387" s="2351"/>
      <c r="V387" s="2351"/>
      <c r="W387" s="2351"/>
      <c r="X387" s="2351"/>
      <c r="Y387" s="2351"/>
      <c r="Z387" s="2351"/>
      <c r="AA387" s="2351"/>
      <c r="AB387" s="2331"/>
    </row>
    <row r="388" ht="24.0" customHeight="1">
      <c r="A388" s="2350"/>
      <c r="B388" s="2351"/>
      <c r="C388" s="2351"/>
      <c r="D388" s="2351"/>
      <c r="E388" s="2351"/>
      <c r="F388" s="2351"/>
      <c r="G388" s="2351"/>
      <c r="H388" s="2351"/>
      <c r="I388" s="2351"/>
      <c r="J388" s="2351"/>
      <c r="K388" s="2351"/>
      <c r="L388" s="2351"/>
      <c r="M388" s="2351"/>
      <c r="N388" s="2351"/>
      <c r="O388" s="2351"/>
      <c r="P388" s="2351"/>
      <c r="Q388" s="2351"/>
      <c r="R388" s="2351"/>
      <c r="S388" s="2351"/>
      <c r="T388" s="2351"/>
      <c r="U388" s="2351"/>
      <c r="V388" s="2351"/>
      <c r="W388" s="2351"/>
      <c r="X388" s="2351"/>
      <c r="Y388" s="2351"/>
      <c r="Z388" s="2351"/>
      <c r="AA388" s="2351"/>
      <c r="AB388" s="2331"/>
    </row>
    <row r="389" ht="24.0" customHeight="1">
      <c r="A389" s="2350"/>
      <c r="B389" s="2351"/>
      <c r="C389" s="2351"/>
      <c r="D389" s="2351"/>
      <c r="E389" s="2351"/>
      <c r="F389" s="2351"/>
      <c r="G389" s="2351"/>
      <c r="H389" s="2351"/>
      <c r="I389" s="2351"/>
      <c r="J389" s="2351"/>
      <c r="K389" s="2351"/>
      <c r="L389" s="2351"/>
      <c r="M389" s="2351"/>
      <c r="N389" s="2351"/>
      <c r="O389" s="2351"/>
      <c r="P389" s="2351"/>
      <c r="Q389" s="2351"/>
      <c r="R389" s="2351"/>
      <c r="S389" s="2351"/>
      <c r="T389" s="2351"/>
      <c r="U389" s="2351"/>
      <c r="V389" s="2351"/>
      <c r="W389" s="2351"/>
      <c r="X389" s="2351"/>
      <c r="Y389" s="2351"/>
      <c r="Z389" s="2351"/>
      <c r="AA389" s="2351"/>
      <c r="AB389" s="2331"/>
    </row>
    <row r="390" ht="24.0" customHeight="1">
      <c r="A390" s="2350"/>
      <c r="B390" s="2351"/>
      <c r="C390" s="2351"/>
      <c r="D390" s="2351"/>
      <c r="E390" s="2351"/>
      <c r="F390" s="2351"/>
      <c r="G390" s="2351"/>
      <c r="H390" s="2351"/>
      <c r="I390" s="2351"/>
      <c r="J390" s="2351"/>
      <c r="K390" s="2351"/>
      <c r="L390" s="2351"/>
      <c r="M390" s="2351"/>
      <c r="N390" s="2351"/>
      <c r="O390" s="2351"/>
      <c r="P390" s="2351"/>
      <c r="Q390" s="2351"/>
      <c r="R390" s="2351"/>
      <c r="S390" s="2351"/>
      <c r="T390" s="2351"/>
      <c r="U390" s="2351"/>
      <c r="V390" s="2351"/>
      <c r="W390" s="2351"/>
      <c r="X390" s="2351"/>
      <c r="Y390" s="2351"/>
      <c r="Z390" s="2351"/>
      <c r="AA390" s="2351"/>
      <c r="AB390" s="2331"/>
    </row>
    <row r="391" ht="24.0" customHeight="1">
      <c r="A391" s="2350"/>
      <c r="B391" s="2351"/>
      <c r="C391" s="2351"/>
      <c r="D391" s="2351"/>
      <c r="E391" s="2351"/>
      <c r="F391" s="2351"/>
      <c r="G391" s="2351"/>
      <c r="H391" s="2351"/>
      <c r="I391" s="2351"/>
      <c r="J391" s="2351"/>
      <c r="K391" s="2351"/>
      <c r="L391" s="2351"/>
      <c r="M391" s="2351"/>
      <c r="N391" s="2351"/>
      <c r="O391" s="2351"/>
      <c r="P391" s="2351"/>
      <c r="Q391" s="2351"/>
      <c r="R391" s="2351"/>
      <c r="S391" s="2351"/>
      <c r="T391" s="2351"/>
      <c r="U391" s="2351"/>
      <c r="V391" s="2351"/>
      <c r="W391" s="2351"/>
      <c r="X391" s="2351"/>
      <c r="Y391" s="2351"/>
      <c r="Z391" s="2351"/>
      <c r="AA391" s="2351"/>
      <c r="AB391" s="2331"/>
    </row>
    <row r="392" ht="24.0" customHeight="1">
      <c r="A392" s="2350"/>
      <c r="B392" s="2351"/>
      <c r="C392" s="2351"/>
      <c r="D392" s="2351"/>
      <c r="E392" s="2351"/>
      <c r="F392" s="2351"/>
      <c r="G392" s="2351"/>
      <c r="H392" s="2351"/>
      <c r="I392" s="2351"/>
      <c r="J392" s="2351"/>
      <c r="K392" s="2351"/>
      <c r="L392" s="2351"/>
      <c r="M392" s="2351"/>
      <c r="N392" s="2351"/>
      <c r="O392" s="2351"/>
      <c r="P392" s="2351"/>
      <c r="Q392" s="2351"/>
      <c r="R392" s="2351"/>
      <c r="S392" s="2351"/>
      <c r="T392" s="2351"/>
      <c r="U392" s="2351"/>
      <c r="V392" s="2351"/>
      <c r="W392" s="2351"/>
      <c r="X392" s="2351"/>
      <c r="Y392" s="2351"/>
      <c r="Z392" s="2351"/>
      <c r="AA392" s="2351"/>
      <c r="AB392" s="2331"/>
    </row>
    <row r="393" ht="24.0" customHeight="1">
      <c r="A393" s="2350"/>
      <c r="B393" s="2351"/>
      <c r="C393" s="2351"/>
      <c r="D393" s="2351"/>
      <c r="E393" s="2351"/>
      <c r="F393" s="2351"/>
      <c r="G393" s="2351"/>
      <c r="H393" s="2351"/>
      <c r="I393" s="2351"/>
      <c r="J393" s="2351"/>
      <c r="K393" s="2351"/>
      <c r="L393" s="2351"/>
      <c r="M393" s="2351"/>
      <c r="N393" s="2351"/>
      <c r="O393" s="2351"/>
      <c r="P393" s="2351"/>
      <c r="Q393" s="2351"/>
      <c r="R393" s="2351"/>
      <c r="S393" s="2351"/>
      <c r="T393" s="2351"/>
      <c r="U393" s="2351"/>
      <c r="V393" s="2351"/>
      <c r="W393" s="2351"/>
      <c r="X393" s="2351"/>
      <c r="Y393" s="2351"/>
      <c r="Z393" s="2351"/>
      <c r="AA393" s="2351"/>
      <c r="AB393" s="2331"/>
    </row>
    <row r="394" ht="24.0" customHeight="1">
      <c r="A394" s="2350"/>
      <c r="B394" s="2351"/>
      <c r="C394" s="2351"/>
      <c r="D394" s="2351"/>
      <c r="E394" s="2351"/>
      <c r="F394" s="2351"/>
      <c r="G394" s="2351"/>
      <c r="H394" s="2351"/>
      <c r="I394" s="2351"/>
      <c r="J394" s="2351"/>
      <c r="K394" s="2351"/>
      <c r="L394" s="2351"/>
      <c r="M394" s="2351"/>
      <c r="N394" s="2351"/>
      <c r="O394" s="2351"/>
      <c r="P394" s="2351"/>
      <c r="Q394" s="2351"/>
      <c r="R394" s="2351"/>
      <c r="S394" s="2351"/>
      <c r="T394" s="2351"/>
      <c r="U394" s="2351"/>
      <c r="V394" s="2351"/>
      <c r="W394" s="2351"/>
      <c r="X394" s="2351"/>
      <c r="Y394" s="2351"/>
      <c r="Z394" s="2351"/>
      <c r="AA394" s="2351"/>
      <c r="AB394" s="2331"/>
    </row>
    <row r="395" ht="24.0" customHeight="1">
      <c r="A395" s="2350"/>
      <c r="B395" s="2351"/>
      <c r="C395" s="2351"/>
      <c r="D395" s="2351"/>
      <c r="E395" s="2351"/>
      <c r="F395" s="2351"/>
      <c r="G395" s="2351"/>
      <c r="H395" s="2351"/>
      <c r="I395" s="2351"/>
      <c r="J395" s="2351"/>
      <c r="K395" s="2351"/>
      <c r="L395" s="2351"/>
      <c r="M395" s="2351"/>
      <c r="N395" s="2351"/>
      <c r="O395" s="2351"/>
      <c r="P395" s="2351"/>
      <c r="Q395" s="2351"/>
      <c r="R395" s="2351"/>
      <c r="S395" s="2351"/>
      <c r="T395" s="2351"/>
      <c r="U395" s="2351"/>
      <c r="V395" s="2351"/>
      <c r="W395" s="2351"/>
      <c r="X395" s="2351"/>
      <c r="Y395" s="2351"/>
      <c r="Z395" s="2351"/>
      <c r="AA395" s="2351"/>
      <c r="AB395" s="2331"/>
    </row>
    <row r="396" ht="24.0" customHeight="1">
      <c r="A396" s="2350"/>
      <c r="B396" s="2351"/>
      <c r="C396" s="2351"/>
      <c r="D396" s="2351"/>
      <c r="E396" s="2351"/>
      <c r="F396" s="2351"/>
      <c r="G396" s="2351"/>
      <c r="H396" s="2351"/>
      <c r="I396" s="2351"/>
      <c r="J396" s="2351"/>
      <c r="K396" s="2351"/>
      <c r="L396" s="2351"/>
      <c r="M396" s="2351"/>
      <c r="N396" s="2351"/>
      <c r="O396" s="2351"/>
      <c r="P396" s="2351"/>
      <c r="Q396" s="2351"/>
      <c r="R396" s="2351"/>
      <c r="S396" s="2351"/>
      <c r="T396" s="2351"/>
      <c r="U396" s="2351"/>
      <c r="V396" s="2351"/>
      <c r="W396" s="2351"/>
      <c r="X396" s="2351"/>
      <c r="Y396" s="2351"/>
      <c r="Z396" s="2351"/>
      <c r="AA396" s="2351"/>
      <c r="AB396" s="2331"/>
    </row>
    <row r="397" ht="24.0" customHeight="1">
      <c r="A397" s="2350"/>
      <c r="B397" s="2351"/>
      <c r="C397" s="2351"/>
      <c r="D397" s="2351"/>
      <c r="E397" s="2351"/>
      <c r="F397" s="2351"/>
      <c r="G397" s="2351"/>
      <c r="H397" s="2351"/>
      <c r="I397" s="2351"/>
      <c r="J397" s="2351"/>
      <c r="K397" s="2351"/>
      <c r="L397" s="2351"/>
      <c r="M397" s="2351"/>
      <c r="N397" s="2351"/>
      <c r="O397" s="2351"/>
      <c r="P397" s="2351"/>
      <c r="Q397" s="2351"/>
      <c r="R397" s="2351"/>
      <c r="S397" s="2351"/>
      <c r="T397" s="2351"/>
      <c r="U397" s="2351"/>
      <c r="V397" s="2351"/>
      <c r="W397" s="2351"/>
      <c r="X397" s="2351"/>
      <c r="Y397" s="2351"/>
      <c r="Z397" s="2351"/>
      <c r="AA397" s="2351"/>
      <c r="AB397" s="2331"/>
    </row>
    <row r="398" ht="24.0" customHeight="1">
      <c r="A398" s="2350"/>
      <c r="B398" s="2351"/>
      <c r="C398" s="2351"/>
      <c r="D398" s="2351"/>
      <c r="E398" s="2351"/>
      <c r="F398" s="2351"/>
      <c r="G398" s="2351"/>
      <c r="H398" s="2351"/>
      <c r="I398" s="2351"/>
      <c r="J398" s="2351"/>
      <c r="K398" s="2351"/>
      <c r="L398" s="2351"/>
      <c r="M398" s="2351"/>
      <c r="N398" s="2351"/>
      <c r="O398" s="2351"/>
      <c r="P398" s="2351"/>
      <c r="Q398" s="2351"/>
      <c r="R398" s="2351"/>
      <c r="S398" s="2351"/>
      <c r="T398" s="2351"/>
      <c r="U398" s="2351"/>
      <c r="V398" s="2351"/>
      <c r="W398" s="2351"/>
      <c r="X398" s="2351"/>
      <c r="Y398" s="2351"/>
      <c r="Z398" s="2351"/>
      <c r="AA398" s="2351"/>
      <c r="AB398" s="2331"/>
    </row>
    <row r="399" ht="24.0" customHeight="1">
      <c r="A399" s="2350"/>
      <c r="B399" s="2351"/>
      <c r="C399" s="2351"/>
      <c r="D399" s="2351"/>
      <c r="E399" s="2351"/>
      <c r="F399" s="2351"/>
      <c r="G399" s="2351"/>
      <c r="H399" s="2351"/>
      <c r="I399" s="2351"/>
      <c r="J399" s="2351"/>
      <c r="K399" s="2351"/>
      <c r="L399" s="2351"/>
      <c r="M399" s="2351"/>
      <c r="N399" s="2351"/>
      <c r="O399" s="2351"/>
      <c r="P399" s="2351"/>
      <c r="Q399" s="2351"/>
      <c r="R399" s="2351"/>
      <c r="S399" s="2351"/>
      <c r="T399" s="2351"/>
      <c r="U399" s="2351"/>
      <c r="V399" s="2351"/>
      <c r="W399" s="2351"/>
      <c r="X399" s="2351"/>
      <c r="Y399" s="2351"/>
      <c r="Z399" s="2351"/>
      <c r="AA399" s="2351"/>
      <c r="AB399" s="2331"/>
    </row>
    <row r="400" ht="24.0" customHeight="1">
      <c r="A400" s="2350"/>
      <c r="B400" s="2351"/>
      <c r="C400" s="2351"/>
      <c r="D400" s="2351"/>
      <c r="E400" s="2351"/>
      <c r="F400" s="2351"/>
      <c r="G400" s="2351"/>
      <c r="H400" s="2351"/>
      <c r="I400" s="2351"/>
      <c r="J400" s="2351"/>
      <c r="K400" s="2351"/>
      <c r="L400" s="2351"/>
      <c r="M400" s="2351"/>
      <c r="N400" s="2351"/>
      <c r="O400" s="2351"/>
      <c r="P400" s="2351"/>
      <c r="Q400" s="2351"/>
      <c r="R400" s="2351"/>
      <c r="S400" s="2351"/>
      <c r="T400" s="2351"/>
      <c r="U400" s="2351"/>
      <c r="V400" s="2351"/>
      <c r="W400" s="2351"/>
      <c r="X400" s="2351"/>
      <c r="Y400" s="2351"/>
      <c r="Z400" s="2351"/>
      <c r="AA400" s="2351"/>
      <c r="AB400" s="2331"/>
    </row>
    <row r="401" ht="24.0" customHeight="1">
      <c r="A401" s="2350"/>
      <c r="B401" s="2351"/>
      <c r="C401" s="2351"/>
      <c r="D401" s="2351"/>
      <c r="E401" s="2351"/>
      <c r="F401" s="2351"/>
      <c r="G401" s="2351"/>
      <c r="H401" s="2351"/>
      <c r="I401" s="2351"/>
      <c r="J401" s="2351"/>
      <c r="K401" s="2351"/>
      <c r="L401" s="2351"/>
      <c r="M401" s="2351"/>
      <c r="N401" s="2351"/>
      <c r="O401" s="2351"/>
      <c r="P401" s="2351"/>
      <c r="Q401" s="2351"/>
      <c r="R401" s="2351"/>
      <c r="S401" s="2351"/>
      <c r="T401" s="2351"/>
      <c r="U401" s="2351"/>
      <c r="V401" s="2351"/>
      <c r="W401" s="2351"/>
      <c r="X401" s="2351"/>
      <c r="Y401" s="2351"/>
      <c r="Z401" s="2351"/>
      <c r="AA401" s="2351"/>
      <c r="AB401" s="2331"/>
    </row>
    <row r="402" ht="24.0" customHeight="1">
      <c r="A402" s="2350"/>
      <c r="B402" s="2351"/>
      <c r="C402" s="2351"/>
      <c r="D402" s="2351"/>
      <c r="E402" s="2351"/>
      <c r="F402" s="2351"/>
      <c r="G402" s="2351"/>
      <c r="H402" s="2351"/>
      <c r="I402" s="2351"/>
      <c r="J402" s="2351"/>
      <c r="K402" s="2351"/>
      <c r="L402" s="2351"/>
      <c r="M402" s="2351"/>
      <c r="N402" s="2351"/>
      <c r="O402" s="2351"/>
      <c r="P402" s="2351"/>
      <c r="Q402" s="2351"/>
      <c r="R402" s="2351"/>
      <c r="S402" s="2351"/>
      <c r="T402" s="2351"/>
      <c r="U402" s="2351"/>
      <c r="V402" s="2351"/>
      <c r="W402" s="2351"/>
      <c r="X402" s="2351"/>
      <c r="Y402" s="2351"/>
      <c r="Z402" s="2351"/>
      <c r="AA402" s="2351"/>
      <c r="AB402" s="2331"/>
    </row>
    <row r="403" ht="24.0" customHeight="1">
      <c r="A403" s="2350"/>
      <c r="B403" s="2351"/>
      <c r="C403" s="2351"/>
      <c r="D403" s="2351"/>
      <c r="E403" s="2351"/>
      <c r="F403" s="2351"/>
      <c r="G403" s="2351"/>
      <c r="H403" s="2351"/>
      <c r="I403" s="2351"/>
      <c r="J403" s="2351"/>
      <c r="K403" s="2351"/>
      <c r="L403" s="2351"/>
      <c r="M403" s="2351"/>
      <c r="N403" s="2351"/>
      <c r="O403" s="2351"/>
      <c r="P403" s="2351"/>
      <c r="Q403" s="2351"/>
      <c r="R403" s="2351"/>
      <c r="S403" s="2351"/>
      <c r="T403" s="2351"/>
      <c r="U403" s="2351"/>
      <c r="V403" s="2351"/>
      <c r="W403" s="2351"/>
      <c r="X403" s="2351"/>
      <c r="Y403" s="2351"/>
      <c r="Z403" s="2351"/>
      <c r="AA403" s="2351"/>
      <c r="AB403" s="2331"/>
    </row>
    <row r="404" ht="24.0" customHeight="1">
      <c r="A404" s="2350"/>
      <c r="B404" s="2351"/>
      <c r="C404" s="2351"/>
      <c r="D404" s="2351"/>
      <c r="E404" s="2351"/>
      <c r="F404" s="2351"/>
      <c r="G404" s="2351"/>
      <c r="H404" s="2351"/>
      <c r="I404" s="2351"/>
      <c r="J404" s="2351"/>
      <c r="K404" s="2351"/>
      <c r="L404" s="2351"/>
      <c r="M404" s="2351"/>
      <c r="N404" s="2351"/>
      <c r="O404" s="2351"/>
      <c r="P404" s="2351"/>
      <c r="Q404" s="2351"/>
      <c r="R404" s="2351"/>
      <c r="S404" s="2351"/>
      <c r="T404" s="2351"/>
      <c r="U404" s="2351"/>
      <c r="V404" s="2351"/>
      <c r="W404" s="2351"/>
      <c r="X404" s="2351"/>
      <c r="Y404" s="2351"/>
      <c r="Z404" s="2351"/>
      <c r="AA404" s="2351"/>
      <c r="AB404" s="2331"/>
    </row>
    <row r="405" ht="24.0" customHeight="1">
      <c r="A405" s="2350"/>
      <c r="B405" s="2351"/>
      <c r="C405" s="2351"/>
      <c r="D405" s="2351"/>
      <c r="E405" s="2351"/>
      <c r="F405" s="2351"/>
      <c r="G405" s="2351"/>
      <c r="H405" s="2351"/>
      <c r="I405" s="2351"/>
      <c r="J405" s="2351"/>
      <c r="K405" s="2351"/>
      <c r="L405" s="2351"/>
      <c r="M405" s="2351"/>
      <c r="N405" s="2351"/>
      <c r="O405" s="2351"/>
      <c r="P405" s="2351"/>
      <c r="Q405" s="2351"/>
      <c r="R405" s="2351"/>
      <c r="S405" s="2351"/>
      <c r="T405" s="2351"/>
      <c r="U405" s="2351"/>
      <c r="V405" s="2351"/>
      <c r="W405" s="2351"/>
      <c r="X405" s="2351"/>
      <c r="Y405" s="2351"/>
      <c r="Z405" s="2351"/>
      <c r="AA405" s="2351"/>
      <c r="AB405" s="2331"/>
    </row>
    <row r="406" ht="24.0" customHeight="1">
      <c r="A406" s="2350"/>
      <c r="B406" s="2351"/>
      <c r="C406" s="2351"/>
      <c r="D406" s="2351"/>
      <c r="E406" s="2351"/>
      <c r="F406" s="2351"/>
      <c r="G406" s="2351"/>
      <c r="H406" s="2351"/>
      <c r="I406" s="2351"/>
      <c r="J406" s="2351"/>
      <c r="K406" s="2351"/>
      <c r="L406" s="2351"/>
      <c r="M406" s="2351"/>
      <c r="N406" s="2351"/>
      <c r="O406" s="2351"/>
      <c r="P406" s="2351"/>
      <c r="Q406" s="2351"/>
      <c r="R406" s="2351"/>
      <c r="S406" s="2351"/>
      <c r="T406" s="2351"/>
      <c r="U406" s="2351"/>
      <c r="V406" s="2351"/>
      <c r="W406" s="2351"/>
      <c r="X406" s="2351"/>
      <c r="Y406" s="2351"/>
      <c r="Z406" s="2351"/>
      <c r="AA406" s="2351"/>
      <c r="AB406" s="2331"/>
    </row>
    <row r="407" ht="24.0" customHeight="1">
      <c r="A407" s="2350"/>
      <c r="B407" s="2351"/>
      <c r="C407" s="2351"/>
      <c r="D407" s="2351"/>
      <c r="E407" s="2351"/>
      <c r="F407" s="2351"/>
      <c r="G407" s="2351"/>
      <c r="H407" s="2351"/>
      <c r="I407" s="2351"/>
      <c r="J407" s="2351"/>
      <c r="K407" s="2351"/>
      <c r="L407" s="2351"/>
      <c r="M407" s="2351"/>
      <c r="N407" s="2351"/>
      <c r="O407" s="2351"/>
      <c r="P407" s="2351"/>
      <c r="Q407" s="2351"/>
      <c r="R407" s="2351"/>
      <c r="S407" s="2351"/>
      <c r="T407" s="2351"/>
      <c r="U407" s="2351"/>
      <c r="V407" s="2351"/>
      <c r="W407" s="2351"/>
      <c r="X407" s="2351"/>
      <c r="Y407" s="2351"/>
      <c r="Z407" s="2351"/>
      <c r="AA407" s="2351"/>
      <c r="AB407" s="2331"/>
    </row>
    <row r="408" ht="24.0" customHeight="1">
      <c r="A408" s="2350"/>
      <c r="B408" s="2351"/>
      <c r="C408" s="2351"/>
      <c r="D408" s="2351"/>
      <c r="E408" s="2351"/>
      <c r="F408" s="2351"/>
      <c r="G408" s="2351"/>
      <c r="H408" s="2351"/>
      <c r="I408" s="2351"/>
      <c r="J408" s="2351"/>
      <c r="K408" s="2351"/>
      <c r="L408" s="2351"/>
      <c r="M408" s="2351"/>
      <c r="N408" s="2351"/>
      <c r="O408" s="2351"/>
      <c r="P408" s="2351"/>
      <c r="Q408" s="2351"/>
      <c r="R408" s="2351"/>
      <c r="S408" s="2351"/>
      <c r="T408" s="2351"/>
      <c r="U408" s="2351"/>
      <c r="V408" s="2351"/>
      <c r="W408" s="2351"/>
      <c r="X408" s="2351"/>
      <c r="Y408" s="2351"/>
      <c r="Z408" s="2351"/>
      <c r="AA408" s="2351"/>
      <c r="AB408" s="2331"/>
    </row>
    <row r="409" ht="24.0" customHeight="1">
      <c r="A409" s="2350"/>
      <c r="B409" s="2351"/>
      <c r="C409" s="2351"/>
      <c r="D409" s="2351"/>
      <c r="E409" s="2351"/>
      <c r="F409" s="2351"/>
      <c r="G409" s="2351"/>
      <c r="H409" s="2351"/>
      <c r="I409" s="2351"/>
      <c r="J409" s="2351"/>
      <c r="K409" s="2351"/>
      <c r="L409" s="2351"/>
      <c r="M409" s="2351"/>
      <c r="N409" s="2351"/>
      <c r="O409" s="2351"/>
      <c r="P409" s="2351"/>
      <c r="Q409" s="2351"/>
      <c r="R409" s="2351"/>
      <c r="S409" s="2351"/>
      <c r="T409" s="2351"/>
      <c r="U409" s="2351"/>
      <c r="V409" s="2351"/>
      <c r="W409" s="2351"/>
      <c r="X409" s="2351"/>
      <c r="Y409" s="2351"/>
      <c r="Z409" s="2351"/>
      <c r="AA409" s="2351"/>
      <c r="AB409" s="2331"/>
    </row>
    <row r="410" ht="24.0" customHeight="1">
      <c r="A410" s="2350"/>
      <c r="B410" s="2351"/>
      <c r="C410" s="2351"/>
      <c r="D410" s="2351"/>
      <c r="E410" s="2351"/>
      <c r="F410" s="2351"/>
      <c r="G410" s="2351"/>
      <c r="H410" s="2351"/>
      <c r="I410" s="2351"/>
      <c r="J410" s="2351"/>
      <c r="K410" s="2351"/>
      <c r="L410" s="2351"/>
      <c r="M410" s="2351"/>
      <c r="N410" s="2351"/>
      <c r="O410" s="2351"/>
      <c r="P410" s="2351"/>
      <c r="Q410" s="2351"/>
      <c r="R410" s="2351"/>
      <c r="S410" s="2351"/>
      <c r="T410" s="2351"/>
      <c r="U410" s="2351"/>
      <c r="V410" s="2351"/>
      <c r="W410" s="2351"/>
      <c r="X410" s="2351"/>
      <c r="Y410" s="2351"/>
      <c r="Z410" s="2351"/>
      <c r="AA410" s="2351"/>
      <c r="AB410" s="2331"/>
    </row>
    <row r="411" ht="24.0" customHeight="1">
      <c r="A411" s="2350"/>
      <c r="B411" s="2351"/>
      <c r="C411" s="2351"/>
      <c r="D411" s="2351"/>
      <c r="E411" s="2351"/>
      <c r="F411" s="2351"/>
      <c r="G411" s="2351"/>
      <c r="H411" s="2351"/>
      <c r="I411" s="2351"/>
      <c r="J411" s="2351"/>
      <c r="K411" s="2351"/>
      <c r="L411" s="2351"/>
      <c r="M411" s="2351"/>
      <c r="N411" s="2351"/>
      <c r="O411" s="2351"/>
      <c r="P411" s="2351"/>
      <c r="Q411" s="2351"/>
      <c r="R411" s="2351"/>
      <c r="S411" s="2351"/>
      <c r="T411" s="2351"/>
      <c r="U411" s="2351"/>
      <c r="V411" s="2351"/>
      <c r="W411" s="2351"/>
      <c r="X411" s="2351"/>
      <c r="Y411" s="2351"/>
      <c r="Z411" s="2351"/>
      <c r="AA411" s="2351"/>
      <c r="AB411" s="2331"/>
    </row>
    <row r="412" ht="24.0" customHeight="1">
      <c r="A412" s="2350"/>
      <c r="B412" s="2351"/>
      <c r="C412" s="2351"/>
      <c r="D412" s="2351"/>
      <c r="E412" s="2351"/>
      <c r="F412" s="2351"/>
      <c r="G412" s="2351"/>
      <c r="H412" s="2351"/>
      <c r="I412" s="2351"/>
      <c r="J412" s="2351"/>
      <c r="K412" s="2351"/>
      <c r="L412" s="2351"/>
      <c r="M412" s="2351"/>
      <c r="N412" s="2351"/>
      <c r="O412" s="2351"/>
      <c r="P412" s="2351"/>
      <c r="Q412" s="2351"/>
      <c r="R412" s="2351"/>
      <c r="S412" s="2351"/>
      <c r="T412" s="2351"/>
      <c r="U412" s="2351"/>
      <c r="V412" s="2351"/>
      <c r="W412" s="2351"/>
      <c r="X412" s="2351"/>
      <c r="Y412" s="2351"/>
      <c r="Z412" s="2351"/>
      <c r="AA412" s="2351"/>
      <c r="AB412" s="2331"/>
    </row>
    <row r="413" ht="24.0" customHeight="1">
      <c r="A413" s="2350"/>
      <c r="B413" s="2351"/>
      <c r="C413" s="2351"/>
      <c r="D413" s="2351"/>
      <c r="E413" s="2351"/>
      <c r="F413" s="2351"/>
      <c r="G413" s="2351"/>
      <c r="H413" s="2351"/>
      <c r="I413" s="2351"/>
      <c r="J413" s="2351"/>
      <c r="K413" s="2351"/>
      <c r="L413" s="2351"/>
      <c r="M413" s="2351"/>
      <c r="N413" s="2351"/>
      <c r="O413" s="2351"/>
      <c r="P413" s="2351"/>
      <c r="Q413" s="2351"/>
      <c r="R413" s="2351"/>
      <c r="S413" s="2351"/>
      <c r="T413" s="2351"/>
      <c r="U413" s="2351"/>
      <c r="V413" s="2351"/>
      <c r="W413" s="2351"/>
      <c r="X413" s="2351"/>
      <c r="Y413" s="2351"/>
      <c r="Z413" s="2351"/>
      <c r="AA413" s="2351"/>
      <c r="AB413" s="2331"/>
    </row>
    <row r="414" ht="24.0" customHeight="1">
      <c r="A414" s="2350"/>
      <c r="B414" s="2351"/>
      <c r="C414" s="2351"/>
      <c r="D414" s="2351"/>
      <c r="E414" s="2351"/>
      <c r="F414" s="2351"/>
      <c r="G414" s="2351"/>
      <c r="H414" s="2351"/>
      <c r="I414" s="2351"/>
      <c r="J414" s="2351"/>
      <c r="K414" s="2351"/>
      <c r="L414" s="2351"/>
      <c r="M414" s="2351"/>
      <c r="N414" s="2351"/>
      <c r="O414" s="2351"/>
      <c r="P414" s="2351"/>
      <c r="Q414" s="2351"/>
      <c r="R414" s="2351"/>
      <c r="S414" s="2351"/>
      <c r="T414" s="2351"/>
      <c r="U414" s="2351"/>
      <c r="V414" s="2351"/>
      <c r="W414" s="2351"/>
      <c r="X414" s="2351"/>
      <c r="Y414" s="2351"/>
      <c r="Z414" s="2351"/>
      <c r="AA414" s="2351"/>
      <c r="AB414" s="2331"/>
    </row>
    <row r="415" ht="24.0" customHeight="1">
      <c r="A415" s="2350"/>
      <c r="B415" s="2351"/>
      <c r="C415" s="2351"/>
      <c r="D415" s="2351"/>
      <c r="E415" s="2351"/>
      <c r="F415" s="2351"/>
      <c r="G415" s="2351"/>
      <c r="H415" s="2351"/>
      <c r="I415" s="2351"/>
      <c r="J415" s="2351"/>
      <c r="K415" s="2351"/>
      <c r="L415" s="2351"/>
      <c r="M415" s="2351"/>
      <c r="N415" s="2351"/>
      <c r="O415" s="2351"/>
      <c r="P415" s="2351"/>
      <c r="Q415" s="2351"/>
      <c r="R415" s="2351"/>
      <c r="S415" s="2351"/>
      <c r="T415" s="2351"/>
      <c r="U415" s="2351"/>
      <c r="V415" s="2351"/>
      <c r="W415" s="2351"/>
      <c r="X415" s="2351"/>
      <c r="Y415" s="2351"/>
      <c r="Z415" s="2351"/>
      <c r="AA415" s="2351"/>
      <c r="AB415" s="2331"/>
    </row>
    <row r="416" ht="24.0" customHeight="1">
      <c r="A416" s="2350"/>
      <c r="B416" s="2351"/>
      <c r="C416" s="2351"/>
      <c r="D416" s="2351"/>
      <c r="E416" s="2351"/>
      <c r="F416" s="2351"/>
      <c r="G416" s="2351"/>
      <c r="H416" s="2351"/>
      <c r="I416" s="2351"/>
      <c r="J416" s="2351"/>
      <c r="K416" s="2351"/>
      <c r="L416" s="2351"/>
      <c r="M416" s="2351"/>
      <c r="N416" s="2351"/>
      <c r="O416" s="2351"/>
      <c r="P416" s="2351"/>
      <c r="Q416" s="2351"/>
      <c r="R416" s="2351"/>
      <c r="S416" s="2351"/>
      <c r="T416" s="2351"/>
      <c r="U416" s="2351"/>
      <c r="V416" s="2351"/>
      <c r="W416" s="2351"/>
      <c r="X416" s="2351"/>
      <c r="Y416" s="2351"/>
      <c r="Z416" s="2351"/>
      <c r="AA416" s="2351"/>
      <c r="AB416" s="2331"/>
    </row>
    <row r="417" ht="24.0" customHeight="1">
      <c r="A417" s="2350"/>
      <c r="B417" s="2351"/>
      <c r="C417" s="2351"/>
      <c r="D417" s="2351"/>
      <c r="E417" s="2351"/>
      <c r="F417" s="2351"/>
      <c r="G417" s="2351"/>
      <c r="H417" s="2351"/>
      <c r="I417" s="2351"/>
      <c r="J417" s="2351"/>
      <c r="K417" s="2351"/>
      <c r="L417" s="2351"/>
      <c r="M417" s="2351"/>
      <c r="N417" s="2351"/>
      <c r="O417" s="2351"/>
      <c r="P417" s="2351"/>
      <c r="Q417" s="2351"/>
      <c r="R417" s="2351"/>
      <c r="S417" s="2351"/>
      <c r="T417" s="2351"/>
      <c r="U417" s="2351"/>
      <c r="V417" s="2351"/>
      <c r="W417" s="2351"/>
      <c r="X417" s="2351"/>
      <c r="Y417" s="2351"/>
      <c r="Z417" s="2351"/>
      <c r="AA417" s="2351"/>
      <c r="AB417" s="2331"/>
    </row>
    <row r="418" ht="24.0" customHeight="1">
      <c r="A418" s="2350"/>
      <c r="B418" s="2351"/>
      <c r="C418" s="2351"/>
      <c r="D418" s="2351"/>
      <c r="E418" s="2351"/>
      <c r="F418" s="2351"/>
      <c r="G418" s="2351"/>
      <c r="H418" s="2351"/>
      <c r="I418" s="2351"/>
      <c r="J418" s="2351"/>
      <c r="K418" s="2351"/>
      <c r="L418" s="2351"/>
      <c r="M418" s="2351"/>
      <c r="N418" s="2351"/>
      <c r="O418" s="2351"/>
      <c r="P418" s="2351"/>
      <c r="Q418" s="2351"/>
      <c r="R418" s="2351"/>
      <c r="S418" s="2351"/>
      <c r="T418" s="2351"/>
      <c r="U418" s="2351"/>
      <c r="V418" s="2351"/>
      <c r="W418" s="2351"/>
      <c r="X418" s="2351"/>
      <c r="Y418" s="2351"/>
      <c r="Z418" s="2351"/>
      <c r="AA418" s="2351"/>
      <c r="AB418" s="2331"/>
    </row>
    <row r="419" ht="24.0" customHeight="1">
      <c r="A419" s="2350"/>
      <c r="B419" s="2351"/>
      <c r="C419" s="2351"/>
      <c r="D419" s="2351"/>
      <c r="E419" s="2351"/>
      <c r="F419" s="2351"/>
      <c r="G419" s="2351"/>
      <c r="H419" s="2351"/>
      <c r="I419" s="2351"/>
      <c r="J419" s="2351"/>
      <c r="K419" s="2351"/>
      <c r="L419" s="2351"/>
      <c r="M419" s="2351"/>
      <c r="N419" s="2351"/>
      <c r="O419" s="2351"/>
      <c r="P419" s="2351"/>
      <c r="Q419" s="2351"/>
      <c r="R419" s="2351"/>
      <c r="S419" s="2351"/>
      <c r="T419" s="2351"/>
      <c r="U419" s="2351"/>
      <c r="V419" s="2351"/>
      <c r="W419" s="2351"/>
      <c r="X419" s="2351"/>
      <c r="Y419" s="2351"/>
      <c r="Z419" s="2351"/>
      <c r="AA419" s="2351"/>
      <c r="AB419" s="2331"/>
    </row>
    <row r="420" ht="24.0" customHeight="1">
      <c r="A420" s="2350"/>
      <c r="B420" s="2351"/>
      <c r="C420" s="2351"/>
      <c r="D420" s="2351"/>
      <c r="E420" s="2351"/>
      <c r="F420" s="2351"/>
      <c r="G420" s="2351"/>
      <c r="H420" s="2351"/>
      <c r="I420" s="2351"/>
      <c r="J420" s="2351"/>
      <c r="K420" s="2351"/>
      <c r="L420" s="2351"/>
      <c r="M420" s="2351"/>
      <c r="N420" s="2351"/>
      <c r="O420" s="2351"/>
      <c r="P420" s="2351"/>
      <c r="Q420" s="2351"/>
      <c r="R420" s="2351"/>
      <c r="S420" s="2351"/>
      <c r="T420" s="2351"/>
      <c r="U420" s="2351"/>
      <c r="V420" s="2351"/>
      <c r="W420" s="2351"/>
      <c r="X420" s="2351"/>
      <c r="Y420" s="2351"/>
      <c r="Z420" s="2351"/>
      <c r="AA420" s="2351"/>
      <c r="AB420" s="2331"/>
    </row>
    <row r="421" ht="24.0" customHeight="1">
      <c r="A421" s="2350"/>
      <c r="B421" s="2351"/>
      <c r="C421" s="2351"/>
      <c r="D421" s="2351"/>
      <c r="E421" s="2351"/>
      <c r="F421" s="2351"/>
      <c r="G421" s="2351"/>
      <c r="H421" s="2351"/>
      <c r="I421" s="2351"/>
      <c r="J421" s="2351"/>
      <c r="K421" s="2351"/>
      <c r="L421" s="2351"/>
      <c r="M421" s="2351"/>
      <c r="N421" s="2351"/>
      <c r="O421" s="2351"/>
      <c r="P421" s="2351"/>
      <c r="Q421" s="2351"/>
      <c r="R421" s="2351"/>
      <c r="S421" s="2351"/>
      <c r="T421" s="2351"/>
      <c r="U421" s="2351"/>
      <c r="V421" s="2351"/>
      <c r="W421" s="2351"/>
      <c r="X421" s="2351"/>
      <c r="Y421" s="2351"/>
      <c r="Z421" s="2351"/>
      <c r="AA421" s="2351"/>
      <c r="AB421" s="2331"/>
    </row>
    <row r="422" ht="24.0" customHeight="1">
      <c r="A422" s="2350"/>
      <c r="B422" s="2351"/>
      <c r="C422" s="2351"/>
      <c r="D422" s="2351"/>
      <c r="E422" s="2351"/>
      <c r="F422" s="2351"/>
      <c r="G422" s="2351"/>
      <c r="H422" s="2351"/>
      <c r="I422" s="2351"/>
      <c r="J422" s="2351"/>
      <c r="K422" s="2351"/>
      <c r="L422" s="2351"/>
      <c r="M422" s="2351"/>
      <c r="N422" s="2351"/>
      <c r="O422" s="2351"/>
      <c r="P422" s="2351"/>
      <c r="Q422" s="2351"/>
      <c r="R422" s="2351"/>
      <c r="S422" s="2351"/>
      <c r="T422" s="2351"/>
      <c r="U422" s="2351"/>
      <c r="V422" s="2351"/>
      <c r="W422" s="2351"/>
      <c r="X422" s="2351"/>
      <c r="Y422" s="2351"/>
      <c r="Z422" s="2351"/>
      <c r="AA422" s="2351"/>
      <c r="AB422" s="2331"/>
    </row>
    <row r="423" ht="24.0" customHeight="1">
      <c r="A423" s="2350"/>
      <c r="B423" s="2351"/>
      <c r="C423" s="2351"/>
      <c r="D423" s="2351"/>
      <c r="E423" s="2351"/>
      <c r="F423" s="2351"/>
      <c r="G423" s="2351"/>
      <c r="H423" s="2351"/>
      <c r="I423" s="2351"/>
      <c r="J423" s="2351"/>
      <c r="K423" s="2351"/>
      <c r="L423" s="2351"/>
      <c r="M423" s="2351"/>
      <c r="N423" s="2351"/>
      <c r="O423" s="2351"/>
      <c r="P423" s="2351"/>
      <c r="Q423" s="2351"/>
      <c r="R423" s="2351"/>
      <c r="S423" s="2351"/>
      <c r="T423" s="2351"/>
      <c r="U423" s="2351"/>
      <c r="V423" s="2351"/>
      <c r="W423" s="2351"/>
      <c r="X423" s="2351"/>
      <c r="Y423" s="2351"/>
      <c r="Z423" s="2351"/>
      <c r="AA423" s="2351"/>
      <c r="AB423" s="2331"/>
    </row>
    <row r="424" ht="24.0" customHeight="1">
      <c r="A424" s="2350"/>
      <c r="B424" s="2351"/>
      <c r="C424" s="2351"/>
      <c r="D424" s="2351"/>
      <c r="E424" s="2351"/>
      <c r="F424" s="2351"/>
      <c r="G424" s="2351"/>
      <c r="H424" s="2351"/>
      <c r="I424" s="2351"/>
      <c r="J424" s="2351"/>
      <c r="K424" s="2351"/>
      <c r="L424" s="2351"/>
      <c r="M424" s="2351"/>
      <c r="N424" s="2351"/>
      <c r="O424" s="2351"/>
      <c r="P424" s="2351"/>
      <c r="Q424" s="2351"/>
      <c r="R424" s="2351"/>
      <c r="S424" s="2351"/>
      <c r="T424" s="2351"/>
      <c r="U424" s="2351"/>
      <c r="V424" s="2351"/>
      <c r="W424" s="2351"/>
      <c r="X424" s="2351"/>
      <c r="Y424" s="2351"/>
      <c r="Z424" s="2351"/>
      <c r="AA424" s="2351"/>
      <c r="AB424" s="2331"/>
    </row>
    <row r="425" ht="24.0" customHeight="1">
      <c r="A425" s="2350"/>
      <c r="B425" s="2351"/>
      <c r="C425" s="2351"/>
      <c r="D425" s="2351"/>
      <c r="E425" s="2351"/>
      <c r="F425" s="2351"/>
      <c r="G425" s="2351"/>
      <c r="H425" s="2351"/>
      <c r="I425" s="2351"/>
      <c r="J425" s="2351"/>
      <c r="K425" s="2351"/>
      <c r="L425" s="2351"/>
      <c r="M425" s="2351"/>
      <c r="N425" s="2351"/>
      <c r="O425" s="2351"/>
      <c r="P425" s="2351"/>
      <c r="Q425" s="2351"/>
      <c r="R425" s="2351"/>
      <c r="S425" s="2351"/>
      <c r="T425" s="2351"/>
      <c r="U425" s="2351"/>
      <c r="V425" s="2351"/>
      <c r="W425" s="2351"/>
      <c r="X425" s="2351"/>
      <c r="Y425" s="2351"/>
      <c r="Z425" s="2351"/>
      <c r="AA425" s="2351"/>
      <c r="AB425" s="2331"/>
    </row>
    <row r="426" ht="24.0" customHeight="1">
      <c r="A426" s="2350"/>
      <c r="B426" s="2351"/>
      <c r="C426" s="2351"/>
      <c r="D426" s="2351"/>
      <c r="E426" s="2351"/>
      <c r="F426" s="2351"/>
      <c r="G426" s="2351"/>
      <c r="H426" s="2351"/>
      <c r="I426" s="2351"/>
      <c r="J426" s="2351"/>
      <c r="K426" s="2351"/>
      <c r="L426" s="2351"/>
      <c r="M426" s="2351"/>
      <c r="N426" s="2351"/>
      <c r="O426" s="2351"/>
      <c r="P426" s="2351"/>
      <c r="Q426" s="2351"/>
      <c r="R426" s="2351"/>
      <c r="S426" s="2351"/>
      <c r="T426" s="2351"/>
      <c r="U426" s="2351"/>
      <c r="V426" s="2351"/>
      <c r="W426" s="2351"/>
      <c r="X426" s="2351"/>
      <c r="Y426" s="2351"/>
      <c r="Z426" s="2351"/>
      <c r="AA426" s="2351"/>
      <c r="AB426" s="2331"/>
    </row>
    <row r="427" ht="24.0" customHeight="1">
      <c r="A427" s="2350"/>
      <c r="B427" s="2351"/>
      <c r="C427" s="2351"/>
      <c r="D427" s="2351"/>
      <c r="E427" s="2351"/>
      <c r="F427" s="2351"/>
      <c r="G427" s="2351"/>
      <c r="H427" s="2351"/>
      <c r="I427" s="2351"/>
      <c r="J427" s="2351"/>
      <c r="K427" s="2351"/>
      <c r="L427" s="2351"/>
      <c r="M427" s="2351"/>
      <c r="N427" s="2351"/>
      <c r="O427" s="2351"/>
      <c r="P427" s="2351"/>
      <c r="Q427" s="2351"/>
      <c r="R427" s="2351"/>
      <c r="S427" s="2351"/>
      <c r="T427" s="2351"/>
      <c r="U427" s="2351"/>
      <c r="V427" s="2351"/>
      <c r="W427" s="2351"/>
      <c r="X427" s="2351"/>
      <c r="Y427" s="2351"/>
      <c r="Z427" s="2351"/>
      <c r="AA427" s="2351"/>
      <c r="AB427" s="2331"/>
    </row>
    <row r="428" ht="24.0" customHeight="1">
      <c r="A428" s="2350"/>
      <c r="B428" s="2351"/>
      <c r="C428" s="2351"/>
      <c r="D428" s="2351"/>
      <c r="E428" s="2351"/>
      <c r="F428" s="2351"/>
      <c r="G428" s="2351"/>
      <c r="H428" s="2351"/>
      <c r="I428" s="2351"/>
      <c r="J428" s="2351"/>
      <c r="K428" s="2351"/>
      <c r="L428" s="2351"/>
      <c r="M428" s="2351"/>
      <c r="N428" s="2351"/>
      <c r="O428" s="2351"/>
      <c r="P428" s="2351"/>
      <c r="Q428" s="2351"/>
      <c r="R428" s="2351"/>
      <c r="S428" s="2351"/>
      <c r="T428" s="2351"/>
      <c r="U428" s="2351"/>
      <c r="V428" s="2351"/>
      <c r="W428" s="2351"/>
      <c r="X428" s="2351"/>
      <c r="Y428" s="2351"/>
      <c r="Z428" s="2351"/>
      <c r="AA428" s="2351"/>
      <c r="AB428" s="2331"/>
    </row>
    <row r="429" ht="24.0" customHeight="1">
      <c r="A429" s="2350"/>
      <c r="B429" s="2351"/>
      <c r="C429" s="2351"/>
      <c r="D429" s="2351"/>
      <c r="E429" s="2351"/>
      <c r="F429" s="2351"/>
      <c r="G429" s="2351"/>
      <c r="H429" s="2351"/>
      <c r="I429" s="2351"/>
      <c r="J429" s="2351"/>
      <c r="K429" s="2351"/>
      <c r="L429" s="2351"/>
      <c r="M429" s="2351"/>
      <c r="N429" s="2351"/>
      <c r="O429" s="2351"/>
      <c r="P429" s="2351"/>
      <c r="Q429" s="2351"/>
      <c r="R429" s="2351"/>
      <c r="S429" s="2351"/>
      <c r="T429" s="2351"/>
      <c r="U429" s="2351"/>
      <c r="V429" s="2351"/>
      <c r="W429" s="2351"/>
      <c r="X429" s="2351"/>
      <c r="Y429" s="2351"/>
      <c r="Z429" s="2351"/>
      <c r="AA429" s="2351"/>
      <c r="AB429" s="2331"/>
    </row>
    <row r="430" ht="24.0" customHeight="1">
      <c r="A430" s="2350"/>
      <c r="B430" s="2351"/>
      <c r="C430" s="2351"/>
      <c r="D430" s="2351"/>
      <c r="E430" s="2351"/>
      <c r="F430" s="2351"/>
      <c r="G430" s="2351"/>
      <c r="H430" s="2351"/>
      <c r="I430" s="2351"/>
      <c r="J430" s="2351"/>
      <c r="K430" s="2351"/>
      <c r="L430" s="2351"/>
      <c r="M430" s="2351"/>
      <c r="N430" s="2351"/>
      <c r="O430" s="2351"/>
      <c r="P430" s="2351"/>
      <c r="Q430" s="2351"/>
      <c r="R430" s="2351"/>
      <c r="S430" s="2351"/>
      <c r="T430" s="2351"/>
      <c r="U430" s="2351"/>
      <c r="V430" s="2351"/>
      <c r="W430" s="2351"/>
      <c r="X430" s="2351"/>
      <c r="Y430" s="2351"/>
      <c r="Z430" s="2351"/>
      <c r="AA430" s="2351"/>
      <c r="AB430" s="2331"/>
    </row>
    <row r="431" ht="24.0" customHeight="1">
      <c r="A431" s="2350"/>
      <c r="B431" s="2351"/>
      <c r="C431" s="2351"/>
      <c r="D431" s="2351"/>
      <c r="E431" s="2351"/>
      <c r="F431" s="2351"/>
      <c r="G431" s="2351"/>
      <c r="H431" s="2351"/>
      <c r="I431" s="2351"/>
      <c r="J431" s="2351"/>
      <c r="K431" s="2351"/>
      <c r="L431" s="2351"/>
      <c r="M431" s="2351"/>
      <c r="N431" s="2351"/>
      <c r="O431" s="2351"/>
      <c r="P431" s="2351"/>
      <c r="Q431" s="2351"/>
      <c r="R431" s="2351"/>
      <c r="S431" s="2351"/>
      <c r="T431" s="2351"/>
      <c r="U431" s="2351"/>
      <c r="V431" s="2351"/>
      <c r="W431" s="2351"/>
      <c r="X431" s="2351"/>
      <c r="Y431" s="2351"/>
      <c r="Z431" s="2351"/>
      <c r="AA431" s="2351"/>
      <c r="AB431" s="2331"/>
    </row>
    <row r="432" ht="24.0" customHeight="1">
      <c r="A432" s="2350"/>
      <c r="B432" s="2351"/>
      <c r="C432" s="2351"/>
      <c r="D432" s="2351"/>
      <c r="E432" s="2351"/>
      <c r="F432" s="2351"/>
      <c r="G432" s="2351"/>
      <c r="H432" s="2351"/>
      <c r="I432" s="2351"/>
      <c r="J432" s="2351"/>
      <c r="K432" s="2351"/>
      <c r="L432" s="2351"/>
      <c r="M432" s="2351"/>
      <c r="N432" s="2351"/>
      <c r="O432" s="2351"/>
      <c r="P432" s="2351"/>
      <c r="Q432" s="2351"/>
      <c r="R432" s="2351"/>
      <c r="S432" s="2351"/>
      <c r="T432" s="2351"/>
      <c r="U432" s="2351"/>
      <c r="V432" s="2351"/>
      <c r="W432" s="2351"/>
      <c r="X432" s="2351"/>
      <c r="Y432" s="2351"/>
      <c r="Z432" s="2351"/>
      <c r="AA432" s="2351"/>
      <c r="AB432" s="2331"/>
    </row>
    <row r="433" ht="24.0" customHeight="1">
      <c r="A433" s="2350"/>
      <c r="B433" s="2351"/>
      <c r="C433" s="2351"/>
      <c r="D433" s="2351"/>
      <c r="E433" s="2351"/>
      <c r="F433" s="2351"/>
      <c r="G433" s="2351"/>
      <c r="H433" s="2351"/>
      <c r="I433" s="2351"/>
      <c r="J433" s="2351"/>
      <c r="K433" s="2351"/>
      <c r="L433" s="2351"/>
      <c r="M433" s="2351"/>
      <c r="N433" s="2351"/>
      <c r="O433" s="2351"/>
      <c r="P433" s="2351"/>
      <c r="Q433" s="2351"/>
      <c r="R433" s="2351"/>
      <c r="S433" s="2351"/>
      <c r="T433" s="2351"/>
      <c r="U433" s="2351"/>
      <c r="V433" s="2351"/>
      <c r="W433" s="2351"/>
      <c r="X433" s="2351"/>
      <c r="Y433" s="2351"/>
      <c r="Z433" s="2351"/>
      <c r="AA433" s="2351"/>
      <c r="AB433" s="2331"/>
    </row>
    <row r="434" ht="24.0" customHeight="1">
      <c r="A434" s="2350"/>
      <c r="B434" s="2351"/>
      <c r="C434" s="2351"/>
      <c r="D434" s="2351"/>
      <c r="E434" s="2351"/>
      <c r="F434" s="2351"/>
      <c r="G434" s="2351"/>
      <c r="H434" s="2351"/>
      <c r="I434" s="2351"/>
      <c r="J434" s="2351"/>
      <c r="K434" s="2351"/>
      <c r="L434" s="2351"/>
      <c r="M434" s="2351"/>
      <c r="N434" s="2351"/>
      <c r="O434" s="2351"/>
      <c r="P434" s="2351"/>
      <c r="Q434" s="2351"/>
      <c r="R434" s="2351"/>
      <c r="S434" s="2351"/>
      <c r="T434" s="2351"/>
      <c r="U434" s="2351"/>
      <c r="V434" s="2351"/>
      <c r="W434" s="2351"/>
      <c r="X434" s="2351"/>
      <c r="Y434" s="2351"/>
      <c r="Z434" s="2351"/>
      <c r="AA434" s="2351"/>
      <c r="AB434" s="2331"/>
    </row>
    <row r="435" ht="24.0" customHeight="1">
      <c r="A435" s="2350"/>
      <c r="B435" s="2351"/>
      <c r="C435" s="2351"/>
      <c r="D435" s="2351"/>
      <c r="E435" s="2351"/>
      <c r="F435" s="2351"/>
      <c r="G435" s="2351"/>
      <c r="H435" s="2351"/>
      <c r="I435" s="2351"/>
      <c r="J435" s="2351"/>
      <c r="K435" s="2351"/>
      <c r="L435" s="2351"/>
      <c r="M435" s="2351"/>
      <c r="N435" s="2351"/>
      <c r="O435" s="2351"/>
      <c r="P435" s="2351"/>
      <c r="Q435" s="2351"/>
      <c r="R435" s="2351"/>
      <c r="S435" s="2351"/>
      <c r="T435" s="2351"/>
      <c r="U435" s="2351"/>
      <c r="V435" s="2351"/>
      <c r="W435" s="2351"/>
      <c r="X435" s="2351"/>
      <c r="Y435" s="2351"/>
      <c r="Z435" s="2351"/>
      <c r="AA435" s="2351"/>
      <c r="AB435" s="2331"/>
    </row>
    <row r="436" ht="24.0" customHeight="1">
      <c r="A436" s="2350"/>
      <c r="B436" s="2351"/>
      <c r="C436" s="2351"/>
      <c r="D436" s="2351"/>
      <c r="E436" s="2351"/>
      <c r="F436" s="2351"/>
      <c r="G436" s="2351"/>
      <c r="H436" s="2351"/>
      <c r="I436" s="2351"/>
      <c r="J436" s="2351"/>
      <c r="K436" s="2351"/>
      <c r="L436" s="2351"/>
      <c r="M436" s="2351"/>
      <c r="N436" s="2351"/>
      <c r="O436" s="2351"/>
      <c r="P436" s="2351"/>
      <c r="Q436" s="2351"/>
      <c r="R436" s="2351"/>
      <c r="S436" s="2351"/>
      <c r="T436" s="2351"/>
      <c r="U436" s="2351"/>
      <c r="V436" s="2351"/>
      <c r="W436" s="2351"/>
      <c r="X436" s="2351"/>
      <c r="Y436" s="2351"/>
      <c r="Z436" s="2351"/>
      <c r="AA436" s="2351"/>
      <c r="AB436" s="2331"/>
    </row>
    <row r="437" ht="24.0" customHeight="1">
      <c r="A437" s="2350"/>
      <c r="B437" s="2351"/>
      <c r="C437" s="2351"/>
      <c r="D437" s="2351"/>
      <c r="E437" s="2351"/>
      <c r="F437" s="2351"/>
      <c r="G437" s="2351"/>
      <c r="H437" s="2351"/>
      <c r="I437" s="2351"/>
      <c r="J437" s="2351"/>
      <c r="K437" s="2351"/>
      <c r="L437" s="2351"/>
      <c r="M437" s="2351"/>
      <c r="N437" s="2351"/>
      <c r="O437" s="2351"/>
      <c r="P437" s="2351"/>
      <c r="Q437" s="2351"/>
      <c r="R437" s="2351"/>
      <c r="S437" s="2351"/>
      <c r="T437" s="2351"/>
      <c r="U437" s="2351"/>
      <c r="V437" s="2351"/>
      <c r="W437" s="2351"/>
      <c r="X437" s="2351"/>
      <c r="Y437" s="2351"/>
      <c r="Z437" s="2351"/>
      <c r="AA437" s="2351"/>
      <c r="AB437" s="2331"/>
    </row>
    <row r="438" ht="24.0" customHeight="1">
      <c r="A438" s="2350"/>
      <c r="B438" s="2351"/>
      <c r="C438" s="2351"/>
      <c r="D438" s="2351"/>
      <c r="E438" s="2351"/>
      <c r="F438" s="2351"/>
      <c r="G438" s="2351"/>
      <c r="H438" s="2351"/>
      <c r="I438" s="2351"/>
      <c r="J438" s="2351"/>
      <c r="K438" s="2351"/>
      <c r="L438" s="2351"/>
      <c r="M438" s="2351"/>
      <c r="N438" s="2351"/>
      <c r="O438" s="2351"/>
      <c r="P438" s="2351"/>
      <c r="Q438" s="2351"/>
      <c r="R438" s="2351"/>
      <c r="S438" s="2351"/>
      <c r="T438" s="2351"/>
      <c r="U438" s="2351"/>
      <c r="V438" s="2351"/>
      <c r="W438" s="2351"/>
      <c r="X438" s="2351"/>
      <c r="Y438" s="2351"/>
      <c r="Z438" s="2351"/>
      <c r="AA438" s="2351"/>
      <c r="AB438" s="2331"/>
    </row>
    <row r="439" ht="24.0" customHeight="1">
      <c r="A439" s="2350"/>
      <c r="B439" s="2351"/>
      <c r="C439" s="2351"/>
      <c r="D439" s="2351"/>
      <c r="E439" s="2351"/>
      <c r="F439" s="2351"/>
      <c r="G439" s="2351"/>
      <c r="H439" s="2351"/>
      <c r="I439" s="2351"/>
      <c r="J439" s="2351"/>
      <c r="K439" s="2351"/>
      <c r="L439" s="2351"/>
      <c r="M439" s="2351"/>
      <c r="N439" s="2351"/>
      <c r="O439" s="2351"/>
      <c r="P439" s="2351"/>
      <c r="Q439" s="2351"/>
      <c r="R439" s="2351"/>
      <c r="S439" s="2351"/>
      <c r="T439" s="2351"/>
      <c r="U439" s="2351"/>
      <c r="V439" s="2351"/>
      <c r="W439" s="2351"/>
      <c r="X439" s="2351"/>
      <c r="Y439" s="2351"/>
      <c r="Z439" s="2351"/>
      <c r="AA439" s="2351"/>
      <c r="AB439" s="2331"/>
    </row>
    <row r="440" ht="24.0" customHeight="1">
      <c r="A440" s="2350"/>
      <c r="B440" s="2351"/>
      <c r="C440" s="2351"/>
      <c r="D440" s="2351"/>
      <c r="E440" s="2351"/>
      <c r="F440" s="2351"/>
      <c r="G440" s="2351"/>
      <c r="H440" s="2351"/>
      <c r="I440" s="2351"/>
      <c r="J440" s="2351"/>
      <c r="K440" s="2351"/>
      <c r="L440" s="2351"/>
      <c r="M440" s="2351"/>
      <c r="N440" s="2351"/>
      <c r="O440" s="2351"/>
      <c r="P440" s="2351"/>
      <c r="Q440" s="2351"/>
      <c r="R440" s="2351"/>
      <c r="S440" s="2351"/>
      <c r="T440" s="2351"/>
      <c r="U440" s="2351"/>
      <c r="V440" s="2351"/>
      <c r="W440" s="2351"/>
      <c r="X440" s="2351"/>
      <c r="Y440" s="2351"/>
      <c r="Z440" s="2351"/>
      <c r="AA440" s="2351"/>
      <c r="AB440" s="2331"/>
    </row>
    <row r="441" ht="24.0" customHeight="1">
      <c r="A441" s="2350"/>
      <c r="B441" s="2351"/>
      <c r="C441" s="2351"/>
      <c r="D441" s="2351"/>
      <c r="E441" s="2351"/>
      <c r="F441" s="2351"/>
      <c r="G441" s="2351"/>
      <c r="H441" s="2351"/>
      <c r="I441" s="2351"/>
      <c r="J441" s="2351"/>
      <c r="K441" s="2351"/>
      <c r="L441" s="2351"/>
      <c r="M441" s="2351"/>
      <c r="N441" s="2351"/>
      <c r="O441" s="2351"/>
      <c r="P441" s="2351"/>
      <c r="Q441" s="2351"/>
      <c r="R441" s="2351"/>
      <c r="S441" s="2351"/>
      <c r="T441" s="2351"/>
      <c r="U441" s="2351"/>
      <c r="V441" s="2351"/>
      <c r="W441" s="2351"/>
      <c r="X441" s="2351"/>
      <c r="Y441" s="2351"/>
      <c r="Z441" s="2351"/>
      <c r="AA441" s="2351"/>
      <c r="AB441" s="2331"/>
    </row>
    <row r="442" ht="24.0" customHeight="1">
      <c r="A442" s="2350"/>
      <c r="B442" s="2351"/>
      <c r="C442" s="2351"/>
      <c r="D442" s="2351"/>
      <c r="E442" s="2351"/>
      <c r="F442" s="2351"/>
      <c r="G442" s="2351"/>
      <c r="H442" s="2351"/>
      <c r="I442" s="2351"/>
      <c r="J442" s="2351"/>
      <c r="K442" s="2351"/>
      <c r="L442" s="2351"/>
      <c r="M442" s="2351"/>
      <c r="N442" s="2351"/>
      <c r="O442" s="2351"/>
      <c r="P442" s="2351"/>
      <c r="Q442" s="2351"/>
      <c r="R442" s="2351"/>
      <c r="S442" s="2351"/>
      <c r="T442" s="2351"/>
      <c r="U442" s="2351"/>
      <c r="V442" s="2351"/>
      <c r="W442" s="2351"/>
      <c r="X442" s="2351"/>
      <c r="Y442" s="2351"/>
      <c r="Z442" s="2351"/>
      <c r="AA442" s="2351"/>
      <c r="AB442" s="2331"/>
    </row>
    <row r="443" ht="24.0" customHeight="1">
      <c r="A443" s="2350"/>
      <c r="B443" s="2351"/>
      <c r="C443" s="2351"/>
      <c r="D443" s="2351"/>
      <c r="E443" s="2351"/>
      <c r="F443" s="2351"/>
      <c r="G443" s="2351"/>
      <c r="H443" s="2351"/>
      <c r="I443" s="2351"/>
      <c r="J443" s="2351"/>
      <c r="K443" s="2351"/>
      <c r="L443" s="2351"/>
      <c r="M443" s="2351"/>
      <c r="N443" s="2351"/>
      <c r="O443" s="2351"/>
      <c r="P443" s="2351"/>
      <c r="Q443" s="2351"/>
      <c r="R443" s="2351"/>
      <c r="S443" s="2351"/>
      <c r="T443" s="2351"/>
      <c r="U443" s="2351"/>
      <c r="V443" s="2351"/>
      <c r="W443" s="2351"/>
      <c r="X443" s="2351"/>
      <c r="Y443" s="2351"/>
      <c r="Z443" s="2351"/>
      <c r="AA443" s="2351"/>
      <c r="AB443" s="2331"/>
    </row>
    <row r="444" ht="24.0" customHeight="1">
      <c r="A444" s="2350"/>
      <c r="B444" s="2351"/>
      <c r="C444" s="2351"/>
      <c r="D444" s="2351"/>
      <c r="E444" s="2351"/>
      <c r="F444" s="2351"/>
      <c r="G444" s="2351"/>
      <c r="H444" s="2351"/>
      <c r="I444" s="2351"/>
      <c r="J444" s="2351"/>
      <c r="K444" s="2351"/>
      <c r="L444" s="2351"/>
      <c r="M444" s="2351"/>
      <c r="N444" s="2351"/>
      <c r="O444" s="2351"/>
      <c r="P444" s="2351"/>
      <c r="Q444" s="2351"/>
      <c r="R444" s="2351"/>
      <c r="S444" s="2351"/>
      <c r="T444" s="2351"/>
      <c r="U444" s="2351"/>
      <c r="V444" s="2351"/>
      <c r="W444" s="2351"/>
      <c r="X444" s="2351"/>
      <c r="Y444" s="2351"/>
      <c r="Z444" s="2351"/>
      <c r="AA444" s="2351"/>
      <c r="AB444" s="2331"/>
    </row>
    <row r="445" ht="24.0" customHeight="1">
      <c r="A445" s="2350"/>
      <c r="B445" s="2351"/>
      <c r="C445" s="2351"/>
      <c r="D445" s="2351"/>
      <c r="E445" s="2351"/>
      <c r="F445" s="2351"/>
      <c r="G445" s="2351"/>
      <c r="H445" s="2351"/>
      <c r="I445" s="2351"/>
      <c r="J445" s="2351"/>
      <c r="K445" s="2351"/>
      <c r="L445" s="2351"/>
      <c r="M445" s="2351"/>
      <c r="N445" s="2351"/>
      <c r="O445" s="2351"/>
      <c r="P445" s="2351"/>
      <c r="Q445" s="2351"/>
      <c r="R445" s="2351"/>
      <c r="S445" s="2351"/>
      <c r="T445" s="2351"/>
      <c r="U445" s="2351"/>
      <c r="V445" s="2351"/>
      <c r="W445" s="2351"/>
      <c r="X445" s="2351"/>
      <c r="Y445" s="2351"/>
      <c r="Z445" s="2351"/>
      <c r="AA445" s="2351"/>
      <c r="AB445" s="2331"/>
    </row>
    <row r="446" ht="24.0" customHeight="1">
      <c r="A446" s="2350"/>
      <c r="B446" s="2351"/>
      <c r="C446" s="2351"/>
      <c r="D446" s="2351"/>
      <c r="E446" s="2351"/>
      <c r="F446" s="2351"/>
      <c r="G446" s="2351"/>
      <c r="H446" s="2351"/>
      <c r="I446" s="2351"/>
      <c r="J446" s="2351"/>
      <c r="K446" s="2351"/>
      <c r="L446" s="2351"/>
      <c r="M446" s="2351"/>
      <c r="N446" s="2351"/>
      <c r="O446" s="2351"/>
      <c r="P446" s="2351"/>
      <c r="Q446" s="2351"/>
      <c r="R446" s="2351"/>
      <c r="S446" s="2351"/>
      <c r="T446" s="2351"/>
      <c r="U446" s="2351"/>
      <c r="V446" s="2351"/>
      <c r="W446" s="2351"/>
      <c r="X446" s="2351"/>
      <c r="Y446" s="2351"/>
      <c r="Z446" s="2351"/>
      <c r="AA446" s="2351"/>
      <c r="AB446" s="2331"/>
    </row>
    <row r="447" ht="24.0" customHeight="1">
      <c r="A447" s="2350"/>
      <c r="B447" s="2351"/>
      <c r="C447" s="2351"/>
      <c r="D447" s="2351"/>
      <c r="E447" s="2351"/>
      <c r="F447" s="2351"/>
      <c r="G447" s="2351"/>
      <c r="H447" s="2351"/>
      <c r="I447" s="2351"/>
      <c r="J447" s="2351"/>
      <c r="K447" s="2351"/>
      <c r="L447" s="2351"/>
      <c r="M447" s="2351"/>
      <c r="N447" s="2351"/>
      <c r="O447" s="2351"/>
      <c r="P447" s="2351"/>
      <c r="Q447" s="2351"/>
      <c r="R447" s="2351"/>
      <c r="S447" s="2351"/>
      <c r="T447" s="2351"/>
      <c r="U447" s="2351"/>
      <c r="V447" s="2351"/>
      <c r="W447" s="2351"/>
      <c r="X447" s="2351"/>
      <c r="Y447" s="2351"/>
      <c r="Z447" s="2351"/>
      <c r="AA447" s="2351"/>
      <c r="AB447" s="2331"/>
    </row>
    <row r="448" ht="24.0" customHeight="1">
      <c r="A448" s="2350"/>
      <c r="B448" s="2351"/>
      <c r="C448" s="2351"/>
      <c r="D448" s="2351"/>
      <c r="E448" s="2351"/>
      <c r="F448" s="2351"/>
      <c r="G448" s="2351"/>
      <c r="H448" s="2351"/>
      <c r="I448" s="2351"/>
      <c r="J448" s="2351"/>
      <c r="K448" s="2351"/>
      <c r="L448" s="2351"/>
      <c r="M448" s="2351"/>
      <c r="N448" s="2351"/>
      <c r="O448" s="2351"/>
      <c r="P448" s="2351"/>
      <c r="Q448" s="2351"/>
      <c r="R448" s="2351"/>
      <c r="S448" s="2351"/>
      <c r="T448" s="2351"/>
      <c r="U448" s="2351"/>
      <c r="V448" s="2351"/>
      <c r="W448" s="2351"/>
      <c r="X448" s="2351"/>
      <c r="Y448" s="2351"/>
      <c r="Z448" s="2351"/>
      <c r="AA448" s="2351"/>
      <c r="AB448" s="2331"/>
    </row>
    <row r="449" ht="24.0" customHeight="1">
      <c r="A449" s="2350"/>
      <c r="B449" s="2351"/>
      <c r="C449" s="2351"/>
      <c r="D449" s="2351"/>
      <c r="E449" s="2351"/>
      <c r="F449" s="2351"/>
      <c r="G449" s="2351"/>
      <c r="H449" s="2351"/>
      <c r="I449" s="2351"/>
      <c r="J449" s="2351"/>
      <c r="K449" s="2351"/>
      <c r="L449" s="2351"/>
      <c r="M449" s="2351"/>
      <c r="N449" s="2351"/>
      <c r="O449" s="2351"/>
      <c r="P449" s="2351"/>
      <c r="Q449" s="2351"/>
      <c r="R449" s="2351"/>
      <c r="S449" s="2351"/>
      <c r="T449" s="2351"/>
      <c r="U449" s="2351"/>
      <c r="V449" s="2351"/>
      <c r="W449" s="2351"/>
      <c r="X449" s="2351"/>
      <c r="Y449" s="2351"/>
      <c r="Z449" s="2351"/>
      <c r="AA449" s="2351"/>
      <c r="AB449" s="2331"/>
    </row>
    <row r="450" ht="24.0" customHeight="1">
      <c r="A450" s="2350"/>
      <c r="B450" s="2351"/>
      <c r="C450" s="2351"/>
      <c r="D450" s="2351"/>
      <c r="E450" s="2351"/>
      <c r="F450" s="2351"/>
      <c r="G450" s="2351"/>
      <c r="H450" s="2351"/>
      <c r="I450" s="2351"/>
      <c r="J450" s="2351"/>
      <c r="K450" s="2351"/>
      <c r="L450" s="2351"/>
      <c r="M450" s="2351"/>
      <c r="N450" s="2351"/>
      <c r="O450" s="2351"/>
      <c r="P450" s="2351"/>
      <c r="Q450" s="2351"/>
      <c r="R450" s="2351"/>
      <c r="S450" s="2351"/>
      <c r="T450" s="2351"/>
      <c r="U450" s="2351"/>
      <c r="V450" s="2351"/>
      <c r="W450" s="2351"/>
      <c r="X450" s="2351"/>
      <c r="Y450" s="2351"/>
      <c r="Z450" s="2351"/>
      <c r="AA450" s="2351"/>
      <c r="AB450" s="2331"/>
    </row>
    <row r="451" ht="24.0" customHeight="1">
      <c r="A451" s="2350"/>
      <c r="B451" s="2351"/>
      <c r="C451" s="2351"/>
      <c r="D451" s="2351"/>
      <c r="E451" s="2351"/>
      <c r="F451" s="2351"/>
      <c r="G451" s="2351"/>
      <c r="H451" s="2351"/>
      <c r="I451" s="2351"/>
      <c r="J451" s="2351"/>
      <c r="K451" s="2351"/>
      <c r="L451" s="2351"/>
      <c r="M451" s="2351"/>
      <c r="N451" s="2351"/>
      <c r="O451" s="2351"/>
      <c r="P451" s="2351"/>
      <c r="Q451" s="2351"/>
      <c r="R451" s="2351"/>
      <c r="S451" s="2351"/>
      <c r="T451" s="2351"/>
      <c r="U451" s="2351"/>
      <c r="V451" s="2351"/>
      <c r="W451" s="2351"/>
      <c r="X451" s="2351"/>
      <c r="Y451" s="2351"/>
      <c r="Z451" s="2351"/>
      <c r="AA451" s="2351"/>
      <c r="AB451" s="2331"/>
    </row>
    <row r="452" ht="24.0" customHeight="1">
      <c r="A452" s="2350"/>
      <c r="B452" s="2351"/>
      <c r="C452" s="2351"/>
      <c r="D452" s="2351"/>
      <c r="E452" s="2351"/>
      <c r="F452" s="2351"/>
      <c r="G452" s="2351"/>
      <c r="H452" s="2351"/>
      <c r="I452" s="2351"/>
      <c r="J452" s="2351"/>
      <c r="K452" s="2351"/>
      <c r="L452" s="2351"/>
      <c r="M452" s="2351"/>
      <c r="N452" s="2351"/>
      <c r="O452" s="2351"/>
      <c r="P452" s="2351"/>
      <c r="Q452" s="2351"/>
      <c r="R452" s="2351"/>
      <c r="S452" s="2351"/>
      <c r="T452" s="2351"/>
      <c r="U452" s="2351"/>
      <c r="V452" s="2351"/>
      <c r="W452" s="2351"/>
      <c r="X452" s="2351"/>
      <c r="Y452" s="2351"/>
      <c r="Z452" s="2351"/>
      <c r="AA452" s="2351"/>
      <c r="AB452" s="2331"/>
    </row>
    <row r="453" ht="24.0" customHeight="1">
      <c r="A453" s="2350"/>
      <c r="B453" s="2351"/>
      <c r="C453" s="2351"/>
      <c r="D453" s="2351"/>
      <c r="E453" s="2351"/>
      <c r="F453" s="2351"/>
      <c r="G453" s="2351"/>
      <c r="H453" s="2351"/>
      <c r="I453" s="2351"/>
      <c r="J453" s="2351"/>
      <c r="K453" s="2351"/>
      <c r="L453" s="2351"/>
      <c r="M453" s="2351"/>
      <c r="N453" s="2351"/>
      <c r="O453" s="2351"/>
      <c r="P453" s="2351"/>
      <c r="Q453" s="2351"/>
      <c r="R453" s="2351"/>
      <c r="S453" s="2351"/>
      <c r="T453" s="2351"/>
      <c r="U453" s="2351"/>
      <c r="V453" s="2351"/>
      <c r="W453" s="2351"/>
      <c r="X453" s="2351"/>
      <c r="Y453" s="2351"/>
      <c r="Z453" s="2351"/>
      <c r="AA453" s="2351"/>
      <c r="AB453" s="2331"/>
    </row>
    <row r="454" ht="24.0" customHeight="1">
      <c r="A454" s="2350"/>
      <c r="B454" s="2351"/>
      <c r="C454" s="2351"/>
      <c r="D454" s="2351"/>
      <c r="E454" s="2351"/>
      <c r="F454" s="2351"/>
      <c r="G454" s="2351"/>
      <c r="H454" s="2351"/>
      <c r="I454" s="2351"/>
      <c r="J454" s="2351"/>
      <c r="K454" s="2351"/>
      <c r="L454" s="2351"/>
      <c r="M454" s="2351"/>
      <c r="N454" s="2351"/>
      <c r="O454" s="2351"/>
      <c r="P454" s="2351"/>
      <c r="Q454" s="2351"/>
      <c r="R454" s="2351"/>
      <c r="S454" s="2351"/>
      <c r="T454" s="2351"/>
      <c r="U454" s="2351"/>
      <c r="V454" s="2351"/>
      <c r="W454" s="2351"/>
      <c r="X454" s="2351"/>
      <c r="Y454" s="2351"/>
      <c r="Z454" s="2351"/>
      <c r="AA454" s="2351"/>
      <c r="AB454" s="2331"/>
    </row>
    <row r="455" ht="24.0" customHeight="1">
      <c r="A455" s="2350"/>
      <c r="B455" s="2351"/>
      <c r="C455" s="2351"/>
      <c r="D455" s="2351"/>
      <c r="E455" s="2351"/>
      <c r="F455" s="2351"/>
      <c r="G455" s="2351"/>
      <c r="H455" s="2351"/>
      <c r="I455" s="2351"/>
      <c r="J455" s="2351"/>
      <c r="K455" s="2351"/>
      <c r="L455" s="2351"/>
      <c r="M455" s="2351"/>
      <c r="N455" s="2351"/>
      <c r="O455" s="2351"/>
      <c r="P455" s="2351"/>
      <c r="Q455" s="2351"/>
      <c r="R455" s="2351"/>
      <c r="S455" s="2351"/>
      <c r="T455" s="2351"/>
      <c r="U455" s="2351"/>
      <c r="V455" s="2351"/>
      <c r="W455" s="2351"/>
      <c r="X455" s="2351"/>
      <c r="Y455" s="2351"/>
      <c r="Z455" s="2351"/>
      <c r="AA455" s="2351"/>
      <c r="AB455" s="2331"/>
    </row>
    <row r="456" ht="24.0" customHeight="1">
      <c r="A456" s="2350"/>
      <c r="B456" s="2351"/>
      <c r="C456" s="2351"/>
      <c r="D456" s="2351"/>
      <c r="E456" s="2351"/>
      <c r="F456" s="2351"/>
      <c r="G456" s="2351"/>
      <c r="H456" s="2351"/>
      <c r="I456" s="2351"/>
      <c r="J456" s="2351"/>
      <c r="K456" s="2351"/>
      <c r="L456" s="2351"/>
      <c r="M456" s="2351"/>
      <c r="N456" s="2351"/>
      <c r="O456" s="2351"/>
      <c r="P456" s="2351"/>
      <c r="Q456" s="2351"/>
      <c r="R456" s="2351"/>
      <c r="S456" s="2351"/>
      <c r="T456" s="2351"/>
      <c r="U456" s="2351"/>
      <c r="V456" s="2351"/>
      <c r="W456" s="2351"/>
      <c r="X456" s="2351"/>
      <c r="Y456" s="2351"/>
      <c r="Z456" s="2351"/>
      <c r="AA456" s="2351"/>
      <c r="AB456" s="2331"/>
    </row>
    <row r="457" ht="24.0" customHeight="1">
      <c r="A457" s="2350"/>
      <c r="B457" s="2351"/>
      <c r="C457" s="2351"/>
      <c r="D457" s="2351"/>
      <c r="E457" s="2351"/>
      <c r="F457" s="2351"/>
      <c r="G457" s="2351"/>
      <c r="H457" s="2351"/>
      <c r="I457" s="2351"/>
      <c r="J457" s="2351"/>
      <c r="K457" s="2351"/>
      <c r="L457" s="2351"/>
      <c r="M457" s="2351"/>
      <c r="N457" s="2351"/>
      <c r="O457" s="2351"/>
      <c r="P457" s="2351"/>
      <c r="Q457" s="2351"/>
      <c r="R457" s="2351"/>
      <c r="S457" s="2351"/>
      <c r="T457" s="2351"/>
      <c r="U457" s="2351"/>
      <c r="V457" s="2351"/>
      <c r="W457" s="2351"/>
      <c r="X457" s="2351"/>
      <c r="Y457" s="2351"/>
      <c r="Z457" s="2351"/>
      <c r="AA457" s="2351"/>
      <c r="AB457" s="2331"/>
    </row>
    <row r="458" ht="24.0" customHeight="1">
      <c r="A458" s="2350"/>
      <c r="B458" s="2351"/>
      <c r="C458" s="2351"/>
      <c r="D458" s="2351"/>
      <c r="E458" s="2351"/>
      <c r="F458" s="2351"/>
      <c r="G458" s="2351"/>
      <c r="H458" s="2351"/>
      <c r="I458" s="2351"/>
      <c r="J458" s="2351"/>
      <c r="K458" s="2351"/>
      <c r="L458" s="2351"/>
      <c r="M458" s="2351"/>
      <c r="N458" s="2351"/>
      <c r="O458" s="2351"/>
      <c r="P458" s="2351"/>
      <c r="Q458" s="2351"/>
      <c r="R458" s="2351"/>
      <c r="S458" s="2351"/>
      <c r="T458" s="2351"/>
      <c r="U458" s="2351"/>
      <c r="V458" s="2351"/>
      <c r="W458" s="2351"/>
      <c r="X458" s="2351"/>
      <c r="Y458" s="2351"/>
      <c r="Z458" s="2351"/>
      <c r="AA458" s="2351"/>
      <c r="AB458" s="2331"/>
    </row>
    <row r="459" ht="24.0" customHeight="1">
      <c r="A459" s="2350"/>
      <c r="B459" s="2351"/>
      <c r="C459" s="2351"/>
      <c r="D459" s="2351"/>
      <c r="E459" s="2351"/>
      <c r="F459" s="2351"/>
      <c r="G459" s="2351"/>
      <c r="H459" s="2351"/>
      <c r="I459" s="2351"/>
      <c r="J459" s="2351"/>
      <c r="K459" s="2351"/>
      <c r="L459" s="2351"/>
      <c r="M459" s="2351"/>
      <c r="N459" s="2351"/>
      <c r="O459" s="2351"/>
      <c r="P459" s="2351"/>
      <c r="Q459" s="2351"/>
      <c r="R459" s="2351"/>
      <c r="S459" s="2351"/>
      <c r="T459" s="2351"/>
      <c r="U459" s="2351"/>
      <c r="V459" s="2351"/>
      <c r="W459" s="2351"/>
      <c r="X459" s="2351"/>
      <c r="Y459" s="2351"/>
      <c r="Z459" s="2351"/>
      <c r="AA459" s="2351"/>
      <c r="AB459" s="2331"/>
    </row>
    <row r="460" ht="24.0" customHeight="1">
      <c r="A460" s="2350"/>
      <c r="B460" s="2351"/>
      <c r="C460" s="2351"/>
      <c r="D460" s="2351"/>
      <c r="E460" s="2351"/>
      <c r="F460" s="2351"/>
      <c r="G460" s="2351"/>
      <c r="H460" s="2351"/>
      <c r="I460" s="2351"/>
      <c r="J460" s="2351"/>
      <c r="K460" s="2351"/>
      <c r="L460" s="2351"/>
      <c r="M460" s="2351"/>
      <c r="N460" s="2351"/>
      <c r="O460" s="2351"/>
      <c r="P460" s="2351"/>
      <c r="Q460" s="2351"/>
      <c r="R460" s="2351"/>
      <c r="S460" s="2351"/>
      <c r="T460" s="2351"/>
      <c r="U460" s="2351"/>
      <c r="V460" s="2351"/>
      <c r="W460" s="2351"/>
      <c r="X460" s="2351"/>
      <c r="Y460" s="2351"/>
      <c r="Z460" s="2351"/>
      <c r="AA460" s="2351"/>
      <c r="AB460" s="2331"/>
    </row>
    <row r="461" ht="24.0" customHeight="1">
      <c r="A461" s="2350"/>
      <c r="B461" s="2351"/>
      <c r="C461" s="2351"/>
      <c r="D461" s="2351"/>
      <c r="E461" s="2351"/>
      <c r="F461" s="2351"/>
      <c r="G461" s="2351"/>
      <c r="H461" s="2351"/>
      <c r="I461" s="2351"/>
      <c r="J461" s="2351"/>
      <c r="K461" s="2351"/>
      <c r="L461" s="2351"/>
      <c r="M461" s="2351"/>
      <c r="N461" s="2351"/>
      <c r="O461" s="2351"/>
      <c r="P461" s="2351"/>
      <c r="Q461" s="2351"/>
      <c r="R461" s="2351"/>
      <c r="S461" s="2351"/>
      <c r="T461" s="2351"/>
      <c r="U461" s="2351"/>
      <c r="V461" s="2351"/>
      <c r="W461" s="2351"/>
      <c r="X461" s="2351"/>
      <c r="Y461" s="2351"/>
      <c r="Z461" s="2351"/>
      <c r="AA461" s="2351"/>
      <c r="AB461" s="2331"/>
    </row>
    <row r="462" ht="24.0" customHeight="1">
      <c r="A462" s="2350"/>
      <c r="B462" s="2351"/>
      <c r="C462" s="2351"/>
      <c r="D462" s="2351"/>
      <c r="E462" s="2351"/>
      <c r="F462" s="2351"/>
      <c r="G462" s="2351"/>
      <c r="H462" s="2351"/>
      <c r="I462" s="2351"/>
      <c r="J462" s="2351"/>
      <c r="K462" s="2351"/>
      <c r="L462" s="2351"/>
      <c r="M462" s="2351"/>
      <c r="N462" s="2351"/>
      <c r="O462" s="2351"/>
      <c r="P462" s="2351"/>
      <c r="Q462" s="2351"/>
      <c r="R462" s="2351"/>
      <c r="S462" s="2351"/>
      <c r="T462" s="2351"/>
      <c r="U462" s="2351"/>
      <c r="V462" s="2351"/>
      <c r="W462" s="2351"/>
      <c r="X462" s="2351"/>
      <c r="Y462" s="2351"/>
      <c r="Z462" s="2351"/>
      <c r="AA462" s="2351"/>
      <c r="AB462" s="2331"/>
    </row>
    <row r="463" ht="24.0" customHeight="1">
      <c r="A463" s="2350"/>
      <c r="B463" s="2351"/>
      <c r="C463" s="2351"/>
      <c r="D463" s="2351"/>
      <c r="E463" s="2351"/>
      <c r="F463" s="2351"/>
      <c r="G463" s="2351"/>
      <c r="H463" s="2351"/>
      <c r="I463" s="2351"/>
      <c r="J463" s="2351"/>
      <c r="K463" s="2351"/>
      <c r="L463" s="2351"/>
      <c r="M463" s="2351"/>
      <c r="N463" s="2351"/>
      <c r="O463" s="2351"/>
      <c r="P463" s="2351"/>
      <c r="Q463" s="2351"/>
      <c r="R463" s="2351"/>
      <c r="S463" s="2351"/>
      <c r="T463" s="2351"/>
      <c r="U463" s="2351"/>
      <c r="V463" s="2351"/>
      <c r="W463" s="2351"/>
      <c r="X463" s="2351"/>
      <c r="Y463" s="2351"/>
      <c r="Z463" s="2351"/>
      <c r="AA463" s="2351"/>
      <c r="AB463" s="2331"/>
    </row>
    <row r="464" ht="24.0" customHeight="1">
      <c r="A464" s="2350"/>
      <c r="B464" s="2351"/>
      <c r="C464" s="2351"/>
      <c r="D464" s="2351"/>
      <c r="E464" s="2351"/>
      <c r="F464" s="2351"/>
      <c r="G464" s="2351"/>
      <c r="H464" s="2351"/>
      <c r="I464" s="2351"/>
      <c r="J464" s="2351"/>
      <c r="K464" s="2351"/>
      <c r="L464" s="2351"/>
      <c r="M464" s="2351"/>
      <c r="N464" s="2351"/>
      <c r="O464" s="2351"/>
      <c r="P464" s="2351"/>
      <c r="Q464" s="2351"/>
      <c r="R464" s="2351"/>
      <c r="S464" s="2351"/>
      <c r="T464" s="2351"/>
      <c r="U464" s="2351"/>
      <c r="V464" s="2351"/>
      <c r="W464" s="2351"/>
      <c r="X464" s="2351"/>
      <c r="Y464" s="2351"/>
      <c r="Z464" s="2351"/>
      <c r="AA464" s="2351"/>
      <c r="AB464" s="2331"/>
    </row>
    <row r="465" ht="24.0" customHeight="1">
      <c r="A465" s="2350"/>
      <c r="B465" s="2351"/>
      <c r="C465" s="2351"/>
      <c r="D465" s="2351"/>
      <c r="E465" s="2351"/>
      <c r="F465" s="2351"/>
      <c r="G465" s="2351"/>
      <c r="H465" s="2351"/>
      <c r="I465" s="2351"/>
      <c r="J465" s="2351"/>
      <c r="K465" s="2351"/>
      <c r="L465" s="2351"/>
      <c r="M465" s="2351"/>
      <c r="N465" s="2351"/>
      <c r="O465" s="2351"/>
      <c r="P465" s="2351"/>
      <c r="Q465" s="2351"/>
      <c r="R465" s="2351"/>
      <c r="S465" s="2351"/>
      <c r="T465" s="2351"/>
      <c r="U465" s="2351"/>
      <c r="V465" s="2351"/>
      <c r="W465" s="2351"/>
      <c r="X465" s="2351"/>
      <c r="Y465" s="2351"/>
      <c r="Z465" s="2351"/>
      <c r="AA465" s="2351"/>
      <c r="AB465" s="2331"/>
    </row>
    <row r="466" ht="24.0" customHeight="1">
      <c r="A466" s="2350"/>
      <c r="B466" s="2351"/>
      <c r="C466" s="2351"/>
      <c r="D466" s="2351"/>
      <c r="E466" s="2351"/>
      <c r="F466" s="2351"/>
      <c r="G466" s="2351"/>
      <c r="H466" s="2351"/>
      <c r="I466" s="2351"/>
      <c r="J466" s="2351"/>
      <c r="K466" s="2351"/>
      <c r="L466" s="2351"/>
      <c r="M466" s="2351"/>
      <c r="N466" s="2351"/>
      <c r="O466" s="2351"/>
      <c r="P466" s="2351"/>
      <c r="Q466" s="2351"/>
      <c r="R466" s="2351"/>
      <c r="S466" s="2351"/>
      <c r="T466" s="2351"/>
      <c r="U466" s="2351"/>
      <c r="V466" s="2351"/>
      <c r="W466" s="2351"/>
      <c r="X466" s="2351"/>
      <c r="Y466" s="2351"/>
      <c r="Z466" s="2351"/>
      <c r="AA466" s="2351"/>
      <c r="AB466" s="2331"/>
    </row>
    <row r="467" ht="24.0" customHeight="1">
      <c r="A467" s="2350"/>
      <c r="B467" s="2351"/>
      <c r="C467" s="2351"/>
      <c r="D467" s="2351"/>
      <c r="E467" s="2351"/>
      <c r="F467" s="2351"/>
      <c r="G467" s="2351"/>
      <c r="H467" s="2351"/>
      <c r="I467" s="2351"/>
      <c r="J467" s="2351"/>
      <c r="K467" s="2351"/>
      <c r="L467" s="2351"/>
      <c r="M467" s="2351"/>
      <c r="N467" s="2351"/>
      <c r="O467" s="2351"/>
      <c r="P467" s="2351"/>
      <c r="Q467" s="2351"/>
      <c r="R467" s="2351"/>
      <c r="S467" s="2351"/>
      <c r="T467" s="2351"/>
      <c r="U467" s="2351"/>
      <c r="V467" s="2351"/>
      <c r="W467" s="2351"/>
      <c r="X467" s="2351"/>
      <c r="Y467" s="2351"/>
      <c r="Z467" s="2351"/>
      <c r="AA467" s="2351"/>
      <c r="AB467" s="2331"/>
    </row>
    <row r="468" ht="24.0" customHeight="1">
      <c r="A468" s="2350"/>
      <c r="B468" s="2351"/>
      <c r="C468" s="2351"/>
      <c r="D468" s="2351"/>
      <c r="E468" s="2351"/>
      <c r="F468" s="2351"/>
      <c r="G468" s="2351"/>
      <c r="H468" s="2351"/>
      <c r="I468" s="2351"/>
      <c r="J468" s="2351"/>
      <c r="K468" s="2351"/>
      <c r="L468" s="2351"/>
      <c r="M468" s="2351"/>
      <c r="N468" s="2351"/>
      <c r="O468" s="2351"/>
      <c r="P468" s="2351"/>
      <c r="Q468" s="2351"/>
      <c r="R468" s="2351"/>
      <c r="S468" s="2351"/>
      <c r="T468" s="2351"/>
      <c r="U468" s="2351"/>
      <c r="V468" s="2351"/>
      <c r="W468" s="2351"/>
      <c r="X468" s="2351"/>
      <c r="Y468" s="2351"/>
      <c r="Z468" s="2351"/>
      <c r="AA468" s="2351"/>
      <c r="AB468" s="2331"/>
    </row>
    <row r="469" ht="24.0" customHeight="1">
      <c r="A469" s="2350"/>
      <c r="B469" s="2351"/>
      <c r="C469" s="2351"/>
      <c r="D469" s="2351"/>
      <c r="E469" s="2351"/>
      <c r="F469" s="2351"/>
      <c r="G469" s="2351"/>
      <c r="H469" s="2351"/>
      <c r="I469" s="2351"/>
      <c r="J469" s="2351"/>
      <c r="K469" s="2351"/>
      <c r="L469" s="2351"/>
      <c r="M469" s="2351"/>
      <c r="N469" s="2351"/>
      <c r="O469" s="2351"/>
      <c r="P469" s="2351"/>
      <c r="Q469" s="2351"/>
      <c r="R469" s="2351"/>
      <c r="S469" s="2351"/>
      <c r="T469" s="2351"/>
      <c r="U469" s="2351"/>
      <c r="V469" s="2351"/>
      <c r="W469" s="2351"/>
      <c r="X469" s="2351"/>
      <c r="Y469" s="2351"/>
      <c r="Z469" s="2351"/>
      <c r="AA469" s="2351"/>
      <c r="AB469" s="2331"/>
    </row>
    <row r="470" ht="24.0" customHeight="1">
      <c r="A470" s="2350"/>
      <c r="B470" s="2351"/>
      <c r="C470" s="2351"/>
      <c r="D470" s="2351"/>
      <c r="E470" s="2351"/>
      <c r="F470" s="2351"/>
      <c r="G470" s="2351"/>
      <c r="H470" s="2351"/>
      <c r="I470" s="2351"/>
      <c r="J470" s="2351"/>
      <c r="K470" s="2351"/>
      <c r="L470" s="2351"/>
      <c r="M470" s="2351"/>
      <c r="N470" s="2351"/>
      <c r="O470" s="2351"/>
      <c r="P470" s="2351"/>
      <c r="Q470" s="2351"/>
      <c r="R470" s="2351"/>
      <c r="S470" s="2351"/>
      <c r="T470" s="2351"/>
      <c r="U470" s="2351"/>
      <c r="V470" s="2351"/>
      <c r="W470" s="2351"/>
      <c r="X470" s="2351"/>
      <c r="Y470" s="2351"/>
      <c r="Z470" s="2351"/>
      <c r="AA470" s="2351"/>
      <c r="AB470" s="2331"/>
    </row>
    <row r="471" ht="24.0" customHeight="1">
      <c r="A471" s="2350"/>
      <c r="B471" s="2351"/>
      <c r="C471" s="2351"/>
      <c r="D471" s="2351"/>
      <c r="E471" s="2351"/>
      <c r="F471" s="2351"/>
      <c r="G471" s="2351"/>
      <c r="H471" s="2351"/>
      <c r="I471" s="2351"/>
      <c r="J471" s="2351"/>
      <c r="K471" s="2351"/>
      <c r="L471" s="2351"/>
      <c r="M471" s="2351"/>
      <c r="N471" s="2351"/>
      <c r="O471" s="2351"/>
      <c r="P471" s="2351"/>
      <c r="Q471" s="2351"/>
      <c r="R471" s="2351"/>
      <c r="S471" s="2351"/>
      <c r="T471" s="2351"/>
      <c r="U471" s="2351"/>
      <c r="V471" s="2351"/>
      <c r="W471" s="2351"/>
      <c r="X471" s="2351"/>
      <c r="Y471" s="2351"/>
      <c r="Z471" s="2351"/>
      <c r="AA471" s="2351"/>
      <c r="AB471" s="2331"/>
    </row>
    <row r="472" ht="24.0" customHeight="1">
      <c r="A472" s="2350"/>
      <c r="B472" s="2351"/>
      <c r="C472" s="2351"/>
      <c r="D472" s="2351"/>
      <c r="E472" s="2351"/>
      <c r="F472" s="2351"/>
      <c r="G472" s="2351"/>
      <c r="H472" s="2351"/>
      <c r="I472" s="2351"/>
      <c r="J472" s="2351"/>
      <c r="K472" s="2351"/>
      <c r="L472" s="2351"/>
      <c r="M472" s="2351"/>
      <c r="N472" s="2351"/>
      <c r="O472" s="2351"/>
      <c r="P472" s="2351"/>
      <c r="Q472" s="2351"/>
      <c r="R472" s="2351"/>
      <c r="S472" s="2351"/>
      <c r="T472" s="2351"/>
      <c r="U472" s="2351"/>
      <c r="V472" s="2351"/>
      <c r="W472" s="2351"/>
      <c r="X472" s="2351"/>
      <c r="Y472" s="2351"/>
      <c r="Z472" s="2351"/>
      <c r="AA472" s="2351"/>
      <c r="AB472" s="2331"/>
    </row>
    <row r="473" ht="24.0" customHeight="1">
      <c r="A473" s="2350"/>
      <c r="B473" s="2351"/>
      <c r="C473" s="2351"/>
      <c r="D473" s="2351"/>
      <c r="E473" s="2351"/>
      <c r="F473" s="2351"/>
      <c r="G473" s="2351"/>
      <c r="H473" s="2351"/>
      <c r="I473" s="2351"/>
      <c r="J473" s="2351"/>
      <c r="K473" s="2351"/>
      <c r="L473" s="2351"/>
      <c r="M473" s="2351"/>
      <c r="N473" s="2351"/>
      <c r="O473" s="2351"/>
      <c r="P473" s="2351"/>
      <c r="Q473" s="2351"/>
      <c r="R473" s="2351"/>
      <c r="S473" s="2351"/>
      <c r="T473" s="2351"/>
      <c r="U473" s="2351"/>
      <c r="V473" s="2351"/>
      <c r="W473" s="2351"/>
      <c r="X473" s="2351"/>
      <c r="Y473" s="2351"/>
      <c r="Z473" s="2351"/>
      <c r="AA473" s="2351"/>
      <c r="AB473" s="2331"/>
    </row>
    <row r="474" ht="24.0" customHeight="1">
      <c r="A474" s="2350"/>
      <c r="B474" s="2351"/>
      <c r="C474" s="2351"/>
      <c r="D474" s="2351"/>
      <c r="E474" s="2351"/>
      <c r="F474" s="2351"/>
      <c r="G474" s="2351"/>
      <c r="H474" s="2351"/>
      <c r="I474" s="2351"/>
      <c r="J474" s="2351"/>
      <c r="K474" s="2351"/>
      <c r="L474" s="2351"/>
      <c r="M474" s="2351"/>
      <c r="N474" s="2351"/>
      <c r="O474" s="2351"/>
      <c r="P474" s="2351"/>
      <c r="Q474" s="2351"/>
      <c r="R474" s="2351"/>
      <c r="S474" s="2351"/>
      <c r="T474" s="2351"/>
      <c r="U474" s="2351"/>
      <c r="V474" s="2351"/>
      <c r="W474" s="2351"/>
      <c r="X474" s="2351"/>
      <c r="Y474" s="2351"/>
      <c r="Z474" s="2351"/>
      <c r="AA474" s="2351"/>
      <c r="AB474" s="2331"/>
    </row>
    <row r="475" ht="24.0" customHeight="1">
      <c r="A475" s="2350"/>
      <c r="B475" s="2351"/>
      <c r="C475" s="2351"/>
      <c r="D475" s="2351"/>
      <c r="E475" s="2351"/>
      <c r="F475" s="2351"/>
      <c r="G475" s="2351"/>
      <c r="H475" s="2351"/>
      <c r="I475" s="2351"/>
      <c r="J475" s="2351"/>
      <c r="K475" s="2351"/>
      <c r="L475" s="2351"/>
      <c r="M475" s="2351"/>
      <c r="N475" s="2351"/>
      <c r="O475" s="2351"/>
      <c r="P475" s="2351"/>
      <c r="Q475" s="2351"/>
      <c r="R475" s="2351"/>
      <c r="S475" s="2351"/>
      <c r="T475" s="2351"/>
      <c r="U475" s="2351"/>
      <c r="V475" s="2351"/>
      <c r="W475" s="2351"/>
      <c r="X475" s="2351"/>
      <c r="Y475" s="2351"/>
      <c r="Z475" s="2351"/>
      <c r="AA475" s="2351"/>
      <c r="AB475" s="2331"/>
    </row>
    <row r="476" ht="24.0" customHeight="1">
      <c r="A476" s="2350"/>
      <c r="B476" s="2351"/>
      <c r="C476" s="2351"/>
      <c r="D476" s="2351"/>
      <c r="E476" s="2351"/>
      <c r="F476" s="2351"/>
      <c r="G476" s="2351"/>
      <c r="H476" s="2351"/>
      <c r="I476" s="2351"/>
      <c r="J476" s="2351"/>
      <c r="K476" s="2351"/>
      <c r="L476" s="2351"/>
      <c r="M476" s="2351"/>
      <c r="N476" s="2351"/>
      <c r="O476" s="2351"/>
      <c r="P476" s="2351"/>
      <c r="Q476" s="2351"/>
      <c r="R476" s="2351"/>
      <c r="S476" s="2351"/>
      <c r="T476" s="2351"/>
      <c r="U476" s="2351"/>
      <c r="V476" s="2351"/>
      <c r="W476" s="2351"/>
      <c r="X476" s="2351"/>
      <c r="Y476" s="2351"/>
      <c r="Z476" s="2351"/>
      <c r="AA476" s="2351"/>
      <c r="AB476" s="2331"/>
    </row>
    <row r="477" ht="24.0" customHeight="1">
      <c r="A477" s="2350"/>
      <c r="B477" s="2351"/>
      <c r="C477" s="2351"/>
      <c r="D477" s="2351"/>
      <c r="E477" s="2351"/>
      <c r="F477" s="2351"/>
      <c r="G477" s="2351"/>
      <c r="H477" s="2351"/>
      <c r="I477" s="2351"/>
      <c r="J477" s="2351"/>
      <c r="K477" s="2351"/>
      <c r="L477" s="2351"/>
      <c r="M477" s="2351"/>
      <c r="N477" s="2351"/>
      <c r="O477" s="2351"/>
      <c r="P477" s="2351"/>
      <c r="Q477" s="2351"/>
      <c r="R477" s="2351"/>
      <c r="S477" s="2351"/>
      <c r="T477" s="2351"/>
      <c r="U477" s="2351"/>
      <c r="V477" s="2351"/>
      <c r="W477" s="2351"/>
      <c r="X477" s="2351"/>
      <c r="Y477" s="2351"/>
      <c r="Z477" s="2351"/>
      <c r="AA477" s="2351"/>
      <c r="AB477" s="2331"/>
    </row>
    <row r="478" ht="24.0" customHeight="1">
      <c r="A478" s="2350"/>
      <c r="B478" s="2351"/>
      <c r="C478" s="2351"/>
      <c r="D478" s="2351"/>
      <c r="E478" s="2351"/>
      <c r="F478" s="2351"/>
      <c r="G478" s="2351"/>
      <c r="H478" s="2351"/>
      <c r="I478" s="2351"/>
      <c r="J478" s="2351"/>
      <c r="K478" s="2351"/>
      <c r="L478" s="2351"/>
      <c r="M478" s="2351"/>
      <c r="N478" s="2351"/>
      <c r="O478" s="2351"/>
      <c r="P478" s="2351"/>
      <c r="Q478" s="2351"/>
      <c r="R478" s="2351"/>
      <c r="S478" s="2351"/>
      <c r="T478" s="2351"/>
      <c r="U478" s="2351"/>
      <c r="V478" s="2351"/>
      <c r="W478" s="2351"/>
      <c r="X478" s="2351"/>
      <c r="Y478" s="2351"/>
      <c r="Z478" s="2351"/>
      <c r="AA478" s="2351"/>
      <c r="AB478" s="2331"/>
    </row>
    <row r="479" ht="24.0" customHeight="1">
      <c r="A479" s="2350"/>
      <c r="B479" s="2351"/>
      <c r="C479" s="2351"/>
      <c r="D479" s="2351"/>
      <c r="E479" s="2351"/>
      <c r="F479" s="2351"/>
      <c r="G479" s="2351"/>
      <c r="H479" s="2351"/>
      <c r="I479" s="2351"/>
      <c r="J479" s="2351"/>
      <c r="K479" s="2351"/>
      <c r="L479" s="2351"/>
      <c r="M479" s="2351"/>
      <c r="N479" s="2351"/>
      <c r="O479" s="2351"/>
      <c r="P479" s="2351"/>
      <c r="Q479" s="2351"/>
      <c r="R479" s="2351"/>
      <c r="S479" s="2351"/>
      <c r="T479" s="2351"/>
      <c r="U479" s="2351"/>
      <c r="V479" s="2351"/>
      <c r="W479" s="2351"/>
      <c r="X479" s="2351"/>
      <c r="Y479" s="2351"/>
      <c r="Z479" s="2351"/>
      <c r="AA479" s="2351"/>
      <c r="AB479" s="2331"/>
    </row>
    <row r="480" ht="24.0" customHeight="1">
      <c r="A480" s="2350"/>
      <c r="B480" s="2351"/>
      <c r="C480" s="2351"/>
      <c r="D480" s="2351"/>
      <c r="E480" s="2351"/>
      <c r="F480" s="2351"/>
      <c r="G480" s="2351"/>
      <c r="H480" s="2351"/>
      <c r="I480" s="2351"/>
      <c r="J480" s="2351"/>
      <c r="K480" s="2351"/>
      <c r="L480" s="2351"/>
      <c r="M480" s="2351"/>
      <c r="N480" s="2351"/>
      <c r="O480" s="2351"/>
      <c r="P480" s="2351"/>
      <c r="Q480" s="2351"/>
      <c r="R480" s="2351"/>
      <c r="S480" s="2351"/>
      <c r="T480" s="2351"/>
      <c r="U480" s="2351"/>
      <c r="V480" s="2351"/>
      <c r="W480" s="2351"/>
      <c r="X480" s="2351"/>
      <c r="Y480" s="2351"/>
      <c r="Z480" s="2351"/>
      <c r="AA480" s="2351"/>
      <c r="AB480" s="2331"/>
    </row>
    <row r="481" ht="24.0" customHeight="1">
      <c r="A481" s="2350"/>
      <c r="B481" s="2351"/>
      <c r="C481" s="2351"/>
      <c r="D481" s="2351"/>
      <c r="E481" s="2351"/>
      <c r="F481" s="2351"/>
      <c r="G481" s="2351"/>
      <c r="H481" s="2351"/>
      <c r="I481" s="2351"/>
      <c r="J481" s="2351"/>
      <c r="K481" s="2351"/>
      <c r="L481" s="2351"/>
      <c r="M481" s="2351"/>
      <c r="N481" s="2351"/>
      <c r="O481" s="2351"/>
      <c r="P481" s="2351"/>
      <c r="Q481" s="2351"/>
      <c r="R481" s="2351"/>
      <c r="S481" s="2351"/>
      <c r="T481" s="2351"/>
      <c r="U481" s="2351"/>
      <c r="V481" s="2351"/>
      <c r="W481" s="2351"/>
      <c r="X481" s="2351"/>
      <c r="Y481" s="2351"/>
      <c r="Z481" s="2351"/>
      <c r="AA481" s="2351"/>
      <c r="AB481" s="2331"/>
    </row>
    <row r="482" ht="24.0" customHeight="1">
      <c r="A482" s="2350"/>
      <c r="B482" s="2351"/>
      <c r="C482" s="2351"/>
      <c r="D482" s="2351"/>
      <c r="E482" s="2351"/>
      <c r="F482" s="2351"/>
      <c r="G482" s="2351"/>
      <c r="H482" s="2351"/>
      <c r="I482" s="2351"/>
      <c r="J482" s="2351"/>
      <c r="K482" s="2351"/>
      <c r="L482" s="2351"/>
      <c r="M482" s="2351"/>
      <c r="N482" s="2351"/>
      <c r="O482" s="2351"/>
      <c r="P482" s="2351"/>
      <c r="Q482" s="2351"/>
      <c r="R482" s="2351"/>
      <c r="S482" s="2351"/>
      <c r="T482" s="2351"/>
      <c r="U482" s="2351"/>
      <c r="V482" s="2351"/>
      <c r="W482" s="2351"/>
      <c r="X482" s="2351"/>
      <c r="Y482" s="2351"/>
      <c r="Z482" s="2351"/>
      <c r="AA482" s="2351"/>
      <c r="AB482" s="2331"/>
    </row>
    <row r="483" ht="24.0" customHeight="1">
      <c r="A483" s="2350"/>
      <c r="B483" s="2351"/>
      <c r="C483" s="2351"/>
      <c r="D483" s="2351"/>
      <c r="E483" s="2351"/>
      <c r="F483" s="2351"/>
      <c r="G483" s="2351"/>
      <c r="H483" s="2351"/>
      <c r="I483" s="2351"/>
      <c r="J483" s="2351"/>
      <c r="K483" s="2351"/>
      <c r="L483" s="2351"/>
      <c r="M483" s="2351"/>
      <c r="N483" s="2351"/>
      <c r="O483" s="2351"/>
      <c r="P483" s="2351"/>
      <c r="Q483" s="2351"/>
      <c r="R483" s="2351"/>
      <c r="S483" s="2351"/>
      <c r="T483" s="2351"/>
      <c r="U483" s="2351"/>
      <c r="V483" s="2351"/>
      <c r="W483" s="2351"/>
      <c r="X483" s="2351"/>
      <c r="Y483" s="2351"/>
      <c r="Z483" s="2351"/>
      <c r="AA483" s="2351"/>
      <c r="AB483" s="2331"/>
    </row>
    <row r="484" ht="24.0" customHeight="1">
      <c r="A484" s="2350"/>
      <c r="B484" s="2351"/>
      <c r="C484" s="2351"/>
      <c r="D484" s="2351"/>
      <c r="E484" s="2351"/>
      <c r="F484" s="2351"/>
      <c r="G484" s="2351"/>
      <c r="H484" s="2351"/>
      <c r="I484" s="2351"/>
      <c r="J484" s="2351"/>
      <c r="K484" s="2351"/>
      <c r="L484" s="2351"/>
      <c r="M484" s="2351"/>
      <c r="N484" s="2351"/>
      <c r="O484" s="2351"/>
      <c r="P484" s="2351"/>
      <c r="Q484" s="2351"/>
      <c r="R484" s="2351"/>
      <c r="S484" s="2351"/>
      <c r="T484" s="2351"/>
      <c r="U484" s="2351"/>
      <c r="V484" s="2351"/>
      <c r="W484" s="2351"/>
      <c r="X484" s="2351"/>
      <c r="Y484" s="2351"/>
      <c r="Z484" s="2351"/>
      <c r="AA484" s="2351"/>
      <c r="AB484" s="2331"/>
    </row>
    <row r="485" ht="24.0" customHeight="1">
      <c r="A485" s="2350"/>
      <c r="B485" s="2351"/>
      <c r="C485" s="2351"/>
      <c r="D485" s="2351"/>
      <c r="E485" s="2351"/>
      <c r="F485" s="2351"/>
      <c r="G485" s="2351"/>
      <c r="H485" s="2351"/>
      <c r="I485" s="2351"/>
      <c r="J485" s="2351"/>
      <c r="K485" s="2351"/>
      <c r="L485" s="2351"/>
      <c r="M485" s="2351"/>
      <c r="N485" s="2351"/>
      <c r="O485" s="2351"/>
      <c r="P485" s="2351"/>
      <c r="Q485" s="2351"/>
      <c r="R485" s="2351"/>
      <c r="S485" s="2351"/>
      <c r="T485" s="2351"/>
      <c r="U485" s="2351"/>
      <c r="V485" s="2351"/>
      <c r="W485" s="2351"/>
      <c r="X485" s="2351"/>
      <c r="Y485" s="2351"/>
      <c r="Z485" s="2351"/>
      <c r="AA485" s="2351"/>
      <c r="AB485" s="2331"/>
    </row>
    <row r="486" ht="24.0" customHeight="1">
      <c r="A486" s="2350"/>
      <c r="B486" s="2351"/>
      <c r="C486" s="2351"/>
      <c r="D486" s="2351"/>
      <c r="E486" s="2351"/>
      <c r="F486" s="2351"/>
      <c r="G486" s="2351"/>
      <c r="H486" s="2351"/>
      <c r="I486" s="2351"/>
      <c r="J486" s="2351"/>
      <c r="K486" s="2351"/>
      <c r="L486" s="2351"/>
      <c r="M486" s="2351"/>
      <c r="N486" s="2351"/>
      <c r="O486" s="2351"/>
      <c r="P486" s="2351"/>
      <c r="Q486" s="2351"/>
      <c r="R486" s="2351"/>
      <c r="S486" s="2351"/>
      <c r="T486" s="2351"/>
      <c r="U486" s="2351"/>
      <c r="V486" s="2351"/>
      <c r="W486" s="2351"/>
      <c r="X486" s="2351"/>
      <c r="Y486" s="2351"/>
      <c r="Z486" s="2351"/>
      <c r="AA486" s="2351"/>
      <c r="AB486" s="2331"/>
    </row>
    <row r="487" ht="24.0" customHeight="1">
      <c r="A487" s="2350"/>
      <c r="B487" s="2351"/>
      <c r="C487" s="2351"/>
      <c r="D487" s="2351"/>
      <c r="E487" s="2351"/>
      <c r="F487" s="2351"/>
      <c r="G487" s="2351"/>
      <c r="H487" s="2351"/>
      <c r="I487" s="2351"/>
      <c r="J487" s="2351"/>
      <c r="K487" s="2351"/>
      <c r="L487" s="2351"/>
      <c r="M487" s="2351"/>
      <c r="N487" s="2351"/>
      <c r="O487" s="2351"/>
      <c r="P487" s="2351"/>
      <c r="Q487" s="2351"/>
      <c r="R487" s="2351"/>
      <c r="S487" s="2351"/>
      <c r="T487" s="2351"/>
      <c r="U487" s="2351"/>
      <c r="V487" s="2351"/>
      <c r="W487" s="2351"/>
      <c r="X487" s="2351"/>
      <c r="Y487" s="2351"/>
      <c r="Z487" s="2351"/>
      <c r="AA487" s="2351"/>
      <c r="AB487" s="2331"/>
    </row>
    <row r="488" ht="24.0" customHeight="1">
      <c r="A488" s="2350"/>
      <c r="B488" s="2351"/>
      <c r="C488" s="2351"/>
      <c r="D488" s="2351"/>
      <c r="E488" s="2351"/>
      <c r="F488" s="2351"/>
      <c r="G488" s="2351"/>
      <c r="H488" s="2351"/>
      <c r="I488" s="2351"/>
      <c r="J488" s="2351"/>
      <c r="K488" s="2351"/>
      <c r="L488" s="2351"/>
      <c r="M488" s="2351"/>
      <c r="N488" s="2351"/>
      <c r="O488" s="2351"/>
      <c r="P488" s="2351"/>
      <c r="Q488" s="2351"/>
      <c r="R488" s="2351"/>
      <c r="S488" s="2351"/>
      <c r="T488" s="2351"/>
      <c r="U488" s="2351"/>
      <c r="V488" s="2351"/>
      <c r="W488" s="2351"/>
      <c r="X488" s="2351"/>
      <c r="Y488" s="2351"/>
      <c r="Z488" s="2351"/>
      <c r="AA488" s="2351"/>
      <c r="AB488" s="2331"/>
    </row>
    <row r="489" ht="24.0" customHeight="1">
      <c r="A489" s="2350"/>
      <c r="B489" s="2351"/>
      <c r="C489" s="2351"/>
      <c r="D489" s="2351"/>
      <c r="E489" s="2351"/>
      <c r="F489" s="2351"/>
      <c r="G489" s="2351"/>
      <c r="H489" s="2351"/>
      <c r="I489" s="2351"/>
      <c r="J489" s="2351"/>
      <c r="K489" s="2351"/>
      <c r="L489" s="2351"/>
      <c r="M489" s="2351"/>
      <c r="N489" s="2351"/>
      <c r="O489" s="2351"/>
      <c r="P489" s="2351"/>
      <c r="Q489" s="2351"/>
      <c r="R489" s="2351"/>
      <c r="S489" s="2351"/>
      <c r="T489" s="2351"/>
      <c r="U489" s="2351"/>
      <c r="V489" s="2351"/>
      <c r="W489" s="2351"/>
      <c r="X489" s="2351"/>
      <c r="Y489" s="2351"/>
      <c r="Z489" s="2351"/>
      <c r="AA489" s="2351"/>
      <c r="AB489" s="2331"/>
    </row>
    <row r="490" ht="24.0" customHeight="1">
      <c r="A490" s="2350"/>
      <c r="B490" s="2351"/>
      <c r="C490" s="2351"/>
      <c r="D490" s="2351"/>
      <c r="E490" s="2351"/>
      <c r="F490" s="2351"/>
      <c r="G490" s="2351"/>
      <c r="H490" s="2351"/>
      <c r="I490" s="2351"/>
      <c r="J490" s="2351"/>
      <c r="K490" s="2351"/>
      <c r="L490" s="2351"/>
      <c r="M490" s="2351"/>
      <c r="N490" s="2351"/>
      <c r="O490" s="2351"/>
      <c r="P490" s="2351"/>
      <c r="Q490" s="2351"/>
      <c r="R490" s="2351"/>
      <c r="S490" s="2351"/>
      <c r="T490" s="2351"/>
      <c r="U490" s="2351"/>
      <c r="V490" s="2351"/>
      <c r="W490" s="2351"/>
      <c r="X490" s="2351"/>
      <c r="Y490" s="2351"/>
      <c r="Z490" s="2351"/>
      <c r="AA490" s="2351"/>
      <c r="AB490" s="2331"/>
    </row>
    <row r="491" ht="24.0" customHeight="1">
      <c r="A491" s="2350"/>
      <c r="B491" s="2351"/>
      <c r="C491" s="2351"/>
      <c r="D491" s="2351"/>
      <c r="E491" s="2351"/>
      <c r="F491" s="2351"/>
      <c r="G491" s="2351"/>
      <c r="H491" s="2351"/>
      <c r="I491" s="2351"/>
      <c r="J491" s="2351"/>
      <c r="K491" s="2351"/>
      <c r="L491" s="2351"/>
      <c r="M491" s="2351"/>
      <c r="N491" s="2351"/>
      <c r="O491" s="2351"/>
      <c r="P491" s="2351"/>
      <c r="Q491" s="2351"/>
      <c r="R491" s="2351"/>
      <c r="S491" s="2351"/>
      <c r="T491" s="2351"/>
      <c r="U491" s="2351"/>
      <c r="V491" s="2351"/>
      <c r="W491" s="2351"/>
      <c r="X491" s="2351"/>
      <c r="Y491" s="2351"/>
      <c r="Z491" s="2351"/>
      <c r="AA491" s="2351"/>
      <c r="AB491" s="2331"/>
    </row>
    <row r="492" ht="24.0" customHeight="1">
      <c r="A492" s="2350"/>
      <c r="B492" s="2351"/>
      <c r="C492" s="2351"/>
      <c r="D492" s="2351"/>
      <c r="E492" s="2351"/>
      <c r="F492" s="2351"/>
      <c r="G492" s="2351"/>
      <c r="H492" s="2351"/>
      <c r="I492" s="2351"/>
      <c r="J492" s="2351"/>
      <c r="K492" s="2351"/>
      <c r="L492" s="2351"/>
      <c r="M492" s="2351"/>
      <c r="N492" s="2351"/>
      <c r="O492" s="2351"/>
      <c r="P492" s="2351"/>
      <c r="Q492" s="2351"/>
      <c r="R492" s="2351"/>
      <c r="S492" s="2351"/>
      <c r="T492" s="2351"/>
      <c r="U492" s="2351"/>
      <c r="V492" s="2351"/>
      <c r="W492" s="2351"/>
      <c r="X492" s="2351"/>
      <c r="Y492" s="2351"/>
      <c r="Z492" s="2351"/>
      <c r="AA492" s="2351"/>
      <c r="AB492" s="2331"/>
    </row>
    <row r="493" ht="24.0" customHeight="1">
      <c r="A493" s="2350"/>
      <c r="B493" s="2351"/>
      <c r="C493" s="2351"/>
      <c r="D493" s="2351"/>
      <c r="E493" s="2351"/>
      <c r="F493" s="2351"/>
      <c r="G493" s="2351"/>
      <c r="H493" s="2351"/>
      <c r="I493" s="2351"/>
      <c r="J493" s="2351"/>
      <c r="K493" s="2351"/>
      <c r="L493" s="2351"/>
      <c r="M493" s="2351"/>
      <c r="N493" s="2351"/>
      <c r="O493" s="2351"/>
      <c r="P493" s="2351"/>
      <c r="Q493" s="2351"/>
      <c r="R493" s="2351"/>
      <c r="S493" s="2351"/>
      <c r="T493" s="2351"/>
      <c r="U493" s="2351"/>
      <c r="V493" s="2351"/>
      <c r="W493" s="2351"/>
      <c r="X493" s="2351"/>
      <c r="Y493" s="2351"/>
      <c r="Z493" s="2351"/>
      <c r="AA493" s="2351"/>
      <c r="AB493" s="2331"/>
    </row>
    <row r="494" ht="24.0" customHeight="1">
      <c r="A494" s="2350"/>
      <c r="B494" s="2351"/>
      <c r="C494" s="2351"/>
      <c r="D494" s="2351"/>
      <c r="E494" s="2351"/>
      <c r="F494" s="2351"/>
      <c r="G494" s="2351"/>
      <c r="H494" s="2351"/>
      <c r="I494" s="2351"/>
      <c r="J494" s="2351"/>
      <c r="K494" s="2351"/>
      <c r="L494" s="2351"/>
      <c r="M494" s="2351"/>
      <c r="N494" s="2351"/>
      <c r="O494" s="2351"/>
      <c r="P494" s="2351"/>
      <c r="Q494" s="2351"/>
      <c r="R494" s="2351"/>
      <c r="S494" s="2351"/>
      <c r="T494" s="2351"/>
      <c r="U494" s="2351"/>
      <c r="V494" s="2351"/>
      <c r="W494" s="2351"/>
      <c r="X494" s="2351"/>
      <c r="Y494" s="2351"/>
      <c r="Z494" s="2351"/>
      <c r="AA494" s="2351"/>
      <c r="AB494" s="2331"/>
    </row>
    <row r="495" ht="24.0" customHeight="1">
      <c r="A495" s="2350"/>
      <c r="B495" s="2351"/>
      <c r="C495" s="2351"/>
      <c r="D495" s="2351"/>
      <c r="E495" s="2351"/>
      <c r="F495" s="2351"/>
      <c r="G495" s="2351"/>
      <c r="H495" s="2351"/>
      <c r="I495" s="2351"/>
      <c r="J495" s="2351"/>
      <c r="K495" s="2351"/>
      <c r="L495" s="2351"/>
      <c r="M495" s="2351"/>
      <c r="N495" s="2351"/>
      <c r="O495" s="2351"/>
      <c r="P495" s="2351"/>
      <c r="Q495" s="2351"/>
      <c r="R495" s="2351"/>
      <c r="S495" s="2351"/>
      <c r="T495" s="2351"/>
      <c r="U495" s="2351"/>
      <c r="V495" s="2351"/>
      <c r="W495" s="2351"/>
      <c r="X495" s="2351"/>
      <c r="Y495" s="2351"/>
      <c r="Z495" s="2351"/>
      <c r="AA495" s="2351"/>
      <c r="AB495" s="2331"/>
    </row>
    <row r="496" ht="24.0" customHeight="1">
      <c r="A496" s="2350"/>
      <c r="B496" s="2351"/>
      <c r="C496" s="2351"/>
      <c r="D496" s="2351"/>
      <c r="E496" s="2351"/>
      <c r="F496" s="2351"/>
      <c r="G496" s="2351"/>
      <c r="H496" s="2351"/>
      <c r="I496" s="2351"/>
      <c r="J496" s="2351"/>
      <c r="K496" s="2351"/>
      <c r="L496" s="2351"/>
      <c r="M496" s="2351"/>
      <c r="N496" s="2351"/>
      <c r="O496" s="2351"/>
      <c r="P496" s="2351"/>
      <c r="Q496" s="2351"/>
      <c r="R496" s="2351"/>
      <c r="S496" s="2351"/>
      <c r="T496" s="2351"/>
      <c r="U496" s="2351"/>
      <c r="V496" s="2351"/>
      <c r="W496" s="2351"/>
      <c r="X496" s="2351"/>
      <c r="Y496" s="2351"/>
      <c r="Z496" s="2351"/>
      <c r="AA496" s="2351"/>
      <c r="AB496" s="2331"/>
    </row>
    <row r="497" ht="24.0" customHeight="1">
      <c r="A497" s="2350"/>
      <c r="B497" s="2351"/>
      <c r="C497" s="2351"/>
      <c r="D497" s="2351"/>
      <c r="E497" s="2351"/>
      <c r="F497" s="2351"/>
      <c r="G497" s="2351"/>
      <c r="H497" s="2351"/>
      <c r="I497" s="2351"/>
      <c r="J497" s="2351"/>
      <c r="K497" s="2351"/>
      <c r="L497" s="2351"/>
      <c r="M497" s="2351"/>
      <c r="N497" s="2351"/>
      <c r="O497" s="2351"/>
      <c r="P497" s="2351"/>
      <c r="Q497" s="2351"/>
      <c r="R497" s="2351"/>
      <c r="S497" s="2351"/>
      <c r="T497" s="2351"/>
      <c r="U497" s="2351"/>
      <c r="V497" s="2351"/>
      <c r="W497" s="2351"/>
      <c r="X497" s="2351"/>
      <c r="Y497" s="2351"/>
      <c r="Z497" s="2351"/>
      <c r="AA497" s="2351"/>
      <c r="AB497" s="2331"/>
    </row>
    <row r="498" ht="24.0" customHeight="1">
      <c r="A498" s="2350"/>
      <c r="B498" s="2351"/>
      <c r="C498" s="2351"/>
      <c r="D498" s="2351"/>
      <c r="E498" s="2351"/>
      <c r="F498" s="2351"/>
      <c r="G498" s="2351"/>
      <c r="H498" s="2351"/>
      <c r="I498" s="2351"/>
      <c r="J498" s="2351"/>
      <c r="K498" s="2351"/>
      <c r="L498" s="2351"/>
      <c r="M498" s="2351"/>
      <c r="N498" s="2351"/>
      <c r="O498" s="2351"/>
      <c r="P498" s="2351"/>
      <c r="Q498" s="2351"/>
      <c r="R498" s="2351"/>
      <c r="S498" s="2351"/>
      <c r="T498" s="2351"/>
      <c r="U498" s="2351"/>
      <c r="V498" s="2351"/>
      <c r="W498" s="2351"/>
      <c r="X498" s="2351"/>
      <c r="Y498" s="2351"/>
      <c r="Z498" s="2351"/>
      <c r="AA498" s="2351"/>
      <c r="AB498" s="2331"/>
    </row>
    <row r="499" ht="24.0" customHeight="1">
      <c r="A499" s="2350"/>
      <c r="B499" s="2351"/>
      <c r="C499" s="2351"/>
      <c r="D499" s="2351"/>
      <c r="E499" s="2351"/>
      <c r="F499" s="2351"/>
      <c r="G499" s="2351"/>
      <c r="H499" s="2351"/>
      <c r="I499" s="2351"/>
      <c r="J499" s="2351"/>
      <c r="K499" s="2351"/>
      <c r="L499" s="2351"/>
      <c r="M499" s="2351"/>
      <c r="N499" s="2351"/>
      <c r="O499" s="2351"/>
      <c r="P499" s="2351"/>
      <c r="Q499" s="2351"/>
      <c r="R499" s="2351"/>
      <c r="S499" s="2351"/>
      <c r="T499" s="2351"/>
      <c r="U499" s="2351"/>
      <c r="V499" s="2351"/>
      <c r="W499" s="2351"/>
      <c r="X499" s="2351"/>
      <c r="Y499" s="2351"/>
      <c r="Z499" s="2351"/>
      <c r="AA499" s="2351"/>
      <c r="AB499" s="2331"/>
    </row>
    <row r="500" ht="24.0" customHeight="1">
      <c r="A500" s="2350"/>
      <c r="B500" s="2351"/>
      <c r="C500" s="2351"/>
      <c r="D500" s="2351"/>
      <c r="E500" s="2351"/>
      <c r="F500" s="2351"/>
      <c r="G500" s="2351"/>
      <c r="H500" s="2351"/>
      <c r="I500" s="2351"/>
      <c r="J500" s="2351"/>
      <c r="K500" s="2351"/>
      <c r="L500" s="2351"/>
      <c r="M500" s="2351"/>
      <c r="N500" s="2351"/>
      <c r="O500" s="2351"/>
      <c r="P500" s="2351"/>
      <c r="Q500" s="2351"/>
      <c r="R500" s="2351"/>
      <c r="S500" s="2351"/>
      <c r="T500" s="2351"/>
      <c r="U500" s="2351"/>
      <c r="V500" s="2351"/>
      <c r="W500" s="2351"/>
      <c r="X500" s="2351"/>
      <c r="Y500" s="2351"/>
      <c r="Z500" s="2351"/>
      <c r="AA500" s="2351"/>
      <c r="AB500" s="2331"/>
    </row>
    <row r="501" ht="24.0" customHeight="1">
      <c r="A501" s="2350"/>
      <c r="B501" s="2351"/>
      <c r="C501" s="2351"/>
      <c r="D501" s="2351"/>
      <c r="E501" s="2351"/>
      <c r="F501" s="2351"/>
      <c r="G501" s="2351"/>
      <c r="H501" s="2351"/>
      <c r="I501" s="2351"/>
      <c r="J501" s="2351"/>
      <c r="K501" s="2351"/>
      <c r="L501" s="2351"/>
      <c r="M501" s="2351"/>
      <c r="N501" s="2351"/>
      <c r="O501" s="2351"/>
      <c r="P501" s="2351"/>
      <c r="Q501" s="2351"/>
      <c r="R501" s="2351"/>
      <c r="S501" s="2351"/>
      <c r="T501" s="2351"/>
      <c r="U501" s="2351"/>
      <c r="V501" s="2351"/>
      <c r="W501" s="2351"/>
      <c r="X501" s="2351"/>
      <c r="Y501" s="2351"/>
      <c r="Z501" s="2351"/>
      <c r="AA501" s="2351"/>
      <c r="AB501" s="2331"/>
    </row>
    <row r="502" ht="24.0" customHeight="1">
      <c r="A502" s="2350"/>
      <c r="B502" s="2351"/>
      <c r="C502" s="2351"/>
      <c r="D502" s="2351"/>
      <c r="E502" s="2351"/>
      <c r="F502" s="2351"/>
      <c r="G502" s="2351"/>
      <c r="H502" s="2351"/>
      <c r="I502" s="2351"/>
      <c r="J502" s="2351"/>
      <c r="K502" s="2351"/>
      <c r="L502" s="2351"/>
      <c r="M502" s="2351"/>
      <c r="N502" s="2351"/>
      <c r="O502" s="2351"/>
      <c r="P502" s="2351"/>
      <c r="Q502" s="2351"/>
      <c r="R502" s="2351"/>
      <c r="S502" s="2351"/>
      <c r="T502" s="2351"/>
      <c r="U502" s="2351"/>
      <c r="V502" s="2351"/>
      <c r="W502" s="2351"/>
      <c r="X502" s="2351"/>
      <c r="Y502" s="2351"/>
      <c r="Z502" s="2351"/>
      <c r="AA502" s="2351"/>
      <c r="AB502" s="2331"/>
    </row>
    <row r="503" ht="24.0" customHeight="1">
      <c r="A503" s="2350"/>
      <c r="B503" s="2351"/>
      <c r="C503" s="2351"/>
      <c r="D503" s="2351"/>
      <c r="E503" s="2351"/>
      <c r="F503" s="2351"/>
      <c r="G503" s="2351"/>
      <c r="H503" s="2351"/>
      <c r="I503" s="2351"/>
      <c r="J503" s="2351"/>
      <c r="K503" s="2351"/>
      <c r="L503" s="2351"/>
      <c r="M503" s="2351"/>
      <c r="N503" s="2351"/>
      <c r="O503" s="2351"/>
      <c r="P503" s="2351"/>
      <c r="Q503" s="2351"/>
      <c r="R503" s="2351"/>
      <c r="S503" s="2351"/>
      <c r="T503" s="2351"/>
      <c r="U503" s="2351"/>
      <c r="V503" s="2351"/>
      <c r="W503" s="2351"/>
      <c r="X503" s="2351"/>
      <c r="Y503" s="2351"/>
      <c r="Z503" s="2351"/>
      <c r="AA503" s="2351"/>
      <c r="AB503" s="2331"/>
    </row>
    <row r="504" ht="24.0" customHeight="1">
      <c r="A504" s="2350"/>
      <c r="B504" s="2351"/>
      <c r="C504" s="2351"/>
      <c r="D504" s="2351"/>
      <c r="E504" s="2351"/>
      <c r="F504" s="2351"/>
      <c r="G504" s="2351"/>
      <c r="H504" s="2351"/>
      <c r="I504" s="2351"/>
      <c r="J504" s="2351"/>
      <c r="K504" s="2351"/>
      <c r="L504" s="2351"/>
      <c r="M504" s="2351"/>
      <c r="N504" s="2351"/>
      <c r="O504" s="2351"/>
      <c r="P504" s="2351"/>
      <c r="Q504" s="2351"/>
      <c r="R504" s="2351"/>
      <c r="S504" s="2351"/>
      <c r="T504" s="2351"/>
      <c r="U504" s="2351"/>
      <c r="V504" s="2351"/>
      <c r="W504" s="2351"/>
      <c r="X504" s="2351"/>
      <c r="Y504" s="2351"/>
      <c r="Z504" s="2351"/>
      <c r="AA504" s="2351"/>
      <c r="AB504" s="2331"/>
    </row>
    <row r="505" ht="24.0" customHeight="1">
      <c r="A505" s="2350"/>
      <c r="B505" s="2351"/>
      <c r="C505" s="2351"/>
      <c r="D505" s="2351"/>
      <c r="E505" s="2351"/>
      <c r="F505" s="2351"/>
      <c r="G505" s="2351"/>
      <c r="H505" s="2351"/>
      <c r="I505" s="2351"/>
      <c r="J505" s="2351"/>
      <c r="K505" s="2351"/>
      <c r="L505" s="2351"/>
      <c r="M505" s="2351"/>
      <c r="N505" s="2351"/>
      <c r="O505" s="2351"/>
      <c r="P505" s="2351"/>
      <c r="Q505" s="2351"/>
      <c r="R505" s="2351"/>
      <c r="S505" s="2351"/>
      <c r="T505" s="2351"/>
      <c r="U505" s="2351"/>
      <c r="V505" s="2351"/>
      <c r="W505" s="2351"/>
      <c r="X505" s="2351"/>
      <c r="Y505" s="2351"/>
      <c r="Z505" s="2351"/>
      <c r="AA505" s="2351"/>
      <c r="AB505" s="2331"/>
    </row>
    <row r="506" ht="24.0" customHeight="1">
      <c r="A506" s="2350"/>
      <c r="B506" s="2351"/>
      <c r="C506" s="2351"/>
      <c r="D506" s="2351"/>
      <c r="E506" s="2351"/>
      <c r="F506" s="2351"/>
      <c r="G506" s="2351"/>
      <c r="H506" s="2351"/>
      <c r="I506" s="2351"/>
      <c r="J506" s="2351"/>
      <c r="K506" s="2351"/>
      <c r="L506" s="2351"/>
      <c r="M506" s="2351"/>
      <c r="N506" s="2351"/>
      <c r="O506" s="2351"/>
      <c r="P506" s="2351"/>
      <c r="Q506" s="2351"/>
      <c r="R506" s="2351"/>
      <c r="S506" s="2351"/>
      <c r="T506" s="2351"/>
      <c r="U506" s="2351"/>
      <c r="V506" s="2351"/>
      <c r="W506" s="2351"/>
      <c r="X506" s="2351"/>
      <c r="Y506" s="2351"/>
      <c r="Z506" s="2351"/>
      <c r="AA506" s="2351"/>
      <c r="AB506" s="2331"/>
    </row>
    <row r="507" ht="24.0" customHeight="1">
      <c r="A507" s="2350"/>
      <c r="B507" s="2351"/>
      <c r="C507" s="2351"/>
      <c r="D507" s="2351"/>
      <c r="E507" s="2351"/>
      <c r="F507" s="2351"/>
      <c r="G507" s="2351"/>
      <c r="H507" s="2351"/>
      <c r="I507" s="2351"/>
      <c r="J507" s="2351"/>
      <c r="K507" s="2351"/>
      <c r="L507" s="2351"/>
      <c r="M507" s="2351"/>
      <c r="N507" s="2351"/>
      <c r="O507" s="2351"/>
      <c r="P507" s="2351"/>
      <c r="Q507" s="2351"/>
      <c r="R507" s="2351"/>
      <c r="S507" s="2351"/>
      <c r="T507" s="2351"/>
      <c r="U507" s="2351"/>
      <c r="V507" s="2351"/>
      <c r="W507" s="2351"/>
      <c r="X507" s="2351"/>
      <c r="Y507" s="2351"/>
      <c r="Z507" s="2351"/>
      <c r="AA507" s="2351"/>
      <c r="AB507" s="2331"/>
    </row>
    <row r="508" ht="24.0" customHeight="1">
      <c r="A508" s="2350"/>
      <c r="B508" s="2351"/>
      <c r="C508" s="2351"/>
      <c r="D508" s="2351"/>
      <c r="E508" s="2351"/>
      <c r="F508" s="2351"/>
      <c r="G508" s="2351"/>
      <c r="H508" s="2351"/>
      <c r="I508" s="2351"/>
      <c r="J508" s="2351"/>
      <c r="K508" s="2351"/>
      <c r="L508" s="2351"/>
      <c r="M508" s="2351"/>
      <c r="N508" s="2351"/>
      <c r="O508" s="2351"/>
      <c r="P508" s="2351"/>
      <c r="Q508" s="2351"/>
      <c r="R508" s="2351"/>
      <c r="S508" s="2351"/>
      <c r="T508" s="2351"/>
      <c r="U508" s="2351"/>
      <c r="V508" s="2351"/>
      <c r="W508" s="2351"/>
      <c r="X508" s="2351"/>
      <c r="Y508" s="2351"/>
      <c r="Z508" s="2351"/>
      <c r="AA508" s="2351"/>
      <c r="AB508" s="2331"/>
    </row>
    <row r="509" ht="24.0" customHeight="1">
      <c r="A509" s="2350"/>
      <c r="B509" s="2351"/>
      <c r="C509" s="2351"/>
      <c r="D509" s="2351"/>
      <c r="E509" s="2351"/>
      <c r="F509" s="2351"/>
      <c r="G509" s="2351"/>
      <c r="H509" s="2351"/>
      <c r="I509" s="2351"/>
      <c r="J509" s="2351"/>
      <c r="K509" s="2351"/>
      <c r="L509" s="2351"/>
      <c r="M509" s="2351"/>
      <c r="N509" s="2351"/>
      <c r="O509" s="2351"/>
      <c r="P509" s="2351"/>
      <c r="Q509" s="2351"/>
      <c r="R509" s="2351"/>
      <c r="S509" s="2351"/>
      <c r="T509" s="2351"/>
      <c r="U509" s="2351"/>
      <c r="V509" s="2351"/>
      <c r="W509" s="2351"/>
      <c r="X509" s="2351"/>
      <c r="Y509" s="2351"/>
      <c r="Z509" s="2351"/>
      <c r="AA509" s="2351"/>
      <c r="AB509" s="2331"/>
    </row>
    <row r="510" ht="24.0" customHeight="1">
      <c r="A510" s="2350"/>
      <c r="B510" s="2351"/>
      <c r="C510" s="2351"/>
      <c r="D510" s="2351"/>
      <c r="E510" s="2351"/>
      <c r="F510" s="2351"/>
      <c r="G510" s="2351"/>
      <c r="H510" s="2351"/>
      <c r="I510" s="2351"/>
      <c r="J510" s="2351"/>
      <c r="K510" s="2351"/>
      <c r="L510" s="2351"/>
      <c r="M510" s="2351"/>
      <c r="N510" s="2351"/>
      <c r="O510" s="2351"/>
      <c r="P510" s="2351"/>
      <c r="Q510" s="2351"/>
      <c r="R510" s="2351"/>
      <c r="S510" s="2351"/>
      <c r="T510" s="2351"/>
      <c r="U510" s="2351"/>
      <c r="V510" s="2351"/>
      <c r="W510" s="2351"/>
      <c r="X510" s="2351"/>
      <c r="Y510" s="2351"/>
      <c r="Z510" s="2351"/>
      <c r="AA510" s="2351"/>
      <c r="AB510" s="2331"/>
    </row>
    <row r="511" ht="24.0" customHeight="1">
      <c r="A511" s="2350"/>
      <c r="B511" s="2351"/>
      <c r="C511" s="2351"/>
      <c r="D511" s="2351"/>
      <c r="E511" s="2351"/>
      <c r="F511" s="2351"/>
      <c r="G511" s="2351"/>
      <c r="H511" s="2351"/>
      <c r="I511" s="2351"/>
      <c r="J511" s="2351"/>
      <c r="K511" s="2351"/>
      <c r="L511" s="2351"/>
      <c r="M511" s="2351"/>
      <c r="N511" s="2351"/>
      <c r="O511" s="2351"/>
      <c r="P511" s="2351"/>
      <c r="Q511" s="2351"/>
      <c r="R511" s="2351"/>
      <c r="S511" s="2351"/>
      <c r="T511" s="2351"/>
      <c r="U511" s="2351"/>
      <c r="V511" s="2351"/>
      <c r="W511" s="2351"/>
      <c r="X511" s="2351"/>
      <c r="Y511" s="2351"/>
      <c r="Z511" s="2351"/>
      <c r="AA511" s="2351"/>
      <c r="AB511" s="2331"/>
    </row>
    <row r="512" ht="24.0" customHeight="1">
      <c r="A512" s="2350"/>
      <c r="B512" s="2351"/>
      <c r="C512" s="2351"/>
      <c r="D512" s="2351"/>
      <c r="E512" s="2351"/>
      <c r="F512" s="2351"/>
      <c r="G512" s="2351"/>
      <c r="H512" s="2351"/>
      <c r="I512" s="2351"/>
      <c r="J512" s="2351"/>
      <c r="K512" s="2351"/>
      <c r="L512" s="2351"/>
      <c r="M512" s="2351"/>
      <c r="N512" s="2351"/>
      <c r="O512" s="2351"/>
      <c r="P512" s="2351"/>
      <c r="Q512" s="2351"/>
      <c r="R512" s="2351"/>
      <c r="S512" s="2351"/>
      <c r="T512" s="2351"/>
      <c r="U512" s="2351"/>
      <c r="V512" s="2351"/>
      <c r="W512" s="2351"/>
      <c r="X512" s="2351"/>
      <c r="Y512" s="2351"/>
      <c r="Z512" s="2351"/>
      <c r="AA512" s="2351"/>
      <c r="AB512" s="2331"/>
    </row>
    <row r="513" ht="24.0" customHeight="1">
      <c r="A513" s="2350"/>
      <c r="B513" s="2351"/>
      <c r="C513" s="2351"/>
      <c r="D513" s="2351"/>
      <c r="E513" s="2351"/>
      <c r="F513" s="2351"/>
      <c r="G513" s="2351"/>
      <c r="H513" s="2351"/>
      <c r="I513" s="2351"/>
      <c r="J513" s="2351"/>
      <c r="K513" s="2351"/>
      <c r="L513" s="2351"/>
      <c r="M513" s="2351"/>
      <c r="N513" s="2351"/>
      <c r="O513" s="2351"/>
      <c r="P513" s="2351"/>
      <c r="Q513" s="2351"/>
      <c r="R513" s="2351"/>
      <c r="S513" s="2351"/>
      <c r="T513" s="2351"/>
      <c r="U513" s="2351"/>
      <c r="V513" s="2351"/>
      <c r="W513" s="2351"/>
      <c r="X513" s="2351"/>
      <c r="Y513" s="2351"/>
      <c r="Z513" s="2351"/>
      <c r="AA513" s="2351"/>
      <c r="AB513" s="2331"/>
    </row>
    <row r="514" ht="24.0" customHeight="1">
      <c r="A514" s="2350"/>
      <c r="B514" s="2351"/>
      <c r="C514" s="2351"/>
      <c r="D514" s="2351"/>
      <c r="E514" s="2351"/>
      <c r="F514" s="2351"/>
      <c r="G514" s="2351"/>
      <c r="H514" s="2351"/>
      <c r="I514" s="2351"/>
      <c r="J514" s="2351"/>
      <c r="K514" s="2351"/>
      <c r="L514" s="2351"/>
      <c r="M514" s="2351"/>
      <c r="N514" s="2351"/>
      <c r="O514" s="2351"/>
      <c r="P514" s="2351"/>
      <c r="Q514" s="2351"/>
      <c r="R514" s="2351"/>
      <c r="S514" s="2351"/>
      <c r="T514" s="2351"/>
      <c r="U514" s="2351"/>
      <c r="V514" s="2351"/>
      <c r="W514" s="2351"/>
      <c r="X514" s="2351"/>
      <c r="Y514" s="2351"/>
      <c r="Z514" s="2351"/>
      <c r="AA514" s="2351"/>
      <c r="AB514" s="2331"/>
    </row>
    <row r="515" ht="24.0" customHeight="1">
      <c r="A515" s="2350"/>
      <c r="B515" s="2351"/>
      <c r="C515" s="2351"/>
      <c r="D515" s="2351"/>
      <c r="E515" s="2351"/>
      <c r="F515" s="2351"/>
      <c r="G515" s="2351"/>
      <c r="H515" s="2351"/>
      <c r="I515" s="2351"/>
      <c r="J515" s="2351"/>
      <c r="K515" s="2351"/>
      <c r="L515" s="2351"/>
      <c r="M515" s="2351"/>
      <c r="N515" s="2351"/>
      <c r="O515" s="2351"/>
      <c r="P515" s="2351"/>
      <c r="Q515" s="2351"/>
      <c r="R515" s="2351"/>
      <c r="S515" s="2351"/>
      <c r="T515" s="2351"/>
      <c r="U515" s="2351"/>
      <c r="V515" s="2351"/>
      <c r="W515" s="2351"/>
      <c r="X515" s="2351"/>
      <c r="Y515" s="2351"/>
      <c r="Z515" s="2351"/>
      <c r="AA515" s="2351"/>
      <c r="AB515" s="2331"/>
    </row>
    <row r="516" ht="24.0" customHeight="1">
      <c r="A516" s="2350"/>
      <c r="B516" s="2351"/>
      <c r="C516" s="2351"/>
      <c r="D516" s="2351"/>
      <c r="E516" s="2351"/>
      <c r="F516" s="2351"/>
      <c r="G516" s="2351"/>
      <c r="H516" s="2351"/>
      <c r="I516" s="2351"/>
      <c r="J516" s="2351"/>
      <c r="K516" s="2351"/>
      <c r="L516" s="2351"/>
      <c r="M516" s="2351"/>
      <c r="N516" s="2351"/>
      <c r="O516" s="2351"/>
      <c r="P516" s="2351"/>
      <c r="Q516" s="2351"/>
      <c r="R516" s="2351"/>
      <c r="S516" s="2351"/>
      <c r="T516" s="2351"/>
      <c r="U516" s="2351"/>
      <c r="V516" s="2351"/>
      <c r="W516" s="2351"/>
      <c r="X516" s="2351"/>
      <c r="Y516" s="2351"/>
      <c r="Z516" s="2351"/>
      <c r="AA516" s="2351"/>
      <c r="AB516" s="2331"/>
    </row>
    <row r="517" ht="24.0" customHeight="1">
      <c r="A517" s="2350"/>
      <c r="B517" s="2351"/>
      <c r="C517" s="2351"/>
      <c r="D517" s="2351"/>
      <c r="E517" s="2351"/>
      <c r="F517" s="2351"/>
      <c r="G517" s="2351"/>
      <c r="H517" s="2351"/>
      <c r="I517" s="2351"/>
      <c r="J517" s="2351"/>
      <c r="K517" s="2351"/>
      <c r="L517" s="2351"/>
      <c r="M517" s="2351"/>
      <c r="N517" s="2351"/>
      <c r="O517" s="2351"/>
      <c r="P517" s="2351"/>
      <c r="Q517" s="2351"/>
      <c r="R517" s="2351"/>
      <c r="S517" s="2351"/>
      <c r="T517" s="2351"/>
      <c r="U517" s="2351"/>
      <c r="V517" s="2351"/>
      <c r="W517" s="2351"/>
      <c r="X517" s="2351"/>
      <c r="Y517" s="2351"/>
      <c r="Z517" s="2351"/>
      <c r="AA517" s="2351"/>
      <c r="AB517" s="2331"/>
    </row>
    <row r="518" ht="24.0" customHeight="1">
      <c r="A518" s="2350"/>
      <c r="B518" s="2351"/>
      <c r="C518" s="2351"/>
      <c r="D518" s="2351"/>
      <c r="E518" s="2351"/>
      <c r="F518" s="2351"/>
      <c r="G518" s="2351"/>
      <c r="H518" s="2351"/>
      <c r="I518" s="2351"/>
      <c r="J518" s="2351"/>
      <c r="K518" s="2351"/>
      <c r="L518" s="2351"/>
      <c r="M518" s="2351"/>
      <c r="N518" s="2351"/>
      <c r="O518" s="2351"/>
      <c r="P518" s="2351"/>
      <c r="Q518" s="2351"/>
      <c r="R518" s="2351"/>
      <c r="S518" s="2351"/>
      <c r="T518" s="2351"/>
      <c r="U518" s="2351"/>
      <c r="V518" s="2351"/>
      <c r="W518" s="2351"/>
      <c r="X518" s="2351"/>
      <c r="Y518" s="2351"/>
      <c r="Z518" s="2351"/>
      <c r="AA518" s="2351"/>
      <c r="AB518" s="2331"/>
    </row>
    <row r="519" ht="24.0" customHeight="1">
      <c r="A519" s="2350"/>
      <c r="B519" s="2351"/>
      <c r="C519" s="2351"/>
      <c r="D519" s="2351"/>
      <c r="E519" s="2351"/>
      <c r="F519" s="2351"/>
      <c r="G519" s="2351"/>
      <c r="H519" s="2351"/>
      <c r="I519" s="2351"/>
      <c r="J519" s="2351"/>
      <c r="K519" s="2351"/>
      <c r="L519" s="2351"/>
      <c r="M519" s="2351"/>
      <c r="N519" s="2351"/>
      <c r="O519" s="2351"/>
      <c r="P519" s="2351"/>
      <c r="Q519" s="2351"/>
      <c r="R519" s="2351"/>
      <c r="S519" s="2351"/>
      <c r="T519" s="2351"/>
      <c r="U519" s="2351"/>
      <c r="V519" s="2351"/>
      <c r="W519" s="2351"/>
      <c r="X519" s="2351"/>
      <c r="Y519" s="2351"/>
      <c r="Z519" s="2351"/>
      <c r="AA519" s="2351"/>
      <c r="AB519" s="2331"/>
    </row>
    <row r="520" ht="24.0" customHeight="1">
      <c r="A520" s="2350"/>
      <c r="B520" s="2351"/>
      <c r="C520" s="2351"/>
      <c r="D520" s="2351"/>
      <c r="E520" s="2351"/>
      <c r="F520" s="2351"/>
      <c r="G520" s="2351"/>
      <c r="H520" s="2351"/>
      <c r="I520" s="2351"/>
      <c r="J520" s="2351"/>
      <c r="K520" s="2351"/>
      <c r="L520" s="2351"/>
      <c r="M520" s="2351"/>
      <c r="N520" s="2351"/>
      <c r="O520" s="2351"/>
      <c r="P520" s="2351"/>
      <c r="Q520" s="2351"/>
      <c r="R520" s="2351"/>
      <c r="S520" s="2351"/>
      <c r="T520" s="2351"/>
      <c r="U520" s="2351"/>
      <c r="V520" s="2351"/>
      <c r="W520" s="2351"/>
      <c r="X520" s="2351"/>
      <c r="Y520" s="2351"/>
      <c r="Z520" s="2351"/>
      <c r="AA520" s="2351"/>
      <c r="AB520" s="2331"/>
    </row>
    <row r="521" ht="24.0" customHeight="1">
      <c r="A521" s="2350"/>
      <c r="B521" s="2351"/>
      <c r="C521" s="2351"/>
      <c r="D521" s="2351"/>
      <c r="E521" s="2351"/>
      <c r="F521" s="2351"/>
      <c r="G521" s="2351"/>
      <c r="H521" s="2351"/>
      <c r="I521" s="2351"/>
      <c r="J521" s="2351"/>
      <c r="K521" s="2351"/>
      <c r="L521" s="2351"/>
      <c r="M521" s="2351"/>
      <c r="N521" s="2351"/>
      <c r="O521" s="2351"/>
      <c r="P521" s="2351"/>
      <c r="Q521" s="2351"/>
      <c r="R521" s="2351"/>
      <c r="S521" s="2351"/>
      <c r="T521" s="2351"/>
      <c r="U521" s="2351"/>
      <c r="V521" s="2351"/>
      <c r="W521" s="2351"/>
      <c r="X521" s="2351"/>
      <c r="Y521" s="2351"/>
      <c r="Z521" s="2351"/>
      <c r="AA521" s="2351"/>
      <c r="AB521" s="2331"/>
    </row>
    <row r="522" ht="24.0" customHeight="1">
      <c r="A522" s="2350"/>
      <c r="B522" s="2351"/>
      <c r="C522" s="2351"/>
      <c r="D522" s="2351"/>
      <c r="E522" s="2351"/>
      <c r="F522" s="2351"/>
      <c r="G522" s="2351"/>
      <c r="H522" s="2351"/>
      <c r="I522" s="2351"/>
      <c r="J522" s="2351"/>
      <c r="K522" s="2351"/>
      <c r="L522" s="2351"/>
      <c r="M522" s="2351"/>
      <c r="N522" s="2351"/>
      <c r="O522" s="2351"/>
      <c r="P522" s="2351"/>
      <c r="Q522" s="2351"/>
      <c r="R522" s="2351"/>
      <c r="S522" s="2351"/>
      <c r="T522" s="2351"/>
      <c r="U522" s="2351"/>
      <c r="V522" s="2351"/>
      <c r="W522" s="2351"/>
      <c r="X522" s="2351"/>
      <c r="Y522" s="2351"/>
      <c r="Z522" s="2351"/>
      <c r="AA522" s="2351"/>
      <c r="AB522" s="2331"/>
    </row>
    <row r="523" ht="24.0" customHeight="1">
      <c r="A523" s="2350"/>
      <c r="B523" s="2351"/>
      <c r="C523" s="2351"/>
      <c r="D523" s="2351"/>
      <c r="E523" s="2351"/>
      <c r="F523" s="2351"/>
      <c r="G523" s="2351"/>
      <c r="H523" s="2351"/>
      <c r="I523" s="2351"/>
      <c r="J523" s="2351"/>
      <c r="K523" s="2351"/>
      <c r="L523" s="2351"/>
      <c r="M523" s="2351"/>
      <c r="N523" s="2351"/>
      <c r="O523" s="2351"/>
      <c r="P523" s="2351"/>
      <c r="Q523" s="2351"/>
      <c r="R523" s="2351"/>
      <c r="S523" s="2351"/>
      <c r="T523" s="2351"/>
      <c r="U523" s="2351"/>
      <c r="V523" s="2351"/>
      <c r="W523" s="2351"/>
      <c r="X523" s="2351"/>
      <c r="Y523" s="2351"/>
      <c r="Z523" s="2351"/>
      <c r="AA523" s="2351"/>
      <c r="AB523" s="2331"/>
    </row>
    <row r="524" ht="24.0" customHeight="1">
      <c r="A524" s="2350"/>
      <c r="B524" s="2351"/>
      <c r="C524" s="2351"/>
      <c r="D524" s="2351"/>
      <c r="E524" s="2351"/>
      <c r="F524" s="2351"/>
      <c r="G524" s="2351"/>
      <c r="H524" s="2351"/>
      <c r="I524" s="2351"/>
      <c r="J524" s="2351"/>
      <c r="K524" s="2351"/>
      <c r="L524" s="2351"/>
      <c r="M524" s="2351"/>
      <c r="N524" s="2351"/>
      <c r="O524" s="2351"/>
      <c r="P524" s="2351"/>
      <c r="Q524" s="2351"/>
      <c r="R524" s="2351"/>
      <c r="S524" s="2351"/>
      <c r="T524" s="2351"/>
      <c r="U524" s="2351"/>
      <c r="V524" s="2351"/>
      <c r="W524" s="2351"/>
      <c r="X524" s="2351"/>
      <c r="Y524" s="2351"/>
      <c r="Z524" s="2351"/>
      <c r="AA524" s="2351"/>
      <c r="AB524" s="2331"/>
    </row>
    <row r="525" ht="24.0" customHeight="1">
      <c r="A525" s="2350"/>
      <c r="B525" s="2351"/>
      <c r="C525" s="2351"/>
      <c r="D525" s="2351"/>
      <c r="E525" s="2351"/>
      <c r="F525" s="2351"/>
      <c r="G525" s="2351"/>
      <c r="H525" s="2351"/>
      <c r="I525" s="2351"/>
      <c r="J525" s="2351"/>
      <c r="K525" s="2351"/>
      <c r="L525" s="2351"/>
      <c r="M525" s="2351"/>
      <c r="N525" s="2351"/>
      <c r="O525" s="2351"/>
      <c r="P525" s="2351"/>
      <c r="Q525" s="2351"/>
      <c r="R525" s="2351"/>
      <c r="S525" s="2351"/>
      <c r="T525" s="2351"/>
      <c r="U525" s="2351"/>
      <c r="V525" s="2351"/>
      <c r="W525" s="2351"/>
      <c r="X525" s="2351"/>
      <c r="Y525" s="2351"/>
      <c r="Z525" s="2351"/>
      <c r="AA525" s="2351"/>
      <c r="AB525" s="2331"/>
    </row>
    <row r="526" ht="24.0" customHeight="1">
      <c r="A526" s="2350"/>
      <c r="B526" s="2351"/>
      <c r="C526" s="2351"/>
      <c r="D526" s="2351"/>
      <c r="E526" s="2351"/>
      <c r="F526" s="2351"/>
      <c r="G526" s="2351"/>
      <c r="H526" s="2351"/>
      <c r="I526" s="2351"/>
      <c r="J526" s="2351"/>
      <c r="K526" s="2351"/>
      <c r="L526" s="2351"/>
      <c r="M526" s="2351"/>
      <c r="N526" s="2351"/>
      <c r="O526" s="2351"/>
      <c r="P526" s="2351"/>
      <c r="Q526" s="2351"/>
      <c r="R526" s="2351"/>
      <c r="S526" s="2351"/>
      <c r="T526" s="2351"/>
      <c r="U526" s="2351"/>
      <c r="V526" s="2351"/>
      <c r="W526" s="2351"/>
      <c r="X526" s="2351"/>
      <c r="Y526" s="2351"/>
      <c r="Z526" s="2351"/>
      <c r="AA526" s="2351"/>
      <c r="AB526" s="2331"/>
    </row>
    <row r="527" ht="24.0" customHeight="1">
      <c r="A527" s="2350"/>
      <c r="B527" s="2351"/>
      <c r="C527" s="2351"/>
      <c r="D527" s="2351"/>
      <c r="E527" s="2351"/>
      <c r="F527" s="2351"/>
      <c r="G527" s="2351"/>
      <c r="H527" s="2351"/>
      <c r="I527" s="2351"/>
      <c r="J527" s="2351"/>
      <c r="K527" s="2351"/>
      <c r="L527" s="2351"/>
      <c r="M527" s="2351"/>
      <c r="N527" s="2351"/>
      <c r="O527" s="2351"/>
      <c r="P527" s="2351"/>
      <c r="Q527" s="2351"/>
      <c r="R527" s="2351"/>
      <c r="S527" s="2351"/>
      <c r="T527" s="2351"/>
      <c r="U527" s="2351"/>
      <c r="V527" s="2351"/>
      <c r="W527" s="2351"/>
      <c r="X527" s="2351"/>
      <c r="Y527" s="2351"/>
      <c r="Z527" s="2351"/>
      <c r="AA527" s="2351"/>
      <c r="AB527" s="2331"/>
    </row>
    <row r="528" ht="24.0" customHeight="1">
      <c r="A528" s="2350"/>
      <c r="B528" s="2351"/>
      <c r="C528" s="2351"/>
      <c r="D528" s="2351"/>
      <c r="E528" s="2351"/>
      <c r="F528" s="2351"/>
      <c r="G528" s="2351"/>
      <c r="H528" s="2351"/>
      <c r="I528" s="2351"/>
      <c r="J528" s="2351"/>
      <c r="K528" s="2351"/>
      <c r="L528" s="2351"/>
      <c r="M528" s="2351"/>
      <c r="N528" s="2351"/>
      <c r="O528" s="2351"/>
      <c r="P528" s="2351"/>
      <c r="Q528" s="2351"/>
      <c r="R528" s="2351"/>
      <c r="S528" s="2351"/>
      <c r="T528" s="2351"/>
      <c r="U528" s="2351"/>
      <c r="V528" s="2351"/>
      <c r="W528" s="2351"/>
      <c r="X528" s="2351"/>
      <c r="Y528" s="2351"/>
      <c r="Z528" s="2351"/>
      <c r="AA528" s="2351"/>
      <c r="AB528" s="2331"/>
    </row>
    <row r="529" ht="24.0" customHeight="1">
      <c r="A529" s="2350"/>
      <c r="B529" s="2351"/>
      <c r="C529" s="2351"/>
      <c r="D529" s="2351"/>
      <c r="E529" s="2351"/>
      <c r="F529" s="2351"/>
      <c r="G529" s="2351"/>
      <c r="H529" s="2351"/>
      <c r="I529" s="2351"/>
      <c r="J529" s="2351"/>
      <c r="K529" s="2351"/>
      <c r="L529" s="2351"/>
      <c r="M529" s="2351"/>
      <c r="N529" s="2351"/>
      <c r="O529" s="2351"/>
      <c r="P529" s="2351"/>
      <c r="Q529" s="2351"/>
      <c r="R529" s="2351"/>
      <c r="S529" s="2351"/>
      <c r="T529" s="2351"/>
      <c r="U529" s="2351"/>
      <c r="V529" s="2351"/>
      <c r="W529" s="2351"/>
      <c r="X529" s="2351"/>
      <c r="Y529" s="2351"/>
      <c r="Z529" s="2351"/>
      <c r="AA529" s="2351"/>
      <c r="AB529" s="2331"/>
    </row>
    <row r="530" ht="24.0" customHeight="1">
      <c r="A530" s="2350"/>
      <c r="B530" s="2351"/>
      <c r="C530" s="2351"/>
      <c r="D530" s="2351"/>
      <c r="E530" s="2351"/>
      <c r="F530" s="2351"/>
      <c r="G530" s="2351"/>
      <c r="H530" s="2351"/>
      <c r="I530" s="2351"/>
      <c r="J530" s="2351"/>
      <c r="K530" s="2351"/>
      <c r="L530" s="2351"/>
      <c r="M530" s="2351"/>
      <c r="N530" s="2351"/>
      <c r="O530" s="2351"/>
      <c r="P530" s="2351"/>
      <c r="Q530" s="2351"/>
      <c r="R530" s="2351"/>
      <c r="S530" s="2351"/>
      <c r="T530" s="2351"/>
      <c r="U530" s="2351"/>
      <c r="V530" s="2351"/>
      <c r="W530" s="2351"/>
      <c r="X530" s="2351"/>
      <c r="Y530" s="2351"/>
      <c r="Z530" s="2351"/>
      <c r="AA530" s="2351"/>
      <c r="AB530" s="2331"/>
    </row>
    <row r="531" ht="24.0" customHeight="1">
      <c r="A531" s="2350"/>
      <c r="B531" s="2351"/>
      <c r="C531" s="2351"/>
      <c r="D531" s="2351"/>
      <c r="E531" s="2351"/>
      <c r="F531" s="2351"/>
      <c r="G531" s="2351"/>
      <c r="H531" s="2351"/>
      <c r="I531" s="2351"/>
      <c r="J531" s="2351"/>
      <c r="K531" s="2351"/>
      <c r="L531" s="2351"/>
      <c r="M531" s="2351"/>
      <c r="N531" s="2351"/>
      <c r="O531" s="2351"/>
      <c r="P531" s="2351"/>
      <c r="Q531" s="2351"/>
      <c r="R531" s="2351"/>
      <c r="S531" s="2351"/>
      <c r="T531" s="2351"/>
      <c r="U531" s="2351"/>
      <c r="V531" s="2351"/>
      <c r="W531" s="2351"/>
      <c r="X531" s="2351"/>
      <c r="Y531" s="2351"/>
      <c r="Z531" s="2351"/>
      <c r="AA531" s="2351"/>
      <c r="AB531" s="2331"/>
    </row>
    <row r="532" ht="24.0" customHeight="1">
      <c r="A532" s="2350"/>
      <c r="B532" s="2351"/>
      <c r="C532" s="2351"/>
      <c r="D532" s="2351"/>
      <c r="E532" s="2351"/>
      <c r="F532" s="2351"/>
      <c r="G532" s="2351"/>
      <c r="H532" s="2351"/>
      <c r="I532" s="2351"/>
      <c r="J532" s="2351"/>
      <c r="K532" s="2351"/>
      <c r="L532" s="2351"/>
      <c r="M532" s="2351"/>
      <c r="N532" s="2351"/>
      <c r="O532" s="2351"/>
      <c r="P532" s="2351"/>
      <c r="Q532" s="2351"/>
      <c r="R532" s="2351"/>
      <c r="S532" s="2351"/>
      <c r="T532" s="2351"/>
      <c r="U532" s="2351"/>
      <c r="V532" s="2351"/>
      <c r="W532" s="2351"/>
      <c r="X532" s="2351"/>
      <c r="Y532" s="2351"/>
      <c r="Z532" s="2351"/>
      <c r="AA532" s="2351"/>
      <c r="AB532" s="2331"/>
    </row>
    <row r="533" ht="24.0" customHeight="1">
      <c r="A533" s="2350"/>
      <c r="B533" s="2351"/>
      <c r="C533" s="2351"/>
      <c r="D533" s="2351"/>
      <c r="E533" s="2351"/>
      <c r="F533" s="2351"/>
      <c r="G533" s="2351"/>
      <c r="H533" s="2351"/>
      <c r="I533" s="2351"/>
      <c r="J533" s="2351"/>
      <c r="K533" s="2351"/>
      <c r="L533" s="2351"/>
      <c r="M533" s="2351"/>
      <c r="N533" s="2351"/>
      <c r="O533" s="2351"/>
      <c r="P533" s="2351"/>
      <c r="Q533" s="2351"/>
      <c r="R533" s="2351"/>
      <c r="S533" s="2351"/>
      <c r="T533" s="2351"/>
      <c r="U533" s="2351"/>
      <c r="V533" s="2351"/>
      <c r="W533" s="2351"/>
      <c r="X533" s="2351"/>
      <c r="Y533" s="2351"/>
      <c r="Z533" s="2351"/>
      <c r="AA533" s="2351"/>
      <c r="AB533" s="2331"/>
    </row>
    <row r="534" ht="24.0" customHeight="1">
      <c r="A534" s="2350"/>
      <c r="B534" s="2351"/>
      <c r="C534" s="2351"/>
      <c r="D534" s="2351"/>
      <c r="E534" s="2351"/>
      <c r="F534" s="2351"/>
      <c r="G534" s="2351"/>
      <c r="H534" s="2351"/>
      <c r="I534" s="2351"/>
      <c r="J534" s="2351"/>
      <c r="K534" s="2351"/>
      <c r="L534" s="2351"/>
      <c r="M534" s="2351"/>
      <c r="N534" s="2351"/>
      <c r="O534" s="2351"/>
      <c r="P534" s="2351"/>
      <c r="Q534" s="2351"/>
      <c r="R534" s="2351"/>
      <c r="S534" s="2351"/>
      <c r="T534" s="2351"/>
      <c r="U534" s="2351"/>
      <c r="V534" s="2351"/>
      <c r="W534" s="2351"/>
      <c r="X534" s="2351"/>
      <c r="Y534" s="2351"/>
      <c r="Z534" s="2351"/>
      <c r="AA534" s="2351"/>
      <c r="AB534" s="2331"/>
    </row>
    <row r="535" ht="24.0" customHeight="1">
      <c r="A535" s="2350"/>
      <c r="B535" s="2351"/>
      <c r="C535" s="2351"/>
      <c r="D535" s="2351"/>
      <c r="E535" s="2351"/>
      <c r="F535" s="2351"/>
      <c r="G535" s="2351"/>
      <c r="H535" s="2351"/>
      <c r="I535" s="2351"/>
      <c r="J535" s="2351"/>
      <c r="K535" s="2351"/>
      <c r="L535" s="2351"/>
      <c r="M535" s="2351"/>
      <c r="N535" s="2351"/>
      <c r="O535" s="2351"/>
      <c r="P535" s="2351"/>
      <c r="Q535" s="2351"/>
      <c r="R535" s="2351"/>
      <c r="S535" s="2351"/>
      <c r="T535" s="2351"/>
      <c r="U535" s="2351"/>
      <c r="V535" s="2351"/>
      <c r="W535" s="2351"/>
      <c r="X535" s="2351"/>
      <c r="Y535" s="2351"/>
      <c r="Z535" s="2351"/>
      <c r="AA535" s="2351"/>
      <c r="AB535" s="2331"/>
    </row>
    <row r="536" ht="24.0" customHeight="1">
      <c r="A536" s="2350"/>
      <c r="B536" s="2351"/>
      <c r="C536" s="2351"/>
      <c r="D536" s="2351"/>
      <c r="E536" s="2351"/>
      <c r="F536" s="2351"/>
      <c r="G536" s="2351"/>
      <c r="H536" s="2351"/>
      <c r="I536" s="2351"/>
      <c r="J536" s="2351"/>
      <c r="K536" s="2351"/>
      <c r="L536" s="2351"/>
      <c r="M536" s="2351"/>
      <c r="N536" s="2351"/>
      <c r="O536" s="2351"/>
      <c r="P536" s="2351"/>
      <c r="Q536" s="2351"/>
      <c r="R536" s="2351"/>
      <c r="S536" s="2351"/>
      <c r="T536" s="2351"/>
      <c r="U536" s="2351"/>
      <c r="V536" s="2351"/>
      <c r="W536" s="2351"/>
      <c r="X536" s="2351"/>
      <c r="Y536" s="2351"/>
      <c r="Z536" s="2351"/>
      <c r="AA536" s="2351"/>
      <c r="AB536" s="2331"/>
    </row>
    <row r="537" ht="24.0" customHeight="1">
      <c r="A537" s="2350"/>
      <c r="B537" s="2351"/>
      <c r="C537" s="2351"/>
      <c r="D537" s="2351"/>
      <c r="E537" s="2351"/>
      <c r="F537" s="2351"/>
      <c r="G537" s="2351"/>
      <c r="H537" s="2351"/>
      <c r="I537" s="2351"/>
      <c r="J537" s="2351"/>
      <c r="K537" s="2351"/>
      <c r="L537" s="2351"/>
      <c r="M537" s="2351"/>
      <c r="N537" s="2351"/>
      <c r="O537" s="2351"/>
      <c r="P537" s="2351"/>
      <c r="Q537" s="2351"/>
      <c r="R537" s="2351"/>
      <c r="S537" s="2351"/>
      <c r="T537" s="2351"/>
      <c r="U537" s="2351"/>
      <c r="V537" s="2351"/>
      <c r="W537" s="2351"/>
      <c r="X537" s="2351"/>
      <c r="Y537" s="2351"/>
      <c r="Z537" s="2351"/>
      <c r="AA537" s="2351"/>
      <c r="AB537" s="2331"/>
    </row>
    <row r="538" ht="24.0" customHeight="1">
      <c r="A538" s="2350"/>
      <c r="B538" s="2351"/>
      <c r="C538" s="2351"/>
      <c r="D538" s="2351"/>
      <c r="E538" s="2351"/>
      <c r="F538" s="2351"/>
      <c r="G538" s="2351"/>
      <c r="H538" s="2351"/>
      <c r="I538" s="2351"/>
      <c r="J538" s="2351"/>
      <c r="K538" s="2351"/>
      <c r="L538" s="2351"/>
      <c r="M538" s="2351"/>
      <c r="N538" s="2351"/>
      <c r="O538" s="2351"/>
      <c r="P538" s="2351"/>
      <c r="Q538" s="2351"/>
      <c r="R538" s="2351"/>
      <c r="S538" s="2351"/>
      <c r="T538" s="2351"/>
      <c r="U538" s="2351"/>
      <c r="V538" s="2351"/>
      <c r="W538" s="2351"/>
      <c r="X538" s="2351"/>
      <c r="Y538" s="2351"/>
      <c r="Z538" s="2351"/>
      <c r="AA538" s="2351"/>
      <c r="AB538" s="2331"/>
    </row>
    <row r="539" ht="24.0" customHeight="1">
      <c r="A539" s="2350"/>
      <c r="B539" s="2351"/>
      <c r="C539" s="2351"/>
      <c r="D539" s="2351"/>
      <c r="E539" s="2351"/>
      <c r="F539" s="2351"/>
      <c r="G539" s="2351"/>
      <c r="H539" s="2351"/>
      <c r="I539" s="2351"/>
      <c r="J539" s="2351"/>
      <c r="K539" s="2351"/>
      <c r="L539" s="2351"/>
      <c r="M539" s="2351"/>
      <c r="N539" s="2351"/>
      <c r="O539" s="2351"/>
      <c r="P539" s="2351"/>
      <c r="Q539" s="2351"/>
      <c r="R539" s="2351"/>
      <c r="S539" s="2351"/>
      <c r="T539" s="2351"/>
      <c r="U539" s="2351"/>
      <c r="V539" s="2351"/>
      <c r="W539" s="2351"/>
      <c r="X539" s="2351"/>
      <c r="Y539" s="2351"/>
      <c r="Z539" s="2351"/>
      <c r="AA539" s="2351"/>
      <c r="AB539" s="2331"/>
    </row>
    <row r="540" ht="24.0" customHeight="1">
      <c r="A540" s="2350"/>
      <c r="B540" s="2351"/>
      <c r="C540" s="2351"/>
      <c r="D540" s="2351"/>
      <c r="E540" s="2351"/>
      <c r="F540" s="2351"/>
      <c r="G540" s="2351"/>
      <c r="H540" s="2351"/>
      <c r="I540" s="2351"/>
      <c r="J540" s="2351"/>
      <c r="K540" s="2351"/>
      <c r="L540" s="2351"/>
      <c r="M540" s="2351"/>
      <c r="N540" s="2351"/>
      <c r="O540" s="2351"/>
      <c r="P540" s="2351"/>
      <c r="Q540" s="2351"/>
      <c r="R540" s="2351"/>
      <c r="S540" s="2351"/>
      <c r="T540" s="2351"/>
      <c r="U540" s="2351"/>
      <c r="V540" s="2351"/>
      <c r="W540" s="2351"/>
      <c r="X540" s="2351"/>
      <c r="Y540" s="2351"/>
      <c r="Z540" s="2351"/>
      <c r="AA540" s="2351"/>
      <c r="AB540" s="2331"/>
    </row>
    <row r="541" ht="24.0" customHeight="1">
      <c r="A541" s="2350"/>
      <c r="B541" s="2351"/>
      <c r="C541" s="2351"/>
      <c r="D541" s="2351"/>
      <c r="E541" s="2351"/>
      <c r="F541" s="2351"/>
      <c r="G541" s="2351"/>
      <c r="H541" s="2351"/>
      <c r="I541" s="2351"/>
      <c r="J541" s="2351"/>
      <c r="K541" s="2351"/>
      <c r="L541" s="2351"/>
      <c r="M541" s="2351"/>
      <c r="N541" s="2351"/>
      <c r="O541" s="2351"/>
      <c r="P541" s="2351"/>
      <c r="Q541" s="2351"/>
      <c r="R541" s="2351"/>
      <c r="S541" s="2351"/>
      <c r="T541" s="2351"/>
      <c r="U541" s="2351"/>
      <c r="V541" s="2351"/>
      <c r="W541" s="2351"/>
      <c r="X541" s="2351"/>
      <c r="Y541" s="2351"/>
      <c r="Z541" s="2351"/>
      <c r="AA541" s="2351"/>
      <c r="AB541" s="2331"/>
    </row>
    <row r="542" ht="24.0" customHeight="1">
      <c r="A542" s="2350"/>
      <c r="B542" s="2351"/>
      <c r="C542" s="2351"/>
      <c r="D542" s="2351"/>
      <c r="E542" s="2351"/>
      <c r="F542" s="2351"/>
      <c r="G542" s="2351"/>
      <c r="H542" s="2351"/>
      <c r="I542" s="2351"/>
      <c r="J542" s="2351"/>
      <c r="K542" s="2351"/>
      <c r="L542" s="2351"/>
      <c r="M542" s="2351"/>
      <c r="N542" s="2351"/>
      <c r="O542" s="2351"/>
      <c r="P542" s="2351"/>
      <c r="Q542" s="2351"/>
      <c r="R542" s="2351"/>
      <c r="S542" s="2351"/>
      <c r="T542" s="2351"/>
      <c r="U542" s="2351"/>
      <c r="V542" s="2351"/>
      <c r="W542" s="2351"/>
      <c r="X542" s="2351"/>
      <c r="Y542" s="2351"/>
      <c r="Z542" s="2351"/>
      <c r="AA542" s="2351"/>
      <c r="AB542" s="2331"/>
    </row>
    <row r="543" ht="24.0" customHeight="1">
      <c r="A543" s="2350"/>
      <c r="B543" s="2351"/>
      <c r="C543" s="2351"/>
      <c r="D543" s="2351"/>
      <c r="E543" s="2351"/>
      <c r="F543" s="2351"/>
      <c r="G543" s="2351"/>
      <c r="H543" s="2351"/>
      <c r="I543" s="2351"/>
      <c r="J543" s="2351"/>
      <c r="K543" s="2351"/>
      <c r="L543" s="2351"/>
      <c r="M543" s="2351"/>
      <c r="N543" s="2351"/>
      <c r="O543" s="2351"/>
      <c r="P543" s="2351"/>
      <c r="Q543" s="2351"/>
      <c r="R543" s="2351"/>
      <c r="S543" s="2351"/>
      <c r="T543" s="2351"/>
      <c r="U543" s="2351"/>
      <c r="V543" s="2351"/>
      <c r="W543" s="2351"/>
      <c r="X543" s="2351"/>
      <c r="Y543" s="2351"/>
      <c r="Z543" s="2351"/>
      <c r="AA543" s="2351"/>
      <c r="AB543" s="2331"/>
    </row>
    <row r="544" ht="24.0" customHeight="1">
      <c r="A544" s="2350"/>
      <c r="B544" s="2351"/>
      <c r="C544" s="2351"/>
      <c r="D544" s="2351"/>
      <c r="E544" s="2351"/>
      <c r="F544" s="2351"/>
      <c r="G544" s="2351"/>
      <c r="H544" s="2351"/>
      <c r="I544" s="2351"/>
      <c r="J544" s="2351"/>
      <c r="K544" s="2351"/>
      <c r="L544" s="2351"/>
      <c r="M544" s="2351"/>
      <c r="N544" s="2351"/>
      <c r="O544" s="2351"/>
      <c r="P544" s="2351"/>
      <c r="Q544" s="2351"/>
      <c r="R544" s="2351"/>
      <c r="S544" s="2351"/>
      <c r="T544" s="2351"/>
      <c r="U544" s="2351"/>
      <c r="V544" s="2351"/>
      <c r="W544" s="2351"/>
      <c r="X544" s="2351"/>
      <c r="Y544" s="2351"/>
      <c r="Z544" s="2351"/>
      <c r="AA544" s="2351"/>
      <c r="AB544" s="2331"/>
    </row>
    <row r="545" ht="24.0" customHeight="1">
      <c r="A545" s="2350"/>
      <c r="B545" s="2351"/>
      <c r="C545" s="2351"/>
      <c r="D545" s="2351"/>
      <c r="E545" s="2351"/>
      <c r="F545" s="2351"/>
      <c r="G545" s="2351"/>
      <c r="H545" s="2351"/>
      <c r="I545" s="2351"/>
      <c r="J545" s="2351"/>
      <c r="K545" s="2351"/>
      <c r="L545" s="2351"/>
      <c r="M545" s="2351"/>
      <c r="N545" s="2351"/>
      <c r="O545" s="2351"/>
      <c r="P545" s="2351"/>
      <c r="Q545" s="2351"/>
      <c r="R545" s="2351"/>
      <c r="S545" s="2351"/>
      <c r="T545" s="2351"/>
      <c r="U545" s="2351"/>
      <c r="V545" s="2351"/>
      <c r="W545" s="2351"/>
      <c r="X545" s="2351"/>
      <c r="Y545" s="2351"/>
      <c r="Z545" s="2351"/>
      <c r="AA545" s="2351"/>
      <c r="AB545" s="2331"/>
    </row>
    <row r="546" ht="24.0" customHeight="1">
      <c r="A546" s="2350"/>
      <c r="B546" s="2351"/>
      <c r="C546" s="2351"/>
      <c r="D546" s="2351"/>
      <c r="E546" s="2351"/>
      <c r="F546" s="2351"/>
      <c r="G546" s="2351"/>
      <c r="H546" s="2351"/>
      <c r="I546" s="2351"/>
      <c r="J546" s="2351"/>
      <c r="K546" s="2351"/>
      <c r="L546" s="2351"/>
      <c r="M546" s="2351"/>
      <c r="N546" s="2351"/>
      <c r="O546" s="2351"/>
      <c r="P546" s="2351"/>
      <c r="Q546" s="2351"/>
      <c r="R546" s="2351"/>
      <c r="S546" s="2351"/>
      <c r="T546" s="2351"/>
      <c r="U546" s="2351"/>
      <c r="V546" s="2351"/>
      <c r="W546" s="2351"/>
      <c r="X546" s="2351"/>
      <c r="Y546" s="2351"/>
      <c r="Z546" s="2351"/>
      <c r="AA546" s="2351"/>
      <c r="AB546" s="2331"/>
    </row>
    <row r="547" ht="24.0" customHeight="1">
      <c r="A547" s="2350"/>
      <c r="B547" s="2351"/>
      <c r="C547" s="2351"/>
      <c r="D547" s="2351"/>
      <c r="E547" s="2351"/>
      <c r="F547" s="2351"/>
      <c r="G547" s="2351"/>
      <c r="H547" s="2351"/>
      <c r="I547" s="2351"/>
      <c r="J547" s="2351"/>
      <c r="K547" s="2351"/>
      <c r="L547" s="2351"/>
      <c r="M547" s="2351"/>
      <c r="N547" s="2351"/>
      <c r="O547" s="2351"/>
      <c r="P547" s="2351"/>
      <c r="Q547" s="2351"/>
      <c r="R547" s="2351"/>
      <c r="S547" s="2351"/>
      <c r="T547" s="2351"/>
      <c r="U547" s="2351"/>
      <c r="V547" s="2351"/>
      <c r="W547" s="2351"/>
      <c r="X547" s="2351"/>
      <c r="Y547" s="2351"/>
      <c r="Z547" s="2351"/>
      <c r="AA547" s="2351"/>
      <c r="AB547" s="2331"/>
    </row>
    <row r="548" ht="24.0" customHeight="1">
      <c r="A548" s="2350"/>
      <c r="B548" s="2351"/>
      <c r="C548" s="2351"/>
      <c r="D548" s="2351"/>
      <c r="E548" s="2351"/>
      <c r="F548" s="2351"/>
      <c r="G548" s="2351"/>
      <c r="H548" s="2351"/>
      <c r="I548" s="2351"/>
      <c r="J548" s="2351"/>
      <c r="K548" s="2351"/>
      <c r="L548" s="2351"/>
      <c r="M548" s="2351"/>
      <c r="N548" s="2351"/>
      <c r="O548" s="2351"/>
      <c r="P548" s="2351"/>
      <c r="Q548" s="2351"/>
      <c r="R548" s="2351"/>
      <c r="S548" s="2351"/>
      <c r="T548" s="2351"/>
      <c r="U548" s="2351"/>
      <c r="V548" s="2351"/>
      <c r="W548" s="2351"/>
      <c r="X548" s="2351"/>
      <c r="Y548" s="2351"/>
      <c r="Z548" s="2351"/>
      <c r="AA548" s="2351"/>
      <c r="AB548" s="2331"/>
    </row>
    <row r="549" ht="24.0" customHeight="1">
      <c r="A549" s="2350"/>
      <c r="B549" s="2351"/>
      <c r="C549" s="2351"/>
      <c r="D549" s="2351"/>
      <c r="E549" s="2351"/>
      <c r="F549" s="2351"/>
      <c r="G549" s="2351"/>
      <c r="H549" s="2351"/>
      <c r="I549" s="2351"/>
      <c r="J549" s="2351"/>
      <c r="K549" s="2351"/>
      <c r="L549" s="2351"/>
      <c r="M549" s="2351"/>
      <c r="N549" s="2351"/>
      <c r="O549" s="2351"/>
      <c r="P549" s="2351"/>
      <c r="Q549" s="2351"/>
      <c r="R549" s="2351"/>
      <c r="S549" s="2351"/>
      <c r="T549" s="2351"/>
      <c r="U549" s="2351"/>
      <c r="V549" s="2351"/>
      <c r="W549" s="2351"/>
      <c r="X549" s="2351"/>
      <c r="Y549" s="2351"/>
      <c r="Z549" s="2351"/>
      <c r="AA549" s="2351"/>
      <c r="AB549" s="2331"/>
    </row>
    <row r="550" ht="24.0" customHeight="1">
      <c r="A550" s="2350"/>
      <c r="B550" s="2351"/>
      <c r="C550" s="2351"/>
      <c r="D550" s="2351"/>
      <c r="E550" s="2351"/>
      <c r="F550" s="2351"/>
      <c r="G550" s="2351"/>
      <c r="H550" s="2351"/>
      <c r="I550" s="2351"/>
      <c r="J550" s="2351"/>
      <c r="K550" s="2351"/>
      <c r="L550" s="2351"/>
      <c r="M550" s="2351"/>
      <c r="N550" s="2351"/>
      <c r="O550" s="2351"/>
      <c r="P550" s="2351"/>
      <c r="Q550" s="2351"/>
      <c r="R550" s="2351"/>
      <c r="S550" s="2351"/>
      <c r="T550" s="2351"/>
      <c r="U550" s="2351"/>
      <c r="V550" s="2351"/>
      <c r="W550" s="2351"/>
      <c r="X550" s="2351"/>
      <c r="Y550" s="2351"/>
      <c r="Z550" s="2351"/>
      <c r="AA550" s="2351"/>
      <c r="AB550" s="2331"/>
    </row>
    <row r="551" ht="24.0" customHeight="1">
      <c r="A551" s="2350"/>
      <c r="B551" s="2351"/>
      <c r="C551" s="2351"/>
      <c r="D551" s="2351"/>
      <c r="E551" s="2351"/>
      <c r="F551" s="2351"/>
      <c r="G551" s="2351"/>
      <c r="H551" s="2351"/>
      <c r="I551" s="2351"/>
      <c r="J551" s="2351"/>
      <c r="K551" s="2351"/>
      <c r="L551" s="2351"/>
      <c r="M551" s="2351"/>
      <c r="N551" s="2351"/>
      <c r="O551" s="2351"/>
      <c r="P551" s="2351"/>
      <c r="Q551" s="2351"/>
      <c r="R551" s="2351"/>
      <c r="S551" s="2351"/>
      <c r="T551" s="2351"/>
      <c r="U551" s="2351"/>
      <c r="V551" s="2351"/>
      <c r="W551" s="2351"/>
      <c r="X551" s="2351"/>
      <c r="Y551" s="2351"/>
      <c r="Z551" s="2351"/>
      <c r="AA551" s="2351"/>
      <c r="AB551" s="2331"/>
    </row>
    <row r="552" ht="24.0" customHeight="1">
      <c r="A552" s="2350"/>
      <c r="B552" s="2351"/>
      <c r="C552" s="2351"/>
      <c r="D552" s="2351"/>
      <c r="E552" s="2351"/>
      <c r="F552" s="2351"/>
      <c r="G552" s="2351"/>
      <c r="H552" s="2351"/>
      <c r="I552" s="2351"/>
      <c r="J552" s="2351"/>
      <c r="K552" s="2351"/>
      <c r="L552" s="2351"/>
      <c r="M552" s="2351"/>
      <c r="N552" s="2351"/>
      <c r="O552" s="2351"/>
      <c r="P552" s="2351"/>
      <c r="Q552" s="2351"/>
      <c r="R552" s="2351"/>
      <c r="S552" s="2351"/>
      <c r="T552" s="2351"/>
      <c r="U552" s="2351"/>
      <c r="V552" s="2351"/>
      <c r="W552" s="2351"/>
      <c r="X552" s="2351"/>
      <c r="Y552" s="2351"/>
      <c r="Z552" s="2351"/>
      <c r="AA552" s="2351"/>
      <c r="AB552" s="2331"/>
    </row>
    <row r="553" ht="24.0" customHeight="1">
      <c r="A553" s="2350"/>
      <c r="B553" s="2351"/>
      <c r="C553" s="2351"/>
      <c r="D553" s="2351"/>
      <c r="E553" s="2351"/>
      <c r="F553" s="2351"/>
      <c r="G553" s="2351"/>
      <c r="H553" s="2351"/>
      <c r="I553" s="2351"/>
      <c r="J553" s="2351"/>
      <c r="K553" s="2351"/>
      <c r="L553" s="2351"/>
      <c r="M553" s="2351"/>
      <c r="N553" s="2351"/>
      <c r="O553" s="2351"/>
      <c r="P553" s="2351"/>
      <c r="Q553" s="2351"/>
      <c r="R553" s="2351"/>
      <c r="S553" s="2351"/>
      <c r="T553" s="2351"/>
      <c r="U553" s="2351"/>
      <c r="V553" s="2351"/>
      <c r="W553" s="2351"/>
      <c r="X553" s="2351"/>
      <c r="Y553" s="2351"/>
      <c r="Z553" s="2351"/>
      <c r="AA553" s="2351"/>
      <c r="AB553" s="2331"/>
    </row>
    <row r="554" ht="24.0" customHeight="1">
      <c r="A554" s="2350"/>
      <c r="B554" s="2351"/>
      <c r="C554" s="2351"/>
      <c r="D554" s="2351"/>
      <c r="E554" s="2351"/>
      <c r="F554" s="2351"/>
      <c r="G554" s="2351"/>
      <c r="H554" s="2351"/>
      <c r="I554" s="2351"/>
      <c r="J554" s="2351"/>
      <c r="K554" s="2351"/>
      <c r="L554" s="2351"/>
      <c r="M554" s="2351"/>
      <c r="N554" s="2351"/>
      <c r="O554" s="2351"/>
      <c r="P554" s="2351"/>
      <c r="Q554" s="2351"/>
      <c r="R554" s="2351"/>
      <c r="S554" s="2351"/>
      <c r="T554" s="2351"/>
      <c r="U554" s="2351"/>
      <c r="V554" s="2351"/>
      <c r="W554" s="2351"/>
      <c r="X554" s="2351"/>
      <c r="Y554" s="2351"/>
      <c r="Z554" s="2351"/>
      <c r="AA554" s="2351"/>
      <c r="AB554" s="2331"/>
    </row>
    <row r="555" ht="24.0" customHeight="1">
      <c r="A555" s="2350"/>
      <c r="B555" s="2351"/>
      <c r="C555" s="2351"/>
      <c r="D555" s="2351"/>
      <c r="E555" s="2351"/>
      <c r="F555" s="2351"/>
      <c r="G555" s="2351"/>
      <c r="H555" s="2351"/>
      <c r="I555" s="2351"/>
      <c r="J555" s="2351"/>
      <c r="K555" s="2351"/>
      <c r="L555" s="2351"/>
      <c r="M555" s="2351"/>
      <c r="N555" s="2351"/>
      <c r="O555" s="2351"/>
      <c r="P555" s="2351"/>
      <c r="Q555" s="2351"/>
      <c r="R555" s="2351"/>
      <c r="S555" s="2351"/>
      <c r="T555" s="2351"/>
      <c r="U555" s="2351"/>
      <c r="V555" s="2351"/>
      <c r="W555" s="2351"/>
      <c r="X555" s="2351"/>
      <c r="Y555" s="2351"/>
      <c r="Z555" s="2351"/>
      <c r="AA555" s="2351"/>
      <c r="AB555" s="2331"/>
    </row>
    <row r="556" ht="24.0" customHeight="1">
      <c r="A556" s="2350"/>
      <c r="B556" s="2351"/>
      <c r="C556" s="2351"/>
      <c r="D556" s="2351"/>
      <c r="E556" s="2351"/>
      <c r="F556" s="2351"/>
      <c r="G556" s="2351"/>
      <c r="H556" s="2351"/>
      <c r="I556" s="2351"/>
      <c r="J556" s="2351"/>
      <c r="K556" s="2351"/>
      <c r="L556" s="2351"/>
      <c r="M556" s="2351"/>
      <c r="N556" s="2351"/>
      <c r="O556" s="2351"/>
      <c r="P556" s="2351"/>
      <c r="Q556" s="2351"/>
      <c r="R556" s="2351"/>
      <c r="S556" s="2351"/>
      <c r="T556" s="2351"/>
      <c r="U556" s="2351"/>
      <c r="V556" s="2351"/>
      <c r="W556" s="2351"/>
      <c r="X556" s="2351"/>
      <c r="Y556" s="2351"/>
      <c r="Z556" s="2351"/>
      <c r="AA556" s="2351"/>
      <c r="AB556" s="2331"/>
    </row>
    <row r="557" ht="24.0" customHeight="1">
      <c r="A557" s="2350"/>
      <c r="B557" s="2351"/>
      <c r="C557" s="2351"/>
      <c r="D557" s="2351"/>
      <c r="E557" s="2351"/>
      <c r="F557" s="2351"/>
      <c r="G557" s="2351"/>
      <c r="H557" s="2351"/>
      <c r="I557" s="2351"/>
      <c r="J557" s="2351"/>
      <c r="K557" s="2351"/>
      <c r="L557" s="2351"/>
      <c r="M557" s="2351"/>
      <c r="N557" s="2351"/>
      <c r="O557" s="2351"/>
      <c r="P557" s="2351"/>
      <c r="Q557" s="2351"/>
      <c r="R557" s="2351"/>
      <c r="S557" s="2351"/>
      <c r="T557" s="2351"/>
      <c r="U557" s="2351"/>
      <c r="V557" s="2351"/>
      <c r="W557" s="2351"/>
      <c r="X557" s="2351"/>
      <c r="Y557" s="2351"/>
      <c r="Z557" s="2351"/>
      <c r="AA557" s="2351"/>
      <c r="AB557" s="2331"/>
    </row>
    <row r="558" ht="24.0" customHeight="1">
      <c r="A558" s="2350"/>
      <c r="B558" s="2351"/>
      <c r="C558" s="2351"/>
      <c r="D558" s="2351"/>
      <c r="E558" s="2351"/>
      <c r="F558" s="2351"/>
      <c r="G558" s="2351"/>
      <c r="H558" s="2351"/>
      <c r="I558" s="2351"/>
      <c r="J558" s="2351"/>
      <c r="K558" s="2351"/>
      <c r="L558" s="2351"/>
      <c r="M558" s="2351"/>
      <c r="N558" s="2351"/>
      <c r="O558" s="2351"/>
      <c r="P558" s="2351"/>
      <c r="Q558" s="2351"/>
      <c r="R558" s="2351"/>
      <c r="S558" s="2351"/>
      <c r="T558" s="2351"/>
      <c r="U558" s="2351"/>
      <c r="V558" s="2351"/>
      <c r="W558" s="2351"/>
      <c r="X558" s="2351"/>
      <c r="Y558" s="2351"/>
      <c r="Z558" s="2351"/>
      <c r="AA558" s="2351"/>
      <c r="AB558" s="2331"/>
    </row>
    <row r="559" ht="24.0" customHeight="1">
      <c r="A559" s="2350"/>
      <c r="B559" s="2351"/>
      <c r="C559" s="2351"/>
      <c r="D559" s="2351"/>
      <c r="E559" s="2351"/>
      <c r="F559" s="2351"/>
      <c r="G559" s="2351"/>
      <c r="H559" s="2351"/>
      <c r="I559" s="2351"/>
      <c r="J559" s="2351"/>
      <c r="K559" s="2351"/>
      <c r="L559" s="2351"/>
      <c r="M559" s="2351"/>
      <c r="N559" s="2351"/>
      <c r="O559" s="2351"/>
      <c r="P559" s="2351"/>
      <c r="Q559" s="2351"/>
      <c r="R559" s="2351"/>
      <c r="S559" s="2351"/>
      <c r="T559" s="2351"/>
      <c r="U559" s="2351"/>
      <c r="V559" s="2351"/>
      <c r="W559" s="2351"/>
      <c r="X559" s="2351"/>
      <c r="Y559" s="2351"/>
      <c r="Z559" s="2351"/>
      <c r="AA559" s="2351"/>
      <c r="AB559" s="2331"/>
    </row>
    <row r="560" ht="24.0" customHeight="1">
      <c r="A560" s="2350"/>
      <c r="B560" s="2351"/>
      <c r="C560" s="2351"/>
      <c r="D560" s="2351"/>
      <c r="E560" s="2351"/>
      <c r="F560" s="2351"/>
      <c r="G560" s="2351"/>
      <c r="H560" s="2351"/>
      <c r="I560" s="2351"/>
      <c r="J560" s="2351"/>
      <c r="K560" s="2351"/>
      <c r="L560" s="2351"/>
      <c r="M560" s="2351"/>
      <c r="N560" s="2351"/>
      <c r="O560" s="2351"/>
      <c r="P560" s="2351"/>
      <c r="Q560" s="2351"/>
      <c r="R560" s="2351"/>
      <c r="S560" s="2351"/>
      <c r="T560" s="2351"/>
      <c r="U560" s="2351"/>
      <c r="V560" s="2351"/>
      <c r="W560" s="2351"/>
      <c r="X560" s="2351"/>
      <c r="Y560" s="2351"/>
      <c r="Z560" s="2351"/>
      <c r="AA560" s="2351"/>
      <c r="AB560" s="2331"/>
    </row>
    <row r="561" ht="24.0" customHeight="1">
      <c r="A561" s="2350"/>
      <c r="B561" s="2351"/>
      <c r="C561" s="2351"/>
      <c r="D561" s="2351"/>
      <c r="E561" s="2351"/>
      <c r="F561" s="2351"/>
      <c r="G561" s="2351"/>
      <c r="H561" s="2351"/>
      <c r="I561" s="2351"/>
      <c r="J561" s="2351"/>
      <c r="K561" s="2351"/>
      <c r="L561" s="2351"/>
      <c r="M561" s="2351"/>
      <c r="N561" s="2351"/>
      <c r="O561" s="2351"/>
      <c r="P561" s="2351"/>
      <c r="Q561" s="2351"/>
      <c r="R561" s="2351"/>
      <c r="S561" s="2351"/>
      <c r="T561" s="2351"/>
      <c r="U561" s="2351"/>
      <c r="V561" s="2351"/>
      <c r="W561" s="2351"/>
      <c r="X561" s="2351"/>
      <c r="Y561" s="2351"/>
      <c r="Z561" s="2351"/>
      <c r="AA561" s="2351"/>
      <c r="AB561" s="2331"/>
    </row>
    <row r="562" ht="24.0" customHeight="1">
      <c r="A562" s="2350"/>
      <c r="B562" s="2351"/>
      <c r="C562" s="2351"/>
      <c r="D562" s="2351"/>
      <c r="E562" s="2351"/>
      <c r="F562" s="2351"/>
      <c r="G562" s="2351"/>
      <c r="H562" s="2351"/>
      <c r="I562" s="2351"/>
      <c r="J562" s="2351"/>
      <c r="K562" s="2351"/>
      <c r="L562" s="2351"/>
      <c r="M562" s="2351"/>
      <c r="N562" s="2351"/>
      <c r="O562" s="2351"/>
      <c r="P562" s="2351"/>
      <c r="Q562" s="2351"/>
      <c r="R562" s="2351"/>
      <c r="S562" s="2351"/>
      <c r="T562" s="2351"/>
      <c r="U562" s="2351"/>
      <c r="V562" s="2351"/>
      <c r="W562" s="2351"/>
      <c r="X562" s="2351"/>
      <c r="Y562" s="2351"/>
      <c r="Z562" s="2351"/>
      <c r="AA562" s="2351"/>
      <c r="AB562" s="2331"/>
    </row>
    <row r="563" ht="24.0" customHeight="1">
      <c r="A563" s="2350"/>
      <c r="B563" s="2351"/>
      <c r="C563" s="2351"/>
      <c r="D563" s="2351"/>
      <c r="E563" s="2351"/>
      <c r="F563" s="2351"/>
      <c r="G563" s="2351"/>
      <c r="H563" s="2351"/>
      <c r="I563" s="2351"/>
      <c r="J563" s="2351"/>
      <c r="K563" s="2351"/>
      <c r="L563" s="2351"/>
      <c r="M563" s="2351"/>
      <c r="N563" s="2351"/>
      <c r="O563" s="2351"/>
      <c r="P563" s="2351"/>
      <c r="Q563" s="2351"/>
      <c r="R563" s="2351"/>
      <c r="S563" s="2351"/>
      <c r="T563" s="2351"/>
      <c r="U563" s="2351"/>
      <c r="V563" s="2351"/>
      <c r="W563" s="2351"/>
      <c r="X563" s="2351"/>
      <c r="Y563" s="2351"/>
      <c r="Z563" s="2351"/>
      <c r="AA563" s="2351"/>
      <c r="AB563" s="2331"/>
    </row>
    <row r="564" ht="24.0" customHeight="1">
      <c r="A564" s="2350"/>
      <c r="B564" s="2351"/>
      <c r="C564" s="2351"/>
      <c r="D564" s="2351"/>
      <c r="E564" s="2351"/>
      <c r="F564" s="2351"/>
      <c r="G564" s="2351"/>
      <c r="H564" s="2351"/>
      <c r="I564" s="2351"/>
      <c r="J564" s="2351"/>
      <c r="K564" s="2351"/>
      <c r="L564" s="2351"/>
      <c r="M564" s="2351"/>
      <c r="N564" s="2351"/>
      <c r="O564" s="2351"/>
      <c r="P564" s="2351"/>
      <c r="Q564" s="2351"/>
      <c r="R564" s="2351"/>
      <c r="S564" s="2351"/>
      <c r="T564" s="2351"/>
      <c r="U564" s="2351"/>
      <c r="V564" s="2351"/>
      <c r="W564" s="2351"/>
      <c r="X564" s="2351"/>
      <c r="Y564" s="2351"/>
      <c r="Z564" s="2351"/>
      <c r="AA564" s="2351"/>
      <c r="AB564" s="2331"/>
    </row>
    <row r="565" ht="24.0" customHeight="1">
      <c r="A565" s="2350"/>
      <c r="B565" s="2351"/>
      <c r="C565" s="2351"/>
      <c r="D565" s="2351"/>
      <c r="E565" s="2351"/>
      <c r="F565" s="2351"/>
      <c r="G565" s="2351"/>
      <c r="H565" s="2351"/>
      <c r="I565" s="2351"/>
      <c r="J565" s="2351"/>
      <c r="K565" s="2351"/>
      <c r="L565" s="2351"/>
      <c r="M565" s="2351"/>
      <c r="N565" s="2351"/>
      <c r="O565" s="2351"/>
      <c r="P565" s="2351"/>
      <c r="Q565" s="2351"/>
      <c r="R565" s="2351"/>
      <c r="S565" s="2351"/>
      <c r="T565" s="2351"/>
      <c r="U565" s="2351"/>
      <c r="V565" s="2351"/>
      <c r="W565" s="2351"/>
      <c r="X565" s="2351"/>
      <c r="Y565" s="2351"/>
      <c r="Z565" s="2351"/>
      <c r="AA565" s="2351"/>
      <c r="AB565" s="2331"/>
    </row>
    <row r="566" ht="24.0" customHeight="1">
      <c r="A566" s="2350"/>
      <c r="B566" s="2351"/>
      <c r="C566" s="2351"/>
      <c r="D566" s="2351"/>
      <c r="E566" s="2351"/>
      <c r="F566" s="2351"/>
      <c r="G566" s="2351"/>
      <c r="H566" s="2351"/>
      <c r="I566" s="2351"/>
      <c r="J566" s="2351"/>
      <c r="K566" s="2351"/>
      <c r="L566" s="2351"/>
      <c r="M566" s="2351"/>
      <c r="N566" s="2351"/>
      <c r="O566" s="2351"/>
      <c r="P566" s="2351"/>
      <c r="Q566" s="2351"/>
      <c r="R566" s="2351"/>
      <c r="S566" s="2351"/>
      <c r="T566" s="2351"/>
      <c r="U566" s="2351"/>
      <c r="V566" s="2351"/>
      <c r="W566" s="2351"/>
      <c r="X566" s="2351"/>
      <c r="Y566" s="2351"/>
      <c r="Z566" s="2351"/>
      <c r="AA566" s="2351"/>
      <c r="AB566" s="2331"/>
    </row>
    <row r="567" ht="24.0" customHeight="1">
      <c r="A567" s="2350"/>
      <c r="B567" s="2351"/>
      <c r="C567" s="2351"/>
      <c r="D567" s="2351"/>
      <c r="E567" s="2351"/>
      <c r="F567" s="2351"/>
      <c r="G567" s="2351"/>
      <c r="H567" s="2351"/>
      <c r="I567" s="2351"/>
      <c r="J567" s="2351"/>
      <c r="K567" s="2351"/>
      <c r="L567" s="2351"/>
      <c r="M567" s="2351"/>
      <c r="N567" s="2351"/>
      <c r="O567" s="2351"/>
      <c r="P567" s="2351"/>
      <c r="Q567" s="2351"/>
      <c r="R567" s="2351"/>
      <c r="S567" s="2351"/>
      <c r="T567" s="2351"/>
      <c r="U567" s="2351"/>
      <c r="V567" s="2351"/>
      <c r="W567" s="2351"/>
      <c r="X567" s="2351"/>
      <c r="Y567" s="2351"/>
      <c r="Z567" s="2351"/>
      <c r="AA567" s="2351"/>
      <c r="AB567" s="2331"/>
    </row>
    <row r="568" ht="24.0" customHeight="1">
      <c r="A568" s="2350"/>
      <c r="B568" s="2351"/>
      <c r="C568" s="2351"/>
      <c r="D568" s="2351"/>
      <c r="E568" s="2351"/>
      <c r="F568" s="2351"/>
      <c r="G568" s="2351"/>
      <c r="H568" s="2351"/>
      <c r="I568" s="2351"/>
      <c r="J568" s="2351"/>
      <c r="K568" s="2351"/>
      <c r="L568" s="2351"/>
      <c r="M568" s="2351"/>
      <c r="N568" s="2351"/>
      <c r="O568" s="2351"/>
      <c r="P568" s="2351"/>
      <c r="Q568" s="2351"/>
      <c r="R568" s="2351"/>
      <c r="S568" s="2351"/>
      <c r="T568" s="2351"/>
      <c r="U568" s="2351"/>
      <c r="V568" s="2351"/>
      <c r="W568" s="2351"/>
      <c r="X568" s="2351"/>
      <c r="Y568" s="2351"/>
      <c r="Z568" s="2351"/>
      <c r="AA568" s="2351"/>
      <c r="AB568" s="2331"/>
    </row>
    <row r="569" ht="24.0" customHeight="1">
      <c r="A569" s="2350"/>
      <c r="B569" s="2351"/>
      <c r="C569" s="2351"/>
      <c r="D569" s="2351"/>
      <c r="E569" s="2351"/>
      <c r="F569" s="2351"/>
      <c r="G569" s="2351"/>
      <c r="H569" s="2351"/>
      <c r="I569" s="2351"/>
      <c r="J569" s="2351"/>
      <c r="K569" s="2351"/>
      <c r="L569" s="2351"/>
      <c r="M569" s="2351"/>
      <c r="N569" s="2351"/>
      <c r="O569" s="2351"/>
      <c r="P569" s="2351"/>
      <c r="Q569" s="2351"/>
      <c r="R569" s="2351"/>
      <c r="S569" s="2351"/>
      <c r="T569" s="2351"/>
      <c r="U569" s="2351"/>
      <c r="V569" s="2351"/>
      <c r="W569" s="2351"/>
      <c r="X569" s="2351"/>
      <c r="Y569" s="2351"/>
      <c r="Z569" s="2351"/>
      <c r="AA569" s="2351"/>
      <c r="AB569" s="2331"/>
    </row>
    <row r="570" ht="24.0" customHeight="1">
      <c r="A570" s="2350"/>
      <c r="B570" s="2351"/>
      <c r="C570" s="2351"/>
      <c r="D570" s="2351"/>
      <c r="E570" s="2351"/>
      <c r="F570" s="2351"/>
      <c r="G570" s="2351"/>
      <c r="H570" s="2351"/>
      <c r="I570" s="2351"/>
      <c r="J570" s="2351"/>
      <c r="K570" s="2351"/>
      <c r="L570" s="2351"/>
      <c r="M570" s="2351"/>
      <c r="N570" s="2351"/>
      <c r="O570" s="2351"/>
      <c r="P570" s="2351"/>
      <c r="Q570" s="2351"/>
      <c r="R570" s="2351"/>
      <c r="S570" s="2351"/>
      <c r="T570" s="2351"/>
      <c r="U570" s="2351"/>
      <c r="V570" s="2351"/>
      <c r="W570" s="2351"/>
      <c r="X570" s="2351"/>
      <c r="Y570" s="2351"/>
      <c r="Z570" s="2351"/>
      <c r="AA570" s="2351"/>
      <c r="AB570" s="2331"/>
    </row>
    <row r="571" ht="24.0" customHeight="1">
      <c r="A571" s="2350"/>
      <c r="B571" s="2351"/>
      <c r="C571" s="2351"/>
      <c r="D571" s="2351"/>
      <c r="E571" s="2351"/>
      <c r="F571" s="2351"/>
      <c r="G571" s="2351"/>
      <c r="H571" s="2351"/>
      <c r="I571" s="2351"/>
      <c r="J571" s="2351"/>
      <c r="K571" s="2351"/>
      <c r="L571" s="2351"/>
      <c r="M571" s="2351"/>
      <c r="N571" s="2351"/>
      <c r="O571" s="2351"/>
      <c r="P571" s="2351"/>
      <c r="Q571" s="2351"/>
      <c r="R571" s="2351"/>
      <c r="S571" s="2351"/>
      <c r="T571" s="2351"/>
      <c r="U571" s="2351"/>
      <c r="V571" s="2351"/>
      <c r="W571" s="2351"/>
      <c r="X571" s="2351"/>
      <c r="Y571" s="2351"/>
      <c r="Z571" s="2351"/>
      <c r="AA571" s="2351"/>
      <c r="AB571" s="2331"/>
    </row>
    <row r="572" ht="24.0" customHeight="1">
      <c r="A572" s="2350"/>
      <c r="B572" s="2351"/>
      <c r="C572" s="2351"/>
      <c r="D572" s="2351"/>
      <c r="E572" s="2351"/>
      <c r="F572" s="2351"/>
      <c r="G572" s="2351"/>
      <c r="H572" s="2351"/>
      <c r="I572" s="2351"/>
      <c r="J572" s="2351"/>
      <c r="K572" s="2351"/>
      <c r="L572" s="2351"/>
      <c r="M572" s="2351"/>
      <c r="N572" s="2351"/>
      <c r="O572" s="2351"/>
      <c r="P572" s="2351"/>
      <c r="Q572" s="2351"/>
      <c r="R572" s="2351"/>
      <c r="S572" s="2351"/>
      <c r="T572" s="2351"/>
      <c r="U572" s="2351"/>
      <c r="V572" s="2351"/>
      <c r="W572" s="2351"/>
      <c r="X572" s="2351"/>
      <c r="Y572" s="2351"/>
      <c r="Z572" s="2351"/>
      <c r="AA572" s="2351"/>
      <c r="AB572" s="2331"/>
    </row>
    <row r="573" ht="24.0" customHeight="1">
      <c r="A573" s="2350"/>
      <c r="B573" s="2351"/>
      <c r="C573" s="2351"/>
      <c r="D573" s="2351"/>
      <c r="E573" s="2351"/>
      <c r="F573" s="2351"/>
      <c r="G573" s="2351"/>
      <c r="H573" s="2351"/>
      <c r="I573" s="2351"/>
      <c r="J573" s="2351"/>
      <c r="K573" s="2351"/>
      <c r="L573" s="2351"/>
      <c r="M573" s="2351"/>
      <c r="N573" s="2351"/>
      <c r="O573" s="2351"/>
      <c r="P573" s="2351"/>
      <c r="Q573" s="2351"/>
      <c r="R573" s="2351"/>
      <c r="S573" s="2351"/>
      <c r="T573" s="2351"/>
      <c r="U573" s="2351"/>
      <c r="V573" s="2351"/>
      <c r="W573" s="2351"/>
      <c r="X573" s="2351"/>
      <c r="Y573" s="2351"/>
      <c r="Z573" s="2351"/>
      <c r="AA573" s="2351"/>
      <c r="AB573" s="2331"/>
    </row>
    <row r="574" ht="24.0" customHeight="1">
      <c r="A574" s="2350"/>
      <c r="B574" s="2351"/>
      <c r="C574" s="2351"/>
      <c r="D574" s="2351"/>
      <c r="E574" s="2351"/>
      <c r="F574" s="2351"/>
      <c r="G574" s="2351"/>
      <c r="H574" s="2351"/>
      <c r="I574" s="2351"/>
      <c r="J574" s="2351"/>
      <c r="K574" s="2351"/>
      <c r="L574" s="2351"/>
      <c r="M574" s="2351"/>
      <c r="N574" s="2351"/>
      <c r="O574" s="2351"/>
      <c r="P574" s="2351"/>
      <c r="Q574" s="2351"/>
      <c r="R574" s="2351"/>
      <c r="S574" s="2351"/>
      <c r="T574" s="2351"/>
      <c r="U574" s="2351"/>
      <c r="V574" s="2351"/>
      <c r="W574" s="2351"/>
      <c r="X574" s="2351"/>
      <c r="Y574" s="2351"/>
      <c r="Z574" s="2351"/>
      <c r="AA574" s="2351"/>
      <c r="AB574" s="2331"/>
    </row>
    <row r="575" ht="24.0" customHeight="1">
      <c r="A575" s="2350"/>
      <c r="B575" s="2351"/>
      <c r="C575" s="2351"/>
      <c r="D575" s="2351"/>
      <c r="E575" s="2351"/>
      <c r="F575" s="2351"/>
      <c r="G575" s="2351"/>
      <c r="H575" s="2351"/>
      <c r="I575" s="2351"/>
      <c r="J575" s="2351"/>
      <c r="K575" s="2351"/>
      <c r="L575" s="2351"/>
      <c r="M575" s="2351"/>
      <c r="N575" s="2351"/>
      <c r="O575" s="2351"/>
      <c r="P575" s="2351"/>
      <c r="Q575" s="2351"/>
      <c r="R575" s="2351"/>
      <c r="S575" s="2351"/>
      <c r="T575" s="2351"/>
      <c r="U575" s="2351"/>
      <c r="V575" s="2351"/>
      <c r="W575" s="2351"/>
      <c r="X575" s="2351"/>
      <c r="Y575" s="2351"/>
      <c r="Z575" s="2351"/>
      <c r="AA575" s="2351"/>
      <c r="AB575" s="2331"/>
    </row>
    <row r="576" ht="24.0" customHeight="1">
      <c r="A576" s="2350"/>
      <c r="B576" s="2351"/>
      <c r="C576" s="2351"/>
      <c r="D576" s="2351"/>
      <c r="E576" s="2351"/>
      <c r="F576" s="2351"/>
      <c r="G576" s="2351"/>
      <c r="H576" s="2351"/>
      <c r="I576" s="2351"/>
      <c r="J576" s="2351"/>
      <c r="K576" s="2351"/>
      <c r="L576" s="2351"/>
      <c r="M576" s="2351"/>
      <c r="N576" s="2351"/>
      <c r="O576" s="2351"/>
      <c r="P576" s="2351"/>
      <c r="Q576" s="2351"/>
      <c r="R576" s="2351"/>
      <c r="S576" s="2351"/>
      <c r="T576" s="2351"/>
      <c r="U576" s="2351"/>
      <c r="V576" s="2351"/>
      <c r="W576" s="2351"/>
      <c r="X576" s="2351"/>
      <c r="Y576" s="2351"/>
      <c r="Z576" s="2351"/>
      <c r="AA576" s="2351"/>
      <c r="AB576" s="2331"/>
    </row>
    <row r="577" ht="24.0" customHeight="1">
      <c r="A577" s="2350"/>
      <c r="B577" s="2351"/>
      <c r="C577" s="2351"/>
      <c r="D577" s="2351"/>
      <c r="E577" s="2351"/>
      <c r="F577" s="2351"/>
      <c r="G577" s="2351"/>
      <c r="H577" s="2351"/>
      <c r="I577" s="2351"/>
      <c r="J577" s="2351"/>
      <c r="K577" s="2351"/>
      <c r="L577" s="2351"/>
      <c r="M577" s="2351"/>
      <c r="N577" s="2351"/>
      <c r="O577" s="2351"/>
      <c r="P577" s="2351"/>
      <c r="Q577" s="2351"/>
      <c r="R577" s="2351"/>
      <c r="S577" s="2351"/>
      <c r="T577" s="2351"/>
      <c r="U577" s="2351"/>
      <c r="V577" s="2351"/>
      <c r="W577" s="2351"/>
      <c r="X577" s="2351"/>
      <c r="Y577" s="2351"/>
      <c r="Z577" s="2351"/>
      <c r="AA577" s="2351"/>
      <c r="AB577" s="2331"/>
    </row>
    <row r="578" ht="24.0" customHeight="1">
      <c r="A578" s="2350"/>
      <c r="B578" s="2351"/>
      <c r="C578" s="2351"/>
      <c r="D578" s="2351"/>
      <c r="E578" s="2351"/>
      <c r="F578" s="2351"/>
      <c r="G578" s="2351"/>
      <c r="H578" s="2351"/>
      <c r="I578" s="2351"/>
      <c r="J578" s="2351"/>
      <c r="K578" s="2351"/>
      <c r="L578" s="2351"/>
      <c r="M578" s="2351"/>
      <c r="N578" s="2351"/>
      <c r="O578" s="2351"/>
      <c r="P578" s="2351"/>
      <c r="Q578" s="2351"/>
      <c r="R578" s="2351"/>
      <c r="S578" s="2351"/>
      <c r="T578" s="2351"/>
      <c r="U578" s="2351"/>
      <c r="V578" s="2351"/>
      <c r="W578" s="2351"/>
      <c r="X578" s="2351"/>
      <c r="Y578" s="2351"/>
      <c r="Z578" s="2351"/>
      <c r="AA578" s="2351"/>
      <c r="AB578" s="2331"/>
    </row>
    <row r="579" ht="24.0" customHeight="1">
      <c r="A579" s="2350"/>
      <c r="B579" s="2351"/>
      <c r="C579" s="2351"/>
      <c r="D579" s="2351"/>
      <c r="E579" s="2351"/>
      <c r="F579" s="2351"/>
      <c r="G579" s="2351"/>
      <c r="H579" s="2351"/>
      <c r="I579" s="2351"/>
      <c r="J579" s="2351"/>
      <c r="K579" s="2351"/>
      <c r="L579" s="2351"/>
      <c r="M579" s="2351"/>
      <c r="N579" s="2351"/>
      <c r="O579" s="2351"/>
      <c r="P579" s="2351"/>
      <c r="Q579" s="2351"/>
      <c r="R579" s="2351"/>
      <c r="S579" s="2351"/>
      <c r="T579" s="2351"/>
      <c r="U579" s="2351"/>
      <c r="V579" s="2351"/>
      <c r="W579" s="2351"/>
      <c r="X579" s="2351"/>
      <c r="Y579" s="2351"/>
      <c r="Z579" s="2351"/>
      <c r="AA579" s="2351"/>
      <c r="AB579" s="2331"/>
    </row>
    <row r="580" ht="24.0" customHeight="1">
      <c r="A580" s="2350"/>
      <c r="B580" s="2351"/>
      <c r="C580" s="2351"/>
      <c r="D580" s="2351"/>
      <c r="E580" s="2351"/>
      <c r="F580" s="2351"/>
      <c r="G580" s="2351"/>
      <c r="H580" s="2351"/>
      <c r="I580" s="2351"/>
      <c r="J580" s="2351"/>
      <c r="K580" s="2351"/>
      <c r="L580" s="2351"/>
      <c r="M580" s="2351"/>
      <c r="N580" s="2351"/>
      <c r="O580" s="2351"/>
      <c r="P580" s="2351"/>
      <c r="Q580" s="2351"/>
      <c r="R580" s="2351"/>
      <c r="S580" s="2351"/>
      <c r="T580" s="2351"/>
      <c r="U580" s="2351"/>
      <c r="V580" s="2351"/>
      <c r="W580" s="2351"/>
      <c r="X580" s="2351"/>
      <c r="Y580" s="2351"/>
      <c r="Z580" s="2351"/>
      <c r="AA580" s="2351"/>
      <c r="AB580" s="2331"/>
    </row>
    <row r="581" ht="24.0" customHeight="1">
      <c r="A581" s="2350"/>
      <c r="B581" s="2351"/>
      <c r="C581" s="2351"/>
      <c r="D581" s="2351"/>
      <c r="E581" s="2351"/>
      <c r="F581" s="2351"/>
      <c r="G581" s="2351"/>
      <c r="H581" s="2351"/>
      <c r="I581" s="2351"/>
      <c r="J581" s="2351"/>
      <c r="K581" s="2351"/>
      <c r="L581" s="2351"/>
      <c r="M581" s="2351"/>
      <c r="N581" s="2351"/>
      <c r="O581" s="2351"/>
      <c r="P581" s="2351"/>
      <c r="Q581" s="2351"/>
      <c r="R581" s="2351"/>
      <c r="S581" s="2351"/>
      <c r="T581" s="2351"/>
      <c r="U581" s="2351"/>
      <c r="V581" s="2351"/>
      <c r="W581" s="2351"/>
      <c r="X581" s="2351"/>
      <c r="Y581" s="2351"/>
      <c r="Z581" s="2351"/>
      <c r="AA581" s="2351"/>
      <c r="AB581" s="2331"/>
    </row>
    <row r="582" ht="24.0" customHeight="1">
      <c r="A582" s="2350"/>
      <c r="B582" s="2351"/>
      <c r="C582" s="2351"/>
      <c r="D582" s="2351"/>
      <c r="E582" s="2351"/>
      <c r="F582" s="2351"/>
      <c r="G582" s="2351"/>
      <c r="H582" s="2351"/>
      <c r="I582" s="2351"/>
      <c r="J582" s="2351"/>
      <c r="K582" s="2351"/>
      <c r="L582" s="2351"/>
      <c r="M582" s="2351"/>
      <c r="N582" s="2351"/>
      <c r="O582" s="2351"/>
      <c r="P582" s="2351"/>
      <c r="Q582" s="2351"/>
      <c r="R582" s="2351"/>
      <c r="S582" s="2351"/>
      <c r="T582" s="2351"/>
      <c r="U582" s="2351"/>
      <c r="V582" s="2351"/>
      <c r="W582" s="2351"/>
      <c r="X582" s="2351"/>
      <c r="Y582" s="2351"/>
      <c r="Z582" s="2351"/>
      <c r="AA582" s="2351"/>
      <c r="AB582" s="2331"/>
    </row>
    <row r="583" ht="24.0" customHeight="1">
      <c r="A583" s="2350"/>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351"/>
      <c r="W583" s="2351"/>
      <c r="X583" s="2351"/>
      <c r="Y583" s="2351"/>
      <c r="Z583" s="2351"/>
      <c r="AA583" s="2351"/>
      <c r="AB583" s="2331"/>
    </row>
    <row r="584" ht="24.0" customHeight="1">
      <c r="A584" s="2350"/>
      <c r="B584" s="2351"/>
      <c r="C584" s="2351"/>
      <c r="D584" s="2351"/>
      <c r="E584" s="2351"/>
      <c r="F584" s="2351"/>
      <c r="G584" s="2351"/>
      <c r="H584" s="2351"/>
      <c r="I584" s="2351"/>
      <c r="J584" s="2351"/>
      <c r="K584" s="2351"/>
      <c r="L584" s="2351"/>
      <c r="M584" s="2351"/>
      <c r="N584" s="2351"/>
      <c r="O584" s="2351"/>
      <c r="P584" s="2351"/>
      <c r="Q584" s="2351"/>
      <c r="R584" s="2351"/>
      <c r="S584" s="2351"/>
      <c r="T584" s="2351"/>
      <c r="U584" s="2351"/>
      <c r="V584" s="2351"/>
      <c r="W584" s="2351"/>
      <c r="X584" s="2351"/>
      <c r="Y584" s="2351"/>
      <c r="Z584" s="2351"/>
      <c r="AA584" s="2351"/>
      <c r="AB584" s="2331"/>
    </row>
    <row r="585" ht="24.0" customHeight="1">
      <c r="A585" s="2350"/>
      <c r="B585" s="2351"/>
      <c r="C585" s="2351"/>
      <c r="D585" s="2351"/>
      <c r="E585" s="2351"/>
      <c r="F585" s="2351"/>
      <c r="G585" s="2351"/>
      <c r="H585" s="2351"/>
      <c r="I585" s="2351"/>
      <c r="J585" s="2351"/>
      <c r="K585" s="2351"/>
      <c r="L585" s="2351"/>
      <c r="M585" s="2351"/>
      <c r="N585" s="2351"/>
      <c r="O585" s="2351"/>
      <c r="P585" s="2351"/>
      <c r="Q585" s="2351"/>
      <c r="R585" s="2351"/>
      <c r="S585" s="2351"/>
      <c r="T585" s="2351"/>
      <c r="U585" s="2351"/>
      <c r="V585" s="2351"/>
      <c r="W585" s="2351"/>
      <c r="X585" s="2351"/>
      <c r="Y585" s="2351"/>
      <c r="Z585" s="2351"/>
      <c r="AA585" s="2351"/>
      <c r="AB585" s="2331"/>
    </row>
    <row r="586" ht="24.0" customHeight="1">
      <c r="A586" s="2350"/>
      <c r="B586" s="2351"/>
      <c r="C586" s="2351"/>
      <c r="D586" s="2351"/>
      <c r="E586" s="2351"/>
      <c r="F586" s="2351"/>
      <c r="G586" s="2351"/>
      <c r="H586" s="2351"/>
      <c r="I586" s="2351"/>
      <c r="J586" s="2351"/>
      <c r="K586" s="2351"/>
      <c r="L586" s="2351"/>
      <c r="M586" s="2351"/>
      <c r="N586" s="2351"/>
      <c r="O586" s="2351"/>
      <c r="P586" s="2351"/>
      <c r="Q586" s="2351"/>
      <c r="R586" s="2351"/>
      <c r="S586" s="2351"/>
      <c r="T586" s="2351"/>
      <c r="U586" s="2351"/>
      <c r="V586" s="2351"/>
      <c r="W586" s="2351"/>
      <c r="X586" s="2351"/>
      <c r="Y586" s="2351"/>
      <c r="Z586" s="2351"/>
      <c r="AA586" s="2351"/>
      <c r="AB586" s="2331"/>
    </row>
    <row r="587" ht="24.0" customHeight="1">
      <c r="A587" s="2350"/>
      <c r="B587" s="2351"/>
      <c r="C587" s="2351"/>
      <c r="D587" s="2351"/>
      <c r="E587" s="2351"/>
      <c r="F587" s="2351"/>
      <c r="G587" s="2351"/>
      <c r="H587" s="2351"/>
      <c r="I587" s="2351"/>
      <c r="J587" s="2351"/>
      <c r="K587" s="2351"/>
      <c r="L587" s="2351"/>
      <c r="M587" s="2351"/>
      <c r="N587" s="2351"/>
      <c r="O587" s="2351"/>
      <c r="P587" s="2351"/>
      <c r="Q587" s="2351"/>
      <c r="R587" s="2351"/>
      <c r="S587" s="2351"/>
      <c r="T587" s="2351"/>
      <c r="U587" s="2351"/>
      <c r="V587" s="2351"/>
      <c r="W587" s="2351"/>
      <c r="X587" s="2351"/>
      <c r="Y587" s="2351"/>
      <c r="Z587" s="2351"/>
      <c r="AA587" s="2351"/>
      <c r="AB587" s="2331"/>
    </row>
    <row r="588" ht="24.0" customHeight="1">
      <c r="A588" s="2350"/>
      <c r="B588" s="2351"/>
      <c r="C588" s="2351"/>
      <c r="D588" s="2351"/>
      <c r="E588" s="2351"/>
      <c r="F588" s="2351"/>
      <c r="G588" s="2351"/>
      <c r="H588" s="2351"/>
      <c r="I588" s="2351"/>
      <c r="J588" s="2351"/>
      <c r="K588" s="2351"/>
      <c r="L588" s="2351"/>
      <c r="M588" s="2351"/>
      <c r="N588" s="2351"/>
      <c r="O588" s="2351"/>
      <c r="P588" s="2351"/>
      <c r="Q588" s="2351"/>
      <c r="R588" s="2351"/>
      <c r="S588" s="2351"/>
      <c r="T588" s="2351"/>
      <c r="U588" s="2351"/>
      <c r="V588" s="2351"/>
      <c r="W588" s="2351"/>
      <c r="X588" s="2351"/>
      <c r="Y588" s="2351"/>
      <c r="Z588" s="2351"/>
      <c r="AA588" s="2351"/>
      <c r="AB588" s="2331"/>
    </row>
    <row r="589" ht="24.0" customHeight="1">
      <c r="A589" s="2350"/>
      <c r="B589" s="2351"/>
      <c r="C589" s="2351"/>
      <c r="D589" s="2351"/>
      <c r="E589" s="2351"/>
      <c r="F589" s="2351"/>
      <c r="G589" s="2351"/>
      <c r="H589" s="2351"/>
      <c r="I589" s="2351"/>
      <c r="J589" s="2351"/>
      <c r="K589" s="2351"/>
      <c r="L589" s="2351"/>
      <c r="M589" s="2351"/>
      <c r="N589" s="2351"/>
      <c r="O589" s="2351"/>
      <c r="P589" s="2351"/>
      <c r="Q589" s="2351"/>
      <c r="R589" s="2351"/>
      <c r="S589" s="2351"/>
      <c r="T589" s="2351"/>
      <c r="U589" s="2351"/>
      <c r="V589" s="2351"/>
      <c r="W589" s="2351"/>
      <c r="X589" s="2351"/>
      <c r="Y589" s="2351"/>
      <c r="Z589" s="2351"/>
      <c r="AA589" s="2351"/>
      <c r="AB589" s="2331"/>
    </row>
    <row r="590" ht="24.0" customHeight="1">
      <c r="A590" s="2350"/>
      <c r="B590" s="2351"/>
      <c r="C590" s="2351"/>
      <c r="D590" s="2351"/>
      <c r="E590" s="2351"/>
      <c r="F590" s="2351"/>
      <c r="G590" s="2351"/>
      <c r="H590" s="2351"/>
      <c r="I590" s="2351"/>
      <c r="J590" s="2351"/>
      <c r="K590" s="2351"/>
      <c r="L590" s="2351"/>
      <c r="M590" s="2351"/>
      <c r="N590" s="2351"/>
      <c r="O590" s="2351"/>
      <c r="P590" s="2351"/>
      <c r="Q590" s="2351"/>
      <c r="R590" s="2351"/>
      <c r="S590" s="2351"/>
      <c r="T590" s="2351"/>
      <c r="U590" s="2351"/>
      <c r="V590" s="2351"/>
      <c r="W590" s="2351"/>
      <c r="X590" s="2351"/>
      <c r="Y590" s="2351"/>
      <c r="Z590" s="2351"/>
      <c r="AA590" s="2351"/>
      <c r="AB590" s="2331"/>
    </row>
    <row r="591" ht="24.0" customHeight="1">
      <c r="A591" s="2350"/>
      <c r="B591" s="2351"/>
      <c r="C591" s="2351"/>
      <c r="D591" s="2351"/>
      <c r="E591" s="2351"/>
      <c r="F591" s="2351"/>
      <c r="G591" s="2351"/>
      <c r="H591" s="2351"/>
      <c r="I591" s="2351"/>
      <c r="J591" s="2351"/>
      <c r="K591" s="2351"/>
      <c r="L591" s="2351"/>
      <c r="M591" s="2351"/>
      <c r="N591" s="2351"/>
      <c r="O591" s="2351"/>
      <c r="P591" s="2351"/>
      <c r="Q591" s="2351"/>
      <c r="R591" s="2351"/>
      <c r="S591" s="2351"/>
      <c r="T591" s="2351"/>
      <c r="U591" s="2351"/>
      <c r="V591" s="2351"/>
      <c r="W591" s="2351"/>
      <c r="X591" s="2351"/>
      <c r="Y591" s="2351"/>
      <c r="Z591" s="2351"/>
      <c r="AA591" s="2351"/>
      <c r="AB591" s="2331"/>
    </row>
    <row r="592" ht="24.0" customHeight="1">
      <c r="A592" s="2350"/>
      <c r="B592" s="2351"/>
      <c r="C592" s="2351"/>
      <c r="D592" s="2351"/>
      <c r="E592" s="2351"/>
      <c r="F592" s="2351"/>
      <c r="G592" s="2351"/>
      <c r="H592" s="2351"/>
      <c r="I592" s="2351"/>
      <c r="J592" s="2351"/>
      <c r="K592" s="2351"/>
      <c r="L592" s="2351"/>
      <c r="M592" s="2351"/>
      <c r="N592" s="2351"/>
      <c r="O592" s="2351"/>
      <c r="P592" s="2351"/>
      <c r="Q592" s="2351"/>
      <c r="R592" s="2351"/>
      <c r="S592" s="2351"/>
      <c r="T592" s="2351"/>
      <c r="U592" s="2351"/>
      <c r="V592" s="2351"/>
      <c r="W592" s="2351"/>
      <c r="X592" s="2351"/>
      <c r="Y592" s="2351"/>
      <c r="Z592" s="2351"/>
      <c r="AA592" s="2351"/>
      <c r="AB592" s="2331"/>
    </row>
    <row r="593" ht="24.0" customHeight="1">
      <c r="A593" s="2350"/>
      <c r="B593" s="2351"/>
      <c r="C593" s="2351"/>
      <c r="D593" s="2351"/>
      <c r="E593" s="2351"/>
      <c r="F593" s="2351"/>
      <c r="G593" s="2351"/>
      <c r="H593" s="2351"/>
      <c r="I593" s="2351"/>
      <c r="J593" s="2351"/>
      <c r="K593" s="2351"/>
      <c r="L593" s="2351"/>
      <c r="M593" s="2351"/>
      <c r="N593" s="2351"/>
      <c r="O593" s="2351"/>
      <c r="P593" s="2351"/>
      <c r="Q593" s="2351"/>
      <c r="R593" s="2351"/>
      <c r="S593" s="2351"/>
      <c r="T593" s="2351"/>
      <c r="U593" s="2351"/>
      <c r="V593" s="2351"/>
      <c r="W593" s="2351"/>
      <c r="X593" s="2351"/>
      <c r="Y593" s="2351"/>
      <c r="Z593" s="2351"/>
      <c r="AA593" s="2351"/>
      <c r="AB593" s="2331"/>
    </row>
    <row r="594" ht="24.0" customHeight="1">
      <c r="A594" s="2350"/>
      <c r="B594" s="2351"/>
      <c r="C594" s="2351"/>
      <c r="D594" s="2351"/>
      <c r="E594" s="2351"/>
      <c r="F594" s="2351"/>
      <c r="G594" s="2351"/>
      <c r="H594" s="2351"/>
      <c r="I594" s="2351"/>
      <c r="J594" s="2351"/>
      <c r="K594" s="2351"/>
      <c r="L594" s="2351"/>
      <c r="M594" s="2351"/>
      <c r="N594" s="2351"/>
      <c r="O594" s="2351"/>
      <c r="P594" s="2351"/>
      <c r="Q594" s="2351"/>
      <c r="R594" s="2351"/>
      <c r="S594" s="2351"/>
      <c r="T594" s="2351"/>
      <c r="U594" s="2351"/>
      <c r="V594" s="2351"/>
      <c r="W594" s="2351"/>
      <c r="X594" s="2351"/>
      <c r="Y594" s="2351"/>
      <c r="Z594" s="2351"/>
      <c r="AA594" s="2351"/>
      <c r="AB594" s="2331"/>
    </row>
    <row r="595" ht="24.0" customHeight="1">
      <c r="A595" s="2350"/>
      <c r="B595" s="2351"/>
      <c r="C595" s="2351"/>
      <c r="D595" s="2351"/>
      <c r="E595" s="2351"/>
      <c r="F595" s="2351"/>
      <c r="G595" s="2351"/>
      <c r="H595" s="2351"/>
      <c r="I595" s="2351"/>
      <c r="J595" s="2351"/>
      <c r="K595" s="2351"/>
      <c r="L595" s="2351"/>
      <c r="M595" s="2351"/>
      <c r="N595" s="2351"/>
      <c r="O595" s="2351"/>
      <c r="P595" s="2351"/>
      <c r="Q595" s="2351"/>
      <c r="R595" s="2351"/>
      <c r="S595" s="2351"/>
      <c r="T595" s="2351"/>
      <c r="U595" s="2351"/>
      <c r="V595" s="2351"/>
      <c r="W595" s="2351"/>
      <c r="X595" s="2351"/>
      <c r="Y595" s="2351"/>
      <c r="Z595" s="2351"/>
      <c r="AA595" s="2351"/>
      <c r="AB595" s="2331"/>
    </row>
    <row r="596" ht="24.0" customHeight="1">
      <c r="A596" s="2350"/>
      <c r="B596" s="2351"/>
      <c r="C596" s="2351"/>
      <c r="D596" s="2351"/>
      <c r="E596" s="2351"/>
      <c r="F596" s="2351"/>
      <c r="G596" s="2351"/>
      <c r="H596" s="2351"/>
      <c r="I596" s="2351"/>
      <c r="J596" s="2351"/>
      <c r="K596" s="2351"/>
      <c r="L596" s="2351"/>
      <c r="M596" s="2351"/>
      <c r="N596" s="2351"/>
      <c r="O596" s="2351"/>
      <c r="P596" s="2351"/>
      <c r="Q596" s="2351"/>
      <c r="R596" s="2351"/>
      <c r="S596" s="2351"/>
      <c r="T596" s="2351"/>
      <c r="U596" s="2351"/>
      <c r="V596" s="2351"/>
      <c r="W596" s="2351"/>
      <c r="X596" s="2351"/>
      <c r="Y596" s="2351"/>
      <c r="Z596" s="2351"/>
      <c r="AA596" s="2351"/>
      <c r="AB596" s="2331"/>
    </row>
    <row r="597" ht="24.0" customHeight="1">
      <c r="A597" s="2350"/>
      <c r="B597" s="2351"/>
      <c r="C597" s="2351"/>
      <c r="D597" s="2351"/>
      <c r="E597" s="2351"/>
      <c r="F597" s="2351"/>
      <c r="G597" s="2351"/>
      <c r="H597" s="2351"/>
      <c r="I597" s="2351"/>
      <c r="J597" s="2351"/>
      <c r="K597" s="2351"/>
      <c r="L597" s="2351"/>
      <c r="M597" s="2351"/>
      <c r="N597" s="2351"/>
      <c r="O597" s="2351"/>
      <c r="P597" s="2351"/>
      <c r="Q597" s="2351"/>
      <c r="R597" s="2351"/>
      <c r="S597" s="2351"/>
      <c r="T597" s="2351"/>
      <c r="U597" s="2351"/>
      <c r="V597" s="2351"/>
      <c r="W597" s="2351"/>
      <c r="X597" s="2351"/>
      <c r="Y597" s="2351"/>
      <c r="Z597" s="2351"/>
      <c r="AA597" s="2351"/>
      <c r="AB597" s="2331"/>
    </row>
    <row r="598" ht="24.0" customHeight="1">
      <c r="A598" s="2350"/>
      <c r="B598" s="2351"/>
      <c r="C598" s="2351"/>
      <c r="D598" s="2351"/>
      <c r="E598" s="2351"/>
      <c r="F598" s="2351"/>
      <c r="G598" s="2351"/>
      <c r="H598" s="2351"/>
      <c r="I598" s="2351"/>
      <c r="J598" s="2351"/>
      <c r="K598" s="2351"/>
      <c r="L598" s="2351"/>
      <c r="M598" s="2351"/>
      <c r="N598" s="2351"/>
      <c r="O598" s="2351"/>
      <c r="P598" s="2351"/>
      <c r="Q598" s="2351"/>
      <c r="R598" s="2351"/>
      <c r="S598" s="2351"/>
      <c r="T598" s="2351"/>
      <c r="U598" s="2351"/>
      <c r="V598" s="2351"/>
      <c r="W598" s="2351"/>
      <c r="X598" s="2351"/>
      <c r="Y598" s="2351"/>
      <c r="Z598" s="2351"/>
      <c r="AA598" s="2351"/>
      <c r="AB598" s="2331"/>
    </row>
    <row r="599" ht="24.0" customHeight="1">
      <c r="A599" s="2350"/>
      <c r="B599" s="2351"/>
      <c r="C599" s="2351"/>
      <c r="D599" s="2351"/>
      <c r="E599" s="2351"/>
      <c r="F599" s="2351"/>
      <c r="G599" s="2351"/>
      <c r="H599" s="2351"/>
      <c r="I599" s="2351"/>
      <c r="J599" s="2351"/>
      <c r="K599" s="2351"/>
      <c r="L599" s="2351"/>
      <c r="M599" s="2351"/>
      <c r="N599" s="2351"/>
      <c r="O599" s="2351"/>
      <c r="P599" s="2351"/>
      <c r="Q599" s="2351"/>
      <c r="R599" s="2351"/>
      <c r="S599" s="2351"/>
      <c r="T599" s="2351"/>
      <c r="U599" s="2351"/>
      <c r="V599" s="2351"/>
      <c r="W599" s="2351"/>
      <c r="X599" s="2351"/>
      <c r="Y599" s="2351"/>
      <c r="Z599" s="2351"/>
      <c r="AA599" s="2351"/>
      <c r="AB599" s="2331"/>
    </row>
    <row r="600" ht="24.0" customHeight="1">
      <c r="A600" s="2350"/>
      <c r="B600" s="2351"/>
      <c r="C600" s="2351"/>
      <c r="D600" s="2351"/>
      <c r="E600" s="2351"/>
      <c r="F600" s="2351"/>
      <c r="G600" s="2351"/>
      <c r="H600" s="2351"/>
      <c r="I600" s="2351"/>
      <c r="J600" s="2351"/>
      <c r="K600" s="2351"/>
      <c r="L600" s="2351"/>
      <c r="M600" s="2351"/>
      <c r="N600" s="2351"/>
      <c r="O600" s="2351"/>
      <c r="P600" s="2351"/>
      <c r="Q600" s="2351"/>
      <c r="R600" s="2351"/>
      <c r="S600" s="2351"/>
      <c r="T600" s="2351"/>
      <c r="U600" s="2351"/>
      <c r="V600" s="2351"/>
      <c r="W600" s="2351"/>
      <c r="X600" s="2351"/>
      <c r="Y600" s="2351"/>
      <c r="Z600" s="2351"/>
      <c r="AA600" s="2351"/>
      <c r="AB600" s="2331"/>
    </row>
    <row r="601" ht="24.0" customHeight="1">
      <c r="A601" s="2350"/>
      <c r="B601" s="2351"/>
      <c r="C601" s="2351"/>
      <c r="D601" s="2351"/>
      <c r="E601" s="2351"/>
      <c r="F601" s="2351"/>
      <c r="G601" s="2351"/>
      <c r="H601" s="2351"/>
      <c r="I601" s="2351"/>
      <c r="J601" s="2351"/>
      <c r="K601" s="2351"/>
      <c r="L601" s="2351"/>
      <c r="M601" s="2351"/>
      <c r="N601" s="2351"/>
      <c r="O601" s="2351"/>
      <c r="P601" s="2351"/>
      <c r="Q601" s="2351"/>
      <c r="R601" s="2351"/>
      <c r="S601" s="2351"/>
      <c r="T601" s="2351"/>
      <c r="U601" s="2351"/>
      <c r="V601" s="2351"/>
      <c r="W601" s="2351"/>
      <c r="X601" s="2351"/>
      <c r="Y601" s="2351"/>
      <c r="Z601" s="2351"/>
      <c r="AA601" s="2351"/>
      <c r="AB601" s="2331"/>
    </row>
    <row r="602" ht="24.0" customHeight="1">
      <c r="A602" s="2350"/>
      <c r="B602" s="2351"/>
      <c r="C602" s="2351"/>
      <c r="D602" s="2351"/>
      <c r="E602" s="2351"/>
      <c r="F602" s="2351"/>
      <c r="G602" s="2351"/>
      <c r="H602" s="2351"/>
      <c r="I602" s="2351"/>
      <c r="J602" s="2351"/>
      <c r="K602" s="2351"/>
      <c r="L602" s="2351"/>
      <c r="M602" s="2351"/>
      <c r="N602" s="2351"/>
      <c r="O602" s="2351"/>
      <c r="P602" s="2351"/>
      <c r="Q602" s="2351"/>
      <c r="R602" s="2351"/>
      <c r="S602" s="2351"/>
      <c r="T602" s="2351"/>
      <c r="U602" s="2351"/>
      <c r="V602" s="2351"/>
      <c r="W602" s="2351"/>
      <c r="X602" s="2351"/>
      <c r="Y602" s="2351"/>
      <c r="Z602" s="2351"/>
      <c r="AA602" s="2351"/>
      <c r="AB602" s="2331"/>
    </row>
    <row r="603" ht="24.0" customHeight="1">
      <c r="A603" s="2350"/>
      <c r="B603" s="2351"/>
      <c r="C603" s="2351"/>
      <c r="D603" s="2351"/>
      <c r="E603" s="2351"/>
      <c r="F603" s="2351"/>
      <c r="G603" s="2351"/>
      <c r="H603" s="2351"/>
      <c r="I603" s="2351"/>
      <c r="J603" s="2351"/>
      <c r="K603" s="2351"/>
      <c r="L603" s="2351"/>
      <c r="M603" s="2351"/>
      <c r="N603" s="2351"/>
      <c r="O603" s="2351"/>
      <c r="P603" s="2351"/>
      <c r="Q603" s="2351"/>
      <c r="R603" s="2351"/>
      <c r="S603" s="2351"/>
      <c r="T603" s="2351"/>
      <c r="U603" s="2351"/>
      <c r="V603" s="2351"/>
      <c r="W603" s="2351"/>
      <c r="X603" s="2351"/>
      <c r="Y603" s="2351"/>
      <c r="Z603" s="2351"/>
      <c r="AA603" s="2351"/>
      <c r="AB603" s="2331"/>
    </row>
    <row r="604" ht="24.0" customHeight="1">
      <c r="A604" s="2350"/>
      <c r="B604" s="2351"/>
      <c r="C604" s="2351"/>
      <c r="D604" s="2351"/>
      <c r="E604" s="2351"/>
      <c r="F604" s="2351"/>
      <c r="G604" s="2351"/>
      <c r="H604" s="2351"/>
      <c r="I604" s="2351"/>
      <c r="J604" s="2351"/>
      <c r="K604" s="2351"/>
      <c r="L604" s="2351"/>
      <c r="M604" s="2351"/>
      <c r="N604" s="2351"/>
      <c r="O604" s="2351"/>
      <c r="P604" s="2351"/>
      <c r="Q604" s="2351"/>
      <c r="R604" s="2351"/>
      <c r="S604" s="2351"/>
      <c r="T604" s="2351"/>
      <c r="U604" s="2351"/>
      <c r="V604" s="2351"/>
      <c r="W604" s="2351"/>
      <c r="X604" s="2351"/>
      <c r="Y604" s="2351"/>
      <c r="Z604" s="2351"/>
      <c r="AA604" s="2351"/>
      <c r="AB604" s="2331"/>
    </row>
    <row r="605" ht="24.0" customHeight="1">
      <c r="A605" s="2350"/>
      <c r="B605" s="2351"/>
      <c r="C605" s="2351"/>
      <c r="D605" s="2351"/>
      <c r="E605" s="2351"/>
      <c r="F605" s="2351"/>
      <c r="G605" s="2351"/>
      <c r="H605" s="2351"/>
      <c r="I605" s="2351"/>
      <c r="J605" s="2351"/>
      <c r="K605" s="2351"/>
      <c r="L605" s="2351"/>
      <c r="M605" s="2351"/>
      <c r="N605" s="2351"/>
      <c r="O605" s="2351"/>
      <c r="P605" s="2351"/>
      <c r="Q605" s="2351"/>
      <c r="R605" s="2351"/>
      <c r="S605" s="2351"/>
      <c r="T605" s="2351"/>
      <c r="U605" s="2351"/>
      <c r="V605" s="2351"/>
      <c r="W605" s="2351"/>
      <c r="X605" s="2351"/>
      <c r="Y605" s="2351"/>
      <c r="Z605" s="2351"/>
      <c r="AA605" s="2351"/>
      <c r="AB605" s="2331"/>
    </row>
    <row r="606" ht="24.0" customHeight="1">
      <c r="A606" s="2350"/>
      <c r="B606" s="2351"/>
      <c r="C606" s="2351"/>
      <c r="D606" s="2351"/>
      <c r="E606" s="2351"/>
      <c r="F606" s="2351"/>
      <c r="G606" s="2351"/>
      <c r="H606" s="2351"/>
      <c r="I606" s="2351"/>
      <c r="J606" s="2351"/>
      <c r="K606" s="2351"/>
      <c r="L606" s="2351"/>
      <c r="M606" s="2351"/>
      <c r="N606" s="2351"/>
      <c r="O606" s="2351"/>
      <c r="P606" s="2351"/>
      <c r="Q606" s="2351"/>
      <c r="R606" s="2351"/>
      <c r="S606" s="2351"/>
      <c r="T606" s="2351"/>
      <c r="U606" s="2351"/>
      <c r="V606" s="2351"/>
      <c r="W606" s="2351"/>
      <c r="X606" s="2351"/>
      <c r="Y606" s="2351"/>
      <c r="Z606" s="2351"/>
      <c r="AA606" s="2351"/>
      <c r="AB606" s="2331"/>
    </row>
    <row r="607" ht="24.0" customHeight="1">
      <c r="A607" s="2350"/>
      <c r="B607" s="2351"/>
      <c r="C607" s="2351"/>
      <c r="D607" s="2351"/>
      <c r="E607" s="2351"/>
      <c r="F607" s="2351"/>
      <c r="G607" s="2351"/>
      <c r="H607" s="2351"/>
      <c r="I607" s="2351"/>
      <c r="J607" s="2351"/>
      <c r="K607" s="2351"/>
      <c r="L607" s="2351"/>
      <c r="M607" s="2351"/>
      <c r="N607" s="2351"/>
      <c r="O607" s="2351"/>
      <c r="P607" s="2351"/>
      <c r="Q607" s="2351"/>
      <c r="R607" s="2351"/>
      <c r="S607" s="2351"/>
      <c r="T607" s="2351"/>
      <c r="U607" s="2351"/>
      <c r="V607" s="2351"/>
      <c r="W607" s="2351"/>
      <c r="X607" s="2351"/>
      <c r="Y607" s="2351"/>
      <c r="Z607" s="2351"/>
      <c r="AA607" s="2351"/>
      <c r="AB607" s="2331"/>
    </row>
    <row r="608" ht="24.0" customHeight="1">
      <c r="A608" s="2350"/>
      <c r="B608" s="2351"/>
      <c r="C608" s="2351"/>
      <c r="D608" s="2351"/>
      <c r="E608" s="2351"/>
      <c r="F608" s="2351"/>
      <c r="G608" s="2351"/>
      <c r="H608" s="2351"/>
      <c r="I608" s="2351"/>
      <c r="J608" s="2351"/>
      <c r="K608" s="2351"/>
      <c r="L608" s="2351"/>
      <c r="M608" s="2351"/>
      <c r="N608" s="2351"/>
      <c r="O608" s="2351"/>
      <c r="P608" s="2351"/>
      <c r="Q608" s="2351"/>
      <c r="R608" s="2351"/>
      <c r="S608" s="2351"/>
      <c r="T608" s="2351"/>
      <c r="U608" s="2351"/>
      <c r="V608" s="2351"/>
      <c r="W608" s="2351"/>
      <c r="X608" s="2351"/>
      <c r="Y608" s="2351"/>
      <c r="Z608" s="2351"/>
      <c r="AA608" s="2351"/>
      <c r="AB608" s="2331"/>
    </row>
    <row r="609" ht="24.0" customHeight="1">
      <c r="A609" s="2350"/>
      <c r="B609" s="2351"/>
      <c r="C609" s="2351"/>
      <c r="D609" s="2351"/>
      <c r="E609" s="2351"/>
      <c r="F609" s="2351"/>
      <c r="G609" s="2351"/>
      <c r="H609" s="2351"/>
      <c r="I609" s="2351"/>
      <c r="J609" s="2351"/>
      <c r="K609" s="2351"/>
      <c r="L609" s="2351"/>
      <c r="M609" s="2351"/>
      <c r="N609" s="2351"/>
      <c r="O609" s="2351"/>
      <c r="P609" s="2351"/>
      <c r="Q609" s="2351"/>
      <c r="R609" s="2351"/>
      <c r="S609" s="2351"/>
      <c r="T609" s="2351"/>
      <c r="U609" s="2351"/>
      <c r="V609" s="2351"/>
      <c r="W609" s="2351"/>
      <c r="X609" s="2351"/>
      <c r="Y609" s="2351"/>
      <c r="Z609" s="2351"/>
      <c r="AA609" s="2351"/>
      <c r="AB609" s="2331"/>
    </row>
    <row r="610" ht="24.0" customHeight="1">
      <c r="A610" s="2350"/>
      <c r="B610" s="2351"/>
      <c r="C610" s="2351"/>
      <c r="D610" s="2351"/>
      <c r="E610" s="2351"/>
      <c r="F610" s="2351"/>
      <c r="G610" s="2351"/>
      <c r="H610" s="2351"/>
      <c r="I610" s="2351"/>
      <c r="J610" s="2351"/>
      <c r="K610" s="2351"/>
      <c r="L610" s="2351"/>
      <c r="M610" s="2351"/>
      <c r="N610" s="2351"/>
      <c r="O610" s="2351"/>
      <c r="P610" s="2351"/>
      <c r="Q610" s="2351"/>
      <c r="R610" s="2351"/>
      <c r="S610" s="2351"/>
      <c r="T610" s="2351"/>
      <c r="U610" s="2351"/>
      <c r="V610" s="2351"/>
      <c r="W610" s="2351"/>
      <c r="X610" s="2351"/>
      <c r="Y610" s="2351"/>
      <c r="Z610" s="2351"/>
      <c r="AA610" s="2351"/>
      <c r="AB610" s="2331"/>
    </row>
    <row r="611" ht="24.0" customHeight="1">
      <c r="A611" s="2350"/>
      <c r="B611" s="2351"/>
      <c r="C611" s="2351"/>
      <c r="D611" s="2351"/>
      <c r="E611" s="2351"/>
      <c r="F611" s="2351"/>
      <c r="G611" s="2351"/>
      <c r="H611" s="2351"/>
      <c r="I611" s="2351"/>
      <c r="J611" s="2351"/>
      <c r="K611" s="2351"/>
      <c r="L611" s="2351"/>
      <c r="M611" s="2351"/>
      <c r="N611" s="2351"/>
      <c r="O611" s="2351"/>
      <c r="P611" s="2351"/>
      <c r="Q611" s="2351"/>
      <c r="R611" s="2351"/>
      <c r="S611" s="2351"/>
      <c r="T611" s="2351"/>
      <c r="U611" s="2351"/>
      <c r="V611" s="2351"/>
      <c r="W611" s="2351"/>
      <c r="X611" s="2351"/>
      <c r="Y611" s="2351"/>
      <c r="Z611" s="2351"/>
      <c r="AA611" s="2351"/>
      <c r="AB611" s="2331"/>
    </row>
    <row r="612" ht="24.0" customHeight="1">
      <c r="A612" s="2350"/>
      <c r="B612" s="2351"/>
      <c r="C612" s="2351"/>
      <c r="D612" s="2351"/>
      <c r="E612" s="2351"/>
      <c r="F612" s="2351"/>
      <c r="G612" s="2351"/>
      <c r="H612" s="2351"/>
      <c r="I612" s="2351"/>
      <c r="J612" s="2351"/>
      <c r="K612" s="2351"/>
      <c r="L612" s="2351"/>
      <c r="M612" s="2351"/>
      <c r="N612" s="2351"/>
      <c r="O612" s="2351"/>
      <c r="P612" s="2351"/>
      <c r="Q612" s="2351"/>
      <c r="R612" s="2351"/>
      <c r="S612" s="2351"/>
      <c r="T612" s="2351"/>
      <c r="U612" s="2351"/>
      <c r="V612" s="2351"/>
      <c r="W612" s="2351"/>
      <c r="X612" s="2351"/>
      <c r="Y612" s="2351"/>
      <c r="Z612" s="2351"/>
      <c r="AA612" s="2351"/>
      <c r="AB612" s="2331"/>
    </row>
    <row r="613" ht="24.0" customHeight="1">
      <c r="A613" s="2350"/>
      <c r="B613" s="2351"/>
      <c r="C613" s="2351"/>
      <c r="D613" s="2351"/>
      <c r="E613" s="2351"/>
      <c r="F613" s="2351"/>
      <c r="G613" s="2351"/>
      <c r="H613" s="2351"/>
      <c r="I613" s="2351"/>
      <c r="J613" s="2351"/>
      <c r="K613" s="2351"/>
      <c r="L613" s="2351"/>
      <c r="M613" s="2351"/>
      <c r="N613" s="2351"/>
      <c r="O613" s="2351"/>
      <c r="P613" s="2351"/>
      <c r="Q613" s="2351"/>
      <c r="R613" s="2351"/>
      <c r="S613" s="2351"/>
      <c r="T613" s="2351"/>
      <c r="U613" s="2351"/>
      <c r="V613" s="2351"/>
      <c r="W613" s="2351"/>
      <c r="X613" s="2351"/>
      <c r="Y613" s="2351"/>
      <c r="Z613" s="2351"/>
      <c r="AA613" s="2351"/>
      <c r="AB613" s="2331"/>
    </row>
    <row r="614" ht="24.0" customHeight="1">
      <c r="A614" s="2350"/>
      <c r="B614" s="2351"/>
      <c r="C614" s="2351"/>
      <c r="D614" s="2351"/>
      <c r="E614" s="2351"/>
      <c r="F614" s="2351"/>
      <c r="G614" s="2351"/>
      <c r="H614" s="2351"/>
      <c r="I614" s="2351"/>
      <c r="J614" s="2351"/>
      <c r="K614" s="2351"/>
      <c r="L614" s="2351"/>
      <c r="M614" s="2351"/>
      <c r="N614" s="2351"/>
      <c r="O614" s="2351"/>
      <c r="P614" s="2351"/>
      <c r="Q614" s="2351"/>
      <c r="R614" s="2351"/>
      <c r="S614" s="2351"/>
      <c r="T614" s="2351"/>
      <c r="U614" s="2351"/>
      <c r="V614" s="2351"/>
      <c r="W614" s="2351"/>
      <c r="X614" s="2351"/>
      <c r="Y614" s="2351"/>
      <c r="Z614" s="2351"/>
      <c r="AA614" s="2351"/>
      <c r="AB614" s="2331"/>
    </row>
    <row r="615" ht="24.0" customHeight="1">
      <c r="A615" s="2350"/>
      <c r="B615" s="2351"/>
      <c r="C615" s="2351"/>
      <c r="D615" s="2351"/>
      <c r="E615" s="2351"/>
      <c r="F615" s="2351"/>
      <c r="G615" s="2351"/>
      <c r="H615" s="2351"/>
      <c r="I615" s="2351"/>
      <c r="J615" s="2351"/>
      <c r="K615" s="2351"/>
      <c r="L615" s="2351"/>
      <c r="M615" s="2351"/>
      <c r="N615" s="2351"/>
      <c r="O615" s="2351"/>
      <c r="P615" s="2351"/>
      <c r="Q615" s="2351"/>
      <c r="R615" s="2351"/>
      <c r="S615" s="2351"/>
      <c r="T615" s="2351"/>
      <c r="U615" s="2351"/>
      <c r="V615" s="2351"/>
      <c r="W615" s="2351"/>
      <c r="X615" s="2351"/>
      <c r="Y615" s="2351"/>
      <c r="Z615" s="2351"/>
      <c r="AA615" s="2351"/>
      <c r="AB615" s="2331"/>
    </row>
    <row r="616" ht="24.0" customHeight="1">
      <c r="A616" s="2350"/>
      <c r="B616" s="2351"/>
      <c r="C616" s="2351"/>
      <c r="D616" s="2351"/>
      <c r="E616" s="2351"/>
      <c r="F616" s="2351"/>
      <c r="G616" s="2351"/>
      <c r="H616" s="2351"/>
      <c r="I616" s="2351"/>
      <c r="J616" s="2351"/>
      <c r="K616" s="2351"/>
      <c r="L616" s="2351"/>
      <c r="M616" s="2351"/>
      <c r="N616" s="2351"/>
      <c r="O616" s="2351"/>
      <c r="P616" s="2351"/>
      <c r="Q616" s="2351"/>
      <c r="R616" s="2351"/>
      <c r="S616" s="2351"/>
      <c r="T616" s="2351"/>
      <c r="U616" s="2351"/>
      <c r="V616" s="2351"/>
      <c r="W616" s="2351"/>
      <c r="X616" s="2351"/>
      <c r="Y616" s="2351"/>
      <c r="Z616" s="2351"/>
      <c r="AA616" s="2351"/>
      <c r="AB616" s="2331"/>
    </row>
    <row r="617" ht="24.0" customHeight="1">
      <c r="A617" s="2350"/>
      <c r="B617" s="2351"/>
      <c r="C617" s="2351"/>
      <c r="D617" s="2351"/>
      <c r="E617" s="2351"/>
      <c r="F617" s="2351"/>
      <c r="G617" s="2351"/>
      <c r="H617" s="2351"/>
      <c r="I617" s="2351"/>
      <c r="J617" s="2351"/>
      <c r="K617" s="2351"/>
      <c r="L617" s="2351"/>
      <c r="M617" s="2351"/>
      <c r="N617" s="2351"/>
      <c r="O617" s="2351"/>
      <c r="P617" s="2351"/>
      <c r="Q617" s="2351"/>
      <c r="R617" s="2351"/>
      <c r="S617" s="2351"/>
      <c r="T617" s="2351"/>
      <c r="U617" s="2351"/>
      <c r="V617" s="2351"/>
      <c r="W617" s="2351"/>
      <c r="X617" s="2351"/>
      <c r="Y617" s="2351"/>
      <c r="Z617" s="2351"/>
      <c r="AA617" s="2351"/>
      <c r="AB617" s="2331"/>
    </row>
    <row r="618" ht="24.0" customHeight="1">
      <c r="A618" s="2350"/>
      <c r="B618" s="2351"/>
      <c r="C618" s="2351"/>
      <c r="D618" s="2351"/>
      <c r="E618" s="2351"/>
      <c r="F618" s="2351"/>
      <c r="G618" s="2351"/>
      <c r="H618" s="2351"/>
      <c r="I618" s="2351"/>
      <c r="J618" s="2351"/>
      <c r="K618" s="2351"/>
      <c r="L618" s="2351"/>
      <c r="M618" s="2351"/>
      <c r="N618" s="2351"/>
      <c r="O618" s="2351"/>
      <c r="P618" s="2351"/>
      <c r="Q618" s="2351"/>
      <c r="R618" s="2351"/>
      <c r="S618" s="2351"/>
      <c r="T618" s="2351"/>
      <c r="U618" s="2351"/>
      <c r="V618" s="2351"/>
      <c r="W618" s="2351"/>
      <c r="X618" s="2351"/>
      <c r="Y618" s="2351"/>
      <c r="Z618" s="2351"/>
      <c r="AA618" s="2351"/>
      <c r="AB618" s="2331"/>
    </row>
    <row r="619" ht="24.0" customHeight="1">
      <c r="A619" s="2350"/>
      <c r="B619" s="2351"/>
      <c r="C619" s="2351"/>
      <c r="D619" s="2351"/>
      <c r="E619" s="2351"/>
      <c r="F619" s="2351"/>
      <c r="G619" s="2351"/>
      <c r="H619" s="2351"/>
      <c r="I619" s="2351"/>
      <c r="J619" s="2351"/>
      <c r="K619" s="2351"/>
      <c r="L619" s="2351"/>
      <c r="M619" s="2351"/>
      <c r="N619" s="2351"/>
      <c r="O619" s="2351"/>
      <c r="P619" s="2351"/>
      <c r="Q619" s="2351"/>
      <c r="R619" s="2351"/>
      <c r="S619" s="2351"/>
      <c r="T619" s="2351"/>
      <c r="U619" s="2351"/>
      <c r="V619" s="2351"/>
      <c r="W619" s="2351"/>
      <c r="X619" s="2351"/>
      <c r="Y619" s="2351"/>
      <c r="Z619" s="2351"/>
      <c r="AA619" s="2351"/>
      <c r="AB619" s="2331"/>
    </row>
    <row r="620" ht="24.0" customHeight="1">
      <c r="A620" s="2350"/>
      <c r="B620" s="2351"/>
      <c r="C620" s="2351"/>
      <c r="D620" s="2351"/>
      <c r="E620" s="2351"/>
      <c r="F620" s="2351"/>
      <c r="G620" s="2351"/>
      <c r="H620" s="2351"/>
      <c r="I620" s="2351"/>
      <c r="J620" s="2351"/>
      <c r="K620" s="2351"/>
      <c r="L620" s="2351"/>
      <c r="M620" s="2351"/>
      <c r="N620" s="2351"/>
      <c r="O620" s="2351"/>
      <c r="P620" s="2351"/>
      <c r="Q620" s="2351"/>
      <c r="R620" s="2351"/>
      <c r="S620" s="2351"/>
      <c r="T620" s="2351"/>
      <c r="U620" s="2351"/>
      <c r="V620" s="2351"/>
      <c r="W620" s="2351"/>
      <c r="X620" s="2351"/>
      <c r="Y620" s="2351"/>
      <c r="Z620" s="2351"/>
      <c r="AA620" s="2351"/>
      <c r="AB620" s="2331"/>
    </row>
    <row r="621" ht="24.0" customHeight="1">
      <c r="A621" s="2350"/>
      <c r="B621" s="2351"/>
      <c r="C621" s="2351"/>
      <c r="D621" s="2351"/>
      <c r="E621" s="2351"/>
      <c r="F621" s="2351"/>
      <c r="G621" s="2351"/>
      <c r="H621" s="2351"/>
      <c r="I621" s="2351"/>
      <c r="J621" s="2351"/>
      <c r="K621" s="2351"/>
      <c r="L621" s="2351"/>
      <c r="M621" s="2351"/>
      <c r="N621" s="2351"/>
      <c r="O621" s="2351"/>
      <c r="P621" s="2351"/>
      <c r="Q621" s="2351"/>
      <c r="R621" s="2351"/>
      <c r="S621" s="2351"/>
      <c r="T621" s="2351"/>
      <c r="U621" s="2351"/>
      <c r="V621" s="2351"/>
      <c r="W621" s="2351"/>
      <c r="X621" s="2351"/>
      <c r="Y621" s="2351"/>
      <c r="Z621" s="2351"/>
      <c r="AA621" s="2351"/>
      <c r="AB621" s="2331"/>
    </row>
    <row r="622" ht="24.0" customHeight="1">
      <c r="A622" s="2350"/>
      <c r="B622" s="2351"/>
      <c r="C622" s="2351"/>
      <c r="D622" s="2351"/>
      <c r="E622" s="2351"/>
      <c r="F622" s="2351"/>
      <c r="G622" s="2351"/>
      <c r="H622" s="2351"/>
      <c r="I622" s="2351"/>
      <c r="J622" s="2351"/>
      <c r="K622" s="2351"/>
      <c r="L622" s="2351"/>
      <c r="M622" s="2351"/>
      <c r="N622" s="2351"/>
      <c r="O622" s="2351"/>
      <c r="P622" s="2351"/>
      <c r="Q622" s="2351"/>
      <c r="R622" s="2351"/>
      <c r="S622" s="2351"/>
      <c r="T622" s="2351"/>
      <c r="U622" s="2351"/>
      <c r="V622" s="2351"/>
      <c r="W622" s="2351"/>
      <c r="X622" s="2351"/>
      <c r="Y622" s="2351"/>
      <c r="Z622" s="2351"/>
      <c r="AA622" s="2351"/>
      <c r="AB622" s="2331"/>
    </row>
    <row r="623" ht="24.0" customHeight="1">
      <c r="A623" s="2350"/>
      <c r="B623" s="2351"/>
      <c r="C623" s="2351"/>
      <c r="D623" s="2351"/>
      <c r="E623" s="2351"/>
      <c r="F623" s="2351"/>
      <c r="G623" s="2351"/>
      <c r="H623" s="2351"/>
      <c r="I623" s="2351"/>
      <c r="J623" s="2351"/>
      <c r="K623" s="2351"/>
      <c r="L623" s="2351"/>
      <c r="M623" s="2351"/>
      <c r="N623" s="2351"/>
      <c r="O623" s="2351"/>
      <c r="P623" s="2351"/>
      <c r="Q623" s="2351"/>
      <c r="R623" s="2351"/>
      <c r="S623" s="2351"/>
      <c r="T623" s="2351"/>
      <c r="U623" s="2351"/>
      <c r="V623" s="2351"/>
      <c r="W623" s="2351"/>
      <c r="X623" s="2351"/>
      <c r="Y623" s="2351"/>
      <c r="Z623" s="2351"/>
      <c r="AA623" s="2351"/>
      <c r="AB623" s="2331"/>
    </row>
    <row r="624" ht="24.0" customHeight="1">
      <c r="A624" s="2350"/>
      <c r="B624" s="2351"/>
      <c r="C624" s="2351"/>
      <c r="D624" s="2351"/>
      <c r="E624" s="2351"/>
      <c r="F624" s="2351"/>
      <c r="G624" s="2351"/>
      <c r="H624" s="2351"/>
      <c r="I624" s="2351"/>
      <c r="J624" s="2351"/>
      <c r="K624" s="2351"/>
      <c r="L624" s="2351"/>
      <c r="M624" s="2351"/>
      <c r="N624" s="2351"/>
      <c r="O624" s="2351"/>
      <c r="P624" s="2351"/>
      <c r="Q624" s="2351"/>
      <c r="R624" s="2351"/>
      <c r="S624" s="2351"/>
      <c r="T624" s="2351"/>
      <c r="U624" s="2351"/>
      <c r="V624" s="2351"/>
      <c r="W624" s="2351"/>
      <c r="X624" s="2351"/>
      <c r="Y624" s="2351"/>
      <c r="Z624" s="2351"/>
      <c r="AA624" s="2351"/>
      <c r="AB624" s="2331"/>
    </row>
    <row r="625" ht="24.0" customHeight="1">
      <c r="A625" s="2350"/>
      <c r="B625" s="2351"/>
      <c r="C625" s="2351"/>
      <c r="D625" s="2351"/>
      <c r="E625" s="2351"/>
      <c r="F625" s="2351"/>
      <c r="G625" s="2351"/>
      <c r="H625" s="2351"/>
      <c r="I625" s="2351"/>
      <c r="J625" s="2351"/>
      <c r="K625" s="2351"/>
      <c r="L625" s="2351"/>
      <c r="M625" s="2351"/>
      <c r="N625" s="2351"/>
      <c r="O625" s="2351"/>
      <c r="P625" s="2351"/>
      <c r="Q625" s="2351"/>
      <c r="R625" s="2351"/>
      <c r="S625" s="2351"/>
      <c r="T625" s="2351"/>
      <c r="U625" s="2351"/>
      <c r="V625" s="2351"/>
      <c r="W625" s="2351"/>
      <c r="X625" s="2351"/>
      <c r="Y625" s="2351"/>
      <c r="Z625" s="2351"/>
      <c r="AA625" s="2351"/>
      <c r="AB625" s="2331"/>
    </row>
    <row r="626" ht="24.0" customHeight="1">
      <c r="A626" s="2350"/>
      <c r="B626" s="2351"/>
      <c r="C626" s="2351"/>
      <c r="D626" s="2351"/>
      <c r="E626" s="2351"/>
      <c r="F626" s="2351"/>
      <c r="G626" s="2351"/>
      <c r="H626" s="2351"/>
      <c r="I626" s="2351"/>
      <c r="J626" s="2351"/>
      <c r="K626" s="2351"/>
      <c r="L626" s="2351"/>
      <c r="M626" s="2351"/>
      <c r="N626" s="2351"/>
      <c r="O626" s="2351"/>
      <c r="P626" s="2351"/>
      <c r="Q626" s="2351"/>
      <c r="R626" s="2351"/>
      <c r="S626" s="2351"/>
      <c r="T626" s="2351"/>
      <c r="U626" s="2351"/>
      <c r="V626" s="2351"/>
      <c r="W626" s="2351"/>
      <c r="X626" s="2351"/>
      <c r="Y626" s="2351"/>
      <c r="Z626" s="2351"/>
      <c r="AA626" s="2351"/>
      <c r="AB626" s="2331"/>
    </row>
    <row r="627" ht="24.0" customHeight="1">
      <c r="A627" s="2350"/>
      <c r="B627" s="2351"/>
      <c r="C627" s="2351"/>
      <c r="D627" s="2351"/>
      <c r="E627" s="2351"/>
      <c r="F627" s="2351"/>
      <c r="G627" s="2351"/>
      <c r="H627" s="2351"/>
      <c r="I627" s="2351"/>
      <c r="J627" s="2351"/>
      <c r="K627" s="2351"/>
      <c r="L627" s="2351"/>
      <c r="M627" s="2351"/>
      <c r="N627" s="2351"/>
      <c r="O627" s="2351"/>
      <c r="P627" s="2351"/>
      <c r="Q627" s="2351"/>
      <c r="R627" s="2351"/>
      <c r="S627" s="2351"/>
      <c r="T627" s="2351"/>
      <c r="U627" s="2351"/>
      <c r="V627" s="2351"/>
      <c r="W627" s="2351"/>
      <c r="X627" s="2351"/>
      <c r="Y627" s="2351"/>
      <c r="Z627" s="2351"/>
      <c r="AA627" s="2351"/>
      <c r="AB627" s="2331"/>
    </row>
    <row r="628" ht="24.0" customHeight="1">
      <c r="A628" s="2350"/>
      <c r="B628" s="2351"/>
      <c r="C628" s="2351"/>
      <c r="D628" s="2351"/>
      <c r="E628" s="2351"/>
      <c r="F628" s="2351"/>
      <c r="G628" s="2351"/>
      <c r="H628" s="2351"/>
      <c r="I628" s="2351"/>
      <c r="J628" s="2351"/>
      <c r="K628" s="2351"/>
      <c r="L628" s="2351"/>
      <c r="M628" s="2351"/>
      <c r="N628" s="2351"/>
      <c r="O628" s="2351"/>
      <c r="P628" s="2351"/>
      <c r="Q628" s="2351"/>
      <c r="R628" s="2351"/>
      <c r="S628" s="2351"/>
      <c r="T628" s="2351"/>
      <c r="U628" s="2351"/>
      <c r="V628" s="2351"/>
      <c r="W628" s="2351"/>
      <c r="X628" s="2351"/>
      <c r="Y628" s="2351"/>
      <c r="Z628" s="2351"/>
      <c r="AA628" s="2351"/>
      <c r="AB628" s="2331"/>
    </row>
    <row r="629" ht="24.0" customHeight="1">
      <c r="A629" s="2350"/>
      <c r="B629" s="2351"/>
      <c r="C629" s="2351"/>
      <c r="D629" s="2351"/>
      <c r="E629" s="2351"/>
      <c r="F629" s="2351"/>
      <c r="G629" s="2351"/>
      <c r="H629" s="2351"/>
      <c r="I629" s="2351"/>
      <c r="J629" s="2351"/>
      <c r="K629" s="2351"/>
      <c r="L629" s="2351"/>
      <c r="M629" s="2351"/>
      <c r="N629" s="2351"/>
      <c r="O629" s="2351"/>
      <c r="P629" s="2351"/>
      <c r="Q629" s="2351"/>
      <c r="R629" s="2351"/>
      <c r="S629" s="2351"/>
      <c r="T629" s="2351"/>
      <c r="U629" s="2351"/>
      <c r="V629" s="2351"/>
      <c r="W629" s="2351"/>
      <c r="X629" s="2351"/>
      <c r="Y629" s="2351"/>
      <c r="Z629" s="2351"/>
      <c r="AA629" s="2351"/>
      <c r="AB629" s="2331"/>
    </row>
    <row r="630" ht="24.0" customHeight="1">
      <c r="A630" s="2350"/>
      <c r="B630" s="2351"/>
      <c r="C630" s="2351"/>
      <c r="D630" s="2351"/>
      <c r="E630" s="2351"/>
      <c r="F630" s="2351"/>
      <c r="G630" s="2351"/>
      <c r="H630" s="2351"/>
      <c r="I630" s="2351"/>
      <c r="J630" s="2351"/>
      <c r="K630" s="2351"/>
      <c r="L630" s="2351"/>
      <c r="M630" s="2351"/>
      <c r="N630" s="2351"/>
      <c r="O630" s="2351"/>
      <c r="P630" s="2351"/>
      <c r="Q630" s="2351"/>
      <c r="R630" s="2351"/>
      <c r="S630" s="2351"/>
      <c r="T630" s="2351"/>
      <c r="U630" s="2351"/>
      <c r="V630" s="2351"/>
      <c r="W630" s="2351"/>
      <c r="X630" s="2351"/>
      <c r="Y630" s="2351"/>
      <c r="Z630" s="2351"/>
      <c r="AA630" s="2351"/>
      <c r="AB630" s="2331"/>
    </row>
    <row r="631" ht="24.0" customHeight="1">
      <c r="A631" s="2350"/>
      <c r="B631" s="2351"/>
      <c r="C631" s="2351"/>
      <c r="D631" s="2351"/>
      <c r="E631" s="2351"/>
      <c r="F631" s="2351"/>
      <c r="G631" s="2351"/>
      <c r="H631" s="2351"/>
      <c r="I631" s="2351"/>
      <c r="J631" s="2351"/>
      <c r="K631" s="2351"/>
      <c r="L631" s="2351"/>
      <c r="M631" s="2351"/>
      <c r="N631" s="2351"/>
      <c r="O631" s="2351"/>
      <c r="P631" s="2351"/>
      <c r="Q631" s="2351"/>
      <c r="R631" s="2351"/>
      <c r="S631" s="2351"/>
      <c r="T631" s="2351"/>
      <c r="U631" s="2351"/>
      <c r="V631" s="2351"/>
      <c r="W631" s="2351"/>
      <c r="X631" s="2351"/>
      <c r="Y631" s="2351"/>
      <c r="Z631" s="2351"/>
      <c r="AA631" s="2351"/>
      <c r="AB631" s="2331"/>
    </row>
    <row r="632" ht="24.0" customHeight="1">
      <c r="A632" s="2350"/>
      <c r="B632" s="2351"/>
      <c r="C632" s="2351"/>
      <c r="D632" s="2351"/>
      <c r="E632" s="2351"/>
      <c r="F632" s="2351"/>
      <c r="G632" s="2351"/>
      <c r="H632" s="2351"/>
      <c r="I632" s="2351"/>
      <c r="J632" s="2351"/>
      <c r="K632" s="2351"/>
      <c r="L632" s="2351"/>
      <c r="M632" s="2351"/>
      <c r="N632" s="2351"/>
      <c r="O632" s="2351"/>
      <c r="P632" s="2351"/>
      <c r="Q632" s="2351"/>
      <c r="R632" s="2351"/>
      <c r="S632" s="2351"/>
      <c r="T632" s="2351"/>
      <c r="U632" s="2351"/>
      <c r="V632" s="2351"/>
      <c r="W632" s="2351"/>
      <c r="X632" s="2351"/>
      <c r="Y632" s="2351"/>
      <c r="Z632" s="2351"/>
      <c r="AA632" s="2351"/>
      <c r="AB632" s="2331"/>
    </row>
    <row r="633" ht="24.0" customHeight="1">
      <c r="A633" s="2350"/>
      <c r="B633" s="2351"/>
      <c r="C633" s="2351"/>
      <c r="D633" s="2351"/>
      <c r="E633" s="2351"/>
      <c r="F633" s="2351"/>
      <c r="G633" s="2351"/>
      <c r="H633" s="2351"/>
      <c r="I633" s="2351"/>
      <c r="J633" s="2351"/>
      <c r="K633" s="2351"/>
      <c r="L633" s="2351"/>
      <c r="M633" s="2351"/>
      <c r="N633" s="2351"/>
      <c r="O633" s="2351"/>
      <c r="P633" s="2351"/>
      <c r="Q633" s="2351"/>
      <c r="R633" s="2351"/>
      <c r="S633" s="2351"/>
      <c r="T633" s="2351"/>
      <c r="U633" s="2351"/>
      <c r="V633" s="2351"/>
      <c r="W633" s="2351"/>
      <c r="X633" s="2351"/>
      <c r="Y633" s="2351"/>
      <c r="Z633" s="2351"/>
      <c r="AA633" s="2351"/>
      <c r="AB633" s="2331"/>
    </row>
    <row r="634" ht="24.0" customHeight="1">
      <c r="A634" s="2350"/>
      <c r="B634" s="2351"/>
      <c r="C634" s="2351"/>
      <c r="D634" s="2351"/>
      <c r="E634" s="2351"/>
      <c r="F634" s="2351"/>
      <c r="G634" s="2351"/>
      <c r="H634" s="2351"/>
      <c r="I634" s="2351"/>
      <c r="J634" s="2351"/>
      <c r="K634" s="2351"/>
      <c r="L634" s="2351"/>
      <c r="M634" s="2351"/>
      <c r="N634" s="2351"/>
      <c r="O634" s="2351"/>
      <c r="P634" s="2351"/>
      <c r="Q634" s="2351"/>
      <c r="R634" s="2351"/>
      <c r="S634" s="2351"/>
      <c r="T634" s="2351"/>
      <c r="U634" s="2351"/>
      <c r="V634" s="2351"/>
      <c r="W634" s="2351"/>
      <c r="X634" s="2351"/>
      <c r="Y634" s="2351"/>
      <c r="Z634" s="2351"/>
      <c r="AA634" s="2351"/>
      <c r="AB634" s="2331"/>
    </row>
    <row r="635" ht="24.0" customHeight="1">
      <c r="A635" s="2350"/>
      <c r="B635" s="2351"/>
      <c r="C635" s="2351"/>
      <c r="D635" s="2351"/>
      <c r="E635" s="2351"/>
      <c r="F635" s="2351"/>
      <c r="G635" s="2351"/>
      <c r="H635" s="2351"/>
      <c r="I635" s="2351"/>
      <c r="J635" s="2351"/>
      <c r="K635" s="2351"/>
      <c r="L635" s="2351"/>
      <c r="M635" s="2351"/>
      <c r="N635" s="2351"/>
      <c r="O635" s="2351"/>
      <c r="P635" s="2351"/>
      <c r="Q635" s="2351"/>
      <c r="R635" s="2351"/>
      <c r="S635" s="2351"/>
      <c r="T635" s="2351"/>
      <c r="U635" s="2351"/>
      <c r="V635" s="2351"/>
      <c r="W635" s="2351"/>
      <c r="X635" s="2351"/>
      <c r="Y635" s="2351"/>
      <c r="Z635" s="2351"/>
      <c r="AA635" s="2351"/>
      <c r="AB635" s="2331"/>
    </row>
    <row r="636" ht="24.0" customHeight="1">
      <c r="A636" s="2350"/>
      <c r="B636" s="2351"/>
      <c r="C636" s="2351"/>
      <c r="D636" s="2351"/>
      <c r="E636" s="2351"/>
      <c r="F636" s="2351"/>
      <c r="G636" s="2351"/>
      <c r="H636" s="2351"/>
      <c r="I636" s="2351"/>
      <c r="J636" s="2351"/>
      <c r="K636" s="2351"/>
      <c r="L636" s="2351"/>
      <c r="M636" s="2351"/>
      <c r="N636" s="2351"/>
      <c r="O636" s="2351"/>
      <c r="P636" s="2351"/>
      <c r="Q636" s="2351"/>
      <c r="R636" s="2351"/>
      <c r="S636" s="2351"/>
      <c r="T636" s="2351"/>
      <c r="U636" s="2351"/>
      <c r="V636" s="2351"/>
      <c r="W636" s="2351"/>
      <c r="X636" s="2351"/>
      <c r="Y636" s="2351"/>
      <c r="Z636" s="2351"/>
      <c r="AA636" s="2351"/>
      <c r="AB636" s="2331"/>
    </row>
    <row r="637" ht="24.0" customHeight="1">
      <c r="A637" s="2350"/>
      <c r="B637" s="2351"/>
      <c r="C637" s="2351"/>
      <c r="D637" s="2351"/>
      <c r="E637" s="2351"/>
      <c r="F637" s="2351"/>
      <c r="G637" s="2351"/>
      <c r="H637" s="2351"/>
      <c r="I637" s="2351"/>
      <c r="J637" s="2351"/>
      <c r="K637" s="2351"/>
      <c r="L637" s="2351"/>
      <c r="M637" s="2351"/>
      <c r="N637" s="2351"/>
      <c r="O637" s="2351"/>
      <c r="P637" s="2351"/>
      <c r="Q637" s="2351"/>
      <c r="R637" s="2351"/>
      <c r="S637" s="2351"/>
      <c r="T637" s="2351"/>
      <c r="U637" s="2351"/>
      <c r="V637" s="2351"/>
      <c r="W637" s="2351"/>
      <c r="X637" s="2351"/>
      <c r="Y637" s="2351"/>
      <c r="Z637" s="2351"/>
      <c r="AA637" s="2351"/>
      <c r="AB637" s="2331"/>
    </row>
    <row r="638" ht="24.0" customHeight="1">
      <c r="A638" s="2350"/>
      <c r="B638" s="2351"/>
      <c r="C638" s="2351"/>
      <c r="D638" s="2351"/>
      <c r="E638" s="2351"/>
      <c r="F638" s="2351"/>
      <c r="G638" s="2351"/>
      <c r="H638" s="2351"/>
      <c r="I638" s="2351"/>
      <c r="J638" s="2351"/>
      <c r="K638" s="2351"/>
      <c r="L638" s="2351"/>
      <c r="M638" s="2351"/>
      <c r="N638" s="2351"/>
      <c r="O638" s="2351"/>
      <c r="P638" s="2351"/>
      <c r="Q638" s="2351"/>
      <c r="R638" s="2351"/>
      <c r="S638" s="2351"/>
      <c r="T638" s="2351"/>
      <c r="U638" s="2351"/>
      <c r="V638" s="2351"/>
      <c r="W638" s="2351"/>
      <c r="X638" s="2351"/>
      <c r="Y638" s="2351"/>
      <c r="Z638" s="2351"/>
      <c r="AA638" s="2351"/>
      <c r="AB638" s="2331"/>
    </row>
    <row r="639" ht="24.0" customHeight="1">
      <c r="A639" s="2350"/>
      <c r="B639" s="2351"/>
      <c r="C639" s="2351"/>
      <c r="D639" s="2351"/>
      <c r="E639" s="2351"/>
      <c r="F639" s="2351"/>
      <c r="G639" s="2351"/>
      <c r="H639" s="2351"/>
      <c r="I639" s="2351"/>
      <c r="J639" s="2351"/>
      <c r="K639" s="2351"/>
      <c r="L639" s="2351"/>
      <c r="M639" s="2351"/>
      <c r="N639" s="2351"/>
      <c r="O639" s="2351"/>
      <c r="P639" s="2351"/>
      <c r="Q639" s="2351"/>
      <c r="R639" s="2351"/>
      <c r="S639" s="2351"/>
      <c r="T639" s="2351"/>
      <c r="U639" s="2351"/>
      <c r="V639" s="2351"/>
      <c r="W639" s="2351"/>
      <c r="X639" s="2351"/>
      <c r="Y639" s="2351"/>
      <c r="Z639" s="2351"/>
      <c r="AA639" s="2351"/>
      <c r="AB639" s="2331"/>
    </row>
    <row r="640" ht="24.0" customHeight="1">
      <c r="A640" s="2350"/>
      <c r="B640" s="2351"/>
      <c r="C640" s="2351"/>
      <c r="D640" s="2351"/>
      <c r="E640" s="2351"/>
      <c r="F640" s="2351"/>
      <c r="G640" s="2351"/>
      <c r="H640" s="2351"/>
      <c r="I640" s="2351"/>
      <c r="J640" s="2351"/>
      <c r="K640" s="2351"/>
      <c r="L640" s="2351"/>
      <c r="M640" s="2351"/>
      <c r="N640" s="2351"/>
      <c r="O640" s="2351"/>
      <c r="P640" s="2351"/>
      <c r="Q640" s="2351"/>
      <c r="R640" s="2351"/>
      <c r="S640" s="2351"/>
      <c r="T640" s="2351"/>
      <c r="U640" s="2351"/>
      <c r="V640" s="2351"/>
      <c r="W640" s="2351"/>
      <c r="X640" s="2351"/>
      <c r="Y640" s="2351"/>
      <c r="Z640" s="2351"/>
      <c r="AA640" s="2351"/>
      <c r="AB640" s="2331"/>
    </row>
    <row r="641" ht="24.0" customHeight="1">
      <c r="A641" s="2350"/>
      <c r="B641" s="2351"/>
      <c r="C641" s="2351"/>
      <c r="D641" s="2351"/>
      <c r="E641" s="2351"/>
      <c r="F641" s="2351"/>
      <c r="G641" s="2351"/>
      <c r="H641" s="2351"/>
      <c r="I641" s="2351"/>
      <c r="J641" s="2351"/>
      <c r="K641" s="2351"/>
      <c r="L641" s="2351"/>
      <c r="M641" s="2351"/>
      <c r="N641" s="2351"/>
      <c r="O641" s="2351"/>
      <c r="P641" s="2351"/>
      <c r="Q641" s="2351"/>
      <c r="R641" s="2351"/>
      <c r="S641" s="2351"/>
      <c r="T641" s="2351"/>
      <c r="U641" s="2351"/>
      <c r="V641" s="2351"/>
      <c r="W641" s="2351"/>
      <c r="X641" s="2351"/>
      <c r="Y641" s="2351"/>
      <c r="Z641" s="2351"/>
      <c r="AA641" s="2351"/>
      <c r="AB641" s="2331"/>
    </row>
    <row r="642" ht="24.0" customHeight="1">
      <c r="A642" s="2350"/>
      <c r="B642" s="2351"/>
      <c r="C642" s="2351"/>
      <c r="D642" s="2351"/>
      <c r="E642" s="2351"/>
      <c r="F642" s="2351"/>
      <c r="G642" s="2351"/>
      <c r="H642" s="2351"/>
      <c r="I642" s="2351"/>
      <c r="J642" s="2351"/>
      <c r="K642" s="2351"/>
      <c r="L642" s="2351"/>
      <c r="M642" s="2351"/>
      <c r="N642" s="2351"/>
      <c r="O642" s="2351"/>
      <c r="P642" s="2351"/>
      <c r="Q642" s="2351"/>
      <c r="R642" s="2351"/>
      <c r="S642" s="2351"/>
      <c r="T642" s="2351"/>
      <c r="U642" s="2351"/>
      <c r="V642" s="2351"/>
      <c r="W642" s="2351"/>
      <c r="X642" s="2351"/>
      <c r="Y642" s="2351"/>
      <c r="Z642" s="2351"/>
      <c r="AA642" s="2351"/>
      <c r="AB642" s="2331"/>
    </row>
    <row r="643" ht="24.0" customHeight="1">
      <c r="A643" s="2350"/>
      <c r="B643" s="2351"/>
      <c r="C643" s="2351"/>
      <c r="D643" s="2351"/>
      <c r="E643" s="2351"/>
      <c r="F643" s="2351"/>
      <c r="G643" s="2351"/>
      <c r="H643" s="2351"/>
      <c r="I643" s="2351"/>
      <c r="J643" s="2351"/>
      <c r="K643" s="2351"/>
      <c r="L643" s="2351"/>
      <c r="M643" s="2351"/>
      <c r="N643" s="2351"/>
      <c r="O643" s="2351"/>
      <c r="P643" s="2351"/>
      <c r="Q643" s="2351"/>
      <c r="R643" s="2351"/>
      <c r="S643" s="2351"/>
      <c r="T643" s="2351"/>
      <c r="U643" s="2351"/>
      <c r="V643" s="2351"/>
      <c r="W643" s="2351"/>
      <c r="X643" s="2351"/>
      <c r="Y643" s="2351"/>
      <c r="Z643" s="2351"/>
      <c r="AA643" s="2351"/>
      <c r="AB643" s="2331"/>
    </row>
    <row r="644" ht="24.0" customHeight="1">
      <c r="A644" s="2350"/>
      <c r="B644" s="2351"/>
      <c r="C644" s="2351"/>
      <c r="D644" s="2351"/>
      <c r="E644" s="2351"/>
      <c r="F644" s="2351"/>
      <c r="G644" s="2351"/>
      <c r="H644" s="2351"/>
      <c r="I644" s="2351"/>
      <c r="J644" s="2351"/>
      <c r="K644" s="2351"/>
      <c r="L644" s="2351"/>
      <c r="M644" s="2351"/>
      <c r="N644" s="2351"/>
      <c r="O644" s="2351"/>
      <c r="P644" s="2351"/>
      <c r="Q644" s="2351"/>
      <c r="R644" s="2351"/>
      <c r="S644" s="2351"/>
      <c r="T644" s="2351"/>
      <c r="U644" s="2351"/>
      <c r="V644" s="2351"/>
      <c r="W644" s="2351"/>
      <c r="X644" s="2351"/>
      <c r="Y644" s="2351"/>
      <c r="Z644" s="2351"/>
      <c r="AA644" s="2351"/>
      <c r="AB644" s="2331"/>
    </row>
    <row r="645" ht="24.0" customHeight="1">
      <c r="A645" s="2350"/>
      <c r="B645" s="2351"/>
      <c r="C645" s="2351"/>
      <c r="D645" s="2351"/>
      <c r="E645" s="2351"/>
      <c r="F645" s="2351"/>
      <c r="G645" s="2351"/>
      <c r="H645" s="2351"/>
      <c r="I645" s="2351"/>
      <c r="J645" s="2351"/>
      <c r="K645" s="2351"/>
      <c r="L645" s="2351"/>
      <c r="M645" s="2351"/>
      <c r="N645" s="2351"/>
      <c r="O645" s="2351"/>
      <c r="P645" s="2351"/>
      <c r="Q645" s="2351"/>
      <c r="R645" s="2351"/>
      <c r="S645" s="2351"/>
      <c r="T645" s="2351"/>
      <c r="U645" s="2351"/>
      <c r="V645" s="2351"/>
      <c r="W645" s="2351"/>
      <c r="X645" s="2351"/>
      <c r="Y645" s="2351"/>
      <c r="Z645" s="2351"/>
      <c r="AA645" s="2351"/>
      <c r="AB645" s="2331"/>
    </row>
    <row r="646" ht="24.0" customHeight="1">
      <c r="A646" s="2350"/>
      <c r="B646" s="2351"/>
      <c r="C646" s="2351"/>
      <c r="D646" s="2351"/>
      <c r="E646" s="2351"/>
      <c r="F646" s="2351"/>
      <c r="G646" s="2351"/>
      <c r="H646" s="2351"/>
      <c r="I646" s="2351"/>
      <c r="J646" s="2351"/>
      <c r="K646" s="2351"/>
      <c r="L646" s="2351"/>
      <c r="M646" s="2351"/>
      <c r="N646" s="2351"/>
      <c r="O646" s="2351"/>
      <c r="P646" s="2351"/>
      <c r="Q646" s="2351"/>
      <c r="R646" s="2351"/>
      <c r="S646" s="2351"/>
      <c r="T646" s="2351"/>
      <c r="U646" s="2351"/>
      <c r="V646" s="2351"/>
      <c r="W646" s="2351"/>
      <c r="X646" s="2351"/>
      <c r="Y646" s="2351"/>
      <c r="Z646" s="2351"/>
      <c r="AA646" s="2351"/>
      <c r="AB646" s="2331"/>
    </row>
    <row r="647" ht="24.0" customHeight="1">
      <c r="A647" s="2350"/>
      <c r="B647" s="2351"/>
      <c r="C647" s="2351"/>
      <c r="D647" s="2351"/>
      <c r="E647" s="2351"/>
      <c r="F647" s="2351"/>
      <c r="G647" s="2351"/>
      <c r="H647" s="2351"/>
      <c r="I647" s="2351"/>
      <c r="J647" s="2351"/>
      <c r="K647" s="2351"/>
      <c r="L647" s="2351"/>
      <c r="M647" s="2351"/>
      <c r="N647" s="2351"/>
      <c r="O647" s="2351"/>
      <c r="P647" s="2351"/>
      <c r="Q647" s="2351"/>
      <c r="R647" s="2351"/>
      <c r="S647" s="2351"/>
      <c r="T647" s="2351"/>
      <c r="U647" s="2351"/>
      <c r="V647" s="2351"/>
      <c r="W647" s="2351"/>
      <c r="X647" s="2351"/>
      <c r="Y647" s="2351"/>
      <c r="Z647" s="2351"/>
      <c r="AA647" s="2351"/>
      <c r="AB647" s="2331"/>
    </row>
    <row r="648" ht="24.0" customHeight="1">
      <c r="A648" s="2350"/>
      <c r="B648" s="2351"/>
      <c r="C648" s="2351"/>
      <c r="D648" s="2351"/>
      <c r="E648" s="2351"/>
      <c r="F648" s="2351"/>
      <c r="G648" s="2351"/>
      <c r="H648" s="2351"/>
      <c r="I648" s="2351"/>
      <c r="J648" s="2351"/>
      <c r="K648" s="2351"/>
      <c r="L648" s="2351"/>
      <c r="M648" s="2351"/>
      <c r="N648" s="2351"/>
      <c r="O648" s="2351"/>
      <c r="P648" s="2351"/>
      <c r="Q648" s="2351"/>
      <c r="R648" s="2351"/>
      <c r="S648" s="2351"/>
      <c r="T648" s="2351"/>
      <c r="U648" s="2351"/>
      <c r="V648" s="2351"/>
      <c r="W648" s="2351"/>
      <c r="X648" s="2351"/>
      <c r="Y648" s="2351"/>
      <c r="Z648" s="2351"/>
      <c r="AA648" s="2351"/>
      <c r="AB648" s="2331"/>
    </row>
    <row r="649" ht="24.0" customHeight="1">
      <c r="A649" s="2350"/>
      <c r="B649" s="2351"/>
      <c r="C649" s="2351"/>
      <c r="D649" s="2351"/>
      <c r="E649" s="2351"/>
      <c r="F649" s="2351"/>
      <c r="G649" s="2351"/>
      <c r="H649" s="2351"/>
      <c r="I649" s="2351"/>
      <c r="J649" s="2351"/>
      <c r="K649" s="2351"/>
      <c r="L649" s="2351"/>
      <c r="M649" s="2351"/>
      <c r="N649" s="2351"/>
      <c r="O649" s="2351"/>
      <c r="P649" s="2351"/>
      <c r="Q649" s="2351"/>
      <c r="R649" s="2351"/>
      <c r="S649" s="2351"/>
      <c r="T649" s="2351"/>
      <c r="U649" s="2351"/>
      <c r="V649" s="2351"/>
      <c r="W649" s="2351"/>
      <c r="X649" s="2351"/>
      <c r="Y649" s="2351"/>
      <c r="Z649" s="2351"/>
      <c r="AA649" s="2351"/>
      <c r="AB649" s="2331"/>
    </row>
    <row r="650" ht="24.0" customHeight="1">
      <c r="A650" s="2350"/>
      <c r="B650" s="2351"/>
      <c r="C650" s="2351"/>
      <c r="D650" s="2351"/>
      <c r="E650" s="2351"/>
      <c r="F650" s="2351"/>
      <c r="G650" s="2351"/>
      <c r="H650" s="2351"/>
      <c r="I650" s="2351"/>
      <c r="J650" s="2351"/>
      <c r="K650" s="2351"/>
      <c r="L650" s="2351"/>
      <c r="M650" s="2351"/>
      <c r="N650" s="2351"/>
      <c r="O650" s="2351"/>
      <c r="P650" s="2351"/>
      <c r="Q650" s="2351"/>
      <c r="R650" s="2351"/>
      <c r="S650" s="2351"/>
      <c r="T650" s="2351"/>
      <c r="U650" s="2351"/>
      <c r="V650" s="2351"/>
      <c r="W650" s="2351"/>
      <c r="X650" s="2351"/>
      <c r="Y650" s="2351"/>
      <c r="Z650" s="2351"/>
      <c r="AA650" s="2351"/>
      <c r="AB650" s="2331"/>
    </row>
    <row r="651" ht="24.0" customHeight="1">
      <c r="A651" s="2350"/>
      <c r="B651" s="2351"/>
      <c r="C651" s="2351"/>
      <c r="D651" s="2351"/>
      <c r="E651" s="2351"/>
      <c r="F651" s="2351"/>
      <c r="G651" s="2351"/>
      <c r="H651" s="2351"/>
      <c r="I651" s="2351"/>
      <c r="J651" s="2351"/>
      <c r="K651" s="2351"/>
      <c r="L651" s="2351"/>
      <c r="M651" s="2351"/>
      <c r="N651" s="2351"/>
      <c r="O651" s="2351"/>
      <c r="P651" s="2351"/>
      <c r="Q651" s="2351"/>
      <c r="R651" s="2351"/>
      <c r="S651" s="2351"/>
      <c r="T651" s="2351"/>
      <c r="U651" s="2351"/>
      <c r="V651" s="2351"/>
      <c r="W651" s="2351"/>
      <c r="X651" s="2351"/>
      <c r="Y651" s="2351"/>
      <c r="Z651" s="2351"/>
      <c r="AA651" s="2351"/>
      <c r="AB651" s="2331"/>
    </row>
    <row r="652" ht="24.0" customHeight="1">
      <c r="A652" s="2350"/>
      <c r="B652" s="2351"/>
      <c r="C652" s="2351"/>
      <c r="D652" s="2351"/>
      <c r="E652" s="2351"/>
      <c r="F652" s="2351"/>
      <c r="G652" s="2351"/>
      <c r="H652" s="2351"/>
      <c r="I652" s="2351"/>
      <c r="J652" s="2351"/>
      <c r="K652" s="2351"/>
      <c r="L652" s="2351"/>
      <c r="M652" s="2351"/>
      <c r="N652" s="2351"/>
      <c r="O652" s="2351"/>
      <c r="P652" s="2351"/>
      <c r="Q652" s="2351"/>
      <c r="R652" s="2351"/>
      <c r="S652" s="2351"/>
      <c r="T652" s="2351"/>
      <c r="U652" s="2351"/>
      <c r="V652" s="2351"/>
      <c r="W652" s="2351"/>
      <c r="X652" s="2351"/>
      <c r="Y652" s="2351"/>
      <c r="Z652" s="2351"/>
      <c r="AA652" s="2351"/>
      <c r="AB652" s="2331"/>
    </row>
    <row r="653" ht="24.0" customHeight="1">
      <c r="A653" s="2350"/>
      <c r="B653" s="2351"/>
      <c r="C653" s="2351"/>
      <c r="D653" s="2351"/>
      <c r="E653" s="2351"/>
      <c r="F653" s="2351"/>
      <c r="G653" s="2351"/>
      <c r="H653" s="2351"/>
      <c r="I653" s="2351"/>
      <c r="J653" s="2351"/>
      <c r="K653" s="2351"/>
      <c r="L653" s="2351"/>
      <c r="M653" s="2351"/>
      <c r="N653" s="2351"/>
      <c r="O653" s="2351"/>
      <c r="P653" s="2351"/>
      <c r="Q653" s="2351"/>
      <c r="R653" s="2351"/>
      <c r="S653" s="2351"/>
      <c r="T653" s="2351"/>
      <c r="U653" s="2351"/>
      <c r="V653" s="2351"/>
      <c r="W653" s="2351"/>
      <c r="X653" s="2351"/>
      <c r="Y653" s="2351"/>
      <c r="Z653" s="2351"/>
      <c r="AA653" s="2351"/>
      <c r="AB653" s="2331"/>
    </row>
    <row r="654" ht="24.0" customHeight="1">
      <c r="A654" s="2350"/>
      <c r="B654" s="2351"/>
      <c r="C654" s="2351"/>
      <c r="D654" s="2351"/>
      <c r="E654" s="2351"/>
      <c r="F654" s="2351"/>
      <c r="G654" s="2351"/>
      <c r="H654" s="2351"/>
      <c r="I654" s="2351"/>
      <c r="J654" s="2351"/>
      <c r="K654" s="2351"/>
      <c r="L654" s="2351"/>
      <c r="M654" s="2351"/>
      <c r="N654" s="2351"/>
      <c r="O654" s="2351"/>
      <c r="P654" s="2351"/>
      <c r="Q654" s="2351"/>
      <c r="R654" s="2351"/>
      <c r="S654" s="2351"/>
      <c r="T654" s="2351"/>
      <c r="U654" s="2351"/>
      <c r="V654" s="2351"/>
      <c r="W654" s="2351"/>
      <c r="X654" s="2351"/>
      <c r="Y654" s="2351"/>
      <c r="Z654" s="2351"/>
      <c r="AA654" s="2351"/>
      <c r="AB654" s="2331"/>
    </row>
    <row r="655" ht="24.0" customHeight="1">
      <c r="A655" s="2350"/>
      <c r="B655" s="2351"/>
      <c r="C655" s="2351"/>
      <c r="D655" s="2351"/>
      <c r="E655" s="2351"/>
      <c r="F655" s="2351"/>
      <c r="G655" s="2351"/>
      <c r="H655" s="2351"/>
      <c r="I655" s="2351"/>
      <c r="J655" s="2351"/>
      <c r="K655" s="2351"/>
      <c r="L655" s="2351"/>
      <c r="M655" s="2351"/>
      <c r="N655" s="2351"/>
      <c r="O655" s="2351"/>
      <c r="P655" s="2351"/>
      <c r="Q655" s="2351"/>
      <c r="R655" s="2351"/>
      <c r="S655" s="2351"/>
      <c r="T655" s="2351"/>
      <c r="U655" s="2351"/>
      <c r="V655" s="2351"/>
      <c r="W655" s="2351"/>
      <c r="X655" s="2351"/>
      <c r="Y655" s="2351"/>
      <c r="Z655" s="2351"/>
      <c r="AA655" s="2351"/>
      <c r="AB655" s="2331"/>
    </row>
    <row r="656" ht="24.0" customHeight="1">
      <c r="A656" s="2350"/>
      <c r="B656" s="2351"/>
      <c r="C656" s="2351"/>
      <c r="D656" s="2351"/>
      <c r="E656" s="2351"/>
      <c r="F656" s="2351"/>
      <c r="G656" s="2351"/>
      <c r="H656" s="2351"/>
      <c r="I656" s="2351"/>
      <c r="J656" s="2351"/>
      <c r="K656" s="2351"/>
      <c r="L656" s="2351"/>
      <c r="M656" s="2351"/>
      <c r="N656" s="2351"/>
      <c r="O656" s="2351"/>
      <c r="P656" s="2351"/>
      <c r="Q656" s="2351"/>
      <c r="R656" s="2351"/>
      <c r="S656" s="2351"/>
      <c r="T656" s="2351"/>
      <c r="U656" s="2351"/>
      <c r="V656" s="2351"/>
      <c r="W656" s="2351"/>
      <c r="X656" s="2351"/>
      <c r="Y656" s="2351"/>
      <c r="Z656" s="2351"/>
      <c r="AA656" s="2351"/>
      <c r="AB656" s="2331"/>
    </row>
    <row r="657" ht="24.0" customHeight="1">
      <c r="A657" s="2350"/>
      <c r="B657" s="2351"/>
      <c r="C657" s="2351"/>
      <c r="D657" s="2351"/>
      <c r="E657" s="2351"/>
      <c r="F657" s="2351"/>
      <c r="G657" s="2351"/>
      <c r="H657" s="2351"/>
      <c r="I657" s="2351"/>
      <c r="J657" s="2351"/>
      <c r="K657" s="2351"/>
      <c r="L657" s="2351"/>
      <c r="M657" s="2351"/>
      <c r="N657" s="2351"/>
      <c r="O657" s="2351"/>
      <c r="P657" s="2351"/>
      <c r="Q657" s="2351"/>
      <c r="R657" s="2351"/>
      <c r="S657" s="2351"/>
      <c r="T657" s="2351"/>
      <c r="U657" s="2351"/>
      <c r="V657" s="2351"/>
      <c r="W657" s="2351"/>
      <c r="X657" s="2351"/>
      <c r="Y657" s="2351"/>
      <c r="Z657" s="2351"/>
      <c r="AA657" s="2351"/>
      <c r="AB657" s="2331"/>
    </row>
    <row r="658" ht="24.0" customHeight="1">
      <c r="A658" s="2350"/>
      <c r="B658" s="2351"/>
      <c r="C658" s="2351"/>
      <c r="D658" s="2351"/>
      <c r="E658" s="2351"/>
      <c r="F658" s="2351"/>
      <c r="G658" s="2351"/>
      <c r="H658" s="2351"/>
      <c r="I658" s="2351"/>
      <c r="J658" s="2351"/>
      <c r="K658" s="2351"/>
      <c r="L658" s="2351"/>
      <c r="M658" s="2351"/>
      <c r="N658" s="2351"/>
      <c r="O658" s="2351"/>
      <c r="P658" s="2351"/>
      <c r="Q658" s="2351"/>
      <c r="R658" s="2351"/>
      <c r="S658" s="2351"/>
      <c r="T658" s="2351"/>
      <c r="U658" s="2351"/>
      <c r="V658" s="2351"/>
      <c r="W658" s="2351"/>
      <c r="X658" s="2351"/>
      <c r="Y658" s="2351"/>
      <c r="Z658" s="2351"/>
      <c r="AA658" s="2351"/>
      <c r="AB658" s="2331"/>
    </row>
    <row r="659" ht="24.0" customHeight="1">
      <c r="A659" s="2350"/>
      <c r="B659" s="2351"/>
      <c r="C659" s="2351"/>
      <c r="D659" s="2351"/>
      <c r="E659" s="2351"/>
      <c r="F659" s="2351"/>
      <c r="G659" s="2351"/>
      <c r="H659" s="2351"/>
      <c r="I659" s="2351"/>
      <c r="J659" s="2351"/>
      <c r="K659" s="2351"/>
      <c r="L659" s="2351"/>
      <c r="M659" s="2351"/>
      <c r="N659" s="2351"/>
      <c r="O659" s="2351"/>
      <c r="P659" s="2351"/>
      <c r="Q659" s="2351"/>
      <c r="R659" s="2351"/>
      <c r="S659" s="2351"/>
      <c r="T659" s="2351"/>
      <c r="U659" s="2351"/>
      <c r="V659" s="2351"/>
      <c r="W659" s="2351"/>
      <c r="X659" s="2351"/>
      <c r="Y659" s="2351"/>
      <c r="Z659" s="2351"/>
      <c r="AA659" s="2351"/>
      <c r="AB659" s="2331"/>
    </row>
    <row r="660" ht="24.0" customHeight="1">
      <c r="A660" s="2350"/>
      <c r="B660" s="2351"/>
      <c r="C660" s="2351"/>
      <c r="D660" s="2351"/>
      <c r="E660" s="2351"/>
      <c r="F660" s="2351"/>
      <c r="G660" s="2351"/>
      <c r="H660" s="2351"/>
      <c r="I660" s="2351"/>
      <c r="J660" s="2351"/>
      <c r="K660" s="2351"/>
      <c r="L660" s="2351"/>
      <c r="M660" s="2351"/>
      <c r="N660" s="2351"/>
      <c r="O660" s="2351"/>
      <c r="P660" s="2351"/>
      <c r="Q660" s="2351"/>
      <c r="R660" s="2351"/>
      <c r="S660" s="2351"/>
      <c r="T660" s="2351"/>
      <c r="U660" s="2351"/>
      <c r="V660" s="2351"/>
      <c r="W660" s="2351"/>
      <c r="X660" s="2351"/>
      <c r="Y660" s="2351"/>
      <c r="Z660" s="2351"/>
      <c r="AA660" s="2351"/>
      <c r="AB660" s="2331"/>
    </row>
    <row r="661" ht="24.0" customHeight="1">
      <c r="A661" s="2350"/>
      <c r="B661" s="2351"/>
      <c r="C661" s="2351"/>
      <c r="D661" s="2351"/>
      <c r="E661" s="2351"/>
      <c r="F661" s="2351"/>
      <c r="G661" s="2351"/>
      <c r="H661" s="2351"/>
      <c r="I661" s="2351"/>
      <c r="J661" s="2351"/>
      <c r="K661" s="2351"/>
      <c r="L661" s="2351"/>
      <c r="M661" s="2351"/>
      <c r="N661" s="2351"/>
      <c r="O661" s="2351"/>
      <c r="P661" s="2351"/>
      <c r="Q661" s="2351"/>
      <c r="R661" s="2351"/>
      <c r="S661" s="2351"/>
      <c r="T661" s="2351"/>
      <c r="U661" s="2351"/>
      <c r="V661" s="2351"/>
      <c r="W661" s="2351"/>
      <c r="X661" s="2351"/>
      <c r="Y661" s="2351"/>
      <c r="Z661" s="2351"/>
      <c r="AA661" s="2351"/>
      <c r="AB661" s="2331"/>
    </row>
    <row r="662" ht="24.0" customHeight="1">
      <c r="A662" s="2350"/>
      <c r="B662" s="2351"/>
      <c r="C662" s="2351"/>
      <c r="D662" s="2351"/>
      <c r="E662" s="2351"/>
      <c r="F662" s="2351"/>
      <c r="G662" s="2351"/>
      <c r="H662" s="2351"/>
      <c r="I662" s="2351"/>
      <c r="J662" s="2351"/>
      <c r="K662" s="2351"/>
      <c r="L662" s="2351"/>
      <c r="M662" s="2351"/>
      <c r="N662" s="2351"/>
      <c r="O662" s="2351"/>
      <c r="P662" s="2351"/>
      <c r="Q662" s="2351"/>
      <c r="R662" s="2351"/>
      <c r="S662" s="2351"/>
      <c r="T662" s="2351"/>
      <c r="U662" s="2351"/>
      <c r="V662" s="2351"/>
      <c r="W662" s="2351"/>
      <c r="X662" s="2351"/>
      <c r="Y662" s="2351"/>
      <c r="Z662" s="2351"/>
      <c r="AA662" s="2351"/>
      <c r="AB662" s="2331"/>
    </row>
    <row r="663" ht="24.0" customHeight="1">
      <c r="A663" s="2350"/>
      <c r="B663" s="2351"/>
      <c r="C663" s="2351"/>
      <c r="D663" s="2351"/>
      <c r="E663" s="2351"/>
      <c r="F663" s="2351"/>
      <c r="G663" s="2351"/>
      <c r="H663" s="2351"/>
      <c r="I663" s="2351"/>
      <c r="J663" s="2351"/>
      <c r="K663" s="2351"/>
      <c r="L663" s="2351"/>
      <c r="M663" s="2351"/>
      <c r="N663" s="2351"/>
      <c r="O663" s="2351"/>
      <c r="P663" s="2351"/>
      <c r="Q663" s="2351"/>
      <c r="R663" s="2351"/>
      <c r="S663" s="2351"/>
      <c r="T663" s="2351"/>
      <c r="U663" s="2351"/>
      <c r="V663" s="2351"/>
      <c r="W663" s="2351"/>
      <c r="X663" s="2351"/>
      <c r="Y663" s="2351"/>
      <c r="Z663" s="2351"/>
      <c r="AA663" s="2351"/>
      <c r="AB663" s="2331"/>
    </row>
    <row r="664" ht="24.0" customHeight="1">
      <c r="A664" s="2350"/>
      <c r="B664" s="2351"/>
      <c r="C664" s="2351"/>
      <c r="D664" s="2351"/>
      <c r="E664" s="2351"/>
      <c r="F664" s="2351"/>
      <c r="G664" s="2351"/>
      <c r="H664" s="2351"/>
      <c r="I664" s="2351"/>
      <c r="J664" s="2351"/>
      <c r="K664" s="2351"/>
      <c r="L664" s="2351"/>
      <c r="M664" s="2351"/>
      <c r="N664" s="2351"/>
      <c r="O664" s="2351"/>
      <c r="P664" s="2351"/>
      <c r="Q664" s="2351"/>
      <c r="R664" s="2351"/>
      <c r="S664" s="2351"/>
      <c r="T664" s="2351"/>
      <c r="U664" s="2351"/>
      <c r="V664" s="2351"/>
      <c r="W664" s="2351"/>
      <c r="X664" s="2351"/>
      <c r="Y664" s="2351"/>
      <c r="Z664" s="2351"/>
      <c r="AA664" s="2351"/>
      <c r="AB664" s="2331"/>
    </row>
    <row r="665" ht="24.0" customHeight="1">
      <c r="A665" s="2350"/>
      <c r="B665" s="2351"/>
      <c r="C665" s="2351"/>
      <c r="D665" s="2351"/>
      <c r="E665" s="2351"/>
      <c r="F665" s="2351"/>
      <c r="G665" s="2351"/>
      <c r="H665" s="2351"/>
      <c r="I665" s="2351"/>
      <c r="J665" s="2351"/>
      <c r="K665" s="2351"/>
      <c r="L665" s="2351"/>
      <c r="M665" s="2351"/>
      <c r="N665" s="2351"/>
      <c r="O665" s="2351"/>
      <c r="P665" s="2351"/>
      <c r="Q665" s="2351"/>
      <c r="R665" s="2351"/>
      <c r="S665" s="2351"/>
      <c r="T665" s="2351"/>
      <c r="U665" s="2351"/>
      <c r="V665" s="2351"/>
      <c r="W665" s="2351"/>
      <c r="X665" s="2351"/>
      <c r="Y665" s="2351"/>
      <c r="Z665" s="2351"/>
      <c r="AA665" s="2351"/>
      <c r="AB665" s="2331"/>
    </row>
    <row r="666" ht="24.0" customHeight="1">
      <c r="A666" s="2350"/>
      <c r="B666" s="2351"/>
      <c r="C666" s="2351"/>
      <c r="D666" s="2351"/>
      <c r="E666" s="2351"/>
      <c r="F666" s="2351"/>
      <c r="G666" s="2351"/>
      <c r="H666" s="2351"/>
      <c r="I666" s="2351"/>
      <c r="J666" s="2351"/>
      <c r="K666" s="2351"/>
      <c r="L666" s="2351"/>
      <c r="M666" s="2351"/>
      <c r="N666" s="2351"/>
      <c r="O666" s="2351"/>
      <c r="P666" s="2351"/>
      <c r="Q666" s="2351"/>
      <c r="R666" s="2351"/>
      <c r="S666" s="2351"/>
      <c r="T666" s="2351"/>
      <c r="U666" s="2351"/>
      <c r="V666" s="2351"/>
      <c r="W666" s="2351"/>
      <c r="X666" s="2351"/>
      <c r="Y666" s="2351"/>
      <c r="Z666" s="2351"/>
      <c r="AA666" s="2351"/>
      <c r="AB666" s="2331"/>
    </row>
    <row r="667" ht="24.0" customHeight="1">
      <c r="A667" s="2350"/>
      <c r="B667" s="2351"/>
      <c r="C667" s="2351"/>
      <c r="D667" s="2351"/>
      <c r="E667" s="2351"/>
      <c r="F667" s="2351"/>
      <c r="G667" s="2351"/>
      <c r="H667" s="2351"/>
      <c r="I667" s="2351"/>
      <c r="J667" s="2351"/>
      <c r="K667" s="2351"/>
      <c r="L667" s="2351"/>
      <c r="M667" s="2351"/>
      <c r="N667" s="2351"/>
      <c r="O667" s="2351"/>
      <c r="P667" s="2351"/>
      <c r="Q667" s="2351"/>
      <c r="R667" s="2351"/>
      <c r="S667" s="2351"/>
      <c r="T667" s="2351"/>
      <c r="U667" s="2351"/>
      <c r="V667" s="2351"/>
      <c r="W667" s="2351"/>
      <c r="X667" s="2351"/>
      <c r="Y667" s="2351"/>
      <c r="Z667" s="2351"/>
      <c r="AA667" s="2351"/>
      <c r="AB667" s="2331"/>
    </row>
    <row r="668" ht="24.0" customHeight="1">
      <c r="A668" s="2350"/>
      <c r="B668" s="2351"/>
      <c r="C668" s="2351"/>
      <c r="D668" s="2351"/>
      <c r="E668" s="2351"/>
      <c r="F668" s="2351"/>
      <c r="G668" s="2351"/>
      <c r="H668" s="2351"/>
      <c r="I668" s="2351"/>
      <c r="J668" s="2351"/>
      <c r="K668" s="2351"/>
      <c r="L668" s="2351"/>
      <c r="M668" s="2351"/>
      <c r="N668" s="2351"/>
      <c r="O668" s="2351"/>
      <c r="P668" s="2351"/>
      <c r="Q668" s="2351"/>
      <c r="R668" s="2351"/>
      <c r="S668" s="2351"/>
      <c r="T668" s="2351"/>
      <c r="U668" s="2351"/>
      <c r="V668" s="2351"/>
      <c r="W668" s="2351"/>
      <c r="X668" s="2351"/>
      <c r="Y668" s="2351"/>
      <c r="Z668" s="2351"/>
      <c r="AA668" s="2351"/>
      <c r="AB668" s="2331"/>
    </row>
    <row r="669" ht="24.0" customHeight="1">
      <c r="A669" s="2350"/>
      <c r="B669" s="2351"/>
      <c r="C669" s="2351"/>
      <c r="D669" s="2351"/>
      <c r="E669" s="2351"/>
      <c r="F669" s="2351"/>
      <c r="G669" s="2351"/>
      <c r="H669" s="2351"/>
      <c r="I669" s="2351"/>
      <c r="J669" s="2351"/>
      <c r="K669" s="2351"/>
      <c r="L669" s="2351"/>
      <c r="M669" s="2351"/>
      <c r="N669" s="2351"/>
      <c r="O669" s="2351"/>
      <c r="P669" s="2351"/>
      <c r="Q669" s="2351"/>
      <c r="R669" s="2351"/>
      <c r="S669" s="2351"/>
      <c r="T669" s="2351"/>
      <c r="U669" s="2351"/>
      <c r="V669" s="2351"/>
      <c r="W669" s="2351"/>
      <c r="X669" s="2351"/>
      <c r="Y669" s="2351"/>
      <c r="Z669" s="2351"/>
      <c r="AA669" s="2351"/>
      <c r="AB669" s="2331"/>
    </row>
    <row r="670" ht="24.0" customHeight="1">
      <c r="A670" s="2350"/>
      <c r="B670" s="2351"/>
      <c r="C670" s="2351"/>
      <c r="D670" s="2351"/>
      <c r="E670" s="2351"/>
      <c r="F670" s="2351"/>
      <c r="G670" s="2351"/>
      <c r="H670" s="2351"/>
      <c r="I670" s="2351"/>
      <c r="J670" s="2351"/>
      <c r="K670" s="2351"/>
      <c r="L670" s="2351"/>
      <c r="M670" s="2351"/>
      <c r="N670" s="2351"/>
      <c r="O670" s="2351"/>
      <c r="P670" s="2351"/>
      <c r="Q670" s="2351"/>
      <c r="R670" s="2351"/>
      <c r="S670" s="2351"/>
      <c r="T670" s="2351"/>
      <c r="U670" s="2351"/>
      <c r="V670" s="2351"/>
      <c r="W670" s="2351"/>
      <c r="X670" s="2351"/>
      <c r="Y670" s="2351"/>
      <c r="Z670" s="2351"/>
      <c r="AA670" s="2351"/>
      <c r="AB670" s="2331"/>
    </row>
    <row r="671" ht="24.0" customHeight="1">
      <c r="A671" s="2350"/>
      <c r="B671" s="2351"/>
      <c r="C671" s="2351"/>
      <c r="D671" s="2351"/>
      <c r="E671" s="2351"/>
      <c r="F671" s="2351"/>
      <c r="G671" s="2351"/>
      <c r="H671" s="2351"/>
      <c r="I671" s="2351"/>
      <c r="J671" s="2351"/>
      <c r="K671" s="2351"/>
      <c r="L671" s="2351"/>
      <c r="M671" s="2351"/>
      <c r="N671" s="2351"/>
      <c r="O671" s="2351"/>
      <c r="P671" s="2351"/>
      <c r="Q671" s="2351"/>
      <c r="R671" s="2351"/>
      <c r="S671" s="2351"/>
      <c r="T671" s="2351"/>
      <c r="U671" s="2351"/>
      <c r="V671" s="2351"/>
      <c r="W671" s="2351"/>
      <c r="X671" s="2351"/>
      <c r="Y671" s="2351"/>
      <c r="Z671" s="2351"/>
      <c r="AA671" s="2351"/>
      <c r="AB671" s="2331"/>
    </row>
    <row r="672" ht="24.0" customHeight="1">
      <c r="A672" s="2350"/>
      <c r="B672" s="2351"/>
      <c r="C672" s="2351"/>
      <c r="D672" s="2351"/>
      <c r="E672" s="2351"/>
      <c r="F672" s="2351"/>
      <c r="G672" s="2351"/>
      <c r="H672" s="2351"/>
      <c r="I672" s="2351"/>
      <c r="J672" s="2351"/>
      <c r="K672" s="2351"/>
      <c r="L672" s="2351"/>
      <c r="M672" s="2351"/>
      <c r="N672" s="2351"/>
      <c r="O672" s="2351"/>
      <c r="P672" s="2351"/>
      <c r="Q672" s="2351"/>
      <c r="R672" s="2351"/>
      <c r="S672" s="2351"/>
      <c r="T672" s="2351"/>
      <c r="U672" s="2351"/>
      <c r="V672" s="2351"/>
      <c r="W672" s="2351"/>
      <c r="X672" s="2351"/>
      <c r="Y672" s="2351"/>
      <c r="Z672" s="2351"/>
      <c r="AA672" s="2351"/>
      <c r="AB672" s="2331"/>
    </row>
    <row r="673" ht="24.0" customHeight="1">
      <c r="A673" s="2350"/>
      <c r="B673" s="2351"/>
      <c r="C673" s="2351"/>
      <c r="D673" s="2351"/>
      <c r="E673" s="2351"/>
      <c r="F673" s="2351"/>
      <c r="G673" s="2351"/>
      <c r="H673" s="2351"/>
      <c r="I673" s="2351"/>
      <c r="J673" s="2351"/>
      <c r="K673" s="2351"/>
      <c r="L673" s="2351"/>
      <c r="M673" s="2351"/>
      <c r="N673" s="2351"/>
      <c r="O673" s="2351"/>
      <c r="P673" s="2351"/>
      <c r="Q673" s="2351"/>
      <c r="R673" s="2351"/>
      <c r="S673" s="2351"/>
      <c r="T673" s="2351"/>
      <c r="U673" s="2351"/>
      <c r="V673" s="2351"/>
      <c r="W673" s="2351"/>
      <c r="X673" s="2351"/>
      <c r="Y673" s="2351"/>
      <c r="Z673" s="2351"/>
      <c r="AA673" s="2351"/>
      <c r="AB673" s="2331"/>
    </row>
    <row r="674" ht="24.0" customHeight="1">
      <c r="A674" s="2350"/>
      <c r="B674" s="2351"/>
      <c r="C674" s="2351"/>
      <c r="D674" s="2351"/>
      <c r="E674" s="2351"/>
      <c r="F674" s="2351"/>
      <c r="G674" s="2351"/>
      <c r="H674" s="2351"/>
      <c r="I674" s="2351"/>
      <c r="J674" s="2351"/>
      <c r="K674" s="2351"/>
      <c r="L674" s="2351"/>
      <c r="M674" s="2351"/>
      <c r="N674" s="2351"/>
      <c r="O674" s="2351"/>
      <c r="P674" s="2351"/>
      <c r="Q674" s="2351"/>
      <c r="R674" s="2351"/>
      <c r="S674" s="2351"/>
      <c r="T674" s="2351"/>
      <c r="U674" s="2351"/>
      <c r="V674" s="2351"/>
      <c r="W674" s="2351"/>
      <c r="X674" s="2351"/>
      <c r="Y674" s="2351"/>
      <c r="Z674" s="2351"/>
      <c r="AA674" s="2351"/>
      <c r="AB674" s="2331"/>
    </row>
    <row r="675" ht="24.0" customHeight="1">
      <c r="A675" s="2350"/>
      <c r="B675" s="2351"/>
      <c r="C675" s="2351"/>
      <c r="D675" s="2351"/>
      <c r="E675" s="2351"/>
      <c r="F675" s="2351"/>
      <c r="G675" s="2351"/>
      <c r="H675" s="2351"/>
      <c r="I675" s="2351"/>
      <c r="J675" s="2351"/>
      <c r="K675" s="2351"/>
      <c r="L675" s="2351"/>
      <c r="M675" s="2351"/>
      <c r="N675" s="2351"/>
      <c r="O675" s="2351"/>
      <c r="P675" s="2351"/>
      <c r="Q675" s="2351"/>
      <c r="R675" s="2351"/>
      <c r="S675" s="2351"/>
      <c r="T675" s="2351"/>
      <c r="U675" s="2351"/>
      <c r="V675" s="2351"/>
      <c r="W675" s="2351"/>
      <c r="X675" s="2351"/>
      <c r="Y675" s="2351"/>
      <c r="Z675" s="2351"/>
      <c r="AA675" s="2351"/>
      <c r="AB675" s="2331"/>
    </row>
    <row r="676" ht="24.0" customHeight="1">
      <c r="A676" s="2350"/>
      <c r="B676" s="2351"/>
      <c r="C676" s="2351"/>
      <c r="D676" s="2351"/>
      <c r="E676" s="2351"/>
      <c r="F676" s="2351"/>
      <c r="G676" s="2351"/>
      <c r="H676" s="2351"/>
      <c r="I676" s="2351"/>
      <c r="J676" s="2351"/>
      <c r="K676" s="2351"/>
      <c r="L676" s="2351"/>
      <c r="M676" s="2351"/>
      <c r="N676" s="2351"/>
      <c r="O676" s="2351"/>
      <c r="P676" s="2351"/>
      <c r="Q676" s="2351"/>
      <c r="R676" s="2351"/>
      <c r="S676" s="2351"/>
      <c r="T676" s="2351"/>
      <c r="U676" s="2351"/>
      <c r="V676" s="2351"/>
      <c r="W676" s="2351"/>
      <c r="X676" s="2351"/>
      <c r="Y676" s="2351"/>
      <c r="Z676" s="2351"/>
      <c r="AA676" s="2351"/>
      <c r="AB676" s="2331"/>
    </row>
    <row r="677" ht="24.0" customHeight="1">
      <c r="A677" s="2350"/>
      <c r="B677" s="2351"/>
      <c r="C677" s="2351"/>
      <c r="D677" s="2351"/>
      <c r="E677" s="2351"/>
      <c r="F677" s="2351"/>
      <c r="G677" s="2351"/>
      <c r="H677" s="2351"/>
      <c r="I677" s="2351"/>
      <c r="J677" s="2351"/>
      <c r="K677" s="2351"/>
      <c r="L677" s="2351"/>
      <c r="M677" s="2351"/>
      <c r="N677" s="2351"/>
      <c r="O677" s="2351"/>
      <c r="P677" s="2351"/>
      <c r="Q677" s="2351"/>
      <c r="R677" s="2351"/>
      <c r="S677" s="2351"/>
      <c r="T677" s="2351"/>
      <c r="U677" s="2351"/>
      <c r="V677" s="2351"/>
      <c r="W677" s="2351"/>
      <c r="X677" s="2351"/>
      <c r="Y677" s="2351"/>
      <c r="Z677" s="2351"/>
      <c r="AA677" s="2351"/>
      <c r="AB677" s="2331"/>
    </row>
    <row r="678" ht="24.0" customHeight="1">
      <c r="A678" s="2350"/>
      <c r="B678" s="2351"/>
      <c r="C678" s="2351"/>
      <c r="D678" s="2351"/>
      <c r="E678" s="2351"/>
      <c r="F678" s="2351"/>
      <c r="G678" s="2351"/>
      <c r="H678" s="2351"/>
      <c r="I678" s="2351"/>
      <c r="J678" s="2351"/>
      <c r="K678" s="2351"/>
      <c r="L678" s="2351"/>
      <c r="M678" s="2351"/>
      <c r="N678" s="2351"/>
      <c r="O678" s="2351"/>
      <c r="P678" s="2351"/>
      <c r="Q678" s="2351"/>
      <c r="R678" s="2351"/>
      <c r="S678" s="2351"/>
      <c r="T678" s="2351"/>
      <c r="U678" s="2351"/>
      <c r="V678" s="2351"/>
      <c r="W678" s="2351"/>
      <c r="X678" s="2351"/>
      <c r="Y678" s="2351"/>
      <c r="Z678" s="2351"/>
      <c r="AA678" s="2351"/>
      <c r="AB678" s="2331"/>
    </row>
    <row r="679" ht="24.0" customHeight="1">
      <c r="A679" s="2350"/>
      <c r="B679" s="2351"/>
      <c r="C679" s="2351"/>
      <c r="D679" s="2351"/>
      <c r="E679" s="2351"/>
      <c r="F679" s="2351"/>
      <c r="G679" s="2351"/>
      <c r="H679" s="2351"/>
      <c r="I679" s="2351"/>
      <c r="J679" s="2351"/>
      <c r="K679" s="2351"/>
      <c r="L679" s="2351"/>
      <c r="M679" s="2351"/>
      <c r="N679" s="2351"/>
      <c r="O679" s="2351"/>
      <c r="P679" s="2351"/>
      <c r="Q679" s="2351"/>
      <c r="R679" s="2351"/>
      <c r="S679" s="2351"/>
      <c r="T679" s="2351"/>
      <c r="U679" s="2351"/>
      <c r="V679" s="2351"/>
      <c r="W679" s="2351"/>
      <c r="X679" s="2351"/>
      <c r="Y679" s="2351"/>
      <c r="Z679" s="2351"/>
      <c r="AA679" s="2351"/>
      <c r="AB679" s="2331"/>
    </row>
    <row r="680" ht="24.0" customHeight="1">
      <c r="A680" s="2350"/>
      <c r="B680" s="2351"/>
      <c r="C680" s="2351"/>
      <c r="D680" s="2351"/>
      <c r="E680" s="2351"/>
      <c r="F680" s="2351"/>
      <c r="G680" s="2351"/>
      <c r="H680" s="2351"/>
      <c r="I680" s="2351"/>
      <c r="J680" s="2351"/>
      <c r="K680" s="2351"/>
      <c r="L680" s="2351"/>
      <c r="M680" s="2351"/>
      <c r="N680" s="2351"/>
      <c r="O680" s="2351"/>
      <c r="P680" s="2351"/>
      <c r="Q680" s="2351"/>
      <c r="R680" s="2351"/>
      <c r="S680" s="2351"/>
      <c r="T680" s="2351"/>
      <c r="U680" s="2351"/>
      <c r="V680" s="2351"/>
      <c r="W680" s="2351"/>
      <c r="X680" s="2351"/>
      <c r="Y680" s="2351"/>
      <c r="Z680" s="2351"/>
      <c r="AA680" s="2351"/>
      <c r="AB680" s="2331"/>
    </row>
    <row r="681" ht="24.0" customHeight="1">
      <c r="A681" s="2350"/>
      <c r="B681" s="2351"/>
      <c r="C681" s="2351"/>
      <c r="D681" s="2351"/>
      <c r="E681" s="2351"/>
      <c r="F681" s="2351"/>
      <c r="G681" s="2351"/>
      <c r="H681" s="2351"/>
      <c r="I681" s="2351"/>
      <c r="J681" s="2351"/>
      <c r="K681" s="2351"/>
      <c r="L681" s="2351"/>
      <c r="M681" s="2351"/>
      <c r="N681" s="2351"/>
      <c r="O681" s="2351"/>
      <c r="P681" s="2351"/>
      <c r="Q681" s="2351"/>
      <c r="R681" s="2351"/>
      <c r="S681" s="2351"/>
      <c r="T681" s="2351"/>
      <c r="U681" s="2351"/>
      <c r="V681" s="2351"/>
      <c r="W681" s="2351"/>
      <c r="X681" s="2351"/>
      <c r="Y681" s="2351"/>
      <c r="Z681" s="2351"/>
      <c r="AA681" s="2351"/>
      <c r="AB681" s="2331"/>
    </row>
    <row r="682" ht="24.0" customHeight="1">
      <c r="A682" s="2350"/>
      <c r="B682" s="2351"/>
      <c r="C682" s="2351"/>
      <c r="D682" s="2351"/>
      <c r="E682" s="2351"/>
      <c r="F682" s="2351"/>
      <c r="G682" s="2351"/>
      <c r="H682" s="2351"/>
      <c r="I682" s="2351"/>
      <c r="J682" s="2351"/>
      <c r="K682" s="2351"/>
      <c r="L682" s="2351"/>
      <c r="M682" s="2351"/>
      <c r="N682" s="2351"/>
      <c r="O682" s="2351"/>
      <c r="P682" s="2351"/>
      <c r="Q682" s="2351"/>
      <c r="R682" s="2351"/>
      <c r="S682" s="2351"/>
      <c r="T682" s="2351"/>
      <c r="U682" s="2351"/>
      <c r="V682" s="2351"/>
      <c r="W682" s="2351"/>
      <c r="X682" s="2351"/>
      <c r="Y682" s="2351"/>
      <c r="Z682" s="2351"/>
      <c r="AA682" s="2351"/>
      <c r="AB682" s="2331"/>
    </row>
    <row r="683" ht="24.0" customHeight="1">
      <c r="A683" s="2350"/>
      <c r="B683" s="2351"/>
      <c r="C683" s="2351"/>
      <c r="D683" s="2351"/>
      <c r="E683" s="2351"/>
      <c r="F683" s="2351"/>
      <c r="G683" s="2351"/>
      <c r="H683" s="2351"/>
      <c r="I683" s="2351"/>
      <c r="J683" s="2351"/>
      <c r="K683" s="2351"/>
      <c r="L683" s="2351"/>
      <c r="M683" s="2351"/>
      <c r="N683" s="2351"/>
      <c r="O683" s="2351"/>
      <c r="P683" s="2351"/>
      <c r="Q683" s="2351"/>
      <c r="R683" s="2351"/>
      <c r="S683" s="2351"/>
      <c r="T683" s="2351"/>
      <c r="U683" s="2351"/>
      <c r="V683" s="2351"/>
      <c r="W683" s="2351"/>
      <c r="X683" s="2351"/>
      <c r="Y683" s="2351"/>
      <c r="Z683" s="2351"/>
      <c r="AA683" s="2351"/>
      <c r="AB683" s="2331"/>
    </row>
    <row r="684" ht="24.0" customHeight="1">
      <c r="A684" s="2350"/>
      <c r="B684" s="2351"/>
      <c r="C684" s="2351"/>
      <c r="D684" s="2351"/>
      <c r="E684" s="2351"/>
      <c r="F684" s="2351"/>
      <c r="G684" s="2351"/>
      <c r="H684" s="2351"/>
      <c r="I684" s="2351"/>
      <c r="J684" s="2351"/>
      <c r="K684" s="2351"/>
      <c r="L684" s="2351"/>
      <c r="M684" s="2351"/>
      <c r="N684" s="2351"/>
      <c r="O684" s="2351"/>
      <c r="P684" s="2351"/>
      <c r="Q684" s="2351"/>
      <c r="R684" s="2351"/>
      <c r="S684" s="2351"/>
      <c r="T684" s="2351"/>
      <c r="U684" s="2351"/>
      <c r="V684" s="2351"/>
      <c r="W684" s="2351"/>
      <c r="X684" s="2351"/>
      <c r="Y684" s="2351"/>
      <c r="Z684" s="2351"/>
      <c r="AA684" s="2351"/>
      <c r="AB684" s="2331"/>
    </row>
    <row r="685" ht="24.0" customHeight="1">
      <c r="A685" s="2350"/>
      <c r="B685" s="2351"/>
      <c r="C685" s="2351"/>
      <c r="D685" s="2351"/>
      <c r="E685" s="2351"/>
      <c r="F685" s="2351"/>
      <c r="G685" s="2351"/>
      <c r="H685" s="2351"/>
      <c r="I685" s="2351"/>
      <c r="J685" s="2351"/>
      <c r="K685" s="2351"/>
      <c r="L685" s="2351"/>
      <c r="M685" s="2351"/>
      <c r="N685" s="2351"/>
      <c r="O685" s="2351"/>
      <c r="P685" s="2351"/>
      <c r="Q685" s="2351"/>
      <c r="R685" s="2351"/>
      <c r="S685" s="2351"/>
      <c r="T685" s="2351"/>
      <c r="U685" s="2351"/>
      <c r="V685" s="2351"/>
      <c r="W685" s="2351"/>
      <c r="X685" s="2351"/>
      <c r="Y685" s="2351"/>
      <c r="Z685" s="2351"/>
      <c r="AA685" s="2351"/>
      <c r="AB685" s="2331"/>
    </row>
    <row r="686" ht="24.0" customHeight="1">
      <c r="A686" s="2350"/>
      <c r="B686" s="2351"/>
      <c r="C686" s="2351"/>
      <c r="D686" s="2351"/>
      <c r="E686" s="2351"/>
      <c r="F686" s="2351"/>
      <c r="G686" s="2351"/>
      <c r="H686" s="2351"/>
      <c r="I686" s="2351"/>
      <c r="J686" s="2351"/>
      <c r="K686" s="2351"/>
      <c r="L686" s="2351"/>
      <c r="M686" s="2351"/>
      <c r="N686" s="2351"/>
      <c r="O686" s="2351"/>
      <c r="P686" s="2351"/>
      <c r="Q686" s="2351"/>
      <c r="R686" s="2351"/>
      <c r="S686" s="2351"/>
      <c r="T686" s="2351"/>
      <c r="U686" s="2351"/>
      <c r="V686" s="2351"/>
      <c r="W686" s="2351"/>
      <c r="X686" s="2351"/>
      <c r="Y686" s="2351"/>
      <c r="Z686" s="2351"/>
      <c r="AA686" s="2351"/>
      <c r="AB686" s="2331"/>
    </row>
    <row r="687" ht="24.0" customHeight="1">
      <c r="A687" s="2350"/>
      <c r="B687" s="2351"/>
      <c r="C687" s="2351"/>
      <c r="D687" s="2351"/>
      <c r="E687" s="2351"/>
      <c r="F687" s="2351"/>
      <c r="G687" s="2351"/>
      <c r="H687" s="2351"/>
      <c r="I687" s="2351"/>
      <c r="J687" s="2351"/>
      <c r="K687" s="2351"/>
      <c r="L687" s="2351"/>
      <c r="M687" s="2351"/>
      <c r="N687" s="2351"/>
      <c r="O687" s="2351"/>
      <c r="P687" s="2351"/>
      <c r="Q687" s="2351"/>
      <c r="R687" s="2351"/>
      <c r="S687" s="2351"/>
      <c r="T687" s="2351"/>
      <c r="U687" s="2351"/>
      <c r="V687" s="2351"/>
      <c r="W687" s="2351"/>
      <c r="X687" s="2351"/>
      <c r="Y687" s="2351"/>
      <c r="Z687" s="2351"/>
      <c r="AA687" s="2351"/>
      <c r="AB687" s="2331"/>
    </row>
    <row r="688" ht="24.0" customHeight="1">
      <c r="A688" s="2350"/>
      <c r="B688" s="2351"/>
      <c r="C688" s="2351"/>
      <c r="D688" s="2351"/>
      <c r="E688" s="2351"/>
      <c r="F688" s="2351"/>
      <c r="G688" s="2351"/>
      <c r="H688" s="2351"/>
      <c r="I688" s="2351"/>
      <c r="J688" s="2351"/>
      <c r="K688" s="2351"/>
      <c r="L688" s="2351"/>
      <c r="M688" s="2351"/>
      <c r="N688" s="2351"/>
      <c r="O688" s="2351"/>
      <c r="P688" s="2351"/>
      <c r="Q688" s="2351"/>
      <c r="R688" s="2351"/>
      <c r="S688" s="2351"/>
      <c r="T688" s="2351"/>
      <c r="U688" s="2351"/>
      <c r="V688" s="2351"/>
      <c r="W688" s="2351"/>
      <c r="X688" s="2351"/>
      <c r="Y688" s="2351"/>
      <c r="Z688" s="2351"/>
      <c r="AA688" s="2351"/>
      <c r="AB688" s="2331"/>
    </row>
    <row r="689" ht="24.0" customHeight="1">
      <c r="A689" s="2350"/>
      <c r="B689" s="2351"/>
      <c r="C689" s="2351"/>
      <c r="D689" s="2351"/>
      <c r="E689" s="2351"/>
      <c r="F689" s="2351"/>
      <c r="G689" s="2351"/>
      <c r="H689" s="2351"/>
      <c r="I689" s="2351"/>
      <c r="J689" s="2351"/>
      <c r="K689" s="2351"/>
      <c r="L689" s="2351"/>
      <c r="M689" s="2351"/>
      <c r="N689" s="2351"/>
      <c r="O689" s="2351"/>
      <c r="P689" s="2351"/>
      <c r="Q689" s="2351"/>
      <c r="R689" s="2351"/>
      <c r="S689" s="2351"/>
      <c r="T689" s="2351"/>
      <c r="U689" s="2351"/>
      <c r="V689" s="2351"/>
      <c r="W689" s="2351"/>
      <c r="X689" s="2351"/>
      <c r="Y689" s="2351"/>
      <c r="Z689" s="2351"/>
      <c r="AA689" s="2351"/>
      <c r="AB689" s="2331"/>
    </row>
    <row r="690" ht="24.0" customHeight="1">
      <c r="A690" s="2350"/>
      <c r="B690" s="2351"/>
      <c r="C690" s="2351"/>
      <c r="D690" s="2351"/>
      <c r="E690" s="2351"/>
      <c r="F690" s="2351"/>
      <c r="G690" s="2351"/>
      <c r="H690" s="2351"/>
      <c r="I690" s="2351"/>
      <c r="J690" s="2351"/>
      <c r="K690" s="2351"/>
      <c r="L690" s="2351"/>
      <c r="M690" s="2351"/>
      <c r="N690" s="2351"/>
      <c r="O690" s="2351"/>
      <c r="P690" s="2351"/>
      <c r="Q690" s="2351"/>
      <c r="R690" s="2351"/>
      <c r="S690" s="2351"/>
      <c r="T690" s="2351"/>
      <c r="U690" s="2351"/>
      <c r="V690" s="2351"/>
      <c r="W690" s="2351"/>
      <c r="X690" s="2351"/>
      <c r="Y690" s="2351"/>
      <c r="Z690" s="2351"/>
      <c r="AA690" s="2351"/>
      <c r="AB690" s="2331"/>
    </row>
    <row r="691" ht="24.0" customHeight="1">
      <c r="A691" s="2350"/>
      <c r="B691" s="2351"/>
      <c r="C691" s="2351"/>
      <c r="D691" s="2351"/>
      <c r="E691" s="2351"/>
      <c r="F691" s="2351"/>
      <c r="G691" s="2351"/>
      <c r="H691" s="2351"/>
      <c r="I691" s="2351"/>
      <c r="J691" s="2351"/>
      <c r="K691" s="2351"/>
      <c r="L691" s="2351"/>
      <c r="M691" s="2351"/>
      <c r="N691" s="2351"/>
      <c r="O691" s="2351"/>
      <c r="P691" s="2351"/>
      <c r="Q691" s="2351"/>
      <c r="R691" s="2351"/>
      <c r="S691" s="2351"/>
      <c r="T691" s="2351"/>
      <c r="U691" s="2351"/>
      <c r="V691" s="2351"/>
      <c r="W691" s="2351"/>
      <c r="X691" s="2351"/>
      <c r="Y691" s="2351"/>
      <c r="Z691" s="2351"/>
      <c r="AA691" s="2351"/>
      <c r="AB691" s="2331"/>
    </row>
    <row r="692" ht="24.0" customHeight="1">
      <c r="A692" s="2350"/>
      <c r="B692" s="2351"/>
      <c r="C692" s="2351"/>
      <c r="D692" s="2351"/>
      <c r="E692" s="2351"/>
      <c r="F692" s="2351"/>
      <c r="G692" s="2351"/>
      <c r="H692" s="2351"/>
      <c r="I692" s="2351"/>
      <c r="J692" s="2351"/>
      <c r="K692" s="2351"/>
      <c r="L692" s="2351"/>
      <c r="M692" s="2351"/>
      <c r="N692" s="2351"/>
      <c r="O692" s="2351"/>
      <c r="P692" s="2351"/>
      <c r="Q692" s="2351"/>
      <c r="R692" s="2351"/>
      <c r="S692" s="2351"/>
      <c r="T692" s="2351"/>
      <c r="U692" s="2351"/>
      <c r="V692" s="2351"/>
      <c r="W692" s="2351"/>
      <c r="X692" s="2351"/>
      <c r="Y692" s="2351"/>
      <c r="Z692" s="2351"/>
      <c r="AA692" s="2351"/>
      <c r="AB692" s="2331"/>
    </row>
    <row r="693" ht="24.0" customHeight="1">
      <c r="A693" s="2350"/>
      <c r="B693" s="2351"/>
      <c r="C693" s="2351"/>
      <c r="D693" s="2351"/>
      <c r="E693" s="2351"/>
      <c r="F693" s="2351"/>
      <c r="G693" s="2351"/>
      <c r="H693" s="2351"/>
      <c r="I693" s="2351"/>
      <c r="J693" s="2351"/>
      <c r="K693" s="2351"/>
      <c r="L693" s="2351"/>
      <c r="M693" s="2351"/>
      <c r="N693" s="2351"/>
      <c r="O693" s="2351"/>
      <c r="P693" s="2351"/>
      <c r="Q693" s="2351"/>
      <c r="R693" s="2351"/>
      <c r="S693" s="2351"/>
      <c r="T693" s="2351"/>
      <c r="U693" s="2351"/>
      <c r="V693" s="2351"/>
      <c r="W693" s="2351"/>
      <c r="X693" s="2351"/>
      <c r="Y693" s="2351"/>
      <c r="Z693" s="2351"/>
      <c r="AA693" s="2351"/>
      <c r="AB693" s="2331"/>
    </row>
    <row r="694" ht="24.0" customHeight="1">
      <c r="A694" s="2350"/>
      <c r="B694" s="2351"/>
      <c r="C694" s="2351"/>
      <c r="D694" s="2351"/>
      <c r="E694" s="2351"/>
      <c r="F694" s="2351"/>
      <c r="G694" s="2351"/>
      <c r="H694" s="2351"/>
      <c r="I694" s="2351"/>
      <c r="J694" s="2351"/>
      <c r="K694" s="2351"/>
      <c r="L694" s="2351"/>
      <c r="M694" s="2351"/>
      <c r="N694" s="2351"/>
      <c r="O694" s="2351"/>
      <c r="P694" s="2351"/>
      <c r="Q694" s="2351"/>
      <c r="R694" s="2351"/>
      <c r="S694" s="2351"/>
      <c r="T694" s="2351"/>
      <c r="U694" s="2351"/>
      <c r="V694" s="2351"/>
      <c r="W694" s="2351"/>
      <c r="X694" s="2351"/>
      <c r="Y694" s="2351"/>
      <c r="Z694" s="2351"/>
      <c r="AA694" s="2351"/>
      <c r="AB694" s="2331"/>
    </row>
    <row r="695" ht="24.0" customHeight="1">
      <c r="A695" s="2350"/>
      <c r="B695" s="2351"/>
      <c r="C695" s="2351"/>
      <c r="D695" s="2351"/>
      <c r="E695" s="2351"/>
      <c r="F695" s="2351"/>
      <c r="G695" s="2351"/>
      <c r="H695" s="2351"/>
      <c r="I695" s="2351"/>
      <c r="J695" s="2351"/>
      <c r="K695" s="2351"/>
      <c r="L695" s="2351"/>
      <c r="M695" s="2351"/>
      <c r="N695" s="2351"/>
      <c r="O695" s="2351"/>
      <c r="P695" s="2351"/>
      <c r="Q695" s="2351"/>
      <c r="R695" s="2351"/>
      <c r="S695" s="2351"/>
      <c r="T695" s="2351"/>
      <c r="U695" s="2351"/>
      <c r="V695" s="2351"/>
      <c r="W695" s="2351"/>
      <c r="X695" s="2351"/>
      <c r="Y695" s="2351"/>
      <c r="Z695" s="2351"/>
      <c r="AA695" s="2351"/>
      <c r="AB695" s="2331"/>
    </row>
    <row r="696" ht="24.0" customHeight="1">
      <c r="A696" s="2350"/>
      <c r="B696" s="2351"/>
      <c r="C696" s="2351"/>
      <c r="D696" s="2351"/>
      <c r="E696" s="2351"/>
      <c r="F696" s="2351"/>
      <c r="G696" s="2351"/>
      <c r="H696" s="2351"/>
      <c r="I696" s="2351"/>
      <c r="J696" s="2351"/>
      <c r="K696" s="2351"/>
      <c r="L696" s="2351"/>
      <c r="M696" s="2351"/>
      <c r="N696" s="2351"/>
      <c r="O696" s="2351"/>
      <c r="P696" s="2351"/>
      <c r="Q696" s="2351"/>
      <c r="R696" s="2351"/>
      <c r="S696" s="2351"/>
      <c r="T696" s="2351"/>
      <c r="U696" s="2351"/>
      <c r="V696" s="2351"/>
      <c r="W696" s="2351"/>
      <c r="X696" s="2351"/>
      <c r="Y696" s="2351"/>
      <c r="Z696" s="2351"/>
      <c r="AA696" s="2351"/>
      <c r="AB696" s="2331"/>
    </row>
    <row r="697" ht="24.0" customHeight="1">
      <c r="A697" s="2350"/>
      <c r="B697" s="2351"/>
      <c r="C697" s="2351"/>
      <c r="D697" s="2351"/>
      <c r="E697" s="2351"/>
      <c r="F697" s="2351"/>
      <c r="G697" s="2351"/>
      <c r="H697" s="2351"/>
      <c r="I697" s="2351"/>
      <c r="J697" s="2351"/>
      <c r="K697" s="2351"/>
      <c r="L697" s="2351"/>
      <c r="M697" s="2351"/>
      <c r="N697" s="2351"/>
      <c r="O697" s="2351"/>
      <c r="P697" s="2351"/>
      <c r="Q697" s="2351"/>
      <c r="R697" s="2351"/>
      <c r="S697" s="2351"/>
      <c r="T697" s="2351"/>
      <c r="U697" s="2351"/>
      <c r="V697" s="2351"/>
      <c r="W697" s="2351"/>
      <c r="X697" s="2351"/>
      <c r="Y697" s="2351"/>
      <c r="Z697" s="2351"/>
      <c r="AA697" s="2351"/>
      <c r="AB697" s="2331"/>
    </row>
    <row r="698" ht="24.0" customHeight="1">
      <c r="A698" s="2350"/>
      <c r="B698" s="2351"/>
      <c r="C698" s="2351"/>
      <c r="D698" s="2351"/>
      <c r="E698" s="2351"/>
      <c r="F698" s="2351"/>
      <c r="G698" s="2351"/>
      <c r="H698" s="2351"/>
      <c r="I698" s="2351"/>
      <c r="J698" s="2351"/>
      <c r="K698" s="2351"/>
      <c r="L698" s="2351"/>
      <c r="M698" s="2351"/>
      <c r="N698" s="2351"/>
      <c r="O698" s="2351"/>
      <c r="P698" s="2351"/>
      <c r="Q698" s="2351"/>
      <c r="R698" s="2351"/>
      <c r="S698" s="2351"/>
      <c r="T698" s="2351"/>
      <c r="U698" s="2351"/>
      <c r="V698" s="2351"/>
      <c r="W698" s="2351"/>
      <c r="X698" s="2351"/>
      <c r="Y698" s="2351"/>
      <c r="Z698" s="2351"/>
      <c r="AA698" s="2351"/>
      <c r="AB698" s="2331"/>
    </row>
    <row r="699" ht="24.0" customHeight="1">
      <c r="A699" s="2350"/>
      <c r="B699" s="2351"/>
      <c r="C699" s="2351"/>
      <c r="D699" s="2351"/>
      <c r="E699" s="2351"/>
      <c r="F699" s="2351"/>
      <c r="G699" s="2351"/>
      <c r="H699" s="2351"/>
      <c r="I699" s="2351"/>
      <c r="J699" s="2351"/>
      <c r="K699" s="2351"/>
      <c r="L699" s="2351"/>
      <c r="M699" s="2351"/>
      <c r="N699" s="2351"/>
      <c r="O699" s="2351"/>
      <c r="P699" s="2351"/>
      <c r="Q699" s="2351"/>
      <c r="R699" s="2351"/>
      <c r="S699" s="2351"/>
      <c r="T699" s="2351"/>
      <c r="U699" s="2351"/>
      <c r="V699" s="2351"/>
      <c r="W699" s="2351"/>
      <c r="X699" s="2351"/>
      <c r="Y699" s="2351"/>
      <c r="Z699" s="2351"/>
      <c r="AA699" s="2351"/>
      <c r="AB699" s="2331"/>
    </row>
    <row r="700" ht="24.0" customHeight="1">
      <c r="A700" s="2350"/>
      <c r="B700" s="2351"/>
      <c r="C700" s="2351"/>
      <c r="D700" s="2351"/>
      <c r="E700" s="2351"/>
      <c r="F700" s="2351"/>
      <c r="G700" s="2351"/>
      <c r="H700" s="2351"/>
      <c r="I700" s="2351"/>
      <c r="J700" s="2351"/>
      <c r="K700" s="2351"/>
      <c r="L700" s="2351"/>
      <c r="M700" s="2351"/>
      <c r="N700" s="2351"/>
      <c r="O700" s="2351"/>
      <c r="P700" s="2351"/>
      <c r="Q700" s="2351"/>
      <c r="R700" s="2351"/>
      <c r="S700" s="2351"/>
      <c r="T700" s="2351"/>
      <c r="U700" s="2351"/>
      <c r="V700" s="2351"/>
      <c r="W700" s="2351"/>
      <c r="X700" s="2351"/>
      <c r="Y700" s="2351"/>
      <c r="Z700" s="2351"/>
      <c r="AA700" s="2351"/>
      <c r="AB700" s="2331"/>
    </row>
    <row r="701" ht="24.0" customHeight="1">
      <c r="A701" s="2350"/>
      <c r="B701" s="2351"/>
      <c r="C701" s="2351"/>
      <c r="D701" s="2351"/>
      <c r="E701" s="2351"/>
      <c r="F701" s="2351"/>
      <c r="G701" s="2351"/>
      <c r="H701" s="2351"/>
      <c r="I701" s="2351"/>
      <c r="J701" s="2351"/>
      <c r="K701" s="2351"/>
      <c r="L701" s="2351"/>
      <c r="M701" s="2351"/>
      <c r="N701" s="2351"/>
      <c r="O701" s="2351"/>
      <c r="P701" s="2351"/>
      <c r="Q701" s="2351"/>
      <c r="R701" s="2351"/>
      <c r="S701" s="2351"/>
      <c r="T701" s="2351"/>
      <c r="U701" s="2351"/>
      <c r="V701" s="2351"/>
      <c r="W701" s="2351"/>
      <c r="X701" s="2351"/>
      <c r="Y701" s="2351"/>
      <c r="Z701" s="2351"/>
      <c r="AA701" s="2351"/>
      <c r="AB701" s="2331"/>
    </row>
    <row r="702" ht="24.0" customHeight="1">
      <c r="A702" s="2350"/>
      <c r="B702" s="2351"/>
      <c r="C702" s="2351"/>
      <c r="D702" s="2351"/>
      <c r="E702" s="2351"/>
      <c r="F702" s="2351"/>
      <c r="G702" s="2351"/>
      <c r="H702" s="2351"/>
      <c r="I702" s="2351"/>
      <c r="J702" s="2351"/>
      <c r="K702" s="2351"/>
      <c r="L702" s="2351"/>
      <c r="M702" s="2351"/>
      <c r="N702" s="2351"/>
      <c r="O702" s="2351"/>
      <c r="P702" s="2351"/>
      <c r="Q702" s="2351"/>
      <c r="R702" s="2351"/>
      <c r="S702" s="2351"/>
      <c r="T702" s="2351"/>
      <c r="U702" s="2351"/>
      <c r="V702" s="2351"/>
      <c r="W702" s="2351"/>
      <c r="X702" s="2351"/>
      <c r="Y702" s="2351"/>
      <c r="Z702" s="2351"/>
      <c r="AA702" s="2351"/>
      <c r="AB702" s="2331"/>
    </row>
    <row r="703" ht="24.0" customHeight="1">
      <c r="A703" s="2350"/>
      <c r="B703" s="2351"/>
      <c r="C703" s="2351"/>
      <c r="D703" s="2351"/>
      <c r="E703" s="2351"/>
      <c r="F703" s="2351"/>
      <c r="G703" s="2351"/>
      <c r="H703" s="2351"/>
      <c r="I703" s="2351"/>
      <c r="J703" s="2351"/>
      <c r="K703" s="2351"/>
      <c r="L703" s="2351"/>
      <c r="M703" s="2351"/>
      <c r="N703" s="2351"/>
      <c r="O703" s="2351"/>
      <c r="P703" s="2351"/>
      <c r="Q703" s="2351"/>
      <c r="R703" s="2351"/>
      <c r="S703" s="2351"/>
      <c r="T703" s="2351"/>
      <c r="U703" s="2351"/>
      <c r="V703" s="2351"/>
      <c r="W703" s="2351"/>
      <c r="X703" s="2351"/>
      <c r="Y703" s="2351"/>
      <c r="Z703" s="2351"/>
      <c r="AA703" s="2351"/>
      <c r="AB703" s="2331"/>
    </row>
    <row r="704" ht="24.0" customHeight="1">
      <c r="A704" s="2350"/>
      <c r="B704" s="2351"/>
      <c r="C704" s="2351"/>
      <c r="D704" s="2351"/>
      <c r="E704" s="2351"/>
      <c r="F704" s="2351"/>
      <c r="G704" s="2351"/>
      <c r="H704" s="2351"/>
      <c r="I704" s="2351"/>
      <c r="J704" s="2351"/>
      <c r="K704" s="2351"/>
      <c r="L704" s="2351"/>
      <c r="M704" s="2351"/>
      <c r="N704" s="2351"/>
      <c r="O704" s="2351"/>
      <c r="P704" s="2351"/>
      <c r="Q704" s="2351"/>
      <c r="R704" s="2351"/>
      <c r="S704" s="2351"/>
      <c r="T704" s="2351"/>
      <c r="U704" s="2351"/>
      <c r="V704" s="2351"/>
      <c r="W704" s="2351"/>
      <c r="X704" s="2351"/>
      <c r="Y704" s="2351"/>
      <c r="Z704" s="2351"/>
      <c r="AA704" s="2351"/>
      <c r="AB704" s="2331"/>
    </row>
    <row r="705" ht="24.0" customHeight="1">
      <c r="A705" s="2350"/>
      <c r="B705" s="2351"/>
      <c r="C705" s="2351"/>
      <c r="D705" s="2351"/>
      <c r="E705" s="2351"/>
      <c r="F705" s="2351"/>
      <c r="G705" s="2351"/>
      <c r="H705" s="2351"/>
      <c r="I705" s="2351"/>
      <c r="J705" s="2351"/>
      <c r="K705" s="2351"/>
      <c r="L705" s="2351"/>
      <c r="M705" s="2351"/>
      <c r="N705" s="2351"/>
      <c r="O705" s="2351"/>
      <c r="P705" s="2351"/>
      <c r="Q705" s="2351"/>
      <c r="R705" s="2351"/>
      <c r="S705" s="2351"/>
      <c r="T705" s="2351"/>
      <c r="U705" s="2351"/>
      <c r="V705" s="2351"/>
      <c r="W705" s="2351"/>
      <c r="X705" s="2351"/>
      <c r="Y705" s="2351"/>
      <c r="Z705" s="2351"/>
      <c r="AA705" s="2351"/>
      <c r="AB705" s="2331"/>
    </row>
    <row r="706" ht="24.0" customHeight="1">
      <c r="A706" s="2350"/>
      <c r="B706" s="2351"/>
      <c r="C706" s="2351"/>
      <c r="D706" s="2351"/>
      <c r="E706" s="2351"/>
      <c r="F706" s="2351"/>
      <c r="G706" s="2351"/>
      <c r="H706" s="2351"/>
      <c r="I706" s="2351"/>
      <c r="J706" s="2351"/>
      <c r="K706" s="2351"/>
      <c r="L706" s="2351"/>
      <c r="M706" s="2351"/>
      <c r="N706" s="2351"/>
      <c r="O706" s="2351"/>
      <c r="P706" s="2351"/>
      <c r="Q706" s="2351"/>
      <c r="R706" s="2351"/>
      <c r="S706" s="2351"/>
      <c r="T706" s="2351"/>
      <c r="U706" s="2351"/>
      <c r="V706" s="2351"/>
      <c r="W706" s="2351"/>
      <c r="X706" s="2351"/>
      <c r="Y706" s="2351"/>
      <c r="Z706" s="2351"/>
      <c r="AA706" s="2351"/>
      <c r="AB706" s="2331"/>
    </row>
    <row r="707" ht="24.0" customHeight="1">
      <c r="A707" s="2350"/>
      <c r="B707" s="2351"/>
      <c r="C707" s="2351"/>
      <c r="D707" s="2351"/>
      <c r="E707" s="2351"/>
      <c r="F707" s="2351"/>
      <c r="G707" s="2351"/>
      <c r="H707" s="2351"/>
      <c r="I707" s="2351"/>
      <c r="J707" s="2351"/>
      <c r="K707" s="2351"/>
      <c r="L707" s="2351"/>
      <c r="M707" s="2351"/>
      <c r="N707" s="2351"/>
      <c r="O707" s="2351"/>
      <c r="P707" s="2351"/>
      <c r="Q707" s="2351"/>
      <c r="R707" s="2351"/>
      <c r="S707" s="2351"/>
      <c r="T707" s="2351"/>
      <c r="U707" s="2351"/>
      <c r="V707" s="2351"/>
      <c r="W707" s="2351"/>
      <c r="X707" s="2351"/>
      <c r="Y707" s="2351"/>
      <c r="Z707" s="2351"/>
      <c r="AA707" s="2351"/>
      <c r="AB707" s="2331"/>
    </row>
    <row r="708" ht="24.0" customHeight="1">
      <c r="A708" s="2350"/>
      <c r="B708" s="2351"/>
      <c r="C708" s="2351"/>
      <c r="D708" s="2351"/>
      <c r="E708" s="2351"/>
      <c r="F708" s="2351"/>
      <c r="G708" s="2351"/>
      <c r="H708" s="2351"/>
      <c r="I708" s="2351"/>
      <c r="J708" s="2351"/>
      <c r="K708" s="2351"/>
      <c r="L708" s="2351"/>
      <c r="M708" s="2351"/>
      <c r="N708" s="2351"/>
      <c r="O708" s="2351"/>
      <c r="P708" s="2351"/>
      <c r="Q708" s="2351"/>
      <c r="R708" s="2351"/>
      <c r="S708" s="2351"/>
      <c r="T708" s="2351"/>
      <c r="U708" s="2351"/>
      <c r="V708" s="2351"/>
      <c r="W708" s="2351"/>
      <c r="X708" s="2351"/>
      <c r="Y708" s="2351"/>
      <c r="Z708" s="2351"/>
      <c r="AA708" s="2351"/>
      <c r="AB708" s="2331"/>
    </row>
    <row r="709" ht="24.0" customHeight="1">
      <c r="A709" s="2350"/>
      <c r="B709" s="2351"/>
      <c r="C709" s="2351"/>
      <c r="D709" s="2351"/>
      <c r="E709" s="2351"/>
      <c r="F709" s="2351"/>
      <c r="G709" s="2351"/>
      <c r="H709" s="2351"/>
      <c r="I709" s="2351"/>
      <c r="J709" s="2351"/>
      <c r="K709" s="2351"/>
      <c r="L709" s="2351"/>
      <c r="M709" s="2351"/>
      <c r="N709" s="2351"/>
      <c r="O709" s="2351"/>
      <c r="P709" s="2351"/>
      <c r="Q709" s="2351"/>
      <c r="R709" s="2351"/>
      <c r="S709" s="2351"/>
      <c r="T709" s="2351"/>
      <c r="U709" s="2351"/>
      <c r="V709" s="2351"/>
      <c r="W709" s="2351"/>
      <c r="X709" s="2351"/>
      <c r="Y709" s="2351"/>
      <c r="Z709" s="2351"/>
      <c r="AA709" s="2351"/>
      <c r="AB709" s="2331"/>
    </row>
    <row r="710" ht="24.0" customHeight="1">
      <c r="A710" s="2350"/>
      <c r="B710" s="2351"/>
      <c r="C710" s="2351"/>
      <c r="D710" s="2351"/>
      <c r="E710" s="2351"/>
      <c r="F710" s="2351"/>
      <c r="G710" s="2351"/>
      <c r="H710" s="2351"/>
      <c r="I710" s="2351"/>
      <c r="J710" s="2351"/>
      <c r="K710" s="2351"/>
      <c r="L710" s="2351"/>
      <c r="M710" s="2351"/>
      <c r="N710" s="2351"/>
      <c r="O710" s="2351"/>
      <c r="P710" s="2351"/>
      <c r="Q710" s="2351"/>
      <c r="R710" s="2351"/>
      <c r="S710" s="2351"/>
      <c r="T710" s="2351"/>
      <c r="U710" s="2351"/>
      <c r="V710" s="2351"/>
      <c r="W710" s="2351"/>
      <c r="X710" s="2351"/>
      <c r="Y710" s="2351"/>
      <c r="Z710" s="2351"/>
      <c r="AA710" s="2351"/>
      <c r="AB710" s="2331"/>
    </row>
    <row r="711" ht="24.0" customHeight="1">
      <c r="A711" s="2350"/>
      <c r="B711" s="2351"/>
      <c r="C711" s="2351"/>
      <c r="D711" s="2351"/>
      <c r="E711" s="2351"/>
      <c r="F711" s="2351"/>
      <c r="G711" s="2351"/>
      <c r="H711" s="2351"/>
      <c r="I711" s="2351"/>
      <c r="J711" s="2351"/>
      <c r="K711" s="2351"/>
      <c r="L711" s="2351"/>
      <c r="M711" s="2351"/>
      <c r="N711" s="2351"/>
      <c r="O711" s="2351"/>
      <c r="P711" s="2351"/>
      <c r="Q711" s="2351"/>
      <c r="R711" s="2351"/>
      <c r="S711" s="2351"/>
      <c r="T711" s="2351"/>
      <c r="U711" s="2351"/>
      <c r="V711" s="2351"/>
      <c r="W711" s="2351"/>
      <c r="X711" s="2351"/>
      <c r="Y711" s="2351"/>
      <c r="Z711" s="2351"/>
      <c r="AA711" s="2351"/>
      <c r="AB711" s="2331"/>
    </row>
    <row r="712" ht="24.0" customHeight="1">
      <c r="A712" s="2350"/>
      <c r="B712" s="2351"/>
      <c r="C712" s="2351"/>
      <c r="D712" s="2351"/>
      <c r="E712" s="2351"/>
      <c r="F712" s="2351"/>
      <c r="G712" s="2351"/>
      <c r="H712" s="2351"/>
      <c r="I712" s="2351"/>
      <c r="J712" s="2351"/>
      <c r="K712" s="2351"/>
      <c r="L712" s="2351"/>
      <c r="M712" s="2351"/>
      <c r="N712" s="2351"/>
      <c r="O712" s="2351"/>
      <c r="P712" s="2351"/>
      <c r="Q712" s="2351"/>
      <c r="R712" s="2351"/>
      <c r="S712" s="2351"/>
      <c r="T712" s="2351"/>
      <c r="U712" s="2351"/>
      <c r="V712" s="2351"/>
      <c r="W712" s="2351"/>
      <c r="X712" s="2351"/>
      <c r="Y712" s="2351"/>
      <c r="Z712" s="2351"/>
      <c r="AA712" s="2351"/>
      <c r="AB712" s="2331"/>
    </row>
    <row r="713" ht="24.0" customHeight="1">
      <c r="A713" s="2350"/>
      <c r="B713" s="2351"/>
      <c r="C713" s="2351"/>
      <c r="D713" s="2351"/>
      <c r="E713" s="2351"/>
      <c r="F713" s="2351"/>
      <c r="G713" s="2351"/>
      <c r="H713" s="2351"/>
      <c r="I713" s="2351"/>
      <c r="J713" s="2351"/>
      <c r="K713" s="2351"/>
      <c r="L713" s="2351"/>
      <c r="M713" s="2351"/>
      <c r="N713" s="2351"/>
      <c r="O713" s="2351"/>
      <c r="P713" s="2351"/>
      <c r="Q713" s="2351"/>
      <c r="R713" s="2351"/>
      <c r="S713" s="2351"/>
      <c r="T713" s="2351"/>
      <c r="U713" s="2351"/>
      <c r="V713" s="2351"/>
      <c r="W713" s="2351"/>
      <c r="X713" s="2351"/>
      <c r="Y713" s="2351"/>
      <c r="Z713" s="2351"/>
      <c r="AA713" s="2351"/>
      <c r="AB713" s="2331"/>
    </row>
    <row r="714" ht="24.0" customHeight="1">
      <c r="A714" s="2350"/>
      <c r="B714" s="2351"/>
      <c r="C714" s="2351"/>
      <c r="D714" s="2351"/>
      <c r="E714" s="2351"/>
      <c r="F714" s="2351"/>
      <c r="G714" s="2351"/>
      <c r="H714" s="2351"/>
      <c r="I714" s="2351"/>
      <c r="J714" s="2351"/>
      <c r="K714" s="2351"/>
      <c r="L714" s="2351"/>
      <c r="M714" s="2351"/>
      <c r="N714" s="2351"/>
      <c r="O714" s="2351"/>
      <c r="P714" s="2351"/>
      <c r="Q714" s="2351"/>
      <c r="R714" s="2351"/>
      <c r="S714" s="2351"/>
      <c r="T714" s="2351"/>
      <c r="U714" s="2351"/>
      <c r="V714" s="2351"/>
      <c r="W714" s="2351"/>
      <c r="X714" s="2351"/>
      <c r="Y714" s="2351"/>
      <c r="Z714" s="2351"/>
      <c r="AA714" s="2351"/>
      <c r="AB714" s="2331"/>
    </row>
    <row r="715" ht="24.0" customHeight="1">
      <c r="A715" s="2350"/>
      <c r="B715" s="2351"/>
      <c r="C715" s="2351"/>
      <c r="D715" s="2351"/>
      <c r="E715" s="2351"/>
      <c r="F715" s="2351"/>
      <c r="G715" s="2351"/>
      <c r="H715" s="2351"/>
      <c r="I715" s="2351"/>
      <c r="J715" s="2351"/>
      <c r="K715" s="2351"/>
      <c r="L715" s="2351"/>
      <c r="M715" s="2351"/>
      <c r="N715" s="2351"/>
      <c r="O715" s="2351"/>
      <c r="P715" s="2351"/>
      <c r="Q715" s="2351"/>
      <c r="R715" s="2351"/>
      <c r="S715" s="2351"/>
      <c r="T715" s="2351"/>
      <c r="U715" s="2351"/>
      <c r="V715" s="2351"/>
      <c r="W715" s="2351"/>
      <c r="X715" s="2351"/>
      <c r="Y715" s="2351"/>
      <c r="Z715" s="2351"/>
      <c r="AA715" s="2351"/>
      <c r="AB715" s="2331"/>
    </row>
    <row r="716" ht="24.0" customHeight="1">
      <c r="A716" s="2350"/>
      <c r="B716" s="2351"/>
      <c r="C716" s="2351"/>
      <c r="D716" s="2351"/>
      <c r="E716" s="2351"/>
      <c r="F716" s="2351"/>
      <c r="G716" s="2351"/>
      <c r="H716" s="2351"/>
      <c r="I716" s="2351"/>
      <c r="J716" s="2351"/>
      <c r="K716" s="2351"/>
      <c r="L716" s="2351"/>
      <c r="M716" s="2351"/>
      <c r="N716" s="2351"/>
      <c r="O716" s="2351"/>
      <c r="P716" s="2351"/>
      <c r="Q716" s="2351"/>
      <c r="R716" s="2351"/>
      <c r="S716" s="2351"/>
      <c r="T716" s="2351"/>
      <c r="U716" s="2351"/>
      <c r="V716" s="2351"/>
      <c r="W716" s="2351"/>
      <c r="X716" s="2351"/>
      <c r="Y716" s="2351"/>
      <c r="Z716" s="2351"/>
      <c r="AA716" s="2351"/>
      <c r="AB716" s="2331"/>
    </row>
    <row r="717" ht="24.0" customHeight="1">
      <c r="A717" s="2350"/>
      <c r="B717" s="2351"/>
      <c r="C717" s="2351"/>
      <c r="D717" s="2351"/>
      <c r="E717" s="2351"/>
      <c r="F717" s="2351"/>
      <c r="G717" s="2351"/>
      <c r="H717" s="2351"/>
      <c r="I717" s="2351"/>
      <c r="J717" s="2351"/>
      <c r="K717" s="2351"/>
      <c r="L717" s="2351"/>
      <c r="M717" s="2351"/>
      <c r="N717" s="2351"/>
      <c r="O717" s="2351"/>
      <c r="P717" s="2351"/>
      <c r="Q717" s="2351"/>
      <c r="R717" s="2351"/>
      <c r="S717" s="2351"/>
      <c r="T717" s="2351"/>
      <c r="U717" s="2351"/>
      <c r="V717" s="2351"/>
      <c r="W717" s="2351"/>
      <c r="X717" s="2351"/>
      <c r="Y717" s="2351"/>
      <c r="Z717" s="2351"/>
      <c r="AA717" s="2351"/>
      <c r="AB717" s="2331"/>
    </row>
    <row r="718" ht="24.0" customHeight="1">
      <c r="A718" s="2350"/>
      <c r="B718" s="2351"/>
      <c r="C718" s="2351"/>
      <c r="D718" s="2351"/>
      <c r="E718" s="2351"/>
      <c r="F718" s="2351"/>
      <c r="G718" s="2351"/>
      <c r="H718" s="2351"/>
      <c r="I718" s="2351"/>
      <c r="J718" s="2351"/>
      <c r="K718" s="2351"/>
      <c r="L718" s="2351"/>
      <c r="M718" s="2351"/>
      <c r="N718" s="2351"/>
      <c r="O718" s="2351"/>
      <c r="P718" s="2351"/>
      <c r="Q718" s="2351"/>
      <c r="R718" s="2351"/>
      <c r="S718" s="2351"/>
      <c r="T718" s="2351"/>
      <c r="U718" s="2351"/>
      <c r="V718" s="2351"/>
      <c r="W718" s="2351"/>
      <c r="X718" s="2351"/>
      <c r="Y718" s="2351"/>
      <c r="Z718" s="2351"/>
      <c r="AA718" s="2351"/>
      <c r="AB718" s="2331"/>
    </row>
    <row r="719" ht="24.0" customHeight="1">
      <c r="A719" s="2350"/>
      <c r="B719" s="2351"/>
      <c r="C719" s="2351"/>
      <c r="D719" s="2351"/>
      <c r="E719" s="2351"/>
      <c r="F719" s="2351"/>
      <c r="G719" s="2351"/>
      <c r="H719" s="2351"/>
      <c r="I719" s="2351"/>
      <c r="J719" s="2351"/>
      <c r="K719" s="2351"/>
      <c r="L719" s="2351"/>
      <c r="M719" s="2351"/>
      <c r="N719" s="2351"/>
      <c r="O719" s="2351"/>
      <c r="P719" s="2351"/>
      <c r="Q719" s="2351"/>
      <c r="R719" s="2351"/>
      <c r="S719" s="2351"/>
      <c r="T719" s="2351"/>
      <c r="U719" s="2351"/>
      <c r="V719" s="2351"/>
      <c r="W719" s="2351"/>
      <c r="X719" s="2351"/>
      <c r="Y719" s="2351"/>
      <c r="Z719" s="2351"/>
      <c r="AA719" s="2351"/>
      <c r="AB719" s="2331"/>
    </row>
    <row r="720" ht="24.0" customHeight="1">
      <c r="A720" s="2350"/>
      <c r="B720" s="2351"/>
      <c r="C720" s="2351"/>
      <c r="D720" s="2351"/>
      <c r="E720" s="2351"/>
      <c r="F720" s="2351"/>
      <c r="G720" s="2351"/>
      <c r="H720" s="2351"/>
      <c r="I720" s="2351"/>
      <c r="J720" s="2351"/>
      <c r="K720" s="2351"/>
      <c r="L720" s="2351"/>
      <c r="M720" s="2351"/>
      <c r="N720" s="2351"/>
      <c r="O720" s="2351"/>
      <c r="P720" s="2351"/>
      <c r="Q720" s="2351"/>
      <c r="R720" s="2351"/>
      <c r="S720" s="2351"/>
      <c r="T720" s="2351"/>
      <c r="U720" s="2351"/>
      <c r="V720" s="2351"/>
      <c r="W720" s="2351"/>
      <c r="X720" s="2351"/>
      <c r="Y720" s="2351"/>
      <c r="Z720" s="2351"/>
      <c r="AA720" s="2351"/>
      <c r="AB720" s="2331"/>
    </row>
    <row r="721" ht="24.0" customHeight="1">
      <c r="A721" s="2350"/>
      <c r="B721" s="2351"/>
      <c r="C721" s="2351"/>
      <c r="D721" s="2351"/>
      <c r="E721" s="2351"/>
      <c r="F721" s="2351"/>
      <c r="G721" s="2351"/>
      <c r="H721" s="2351"/>
      <c r="I721" s="2351"/>
      <c r="J721" s="2351"/>
      <c r="K721" s="2351"/>
      <c r="L721" s="2351"/>
      <c r="M721" s="2351"/>
      <c r="N721" s="2351"/>
      <c r="O721" s="2351"/>
      <c r="P721" s="2351"/>
      <c r="Q721" s="2351"/>
      <c r="R721" s="2351"/>
      <c r="S721" s="2351"/>
      <c r="T721" s="2351"/>
      <c r="U721" s="2351"/>
      <c r="V721" s="2351"/>
      <c r="W721" s="2351"/>
      <c r="X721" s="2351"/>
      <c r="Y721" s="2351"/>
      <c r="Z721" s="2351"/>
      <c r="AA721" s="2351"/>
      <c r="AB721" s="2331"/>
    </row>
    <row r="722" ht="24.0" customHeight="1">
      <c r="A722" s="2350"/>
      <c r="B722" s="2351"/>
      <c r="C722" s="2351"/>
      <c r="D722" s="2351"/>
      <c r="E722" s="2351"/>
      <c r="F722" s="2351"/>
      <c r="G722" s="2351"/>
      <c r="H722" s="2351"/>
      <c r="I722" s="2351"/>
      <c r="J722" s="2351"/>
      <c r="K722" s="2351"/>
      <c r="L722" s="2351"/>
      <c r="M722" s="2351"/>
      <c r="N722" s="2351"/>
      <c r="O722" s="2351"/>
      <c r="P722" s="2351"/>
      <c r="Q722" s="2351"/>
      <c r="R722" s="2351"/>
      <c r="S722" s="2351"/>
      <c r="T722" s="2351"/>
      <c r="U722" s="2351"/>
      <c r="V722" s="2351"/>
      <c r="W722" s="2351"/>
      <c r="X722" s="2351"/>
      <c r="Y722" s="2351"/>
      <c r="Z722" s="2351"/>
      <c r="AA722" s="2351"/>
      <c r="AB722" s="2331"/>
    </row>
    <row r="723" ht="24.0" customHeight="1">
      <c r="A723" s="2350"/>
      <c r="B723" s="2351"/>
      <c r="C723" s="2351"/>
      <c r="D723" s="2351"/>
      <c r="E723" s="2351"/>
      <c r="F723" s="2351"/>
      <c r="G723" s="2351"/>
      <c r="H723" s="2351"/>
      <c r="I723" s="2351"/>
      <c r="J723" s="2351"/>
      <c r="K723" s="2351"/>
      <c r="L723" s="2351"/>
      <c r="M723" s="2351"/>
      <c r="N723" s="2351"/>
      <c r="O723" s="2351"/>
      <c r="P723" s="2351"/>
      <c r="Q723" s="2351"/>
      <c r="R723" s="2351"/>
      <c r="S723" s="2351"/>
      <c r="T723" s="2351"/>
      <c r="U723" s="2351"/>
      <c r="V723" s="2351"/>
      <c r="W723" s="2351"/>
      <c r="X723" s="2351"/>
      <c r="Y723" s="2351"/>
      <c r="Z723" s="2351"/>
      <c r="AA723" s="2351"/>
      <c r="AB723" s="2331"/>
    </row>
    <row r="724" ht="24.0" customHeight="1">
      <c r="A724" s="2350"/>
      <c r="B724" s="2351"/>
      <c r="C724" s="2351"/>
      <c r="D724" s="2351"/>
      <c r="E724" s="2351"/>
      <c r="F724" s="2351"/>
      <c r="G724" s="2351"/>
      <c r="H724" s="2351"/>
      <c r="I724" s="2351"/>
      <c r="J724" s="2351"/>
      <c r="K724" s="2351"/>
      <c r="L724" s="2351"/>
      <c r="M724" s="2351"/>
      <c r="N724" s="2351"/>
      <c r="O724" s="2351"/>
      <c r="P724" s="2351"/>
      <c r="Q724" s="2351"/>
      <c r="R724" s="2351"/>
      <c r="S724" s="2351"/>
      <c r="T724" s="2351"/>
      <c r="U724" s="2351"/>
      <c r="V724" s="2351"/>
      <c r="W724" s="2351"/>
      <c r="X724" s="2351"/>
      <c r="Y724" s="2351"/>
      <c r="Z724" s="2351"/>
      <c r="AA724" s="2351"/>
      <c r="AB724" s="2331"/>
    </row>
    <row r="725" ht="24.0" customHeight="1">
      <c r="A725" s="2350"/>
      <c r="B725" s="2351"/>
      <c r="C725" s="2351"/>
      <c r="D725" s="2351"/>
      <c r="E725" s="2351"/>
      <c r="F725" s="2351"/>
      <c r="G725" s="2351"/>
      <c r="H725" s="2351"/>
      <c r="I725" s="2351"/>
      <c r="J725" s="2351"/>
      <c r="K725" s="2351"/>
      <c r="L725" s="2351"/>
      <c r="M725" s="2351"/>
      <c r="N725" s="2351"/>
      <c r="O725" s="2351"/>
      <c r="P725" s="2351"/>
      <c r="Q725" s="2351"/>
      <c r="R725" s="2351"/>
      <c r="S725" s="2351"/>
      <c r="T725" s="2351"/>
      <c r="U725" s="2351"/>
      <c r="V725" s="2351"/>
      <c r="W725" s="2351"/>
      <c r="X725" s="2351"/>
      <c r="Y725" s="2351"/>
      <c r="Z725" s="2351"/>
      <c r="AA725" s="2351"/>
      <c r="AB725" s="2331"/>
    </row>
    <row r="726" ht="24.0" customHeight="1">
      <c r="A726" s="2350"/>
      <c r="B726" s="2351"/>
      <c r="C726" s="2351"/>
      <c r="D726" s="2351"/>
      <c r="E726" s="2351"/>
      <c r="F726" s="2351"/>
      <c r="G726" s="2351"/>
      <c r="H726" s="2351"/>
      <c r="I726" s="2351"/>
      <c r="J726" s="2351"/>
      <c r="K726" s="2351"/>
      <c r="L726" s="2351"/>
      <c r="M726" s="2351"/>
      <c r="N726" s="2351"/>
      <c r="O726" s="2351"/>
      <c r="P726" s="2351"/>
      <c r="Q726" s="2351"/>
      <c r="R726" s="2351"/>
      <c r="S726" s="2351"/>
      <c r="T726" s="2351"/>
      <c r="U726" s="2351"/>
      <c r="V726" s="2351"/>
      <c r="W726" s="2351"/>
      <c r="X726" s="2351"/>
      <c r="Y726" s="2351"/>
      <c r="Z726" s="2351"/>
      <c r="AA726" s="2351"/>
      <c r="AB726" s="2331"/>
    </row>
    <row r="727" ht="24.0" customHeight="1">
      <c r="A727" s="2350"/>
      <c r="B727" s="2351"/>
      <c r="C727" s="2351"/>
      <c r="D727" s="2351"/>
      <c r="E727" s="2351"/>
      <c r="F727" s="2351"/>
      <c r="G727" s="2351"/>
      <c r="H727" s="2351"/>
      <c r="I727" s="2351"/>
      <c r="J727" s="2351"/>
      <c r="K727" s="2351"/>
      <c r="L727" s="2351"/>
      <c r="M727" s="2351"/>
      <c r="N727" s="2351"/>
      <c r="O727" s="2351"/>
      <c r="P727" s="2351"/>
      <c r="Q727" s="2351"/>
      <c r="R727" s="2351"/>
      <c r="S727" s="2351"/>
      <c r="T727" s="2351"/>
      <c r="U727" s="2351"/>
      <c r="V727" s="2351"/>
      <c r="W727" s="2351"/>
      <c r="X727" s="2351"/>
      <c r="Y727" s="2351"/>
      <c r="Z727" s="2351"/>
      <c r="AA727" s="2351"/>
      <c r="AB727" s="2331"/>
    </row>
    <row r="728" ht="24.0" customHeight="1">
      <c r="A728" s="2350"/>
      <c r="B728" s="2351"/>
      <c r="C728" s="2351"/>
      <c r="D728" s="2351"/>
      <c r="E728" s="2351"/>
      <c r="F728" s="2351"/>
      <c r="G728" s="2351"/>
      <c r="H728" s="2351"/>
      <c r="I728" s="2351"/>
      <c r="J728" s="2351"/>
      <c r="K728" s="2351"/>
      <c r="L728" s="2351"/>
      <c r="M728" s="2351"/>
      <c r="N728" s="2351"/>
      <c r="O728" s="2351"/>
      <c r="P728" s="2351"/>
      <c r="Q728" s="2351"/>
      <c r="R728" s="2351"/>
      <c r="S728" s="2351"/>
      <c r="T728" s="2351"/>
      <c r="U728" s="2351"/>
      <c r="V728" s="2351"/>
      <c r="W728" s="2351"/>
      <c r="X728" s="2351"/>
      <c r="Y728" s="2351"/>
      <c r="Z728" s="2351"/>
      <c r="AA728" s="2351"/>
      <c r="AB728" s="2331"/>
    </row>
    <row r="729" ht="24.0" customHeight="1">
      <c r="A729" s="2350"/>
      <c r="B729" s="2351"/>
      <c r="C729" s="2351"/>
      <c r="D729" s="2351"/>
      <c r="E729" s="2351"/>
      <c r="F729" s="2351"/>
      <c r="G729" s="2351"/>
      <c r="H729" s="2351"/>
      <c r="I729" s="2351"/>
      <c r="J729" s="2351"/>
      <c r="K729" s="2351"/>
      <c r="L729" s="2351"/>
      <c r="M729" s="2351"/>
      <c r="N729" s="2351"/>
      <c r="O729" s="2351"/>
      <c r="P729" s="2351"/>
      <c r="Q729" s="2351"/>
      <c r="R729" s="2351"/>
      <c r="S729" s="2351"/>
      <c r="T729" s="2351"/>
      <c r="U729" s="2351"/>
      <c r="V729" s="2351"/>
      <c r="W729" s="2351"/>
      <c r="X729" s="2351"/>
      <c r="Y729" s="2351"/>
      <c r="Z729" s="2351"/>
      <c r="AA729" s="2351"/>
      <c r="AB729" s="2331"/>
    </row>
    <row r="730" ht="24.0" customHeight="1">
      <c r="A730" s="2350"/>
      <c r="B730" s="2351"/>
      <c r="C730" s="2351"/>
      <c r="D730" s="2351"/>
      <c r="E730" s="2351"/>
      <c r="F730" s="2351"/>
      <c r="G730" s="2351"/>
      <c r="H730" s="2351"/>
      <c r="I730" s="2351"/>
      <c r="J730" s="2351"/>
      <c r="K730" s="2351"/>
      <c r="L730" s="2351"/>
      <c r="M730" s="2351"/>
      <c r="N730" s="2351"/>
      <c r="O730" s="2351"/>
      <c r="P730" s="2351"/>
      <c r="Q730" s="2351"/>
      <c r="R730" s="2351"/>
      <c r="S730" s="2351"/>
      <c r="T730" s="2351"/>
      <c r="U730" s="2351"/>
      <c r="V730" s="2351"/>
      <c r="W730" s="2351"/>
      <c r="X730" s="2351"/>
      <c r="Y730" s="2351"/>
      <c r="Z730" s="2351"/>
      <c r="AA730" s="2351"/>
      <c r="AB730" s="2331"/>
    </row>
    <row r="731" ht="24.0" customHeight="1">
      <c r="A731" s="2350"/>
      <c r="B731" s="2351"/>
      <c r="C731" s="2351"/>
      <c r="D731" s="2351"/>
      <c r="E731" s="2351"/>
      <c r="F731" s="2351"/>
      <c r="G731" s="2351"/>
      <c r="H731" s="2351"/>
      <c r="I731" s="2351"/>
      <c r="J731" s="2351"/>
      <c r="K731" s="2351"/>
      <c r="L731" s="2351"/>
      <c r="M731" s="2351"/>
      <c r="N731" s="2351"/>
      <c r="O731" s="2351"/>
      <c r="P731" s="2351"/>
      <c r="Q731" s="2351"/>
      <c r="R731" s="2351"/>
      <c r="S731" s="2351"/>
      <c r="T731" s="2351"/>
      <c r="U731" s="2351"/>
      <c r="V731" s="2351"/>
      <c r="W731" s="2351"/>
      <c r="X731" s="2351"/>
      <c r="Y731" s="2351"/>
      <c r="Z731" s="2351"/>
      <c r="AA731" s="2351"/>
      <c r="AB731" s="2331"/>
    </row>
    <row r="732" ht="24.0" customHeight="1">
      <c r="A732" s="2350"/>
      <c r="B732" s="2351"/>
      <c r="C732" s="2351"/>
      <c r="D732" s="2351"/>
      <c r="E732" s="2351"/>
      <c r="F732" s="2351"/>
      <c r="G732" s="2351"/>
      <c r="H732" s="2351"/>
      <c r="I732" s="2351"/>
      <c r="J732" s="2351"/>
      <c r="K732" s="2351"/>
      <c r="L732" s="2351"/>
      <c r="M732" s="2351"/>
      <c r="N732" s="2351"/>
      <c r="O732" s="2351"/>
      <c r="P732" s="2351"/>
      <c r="Q732" s="2351"/>
      <c r="R732" s="2351"/>
      <c r="S732" s="2351"/>
      <c r="T732" s="2351"/>
      <c r="U732" s="2351"/>
      <c r="V732" s="2351"/>
      <c r="W732" s="2351"/>
      <c r="X732" s="2351"/>
      <c r="Y732" s="2351"/>
      <c r="Z732" s="2351"/>
      <c r="AA732" s="2351"/>
      <c r="AB732" s="2331"/>
    </row>
    <row r="733" ht="24.0" customHeight="1">
      <c r="A733" s="2350"/>
      <c r="B733" s="2351"/>
      <c r="C733" s="2351"/>
      <c r="D733" s="2351"/>
      <c r="E733" s="2351"/>
      <c r="F733" s="2351"/>
      <c r="G733" s="2351"/>
      <c r="H733" s="2351"/>
      <c r="I733" s="2351"/>
      <c r="J733" s="2351"/>
      <c r="K733" s="2351"/>
      <c r="L733" s="2351"/>
      <c r="M733" s="2351"/>
      <c r="N733" s="2351"/>
      <c r="O733" s="2351"/>
      <c r="P733" s="2351"/>
      <c r="Q733" s="2351"/>
      <c r="R733" s="2351"/>
      <c r="S733" s="2351"/>
      <c r="T733" s="2351"/>
      <c r="U733" s="2351"/>
      <c r="V733" s="2351"/>
      <c r="W733" s="2351"/>
      <c r="X733" s="2351"/>
      <c r="Y733" s="2351"/>
      <c r="Z733" s="2351"/>
      <c r="AA733" s="2351"/>
      <c r="AB733" s="2331"/>
    </row>
    <row r="734" ht="24.0" customHeight="1">
      <c r="A734" s="2350"/>
      <c r="B734" s="2351"/>
      <c r="C734" s="2351"/>
      <c r="D734" s="2351"/>
      <c r="E734" s="2351"/>
      <c r="F734" s="2351"/>
      <c r="G734" s="2351"/>
      <c r="H734" s="2351"/>
      <c r="I734" s="2351"/>
      <c r="J734" s="2351"/>
      <c r="K734" s="2351"/>
      <c r="L734" s="2351"/>
      <c r="M734" s="2351"/>
      <c r="N734" s="2351"/>
      <c r="O734" s="2351"/>
      <c r="P734" s="2351"/>
      <c r="Q734" s="2351"/>
      <c r="R734" s="2351"/>
      <c r="S734" s="2351"/>
      <c r="T734" s="2351"/>
      <c r="U734" s="2351"/>
      <c r="V734" s="2351"/>
      <c r="W734" s="2351"/>
      <c r="X734" s="2351"/>
      <c r="Y734" s="2351"/>
      <c r="Z734" s="2351"/>
      <c r="AA734" s="2351"/>
      <c r="AB734" s="2331"/>
    </row>
    <row r="735" ht="24.0" customHeight="1">
      <c r="A735" s="2350"/>
      <c r="B735" s="2351"/>
      <c r="C735" s="2351"/>
      <c r="D735" s="2351"/>
      <c r="E735" s="2351"/>
      <c r="F735" s="2351"/>
      <c r="G735" s="2351"/>
      <c r="H735" s="2351"/>
      <c r="I735" s="2351"/>
      <c r="J735" s="2351"/>
      <c r="K735" s="2351"/>
      <c r="L735" s="2351"/>
      <c r="M735" s="2351"/>
      <c r="N735" s="2351"/>
      <c r="O735" s="2351"/>
      <c r="P735" s="2351"/>
      <c r="Q735" s="2351"/>
      <c r="R735" s="2351"/>
      <c r="S735" s="2351"/>
      <c r="T735" s="2351"/>
      <c r="U735" s="2351"/>
      <c r="V735" s="2351"/>
      <c r="W735" s="2351"/>
      <c r="X735" s="2351"/>
      <c r="Y735" s="2351"/>
      <c r="Z735" s="2351"/>
      <c r="AA735" s="2351"/>
      <c r="AB735" s="2331"/>
    </row>
    <row r="736" ht="24.0" customHeight="1">
      <c r="A736" s="2350"/>
      <c r="B736" s="2351"/>
      <c r="C736" s="2351"/>
      <c r="D736" s="2351"/>
      <c r="E736" s="2351"/>
      <c r="F736" s="2351"/>
      <c r="G736" s="2351"/>
      <c r="H736" s="2351"/>
      <c r="I736" s="2351"/>
      <c r="J736" s="2351"/>
      <c r="K736" s="2351"/>
      <c r="L736" s="2351"/>
      <c r="M736" s="2351"/>
      <c r="N736" s="2351"/>
      <c r="O736" s="2351"/>
      <c r="P736" s="2351"/>
      <c r="Q736" s="2351"/>
      <c r="R736" s="2351"/>
      <c r="S736" s="2351"/>
      <c r="T736" s="2351"/>
      <c r="U736" s="2351"/>
      <c r="V736" s="2351"/>
      <c r="W736" s="2351"/>
      <c r="X736" s="2351"/>
      <c r="Y736" s="2351"/>
      <c r="Z736" s="2351"/>
      <c r="AA736" s="2351"/>
      <c r="AB736" s="2331"/>
    </row>
    <row r="737" ht="24.0" customHeight="1">
      <c r="A737" s="2350"/>
      <c r="B737" s="2351"/>
      <c r="C737" s="2351"/>
      <c r="D737" s="2351"/>
      <c r="E737" s="2351"/>
      <c r="F737" s="2351"/>
      <c r="G737" s="2351"/>
      <c r="H737" s="2351"/>
      <c r="I737" s="2351"/>
      <c r="J737" s="2351"/>
      <c r="K737" s="2351"/>
      <c r="L737" s="2351"/>
      <c r="M737" s="2351"/>
      <c r="N737" s="2351"/>
      <c r="O737" s="2351"/>
      <c r="P737" s="2351"/>
      <c r="Q737" s="2351"/>
      <c r="R737" s="2351"/>
      <c r="S737" s="2351"/>
      <c r="T737" s="2351"/>
      <c r="U737" s="2351"/>
      <c r="V737" s="2351"/>
      <c r="W737" s="2351"/>
      <c r="X737" s="2351"/>
      <c r="Y737" s="2351"/>
      <c r="Z737" s="2351"/>
      <c r="AA737" s="2351"/>
      <c r="AB737" s="2331"/>
    </row>
    <row r="738" ht="24.0" customHeight="1">
      <c r="A738" s="2350"/>
      <c r="B738" s="2351"/>
      <c r="C738" s="2351"/>
      <c r="D738" s="2351"/>
      <c r="E738" s="2351"/>
      <c r="F738" s="2351"/>
      <c r="G738" s="2351"/>
      <c r="H738" s="2351"/>
      <c r="I738" s="2351"/>
      <c r="J738" s="2351"/>
      <c r="K738" s="2351"/>
      <c r="L738" s="2351"/>
      <c r="M738" s="2351"/>
      <c r="N738" s="2351"/>
      <c r="O738" s="2351"/>
      <c r="P738" s="2351"/>
      <c r="Q738" s="2351"/>
      <c r="R738" s="2351"/>
      <c r="S738" s="2351"/>
      <c r="T738" s="2351"/>
      <c r="U738" s="2351"/>
      <c r="V738" s="2351"/>
      <c r="W738" s="2351"/>
      <c r="X738" s="2351"/>
      <c r="Y738" s="2351"/>
      <c r="Z738" s="2351"/>
      <c r="AA738" s="2351"/>
      <c r="AB738" s="2331"/>
    </row>
    <row r="739" ht="24.0" customHeight="1">
      <c r="A739" s="2350"/>
      <c r="B739" s="2351"/>
      <c r="C739" s="2351"/>
      <c r="D739" s="2351"/>
      <c r="E739" s="2351"/>
      <c r="F739" s="2351"/>
      <c r="G739" s="2351"/>
      <c r="H739" s="2351"/>
      <c r="I739" s="2351"/>
      <c r="J739" s="2351"/>
      <c r="K739" s="2351"/>
      <c r="L739" s="2351"/>
      <c r="M739" s="2351"/>
      <c r="N739" s="2351"/>
      <c r="O739" s="2351"/>
      <c r="P739" s="2351"/>
      <c r="Q739" s="2351"/>
      <c r="R739" s="2351"/>
      <c r="S739" s="2351"/>
      <c r="T739" s="2351"/>
      <c r="U739" s="2351"/>
      <c r="V739" s="2351"/>
      <c r="W739" s="2351"/>
      <c r="X739" s="2351"/>
      <c r="Y739" s="2351"/>
      <c r="Z739" s="2351"/>
      <c r="AA739" s="2351"/>
      <c r="AB739" s="2331"/>
    </row>
    <row r="740" ht="24.0" customHeight="1">
      <c r="A740" s="2350"/>
      <c r="B740" s="2351"/>
      <c r="C740" s="2351"/>
      <c r="D740" s="2351"/>
      <c r="E740" s="2351"/>
      <c r="F740" s="2351"/>
      <c r="G740" s="2351"/>
      <c r="H740" s="2351"/>
      <c r="I740" s="2351"/>
      <c r="J740" s="2351"/>
      <c r="K740" s="2351"/>
      <c r="L740" s="2351"/>
      <c r="M740" s="2351"/>
      <c r="N740" s="2351"/>
      <c r="O740" s="2351"/>
      <c r="P740" s="2351"/>
      <c r="Q740" s="2351"/>
      <c r="R740" s="2351"/>
      <c r="S740" s="2351"/>
      <c r="T740" s="2351"/>
      <c r="U740" s="2351"/>
      <c r="V740" s="2351"/>
      <c r="W740" s="2351"/>
      <c r="X740" s="2351"/>
      <c r="Y740" s="2351"/>
      <c r="Z740" s="2351"/>
      <c r="AA740" s="2351"/>
      <c r="AB740" s="2331"/>
    </row>
    <row r="741" ht="24.0" customHeight="1">
      <c r="A741" s="2350"/>
      <c r="B741" s="2351"/>
      <c r="C741" s="2351"/>
      <c r="D741" s="2351"/>
      <c r="E741" s="2351"/>
      <c r="F741" s="2351"/>
      <c r="G741" s="2351"/>
      <c r="H741" s="2351"/>
      <c r="I741" s="2351"/>
      <c r="J741" s="2351"/>
      <c r="K741" s="2351"/>
      <c r="L741" s="2351"/>
      <c r="M741" s="2351"/>
      <c r="N741" s="2351"/>
      <c r="O741" s="2351"/>
      <c r="P741" s="2351"/>
      <c r="Q741" s="2351"/>
      <c r="R741" s="2351"/>
      <c r="S741" s="2351"/>
      <c r="T741" s="2351"/>
      <c r="U741" s="2351"/>
      <c r="V741" s="2351"/>
      <c r="W741" s="2351"/>
      <c r="X741" s="2351"/>
      <c r="Y741" s="2351"/>
      <c r="Z741" s="2351"/>
      <c r="AA741" s="2351"/>
      <c r="AB741" s="2331"/>
    </row>
    <row r="742" ht="24.0" customHeight="1">
      <c r="A742" s="2350"/>
      <c r="B742" s="2351"/>
      <c r="C742" s="2351"/>
      <c r="D742" s="2351"/>
      <c r="E742" s="2351"/>
      <c r="F742" s="2351"/>
      <c r="G742" s="2351"/>
      <c r="H742" s="2351"/>
      <c r="I742" s="2351"/>
      <c r="J742" s="2351"/>
      <c r="K742" s="2351"/>
      <c r="L742" s="2351"/>
      <c r="M742" s="2351"/>
      <c r="N742" s="2351"/>
      <c r="O742" s="2351"/>
      <c r="P742" s="2351"/>
      <c r="Q742" s="2351"/>
      <c r="R742" s="2351"/>
      <c r="S742" s="2351"/>
      <c r="T742" s="2351"/>
      <c r="U742" s="2351"/>
      <c r="V742" s="2351"/>
      <c r="W742" s="2351"/>
      <c r="X742" s="2351"/>
      <c r="Y742" s="2351"/>
      <c r="Z742" s="2351"/>
      <c r="AA742" s="2351"/>
      <c r="AB742" s="2331"/>
    </row>
    <row r="743" ht="24.0" customHeight="1">
      <c r="A743" s="2350"/>
      <c r="B743" s="2351"/>
      <c r="C743" s="2351"/>
      <c r="D743" s="2351"/>
      <c r="E743" s="2351"/>
      <c r="F743" s="2351"/>
      <c r="G743" s="2351"/>
      <c r="H743" s="2351"/>
      <c r="I743" s="2351"/>
      <c r="J743" s="2351"/>
      <c r="K743" s="2351"/>
      <c r="L743" s="2351"/>
      <c r="M743" s="2351"/>
      <c r="N743" s="2351"/>
      <c r="O743" s="2351"/>
      <c r="P743" s="2351"/>
      <c r="Q743" s="2351"/>
      <c r="R743" s="2351"/>
      <c r="S743" s="2351"/>
      <c r="T743" s="2351"/>
      <c r="U743" s="2351"/>
      <c r="V743" s="2351"/>
      <c r="W743" s="2351"/>
      <c r="X743" s="2351"/>
      <c r="Y743" s="2351"/>
      <c r="Z743" s="2351"/>
      <c r="AA743" s="2351"/>
      <c r="AB743" s="2331"/>
    </row>
    <row r="744" ht="24.0" customHeight="1">
      <c r="A744" s="2350"/>
      <c r="B744" s="2351"/>
      <c r="C744" s="2351"/>
      <c r="D744" s="2351"/>
      <c r="E744" s="2351"/>
      <c r="F744" s="2351"/>
      <c r="G744" s="2351"/>
      <c r="H744" s="2351"/>
      <c r="I744" s="2351"/>
      <c r="J744" s="2351"/>
      <c r="K744" s="2351"/>
      <c r="L744" s="2351"/>
      <c r="M744" s="2351"/>
      <c r="N744" s="2351"/>
      <c r="O744" s="2351"/>
      <c r="P744" s="2351"/>
      <c r="Q744" s="2351"/>
      <c r="R744" s="2351"/>
      <c r="S744" s="2351"/>
      <c r="T744" s="2351"/>
      <c r="U744" s="2351"/>
      <c r="V744" s="2351"/>
      <c r="W744" s="2351"/>
      <c r="X744" s="2351"/>
      <c r="Y744" s="2351"/>
      <c r="Z744" s="2351"/>
      <c r="AA744" s="2351"/>
      <c r="AB744" s="2331"/>
    </row>
    <row r="745" ht="24.0" customHeight="1">
      <c r="A745" s="2350"/>
      <c r="B745" s="2351"/>
      <c r="C745" s="2351"/>
      <c r="D745" s="2351"/>
      <c r="E745" s="2351"/>
      <c r="F745" s="2351"/>
      <c r="G745" s="2351"/>
      <c r="H745" s="2351"/>
      <c r="I745" s="2351"/>
      <c r="J745" s="2351"/>
      <c r="K745" s="2351"/>
      <c r="L745" s="2351"/>
      <c r="M745" s="2351"/>
      <c r="N745" s="2351"/>
      <c r="O745" s="2351"/>
      <c r="P745" s="2351"/>
      <c r="Q745" s="2351"/>
      <c r="R745" s="2351"/>
      <c r="S745" s="2351"/>
      <c r="T745" s="2351"/>
      <c r="U745" s="2351"/>
      <c r="V745" s="2351"/>
      <c r="W745" s="2351"/>
      <c r="X745" s="2351"/>
      <c r="Y745" s="2351"/>
      <c r="Z745" s="2351"/>
      <c r="AA745" s="2351"/>
      <c r="AB745" s="2331"/>
    </row>
    <row r="746" ht="24.0" customHeight="1">
      <c r="A746" s="2350"/>
      <c r="B746" s="2351"/>
      <c r="C746" s="2351"/>
      <c r="D746" s="2351"/>
      <c r="E746" s="2351"/>
      <c r="F746" s="2351"/>
      <c r="G746" s="2351"/>
      <c r="H746" s="2351"/>
      <c r="I746" s="2351"/>
      <c r="J746" s="2351"/>
      <c r="K746" s="2351"/>
      <c r="L746" s="2351"/>
      <c r="M746" s="2351"/>
      <c r="N746" s="2351"/>
      <c r="O746" s="2351"/>
      <c r="P746" s="2351"/>
      <c r="Q746" s="2351"/>
      <c r="R746" s="2351"/>
      <c r="S746" s="2351"/>
      <c r="T746" s="2351"/>
      <c r="U746" s="2351"/>
      <c r="V746" s="2351"/>
      <c r="W746" s="2351"/>
      <c r="X746" s="2351"/>
      <c r="Y746" s="2351"/>
      <c r="Z746" s="2351"/>
      <c r="AA746" s="2351"/>
      <c r="AB746" s="2331"/>
    </row>
    <row r="747" ht="24.0" customHeight="1">
      <c r="A747" s="2350"/>
      <c r="B747" s="2351"/>
      <c r="C747" s="2351"/>
      <c r="D747" s="2351"/>
      <c r="E747" s="2351"/>
      <c r="F747" s="2351"/>
      <c r="G747" s="2351"/>
      <c r="H747" s="2351"/>
      <c r="I747" s="2351"/>
      <c r="J747" s="2351"/>
      <c r="K747" s="2351"/>
      <c r="L747" s="2351"/>
      <c r="M747" s="2351"/>
      <c r="N747" s="2351"/>
      <c r="O747" s="2351"/>
      <c r="P747" s="2351"/>
      <c r="Q747" s="2351"/>
      <c r="R747" s="2351"/>
      <c r="S747" s="2351"/>
      <c r="T747" s="2351"/>
      <c r="U747" s="2351"/>
      <c r="V747" s="2351"/>
      <c r="W747" s="2351"/>
      <c r="X747" s="2351"/>
      <c r="Y747" s="2351"/>
      <c r="Z747" s="2351"/>
      <c r="AA747" s="2351"/>
      <c r="AB747" s="2331"/>
    </row>
    <row r="748" ht="24.0" customHeight="1">
      <c r="A748" s="2350"/>
      <c r="B748" s="2351"/>
      <c r="C748" s="2351"/>
      <c r="D748" s="2351"/>
      <c r="E748" s="2351"/>
      <c r="F748" s="2351"/>
      <c r="G748" s="2351"/>
      <c r="H748" s="2351"/>
      <c r="I748" s="2351"/>
      <c r="J748" s="2351"/>
      <c r="K748" s="2351"/>
      <c r="L748" s="2351"/>
      <c r="M748" s="2351"/>
      <c r="N748" s="2351"/>
      <c r="O748" s="2351"/>
      <c r="P748" s="2351"/>
      <c r="Q748" s="2351"/>
      <c r="R748" s="2351"/>
      <c r="S748" s="2351"/>
      <c r="T748" s="2351"/>
      <c r="U748" s="2351"/>
      <c r="V748" s="2351"/>
      <c r="W748" s="2351"/>
      <c r="X748" s="2351"/>
      <c r="Y748" s="2351"/>
      <c r="Z748" s="2351"/>
      <c r="AA748" s="2351"/>
      <c r="AB748" s="2331"/>
    </row>
    <row r="749" ht="24.0" customHeight="1">
      <c r="A749" s="2350"/>
      <c r="B749" s="2351"/>
      <c r="C749" s="2351"/>
      <c r="D749" s="2351"/>
      <c r="E749" s="2351"/>
      <c r="F749" s="2351"/>
      <c r="G749" s="2351"/>
      <c r="H749" s="2351"/>
      <c r="I749" s="2351"/>
      <c r="J749" s="2351"/>
      <c r="K749" s="2351"/>
      <c r="L749" s="2351"/>
      <c r="M749" s="2351"/>
      <c r="N749" s="2351"/>
      <c r="O749" s="2351"/>
      <c r="P749" s="2351"/>
      <c r="Q749" s="2351"/>
      <c r="R749" s="2351"/>
      <c r="S749" s="2351"/>
      <c r="T749" s="2351"/>
      <c r="U749" s="2351"/>
      <c r="V749" s="2351"/>
      <c r="W749" s="2351"/>
      <c r="X749" s="2351"/>
      <c r="Y749" s="2351"/>
      <c r="Z749" s="2351"/>
      <c r="AA749" s="2351"/>
      <c r="AB749" s="2331"/>
    </row>
    <row r="750" ht="24.0" customHeight="1">
      <c r="A750" s="2350"/>
      <c r="B750" s="2351"/>
      <c r="C750" s="2351"/>
      <c r="D750" s="2351"/>
      <c r="E750" s="2351"/>
      <c r="F750" s="2351"/>
      <c r="G750" s="2351"/>
      <c r="H750" s="2351"/>
      <c r="I750" s="2351"/>
      <c r="J750" s="2351"/>
      <c r="K750" s="2351"/>
      <c r="L750" s="2351"/>
      <c r="M750" s="2351"/>
      <c r="N750" s="2351"/>
      <c r="O750" s="2351"/>
      <c r="P750" s="2351"/>
      <c r="Q750" s="2351"/>
      <c r="R750" s="2351"/>
      <c r="S750" s="2351"/>
      <c r="T750" s="2351"/>
      <c r="U750" s="2351"/>
      <c r="V750" s="2351"/>
      <c r="W750" s="2351"/>
      <c r="X750" s="2351"/>
      <c r="Y750" s="2351"/>
      <c r="Z750" s="2351"/>
      <c r="AA750" s="2351"/>
      <c r="AB750" s="2331"/>
    </row>
    <row r="751" ht="24.0" customHeight="1">
      <c r="A751" s="2350"/>
      <c r="B751" s="2351"/>
      <c r="C751" s="2351"/>
      <c r="D751" s="2351"/>
      <c r="E751" s="2351"/>
      <c r="F751" s="2351"/>
      <c r="G751" s="2351"/>
      <c r="H751" s="2351"/>
      <c r="I751" s="2351"/>
      <c r="J751" s="2351"/>
      <c r="K751" s="2351"/>
      <c r="L751" s="2351"/>
      <c r="M751" s="2351"/>
      <c r="N751" s="2351"/>
      <c r="O751" s="2351"/>
      <c r="P751" s="2351"/>
      <c r="Q751" s="2351"/>
      <c r="R751" s="2351"/>
      <c r="S751" s="2351"/>
      <c r="T751" s="2351"/>
      <c r="U751" s="2351"/>
      <c r="V751" s="2351"/>
      <c r="W751" s="2351"/>
      <c r="X751" s="2351"/>
      <c r="Y751" s="2351"/>
      <c r="Z751" s="2351"/>
      <c r="AA751" s="2351"/>
      <c r="AB751" s="2331"/>
    </row>
    <row r="752" ht="24.0" customHeight="1">
      <c r="A752" s="2350"/>
      <c r="B752" s="2351"/>
      <c r="C752" s="2351"/>
      <c r="D752" s="2351"/>
      <c r="E752" s="2351"/>
      <c r="F752" s="2351"/>
      <c r="G752" s="2351"/>
      <c r="H752" s="2351"/>
      <c r="I752" s="2351"/>
      <c r="J752" s="2351"/>
      <c r="K752" s="2351"/>
      <c r="L752" s="2351"/>
      <c r="M752" s="2351"/>
      <c r="N752" s="2351"/>
      <c r="O752" s="2351"/>
      <c r="P752" s="2351"/>
      <c r="Q752" s="2351"/>
      <c r="R752" s="2351"/>
      <c r="S752" s="2351"/>
      <c r="T752" s="2351"/>
      <c r="U752" s="2351"/>
      <c r="V752" s="2351"/>
      <c r="W752" s="2351"/>
      <c r="X752" s="2351"/>
      <c r="Y752" s="2351"/>
      <c r="Z752" s="2351"/>
      <c r="AA752" s="2351"/>
      <c r="AB752" s="2331"/>
    </row>
    <row r="753" ht="24.0" customHeight="1">
      <c r="A753" s="2350"/>
      <c r="B753" s="2351"/>
      <c r="C753" s="2351"/>
      <c r="D753" s="2351"/>
      <c r="E753" s="2351"/>
      <c r="F753" s="2351"/>
      <c r="G753" s="2351"/>
      <c r="H753" s="2351"/>
      <c r="I753" s="2351"/>
      <c r="J753" s="2351"/>
      <c r="K753" s="2351"/>
      <c r="L753" s="2351"/>
      <c r="M753" s="2351"/>
      <c r="N753" s="2351"/>
      <c r="O753" s="2351"/>
      <c r="P753" s="2351"/>
      <c r="Q753" s="2351"/>
      <c r="R753" s="2351"/>
      <c r="S753" s="2351"/>
      <c r="T753" s="2351"/>
      <c r="U753" s="2351"/>
      <c r="V753" s="2351"/>
      <c r="W753" s="2351"/>
      <c r="X753" s="2351"/>
      <c r="Y753" s="2351"/>
      <c r="Z753" s="2351"/>
      <c r="AA753" s="2351"/>
      <c r="AB753" s="2331"/>
    </row>
    <row r="754" ht="24.0" customHeight="1">
      <c r="A754" s="2350"/>
      <c r="B754" s="2351"/>
      <c r="C754" s="2351"/>
      <c r="D754" s="2351"/>
      <c r="E754" s="2351"/>
      <c r="F754" s="2351"/>
      <c r="G754" s="2351"/>
      <c r="H754" s="2351"/>
      <c r="I754" s="2351"/>
      <c r="J754" s="2351"/>
      <c r="K754" s="2351"/>
      <c r="L754" s="2351"/>
      <c r="M754" s="2351"/>
      <c r="N754" s="2351"/>
      <c r="O754" s="2351"/>
      <c r="P754" s="2351"/>
      <c r="Q754" s="2351"/>
      <c r="R754" s="2351"/>
      <c r="S754" s="2351"/>
      <c r="T754" s="2351"/>
      <c r="U754" s="2351"/>
      <c r="V754" s="2351"/>
      <c r="W754" s="2351"/>
      <c r="X754" s="2351"/>
      <c r="Y754" s="2351"/>
      <c r="Z754" s="2351"/>
      <c r="AA754" s="2351"/>
      <c r="AB754" s="2331"/>
    </row>
    <row r="755" ht="24.0" customHeight="1">
      <c r="A755" s="2350"/>
      <c r="B755" s="2351"/>
      <c r="C755" s="2351"/>
      <c r="D755" s="2351"/>
      <c r="E755" s="2351"/>
      <c r="F755" s="2351"/>
      <c r="G755" s="2351"/>
      <c r="H755" s="2351"/>
      <c r="I755" s="2351"/>
      <c r="J755" s="2351"/>
      <c r="K755" s="2351"/>
      <c r="L755" s="2351"/>
      <c r="M755" s="2351"/>
      <c r="N755" s="2351"/>
      <c r="O755" s="2351"/>
      <c r="P755" s="2351"/>
      <c r="Q755" s="2351"/>
      <c r="R755" s="2351"/>
      <c r="S755" s="2351"/>
      <c r="T755" s="2351"/>
      <c r="U755" s="2351"/>
      <c r="V755" s="2351"/>
      <c r="W755" s="2351"/>
      <c r="X755" s="2351"/>
      <c r="Y755" s="2351"/>
      <c r="Z755" s="2351"/>
      <c r="AA755" s="2351"/>
      <c r="AB755" s="2331"/>
    </row>
    <row r="756" ht="24.0" customHeight="1">
      <c r="A756" s="2350"/>
      <c r="B756" s="2351"/>
      <c r="C756" s="2351"/>
      <c r="D756" s="2351"/>
      <c r="E756" s="2351"/>
      <c r="F756" s="2351"/>
      <c r="G756" s="2351"/>
      <c r="H756" s="2351"/>
      <c r="I756" s="2351"/>
      <c r="J756" s="2351"/>
      <c r="K756" s="2351"/>
      <c r="L756" s="2351"/>
      <c r="M756" s="2351"/>
      <c r="N756" s="2351"/>
      <c r="O756" s="2351"/>
      <c r="P756" s="2351"/>
      <c r="Q756" s="2351"/>
      <c r="R756" s="2351"/>
      <c r="S756" s="2351"/>
      <c r="T756" s="2351"/>
      <c r="U756" s="2351"/>
      <c r="V756" s="2351"/>
      <c r="W756" s="2351"/>
      <c r="X756" s="2351"/>
      <c r="Y756" s="2351"/>
      <c r="Z756" s="2351"/>
      <c r="AA756" s="2351"/>
      <c r="AB756" s="2331"/>
    </row>
    <row r="757" ht="24.0" customHeight="1">
      <c r="A757" s="2350"/>
      <c r="B757" s="2351"/>
      <c r="C757" s="2351"/>
      <c r="D757" s="2351"/>
      <c r="E757" s="2351"/>
      <c r="F757" s="2351"/>
      <c r="G757" s="2351"/>
      <c r="H757" s="2351"/>
      <c r="I757" s="2351"/>
      <c r="J757" s="2351"/>
      <c r="K757" s="2351"/>
      <c r="L757" s="2351"/>
      <c r="M757" s="2351"/>
      <c r="N757" s="2351"/>
      <c r="O757" s="2351"/>
      <c r="P757" s="2351"/>
      <c r="Q757" s="2351"/>
      <c r="R757" s="2351"/>
      <c r="S757" s="2351"/>
      <c r="T757" s="2351"/>
      <c r="U757" s="2351"/>
      <c r="V757" s="2351"/>
      <c r="W757" s="2351"/>
      <c r="X757" s="2351"/>
      <c r="Y757" s="2351"/>
      <c r="Z757" s="2351"/>
      <c r="AA757" s="2351"/>
      <c r="AB757" s="2331"/>
    </row>
    <row r="758" ht="24.0" customHeight="1">
      <c r="A758" s="2350"/>
      <c r="B758" s="2351"/>
      <c r="C758" s="2351"/>
      <c r="D758" s="2351"/>
      <c r="E758" s="2351"/>
      <c r="F758" s="2351"/>
      <c r="G758" s="2351"/>
      <c r="H758" s="2351"/>
      <c r="I758" s="2351"/>
      <c r="J758" s="2351"/>
      <c r="K758" s="2351"/>
      <c r="L758" s="2351"/>
      <c r="M758" s="2351"/>
      <c r="N758" s="2351"/>
      <c r="O758" s="2351"/>
      <c r="P758" s="2351"/>
      <c r="Q758" s="2351"/>
      <c r="R758" s="2351"/>
      <c r="S758" s="2351"/>
      <c r="T758" s="2351"/>
      <c r="U758" s="2351"/>
      <c r="V758" s="2351"/>
      <c r="W758" s="2351"/>
      <c r="X758" s="2351"/>
      <c r="Y758" s="2351"/>
      <c r="Z758" s="2351"/>
      <c r="AA758" s="2351"/>
      <c r="AB758" s="2331"/>
    </row>
    <row r="759" ht="24.0" customHeight="1">
      <c r="A759" s="2350"/>
      <c r="B759" s="2351"/>
      <c r="C759" s="2351"/>
      <c r="D759" s="2351"/>
      <c r="E759" s="2351"/>
      <c r="F759" s="2351"/>
      <c r="G759" s="2351"/>
      <c r="H759" s="2351"/>
      <c r="I759" s="2351"/>
      <c r="J759" s="2351"/>
      <c r="K759" s="2351"/>
      <c r="L759" s="2351"/>
      <c r="M759" s="2351"/>
      <c r="N759" s="2351"/>
      <c r="O759" s="2351"/>
      <c r="P759" s="2351"/>
      <c r="Q759" s="2351"/>
      <c r="R759" s="2351"/>
      <c r="S759" s="2351"/>
      <c r="T759" s="2351"/>
      <c r="U759" s="2351"/>
      <c r="V759" s="2351"/>
      <c r="W759" s="2351"/>
      <c r="X759" s="2351"/>
      <c r="Y759" s="2351"/>
      <c r="Z759" s="2351"/>
      <c r="AA759" s="2351"/>
      <c r="AB759" s="2331"/>
    </row>
    <row r="760" ht="24.0" customHeight="1">
      <c r="A760" s="2350"/>
      <c r="B760" s="2351"/>
      <c r="C760" s="2351"/>
      <c r="D760" s="2351"/>
      <c r="E760" s="2351"/>
      <c r="F760" s="2351"/>
      <c r="G760" s="2351"/>
      <c r="H760" s="2351"/>
      <c r="I760" s="2351"/>
      <c r="J760" s="2351"/>
      <c r="K760" s="2351"/>
      <c r="L760" s="2351"/>
      <c r="M760" s="2351"/>
      <c r="N760" s="2351"/>
      <c r="O760" s="2351"/>
      <c r="P760" s="2351"/>
      <c r="Q760" s="2351"/>
      <c r="R760" s="2351"/>
      <c r="S760" s="2351"/>
      <c r="T760" s="2351"/>
      <c r="U760" s="2351"/>
      <c r="V760" s="2351"/>
      <c r="W760" s="2351"/>
      <c r="X760" s="2351"/>
      <c r="Y760" s="2351"/>
      <c r="Z760" s="2351"/>
      <c r="AA760" s="2351"/>
      <c r="AB760" s="2331"/>
    </row>
    <row r="761" ht="24.0" customHeight="1">
      <c r="A761" s="2350"/>
      <c r="B761" s="2351"/>
      <c r="C761" s="2351"/>
      <c r="D761" s="2351"/>
      <c r="E761" s="2351"/>
      <c r="F761" s="2351"/>
      <c r="G761" s="2351"/>
      <c r="H761" s="2351"/>
      <c r="I761" s="2351"/>
      <c r="J761" s="2351"/>
      <c r="K761" s="2351"/>
      <c r="L761" s="2351"/>
      <c r="M761" s="2351"/>
      <c r="N761" s="2351"/>
      <c r="O761" s="2351"/>
      <c r="P761" s="2351"/>
      <c r="Q761" s="2351"/>
      <c r="R761" s="2351"/>
      <c r="S761" s="2351"/>
      <c r="T761" s="2351"/>
      <c r="U761" s="2351"/>
      <c r="V761" s="2351"/>
      <c r="W761" s="2351"/>
      <c r="X761" s="2351"/>
      <c r="Y761" s="2351"/>
      <c r="Z761" s="2351"/>
      <c r="AA761" s="2351"/>
      <c r="AB761" s="2331"/>
    </row>
    <row r="762" ht="24.0" customHeight="1">
      <c r="A762" s="2350"/>
      <c r="B762" s="2351"/>
      <c r="C762" s="2351"/>
      <c r="D762" s="2351"/>
      <c r="E762" s="2351"/>
      <c r="F762" s="2351"/>
      <c r="G762" s="2351"/>
      <c r="H762" s="2351"/>
      <c r="I762" s="2351"/>
      <c r="J762" s="2351"/>
      <c r="K762" s="2351"/>
      <c r="L762" s="2351"/>
      <c r="M762" s="2351"/>
      <c r="N762" s="2351"/>
      <c r="O762" s="2351"/>
      <c r="P762" s="2351"/>
      <c r="Q762" s="2351"/>
      <c r="R762" s="2351"/>
      <c r="S762" s="2351"/>
      <c r="T762" s="2351"/>
      <c r="U762" s="2351"/>
      <c r="V762" s="2351"/>
      <c r="W762" s="2351"/>
      <c r="X762" s="2351"/>
      <c r="Y762" s="2351"/>
      <c r="Z762" s="2351"/>
      <c r="AA762" s="2351"/>
      <c r="AB762" s="2331"/>
    </row>
    <row r="763" ht="24.0" customHeight="1">
      <c r="A763" s="2350"/>
      <c r="B763" s="2351"/>
      <c r="C763" s="2351"/>
      <c r="D763" s="2351"/>
      <c r="E763" s="2351"/>
      <c r="F763" s="2351"/>
      <c r="G763" s="2351"/>
      <c r="H763" s="2351"/>
      <c r="I763" s="2351"/>
      <c r="J763" s="2351"/>
      <c r="K763" s="2351"/>
      <c r="L763" s="2351"/>
      <c r="M763" s="2351"/>
      <c r="N763" s="2351"/>
      <c r="O763" s="2351"/>
      <c r="P763" s="2351"/>
      <c r="Q763" s="2351"/>
      <c r="R763" s="2351"/>
      <c r="S763" s="2351"/>
      <c r="T763" s="2351"/>
      <c r="U763" s="2351"/>
      <c r="V763" s="2351"/>
      <c r="W763" s="2351"/>
      <c r="X763" s="2351"/>
      <c r="Y763" s="2351"/>
      <c r="Z763" s="2351"/>
      <c r="AA763" s="2351"/>
      <c r="AB763" s="2331"/>
    </row>
    <row r="764" ht="24.0" customHeight="1">
      <c r="A764" s="2350"/>
      <c r="B764" s="2351"/>
      <c r="C764" s="2351"/>
      <c r="D764" s="2351"/>
      <c r="E764" s="2351"/>
      <c r="F764" s="2351"/>
      <c r="G764" s="2351"/>
      <c r="H764" s="2351"/>
      <c r="I764" s="2351"/>
      <c r="J764" s="2351"/>
      <c r="K764" s="2351"/>
      <c r="L764" s="2351"/>
      <c r="M764" s="2351"/>
      <c r="N764" s="2351"/>
      <c r="O764" s="2351"/>
      <c r="P764" s="2351"/>
      <c r="Q764" s="2351"/>
      <c r="R764" s="2351"/>
      <c r="S764" s="2351"/>
      <c r="T764" s="2351"/>
      <c r="U764" s="2351"/>
      <c r="V764" s="2351"/>
      <c r="W764" s="2351"/>
      <c r="X764" s="2351"/>
      <c r="Y764" s="2351"/>
      <c r="Z764" s="2351"/>
      <c r="AA764" s="2351"/>
      <c r="AB764" s="2331"/>
    </row>
    <row r="765" ht="24.0" customHeight="1">
      <c r="A765" s="2350"/>
      <c r="B765" s="2351"/>
      <c r="C765" s="2351"/>
      <c r="D765" s="2351"/>
      <c r="E765" s="2351"/>
      <c r="F765" s="2351"/>
      <c r="G765" s="2351"/>
      <c r="H765" s="2351"/>
      <c r="I765" s="2351"/>
      <c r="J765" s="2351"/>
      <c r="K765" s="2351"/>
      <c r="L765" s="2351"/>
      <c r="M765" s="2351"/>
      <c r="N765" s="2351"/>
      <c r="O765" s="2351"/>
      <c r="P765" s="2351"/>
      <c r="Q765" s="2351"/>
      <c r="R765" s="2351"/>
      <c r="S765" s="2351"/>
      <c r="T765" s="2351"/>
      <c r="U765" s="2351"/>
      <c r="V765" s="2351"/>
      <c r="W765" s="2351"/>
      <c r="X765" s="2351"/>
      <c r="Y765" s="2351"/>
      <c r="Z765" s="2351"/>
      <c r="AA765" s="2351"/>
      <c r="AB765" s="2331"/>
    </row>
    <row r="766" ht="24.0" customHeight="1">
      <c r="A766" s="2350"/>
      <c r="B766" s="2351"/>
      <c r="C766" s="2351"/>
      <c r="D766" s="2351"/>
      <c r="E766" s="2351"/>
      <c r="F766" s="2351"/>
      <c r="G766" s="2351"/>
      <c r="H766" s="2351"/>
      <c r="I766" s="2351"/>
      <c r="J766" s="2351"/>
      <c r="K766" s="2351"/>
      <c r="L766" s="2351"/>
      <c r="M766" s="2351"/>
      <c r="N766" s="2351"/>
      <c r="O766" s="2351"/>
      <c r="P766" s="2351"/>
      <c r="Q766" s="2351"/>
      <c r="R766" s="2351"/>
      <c r="S766" s="2351"/>
      <c r="T766" s="2351"/>
      <c r="U766" s="2351"/>
      <c r="V766" s="2351"/>
      <c r="W766" s="2351"/>
      <c r="X766" s="2351"/>
      <c r="Y766" s="2351"/>
      <c r="Z766" s="2351"/>
      <c r="AA766" s="2351"/>
      <c r="AB766" s="2331"/>
    </row>
    <row r="767" ht="24.0" customHeight="1">
      <c r="A767" s="2350"/>
      <c r="B767" s="2351"/>
      <c r="C767" s="2351"/>
      <c r="D767" s="2351"/>
      <c r="E767" s="2351"/>
      <c r="F767" s="2351"/>
      <c r="G767" s="2351"/>
      <c r="H767" s="2351"/>
      <c r="I767" s="2351"/>
      <c r="J767" s="2351"/>
      <c r="K767" s="2351"/>
      <c r="L767" s="2351"/>
      <c r="M767" s="2351"/>
      <c r="N767" s="2351"/>
      <c r="O767" s="2351"/>
      <c r="P767" s="2351"/>
      <c r="Q767" s="2351"/>
      <c r="R767" s="2351"/>
      <c r="S767" s="2351"/>
      <c r="T767" s="2351"/>
      <c r="U767" s="2351"/>
      <c r="V767" s="2351"/>
      <c r="W767" s="2351"/>
      <c r="X767" s="2351"/>
      <c r="Y767" s="2351"/>
      <c r="Z767" s="2351"/>
      <c r="AA767" s="2351"/>
      <c r="AB767" s="2331"/>
    </row>
    <row r="768" ht="24.0" customHeight="1">
      <c r="A768" s="2350"/>
      <c r="B768" s="2351"/>
      <c r="C768" s="2351"/>
      <c r="D768" s="2351"/>
      <c r="E768" s="2351"/>
      <c r="F768" s="2351"/>
      <c r="G768" s="2351"/>
      <c r="H768" s="2351"/>
      <c r="I768" s="2351"/>
      <c r="J768" s="2351"/>
      <c r="K768" s="2351"/>
      <c r="L768" s="2351"/>
      <c r="M768" s="2351"/>
      <c r="N768" s="2351"/>
      <c r="O768" s="2351"/>
      <c r="P768" s="2351"/>
      <c r="Q768" s="2351"/>
      <c r="R768" s="2351"/>
      <c r="S768" s="2351"/>
      <c r="T768" s="2351"/>
      <c r="U768" s="2351"/>
      <c r="V768" s="2351"/>
      <c r="W768" s="2351"/>
      <c r="X768" s="2351"/>
      <c r="Y768" s="2351"/>
      <c r="Z768" s="2351"/>
      <c r="AA768" s="2351"/>
      <c r="AB768" s="2331"/>
    </row>
    <row r="769" ht="24.0" customHeight="1">
      <c r="A769" s="2350"/>
      <c r="B769" s="2351"/>
      <c r="C769" s="2351"/>
      <c r="D769" s="2351"/>
      <c r="E769" s="2351"/>
      <c r="F769" s="2351"/>
      <c r="G769" s="2351"/>
      <c r="H769" s="2351"/>
      <c r="I769" s="2351"/>
      <c r="J769" s="2351"/>
      <c r="K769" s="2351"/>
      <c r="L769" s="2351"/>
      <c r="M769" s="2351"/>
      <c r="N769" s="2351"/>
      <c r="O769" s="2351"/>
      <c r="P769" s="2351"/>
      <c r="Q769" s="2351"/>
      <c r="R769" s="2351"/>
      <c r="S769" s="2351"/>
      <c r="T769" s="2351"/>
      <c r="U769" s="2351"/>
      <c r="V769" s="2351"/>
      <c r="W769" s="2351"/>
      <c r="X769" s="2351"/>
      <c r="Y769" s="2351"/>
      <c r="Z769" s="2351"/>
      <c r="AA769" s="2351"/>
      <c r="AB769" s="2331"/>
    </row>
    <row r="770" ht="24.0" customHeight="1">
      <c r="A770" s="2350"/>
      <c r="B770" s="2351"/>
      <c r="C770" s="2351"/>
      <c r="D770" s="2351"/>
      <c r="E770" s="2351"/>
      <c r="F770" s="2351"/>
      <c r="G770" s="2351"/>
      <c r="H770" s="2351"/>
      <c r="I770" s="2351"/>
      <c r="J770" s="2351"/>
      <c r="K770" s="2351"/>
      <c r="L770" s="2351"/>
      <c r="M770" s="2351"/>
      <c r="N770" s="2351"/>
      <c r="O770" s="2351"/>
      <c r="P770" s="2351"/>
      <c r="Q770" s="2351"/>
      <c r="R770" s="2351"/>
      <c r="S770" s="2351"/>
      <c r="T770" s="2351"/>
      <c r="U770" s="2351"/>
      <c r="V770" s="2351"/>
      <c r="W770" s="2351"/>
      <c r="X770" s="2351"/>
      <c r="Y770" s="2351"/>
      <c r="Z770" s="2351"/>
      <c r="AA770" s="2351"/>
      <c r="AB770" s="2331"/>
    </row>
    <row r="771" ht="24.0" customHeight="1">
      <c r="A771" s="2350"/>
      <c r="B771" s="2351"/>
      <c r="C771" s="2351"/>
      <c r="D771" s="2351"/>
      <c r="E771" s="2351"/>
      <c r="F771" s="2351"/>
      <c r="G771" s="2351"/>
      <c r="H771" s="2351"/>
      <c r="I771" s="2351"/>
      <c r="J771" s="2351"/>
      <c r="K771" s="2351"/>
      <c r="L771" s="2351"/>
      <c r="M771" s="2351"/>
      <c r="N771" s="2351"/>
      <c r="O771" s="2351"/>
      <c r="P771" s="2351"/>
      <c r="Q771" s="2351"/>
      <c r="R771" s="2351"/>
      <c r="S771" s="2351"/>
      <c r="T771" s="2351"/>
      <c r="U771" s="2351"/>
      <c r="V771" s="2351"/>
      <c r="W771" s="2351"/>
      <c r="X771" s="2351"/>
      <c r="Y771" s="2351"/>
      <c r="Z771" s="2351"/>
      <c r="AA771" s="2351"/>
      <c r="AB771" s="2331"/>
    </row>
    <row r="772" ht="24.0" customHeight="1">
      <c r="A772" s="2350"/>
      <c r="B772" s="2351"/>
      <c r="C772" s="2351"/>
      <c r="D772" s="2351"/>
      <c r="E772" s="2351"/>
      <c r="F772" s="2351"/>
      <c r="G772" s="2351"/>
      <c r="H772" s="2351"/>
      <c r="I772" s="2351"/>
      <c r="J772" s="2351"/>
      <c r="K772" s="2351"/>
      <c r="L772" s="2351"/>
      <c r="M772" s="2351"/>
      <c r="N772" s="2351"/>
      <c r="O772" s="2351"/>
      <c r="P772" s="2351"/>
      <c r="Q772" s="2351"/>
      <c r="R772" s="2351"/>
      <c r="S772" s="2351"/>
      <c r="T772" s="2351"/>
      <c r="U772" s="2351"/>
      <c r="V772" s="2351"/>
      <c r="W772" s="2351"/>
      <c r="X772" s="2351"/>
      <c r="Y772" s="2351"/>
      <c r="Z772" s="2351"/>
      <c r="AA772" s="2351"/>
      <c r="AB772" s="2331"/>
    </row>
    <row r="773" ht="24.0" customHeight="1">
      <c r="A773" s="2350"/>
      <c r="B773" s="2351"/>
      <c r="C773" s="2351"/>
      <c r="D773" s="2351"/>
      <c r="E773" s="2351"/>
      <c r="F773" s="2351"/>
      <c r="G773" s="2351"/>
      <c r="H773" s="2351"/>
      <c r="I773" s="2351"/>
      <c r="J773" s="2351"/>
      <c r="K773" s="2351"/>
      <c r="L773" s="2351"/>
      <c r="M773" s="2351"/>
      <c r="N773" s="2351"/>
      <c r="O773" s="2351"/>
      <c r="P773" s="2351"/>
      <c r="Q773" s="2351"/>
      <c r="R773" s="2351"/>
      <c r="S773" s="2351"/>
      <c r="T773" s="2351"/>
      <c r="U773" s="2351"/>
      <c r="V773" s="2351"/>
      <c r="W773" s="2351"/>
      <c r="X773" s="2351"/>
      <c r="Y773" s="2351"/>
      <c r="Z773" s="2351"/>
      <c r="AA773" s="2351"/>
      <c r="AB773" s="2331"/>
    </row>
    <row r="774" ht="24.0" customHeight="1">
      <c r="A774" s="2350"/>
      <c r="B774" s="2351"/>
      <c r="C774" s="2351"/>
      <c r="D774" s="2351"/>
      <c r="E774" s="2351"/>
      <c r="F774" s="2351"/>
      <c r="G774" s="2351"/>
      <c r="H774" s="2351"/>
      <c r="I774" s="2351"/>
      <c r="J774" s="2351"/>
      <c r="K774" s="2351"/>
      <c r="L774" s="2351"/>
      <c r="M774" s="2351"/>
      <c r="N774" s="2351"/>
      <c r="O774" s="2351"/>
      <c r="P774" s="2351"/>
      <c r="Q774" s="2351"/>
      <c r="R774" s="2351"/>
      <c r="S774" s="2351"/>
      <c r="T774" s="2351"/>
      <c r="U774" s="2351"/>
      <c r="V774" s="2351"/>
      <c r="W774" s="2351"/>
      <c r="X774" s="2351"/>
      <c r="Y774" s="2351"/>
      <c r="Z774" s="2351"/>
      <c r="AA774" s="2351"/>
      <c r="AB774" s="2331"/>
    </row>
    <row r="775" ht="24.0" customHeight="1">
      <c r="A775" s="2350"/>
      <c r="B775" s="2351"/>
      <c r="C775" s="2351"/>
      <c r="D775" s="2351"/>
      <c r="E775" s="2351"/>
      <c r="F775" s="2351"/>
      <c r="G775" s="2351"/>
      <c r="H775" s="2351"/>
      <c r="I775" s="2351"/>
      <c r="J775" s="2351"/>
      <c r="K775" s="2351"/>
      <c r="L775" s="2351"/>
      <c r="M775" s="2351"/>
      <c r="N775" s="2351"/>
      <c r="O775" s="2351"/>
      <c r="P775" s="2351"/>
      <c r="Q775" s="2351"/>
      <c r="R775" s="2351"/>
      <c r="S775" s="2351"/>
      <c r="T775" s="2351"/>
      <c r="U775" s="2351"/>
      <c r="V775" s="2351"/>
      <c r="W775" s="2351"/>
      <c r="X775" s="2351"/>
      <c r="Y775" s="2351"/>
      <c r="Z775" s="2351"/>
      <c r="AA775" s="2351"/>
      <c r="AB775" s="2331"/>
    </row>
    <row r="776" ht="24.0" customHeight="1">
      <c r="A776" s="2350"/>
      <c r="B776" s="2351"/>
      <c r="C776" s="2351"/>
      <c r="D776" s="2351"/>
      <c r="E776" s="2351"/>
      <c r="F776" s="2351"/>
      <c r="G776" s="2351"/>
      <c r="H776" s="2351"/>
      <c r="I776" s="2351"/>
      <c r="J776" s="2351"/>
      <c r="K776" s="2351"/>
      <c r="L776" s="2351"/>
      <c r="M776" s="2351"/>
      <c r="N776" s="2351"/>
      <c r="O776" s="2351"/>
      <c r="P776" s="2351"/>
      <c r="Q776" s="2351"/>
      <c r="R776" s="2351"/>
      <c r="S776" s="2351"/>
      <c r="T776" s="2351"/>
      <c r="U776" s="2351"/>
      <c r="V776" s="2351"/>
      <c r="W776" s="2351"/>
      <c r="X776" s="2351"/>
      <c r="Y776" s="2351"/>
      <c r="Z776" s="2351"/>
      <c r="AA776" s="2351"/>
      <c r="AB776" s="2331"/>
    </row>
    <row r="777" ht="24.0" customHeight="1">
      <c r="A777" s="2350"/>
      <c r="B777" s="2351"/>
      <c r="C777" s="2351"/>
      <c r="D777" s="2351"/>
      <c r="E777" s="2351"/>
      <c r="F777" s="2351"/>
      <c r="G777" s="2351"/>
      <c r="H777" s="2351"/>
      <c r="I777" s="2351"/>
      <c r="J777" s="2351"/>
      <c r="K777" s="2351"/>
      <c r="L777" s="2351"/>
      <c r="M777" s="2351"/>
      <c r="N777" s="2351"/>
      <c r="O777" s="2351"/>
      <c r="P777" s="2351"/>
      <c r="Q777" s="2351"/>
      <c r="R777" s="2351"/>
      <c r="S777" s="2351"/>
      <c r="T777" s="2351"/>
      <c r="U777" s="2351"/>
      <c r="V777" s="2351"/>
      <c r="W777" s="2351"/>
      <c r="X777" s="2351"/>
      <c r="Y777" s="2351"/>
      <c r="Z777" s="2351"/>
      <c r="AA777" s="2351"/>
      <c r="AB777" s="2331"/>
    </row>
    <row r="778" ht="24.0" customHeight="1">
      <c r="A778" s="2350"/>
      <c r="B778" s="2351"/>
      <c r="C778" s="2351"/>
      <c r="D778" s="2351"/>
      <c r="E778" s="2351"/>
      <c r="F778" s="2351"/>
      <c r="G778" s="2351"/>
      <c r="H778" s="2351"/>
      <c r="I778" s="2351"/>
      <c r="J778" s="2351"/>
      <c r="K778" s="2351"/>
      <c r="L778" s="2351"/>
      <c r="M778" s="2351"/>
      <c r="N778" s="2351"/>
      <c r="O778" s="2351"/>
      <c r="P778" s="2351"/>
      <c r="Q778" s="2351"/>
      <c r="R778" s="2351"/>
      <c r="S778" s="2351"/>
      <c r="T778" s="2351"/>
      <c r="U778" s="2351"/>
      <c r="V778" s="2351"/>
      <c r="W778" s="2351"/>
      <c r="X778" s="2351"/>
      <c r="Y778" s="2351"/>
      <c r="Z778" s="2351"/>
      <c r="AA778" s="2351"/>
      <c r="AB778" s="2331"/>
    </row>
    <row r="779" ht="24.0" customHeight="1">
      <c r="A779" s="2350"/>
      <c r="B779" s="2351"/>
      <c r="C779" s="2351"/>
      <c r="D779" s="2351"/>
      <c r="E779" s="2351"/>
      <c r="F779" s="2351"/>
      <c r="G779" s="2351"/>
      <c r="H779" s="2351"/>
      <c r="I779" s="2351"/>
      <c r="J779" s="2351"/>
      <c r="K779" s="2351"/>
      <c r="L779" s="2351"/>
      <c r="M779" s="2351"/>
      <c r="N779" s="2351"/>
      <c r="O779" s="2351"/>
      <c r="P779" s="2351"/>
      <c r="Q779" s="2351"/>
      <c r="R779" s="2351"/>
      <c r="S779" s="2351"/>
      <c r="T779" s="2351"/>
      <c r="U779" s="2351"/>
      <c r="V779" s="2351"/>
      <c r="W779" s="2351"/>
      <c r="X779" s="2351"/>
      <c r="Y779" s="2351"/>
      <c r="Z779" s="2351"/>
      <c r="AA779" s="2351"/>
      <c r="AB779" s="2331"/>
    </row>
    <row r="780" ht="24.0" customHeight="1">
      <c r="A780" s="2350"/>
      <c r="B780" s="2351"/>
      <c r="C780" s="2351"/>
      <c r="D780" s="2351"/>
      <c r="E780" s="2351"/>
      <c r="F780" s="2351"/>
      <c r="G780" s="2351"/>
      <c r="H780" s="2351"/>
      <c r="I780" s="2351"/>
      <c r="J780" s="2351"/>
      <c r="K780" s="2351"/>
      <c r="L780" s="2351"/>
      <c r="M780" s="2351"/>
      <c r="N780" s="2351"/>
      <c r="O780" s="2351"/>
      <c r="P780" s="2351"/>
      <c r="Q780" s="2351"/>
      <c r="R780" s="2351"/>
      <c r="S780" s="2351"/>
      <c r="T780" s="2351"/>
      <c r="U780" s="2351"/>
      <c r="V780" s="2351"/>
      <c r="W780" s="2351"/>
      <c r="X780" s="2351"/>
      <c r="Y780" s="2351"/>
      <c r="Z780" s="2351"/>
      <c r="AA780" s="2351"/>
      <c r="AB780" s="2331"/>
    </row>
    <row r="781" ht="24.0" customHeight="1">
      <c r="A781" s="2350"/>
      <c r="B781" s="2351"/>
      <c r="C781" s="2351"/>
      <c r="D781" s="2351"/>
      <c r="E781" s="2351"/>
      <c r="F781" s="2351"/>
      <c r="G781" s="2351"/>
      <c r="H781" s="2351"/>
      <c r="I781" s="2351"/>
      <c r="J781" s="2351"/>
      <c r="K781" s="2351"/>
      <c r="L781" s="2351"/>
      <c r="M781" s="2351"/>
      <c r="N781" s="2351"/>
      <c r="O781" s="2351"/>
      <c r="P781" s="2351"/>
      <c r="Q781" s="2351"/>
      <c r="R781" s="2351"/>
      <c r="S781" s="2351"/>
      <c r="T781" s="2351"/>
      <c r="U781" s="2351"/>
      <c r="V781" s="2351"/>
      <c r="W781" s="2351"/>
      <c r="X781" s="2351"/>
      <c r="Y781" s="2351"/>
      <c r="Z781" s="2351"/>
      <c r="AA781" s="2351"/>
      <c r="AB781" s="2331"/>
    </row>
    <row r="782" ht="24.0" customHeight="1">
      <c r="A782" s="2350"/>
      <c r="B782" s="2351"/>
      <c r="C782" s="2351"/>
      <c r="D782" s="2351"/>
      <c r="E782" s="2351"/>
      <c r="F782" s="2351"/>
      <c r="G782" s="2351"/>
      <c r="H782" s="2351"/>
      <c r="I782" s="2351"/>
      <c r="J782" s="2351"/>
      <c r="K782" s="2351"/>
      <c r="L782" s="2351"/>
      <c r="M782" s="2351"/>
      <c r="N782" s="2351"/>
      <c r="O782" s="2351"/>
      <c r="P782" s="2351"/>
      <c r="Q782" s="2351"/>
      <c r="R782" s="2351"/>
      <c r="S782" s="2351"/>
      <c r="T782" s="2351"/>
      <c r="U782" s="2351"/>
      <c r="V782" s="2351"/>
      <c r="W782" s="2351"/>
      <c r="X782" s="2351"/>
      <c r="Y782" s="2351"/>
      <c r="Z782" s="2351"/>
      <c r="AA782" s="2351"/>
      <c r="AB782" s="2331"/>
    </row>
    <row r="783" ht="24.0" customHeight="1">
      <c r="A783" s="2350"/>
      <c r="B783" s="2351"/>
      <c r="C783" s="2351"/>
      <c r="D783" s="2351"/>
      <c r="E783" s="2351"/>
      <c r="F783" s="2351"/>
      <c r="G783" s="2351"/>
      <c r="H783" s="2351"/>
      <c r="I783" s="2351"/>
      <c r="J783" s="2351"/>
      <c r="K783" s="2351"/>
      <c r="L783" s="2351"/>
      <c r="M783" s="2351"/>
      <c r="N783" s="2351"/>
      <c r="O783" s="2351"/>
      <c r="P783" s="2351"/>
      <c r="Q783" s="2351"/>
      <c r="R783" s="2351"/>
      <c r="S783" s="2351"/>
      <c r="T783" s="2351"/>
      <c r="U783" s="2351"/>
      <c r="V783" s="2351"/>
      <c r="W783" s="2351"/>
      <c r="X783" s="2351"/>
      <c r="Y783" s="2351"/>
      <c r="Z783" s="2351"/>
      <c r="AA783" s="2351"/>
      <c r="AB783" s="2331"/>
    </row>
    <row r="784" ht="24.0" customHeight="1">
      <c r="A784" s="2350"/>
      <c r="B784" s="2351"/>
      <c r="C784" s="2351"/>
      <c r="D784" s="2351"/>
      <c r="E784" s="2351"/>
      <c r="F784" s="2351"/>
      <c r="G784" s="2351"/>
      <c r="H784" s="2351"/>
      <c r="I784" s="2351"/>
      <c r="J784" s="2351"/>
      <c r="K784" s="2351"/>
      <c r="L784" s="2351"/>
      <c r="M784" s="2351"/>
      <c r="N784" s="2351"/>
      <c r="O784" s="2351"/>
      <c r="P784" s="2351"/>
      <c r="Q784" s="2351"/>
      <c r="R784" s="2351"/>
      <c r="S784" s="2351"/>
      <c r="T784" s="2351"/>
      <c r="U784" s="2351"/>
      <c r="V784" s="2351"/>
      <c r="W784" s="2351"/>
      <c r="X784" s="2351"/>
      <c r="Y784" s="2351"/>
      <c r="Z784" s="2351"/>
      <c r="AA784" s="2351"/>
      <c r="AB784" s="2331"/>
    </row>
    <row r="785" ht="24.0" customHeight="1">
      <c r="A785" s="2350"/>
      <c r="B785" s="2351"/>
      <c r="C785" s="2351"/>
      <c r="D785" s="2351"/>
      <c r="E785" s="2351"/>
      <c r="F785" s="2351"/>
      <c r="G785" s="2351"/>
      <c r="H785" s="2351"/>
      <c r="I785" s="2351"/>
      <c r="J785" s="2351"/>
      <c r="K785" s="2351"/>
      <c r="L785" s="2351"/>
      <c r="M785" s="2351"/>
      <c r="N785" s="2351"/>
      <c r="O785" s="2351"/>
      <c r="P785" s="2351"/>
      <c r="Q785" s="2351"/>
      <c r="R785" s="2351"/>
      <c r="S785" s="2351"/>
      <c r="T785" s="2351"/>
      <c r="U785" s="2351"/>
      <c r="V785" s="2351"/>
      <c r="W785" s="2351"/>
      <c r="X785" s="2351"/>
      <c r="Y785" s="2351"/>
      <c r="Z785" s="2351"/>
      <c r="AA785" s="2351"/>
      <c r="AB785" s="2331"/>
    </row>
    <row r="786" ht="24.0" customHeight="1">
      <c r="A786" s="2350"/>
      <c r="B786" s="2351"/>
      <c r="C786" s="2351"/>
      <c r="D786" s="2351"/>
      <c r="E786" s="2351"/>
      <c r="F786" s="2351"/>
      <c r="G786" s="2351"/>
      <c r="H786" s="2351"/>
      <c r="I786" s="2351"/>
      <c r="J786" s="2351"/>
      <c r="K786" s="2351"/>
      <c r="L786" s="2351"/>
      <c r="M786" s="2351"/>
      <c r="N786" s="2351"/>
      <c r="O786" s="2351"/>
      <c r="P786" s="2351"/>
      <c r="Q786" s="2351"/>
      <c r="R786" s="2351"/>
      <c r="S786" s="2351"/>
      <c r="T786" s="2351"/>
      <c r="U786" s="2351"/>
      <c r="V786" s="2351"/>
      <c r="W786" s="2351"/>
      <c r="X786" s="2351"/>
      <c r="Y786" s="2351"/>
      <c r="Z786" s="2351"/>
      <c r="AA786" s="2351"/>
      <c r="AB786" s="2331"/>
    </row>
    <row r="787" ht="24.0" customHeight="1">
      <c r="A787" s="2350"/>
      <c r="B787" s="2351"/>
      <c r="C787" s="2351"/>
      <c r="D787" s="2351"/>
      <c r="E787" s="2351"/>
      <c r="F787" s="2351"/>
      <c r="G787" s="2351"/>
      <c r="H787" s="2351"/>
      <c r="I787" s="2351"/>
      <c r="J787" s="2351"/>
      <c r="K787" s="2351"/>
      <c r="L787" s="2351"/>
      <c r="M787" s="2351"/>
      <c r="N787" s="2351"/>
      <c r="O787" s="2351"/>
      <c r="P787" s="2351"/>
      <c r="Q787" s="2351"/>
      <c r="R787" s="2351"/>
      <c r="S787" s="2351"/>
      <c r="T787" s="2351"/>
      <c r="U787" s="2351"/>
      <c r="V787" s="2351"/>
      <c r="W787" s="2351"/>
      <c r="X787" s="2351"/>
      <c r="Y787" s="2351"/>
      <c r="Z787" s="2351"/>
      <c r="AA787" s="2351"/>
      <c r="AB787" s="2331"/>
    </row>
    <row r="788" ht="24.0" customHeight="1">
      <c r="A788" s="2350"/>
      <c r="B788" s="2351"/>
      <c r="C788" s="2351"/>
      <c r="D788" s="2351"/>
      <c r="E788" s="2351"/>
      <c r="F788" s="2351"/>
      <c r="G788" s="2351"/>
      <c r="H788" s="2351"/>
      <c r="I788" s="2351"/>
      <c r="J788" s="2351"/>
      <c r="K788" s="2351"/>
      <c r="L788" s="2351"/>
      <c r="M788" s="2351"/>
      <c r="N788" s="2351"/>
      <c r="O788" s="2351"/>
      <c r="P788" s="2351"/>
      <c r="Q788" s="2351"/>
      <c r="R788" s="2351"/>
      <c r="S788" s="2351"/>
      <c r="T788" s="2351"/>
      <c r="U788" s="2351"/>
      <c r="V788" s="2351"/>
      <c r="W788" s="2351"/>
      <c r="X788" s="2351"/>
      <c r="Y788" s="2351"/>
      <c r="Z788" s="2351"/>
      <c r="AA788" s="2351"/>
      <c r="AB788" s="2331"/>
    </row>
    <row r="789" ht="24.0" customHeight="1">
      <c r="A789" s="2350"/>
      <c r="B789" s="2351"/>
      <c r="C789" s="2351"/>
      <c r="D789" s="2351"/>
      <c r="E789" s="2351"/>
      <c r="F789" s="2351"/>
      <c r="G789" s="2351"/>
      <c r="H789" s="2351"/>
      <c r="I789" s="2351"/>
      <c r="J789" s="2351"/>
      <c r="K789" s="2351"/>
      <c r="L789" s="2351"/>
      <c r="M789" s="2351"/>
      <c r="N789" s="2351"/>
      <c r="O789" s="2351"/>
      <c r="P789" s="2351"/>
      <c r="Q789" s="2351"/>
      <c r="R789" s="2351"/>
      <c r="S789" s="2351"/>
      <c r="T789" s="2351"/>
      <c r="U789" s="2351"/>
      <c r="V789" s="2351"/>
      <c r="W789" s="2351"/>
      <c r="X789" s="2351"/>
      <c r="Y789" s="2351"/>
      <c r="Z789" s="2351"/>
      <c r="AA789" s="2351"/>
      <c r="AB789" s="2331"/>
    </row>
    <row r="790" ht="24.0" customHeight="1">
      <c r="A790" s="2350"/>
      <c r="B790" s="2351"/>
      <c r="C790" s="2351"/>
      <c r="D790" s="2351"/>
      <c r="E790" s="2351"/>
      <c r="F790" s="2351"/>
      <c r="G790" s="2351"/>
      <c r="H790" s="2351"/>
      <c r="I790" s="2351"/>
      <c r="J790" s="2351"/>
      <c r="K790" s="2351"/>
      <c r="L790" s="2351"/>
      <c r="M790" s="2351"/>
      <c r="N790" s="2351"/>
      <c r="O790" s="2351"/>
      <c r="P790" s="2351"/>
      <c r="Q790" s="2351"/>
      <c r="R790" s="2351"/>
      <c r="S790" s="2351"/>
      <c r="T790" s="2351"/>
      <c r="U790" s="2351"/>
      <c r="V790" s="2351"/>
      <c r="W790" s="2351"/>
      <c r="X790" s="2351"/>
      <c r="Y790" s="2351"/>
      <c r="Z790" s="2351"/>
      <c r="AA790" s="2351"/>
      <c r="AB790" s="2331"/>
    </row>
    <row r="791" ht="24.0" customHeight="1">
      <c r="A791" s="2350"/>
      <c r="B791" s="2351"/>
      <c r="C791" s="2351"/>
      <c r="D791" s="2351"/>
      <c r="E791" s="2351"/>
      <c r="F791" s="2351"/>
      <c r="G791" s="2351"/>
      <c r="H791" s="2351"/>
      <c r="I791" s="2351"/>
      <c r="J791" s="2351"/>
      <c r="K791" s="2351"/>
      <c r="L791" s="2351"/>
      <c r="M791" s="2351"/>
      <c r="N791" s="2351"/>
      <c r="O791" s="2351"/>
      <c r="P791" s="2351"/>
      <c r="Q791" s="2351"/>
      <c r="R791" s="2351"/>
      <c r="S791" s="2351"/>
      <c r="T791" s="2351"/>
      <c r="U791" s="2351"/>
      <c r="V791" s="2351"/>
      <c r="W791" s="2351"/>
      <c r="X791" s="2351"/>
      <c r="Y791" s="2351"/>
      <c r="Z791" s="2351"/>
      <c r="AA791" s="2351"/>
      <c r="AB791" s="2331"/>
    </row>
    <row r="792" ht="24.0" customHeight="1">
      <c r="A792" s="2350"/>
      <c r="B792" s="2351"/>
      <c r="C792" s="2351"/>
      <c r="D792" s="2351"/>
      <c r="E792" s="2351"/>
      <c r="F792" s="2351"/>
      <c r="G792" s="2351"/>
      <c r="H792" s="2351"/>
      <c r="I792" s="2351"/>
      <c r="J792" s="2351"/>
      <c r="K792" s="2351"/>
      <c r="L792" s="2351"/>
      <c r="M792" s="2351"/>
      <c r="N792" s="2351"/>
      <c r="O792" s="2351"/>
      <c r="P792" s="2351"/>
      <c r="Q792" s="2351"/>
      <c r="R792" s="2351"/>
      <c r="S792" s="2351"/>
      <c r="T792" s="2351"/>
      <c r="U792" s="2351"/>
      <c r="V792" s="2351"/>
      <c r="W792" s="2351"/>
      <c r="X792" s="2351"/>
      <c r="Y792" s="2351"/>
      <c r="Z792" s="2351"/>
      <c r="AA792" s="2351"/>
      <c r="AB792" s="2331"/>
    </row>
    <row r="793" ht="24.0" customHeight="1">
      <c r="A793" s="2350"/>
      <c r="B793" s="2351"/>
      <c r="C793" s="2351"/>
      <c r="D793" s="2351"/>
      <c r="E793" s="2351"/>
      <c r="F793" s="2351"/>
      <c r="G793" s="2351"/>
      <c r="H793" s="2351"/>
      <c r="I793" s="2351"/>
      <c r="J793" s="2351"/>
      <c r="K793" s="2351"/>
      <c r="L793" s="2351"/>
      <c r="M793" s="2351"/>
      <c r="N793" s="2351"/>
      <c r="O793" s="2351"/>
      <c r="P793" s="2351"/>
      <c r="Q793" s="2351"/>
      <c r="R793" s="2351"/>
      <c r="S793" s="2351"/>
      <c r="T793" s="2351"/>
      <c r="U793" s="2351"/>
      <c r="V793" s="2351"/>
      <c r="W793" s="2351"/>
      <c r="X793" s="2351"/>
      <c r="Y793" s="2351"/>
      <c r="Z793" s="2351"/>
      <c r="AA793" s="2351"/>
      <c r="AB793" s="2331"/>
    </row>
    <row r="794" ht="24.0" customHeight="1">
      <c r="A794" s="2350"/>
      <c r="B794" s="2351"/>
      <c r="C794" s="2351"/>
      <c r="D794" s="2351"/>
      <c r="E794" s="2351"/>
      <c r="F794" s="2351"/>
      <c r="G794" s="2351"/>
      <c r="H794" s="2351"/>
      <c r="I794" s="2351"/>
      <c r="J794" s="2351"/>
      <c r="K794" s="2351"/>
      <c r="L794" s="2351"/>
      <c r="M794" s="2351"/>
      <c r="N794" s="2351"/>
      <c r="O794" s="2351"/>
      <c r="P794" s="2351"/>
      <c r="Q794" s="2351"/>
      <c r="R794" s="2351"/>
      <c r="S794" s="2351"/>
      <c r="T794" s="2351"/>
      <c r="U794" s="2351"/>
      <c r="V794" s="2351"/>
      <c r="W794" s="2351"/>
      <c r="X794" s="2351"/>
      <c r="Y794" s="2351"/>
      <c r="Z794" s="2351"/>
      <c r="AA794" s="2351"/>
      <c r="AB794" s="2331"/>
    </row>
    <row r="795" ht="24.0" customHeight="1">
      <c r="A795" s="2350"/>
      <c r="B795" s="2351"/>
      <c r="C795" s="2351"/>
      <c r="D795" s="2351"/>
      <c r="E795" s="2351"/>
      <c r="F795" s="2351"/>
      <c r="G795" s="2351"/>
      <c r="H795" s="2351"/>
      <c r="I795" s="2351"/>
      <c r="J795" s="2351"/>
      <c r="K795" s="2351"/>
      <c r="L795" s="2351"/>
      <c r="M795" s="2351"/>
      <c r="N795" s="2351"/>
      <c r="O795" s="2351"/>
      <c r="P795" s="2351"/>
      <c r="Q795" s="2351"/>
      <c r="R795" s="2351"/>
      <c r="S795" s="2351"/>
      <c r="T795" s="2351"/>
      <c r="U795" s="2351"/>
      <c r="V795" s="2351"/>
      <c r="W795" s="2351"/>
      <c r="X795" s="2351"/>
      <c r="Y795" s="2351"/>
      <c r="Z795" s="2351"/>
      <c r="AA795" s="2351"/>
      <c r="AB795" s="2331"/>
    </row>
    <row r="796" ht="24.0" customHeight="1">
      <c r="A796" s="2350"/>
      <c r="B796" s="2351"/>
      <c r="C796" s="2351"/>
      <c r="D796" s="2351"/>
      <c r="E796" s="2351"/>
      <c r="F796" s="2351"/>
      <c r="G796" s="2351"/>
      <c r="H796" s="2351"/>
      <c r="I796" s="2351"/>
      <c r="J796" s="2351"/>
      <c r="K796" s="2351"/>
      <c r="L796" s="2351"/>
      <c r="M796" s="2351"/>
      <c r="N796" s="2351"/>
      <c r="O796" s="2351"/>
      <c r="P796" s="2351"/>
      <c r="Q796" s="2351"/>
      <c r="R796" s="2351"/>
      <c r="S796" s="2351"/>
      <c r="T796" s="2351"/>
      <c r="U796" s="2351"/>
      <c r="V796" s="2351"/>
      <c r="W796" s="2351"/>
      <c r="X796" s="2351"/>
      <c r="Y796" s="2351"/>
      <c r="Z796" s="2351"/>
      <c r="AA796" s="2351"/>
      <c r="AB796" s="2331"/>
    </row>
    <row r="797" ht="24.0" customHeight="1">
      <c r="A797" s="2350"/>
      <c r="B797" s="2351"/>
      <c r="C797" s="2351"/>
      <c r="D797" s="2351"/>
      <c r="E797" s="2351"/>
      <c r="F797" s="2351"/>
      <c r="G797" s="2351"/>
      <c r="H797" s="2351"/>
      <c r="I797" s="2351"/>
      <c r="J797" s="2351"/>
      <c r="K797" s="2351"/>
      <c r="L797" s="2351"/>
      <c r="M797" s="2351"/>
      <c r="N797" s="2351"/>
      <c r="O797" s="2351"/>
      <c r="P797" s="2351"/>
      <c r="Q797" s="2351"/>
      <c r="R797" s="2351"/>
      <c r="S797" s="2351"/>
      <c r="T797" s="2351"/>
      <c r="U797" s="2351"/>
      <c r="V797" s="2351"/>
      <c r="W797" s="2351"/>
      <c r="X797" s="2351"/>
      <c r="Y797" s="2351"/>
      <c r="Z797" s="2351"/>
      <c r="AA797" s="2351"/>
      <c r="AB797" s="2331"/>
    </row>
    <row r="798" ht="24.0" customHeight="1">
      <c r="A798" s="2350"/>
      <c r="B798" s="2351"/>
      <c r="C798" s="2351"/>
      <c r="D798" s="2351"/>
      <c r="E798" s="2351"/>
      <c r="F798" s="2351"/>
      <c r="G798" s="2351"/>
      <c r="H798" s="2351"/>
      <c r="I798" s="2351"/>
      <c r="J798" s="2351"/>
      <c r="K798" s="2351"/>
      <c r="L798" s="2351"/>
      <c r="M798" s="2351"/>
      <c r="N798" s="2351"/>
      <c r="O798" s="2351"/>
      <c r="P798" s="2351"/>
      <c r="Q798" s="2351"/>
      <c r="R798" s="2351"/>
      <c r="S798" s="2351"/>
      <c r="T798" s="2351"/>
      <c r="U798" s="2351"/>
      <c r="V798" s="2351"/>
      <c r="W798" s="2351"/>
      <c r="X798" s="2351"/>
      <c r="Y798" s="2351"/>
      <c r="Z798" s="2351"/>
      <c r="AA798" s="2351"/>
      <c r="AB798" s="2331"/>
    </row>
    <row r="799" ht="24.0" customHeight="1">
      <c r="A799" s="2350"/>
      <c r="B799" s="2351"/>
      <c r="C799" s="2351"/>
      <c r="D799" s="2351"/>
      <c r="E799" s="2351"/>
      <c r="F799" s="2351"/>
      <c r="G799" s="2351"/>
      <c r="H799" s="2351"/>
      <c r="I799" s="2351"/>
      <c r="J799" s="2351"/>
      <c r="K799" s="2351"/>
      <c r="L799" s="2351"/>
      <c r="M799" s="2351"/>
      <c r="N799" s="2351"/>
      <c r="O799" s="2351"/>
      <c r="P799" s="2351"/>
      <c r="Q799" s="2351"/>
      <c r="R799" s="2351"/>
      <c r="S799" s="2351"/>
      <c r="T799" s="2351"/>
      <c r="U799" s="2351"/>
      <c r="V799" s="2351"/>
      <c r="W799" s="2351"/>
      <c r="X799" s="2351"/>
      <c r="Y799" s="2351"/>
      <c r="Z799" s="2351"/>
      <c r="AA799" s="2351"/>
      <c r="AB799" s="2331"/>
    </row>
    <row r="800" ht="24.0" customHeight="1">
      <c r="A800" s="2350"/>
      <c r="B800" s="2351"/>
      <c r="C800" s="2351"/>
      <c r="D800" s="2351"/>
      <c r="E800" s="2351"/>
      <c r="F800" s="2351"/>
      <c r="G800" s="2351"/>
      <c r="H800" s="2351"/>
      <c r="I800" s="2351"/>
      <c r="J800" s="2351"/>
      <c r="K800" s="2351"/>
      <c r="L800" s="2351"/>
      <c r="M800" s="2351"/>
      <c r="N800" s="2351"/>
      <c r="O800" s="2351"/>
      <c r="P800" s="2351"/>
      <c r="Q800" s="2351"/>
      <c r="R800" s="2351"/>
      <c r="S800" s="2351"/>
      <c r="T800" s="2351"/>
      <c r="U800" s="2351"/>
      <c r="V800" s="2351"/>
      <c r="W800" s="2351"/>
      <c r="X800" s="2351"/>
      <c r="Y800" s="2351"/>
      <c r="Z800" s="2351"/>
      <c r="AA800" s="2351"/>
      <c r="AB800" s="2331"/>
    </row>
    <row r="801" ht="24.0" customHeight="1">
      <c r="A801" s="2350"/>
      <c r="B801" s="2351"/>
      <c r="C801" s="2351"/>
      <c r="D801" s="2351"/>
      <c r="E801" s="2351"/>
      <c r="F801" s="2351"/>
      <c r="G801" s="2351"/>
      <c r="H801" s="2351"/>
      <c r="I801" s="2351"/>
      <c r="J801" s="2351"/>
      <c r="K801" s="2351"/>
      <c r="L801" s="2351"/>
      <c r="M801" s="2351"/>
      <c r="N801" s="2351"/>
      <c r="O801" s="2351"/>
      <c r="P801" s="2351"/>
      <c r="Q801" s="2351"/>
      <c r="R801" s="2351"/>
      <c r="S801" s="2351"/>
      <c r="T801" s="2351"/>
      <c r="U801" s="2351"/>
      <c r="V801" s="2351"/>
      <c r="W801" s="2351"/>
      <c r="X801" s="2351"/>
      <c r="Y801" s="2351"/>
      <c r="Z801" s="2351"/>
      <c r="AA801" s="2351"/>
      <c r="AB801" s="2331"/>
    </row>
    <row r="802" ht="24.0" customHeight="1">
      <c r="A802" s="2350"/>
      <c r="B802" s="2351"/>
      <c r="C802" s="2351"/>
      <c r="D802" s="2351"/>
      <c r="E802" s="2351"/>
      <c r="F802" s="2351"/>
      <c r="G802" s="2351"/>
      <c r="H802" s="2351"/>
      <c r="I802" s="2351"/>
      <c r="J802" s="2351"/>
      <c r="K802" s="2351"/>
      <c r="L802" s="2351"/>
      <c r="M802" s="2351"/>
      <c r="N802" s="2351"/>
      <c r="O802" s="2351"/>
      <c r="P802" s="2351"/>
      <c r="Q802" s="2351"/>
      <c r="R802" s="2351"/>
      <c r="S802" s="2351"/>
      <c r="T802" s="2351"/>
      <c r="U802" s="2351"/>
      <c r="V802" s="2351"/>
      <c r="W802" s="2351"/>
      <c r="X802" s="2351"/>
      <c r="Y802" s="2351"/>
      <c r="Z802" s="2351"/>
      <c r="AA802" s="2351"/>
      <c r="AB802" s="2331"/>
    </row>
    <row r="803" ht="24.0" customHeight="1">
      <c r="A803" s="2350"/>
      <c r="B803" s="2351"/>
      <c r="C803" s="2351"/>
      <c r="D803" s="2351"/>
      <c r="E803" s="2351"/>
      <c r="F803" s="2351"/>
      <c r="G803" s="2351"/>
      <c r="H803" s="2351"/>
      <c r="I803" s="2351"/>
      <c r="J803" s="2351"/>
      <c r="K803" s="2351"/>
      <c r="L803" s="2351"/>
      <c r="M803" s="2351"/>
      <c r="N803" s="2351"/>
      <c r="O803" s="2351"/>
      <c r="P803" s="2351"/>
      <c r="Q803" s="2351"/>
      <c r="R803" s="2351"/>
      <c r="S803" s="2351"/>
      <c r="T803" s="2351"/>
      <c r="U803" s="2351"/>
      <c r="V803" s="2351"/>
      <c r="W803" s="2351"/>
      <c r="X803" s="2351"/>
      <c r="Y803" s="2351"/>
      <c r="Z803" s="2351"/>
      <c r="AA803" s="2351"/>
      <c r="AB803" s="2331"/>
    </row>
    <row r="804" ht="24.0" customHeight="1">
      <c r="A804" s="2350"/>
      <c r="B804" s="2351"/>
      <c r="C804" s="2351"/>
      <c r="D804" s="2351"/>
      <c r="E804" s="2351"/>
      <c r="F804" s="2351"/>
      <c r="G804" s="2351"/>
      <c r="H804" s="2351"/>
      <c r="I804" s="2351"/>
      <c r="J804" s="2351"/>
      <c r="K804" s="2351"/>
      <c r="L804" s="2351"/>
      <c r="M804" s="2351"/>
      <c r="N804" s="2351"/>
      <c r="O804" s="2351"/>
      <c r="P804" s="2351"/>
      <c r="Q804" s="2351"/>
      <c r="R804" s="2351"/>
      <c r="S804" s="2351"/>
      <c r="T804" s="2351"/>
      <c r="U804" s="2351"/>
      <c r="V804" s="2351"/>
      <c r="W804" s="2351"/>
      <c r="X804" s="2351"/>
      <c r="Y804" s="2351"/>
      <c r="Z804" s="2351"/>
      <c r="AA804" s="2351"/>
      <c r="AB804" s="2331"/>
    </row>
    <row r="805" ht="24.0" customHeight="1">
      <c r="A805" s="2350"/>
      <c r="B805" s="2351"/>
      <c r="C805" s="2351"/>
      <c r="D805" s="2351"/>
      <c r="E805" s="2351"/>
      <c r="F805" s="2351"/>
      <c r="G805" s="2351"/>
      <c r="H805" s="2351"/>
      <c r="I805" s="2351"/>
      <c r="J805" s="2351"/>
      <c r="K805" s="2351"/>
      <c r="L805" s="2351"/>
      <c r="M805" s="2351"/>
      <c r="N805" s="2351"/>
      <c r="O805" s="2351"/>
      <c r="P805" s="2351"/>
      <c r="Q805" s="2351"/>
      <c r="R805" s="2351"/>
      <c r="S805" s="2351"/>
      <c r="T805" s="2351"/>
      <c r="U805" s="2351"/>
      <c r="V805" s="2351"/>
      <c r="W805" s="2351"/>
      <c r="X805" s="2351"/>
      <c r="Y805" s="2351"/>
      <c r="Z805" s="2351"/>
      <c r="AA805" s="2351"/>
      <c r="AB805" s="2331"/>
    </row>
    <row r="806" ht="24.0" customHeight="1">
      <c r="A806" s="2350"/>
      <c r="B806" s="2351"/>
      <c r="C806" s="2351"/>
      <c r="D806" s="2351"/>
      <c r="E806" s="2351"/>
      <c r="F806" s="2351"/>
      <c r="G806" s="2351"/>
      <c r="H806" s="2351"/>
      <c r="I806" s="2351"/>
      <c r="J806" s="2351"/>
      <c r="K806" s="2351"/>
      <c r="L806" s="2351"/>
      <c r="M806" s="2351"/>
      <c r="N806" s="2351"/>
      <c r="O806" s="2351"/>
      <c r="P806" s="2351"/>
      <c r="Q806" s="2351"/>
      <c r="R806" s="2351"/>
      <c r="S806" s="2351"/>
      <c r="T806" s="2351"/>
      <c r="U806" s="2351"/>
      <c r="V806" s="2351"/>
      <c r="W806" s="2351"/>
      <c r="X806" s="2351"/>
      <c r="Y806" s="2351"/>
      <c r="Z806" s="2351"/>
      <c r="AA806" s="2351"/>
      <c r="AB806" s="2331"/>
    </row>
    <row r="807" ht="24.0" customHeight="1">
      <c r="A807" s="2350"/>
      <c r="B807" s="2351"/>
      <c r="C807" s="2351"/>
      <c r="D807" s="2351"/>
      <c r="E807" s="2351"/>
      <c r="F807" s="2351"/>
      <c r="G807" s="2351"/>
      <c r="H807" s="2351"/>
      <c r="I807" s="2351"/>
      <c r="J807" s="2351"/>
      <c r="K807" s="2351"/>
      <c r="L807" s="2351"/>
      <c r="M807" s="2351"/>
      <c r="N807" s="2351"/>
      <c r="O807" s="2351"/>
      <c r="P807" s="2351"/>
      <c r="Q807" s="2351"/>
      <c r="R807" s="2351"/>
      <c r="S807" s="2351"/>
      <c r="T807" s="2351"/>
      <c r="U807" s="2351"/>
      <c r="V807" s="2351"/>
      <c r="W807" s="2351"/>
      <c r="X807" s="2351"/>
      <c r="Y807" s="2351"/>
      <c r="Z807" s="2351"/>
      <c r="AA807" s="2351"/>
      <c r="AB807" s="2331"/>
    </row>
    <row r="808" ht="24.0" customHeight="1">
      <c r="A808" s="2350"/>
      <c r="B808" s="2351"/>
      <c r="C808" s="2351"/>
      <c r="D808" s="2351"/>
      <c r="E808" s="2351"/>
      <c r="F808" s="2351"/>
      <c r="G808" s="2351"/>
      <c r="H808" s="2351"/>
      <c r="I808" s="2351"/>
      <c r="J808" s="2351"/>
      <c r="K808" s="2351"/>
      <c r="L808" s="2351"/>
      <c r="M808" s="2351"/>
      <c r="N808" s="2351"/>
      <c r="O808" s="2351"/>
      <c r="P808" s="2351"/>
      <c r="Q808" s="2351"/>
      <c r="R808" s="2351"/>
      <c r="S808" s="2351"/>
      <c r="T808" s="2351"/>
      <c r="U808" s="2351"/>
      <c r="V808" s="2351"/>
      <c r="W808" s="2351"/>
      <c r="X808" s="2351"/>
      <c r="Y808" s="2351"/>
      <c r="Z808" s="2351"/>
      <c r="AA808" s="2351"/>
      <c r="AB808" s="2331"/>
    </row>
    <row r="809" ht="24.0" customHeight="1">
      <c r="A809" s="2350"/>
      <c r="B809" s="2351"/>
      <c r="C809" s="2351"/>
      <c r="D809" s="2351"/>
      <c r="E809" s="2351"/>
      <c r="F809" s="2351"/>
      <c r="G809" s="2351"/>
      <c r="H809" s="2351"/>
      <c r="I809" s="2351"/>
      <c r="J809" s="2351"/>
      <c r="K809" s="2351"/>
      <c r="L809" s="2351"/>
      <c r="M809" s="2351"/>
      <c r="N809" s="2351"/>
      <c r="O809" s="2351"/>
      <c r="P809" s="2351"/>
      <c r="Q809" s="2351"/>
      <c r="R809" s="2351"/>
      <c r="S809" s="2351"/>
      <c r="T809" s="2351"/>
      <c r="U809" s="2351"/>
      <c r="V809" s="2351"/>
      <c r="W809" s="2351"/>
      <c r="X809" s="2351"/>
      <c r="Y809" s="2351"/>
      <c r="Z809" s="2351"/>
      <c r="AA809" s="2351"/>
      <c r="AB809" s="2331"/>
    </row>
    <row r="810" ht="24.0" customHeight="1">
      <c r="A810" s="2350"/>
      <c r="B810" s="2351"/>
      <c r="C810" s="2351"/>
      <c r="D810" s="2351"/>
      <c r="E810" s="2351"/>
      <c r="F810" s="2351"/>
      <c r="G810" s="2351"/>
      <c r="H810" s="2351"/>
      <c r="I810" s="2351"/>
      <c r="J810" s="2351"/>
      <c r="K810" s="2351"/>
      <c r="L810" s="2351"/>
      <c r="M810" s="2351"/>
      <c r="N810" s="2351"/>
      <c r="O810" s="2351"/>
      <c r="P810" s="2351"/>
      <c r="Q810" s="2351"/>
      <c r="R810" s="2351"/>
      <c r="S810" s="2351"/>
      <c r="T810" s="2351"/>
      <c r="U810" s="2351"/>
      <c r="V810" s="2351"/>
      <c r="W810" s="2351"/>
      <c r="X810" s="2351"/>
      <c r="Y810" s="2351"/>
      <c r="Z810" s="2351"/>
      <c r="AA810" s="2351"/>
      <c r="AB810" s="2331"/>
    </row>
    <row r="811" ht="24.0" customHeight="1">
      <c r="A811" s="2350"/>
      <c r="B811" s="2351"/>
      <c r="C811" s="2351"/>
      <c r="D811" s="2351"/>
      <c r="E811" s="2351"/>
      <c r="F811" s="2351"/>
      <c r="G811" s="2351"/>
      <c r="H811" s="2351"/>
      <c r="I811" s="2351"/>
      <c r="J811" s="2351"/>
      <c r="K811" s="2351"/>
      <c r="L811" s="2351"/>
      <c r="M811" s="2351"/>
      <c r="N811" s="2351"/>
      <c r="O811" s="2351"/>
      <c r="P811" s="2351"/>
      <c r="Q811" s="2351"/>
      <c r="R811" s="2351"/>
      <c r="S811" s="2351"/>
      <c r="T811" s="2351"/>
      <c r="U811" s="2351"/>
      <c r="V811" s="2351"/>
      <c r="W811" s="2351"/>
      <c r="X811" s="2351"/>
      <c r="Y811" s="2351"/>
      <c r="Z811" s="2351"/>
      <c r="AA811" s="2351"/>
      <c r="AB811" s="2331"/>
    </row>
    <row r="812" ht="24.0" customHeight="1">
      <c r="A812" s="2350"/>
      <c r="B812" s="2351"/>
      <c r="C812" s="2351"/>
      <c r="D812" s="2351"/>
      <c r="E812" s="2351"/>
      <c r="F812" s="2351"/>
      <c r="G812" s="2351"/>
      <c r="H812" s="2351"/>
      <c r="I812" s="2351"/>
      <c r="J812" s="2351"/>
      <c r="K812" s="2351"/>
      <c r="L812" s="2351"/>
      <c r="M812" s="2351"/>
      <c r="N812" s="2351"/>
      <c r="O812" s="2351"/>
      <c r="P812" s="2351"/>
      <c r="Q812" s="2351"/>
      <c r="R812" s="2351"/>
      <c r="S812" s="2351"/>
      <c r="T812" s="2351"/>
      <c r="U812" s="2351"/>
      <c r="V812" s="2351"/>
      <c r="W812" s="2351"/>
      <c r="X812" s="2351"/>
      <c r="Y812" s="2351"/>
      <c r="Z812" s="2351"/>
      <c r="AA812" s="2351"/>
      <c r="AB812" s="2331"/>
    </row>
    <row r="813" ht="24.0" customHeight="1">
      <c r="A813" s="2350"/>
      <c r="B813" s="2351"/>
      <c r="C813" s="2351"/>
      <c r="D813" s="2351"/>
      <c r="E813" s="2351"/>
      <c r="F813" s="2351"/>
      <c r="G813" s="2351"/>
      <c r="H813" s="2351"/>
      <c r="I813" s="2351"/>
      <c r="J813" s="2351"/>
      <c r="K813" s="2351"/>
      <c r="L813" s="2351"/>
      <c r="M813" s="2351"/>
      <c r="N813" s="2351"/>
      <c r="O813" s="2351"/>
      <c r="P813" s="2351"/>
      <c r="Q813" s="2351"/>
      <c r="R813" s="2351"/>
      <c r="S813" s="2351"/>
      <c r="T813" s="2351"/>
      <c r="U813" s="2351"/>
      <c r="V813" s="2351"/>
      <c r="W813" s="2351"/>
      <c r="X813" s="2351"/>
      <c r="Y813" s="2351"/>
      <c r="Z813" s="2351"/>
      <c r="AA813" s="2351"/>
      <c r="AB813" s="2331"/>
    </row>
    <row r="814" ht="24.0" customHeight="1">
      <c r="A814" s="2350"/>
      <c r="B814" s="2351"/>
      <c r="C814" s="2351"/>
      <c r="D814" s="2351"/>
      <c r="E814" s="2351"/>
      <c r="F814" s="2351"/>
      <c r="G814" s="2351"/>
      <c r="H814" s="2351"/>
      <c r="I814" s="2351"/>
      <c r="J814" s="2351"/>
      <c r="K814" s="2351"/>
      <c r="L814" s="2351"/>
      <c r="M814" s="2351"/>
      <c r="N814" s="2351"/>
      <c r="O814" s="2351"/>
      <c r="P814" s="2351"/>
      <c r="Q814" s="2351"/>
      <c r="R814" s="2351"/>
      <c r="S814" s="2351"/>
      <c r="T814" s="2351"/>
      <c r="U814" s="2351"/>
      <c r="V814" s="2351"/>
      <c r="W814" s="2351"/>
      <c r="X814" s="2351"/>
      <c r="Y814" s="2351"/>
      <c r="Z814" s="2351"/>
      <c r="AA814" s="2351"/>
      <c r="AB814" s="2331"/>
    </row>
    <row r="815" ht="24.0" customHeight="1">
      <c r="A815" s="2350"/>
      <c r="B815" s="2351"/>
      <c r="C815" s="2351"/>
      <c r="D815" s="2351"/>
      <c r="E815" s="2351"/>
      <c r="F815" s="2351"/>
      <c r="G815" s="2351"/>
      <c r="H815" s="2351"/>
      <c r="I815" s="2351"/>
      <c r="J815" s="2351"/>
      <c r="K815" s="2351"/>
      <c r="L815" s="2351"/>
      <c r="M815" s="2351"/>
      <c r="N815" s="2351"/>
      <c r="O815" s="2351"/>
      <c r="P815" s="2351"/>
      <c r="Q815" s="2351"/>
      <c r="R815" s="2351"/>
      <c r="S815" s="2351"/>
      <c r="T815" s="2351"/>
      <c r="U815" s="2351"/>
      <c r="V815" s="2351"/>
      <c r="W815" s="2351"/>
      <c r="X815" s="2351"/>
      <c r="Y815" s="2351"/>
      <c r="Z815" s="2351"/>
      <c r="AA815" s="2351"/>
      <c r="AB815" s="2331"/>
    </row>
    <row r="816" ht="24.0" customHeight="1">
      <c r="A816" s="2350"/>
      <c r="B816" s="2351"/>
      <c r="C816" s="2351"/>
      <c r="D816" s="2351"/>
      <c r="E816" s="2351"/>
      <c r="F816" s="2351"/>
      <c r="G816" s="2351"/>
      <c r="H816" s="2351"/>
      <c r="I816" s="2351"/>
      <c r="J816" s="2351"/>
      <c r="K816" s="2351"/>
      <c r="L816" s="2351"/>
      <c r="M816" s="2351"/>
      <c r="N816" s="2351"/>
      <c r="O816" s="2351"/>
      <c r="P816" s="2351"/>
      <c r="Q816" s="2351"/>
      <c r="R816" s="2351"/>
      <c r="S816" s="2351"/>
      <c r="T816" s="2351"/>
      <c r="U816" s="2351"/>
      <c r="V816" s="2351"/>
      <c r="W816" s="2351"/>
      <c r="X816" s="2351"/>
      <c r="Y816" s="2351"/>
      <c r="Z816" s="2351"/>
      <c r="AA816" s="2351"/>
      <c r="AB816" s="2331"/>
    </row>
    <row r="817" ht="24.0" customHeight="1">
      <c r="A817" s="2350"/>
      <c r="B817" s="2351"/>
      <c r="C817" s="2351"/>
      <c r="D817" s="2351"/>
      <c r="E817" s="2351"/>
      <c r="F817" s="2351"/>
      <c r="G817" s="2351"/>
      <c r="H817" s="2351"/>
      <c r="I817" s="2351"/>
      <c r="J817" s="2351"/>
      <c r="K817" s="2351"/>
      <c r="L817" s="2351"/>
      <c r="M817" s="2351"/>
      <c r="N817" s="2351"/>
      <c r="O817" s="2351"/>
      <c r="P817" s="2351"/>
      <c r="Q817" s="2351"/>
      <c r="R817" s="2351"/>
      <c r="S817" s="2351"/>
      <c r="T817" s="2351"/>
      <c r="U817" s="2351"/>
      <c r="V817" s="2351"/>
      <c r="W817" s="2351"/>
      <c r="X817" s="2351"/>
      <c r="Y817" s="2351"/>
      <c r="Z817" s="2351"/>
      <c r="AA817" s="2351"/>
      <c r="AB817" s="2331"/>
    </row>
    <row r="818" ht="24.0" customHeight="1">
      <c r="A818" s="2350"/>
      <c r="B818" s="2351"/>
      <c r="C818" s="2351"/>
      <c r="D818" s="2351"/>
      <c r="E818" s="2351"/>
      <c r="F818" s="2351"/>
      <c r="G818" s="2351"/>
      <c r="H818" s="2351"/>
      <c r="I818" s="2351"/>
      <c r="J818" s="2351"/>
      <c r="K818" s="2351"/>
      <c r="L818" s="2351"/>
      <c r="M818" s="2351"/>
      <c r="N818" s="2351"/>
      <c r="O818" s="2351"/>
      <c r="P818" s="2351"/>
      <c r="Q818" s="2351"/>
      <c r="R818" s="2351"/>
      <c r="S818" s="2351"/>
      <c r="T818" s="2351"/>
      <c r="U818" s="2351"/>
      <c r="V818" s="2351"/>
      <c r="W818" s="2351"/>
      <c r="X818" s="2351"/>
      <c r="Y818" s="2351"/>
      <c r="Z818" s="2351"/>
      <c r="AA818" s="2351"/>
      <c r="AB818" s="2331"/>
    </row>
    <row r="819" ht="24.0" customHeight="1">
      <c r="A819" s="2350"/>
      <c r="B819" s="2351"/>
      <c r="C819" s="2351"/>
      <c r="D819" s="2351"/>
      <c r="E819" s="2351"/>
      <c r="F819" s="2351"/>
      <c r="G819" s="2351"/>
      <c r="H819" s="2351"/>
      <c r="I819" s="2351"/>
      <c r="J819" s="2351"/>
      <c r="K819" s="2351"/>
      <c r="L819" s="2351"/>
      <c r="M819" s="2351"/>
      <c r="N819" s="2351"/>
      <c r="O819" s="2351"/>
      <c r="P819" s="2351"/>
      <c r="Q819" s="2351"/>
      <c r="R819" s="2351"/>
      <c r="S819" s="2351"/>
      <c r="T819" s="2351"/>
      <c r="U819" s="2351"/>
      <c r="V819" s="2351"/>
      <c r="W819" s="2351"/>
      <c r="X819" s="2351"/>
      <c r="Y819" s="2351"/>
      <c r="Z819" s="2351"/>
      <c r="AA819" s="2351"/>
      <c r="AB819" s="2331"/>
    </row>
    <row r="820" ht="24.0" customHeight="1">
      <c r="A820" s="2350"/>
      <c r="B820" s="2351"/>
      <c r="C820" s="2351"/>
      <c r="D820" s="2351"/>
      <c r="E820" s="2351"/>
      <c r="F820" s="2351"/>
      <c r="G820" s="2351"/>
      <c r="H820" s="2351"/>
      <c r="I820" s="2351"/>
      <c r="J820" s="2351"/>
      <c r="K820" s="2351"/>
      <c r="L820" s="2351"/>
      <c r="M820" s="2351"/>
      <c r="N820" s="2351"/>
      <c r="O820" s="2351"/>
      <c r="P820" s="2351"/>
      <c r="Q820" s="2351"/>
      <c r="R820" s="2351"/>
      <c r="S820" s="2351"/>
      <c r="T820" s="2351"/>
      <c r="U820" s="2351"/>
      <c r="V820" s="2351"/>
      <c r="W820" s="2351"/>
      <c r="X820" s="2351"/>
      <c r="Y820" s="2351"/>
      <c r="Z820" s="2351"/>
      <c r="AA820" s="2351"/>
      <c r="AB820" s="2331"/>
    </row>
    <row r="821" ht="24.0" customHeight="1">
      <c r="A821" s="2350"/>
      <c r="B821" s="2351"/>
      <c r="C821" s="2351"/>
      <c r="D821" s="2351"/>
      <c r="E821" s="2351"/>
      <c r="F821" s="2351"/>
      <c r="G821" s="2351"/>
      <c r="H821" s="2351"/>
      <c r="I821" s="2351"/>
      <c r="J821" s="2351"/>
      <c r="K821" s="2351"/>
      <c r="L821" s="2351"/>
      <c r="M821" s="2351"/>
      <c r="N821" s="2351"/>
      <c r="O821" s="2351"/>
      <c r="P821" s="2351"/>
      <c r="Q821" s="2351"/>
      <c r="R821" s="2351"/>
      <c r="S821" s="2351"/>
      <c r="T821" s="2351"/>
      <c r="U821" s="2351"/>
      <c r="V821" s="2351"/>
      <c r="W821" s="2351"/>
      <c r="X821" s="2351"/>
      <c r="Y821" s="2351"/>
      <c r="Z821" s="2351"/>
      <c r="AA821" s="2351"/>
      <c r="AB821" s="2331"/>
    </row>
    <row r="822" ht="24.0" customHeight="1">
      <c r="A822" s="2350"/>
      <c r="B822" s="2351"/>
      <c r="C822" s="2351"/>
      <c r="D822" s="2351"/>
      <c r="E822" s="2351"/>
      <c r="F822" s="2351"/>
      <c r="G822" s="2351"/>
      <c r="H822" s="2351"/>
      <c r="I822" s="2351"/>
      <c r="J822" s="2351"/>
      <c r="K822" s="2351"/>
      <c r="L822" s="2351"/>
      <c r="M822" s="2351"/>
      <c r="N822" s="2351"/>
      <c r="O822" s="2351"/>
      <c r="P822" s="2351"/>
      <c r="Q822" s="2351"/>
      <c r="R822" s="2351"/>
      <c r="S822" s="2351"/>
      <c r="T822" s="2351"/>
      <c r="U822" s="2351"/>
      <c r="V822" s="2351"/>
      <c r="W822" s="2351"/>
      <c r="X822" s="2351"/>
      <c r="Y822" s="2351"/>
      <c r="Z822" s="2351"/>
      <c r="AA822" s="2351"/>
      <c r="AB822" s="2331"/>
    </row>
    <row r="823" ht="24.0" customHeight="1">
      <c r="A823" s="2350"/>
      <c r="B823" s="2351"/>
      <c r="C823" s="2351"/>
      <c r="D823" s="2351"/>
      <c r="E823" s="2351"/>
      <c r="F823" s="2351"/>
      <c r="G823" s="2351"/>
      <c r="H823" s="2351"/>
      <c r="I823" s="2351"/>
      <c r="J823" s="2351"/>
      <c r="K823" s="2351"/>
      <c r="L823" s="2351"/>
      <c r="M823" s="2351"/>
      <c r="N823" s="2351"/>
      <c r="O823" s="2351"/>
      <c r="P823" s="2351"/>
      <c r="Q823" s="2351"/>
      <c r="R823" s="2351"/>
      <c r="S823" s="2351"/>
      <c r="T823" s="2351"/>
      <c r="U823" s="2351"/>
      <c r="V823" s="2351"/>
      <c r="W823" s="2351"/>
      <c r="X823" s="2351"/>
      <c r="Y823" s="2351"/>
      <c r="Z823" s="2351"/>
      <c r="AA823" s="2351"/>
      <c r="AB823" s="2331"/>
    </row>
    <row r="824" ht="24.0" customHeight="1">
      <c r="A824" s="2350"/>
      <c r="B824" s="2351"/>
      <c r="C824" s="2351"/>
      <c r="D824" s="2351"/>
      <c r="E824" s="2351"/>
      <c r="F824" s="2351"/>
      <c r="G824" s="2351"/>
      <c r="H824" s="2351"/>
      <c r="I824" s="2351"/>
      <c r="J824" s="2351"/>
      <c r="K824" s="2351"/>
      <c r="L824" s="2351"/>
      <c r="M824" s="2351"/>
      <c r="N824" s="2351"/>
      <c r="O824" s="2351"/>
      <c r="P824" s="2351"/>
      <c r="Q824" s="2351"/>
      <c r="R824" s="2351"/>
      <c r="S824" s="2351"/>
      <c r="T824" s="2351"/>
      <c r="U824" s="2351"/>
      <c r="V824" s="2351"/>
      <c r="W824" s="2351"/>
      <c r="X824" s="2351"/>
      <c r="Y824" s="2351"/>
      <c r="Z824" s="2351"/>
      <c r="AA824" s="2351"/>
      <c r="AB824" s="2331"/>
    </row>
    <row r="825" ht="24.0" customHeight="1">
      <c r="A825" s="2350"/>
      <c r="B825" s="2351"/>
      <c r="C825" s="2351"/>
      <c r="D825" s="2351"/>
      <c r="E825" s="2351"/>
      <c r="F825" s="2351"/>
      <c r="G825" s="2351"/>
      <c r="H825" s="2351"/>
      <c r="I825" s="2351"/>
      <c r="J825" s="2351"/>
      <c r="K825" s="2351"/>
      <c r="L825" s="2351"/>
      <c r="M825" s="2351"/>
      <c r="N825" s="2351"/>
      <c r="O825" s="2351"/>
      <c r="P825" s="2351"/>
      <c r="Q825" s="2351"/>
      <c r="R825" s="2351"/>
      <c r="S825" s="2351"/>
      <c r="T825" s="2351"/>
      <c r="U825" s="2351"/>
      <c r="V825" s="2351"/>
      <c r="W825" s="2351"/>
      <c r="X825" s="2351"/>
      <c r="Y825" s="2351"/>
      <c r="Z825" s="2351"/>
      <c r="AA825" s="2351"/>
      <c r="AB825" s="2331"/>
    </row>
    <row r="826" ht="24.0" customHeight="1">
      <c r="A826" s="2350"/>
      <c r="B826" s="2351"/>
      <c r="C826" s="2351"/>
      <c r="D826" s="2351"/>
      <c r="E826" s="2351"/>
      <c r="F826" s="2351"/>
      <c r="G826" s="2351"/>
      <c r="H826" s="2351"/>
      <c r="I826" s="2351"/>
      <c r="J826" s="2351"/>
      <c r="K826" s="2351"/>
      <c r="L826" s="2351"/>
      <c r="M826" s="2351"/>
      <c r="N826" s="2351"/>
      <c r="O826" s="2351"/>
      <c r="P826" s="2351"/>
      <c r="Q826" s="2351"/>
      <c r="R826" s="2351"/>
      <c r="S826" s="2351"/>
      <c r="T826" s="2351"/>
      <c r="U826" s="2351"/>
      <c r="V826" s="2351"/>
      <c r="W826" s="2351"/>
      <c r="X826" s="2351"/>
      <c r="Y826" s="2351"/>
      <c r="Z826" s="2351"/>
      <c r="AA826" s="2351"/>
      <c r="AB826" s="2331"/>
    </row>
    <row r="827" ht="24.0" customHeight="1">
      <c r="A827" s="2350"/>
      <c r="B827" s="2351"/>
      <c r="C827" s="2351"/>
      <c r="D827" s="2351"/>
      <c r="E827" s="2351"/>
      <c r="F827" s="2351"/>
      <c r="G827" s="2351"/>
      <c r="H827" s="2351"/>
      <c r="I827" s="2351"/>
      <c r="J827" s="2351"/>
      <c r="K827" s="2351"/>
      <c r="L827" s="2351"/>
      <c r="M827" s="2351"/>
      <c r="N827" s="2351"/>
      <c r="O827" s="2351"/>
      <c r="P827" s="2351"/>
      <c r="Q827" s="2351"/>
      <c r="R827" s="2351"/>
      <c r="S827" s="2351"/>
      <c r="T827" s="2351"/>
      <c r="U827" s="2351"/>
      <c r="V827" s="2351"/>
      <c r="W827" s="2351"/>
      <c r="X827" s="2351"/>
      <c r="Y827" s="2351"/>
      <c r="Z827" s="2351"/>
      <c r="AA827" s="2351"/>
      <c r="AB827" s="2331"/>
    </row>
    <row r="828" ht="24.0" customHeight="1">
      <c r="A828" s="2350"/>
      <c r="B828" s="2351"/>
      <c r="C828" s="2351"/>
      <c r="D828" s="2351"/>
      <c r="E828" s="2351"/>
      <c r="F828" s="2351"/>
      <c r="G828" s="2351"/>
      <c r="H828" s="2351"/>
      <c r="I828" s="2351"/>
      <c r="J828" s="2351"/>
      <c r="K828" s="2351"/>
      <c r="L828" s="2351"/>
      <c r="M828" s="2351"/>
      <c r="N828" s="2351"/>
      <c r="O828" s="2351"/>
      <c r="P828" s="2351"/>
      <c r="Q828" s="2351"/>
      <c r="R828" s="2351"/>
      <c r="S828" s="2351"/>
      <c r="T828" s="2351"/>
      <c r="U828" s="2351"/>
      <c r="V828" s="2351"/>
      <c r="W828" s="2351"/>
      <c r="X828" s="2351"/>
      <c r="Y828" s="2351"/>
      <c r="Z828" s="2351"/>
      <c r="AA828" s="2351"/>
      <c r="AB828" s="2331"/>
    </row>
    <row r="829" ht="24.0" customHeight="1">
      <c r="A829" s="2350"/>
      <c r="B829" s="2351"/>
      <c r="C829" s="2351"/>
      <c r="D829" s="2351"/>
      <c r="E829" s="2351"/>
      <c r="F829" s="2351"/>
      <c r="G829" s="2351"/>
      <c r="H829" s="2351"/>
      <c r="I829" s="2351"/>
      <c r="J829" s="2351"/>
      <c r="K829" s="2351"/>
      <c r="L829" s="2351"/>
      <c r="M829" s="2351"/>
      <c r="N829" s="2351"/>
      <c r="O829" s="2351"/>
      <c r="P829" s="2351"/>
      <c r="Q829" s="2351"/>
      <c r="R829" s="2351"/>
      <c r="S829" s="2351"/>
      <c r="T829" s="2351"/>
      <c r="U829" s="2351"/>
      <c r="V829" s="2351"/>
      <c r="W829" s="2351"/>
      <c r="X829" s="2351"/>
      <c r="Y829" s="2351"/>
      <c r="Z829" s="2351"/>
      <c r="AA829" s="2351"/>
      <c r="AB829" s="2331"/>
    </row>
    <row r="830" ht="24.0" customHeight="1">
      <c r="A830" s="2350"/>
      <c r="B830" s="2351"/>
      <c r="C830" s="2351"/>
      <c r="D830" s="2351"/>
      <c r="E830" s="2351"/>
      <c r="F830" s="2351"/>
      <c r="G830" s="2351"/>
      <c r="H830" s="2351"/>
      <c r="I830" s="2351"/>
      <c r="J830" s="2351"/>
      <c r="K830" s="2351"/>
      <c r="L830" s="2351"/>
      <c r="M830" s="2351"/>
      <c r="N830" s="2351"/>
      <c r="O830" s="2351"/>
      <c r="P830" s="2351"/>
      <c r="Q830" s="2351"/>
      <c r="R830" s="2351"/>
      <c r="S830" s="2351"/>
      <c r="T830" s="2351"/>
      <c r="U830" s="2351"/>
      <c r="V830" s="2351"/>
      <c r="W830" s="2351"/>
      <c r="X830" s="2351"/>
      <c r="Y830" s="2351"/>
      <c r="Z830" s="2351"/>
      <c r="AA830" s="2351"/>
      <c r="AB830" s="2331"/>
    </row>
    <row r="831" ht="24.0" customHeight="1">
      <c r="A831" s="2350"/>
      <c r="B831" s="2351"/>
      <c r="C831" s="2351"/>
      <c r="D831" s="2351"/>
      <c r="E831" s="2351"/>
      <c r="F831" s="2351"/>
      <c r="G831" s="2351"/>
      <c r="H831" s="2351"/>
      <c r="I831" s="2351"/>
      <c r="J831" s="2351"/>
      <c r="K831" s="2351"/>
      <c r="L831" s="2351"/>
      <c r="M831" s="2351"/>
      <c r="N831" s="2351"/>
      <c r="O831" s="2351"/>
      <c r="P831" s="2351"/>
      <c r="Q831" s="2351"/>
      <c r="R831" s="2351"/>
      <c r="S831" s="2351"/>
      <c r="T831" s="2351"/>
      <c r="U831" s="2351"/>
      <c r="V831" s="2351"/>
      <c r="W831" s="2351"/>
      <c r="X831" s="2351"/>
      <c r="Y831" s="2351"/>
      <c r="Z831" s="2351"/>
      <c r="AA831" s="2351"/>
      <c r="AB831" s="2331"/>
    </row>
    <row r="832" ht="24.0" customHeight="1">
      <c r="A832" s="2350"/>
      <c r="B832" s="2351"/>
      <c r="C832" s="2351"/>
      <c r="D832" s="2351"/>
      <c r="E832" s="2351"/>
      <c r="F832" s="2351"/>
      <c r="G832" s="2351"/>
      <c r="H832" s="2351"/>
      <c r="I832" s="2351"/>
      <c r="J832" s="2351"/>
      <c r="K832" s="2351"/>
      <c r="L832" s="2351"/>
      <c r="M832" s="2351"/>
      <c r="N832" s="2351"/>
      <c r="O832" s="2351"/>
      <c r="P832" s="2351"/>
      <c r="Q832" s="2351"/>
      <c r="R832" s="2351"/>
      <c r="S832" s="2351"/>
      <c r="T832" s="2351"/>
      <c r="U832" s="2351"/>
      <c r="V832" s="2351"/>
      <c r="W832" s="2351"/>
      <c r="X832" s="2351"/>
      <c r="Y832" s="2351"/>
      <c r="Z832" s="2351"/>
      <c r="AA832" s="2351"/>
      <c r="AB832" s="2331"/>
    </row>
    <row r="833" ht="24.0" customHeight="1">
      <c r="A833" s="2350"/>
      <c r="B833" s="2351"/>
      <c r="C833" s="2351"/>
      <c r="D833" s="2351"/>
      <c r="E833" s="2351"/>
      <c r="F833" s="2351"/>
      <c r="G833" s="2351"/>
      <c r="H833" s="2351"/>
      <c r="I833" s="2351"/>
      <c r="J833" s="2351"/>
      <c r="K833" s="2351"/>
      <c r="L833" s="2351"/>
      <c r="M833" s="2351"/>
      <c r="N833" s="2351"/>
      <c r="O833" s="2351"/>
      <c r="P833" s="2351"/>
      <c r="Q833" s="2351"/>
      <c r="R833" s="2351"/>
      <c r="S833" s="2351"/>
      <c r="T833" s="2351"/>
      <c r="U833" s="2351"/>
      <c r="V833" s="2351"/>
      <c r="W833" s="2351"/>
      <c r="X833" s="2351"/>
      <c r="Y833" s="2351"/>
      <c r="Z833" s="2351"/>
      <c r="AA833" s="2351"/>
      <c r="AB833" s="2331"/>
    </row>
    <row r="834" ht="24.0" customHeight="1">
      <c r="A834" s="2350"/>
      <c r="B834" s="2351"/>
      <c r="C834" s="2351"/>
      <c r="D834" s="2351"/>
      <c r="E834" s="2351"/>
      <c r="F834" s="2351"/>
      <c r="G834" s="2351"/>
      <c r="H834" s="2351"/>
      <c r="I834" s="2351"/>
      <c r="J834" s="2351"/>
      <c r="K834" s="2351"/>
      <c r="L834" s="2351"/>
      <c r="M834" s="2351"/>
      <c r="N834" s="2351"/>
      <c r="O834" s="2351"/>
      <c r="P834" s="2351"/>
      <c r="Q834" s="2351"/>
      <c r="R834" s="2351"/>
      <c r="S834" s="2351"/>
      <c r="T834" s="2351"/>
      <c r="U834" s="2351"/>
      <c r="V834" s="2351"/>
      <c r="W834" s="2351"/>
      <c r="X834" s="2351"/>
      <c r="Y834" s="2351"/>
      <c r="Z834" s="2351"/>
      <c r="AA834" s="2351"/>
      <c r="AB834" s="2331"/>
    </row>
    <row r="835" ht="24.0" customHeight="1">
      <c r="A835" s="2350"/>
      <c r="B835" s="2351"/>
      <c r="C835" s="2351"/>
      <c r="D835" s="2351"/>
      <c r="E835" s="2351"/>
      <c r="F835" s="2351"/>
      <c r="G835" s="2351"/>
      <c r="H835" s="2351"/>
      <c r="I835" s="2351"/>
      <c r="J835" s="2351"/>
      <c r="K835" s="2351"/>
      <c r="L835" s="2351"/>
      <c r="M835" s="2351"/>
      <c r="N835" s="2351"/>
      <c r="O835" s="2351"/>
      <c r="P835" s="2351"/>
      <c r="Q835" s="2351"/>
      <c r="R835" s="2351"/>
      <c r="S835" s="2351"/>
      <c r="T835" s="2351"/>
      <c r="U835" s="2351"/>
      <c r="V835" s="2351"/>
      <c r="W835" s="2351"/>
      <c r="X835" s="2351"/>
      <c r="Y835" s="2351"/>
      <c r="Z835" s="2351"/>
      <c r="AA835" s="2351"/>
      <c r="AB835" s="2331"/>
    </row>
    <row r="836" ht="24.0" customHeight="1">
      <c r="A836" s="2350"/>
      <c r="B836" s="2351"/>
      <c r="C836" s="2351"/>
      <c r="D836" s="2351"/>
      <c r="E836" s="2351"/>
      <c r="F836" s="2351"/>
      <c r="G836" s="2351"/>
      <c r="H836" s="2351"/>
      <c r="I836" s="2351"/>
      <c r="J836" s="2351"/>
      <c r="K836" s="2351"/>
      <c r="L836" s="2351"/>
      <c r="M836" s="2351"/>
      <c r="N836" s="2351"/>
      <c r="O836" s="2351"/>
      <c r="P836" s="2351"/>
      <c r="Q836" s="2351"/>
      <c r="R836" s="2351"/>
      <c r="S836" s="2351"/>
      <c r="T836" s="2351"/>
      <c r="U836" s="2351"/>
      <c r="V836" s="2351"/>
      <c r="W836" s="2351"/>
      <c r="X836" s="2351"/>
      <c r="Y836" s="2351"/>
      <c r="Z836" s="2351"/>
      <c r="AA836" s="2351"/>
      <c r="AB836" s="2331"/>
    </row>
    <row r="837" ht="24.0" customHeight="1">
      <c r="A837" s="2350"/>
      <c r="B837" s="2351"/>
      <c r="C837" s="2351"/>
      <c r="D837" s="2351"/>
      <c r="E837" s="2351"/>
      <c r="F837" s="2351"/>
      <c r="G837" s="2351"/>
      <c r="H837" s="2351"/>
      <c r="I837" s="2351"/>
      <c r="J837" s="2351"/>
      <c r="K837" s="2351"/>
      <c r="L837" s="2351"/>
      <c r="M837" s="2351"/>
      <c r="N837" s="2351"/>
      <c r="O837" s="2351"/>
      <c r="P837" s="2351"/>
      <c r="Q837" s="2351"/>
      <c r="R837" s="2351"/>
      <c r="S837" s="2351"/>
      <c r="T837" s="2351"/>
      <c r="U837" s="2351"/>
      <c r="V837" s="2351"/>
      <c r="W837" s="2351"/>
      <c r="X837" s="2351"/>
      <c r="Y837" s="2351"/>
      <c r="Z837" s="2351"/>
      <c r="AA837" s="2351"/>
      <c r="AB837" s="2331"/>
    </row>
    <row r="838" ht="24.0" customHeight="1">
      <c r="A838" s="2350"/>
      <c r="B838" s="2351"/>
      <c r="C838" s="2351"/>
      <c r="D838" s="2351"/>
      <c r="E838" s="2351"/>
      <c r="F838" s="2351"/>
      <c r="G838" s="2351"/>
      <c r="H838" s="2351"/>
      <c r="I838" s="2351"/>
      <c r="J838" s="2351"/>
      <c r="K838" s="2351"/>
      <c r="L838" s="2351"/>
      <c r="M838" s="2351"/>
      <c r="N838" s="2351"/>
      <c r="O838" s="2351"/>
      <c r="P838" s="2351"/>
      <c r="Q838" s="2351"/>
      <c r="R838" s="2351"/>
      <c r="S838" s="2351"/>
      <c r="T838" s="2351"/>
      <c r="U838" s="2351"/>
      <c r="V838" s="2351"/>
      <c r="W838" s="2351"/>
      <c r="X838" s="2351"/>
      <c r="Y838" s="2351"/>
      <c r="Z838" s="2351"/>
      <c r="AA838" s="2351"/>
      <c r="AB838" s="2331"/>
    </row>
    <row r="839" ht="24.0" customHeight="1">
      <c r="A839" s="2350"/>
      <c r="B839" s="2351"/>
      <c r="C839" s="2351"/>
      <c r="D839" s="2351"/>
      <c r="E839" s="2351"/>
      <c r="F839" s="2351"/>
      <c r="G839" s="2351"/>
      <c r="H839" s="2351"/>
      <c r="I839" s="2351"/>
      <c r="J839" s="2351"/>
      <c r="K839" s="2351"/>
      <c r="L839" s="2351"/>
      <c r="M839" s="2351"/>
      <c r="N839" s="2351"/>
      <c r="O839" s="2351"/>
      <c r="P839" s="2351"/>
      <c r="Q839" s="2351"/>
      <c r="R839" s="2351"/>
      <c r="S839" s="2351"/>
      <c r="T839" s="2351"/>
      <c r="U839" s="2351"/>
      <c r="V839" s="2351"/>
      <c r="W839" s="2351"/>
      <c r="X839" s="2351"/>
      <c r="Y839" s="2351"/>
      <c r="Z839" s="2351"/>
      <c r="AA839" s="2351"/>
      <c r="AB839" s="2331"/>
    </row>
    <row r="840" ht="24.0" customHeight="1">
      <c r="A840" s="2350"/>
      <c r="B840" s="2351"/>
      <c r="C840" s="2351"/>
      <c r="D840" s="2351"/>
      <c r="E840" s="2351"/>
      <c r="F840" s="2351"/>
      <c r="G840" s="2351"/>
      <c r="H840" s="2351"/>
      <c r="I840" s="2351"/>
      <c r="J840" s="2351"/>
      <c r="K840" s="2351"/>
      <c r="L840" s="2351"/>
      <c r="M840" s="2351"/>
      <c r="N840" s="2351"/>
      <c r="O840" s="2351"/>
      <c r="P840" s="2351"/>
      <c r="Q840" s="2351"/>
      <c r="R840" s="2351"/>
      <c r="S840" s="2351"/>
      <c r="T840" s="2351"/>
      <c r="U840" s="2351"/>
      <c r="V840" s="2351"/>
      <c r="W840" s="2351"/>
      <c r="X840" s="2351"/>
      <c r="Y840" s="2351"/>
      <c r="Z840" s="2351"/>
      <c r="AA840" s="2351"/>
      <c r="AB840" s="2331"/>
    </row>
    <row r="841" ht="24.0" customHeight="1">
      <c r="A841" s="2350"/>
      <c r="B841" s="2351"/>
      <c r="C841" s="2351"/>
      <c r="D841" s="2351"/>
      <c r="E841" s="2351"/>
      <c r="F841" s="2351"/>
      <c r="G841" s="2351"/>
      <c r="H841" s="2351"/>
      <c r="I841" s="2351"/>
      <c r="J841" s="2351"/>
      <c r="K841" s="2351"/>
      <c r="L841" s="2351"/>
      <c r="M841" s="2351"/>
      <c r="N841" s="2351"/>
      <c r="O841" s="2351"/>
      <c r="P841" s="2351"/>
      <c r="Q841" s="2351"/>
      <c r="R841" s="2351"/>
      <c r="S841" s="2351"/>
      <c r="T841" s="2351"/>
      <c r="U841" s="2351"/>
      <c r="V841" s="2351"/>
      <c r="W841" s="2351"/>
      <c r="X841" s="2351"/>
      <c r="Y841" s="2351"/>
      <c r="Z841" s="2351"/>
      <c r="AA841" s="2351"/>
      <c r="AB841" s="2331"/>
    </row>
    <row r="842" ht="24.0" customHeight="1">
      <c r="A842" s="2350"/>
      <c r="B842" s="2351"/>
      <c r="C842" s="2351"/>
      <c r="D842" s="2351"/>
      <c r="E842" s="2351"/>
      <c r="F842" s="2351"/>
      <c r="G842" s="2351"/>
      <c r="H842" s="2351"/>
      <c r="I842" s="2351"/>
      <c r="J842" s="2351"/>
      <c r="K842" s="2351"/>
      <c r="L842" s="2351"/>
      <c r="M842" s="2351"/>
      <c r="N842" s="2351"/>
      <c r="O842" s="2351"/>
      <c r="P842" s="2351"/>
      <c r="Q842" s="2351"/>
      <c r="R842" s="2351"/>
      <c r="S842" s="2351"/>
      <c r="T842" s="2351"/>
      <c r="U842" s="2351"/>
      <c r="V842" s="2351"/>
      <c r="W842" s="2351"/>
      <c r="X842" s="2351"/>
      <c r="Y842" s="2351"/>
      <c r="Z842" s="2351"/>
      <c r="AA842" s="2351"/>
      <c r="AB842" s="2331"/>
    </row>
    <row r="843" ht="24.0" customHeight="1">
      <c r="A843" s="2350"/>
      <c r="B843" s="2351"/>
      <c r="C843" s="2351"/>
      <c r="D843" s="2351"/>
      <c r="E843" s="2351"/>
      <c r="F843" s="2351"/>
      <c r="G843" s="2351"/>
      <c r="H843" s="2351"/>
      <c r="I843" s="2351"/>
      <c r="J843" s="2351"/>
      <c r="K843" s="2351"/>
      <c r="L843" s="2351"/>
      <c r="M843" s="2351"/>
      <c r="N843" s="2351"/>
      <c r="O843" s="2351"/>
      <c r="P843" s="2351"/>
      <c r="Q843" s="2351"/>
      <c r="R843" s="2351"/>
      <c r="S843" s="2351"/>
      <c r="T843" s="2351"/>
      <c r="U843" s="2351"/>
      <c r="V843" s="2351"/>
      <c r="W843" s="2351"/>
      <c r="X843" s="2351"/>
      <c r="Y843" s="2351"/>
      <c r="Z843" s="2351"/>
      <c r="AA843" s="2351"/>
      <c r="AB843" s="2331"/>
    </row>
    <row r="844" ht="24.0" customHeight="1">
      <c r="A844" s="2350"/>
      <c r="B844" s="2351"/>
      <c r="C844" s="2351"/>
      <c r="D844" s="2351"/>
      <c r="E844" s="2351"/>
      <c r="F844" s="2351"/>
      <c r="G844" s="2351"/>
      <c r="H844" s="2351"/>
      <c r="I844" s="2351"/>
      <c r="J844" s="2351"/>
      <c r="K844" s="2351"/>
      <c r="L844" s="2351"/>
      <c r="M844" s="2351"/>
      <c r="N844" s="2351"/>
      <c r="O844" s="2351"/>
      <c r="P844" s="2351"/>
      <c r="Q844" s="2351"/>
      <c r="R844" s="2351"/>
      <c r="S844" s="2351"/>
      <c r="T844" s="2351"/>
      <c r="U844" s="2351"/>
      <c r="V844" s="2351"/>
      <c r="W844" s="2351"/>
      <c r="X844" s="2351"/>
      <c r="Y844" s="2351"/>
      <c r="Z844" s="2351"/>
      <c r="AA844" s="2351"/>
      <c r="AB844" s="2331"/>
    </row>
    <row r="845" ht="24.0" customHeight="1">
      <c r="A845" s="2350"/>
      <c r="B845" s="2351"/>
      <c r="C845" s="2351"/>
      <c r="D845" s="2351"/>
      <c r="E845" s="2351"/>
      <c r="F845" s="2351"/>
      <c r="G845" s="2351"/>
      <c r="H845" s="2351"/>
      <c r="I845" s="2351"/>
      <c r="J845" s="2351"/>
      <c r="K845" s="2351"/>
      <c r="L845" s="2351"/>
      <c r="M845" s="2351"/>
      <c r="N845" s="2351"/>
      <c r="O845" s="2351"/>
      <c r="P845" s="2351"/>
      <c r="Q845" s="2351"/>
      <c r="R845" s="2351"/>
      <c r="S845" s="2351"/>
      <c r="T845" s="2351"/>
      <c r="U845" s="2351"/>
      <c r="V845" s="2351"/>
      <c r="W845" s="2351"/>
      <c r="X845" s="2351"/>
      <c r="Y845" s="2351"/>
      <c r="Z845" s="2351"/>
      <c r="AA845" s="2351"/>
      <c r="AB845" s="2331"/>
    </row>
    <row r="846" ht="24.0" customHeight="1">
      <c r="A846" s="2350"/>
      <c r="B846" s="2351"/>
      <c r="C846" s="2351"/>
      <c r="D846" s="2351"/>
      <c r="E846" s="2351"/>
      <c r="F846" s="2351"/>
      <c r="G846" s="2351"/>
      <c r="H846" s="2351"/>
      <c r="I846" s="2351"/>
      <c r="J846" s="2351"/>
      <c r="K846" s="2351"/>
      <c r="L846" s="2351"/>
      <c r="M846" s="2351"/>
      <c r="N846" s="2351"/>
      <c r="O846" s="2351"/>
      <c r="P846" s="2351"/>
      <c r="Q846" s="2351"/>
      <c r="R846" s="2351"/>
      <c r="S846" s="2351"/>
      <c r="T846" s="2351"/>
      <c r="U846" s="2351"/>
      <c r="V846" s="2351"/>
      <c r="W846" s="2351"/>
      <c r="X846" s="2351"/>
      <c r="Y846" s="2351"/>
      <c r="Z846" s="2351"/>
      <c r="AA846" s="2351"/>
      <c r="AB846" s="2331"/>
    </row>
    <row r="847" ht="24.0" customHeight="1">
      <c r="A847" s="2350"/>
      <c r="B847" s="2351"/>
      <c r="C847" s="2351"/>
      <c r="D847" s="2351"/>
      <c r="E847" s="2351"/>
      <c r="F847" s="2351"/>
      <c r="G847" s="2351"/>
      <c r="H847" s="2351"/>
      <c r="I847" s="2351"/>
      <c r="J847" s="2351"/>
      <c r="K847" s="2351"/>
      <c r="L847" s="2351"/>
      <c r="M847" s="2351"/>
      <c r="N847" s="2351"/>
      <c r="O847" s="2351"/>
      <c r="P847" s="2351"/>
      <c r="Q847" s="2351"/>
      <c r="R847" s="2351"/>
      <c r="S847" s="2351"/>
      <c r="T847" s="2351"/>
      <c r="U847" s="2351"/>
      <c r="V847" s="2351"/>
      <c r="W847" s="2351"/>
      <c r="X847" s="2351"/>
      <c r="Y847" s="2351"/>
      <c r="Z847" s="2351"/>
      <c r="AA847" s="2351"/>
      <c r="AB847" s="2331"/>
    </row>
    <row r="848" ht="24.0" customHeight="1">
      <c r="A848" s="2350"/>
      <c r="B848" s="2351"/>
      <c r="C848" s="2351"/>
      <c r="D848" s="2351"/>
      <c r="E848" s="2351"/>
      <c r="F848" s="2351"/>
      <c r="G848" s="2351"/>
      <c r="H848" s="2351"/>
      <c r="I848" s="2351"/>
      <c r="J848" s="2351"/>
      <c r="K848" s="2351"/>
      <c r="L848" s="2351"/>
      <c r="M848" s="2351"/>
      <c r="N848" s="2351"/>
      <c r="O848" s="2351"/>
      <c r="P848" s="2351"/>
      <c r="Q848" s="2351"/>
      <c r="R848" s="2351"/>
      <c r="S848" s="2351"/>
      <c r="T848" s="2351"/>
      <c r="U848" s="2351"/>
      <c r="V848" s="2351"/>
      <c r="W848" s="2351"/>
      <c r="X848" s="2351"/>
      <c r="Y848" s="2351"/>
      <c r="Z848" s="2351"/>
      <c r="AA848" s="2351"/>
      <c r="AB848" s="2331"/>
    </row>
    <row r="849" ht="24.0" customHeight="1">
      <c r="A849" s="2350"/>
      <c r="B849" s="2351"/>
      <c r="C849" s="2351"/>
      <c r="D849" s="2351"/>
      <c r="E849" s="2351"/>
      <c r="F849" s="2351"/>
      <c r="G849" s="2351"/>
      <c r="H849" s="2351"/>
      <c r="I849" s="2351"/>
      <c r="J849" s="2351"/>
      <c r="K849" s="2351"/>
      <c r="L849" s="2351"/>
      <c r="M849" s="2351"/>
      <c r="N849" s="2351"/>
      <c r="O849" s="2351"/>
      <c r="P849" s="2351"/>
      <c r="Q849" s="2351"/>
      <c r="R849" s="2351"/>
      <c r="S849" s="2351"/>
      <c r="T849" s="2351"/>
      <c r="U849" s="2351"/>
      <c r="V849" s="2351"/>
      <c r="W849" s="2351"/>
      <c r="X849" s="2351"/>
      <c r="Y849" s="2351"/>
      <c r="Z849" s="2351"/>
      <c r="AA849" s="2351"/>
      <c r="AB849" s="2331"/>
    </row>
    <row r="850" ht="24.0" customHeight="1">
      <c r="A850" s="2350"/>
      <c r="B850" s="2351"/>
      <c r="C850" s="2351"/>
      <c r="D850" s="2351"/>
      <c r="E850" s="2351"/>
      <c r="F850" s="2351"/>
      <c r="G850" s="2351"/>
      <c r="H850" s="2351"/>
      <c r="I850" s="2351"/>
      <c r="J850" s="2351"/>
      <c r="K850" s="2351"/>
      <c r="L850" s="2351"/>
      <c r="M850" s="2351"/>
      <c r="N850" s="2351"/>
      <c r="O850" s="2351"/>
      <c r="P850" s="2351"/>
      <c r="Q850" s="2351"/>
      <c r="R850" s="2351"/>
      <c r="S850" s="2351"/>
      <c r="T850" s="2351"/>
      <c r="U850" s="2351"/>
      <c r="V850" s="2351"/>
      <c r="W850" s="2351"/>
      <c r="X850" s="2351"/>
      <c r="Y850" s="2351"/>
      <c r="Z850" s="2351"/>
      <c r="AA850" s="2351"/>
      <c r="AB850" s="2331"/>
    </row>
    <row r="851" ht="24.0" customHeight="1">
      <c r="A851" s="2350"/>
      <c r="B851" s="2351"/>
      <c r="C851" s="2351"/>
      <c r="D851" s="2351"/>
      <c r="E851" s="2351"/>
      <c r="F851" s="2351"/>
      <c r="G851" s="2351"/>
      <c r="H851" s="2351"/>
      <c r="I851" s="2351"/>
      <c r="J851" s="2351"/>
      <c r="K851" s="2351"/>
      <c r="L851" s="2351"/>
      <c r="M851" s="2351"/>
      <c r="N851" s="2351"/>
      <c r="O851" s="2351"/>
      <c r="P851" s="2351"/>
      <c r="Q851" s="2351"/>
      <c r="R851" s="2351"/>
      <c r="S851" s="2351"/>
      <c r="T851" s="2351"/>
      <c r="U851" s="2351"/>
      <c r="V851" s="2351"/>
      <c r="W851" s="2351"/>
      <c r="X851" s="2351"/>
      <c r="Y851" s="2351"/>
      <c r="Z851" s="2351"/>
      <c r="AA851" s="2351"/>
      <c r="AB851" s="2331"/>
    </row>
    <row r="852" ht="24.0" customHeight="1">
      <c r="A852" s="2350"/>
      <c r="B852" s="2351"/>
      <c r="C852" s="2351"/>
      <c r="D852" s="2351"/>
      <c r="E852" s="2351"/>
      <c r="F852" s="2351"/>
      <c r="G852" s="2351"/>
      <c r="H852" s="2351"/>
      <c r="I852" s="2351"/>
      <c r="J852" s="2351"/>
      <c r="K852" s="2351"/>
      <c r="L852" s="2351"/>
      <c r="M852" s="2351"/>
      <c r="N852" s="2351"/>
      <c r="O852" s="2351"/>
      <c r="P852" s="2351"/>
      <c r="Q852" s="2351"/>
      <c r="R852" s="2351"/>
      <c r="S852" s="2351"/>
      <c r="T852" s="2351"/>
      <c r="U852" s="2351"/>
      <c r="V852" s="2351"/>
      <c r="W852" s="2351"/>
      <c r="X852" s="2351"/>
      <c r="Y852" s="2351"/>
      <c r="Z852" s="2351"/>
      <c r="AA852" s="2351"/>
      <c r="AB852" s="2331"/>
    </row>
    <row r="853" ht="24.0" customHeight="1">
      <c r="A853" s="2350"/>
      <c r="B853" s="2351"/>
      <c r="C853" s="2351"/>
      <c r="D853" s="2351"/>
      <c r="E853" s="2351"/>
      <c r="F853" s="2351"/>
      <c r="G853" s="2351"/>
      <c r="H853" s="2351"/>
      <c r="I853" s="2351"/>
      <c r="J853" s="2351"/>
      <c r="K853" s="2351"/>
      <c r="L853" s="2351"/>
      <c r="M853" s="2351"/>
      <c r="N853" s="2351"/>
      <c r="O853" s="2351"/>
      <c r="P853" s="2351"/>
      <c r="Q853" s="2351"/>
      <c r="R853" s="2351"/>
      <c r="S853" s="2351"/>
      <c r="T853" s="2351"/>
      <c r="U853" s="2351"/>
      <c r="V853" s="2351"/>
      <c r="W853" s="2351"/>
      <c r="X853" s="2351"/>
      <c r="Y853" s="2351"/>
      <c r="Z853" s="2351"/>
      <c r="AA853" s="2351"/>
      <c r="AB853" s="2331"/>
    </row>
    <row r="854" ht="24.0" customHeight="1">
      <c r="A854" s="2350"/>
      <c r="B854" s="2351"/>
      <c r="C854" s="2351"/>
      <c r="D854" s="2351"/>
      <c r="E854" s="2351"/>
      <c r="F854" s="2351"/>
      <c r="G854" s="2351"/>
      <c r="H854" s="2351"/>
      <c r="I854" s="2351"/>
      <c r="J854" s="2351"/>
      <c r="K854" s="2351"/>
      <c r="L854" s="2351"/>
      <c r="M854" s="2351"/>
      <c r="N854" s="2351"/>
      <c r="O854" s="2351"/>
      <c r="P854" s="2351"/>
      <c r="Q854" s="2351"/>
      <c r="R854" s="2351"/>
      <c r="S854" s="2351"/>
      <c r="T854" s="2351"/>
      <c r="U854" s="2351"/>
      <c r="V854" s="2351"/>
      <c r="W854" s="2351"/>
      <c r="X854" s="2351"/>
      <c r="Y854" s="2351"/>
      <c r="Z854" s="2351"/>
      <c r="AA854" s="2351"/>
      <c r="AB854" s="2331"/>
    </row>
    <row r="855" ht="24.0" customHeight="1">
      <c r="A855" s="2350"/>
      <c r="B855" s="2351"/>
      <c r="C855" s="2351"/>
      <c r="D855" s="2351"/>
      <c r="E855" s="2351"/>
      <c r="F855" s="2351"/>
      <c r="G855" s="2351"/>
      <c r="H855" s="2351"/>
      <c r="I855" s="2351"/>
      <c r="J855" s="2351"/>
      <c r="K855" s="2351"/>
      <c r="L855" s="2351"/>
      <c r="M855" s="2351"/>
      <c r="N855" s="2351"/>
      <c r="O855" s="2351"/>
      <c r="P855" s="2351"/>
      <c r="Q855" s="2351"/>
      <c r="R855" s="2351"/>
      <c r="S855" s="2351"/>
      <c r="T855" s="2351"/>
      <c r="U855" s="2351"/>
      <c r="V855" s="2351"/>
      <c r="W855" s="2351"/>
      <c r="X855" s="2351"/>
      <c r="Y855" s="2351"/>
      <c r="Z855" s="2351"/>
      <c r="AA855" s="2351"/>
      <c r="AB855" s="2331"/>
    </row>
    <row r="856" ht="24.0" customHeight="1">
      <c r="A856" s="2350"/>
      <c r="B856" s="2351"/>
      <c r="C856" s="2351"/>
      <c r="D856" s="2351"/>
      <c r="E856" s="2351"/>
      <c r="F856" s="2351"/>
      <c r="G856" s="2351"/>
      <c r="H856" s="2351"/>
      <c r="I856" s="2351"/>
      <c r="J856" s="2351"/>
      <c r="K856" s="2351"/>
      <c r="L856" s="2351"/>
      <c r="M856" s="2351"/>
      <c r="N856" s="2351"/>
      <c r="O856" s="2351"/>
      <c r="P856" s="2351"/>
      <c r="Q856" s="2351"/>
      <c r="R856" s="2351"/>
      <c r="S856" s="2351"/>
      <c r="T856" s="2351"/>
      <c r="U856" s="2351"/>
      <c r="V856" s="2351"/>
      <c r="W856" s="2351"/>
      <c r="X856" s="2351"/>
      <c r="Y856" s="2351"/>
      <c r="Z856" s="2351"/>
      <c r="AA856" s="2351"/>
      <c r="AB856" s="2331"/>
    </row>
    <row r="857" ht="24.0" customHeight="1">
      <c r="A857" s="2350"/>
      <c r="B857" s="2351"/>
      <c r="C857" s="2351"/>
      <c r="D857" s="2351"/>
      <c r="E857" s="2351"/>
      <c r="F857" s="2351"/>
      <c r="G857" s="2351"/>
      <c r="H857" s="2351"/>
      <c r="I857" s="2351"/>
      <c r="J857" s="2351"/>
      <c r="K857" s="2351"/>
      <c r="L857" s="2351"/>
      <c r="M857" s="2351"/>
      <c r="N857" s="2351"/>
      <c r="O857" s="2351"/>
      <c r="P857" s="2351"/>
      <c r="Q857" s="2351"/>
      <c r="R857" s="2351"/>
      <c r="S857" s="2351"/>
      <c r="T857" s="2351"/>
      <c r="U857" s="2351"/>
      <c r="V857" s="2351"/>
      <c r="W857" s="2351"/>
      <c r="X857" s="2351"/>
      <c r="Y857" s="2351"/>
      <c r="Z857" s="2351"/>
      <c r="AA857" s="2351"/>
      <c r="AB857" s="2331"/>
    </row>
    <row r="858" ht="24.0" customHeight="1">
      <c r="A858" s="2350"/>
      <c r="B858" s="2351"/>
      <c r="C858" s="2351"/>
      <c r="D858" s="2351"/>
      <c r="E858" s="2351"/>
      <c r="F858" s="2351"/>
      <c r="G858" s="2351"/>
      <c r="H858" s="2351"/>
      <c r="I858" s="2351"/>
      <c r="J858" s="2351"/>
      <c r="K858" s="2351"/>
      <c r="L858" s="2351"/>
      <c r="M858" s="2351"/>
      <c r="N858" s="2351"/>
      <c r="O858" s="2351"/>
      <c r="P858" s="2351"/>
      <c r="Q858" s="2351"/>
      <c r="R858" s="2351"/>
      <c r="S858" s="2351"/>
      <c r="T858" s="2351"/>
      <c r="U858" s="2351"/>
      <c r="V858" s="2351"/>
      <c r="W858" s="2351"/>
      <c r="X858" s="2351"/>
      <c r="Y858" s="2351"/>
      <c r="Z858" s="2351"/>
      <c r="AA858" s="2351"/>
      <c r="AB858" s="2331"/>
    </row>
    <row r="859" ht="24.0" customHeight="1">
      <c r="A859" s="2350"/>
      <c r="B859" s="2351"/>
      <c r="C859" s="2351"/>
      <c r="D859" s="2351"/>
      <c r="E859" s="2351"/>
      <c r="F859" s="2351"/>
      <c r="G859" s="2351"/>
      <c r="H859" s="2351"/>
      <c r="I859" s="2351"/>
      <c r="J859" s="2351"/>
      <c r="K859" s="2351"/>
      <c r="L859" s="2351"/>
      <c r="M859" s="2351"/>
      <c r="N859" s="2351"/>
      <c r="O859" s="2351"/>
      <c r="P859" s="2351"/>
      <c r="Q859" s="2351"/>
      <c r="R859" s="2351"/>
      <c r="S859" s="2351"/>
      <c r="T859" s="2351"/>
      <c r="U859" s="2351"/>
      <c r="V859" s="2351"/>
      <c r="W859" s="2351"/>
      <c r="X859" s="2351"/>
      <c r="Y859" s="2351"/>
      <c r="Z859" s="2351"/>
      <c r="AA859" s="2351"/>
      <c r="AB859" s="2331"/>
    </row>
    <row r="860" ht="24.0" customHeight="1">
      <c r="A860" s="2350"/>
      <c r="B860" s="2351"/>
      <c r="C860" s="2351"/>
      <c r="D860" s="2351"/>
      <c r="E860" s="2351"/>
      <c r="F860" s="2351"/>
      <c r="G860" s="2351"/>
      <c r="H860" s="2351"/>
      <c r="I860" s="2351"/>
      <c r="J860" s="2351"/>
      <c r="K860" s="2351"/>
      <c r="L860" s="2351"/>
      <c r="M860" s="2351"/>
      <c r="N860" s="2351"/>
      <c r="O860" s="2351"/>
      <c r="P860" s="2351"/>
      <c r="Q860" s="2351"/>
      <c r="R860" s="2351"/>
      <c r="S860" s="2351"/>
      <c r="T860" s="2351"/>
      <c r="U860" s="2351"/>
      <c r="V860" s="2351"/>
      <c r="W860" s="2351"/>
      <c r="X860" s="2351"/>
      <c r="Y860" s="2351"/>
      <c r="Z860" s="2351"/>
      <c r="AA860" s="2351"/>
      <c r="AB860" s="2331"/>
    </row>
    <row r="861" ht="24.0" customHeight="1">
      <c r="A861" s="2350"/>
      <c r="B861" s="2351"/>
      <c r="C861" s="2351"/>
      <c r="D861" s="2351"/>
      <c r="E861" s="2351"/>
      <c r="F861" s="2351"/>
      <c r="G861" s="2351"/>
      <c r="H861" s="2351"/>
      <c r="I861" s="2351"/>
      <c r="J861" s="2351"/>
      <c r="K861" s="2351"/>
      <c r="L861" s="2351"/>
      <c r="M861" s="2351"/>
      <c r="N861" s="2351"/>
      <c r="O861" s="2351"/>
      <c r="P861" s="2351"/>
      <c r="Q861" s="2351"/>
      <c r="R861" s="2351"/>
      <c r="S861" s="2351"/>
      <c r="T861" s="2351"/>
      <c r="U861" s="2351"/>
      <c r="V861" s="2351"/>
      <c r="W861" s="2351"/>
      <c r="X861" s="2351"/>
      <c r="Y861" s="2351"/>
      <c r="Z861" s="2351"/>
      <c r="AA861" s="2351"/>
      <c r="AB861" s="2331"/>
    </row>
    <row r="862" ht="24.0" customHeight="1">
      <c r="A862" s="2350"/>
      <c r="B862" s="2351"/>
      <c r="C862" s="2351"/>
      <c r="D862" s="2351"/>
      <c r="E862" s="2351"/>
      <c r="F862" s="2351"/>
      <c r="G862" s="2351"/>
      <c r="H862" s="2351"/>
      <c r="I862" s="2351"/>
      <c r="J862" s="2351"/>
      <c r="K862" s="2351"/>
      <c r="L862" s="2351"/>
      <c r="M862" s="2351"/>
      <c r="N862" s="2351"/>
      <c r="O862" s="2351"/>
      <c r="P862" s="2351"/>
      <c r="Q862" s="2351"/>
      <c r="R862" s="2351"/>
      <c r="S862" s="2351"/>
      <c r="T862" s="2351"/>
      <c r="U862" s="2351"/>
      <c r="V862" s="2351"/>
      <c r="W862" s="2351"/>
      <c r="X862" s="2351"/>
      <c r="Y862" s="2351"/>
      <c r="Z862" s="2351"/>
      <c r="AA862" s="2351"/>
      <c r="AB862" s="2331"/>
    </row>
    <row r="863" ht="24.0" customHeight="1">
      <c r="A863" s="2350"/>
      <c r="B863" s="2351"/>
      <c r="C863" s="2351"/>
      <c r="D863" s="2351"/>
      <c r="E863" s="2351"/>
      <c r="F863" s="2351"/>
      <c r="G863" s="2351"/>
      <c r="H863" s="2351"/>
      <c r="I863" s="2351"/>
      <c r="J863" s="2351"/>
      <c r="K863" s="2351"/>
      <c r="L863" s="2351"/>
      <c r="M863" s="2351"/>
      <c r="N863" s="2351"/>
      <c r="O863" s="2351"/>
      <c r="P863" s="2351"/>
      <c r="Q863" s="2351"/>
      <c r="R863" s="2351"/>
      <c r="S863" s="2351"/>
      <c r="T863" s="2351"/>
      <c r="U863" s="2351"/>
      <c r="V863" s="2351"/>
      <c r="W863" s="2351"/>
      <c r="X863" s="2351"/>
      <c r="Y863" s="2351"/>
      <c r="Z863" s="2351"/>
      <c r="AA863" s="2351"/>
      <c r="AB863" s="2331"/>
    </row>
    <row r="864" ht="24.0" customHeight="1">
      <c r="A864" s="2350"/>
      <c r="B864" s="2351"/>
      <c r="C864" s="2351"/>
      <c r="D864" s="2351"/>
      <c r="E864" s="2351"/>
      <c r="F864" s="2351"/>
      <c r="G864" s="2351"/>
      <c r="H864" s="2351"/>
      <c r="I864" s="2351"/>
      <c r="J864" s="2351"/>
      <c r="K864" s="2351"/>
      <c r="L864" s="2351"/>
      <c r="M864" s="2351"/>
      <c r="N864" s="2351"/>
      <c r="O864" s="2351"/>
      <c r="P864" s="2351"/>
      <c r="Q864" s="2351"/>
      <c r="R864" s="2351"/>
      <c r="S864" s="2351"/>
      <c r="T864" s="2351"/>
      <c r="U864" s="2351"/>
      <c r="V864" s="2351"/>
      <c r="W864" s="2351"/>
      <c r="X864" s="2351"/>
      <c r="Y864" s="2351"/>
      <c r="Z864" s="2351"/>
      <c r="AA864" s="2351"/>
      <c r="AB864" s="2331"/>
    </row>
    <row r="865" ht="24.0" customHeight="1">
      <c r="A865" s="2350"/>
      <c r="B865" s="2351"/>
      <c r="C865" s="2351"/>
      <c r="D865" s="2351"/>
      <c r="E865" s="2351"/>
      <c r="F865" s="2351"/>
      <c r="G865" s="2351"/>
      <c r="H865" s="2351"/>
      <c r="I865" s="2351"/>
      <c r="J865" s="2351"/>
      <c r="K865" s="2351"/>
      <c r="L865" s="2351"/>
      <c r="M865" s="2351"/>
      <c r="N865" s="2351"/>
      <c r="O865" s="2351"/>
      <c r="P865" s="2351"/>
      <c r="Q865" s="2351"/>
      <c r="R865" s="2351"/>
      <c r="S865" s="2351"/>
      <c r="T865" s="2351"/>
      <c r="U865" s="2351"/>
      <c r="V865" s="2351"/>
      <c r="W865" s="2351"/>
      <c r="X865" s="2351"/>
      <c r="Y865" s="2351"/>
      <c r="Z865" s="2351"/>
      <c r="AA865" s="2351"/>
      <c r="AB865" s="2331"/>
    </row>
    <row r="866" ht="24.0" customHeight="1">
      <c r="A866" s="2350"/>
      <c r="B866" s="2351"/>
      <c r="C866" s="2351"/>
      <c r="D866" s="2351"/>
      <c r="E866" s="2351"/>
      <c r="F866" s="2351"/>
      <c r="G866" s="2351"/>
      <c r="H866" s="2351"/>
      <c r="I866" s="2351"/>
      <c r="J866" s="2351"/>
      <c r="K866" s="2351"/>
      <c r="L866" s="2351"/>
      <c r="M866" s="2351"/>
      <c r="N866" s="2351"/>
      <c r="O866" s="2351"/>
      <c r="P866" s="2351"/>
      <c r="Q866" s="2351"/>
      <c r="R866" s="2351"/>
      <c r="S866" s="2351"/>
      <c r="T866" s="2351"/>
      <c r="U866" s="2351"/>
      <c r="V866" s="2351"/>
      <c r="W866" s="2351"/>
      <c r="X866" s="2351"/>
      <c r="Y866" s="2351"/>
      <c r="Z866" s="2351"/>
      <c r="AA866" s="2351"/>
      <c r="AB866" s="2331"/>
    </row>
    <row r="867" ht="24.0" customHeight="1">
      <c r="A867" s="2350"/>
      <c r="B867" s="2351"/>
      <c r="C867" s="2351"/>
      <c r="D867" s="2351"/>
      <c r="E867" s="2351"/>
      <c r="F867" s="2351"/>
      <c r="G867" s="2351"/>
      <c r="H867" s="2351"/>
      <c r="I867" s="2351"/>
      <c r="J867" s="2351"/>
      <c r="K867" s="2351"/>
      <c r="L867" s="2351"/>
      <c r="M867" s="2351"/>
      <c r="N867" s="2351"/>
      <c r="O867" s="2351"/>
      <c r="P867" s="2351"/>
      <c r="Q867" s="2351"/>
      <c r="R867" s="2351"/>
      <c r="S867" s="2351"/>
      <c r="T867" s="2351"/>
      <c r="U867" s="2351"/>
      <c r="V867" s="2351"/>
      <c r="W867" s="2351"/>
      <c r="X867" s="2351"/>
      <c r="Y867" s="2351"/>
      <c r="Z867" s="2351"/>
      <c r="AA867" s="2351"/>
      <c r="AB867" s="2331"/>
    </row>
    <row r="868" ht="24.0" customHeight="1">
      <c r="A868" s="2350"/>
      <c r="B868" s="2351"/>
      <c r="C868" s="2351"/>
      <c r="D868" s="2351"/>
      <c r="E868" s="2351"/>
      <c r="F868" s="2351"/>
      <c r="G868" s="2351"/>
      <c r="H868" s="2351"/>
      <c r="I868" s="2351"/>
      <c r="J868" s="2351"/>
      <c r="K868" s="2351"/>
      <c r="L868" s="2351"/>
      <c r="M868" s="2351"/>
      <c r="N868" s="2351"/>
      <c r="O868" s="2351"/>
      <c r="P868" s="2351"/>
      <c r="Q868" s="2351"/>
      <c r="R868" s="2351"/>
      <c r="S868" s="2351"/>
      <c r="T868" s="2351"/>
      <c r="U868" s="2351"/>
      <c r="V868" s="2351"/>
      <c r="W868" s="2351"/>
      <c r="X868" s="2351"/>
      <c r="Y868" s="2351"/>
      <c r="Z868" s="2351"/>
      <c r="AA868" s="2351"/>
      <c r="AB868" s="2331"/>
    </row>
    <row r="869" ht="24.0" customHeight="1">
      <c r="A869" s="2350"/>
      <c r="B869" s="2351"/>
      <c r="C869" s="2351"/>
      <c r="D869" s="2351"/>
      <c r="E869" s="2351"/>
      <c r="F869" s="2351"/>
      <c r="G869" s="2351"/>
      <c r="H869" s="2351"/>
      <c r="I869" s="2351"/>
      <c r="J869" s="2351"/>
      <c r="K869" s="2351"/>
      <c r="L869" s="2351"/>
      <c r="M869" s="2351"/>
      <c r="N869" s="2351"/>
      <c r="O869" s="2351"/>
      <c r="P869" s="2351"/>
      <c r="Q869" s="2351"/>
      <c r="R869" s="2351"/>
      <c r="S869" s="2351"/>
      <c r="T869" s="2351"/>
      <c r="U869" s="2351"/>
      <c r="V869" s="2351"/>
      <c r="W869" s="2351"/>
      <c r="X869" s="2351"/>
      <c r="Y869" s="2351"/>
      <c r="Z869" s="2351"/>
      <c r="AA869" s="2351"/>
      <c r="AB869" s="2331"/>
    </row>
    <row r="870" ht="24.0" customHeight="1">
      <c r="A870" s="2350"/>
      <c r="B870" s="2351"/>
      <c r="C870" s="2351"/>
      <c r="D870" s="2351"/>
      <c r="E870" s="2351"/>
      <c r="F870" s="2351"/>
      <c r="G870" s="2351"/>
      <c r="H870" s="2351"/>
      <c r="I870" s="2351"/>
      <c r="J870" s="2351"/>
      <c r="K870" s="2351"/>
      <c r="L870" s="2351"/>
      <c r="M870" s="2351"/>
      <c r="N870" s="2351"/>
      <c r="O870" s="2351"/>
      <c r="P870" s="2351"/>
      <c r="Q870" s="2351"/>
      <c r="R870" s="2351"/>
      <c r="S870" s="2351"/>
      <c r="T870" s="2351"/>
      <c r="U870" s="2351"/>
      <c r="V870" s="2351"/>
      <c r="W870" s="2351"/>
      <c r="X870" s="2351"/>
      <c r="Y870" s="2351"/>
      <c r="Z870" s="2351"/>
      <c r="AA870" s="2351"/>
      <c r="AB870" s="2331"/>
    </row>
    <row r="871" ht="24.0" customHeight="1">
      <c r="A871" s="2350"/>
      <c r="B871" s="2351"/>
      <c r="C871" s="2351"/>
      <c r="D871" s="2351"/>
      <c r="E871" s="2351"/>
      <c r="F871" s="2351"/>
      <c r="G871" s="2351"/>
      <c r="H871" s="2351"/>
      <c r="I871" s="2351"/>
      <c r="J871" s="2351"/>
      <c r="K871" s="2351"/>
      <c r="L871" s="2351"/>
      <c r="M871" s="2351"/>
      <c r="N871" s="2351"/>
      <c r="O871" s="2351"/>
      <c r="P871" s="2351"/>
      <c r="Q871" s="2351"/>
      <c r="R871" s="2351"/>
      <c r="S871" s="2351"/>
      <c r="T871" s="2351"/>
      <c r="U871" s="2351"/>
      <c r="V871" s="2351"/>
      <c r="W871" s="2351"/>
      <c r="X871" s="2351"/>
      <c r="Y871" s="2351"/>
      <c r="Z871" s="2351"/>
      <c r="AA871" s="2351"/>
      <c r="AB871" s="2331"/>
    </row>
    <row r="872" ht="24.0" customHeight="1">
      <c r="A872" s="2350"/>
      <c r="B872" s="2351"/>
      <c r="C872" s="2351"/>
      <c r="D872" s="2351"/>
      <c r="E872" s="2351"/>
      <c r="F872" s="2351"/>
      <c r="G872" s="2351"/>
      <c r="H872" s="2351"/>
      <c r="I872" s="2351"/>
      <c r="J872" s="2351"/>
      <c r="K872" s="2351"/>
      <c r="L872" s="2351"/>
      <c r="M872" s="2351"/>
      <c r="N872" s="2351"/>
      <c r="O872" s="2351"/>
      <c r="P872" s="2351"/>
      <c r="Q872" s="2351"/>
      <c r="R872" s="2351"/>
      <c r="S872" s="2351"/>
      <c r="T872" s="2351"/>
      <c r="U872" s="2351"/>
      <c r="V872" s="2351"/>
      <c r="W872" s="2351"/>
      <c r="X872" s="2351"/>
      <c r="Y872" s="2351"/>
      <c r="Z872" s="2351"/>
      <c r="AA872" s="2351"/>
      <c r="AB872" s="2331"/>
    </row>
    <row r="873" ht="24.0" customHeight="1">
      <c r="A873" s="2350"/>
      <c r="B873" s="2351"/>
      <c r="C873" s="2351"/>
      <c r="D873" s="2351"/>
      <c r="E873" s="2351"/>
      <c r="F873" s="2351"/>
      <c r="G873" s="2351"/>
      <c r="H873" s="2351"/>
      <c r="I873" s="2351"/>
      <c r="J873" s="2351"/>
      <c r="K873" s="2351"/>
      <c r="L873" s="2351"/>
      <c r="M873" s="2351"/>
      <c r="N873" s="2351"/>
      <c r="O873" s="2351"/>
      <c r="P873" s="2351"/>
      <c r="Q873" s="2351"/>
      <c r="R873" s="2351"/>
      <c r="S873" s="2351"/>
      <c r="T873" s="2351"/>
      <c r="U873" s="2351"/>
      <c r="V873" s="2351"/>
      <c r="W873" s="2351"/>
      <c r="X873" s="2351"/>
      <c r="Y873" s="2351"/>
      <c r="Z873" s="2351"/>
      <c r="AA873" s="2351"/>
      <c r="AB873" s="2331"/>
    </row>
    <row r="874" ht="24.0" customHeight="1">
      <c r="A874" s="2350"/>
      <c r="B874" s="2351"/>
      <c r="C874" s="2351"/>
      <c r="D874" s="2351"/>
      <c r="E874" s="2351"/>
      <c r="F874" s="2351"/>
      <c r="G874" s="2351"/>
      <c r="H874" s="2351"/>
      <c r="I874" s="2351"/>
      <c r="J874" s="2351"/>
      <c r="K874" s="2351"/>
      <c r="L874" s="2351"/>
      <c r="M874" s="2351"/>
      <c r="N874" s="2351"/>
      <c r="O874" s="2351"/>
      <c r="P874" s="2351"/>
      <c r="Q874" s="2351"/>
      <c r="R874" s="2351"/>
      <c r="S874" s="2351"/>
      <c r="T874" s="2351"/>
      <c r="U874" s="2351"/>
      <c r="V874" s="2351"/>
      <c r="W874" s="2351"/>
      <c r="X874" s="2351"/>
      <c r="Y874" s="2351"/>
      <c r="Z874" s="2351"/>
      <c r="AA874" s="2351"/>
      <c r="AB874" s="2331"/>
    </row>
    <row r="875" ht="24.0" customHeight="1">
      <c r="A875" s="2350"/>
      <c r="B875" s="2351"/>
      <c r="C875" s="2351"/>
      <c r="D875" s="2351"/>
      <c r="E875" s="2351"/>
      <c r="F875" s="2351"/>
      <c r="G875" s="2351"/>
      <c r="H875" s="2351"/>
      <c r="I875" s="2351"/>
      <c r="J875" s="2351"/>
      <c r="K875" s="2351"/>
      <c r="L875" s="2351"/>
      <c r="M875" s="2351"/>
      <c r="N875" s="2351"/>
      <c r="O875" s="2351"/>
      <c r="P875" s="2351"/>
      <c r="Q875" s="2351"/>
      <c r="R875" s="2351"/>
      <c r="S875" s="2351"/>
      <c r="T875" s="2351"/>
      <c r="U875" s="2351"/>
      <c r="V875" s="2351"/>
      <c r="W875" s="2351"/>
      <c r="X875" s="2351"/>
      <c r="Y875" s="2351"/>
      <c r="Z875" s="2351"/>
      <c r="AA875" s="2351"/>
      <c r="AB875" s="2331"/>
    </row>
    <row r="876" ht="24.0" customHeight="1">
      <c r="A876" s="2350"/>
      <c r="B876" s="2351"/>
      <c r="C876" s="2351"/>
      <c r="D876" s="2351"/>
      <c r="E876" s="2351"/>
      <c r="F876" s="2351"/>
      <c r="G876" s="2351"/>
      <c r="H876" s="2351"/>
      <c r="I876" s="2351"/>
      <c r="J876" s="2351"/>
      <c r="K876" s="2351"/>
      <c r="L876" s="2351"/>
      <c r="M876" s="2351"/>
      <c r="N876" s="2351"/>
      <c r="O876" s="2351"/>
      <c r="P876" s="2351"/>
      <c r="Q876" s="2351"/>
      <c r="R876" s="2351"/>
      <c r="S876" s="2351"/>
      <c r="T876" s="2351"/>
      <c r="U876" s="2351"/>
      <c r="V876" s="2351"/>
      <c r="W876" s="2351"/>
      <c r="X876" s="2351"/>
      <c r="Y876" s="2351"/>
      <c r="Z876" s="2351"/>
      <c r="AA876" s="2351"/>
      <c r="AB876" s="2331"/>
    </row>
    <row r="877" ht="24.0" customHeight="1">
      <c r="A877" s="2350"/>
      <c r="B877" s="2351"/>
      <c r="C877" s="2351"/>
      <c r="D877" s="2351"/>
      <c r="E877" s="2351"/>
      <c r="F877" s="2351"/>
      <c r="G877" s="2351"/>
      <c r="H877" s="2351"/>
      <c r="I877" s="2351"/>
      <c r="J877" s="2351"/>
      <c r="K877" s="2351"/>
      <c r="L877" s="2351"/>
      <c r="M877" s="2351"/>
      <c r="N877" s="2351"/>
      <c r="O877" s="2351"/>
      <c r="P877" s="2351"/>
      <c r="Q877" s="2351"/>
      <c r="R877" s="2351"/>
      <c r="S877" s="2351"/>
      <c r="T877" s="2351"/>
      <c r="U877" s="2351"/>
      <c r="V877" s="2351"/>
      <c r="W877" s="2351"/>
      <c r="X877" s="2351"/>
      <c r="Y877" s="2351"/>
      <c r="Z877" s="2351"/>
      <c r="AA877" s="2351"/>
      <c r="AB877" s="2331"/>
    </row>
    <row r="878" ht="24.0" customHeight="1">
      <c r="A878" s="2350"/>
      <c r="B878" s="2351"/>
      <c r="C878" s="2351"/>
      <c r="D878" s="2351"/>
      <c r="E878" s="2351"/>
      <c r="F878" s="2351"/>
      <c r="G878" s="2351"/>
      <c r="H878" s="2351"/>
      <c r="I878" s="2351"/>
      <c r="J878" s="2351"/>
      <c r="K878" s="2351"/>
      <c r="L878" s="2351"/>
      <c r="M878" s="2351"/>
      <c r="N878" s="2351"/>
      <c r="O878" s="2351"/>
      <c r="P878" s="2351"/>
      <c r="Q878" s="2351"/>
      <c r="R878" s="2351"/>
      <c r="S878" s="2351"/>
      <c r="T878" s="2351"/>
      <c r="U878" s="2351"/>
      <c r="V878" s="2351"/>
      <c r="W878" s="2351"/>
      <c r="X878" s="2351"/>
      <c r="Y878" s="2351"/>
      <c r="Z878" s="2351"/>
      <c r="AA878" s="2351"/>
      <c r="AB878" s="2331"/>
    </row>
    <row r="879" ht="24.0" customHeight="1">
      <c r="A879" s="2350"/>
      <c r="B879" s="2351"/>
      <c r="C879" s="2351"/>
      <c r="D879" s="2351"/>
      <c r="E879" s="2351"/>
      <c r="F879" s="2351"/>
      <c r="G879" s="2351"/>
      <c r="H879" s="2351"/>
      <c r="I879" s="2351"/>
      <c r="J879" s="2351"/>
      <c r="K879" s="2351"/>
      <c r="L879" s="2351"/>
      <c r="M879" s="2351"/>
      <c r="N879" s="2351"/>
      <c r="O879" s="2351"/>
      <c r="P879" s="2351"/>
      <c r="Q879" s="2351"/>
      <c r="R879" s="2351"/>
      <c r="S879" s="2351"/>
      <c r="T879" s="2351"/>
      <c r="U879" s="2351"/>
      <c r="V879" s="2351"/>
      <c r="W879" s="2351"/>
      <c r="X879" s="2351"/>
      <c r="Y879" s="2351"/>
      <c r="Z879" s="2351"/>
      <c r="AA879" s="2351"/>
      <c r="AB879" s="2331"/>
    </row>
    <row r="880" ht="24.0" customHeight="1">
      <c r="A880" s="2350"/>
      <c r="B880" s="2351"/>
      <c r="C880" s="2351"/>
      <c r="D880" s="2351"/>
      <c r="E880" s="2351"/>
      <c r="F880" s="2351"/>
      <c r="G880" s="2351"/>
      <c r="H880" s="2351"/>
      <c r="I880" s="2351"/>
      <c r="J880" s="2351"/>
      <c r="K880" s="2351"/>
      <c r="L880" s="2351"/>
      <c r="M880" s="2351"/>
      <c r="N880" s="2351"/>
      <c r="O880" s="2351"/>
      <c r="P880" s="2351"/>
      <c r="Q880" s="2351"/>
      <c r="R880" s="2351"/>
      <c r="S880" s="2351"/>
      <c r="T880" s="2351"/>
      <c r="U880" s="2351"/>
      <c r="V880" s="2351"/>
      <c r="W880" s="2351"/>
      <c r="X880" s="2351"/>
      <c r="Y880" s="2351"/>
      <c r="Z880" s="2351"/>
      <c r="AA880" s="2351"/>
      <c r="AB880" s="2331"/>
    </row>
    <row r="881" ht="24.0" customHeight="1">
      <c r="A881" s="2350"/>
      <c r="B881" s="2351"/>
      <c r="C881" s="2351"/>
      <c r="D881" s="2351"/>
      <c r="E881" s="2351"/>
      <c r="F881" s="2351"/>
      <c r="G881" s="2351"/>
      <c r="H881" s="2351"/>
      <c r="I881" s="2351"/>
      <c r="J881" s="2351"/>
      <c r="K881" s="2351"/>
      <c r="L881" s="2351"/>
      <c r="M881" s="2351"/>
      <c r="N881" s="2351"/>
      <c r="O881" s="2351"/>
      <c r="P881" s="2351"/>
      <c r="Q881" s="2351"/>
      <c r="R881" s="2351"/>
      <c r="S881" s="2351"/>
      <c r="T881" s="2351"/>
      <c r="U881" s="2351"/>
      <c r="V881" s="2351"/>
      <c r="W881" s="2351"/>
      <c r="X881" s="2351"/>
      <c r="Y881" s="2351"/>
      <c r="Z881" s="2351"/>
      <c r="AA881" s="2351"/>
      <c r="AB881" s="2331"/>
    </row>
    <row r="882" ht="24.0" customHeight="1">
      <c r="A882" s="2350"/>
      <c r="B882" s="2351"/>
      <c r="C882" s="2351"/>
      <c r="D882" s="2351"/>
      <c r="E882" s="2351"/>
      <c r="F882" s="2351"/>
      <c r="G882" s="2351"/>
      <c r="H882" s="2351"/>
      <c r="I882" s="2351"/>
      <c r="J882" s="2351"/>
      <c r="K882" s="2351"/>
      <c r="L882" s="2351"/>
      <c r="M882" s="2351"/>
      <c r="N882" s="2351"/>
      <c r="O882" s="2351"/>
      <c r="P882" s="2351"/>
      <c r="Q882" s="2351"/>
      <c r="R882" s="2351"/>
      <c r="S882" s="2351"/>
      <c r="T882" s="2351"/>
      <c r="U882" s="2351"/>
      <c r="V882" s="2351"/>
      <c r="W882" s="2351"/>
      <c r="X882" s="2351"/>
      <c r="Y882" s="2351"/>
      <c r="Z882" s="2351"/>
      <c r="AA882" s="2351"/>
      <c r="AB882" s="2331"/>
    </row>
    <row r="883" ht="24.0" customHeight="1">
      <c r="A883" s="2350"/>
      <c r="B883" s="2351"/>
      <c r="C883" s="2351"/>
      <c r="D883" s="2351"/>
      <c r="E883" s="2351"/>
      <c r="F883" s="2351"/>
      <c r="G883" s="2351"/>
      <c r="H883" s="2351"/>
      <c r="I883" s="2351"/>
      <c r="J883" s="2351"/>
      <c r="K883" s="2351"/>
      <c r="L883" s="2351"/>
      <c r="M883" s="2351"/>
      <c r="N883" s="2351"/>
      <c r="O883" s="2351"/>
      <c r="P883" s="2351"/>
      <c r="Q883" s="2351"/>
      <c r="R883" s="2351"/>
      <c r="S883" s="2351"/>
      <c r="T883" s="2351"/>
      <c r="U883" s="2351"/>
      <c r="V883" s="2351"/>
      <c r="W883" s="2351"/>
      <c r="X883" s="2351"/>
      <c r="Y883" s="2351"/>
      <c r="Z883" s="2351"/>
      <c r="AA883" s="2351"/>
      <c r="AB883" s="2331"/>
    </row>
    <row r="884" ht="24.0" customHeight="1">
      <c r="A884" s="2350"/>
      <c r="B884" s="2351"/>
      <c r="C884" s="2351"/>
      <c r="D884" s="2351"/>
      <c r="E884" s="2351"/>
      <c r="F884" s="2351"/>
      <c r="G884" s="2351"/>
      <c r="H884" s="2351"/>
      <c r="I884" s="2351"/>
      <c r="J884" s="2351"/>
      <c r="K884" s="2351"/>
      <c r="L884" s="2351"/>
      <c r="M884" s="2351"/>
      <c r="N884" s="2351"/>
      <c r="O884" s="2351"/>
      <c r="P884" s="2351"/>
      <c r="Q884" s="2351"/>
      <c r="R884" s="2351"/>
      <c r="S884" s="2351"/>
      <c r="T884" s="2351"/>
      <c r="U884" s="2351"/>
      <c r="V884" s="2351"/>
      <c r="W884" s="2351"/>
      <c r="X884" s="2351"/>
      <c r="Y884" s="2351"/>
      <c r="Z884" s="2351"/>
      <c r="AA884" s="2351"/>
      <c r="AB884" s="2331"/>
    </row>
    <row r="885" ht="24.0" customHeight="1">
      <c r="A885" s="2350"/>
      <c r="B885" s="2351"/>
      <c r="C885" s="2351"/>
      <c r="D885" s="2351"/>
      <c r="E885" s="2351"/>
      <c r="F885" s="2351"/>
      <c r="G885" s="2351"/>
      <c r="H885" s="2351"/>
      <c r="I885" s="2351"/>
      <c r="J885" s="2351"/>
      <c r="K885" s="2351"/>
      <c r="L885" s="2351"/>
      <c r="M885" s="2351"/>
      <c r="N885" s="2351"/>
      <c r="O885" s="2351"/>
      <c r="P885" s="2351"/>
      <c r="Q885" s="2351"/>
      <c r="R885" s="2351"/>
      <c r="S885" s="2351"/>
      <c r="T885" s="2351"/>
      <c r="U885" s="2351"/>
      <c r="V885" s="2351"/>
      <c r="W885" s="2351"/>
      <c r="X885" s="2351"/>
      <c r="Y885" s="2351"/>
      <c r="Z885" s="2351"/>
      <c r="AA885" s="2351"/>
      <c r="AB885" s="2331"/>
    </row>
    <row r="886" ht="24.0" customHeight="1">
      <c r="A886" s="2350"/>
      <c r="B886" s="2351"/>
      <c r="C886" s="2351"/>
      <c r="D886" s="2351"/>
      <c r="E886" s="2351"/>
      <c r="F886" s="2351"/>
      <c r="G886" s="2351"/>
      <c r="H886" s="2351"/>
      <c r="I886" s="2351"/>
      <c r="J886" s="2351"/>
      <c r="K886" s="2351"/>
      <c r="L886" s="2351"/>
      <c r="M886" s="2351"/>
      <c r="N886" s="2351"/>
      <c r="O886" s="2351"/>
      <c r="P886" s="2351"/>
      <c r="Q886" s="2351"/>
      <c r="R886" s="2351"/>
      <c r="S886" s="2351"/>
      <c r="T886" s="2351"/>
      <c r="U886" s="2351"/>
      <c r="V886" s="2351"/>
      <c r="W886" s="2351"/>
      <c r="X886" s="2351"/>
      <c r="Y886" s="2351"/>
      <c r="Z886" s="2351"/>
      <c r="AA886" s="2351"/>
      <c r="AB886" s="2331"/>
    </row>
    <row r="887" ht="24.0" customHeight="1">
      <c r="A887" s="2350"/>
      <c r="B887" s="2351"/>
      <c r="C887" s="2351"/>
      <c r="D887" s="2351"/>
      <c r="E887" s="2351"/>
      <c r="F887" s="2351"/>
      <c r="G887" s="2351"/>
      <c r="H887" s="2351"/>
      <c r="I887" s="2351"/>
      <c r="J887" s="2351"/>
      <c r="K887" s="2351"/>
      <c r="L887" s="2351"/>
      <c r="M887" s="2351"/>
      <c r="N887" s="2351"/>
      <c r="O887" s="2351"/>
      <c r="P887" s="2351"/>
      <c r="Q887" s="2351"/>
      <c r="R887" s="2351"/>
      <c r="S887" s="2351"/>
      <c r="T887" s="2351"/>
      <c r="U887" s="2351"/>
      <c r="V887" s="2351"/>
      <c r="W887" s="2351"/>
      <c r="X887" s="2351"/>
      <c r="Y887" s="2351"/>
      <c r="Z887" s="2351"/>
      <c r="AA887" s="2351"/>
      <c r="AB887" s="2331"/>
    </row>
    <row r="888" ht="24.0" customHeight="1">
      <c r="A888" s="2350"/>
      <c r="B888" s="2351"/>
      <c r="C888" s="2351"/>
      <c r="D888" s="2351"/>
      <c r="E888" s="2351"/>
      <c r="F888" s="2351"/>
      <c r="G888" s="2351"/>
      <c r="H888" s="2351"/>
      <c r="I888" s="2351"/>
      <c r="J888" s="2351"/>
      <c r="K888" s="2351"/>
      <c r="L888" s="2351"/>
      <c r="M888" s="2351"/>
      <c r="N888" s="2351"/>
      <c r="O888" s="2351"/>
      <c r="P888" s="2351"/>
      <c r="Q888" s="2351"/>
      <c r="R888" s="2351"/>
      <c r="S888" s="2351"/>
      <c r="T888" s="2351"/>
      <c r="U888" s="2351"/>
      <c r="V888" s="2351"/>
      <c r="W888" s="2351"/>
      <c r="X888" s="2351"/>
      <c r="Y888" s="2351"/>
      <c r="Z888" s="2351"/>
      <c r="AA888" s="2351"/>
      <c r="AB888" s="2331"/>
    </row>
    <row r="889" ht="24.0" customHeight="1">
      <c r="A889" s="2350"/>
      <c r="B889" s="2351"/>
      <c r="C889" s="2351"/>
      <c r="D889" s="2351"/>
      <c r="E889" s="2351"/>
      <c r="F889" s="2351"/>
      <c r="G889" s="2351"/>
      <c r="H889" s="2351"/>
      <c r="I889" s="2351"/>
      <c r="J889" s="2351"/>
      <c r="K889" s="2351"/>
      <c r="L889" s="2351"/>
      <c r="M889" s="2351"/>
      <c r="N889" s="2351"/>
      <c r="O889" s="2351"/>
      <c r="P889" s="2351"/>
      <c r="Q889" s="2351"/>
      <c r="R889" s="2351"/>
      <c r="S889" s="2351"/>
      <c r="T889" s="2351"/>
      <c r="U889" s="2351"/>
      <c r="V889" s="2351"/>
      <c r="W889" s="2351"/>
      <c r="X889" s="2351"/>
      <c r="Y889" s="2351"/>
      <c r="Z889" s="2351"/>
      <c r="AA889" s="2351"/>
      <c r="AB889" s="2331"/>
    </row>
    <row r="890" ht="24.0" customHeight="1">
      <c r="A890" s="2350"/>
      <c r="B890" s="2351"/>
      <c r="C890" s="2351"/>
      <c r="D890" s="2351"/>
      <c r="E890" s="2351"/>
      <c r="F890" s="2351"/>
      <c r="G890" s="2351"/>
      <c r="H890" s="2351"/>
      <c r="I890" s="2351"/>
      <c r="J890" s="2351"/>
      <c r="K890" s="2351"/>
      <c r="L890" s="2351"/>
      <c r="M890" s="2351"/>
      <c r="N890" s="2351"/>
      <c r="O890" s="2351"/>
      <c r="P890" s="2351"/>
      <c r="Q890" s="2351"/>
      <c r="R890" s="2351"/>
      <c r="S890" s="2351"/>
      <c r="T890" s="2351"/>
      <c r="U890" s="2351"/>
      <c r="V890" s="2351"/>
      <c r="W890" s="2351"/>
      <c r="X890" s="2351"/>
      <c r="Y890" s="2351"/>
      <c r="Z890" s="2351"/>
      <c r="AA890" s="2351"/>
      <c r="AB890" s="2331"/>
    </row>
    <row r="891" ht="24.0" customHeight="1">
      <c r="A891" s="2350"/>
      <c r="B891" s="2351"/>
      <c r="C891" s="2351"/>
      <c r="D891" s="2351"/>
      <c r="E891" s="2351"/>
      <c r="F891" s="2351"/>
      <c r="G891" s="2351"/>
      <c r="H891" s="2351"/>
      <c r="I891" s="2351"/>
      <c r="J891" s="2351"/>
      <c r="K891" s="2351"/>
      <c r="L891" s="2351"/>
      <c r="M891" s="2351"/>
      <c r="N891" s="2351"/>
      <c r="O891" s="2351"/>
      <c r="P891" s="2351"/>
      <c r="Q891" s="2351"/>
      <c r="R891" s="2351"/>
      <c r="S891" s="2351"/>
      <c r="T891" s="2351"/>
      <c r="U891" s="2351"/>
      <c r="V891" s="2351"/>
      <c r="W891" s="2351"/>
      <c r="X891" s="2351"/>
      <c r="Y891" s="2351"/>
      <c r="Z891" s="2351"/>
      <c r="AA891" s="2351"/>
      <c r="AB891" s="2331"/>
    </row>
    <row r="892" ht="24.0" customHeight="1">
      <c r="A892" s="2350"/>
      <c r="B892" s="2351"/>
      <c r="C892" s="2351"/>
      <c r="D892" s="2351"/>
      <c r="E892" s="2351"/>
      <c r="F892" s="2351"/>
      <c r="G892" s="2351"/>
      <c r="H892" s="2351"/>
      <c r="I892" s="2351"/>
      <c r="J892" s="2351"/>
      <c r="K892" s="2351"/>
      <c r="L892" s="2351"/>
      <c r="M892" s="2351"/>
      <c r="N892" s="2351"/>
      <c r="O892" s="2351"/>
      <c r="P892" s="2351"/>
      <c r="Q892" s="2351"/>
      <c r="R892" s="2351"/>
      <c r="S892" s="2351"/>
      <c r="T892" s="2351"/>
      <c r="U892" s="2351"/>
      <c r="V892" s="2351"/>
      <c r="W892" s="2351"/>
      <c r="X892" s="2351"/>
      <c r="Y892" s="2351"/>
      <c r="Z892" s="2351"/>
      <c r="AA892" s="2351"/>
      <c r="AB892" s="2331"/>
    </row>
    <row r="893" ht="24.0" customHeight="1">
      <c r="A893" s="2350"/>
      <c r="B893" s="2351"/>
      <c r="C893" s="2351"/>
      <c r="D893" s="2351"/>
      <c r="E893" s="2351"/>
      <c r="F893" s="2351"/>
      <c r="G893" s="2351"/>
      <c r="H893" s="2351"/>
      <c r="I893" s="2351"/>
      <c r="J893" s="2351"/>
      <c r="K893" s="2351"/>
      <c r="L893" s="2351"/>
      <c r="M893" s="2351"/>
      <c r="N893" s="2351"/>
      <c r="O893" s="2351"/>
      <c r="P893" s="2351"/>
      <c r="Q893" s="2351"/>
      <c r="R893" s="2351"/>
      <c r="S893" s="2351"/>
      <c r="T893" s="2351"/>
      <c r="U893" s="2351"/>
      <c r="V893" s="2351"/>
      <c r="W893" s="2351"/>
      <c r="X893" s="2351"/>
      <c r="Y893" s="2351"/>
      <c r="Z893" s="2351"/>
      <c r="AA893" s="2351"/>
      <c r="AB893" s="2331"/>
    </row>
    <row r="894" ht="24.0" customHeight="1">
      <c r="A894" s="2350"/>
      <c r="B894" s="2351"/>
      <c r="C894" s="2351"/>
      <c r="D894" s="2351"/>
      <c r="E894" s="2351"/>
      <c r="F894" s="2351"/>
      <c r="G894" s="2351"/>
      <c r="H894" s="2351"/>
      <c r="I894" s="2351"/>
      <c r="J894" s="2351"/>
      <c r="K894" s="2351"/>
      <c r="L894" s="2351"/>
      <c r="M894" s="2351"/>
      <c r="N894" s="2351"/>
      <c r="O894" s="2351"/>
      <c r="P894" s="2351"/>
      <c r="Q894" s="2351"/>
      <c r="R894" s="2351"/>
      <c r="S894" s="2351"/>
      <c r="T894" s="2351"/>
      <c r="U894" s="2351"/>
      <c r="V894" s="2351"/>
      <c r="W894" s="2351"/>
      <c r="X894" s="2351"/>
      <c r="Y894" s="2351"/>
      <c r="Z894" s="2351"/>
      <c r="AA894" s="2351"/>
      <c r="AB894" s="2331"/>
    </row>
    <row r="895" ht="24.0" customHeight="1">
      <c r="A895" s="2350"/>
      <c r="B895" s="2351"/>
      <c r="C895" s="2351"/>
      <c r="D895" s="2351"/>
      <c r="E895" s="2351"/>
      <c r="F895" s="2351"/>
      <c r="G895" s="2351"/>
      <c r="H895" s="2351"/>
      <c r="I895" s="2351"/>
      <c r="J895" s="2351"/>
      <c r="K895" s="2351"/>
      <c r="L895" s="2351"/>
      <c r="M895" s="2351"/>
      <c r="N895" s="2351"/>
      <c r="O895" s="2351"/>
      <c r="P895" s="2351"/>
      <c r="Q895" s="2351"/>
      <c r="R895" s="2351"/>
      <c r="S895" s="2351"/>
      <c r="T895" s="2351"/>
      <c r="U895" s="2351"/>
      <c r="V895" s="2351"/>
      <c r="W895" s="2351"/>
      <c r="X895" s="2351"/>
      <c r="Y895" s="2351"/>
      <c r="Z895" s="2351"/>
      <c r="AA895" s="2351"/>
      <c r="AB895" s="2331"/>
    </row>
    <row r="896" ht="24.0" customHeight="1">
      <c r="A896" s="2350"/>
      <c r="B896" s="2351"/>
      <c r="C896" s="2351"/>
      <c r="D896" s="2351"/>
      <c r="E896" s="2351"/>
      <c r="F896" s="2351"/>
      <c r="G896" s="2351"/>
      <c r="H896" s="2351"/>
      <c r="I896" s="2351"/>
      <c r="J896" s="2351"/>
      <c r="K896" s="2351"/>
      <c r="L896" s="2351"/>
      <c r="M896" s="2351"/>
      <c r="N896" s="2351"/>
      <c r="O896" s="2351"/>
      <c r="P896" s="2351"/>
      <c r="Q896" s="2351"/>
      <c r="R896" s="2351"/>
      <c r="S896" s="2351"/>
      <c r="T896" s="2351"/>
      <c r="U896" s="2351"/>
      <c r="V896" s="2351"/>
      <c r="W896" s="2351"/>
      <c r="X896" s="2351"/>
      <c r="Y896" s="2351"/>
      <c r="Z896" s="2351"/>
      <c r="AA896" s="2351"/>
      <c r="AB896" s="2331"/>
    </row>
    <row r="897" ht="24.0" customHeight="1">
      <c r="A897" s="2350"/>
      <c r="B897" s="2351"/>
      <c r="C897" s="2351"/>
      <c r="D897" s="2351"/>
      <c r="E897" s="2351"/>
      <c r="F897" s="2351"/>
      <c r="G897" s="2351"/>
      <c r="H897" s="2351"/>
      <c r="I897" s="2351"/>
      <c r="J897" s="2351"/>
      <c r="K897" s="2351"/>
      <c r="L897" s="2351"/>
      <c r="M897" s="2351"/>
      <c r="N897" s="2351"/>
      <c r="O897" s="2351"/>
      <c r="P897" s="2351"/>
      <c r="Q897" s="2351"/>
      <c r="R897" s="2351"/>
      <c r="S897" s="2351"/>
      <c r="T897" s="2351"/>
      <c r="U897" s="2351"/>
      <c r="V897" s="2351"/>
      <c r="W897" s="2351"/>
      <c r="X897" s="2351"/>
      <c r="Y897" s="2351"/>
      <c r="Z897" s="2351"/>
      <c r="AA897" s="2351"/>
      <c r="AB897" s="2331"/>
    </row>
    <row r="898" ht="24.0" customHeight="1">
      <c r="A898" s="2350"/>
      <c r="B898" s="2351"/>
      <c r="C898" s="2351"/>
      <c r="D898" s="2351"/>
      <c r="E898" s="2351"/>
      <c r="F898" s="2351"/>
      <c r="G898" s="2351"/>
      <c r="H898" s="2351"/>
      <c r="I898" s="2351"/>
      <c r="J898" s="2351"/>
      <c r="K898" s="2351"/>
      <c r="L898" s="2351"/>
      <c r="M898" s="2351"/>
      <c r="N898" s="2351"/>
      <c r="O898" s="2351"/>
      <c r="P898" s="2351"/>
      <c r="Q898" s="2351"/>
      <c r="R898" s="2351"/>
      <c r="S898" s="2351"/>
      <c r="T898" s="2351"/>
      <c r="U898" s="2351"/>
      <c r="V898" s="2351"/>
      <c r="W898" s="2351"/>
      <c r="X898" s="2351"/>
      <c r="Y898" s="2351"/>
      <c r="Z898" s="2351"/>
      <c r="AA898" s="2351"/>
      <c r="AB898" s="2331"/>
    </row>
    <row r="899" ht="24.0" customHeight="1">
      <c r="A899" s="2350"/>
      <c r="B899" s="2351"/>
      <c r="C899" s="2351"/>
      <c r="D899" s="2351"/>
      <c r="E899" s="2351"/>
      <c r="F899" s="2351"/>
      <c r="G899" s="2351"/>
      <c r="H899" s="2351"/>
      <c r="I899" s="2351"/>
      <c r="J899" s="2351"/>
      <c r="K899" s="2351"/>
      <c r="L899" s="2351"/>
      <c r="M899" s="2351"/>
      <c r="N899" s="2351"/>
      <c r="O899" s="2351"/>
      <c r="P899" s="2351"/>
      <c r="Q899" s="2351"/>
      <c r="R899" s="2351"/>
      <c r="S899" s="2351"/>
      <c r="T899" s="2351"/>
      <c r="U899" s="2351"/>
      <c r="V899" s="2351"/>
      <c r="W899" s="2351"/>
      <c r="X899" s="2351"/>
      <c r="Y899" s="2351"/>
      <c r="Z899" s="2351"/>
      <c r="AA899" s="2351"/>
      <c r="AB899" s="2331"/>
    </row>
    <row r="900" ht="24.0" customHeight="1">
      <c r="A900" s="2350"/>
      <c r="B900" s="2351"/>
      <c r="C900" s="2351"/>
      <c r="D900" s="2351"/>
      <c r="E900" s="2351"/>
      <c r="F900" s="2351"/>
      <c r="G900" s="2351"/>
      <c r="H900" s="2351"/>
      <c r="I900" s="2351"/>
      <c r="J900" s="2351"/>
      <c r="K900" s="2351"/>
      <c r="L900" s="2351"/>
      <c r="M900" s="2351"/>
      <c r="N900" s="2351"/>
      <c r="O900" s="2351"/>
      <c r="P900" s="2351"/>
      <c r="Q900" s="2351"/>
      <c r="R900" s="2351"/>
      <c r="S900" s="2351"/>
      <c r="T900" s="2351"/>
      <c r="U900" s="2351"/>
      <c r="V900" s="2351"/>
      <c r="W900" s="2351"/>
      <c r="X900" s="2351"/>
      <c r="Y900" s="2351"/>
      <c r="Z900" s="2351"/>
      <c r="AA900" s="2351"/>
      <c r="AB900" s="2331"/>
    </row>
    <row r="901" ht="24.0" customHeight="1">
      <c r="A901" s="2350"/>
      <c r="B901" s="2351"/>
      <c r="C901" s="2351"/>
      <c r="D901" s="2351"/>
      <c r="E901" s="2351"/>
      <c r="F901" s="2351"/>
      <c r="G901" s="2351"/>
      <c r="H901" s="2351"/>
      <c r="I901" s="2351"/>
      <c r="J901" s="2351"/>
      <c r="K901" s="2351"/>
      <c r="L901" s="2351"/>
      <c r="M901" s="2351"/>
      <c r="N901" s="2351"/>
      <c r="O901" s="2351"/>
      <c r="P901" s="2351"/>
      <c r="Q901" s="2351"/>
      <c r="R901" s="2351"/>
      <c r="S901" s="2351"/>
      <c r="T901" s="2351"/>
      <c r="U901" s="2351"/>
      <c r="V901" s="2351"/>
      <c r="W901" s="2351"/>
      <c r="X901" s="2351"/>
      <c r="Y901" s="2351"/>
      <c r="Z901" s="2351"/>
      <c r="AA901" s="2351"/>
      <c r="AB901" s="2331"/>
    </row>
    <row r="902" ht="24.0" customHeight="1">
      <c r="A902" s="2350"/>
      <c r="B902" s="2351"/>
      <c r="C902" s="2351"/>
      <c r="D902" s="2351"/>
      <c r="E902" s="2351"/>
      <c r="F902" s="2351"/>
      <c r="G902" s="2351"/>
      <c r="H902" s="2351"/>
      <c r="I902" s="2351"/>
      <c r="J902" s="2351"/>
      <c r="K902" s="2351"/>
      <c r="L902" s="2351"/>
      <c r="M902" s="2351"/>
      <c r="N902" s="2351"/>
      <c r="O902" s="2351"/>
      <c r="P902" s="2351"/>
      <c r="Q902" s="2351"/>
      <c r="R902" s="2351"/>
      <c r="S902" s="2351"/>
      <c r="T902" s="2351"/>
      <c r="U902" s="2351"/>
      <c r="V902" s="2351"/>
      <c r="W902" s="2351"/>
      <c r="X902" s="2351"/>
      <c r="Y902" s="2351"/>
      <c r="Z902" s="2351"/>
      <c r="AA902" s="2351"/>
      <c r="AB902" s="2331"/>
    </row>
    <row r="903" ht="24.0" customHeight="1">
      <c r="A903" s="2350"/>
      <c r="B903" s="2351"/>
      <c r="C903" s="2351"/>
      <c r="D903" s="2351"/>
      <c r="E903" s="2351"/>
      <c r="F903" s="2351"/>
      <c r="G903" s="2351"/>
      <c r="H903" s="2351"/>
      <c r="I903" s="2351"/>
      <c r="J903" s="2351"/>
      <c r="K903" s="2351"/>
      <c r="L903" s="2351"/>
      <c r="M903" s="2351"/>
      <c r="N903" s="2351"/>
      <c r="O903" s="2351"/>
      <c r="P903" s="2351"/>
      <c r="Q903" s="2351"/>
      <c r="R903" s="2351"/>
      <c r="S903" s="2351"/>
      <c r="T903" s="2351"/>
      <c r="U903" s="2351"/>
      <c r="V903" s="2351"/>
      <c r="W903" s="2351"/>
      <c r="X903" s="2351"/>
      <c r="Y903" s="2351"/>
      <c r="Z903" s="2351"/>
      <c r="AA903" s="2351"/>
      <c r="AB903" s="2331"/>
    </row>
    <row r="904" ht="24.0" customHeight="1">
      <c r="A904" s="2350"/>
      <c r="B904" s="2351"/>
      <c r="C904" s="2351"/>
      <c r="D904" s="2351"/>
      <c r="E904" s="2351"/>
      <c r="F904" s="2351"/>
      <c r="G904" s="2351"/>
      <c r="H904" s="2351"/>
      <c r="I904" s="2351"/>
      <c r="J904" s="2351"/>
      <c r="K904" s="2351"/>
      <c r="L904" s="2351"/>
      <c r="M904" s="2351"/>
      <c r="N904" s="2351"/>
      <c r="O904" s="2351"/>
      <c r="P904" s="2351"/>
      <c r="Q904" s="2351"/>
      <c r="R904" s="2351"/>
      <c r="S904" s="2351"/>
      <c r="T904" s="2351"/>
      <c r="U904" s="2351"/>
      <c r="V904" s="2351"/>
      <c r="W904" s="2351"/>
      <c r="X904" s="2351"/>
      <c r="Y904" s="2351"/>
      <c r="Z904" s="2351"/>
      <c r="AA904" s="2351"/>
      <c r="AB904" s="2331"/>
    </row>
    <row r="905" ht="24.0" customHeight="1">
      <c r="A905" s="2350"/>
      <c r="B905" s="2351"/>
      <c r="C905" s="2351"/>
      <c r="D905" s="2351"/>
      <c r="E905" s="2351"/>
      <c r="F905" s="2351"/>
      <c r="G905" s="2351"/>
      <c r="H905" s="2351"/>
      <c r="I905" s="2351"/>
      <c r="J905" s="2351"/>
      <c r="K905" s="2351"/>
      <c r="L905" s="2351"/>
      <c r="M905" s="2351"/>
      <c r="N905" s="2351"/>
      <c r="O905" s="2351"/>
      <c r="P905" s="2351"/>
      <c r="Q905" s="2351"/>
      <c r="R905" s="2351"/>
      <c r="S905" s="2351"/>
      <c r="T905" s="2351"/>
      <c r="U905" s="2351"/>
      <c r="V905" s="2351"/>
      <c r="W905" s="2351"/>
      <c r="X905" s="2351"/>
      <c r="Y905" s="2351"/>
      <c r="Z905" s="2351"/>
      <c r="AA905" s="2351"/>
      <c r="AB905" s="2331"/>
    </row>
    <row r="906" ht="24.0" customHeight="1">
      <c r="A906" s="2350"/>
      <c r="B906" s="2351"/>
      <c r="C906" s="2351"/>
      <c r="D906" s="2351"/>
      <c r="E906" s="2351"/>
      <c r="F906" s="2351"/>
      <c r="G906" s="2351"/>
      <c r="H906" s="2351"/>
      <c r="I906" s="2351"/>
      <c r="J906" s="2351"/>
      <c r="K906" s="2351"/>
      <c r="L906" s="2351"/>
      <c r="M906" s="2351"/>
      <c r="N906" s="2351"/>
      <c r="O906" s="2351"/>
      <c r="P906" s="2351"/>
      <c r="Q906" s="2351"/>
      <c r="R906" s="2351"/>
      <c r="S906" s="2351"/>
      <c r="T906" s="2351"/>
      <c r="U906" s="2351"/>
      <c r="V906" s="2351"/>
      <c r="W906" s="2351"/>
      <c r="X906" s="2351"/>
      <c r="Y906" s="2351"/>
      <c r="Z906" s="2351"/>
      <c r="AA906" s="2351"/>
      <c r="AB906" s="2331"/>
    </row>
    <row r="907" ht="24.0" customHeight="1">
      <c r="A907" s="2350"/>
      <c r="B907" s="2351"/>
      <c r="C907" s="2351"/>
      <c r="D907" s="2351"/>
      <c r="E907" s="2351"/>
      <c r="F907" s="2351"/>
      <c r="G907" s="2351"/>
      <c r="H907" s="2351"/>
      <c r="I907" s="2351"/>
      <c r="J907" s="2351"/>
      <c r="K907" s="2351"/>
      <c r="L907" s="2351"/>
      <c r="M907" s="2351"/>
      <c r="N907" s="2351"/>
      <c r="O907" s="2351"/>
      <c r="P907" s="2351"/>
      <c r="Q907" s="2351"/>
      <c r="R907" s="2351"/>
      <c r="S907" s="2351"/>
      <c r="T907" s="2351"/>
      <c r="U907" s="2351"/>
      <c r="V907" s="2351"/>
      <c r="W907" s="2351"/>
      <c r="X907" s="2351"/>
      <c r="Y907" s="2351"/>
      <c r="Z907" s="2351"/>
      <c r="AA907" s="2351"/>
      <c r="AB907" s="2331"/>
    </row>
    <row r="908" ht="24.0" customHeight="1">
      <c r="A908" s="2350"/>
      <c r="B908" s="2351"/>
      <c r="C908" s="2351"/>
      <c r="D908" s="2351"/>
      <c r="E908" s="2351"/>
      <c r="F908" s="2351"/>
      <c r="G908" s="2351"/>
      <c r="H908" s="2351"/>
      <c r="I908" s="2351"/>
      <c r="J908" s="2351"/>
      <c r="K908" s="2351"/>
      <c r="L908" s="2351"/>
      <c r="M908" s="2351"/>
      <c r="N908" s="2351"/>
      <c r="O908" s="2351"/>
      <c r="P908" s="2351"/>
      <c r="Q908" s="2351"/>
      <c r="R908" s="2351"/>
      <c r="S908" s="2351"/>
      <c r="T908" s="2351"/>
      <c r="U908" s="2351"/>
      <c r="V908" s="2351"/>
      <c r="W908" s="2351"/>
      <c r="X908" s="2351"/>
      <c r="Y908" s="2351"/>
      <c r="Z908" s="2351"/>
      <c r="AA908" s="2351"/>
      <c r="AB908" s="2331"/>
    </row>
    <row r="909" ht="24.0" customHeight="1">
      <c r="A909" s="2350"/>
      <c r="B909" s="2351"/>
      <c r="C909" s="2351"/>
      <c r="D909" s="2351"/>
      <c r="E909" s="2351"/>
      <c r="F909" s="2351"/>
      <c r="G909" s="2351"/>
      <c r="H909" s="2351"/>
      <c r="I909" s="2351"/>
      <c r="J909" s="2351"/>
      <c r="K909" s="2351"/>
      <c r="L909" s="2351"/>
      <c r="M909" s="2351"/>
      <c r="N909" s="2351"/>
      <c r="O909" s="2351"/>
      <c r="P909" s="2351"/>
      <c r="Q909" s="2351"/>
      <c r="R909" s="2351"/>
      <c r="S909" s="2351"/>
      <c r="T909" s="2351"/>
      <c r="U909" s="2351"/>
      <c r="V909" s="2351"/>
      <c r="W909" s="2351"/>
      <c r="X909" s="2351"/>
      <c r="Y909" s="2351"/>
      <c r="Z909" s="2351"/>
      <c r="AA909" s="2351"/>
      <c r="AB909" s="2331"/>
    </row>
    <row r="910" ht="24.0" customHeight="1">
      <c r="A910" s="2350"/>
      <c r="B910" s="2351"/>
      <c r="C910" s="2351"/>
      <c r="D910" s="2351"/>
      <c r="E910" s="2351"/>
      <c r="F910" s="2351"/>
      <c r="G910" s="2351"/>
      <c r="H910" s="2351"/>
      <c r="I910" s="2351"/>
      <c r="J910" s="2351"/>
      <c r="K910" s="2351"/>
      <c r="L910" s="2351"/>
      <c r="M910" s="2351"/>
      <c r="N910" s="2351"/>
      <c r="O910" s="2351"/>
      <c r="P910" s="2351"/>
      <c r="Q910" s="2351"/>
      <c r="R910" s="2351"/>
      <c r="S910" s="2351"/>
      <c r="T910" s="2351"/>
      <c r="U910" s="2351"/>
      <c r="V910" s="2351"/>
      <c r="W910" s="2351"/>
      <c r="X910" s="2351"/>
      <c r="Y910" s="2351"/>
      <c r="Z910" s="2351"/>
      <c r="AA910" s="2351"/>
      <c r="AB910" s="2331"/>
    </row>
    <row r="911" ht="24.0" customHeight="1">
      <c r="A911" s="2350"/>
      <c r="B911" s="2351"/>
      <c r="C911" s="2351"/>
      <c r="D911" s="2351"/>
      <c r="E911" s="2351"/>
      <c r="F911" s="2351"/>
      <c r="G911" s="2351"/>
      <c r="H911" s="2351"/>
      <c r="I911" s="2351"/>
      <c r="J911" s="2351"/>
      <c r="K911" s="2351"/>
      <c r="L911" s="2351"/>
      <c r="M911" s="2351"/>
      <c r="N911" s="2351"/>
      <c r="O911" s="2351"/>
      <c r="P911" s="2351"/>
      <c r="Q911" s="2351"/>
      <c r="R911" s="2351"/>
      <c r="S911" s="2351"/>
      <c r="T911" s="2351"/>
      <c r="U911" s="2351"/>
      <c r="V911" s="2351"/>
      <c r="W911" s="2351"/>
      <c r="X911" s="2351"/>
      <c r="Y911" s="2351"/>
      <c r="Z911" s="2351"/>
      <c r="AA911" s="2351"/>
      <c r="AB911" s="2331"/>
    </row>
    <row r="912" ht="24.0" customHeight="1">
      <c r="A912" s="2350"/>
      <c r="B912" s="2351"/>
      <c r="C912" s="2351"/>
      <c r="D912" s="2351"/>
      <c r="E912" s="2351"/>
      <c r="F912" s="2351"/>
      <c r="G912" s="2351"/>
      <c r="H912" s="2351"/>
      <c r="I912" s="2351"/>
      <c r="J912" s="2351"/>
      <c r="K912" s="2351"/>
      <c r="L912" s="2351"/>
      <c r="M912" s="2351"/>
      <c r="N912" s="2351"/>
      <c r="O912" s="2351"/>
      <c r="P912" s="2351"/>
      <c r="Q912" s="2351"/>
      <c r="R912" s="2351"/>
      <c r="S912" s="2351"/>
      <c r="T912" s="2351"/>
      <c r="U912" s="2351"/>
      <c r="V912" s="2351"/>
      <c r="W912" s="2351"/>
      <c r="X912" s="2351"/>
      <c r="Y912" s="2351"/>
      <c r="Z912" s="2351"/>
      <c r="AA912" s="2351"/>
      <c r="AB912" s="2331"/>
    </row>
    <row r="913" ht="24.0" customHeight="1">
      <c r="A913" s="2350"/>
      <c r="B913" s="2351"/>
      <c r="C913" s="2351"/>
      <c r="D913" s="2351"/>
      <c r="E913" s="2351"/>
      <c r="F913" s="2351"/>
      <c r="G913" s="2351"/>
      <c r="H913" s="2351"/>
      <c r="I913" s="2351"/>
      <c r="J913" s="2351"/>
      <c r="K913" s="2351"/>
      <c r="L913" s="2351"/>
      <c r="M913" s="2351"/>
      <c r="N913" s="2351"/>
      <c r="O913" s="2351"/>
      <c r="P913" s="2351"/>
      <c r="Q913" s="2351"/>
      <c r="R913" s="2351"/>
      <c r="S913" s="2351"/>
      <c r="T913" s="2351"/>
      <c r="U913" s="2351"/>
      <c r="V913" s="2351"/>
      <c r="W913" s="2351"/>
      <c r="X913" s="2351"/>
      <c r="Y913" s="2351"/>
      <c r="Z913" s="2351"/>
      <c r="AA913" s="2351"/>
      <c r="AB913" s="2331"/>
    </row>
    <row r="914" ht="24.0" customHeight="1">
      <c r="A914" s="2350"/>
      <c r="B914" s="2351"/>
      <c r="C914" s="2351"/>
      <c r="D914" s="2351"/>
      <c r="E914" s="2351"/>
      <c r="F914" s="2351"/>
      <c r="G914" s="2351"/>
      <c r="H914" s="2351"/>
      <c r="I914" s="2351"/>
      <c r="J914" s="2351"/>
      <c r="K914" s="2351"/>
      <c r="L914" s="2351"/>
      <c r="M914" s="2351"/>
      <c r="N914" s="2351"/>
      <c r="O914" s="2351"/>
      <c r="P914" s="2351"/>
      <c r="Q914" s="2351"/>
      <c r="R914" s="2351"/>
      <c r="S914" s="2351"/>
      <c r="T914" s="2351"/>
      <c r="U914" s="2351"/>
      <c r="V914" s="2351"/>
      <c r="W914" s="2351"/>
      <c r="X914" s="2351"/>
      <c r="Y914" s="2351"/>
      <c r="Z914" s="2351"/>
      <c r="AA914" s="2351"/>
      <c r="AB914" s="2331"/>
    </row>
    <row r="915" ht="24.0" customHeight="1">
      <c r="A915" s="2350"/>
      <c r="B915" s="2351"/>
      <c r="C915" s="2351"/>
      <c r="D915" s="2351"/>
      <c r="E915" s="2351"/>
      <c r="F915" s="2351"/>
      <c r="G915" s="2351"/>
      <c r="H915" s="2351"/>
      <c r="I915" s="2351"/>
      <c r="J915" s="2351"/>
      <c r="K915" s="2351"/>
      <c r="L915" s="2351"/>
      <c r="M915" s="2351"/>
      <c r="N915" s="2351"/>
      <c r="O915" s="2351"/>
      <c r="P915" s="2351"/>
      <c r="Q915" s="2351"/>
      <c r="R915" s="2351"/>
      <c r="S915" s="2351"/>
      <c r="T915" s="2351"/>
      <c r="U915" s="2351"/>
      <c r="V915" s="2351"/>
      <c r="W915" s="2351"/>
      <c r="X915" s="2351"/>
      <c r="Y915" s="2351"/>
      <c r="Z915" s="2351"/>
      <c r="AA915" s="2351"/>
      <c r="AB915" s="2331"/>
    </row>
    <row r="916" ht="24.0" customHeight="1">
      <c r="A916" s="2350"/>
      <c r="B916" s="2351"/>
      <c r="C916" s="2351"/>
      <c r="D916" s="2351"/>
      <c r="E916" s="2351"/>
      <c r="F916" s="2351"/>
      <c r="G916" s="2351"/>
      <c r="H916" s="2351"/>
      <c r="I916" s="2351"/>
      <c r="J916" s="2351"/>
      <c r="K916" s="2351"/>
      <c r="L916" s="2351"/>
      <c r="M916" s="2351"/>
      <c r="N916" s="2351"/>
      <c r="O916" s="2351"/>
      <c r="P916" s="2351"/>
      <c r="Q916" s="2351"/>
      <c r="R916" s="2351"/>
      <c r="S916" s="2351"/>
      <c r="T916" s="2351"/>
      <c r="U916" s="2351"/>
      <c r="V916" s="2351"/>
      <c r="W916" s="2351"/>
      <c r="X916" s="2351"/>
      <c r="Y916" s="2351"/>
      <c r="Z916" s="2351"/>
      <c r="AA916" s="2351"/>
      <c r="AB916" s="2331"/>
    </row>
    <row r="917" ht="24.0" customHeight="1">
      <c r="A917" s="2350"/>
      <c r="B917" s="2351"/>
      <c r="C917" s="2351"/>
      <c r="D917" s="2351"/>
      <c r="E917" s="2351"/>
      <c r="F917" s="2351"/>
      <c r="G917" s="2351"/>
      <c r="H917" s="2351"/>
      <c r="I917" s="2351"/>
      <c r="J917" s="2351"/>
      <c r="K917" s="2351"/>
      <c r="L917" s="2351"/>
      <c r="M917" s="2351"/>
      <c r="N917" s="2351"/>
      <c r="O917" s="2351"/>
      <c r="P917" s="2351"/>
      <c r="Q917" s="2351"/>
      <c r="R917" s="2351"/>
      <c r="S917" s="2351"/>
      <c r="T917" s="2351"/>
      <c r="U917" s="2351"/>
      <c r="V917" s="2351"/>
      <c r="W917" s="2351"/>
      <c r="X917" s="2351"/>
      <c r="Y917" s="2351"/>
      <c r="Z917" s="2351"/>
      <c r="AA917" s="2351"/>
      <c r="AB917" s="2331"/>
    </row>
    <row r="918" ht="24.0" customHeight="1">
      <c r="A918" s="2350"/>
      <c r="B918" s="2351"/>
      <c r="C918" s="2351"/>
      <c r="D918" s="2351"/>
      <c r="E918" s="2351"/>
      <c r="F918" s="2351"/>
      <c r="G918" s="2351"/>
      <c r="H918" s="2351"/>
      <c r="I918" s="2351"/>
      <c r="J918" s="2351"/>
      <c r="K918" s="2351"/>
      <c r="L918" s="2351"/>
      <c r="M918" s="2351"/>
      <c r="N918" s="2351"/>
      <c r="O918" s="2351"/>
      <c r="P918" s="2351"/>
      <c r="Q918" s="2351"/>
      <c r="R918" s="2351"/>
      <c r="S918" s="2351"/>
      <c r="T918" s="2351"/>
      <c r="U918" s="2351"/>
      <c r="V918" s="2351"/>
      <c r="W918" s="2351"/>
      <c r="X918" s="2351"/>
      <c r="Y918" s="2351"/>
      <c r="Z918" s="2351"/>
      <c r="AA918" s="2351"/>
      <c r="AB918" s="2331"/>
    </row>
    <row r="919" ht="24.0" customHeight="1">
      <c r="A919" s="2350"/>
      <c r="B919" s="2351"/>
      <c r="C919" s="2351"/>
      <c r="D919" s="2351"/>
      <c r="E919" s="2351"/>
      <c r="F919" s="2351"/>
      <c r="G919" s="2351"/>
      <c r="H919" s="2351"/>
      <c r="I919" s="2351"/>
      <c r="J919" s="2351"/>
      <c r="K919" s="2351"/>
      <c r="L919" s="2351"/>
      <c r="M919" s="2351"/>
      <c r="N919" s="2351"/>
      <c r="O919" s="2351"/>
      <c r="P919" s="2351"/>
      <c r="Q919" s="2351"/>
      <c r="R919" s="2351"/>
      <c r="S919" s="2351"/>
      <c r="T919" s="2351"/>
      <c r="U919" s="2351"/>
      <c r="V919" s="2351"/>
      <c r="W919" s="2351"/>
      <c r="X919" s="2351"/>
      <c r="Y919" s="2351"/>
      <c r="Z919" s="2351"/>
      <c r="AA919" s="2351"/>
      <c r="AB919" s="2331"/>
    </row>
    <row r="920" ht="24.0" customHeight="1">
      <c r="A920" s="2350"/>
      <c r="B920" s="2351"/>
      <c r="C920" s="2351"/>
      <c r="D920" s="2351"/>
      <c r="E920" s="2351"/>
      <c r="F920" s="2351"/>
      <c r="G920" s="2351"/>
      <c r="H920" s="2351"/>
      <c r="I920" s="2351"/>
      <c r="J920" s="2351"/>
      <c r="K920" s="2351"/>
      <c r="L920" s="2351"/>
      <c r="M920" s="2351"/>
      <c r="N920" s="2351"/>
      <c r="O920" s="2351"/>
      <c r="P920" s="2351"/>
      <c r="Q920" s="2351"/>
      <c r="R920" s="2351"/>
      <c r="S920" s="2351"/>
      <c r="T920" s="2351"/>
      <c r="U920" s="2351"/>
      <c r="V920" s="2351"/>
      <c r="W920" s="2351"/>
      <c r="X920" s="2351"/>
      <c r="Y920" s="2351"/>
      <c r="Z920" s="2351"/>
      <c r="AA920" s="2351"/>
      <c r="AB920" s="2331"/>
    </row>
    <row r="921" ht="24.0" customHeight="1">
      <c r="A921" s="2350"/>
      <c r="B921" s="2351"/>
      <c r="C921" s="2351"/>
      <c r="D921" s="2351"/>
      <c r="E921" s="2351"/>
      <c r="F921" s="2351"/>
      <c r="G921" s="2351"/>
      <c r="H921" s="2351"/>
      <c r="I921" s="2351"/>
      <c r="J921" s="2351"/>
      <c r="K921" s="2351"/>
      <c r="L921" s="2351"/>
      <c r="M921" s="2351"/>
      <c r="N921" s="2351"/>
      <c r="O921" s="2351"/>
      <c r="P921" s="2351"/>
      <c r="Q921" s="2351"/>
      <c r="R921" s="2351"/>
      <c r="S921" s="2351"/>
      <c r="T921" s="2351"/>
      <c r="U921" s="2351"/>
      <c r="V921" s="2351"/>
      <c r="W921" s="2351"/>
      <c r="X921" s="2351"/>
      <c r="Y921" s="2351"/>
      <c r="Z921" s="2351"/>
      <c r="AA921" s="2351"/>
      <c r="AB921" s="2331"/>
    </row>
    <row r="922" ht="24.0" customHeight="1">
      <c r="A922" s="2350"/>
      <c r="B922" s="2351"/>
      <c r="C922" s="2351"/>
      <c r="D922" s="2351"/>
      <c r="E922" s="2351"/>
      <c r="F922" s="2351"/>
      <c r="G922" s="2351"/>
      <c r="H922" s="2351"/>
      <c r="I922" s="2351"/>
      <c r="J922" s="2351"/>
      <c r="K922" s="2351"/>
      <c r="L922" s="2351"/>
      <c r="M922" s="2351"/>
      <c r="N922" s="2351"/>
      <c r="O922" s="2351"/>
      <c r="P922" s="2351"/>
      <c r="Q922" s="2351"/>
      <c r="R922" s="2351"/>
      <c r="S922" s="2351"/>
      <c r="T922" s="2351"/>
      <c r="U922" s="2351"/>
      <c r="V922" s="2351"/>
      <c r="W922" s="2351"/>
      <c r="X922" s="2351"/>
      <c r="Y922" s="2351"/>
      <c r="Z922" s="2351"/>
      <c r="AA922" s="2351"/>
      <c r="AB922" s="2331"/>
    </row>
    <row r="923" ht="24.0" customHeight="1">
      <c r="A923" s="2350"/>
      <c r="B923" s="2351"/>
      <c r="C923" s="2351"/>
      <c r="D923" s="2351"/>
      <c r="E923" s="2351"/>
      <c r="F923" s="2351"/>
      <c r="G923" s="2351"/>
      <c r="H923" s="2351"/>
      <c r="I923" s="2351"/>
      <c r="J923" s="2351"/>
      <c r="K923" s="2351"/>
      <c r="L923" s="2351"/>
      <c r="M923" s="2351"/>
      <c r="N923" s="2351"/>
      <c r="O923" s="2351"/>
      <c r="P923" s="2351"/>
      <c r="Q923" s="2351"/>
      <c r="R923" s="2351"/>
      <c r="S923" s="2351"/>
      <c r="T923" s="2351"/>
      <c r="U923" s="2351"/>
      <c r="V923" s="2351"/>
      <c r="W923" s="2351"/>
      <c r="X923" s="2351"/>
      <c r="Y923" s="2351"/>
      <c r="Z923" s="2351"/>
      <c r="AA923" s="2351"/>
      <c r="AB923" s="2331"/>
    </row>
    <row r="924" ht="24.0" customHeight="1">
      <c r="A924" s="2350"/>
      <c r="B924" s="2351"/>
      <c r="C924" s="2351"/>
      <c r="D924" s="2351"/>
      <c r="E924" s="2351"/>
      <c r="F924" s="2351"/>
      <c r="G924" s="2351"/>
      <c r="H924" s="2351"/>
      <c r="I924" s="2351"/>
      <c r="J924" s="2351"/>
      <c r="K924" s="2351"/>
      <c r="L924" s="2351"/>
      <c r="M924" s="2351"/>
      <c r="N924" s="2351"/>
      <c r="O924" s="2351"/>
      <c r="P924" s="2351"/>
      <c r="Q924" s="2351"/>
      <c r="R924" s="2351"/>
      <c r="S924" s="2351"/>
      <c r="T924" s="2351"/>
      <c r="U924" s="2351"/>
      <c r="V924" s="2351"/>
      <c r="W924" s="2351"/>
      <c r="X924" s="2351"/>
      <c r="Y924" s="2351"/>
      <c r="Z924" s="2351"/>
      <c r="AA924" s="2351"/>
      <c r="AB924" s="2331"/>
    </row>
    <row r="925" ht="24.0" customHeight="1">
      <c r="A925" s="2350"/>
      <c r="B925" s="2351"/>
      <c r="C925" s="2351"/>
      <c r="D925" s="2351"/>
      <c r="E925" s="2351"/>
      <c r="F925" s="2351"/>
      <c r="G925" s="2351"/>
      <c r="H925" s="2351"/>
      <c r="I925" s="2351"/>
      <c r="J925" s="2351"/>
      <c r="K925" s="2351"/>
      <c r="L925" s="2351"/>
      <c r="M925" s="2351"/>
      <c r="N925" s="2351"/>
      <c r="O925" s="2351"/>
      <c r="P925" s="2351"/>
      <c r="Q925" s="2351"/>
      <c r="R925" s="2351"/>
      <c r="S925" s="2351"/>
      <c r="T925" s="2351"/>
      <c r="U925" s="2351"/>
      <c r="V925" s="2351"/>
      <c r="W925" s="2351"/>
      <c r="X925" s="2351"/>
      <c r="Y925" s="2351"/>
      <c r="Z925" s="2351"/>
      <c r="AA925" s="2351"/>
      <c r="AB925" s="2331"/>
    </row>
    <row r="926" ht="24.0" customHeight="1">
      <c r="A926" s="2350"/>
      <c r="B926" s="2351"/>
      <c r="C926" s="2351"/>
      <c r="D926" s="2351"/>
      <c r="E926" s="2351"/>
      <c r="F926" s="2351"/>
      <c r="G926" s="2351"/>
      <c r="H926" s="2351"/>
      <c r="I926" s="2351"/>
      <c r="J926" s="2351"/>
      <c r="K926" s="2351"/>
      <c r="L926" s="2351"/>
      <c r="M926" s="2351"/>
      <c r="N926" s="2351"/>
      <c r="O926" s="2351"/>
      <c r="P926" s="2351"/>
      <c r="Q926" s="2351"/>
      <c r="R926" s="2351"/>
      <c r="S926" s="2351"/>
      <c r="T926" s="2351"/>
      <c r="U926" s="2351"/>
      <c r="V926" s="2351"/>
      <c r="W926" s="2351"/>
      <c r="X926" s="2351"/>
      <c r="Y926" s="2351"/>
      <c r="Z926" s="2351"/>
      <c r="AA926" s="2351"/>
      <c r="AB926" s="2331"/>
    </row>
    <row r="927" ht="24.0" customHeight="1">
      <c r="A927" s="2350"/>
      <c r="B927" s="2351"/>
      <c r="C927" s="2351"/>
      <c r="D927" s="2351"/>
      <c r="E927" s="2351"/>
      <c r="F927" s="2351"/>
      <c r="G927" s="2351"/>
      <c r="H927" s="2351"/>
      <c r="I927" s="2351"/>
      <c r="J927" s="2351"/>
      <c r="K927" s="2351"/>
      <c r="L927" s="2351"/>
      <c r="M927" s="2351"/>
      <c r="N927" s="2351"/>
      <c r="O927" s="2351"/>
      <c r="P927" s="2351"/>
      <c r="Q927" s="2351"/>
      <c r="R927" s="2351"/>
      <c r="S927" s="2351"/>
      <c r="T927" s="2351"/>
      <c r="U927" s="2351"/>
      <c r="V927" s="2351"/>
      <c r="W927" s="2351"/>
      <c r="X927" s="2351"/>
      <c r="Y927" s="2351"/>
      <c r="Z927" s="2351"/>
      <c r="AA927" s="2351"/>
      <c r="AB927" s="2331"/>
    </row>
    <row r="928" ht="24.0" customHeight="1">
      <c r="A928" s="2350"/>
      <c r="B928" s="2351"/>
      <c r="C928" s="2351"/>
      <c r="D928" s="2351"/>
      <c r="E928" s="2351"/>
      <c r="F928" s="2351"/>
      <c r="G928" s="2351"/>
      <c r="H928" s="2351"/>
      <c r="I928" s="2351"/>
      <c r="J928" s="2351"/>
      <c r="K928" s="2351"/>
      <c r="L928" s="2351"/>
      <c r="M928" s="2351"/>
      <c r="N928" s="2351"/>
      <c r="O928" s="2351"/>
      <c r="P928" s="2351"/>
      <c r="Q928" s="2351"/>
      <c r="R928" s="2351"/>
      <c r="S928" s="2351"/>
      <c r="T928" s="2351"/>
      <c r="U928" s="2351"/>
      <c r="V928" s="2351"/>
      <c r="W928" s="2351"/>
      <c r="X928" s="2351"/>
      <c r="Y928" s="2351"/>
      <c r="Z928" s="2351"/>
      <c r="AA928" s="2351"/>
      <c r="AB928" s="2331"/>
    </row>
    <row r="929" ht="24.0" customHeight="1">
      <c r="A929" s="2350"/>
      <c r="B929" s="2351"/>
      <c r="C929" s="2351"/>
      <c r="D929" s="2351"/>
      <c r="E929" s="2351"/>
      <c r="F929" s="2351"/>
      <c r="G929" s="2351"/>
      <c r="H929" s="2351"/>
      <c r="I929" s="2351"/>
      <c r="J929" s="2351"/>
      <c r="K929" s="2351"/>
      <c r="L929" s="2351"/>
      <c r="M929" s="2351"/>
      <c r="N929" s="2351"/>
      <c r="O929" s="2351"/>
      <c r="P929" s="2351"/>
      <c r="Q929" s="2351"/>
      <c r="R929" s="2351"/>
      <c r="S929" s="2351"/>
      <c r="T929" s="2351"/>
      <c r="U929" s="2351"/>
      <c r="V929" s="2351"/>
      <c r="W929" s="2351"/>
      <c r="X929" s="2351"/>
      <c r="Y929" s="2351"/>
      <c r="Z929" s="2351"/>
      <c r="AA929" s="2351"/>
      <c r="AB929" s="2331"/>
    </row>
    <row r="930" ht="24.0" customHeight="1">
      <c r="A930" s="2350"/>
      <c r="B930" s="2351"/>
      <c r="C930" s="2351"/>
      <c r="D930" s="2351"/>
      <c r="E930" s="2351"/>
      <c r="F930" s="2351"/>
      <c r="G930" s="2351"/>
      <c r="H930" s="2351"/>
      <c r="I930" s="2351"/>
      <c r="J930" s="2351"/>
      <c r="K930" s="2351"/>
      <c r="L930" s="2351"/>
      <c r="M930" s="2351"/>
      <c r="N930" s="2351"/>
      <c r="O930" s="2351"/>
      <c r="P930" s="2351"/>
      <c r="Q930" s="2351"/>
      <c r="R930" s="2351"/>
      <c r="S930" s="2351"/>
      <c r="T930" s="2351"/>
      <c r="U930" s="2351"/>
      <c r="V930" s="2351"/>
      <c r="W930" s="2351"/>
      <c r="X930" s="2351"/>
      <c r="Y930" s="2351"/>
      <c r="Z930" s="2351"/>
      <c r="AA930" s="2351"/>
      <c r="AB930" s="2331"/>
    </row>
    <row r="931" ht="24.0" customHeight="1">
      <c r="A931" s="2350"/>
      <c r="B931" s="2351"/>
      <c r="C931" s="2351"/>
      <c r="D931" s="2351"/>
      <c r="E931" s="2351"/>
      <c r="F931" s="2351"/>
      <c r="G931" s="2351"/>
      <c r="H931" s="2351"/>
      <c r="I931" s="2351"/>
      <c r="J931" s="2351"/>
      <c r="K931" s="2351"/>
      <c r="L931" s="2351"/>
      <c r="M931" s="2351"/>
      <c r="N931" s="2351"/>
      <c r="O931" s="2351"/>
      <c r="P931" s="2351"/>
      <c r="Q931" s="2351"/>
      <c r="R931" s="2351"/>
      <c r="S931" s="2351"/>
      <c r="T931" s="2351"/>
      <c r="U931" s="2351"/>
      <c r="V931" s="2351"/>
      <c r="W931" s="2351"/>
      <c r="X931" s="2351"/>
      <c r="Y931" s="2351"/>
      <c r="Z931" s="2351"/>
      <c r="AA931" s="2351"/>
      <c r="AB931" s="2331"/>
    </row>
    <row r="932" ht="24.0" customHeight="1">
      <c r="A932" s="2350"/>
      <c r="B932" s="2351"/>
      <c r="C932" s="2351"/>
      <c r="D932" s="2351"/>
      <c r="E932" s="2351"/>
      <c r="F932" s="2351"/>
      <c r="G932" s="2351"/>
      <c r="H932" s="2351"/>
      <c r="I932" s="2351"/>
      <c r="J932" s="2351"/>
      <c r="K932" s="2351"/>
      <c r="L932" s="2351"/>
      <c r="M932" s="2351"/>
      <c r="N932" s="2351"/>
      <c r="O932" s="2351"/>
      <c r="P932" s="2351"/>
      <c r="Q932" s="2351"/>
      <c r="R932" s="2351"/>
      <c r="S932" s="2351"/>
      <c r="T932" s="2351"/>
      <c r="U932" s="2351"/>
      <c r="V932" s="2351"/>
      <c r="W932" s="2351"/>
      <c r="X932" s="2351"/>
      <c r="Y932" s="2351"/>
      <c r="Z932" s="2351"/>
      <c r="AA932" s="2351"/>
      <c r="AB932" s="2331"/>
    </row>
    <row r="933" ht="24.0" customHeight="1">
      <c r="A933" s="2350"/>
      <c r="B933" s="2351"/>
      <c r="C933" s="2351"/>
      <c r="D933" s="2351"/>
      <c r="E933" s="2351"/>
      <c r="F933" s="2351"/>
      <c r="G933" s="2351"/>
      <c r="H933" s="2351"/>
      <c r="I933" s="2351"/>
      <c r="J933" s="2351"/>
      <c r="K933" s="2351"/>
      <c r="L933" s="2351"/>
      <c r="M933" s="2351"/>
      <c r="N933" s="2351"/>
      <c r="O933" s="2351"/>
      <c r="P933" s="2351"/>
      <c r="Q933" s="2351"/>
      <c r="R933" s="2351"/>
      <c r="S933" s="2351"/>
      <c r="T933" s="2351"/>
      <c r="U933" s="2351"/>
      <c r="V933" s="2351"/>
      <c r="W933" s="2351"/>
      <c r="X933" s="2351"/>
      <c r="Y933" s="2351"/>
      <c r="Z933" s="2351"/>
      <c r="AA933" s="2351"/>
      <c r="AB933" s="2331"/>
    </row>
    <row r="934" ht="24.0" customHeight="1">
      <c r="A934" s="2350"/>
      <c r="B934" s="2351"/>
      <c r="C934" s="2351"/>
      <c r="D934" s="2351"/>
      <c r="E934" s="2351"/>
      <c r="F934" s="2351"/>
      <c r="G934" s="2351"/>
      <c r="H934" s="2351"/>
      <c r="I934" s="2351"/>
      <c r="J934" s="2351"/>
      <c r="K934" s="2351"/>
      <c r="L934" s="2351"/>
      <c r="M934" s="2351"/>
      <c r="N934" s="2351"/>
      <c r="O934" s="2351"/>
      <c r="P934" s="2351"/>
      <c r="Q934" s="2351"/>
      <c r="R934" s="2351"/>
      <c r="S934" s="2351"/>
      <c r="T934" s="2351"/>
      <c r="U934" s="2351"/>
      <c r="V934" s="2351"/>
      <c r="W934" s="2351"/>
      <c r="X934" s="2351"/>
      <c r="Y934" s="2351"/>
      <c r="Z934" s="2351"/>
      <c r="AA934" s="2351"/>
      <c r="AB934" s="2331"/>
    </row>
    <row r="935" ht="24.0" customHeight="1">
      <c r="A935" s="2350"/>
      <c r="B935" s="2351"/>
      <c r="C935" s="2351"/>
      <c r="D935" s="2351"/>
      <c r="E935" s="2351"/>
      <c r="F935" s="2351"/>
      <c r="G935" s="2351"/>
      <c r="H935" s="2351"/>
      <c r="I935" s="2351"/>
      <c r="J935" s="2351"/>
      <c r="K935" s="2351"/>
      <c r="L935" s="2351"/>
      <c r="M935" s="2351"/>
      <c r="N935" s="2351"/>
      <c r="O935" s="2351"/>
      <c r="P935" s="2351"/>
      <c r="Q935" s="2351"/>
      <c r="R935" s="2351"/>
      <c r="S935" s="2351"/>
      <c r="T935" s="2351"/>
      <c r="U935" s="2351"/>
      <c r="V935" s="2351"/>
      <c r="W935" s="2351"/>
      <c r="X935" s="2351"/>
      <c r="Y935" s="2351"/>
      <c r="Z935" s="2351"/>
      <c r="AA935" s="2351"/>
      <c r="AB935" s="2331"/>
    </row>
    <row r="936" ht="24.0" customHeight="1">
      <c r="A936" s="2350"/>
      <c r="B936" s="2351"/>
      <c r="C936" s="2351"/>
      <c r="D936" s="2351"/>
      <c r="E936" s="2351"/>
      <c r="F936" s="2351"/>
      <c r="G936" s="2351"/>
      <c r="H936" s="2351"/>
      <c r="I936" s="2351"/>
      <c r="J936" s="2351"/>
      <c r="K936" s="2351"/>
      <c r="L936" s="2351"/>
      <c r="M936" s="2351"/>
      <c r="N936" s="2351"/>
      <c r="O936" s="2351"/>
      <c r="P936" s="2351"/>
      <c r="Q936" s="2351"/>
      <c r="R936" s="2351"/>
      <c r="S936" s="2351"/>
      <c r="T936" s="2351"/>
      <c r="U936" s="2351"/>
      <c r="V936" s="2351"/>
      <c r="W936" s="2351"/>
      <c r="X936" s="2351"/>
      <c r="Y936" s="2351"/>
      <c r="Z936" s="2351"/>
      <c r="AA936" s="2351"/>
      <c r="AB936" s="2331"/>
    </row>
    <row r="937" ht="24.0" customHeight="1">
      <c r="A937" s="2350"/>
      <c r="B937" s="2351"/>
      <c r="C937" s="2351"/>
      <c r="D937" s="2351"/>
      <c r="E937" s="2351"/>
      <c r="F937" s="2351"/>
      <c r="G937" s="2351"/>
      <c r="H937" s="2351"/>
      <c r="I937" s="2351"/>
      <c r="J937" s="2351"/>
      <c r="K937" s="2351"/>
      <c r="L937" s="2351"/>
      <c r="M937" s="2351"/>
      <c r="N937" s="2351"/>
      <c r="O937" s="2351"/>
      <c r="P937" s="2351"/>
      <c r="Q937" s="2351"/>
      <c r="R937" s="2351"/>
      <c r="S937" s="2351"/>
      <c r="T937" s="2351"/>
      <c r="U937" s="2351"/>
      <c r="V937" s="2351"/>
      <c r="W937" s="2351"/>
      <c r="X937" s="2351"/>
      <c r="Y937" s="2351"/>
      <c r="Z937" s="2351"/>
      <c r="AA937" s="2351"/>
      <c r="AB937" s="2331"/>
    </row>
    <row r="938" ht="24.0" customHeight="1">
      <c r="A938" s="2350"/>
      <c r="B938" s="2351"/>
      <c r="C938" s="2351"/>
      <c r="D938" s="2351"/>
      <c r="E938" s="2351"/>
      <c r="F938" s="2351"/>
      <c r="G938" s="2351"/>
      <c r="H938" s="2351"/>
      <c r="I938" s="2351"/>
      <c r="J938" s="2351"/>
      <c r="K938" s="2351"/>
      <c r="L938" s="2351"/>
      <c r="M938" s="2351"/>
      <c r="N938" s="2351"/>
      <c r="O938" s="2351"/>
      <c r="P938" s="2351"/>
      <c r="Q938" s="2351"/>
      <c r="R938" s="2351"/>
      <c r="S938" s="2351"/>
      <c r="T938" s="2351"/>
      <c r="U938" s="2351"/>
      <c r="V938" s="2351"/>
      <c r="W938" s="2351"/>
      <c r="X938" s="2351"/>
      <c r="Y938" s="2351"/>
      <c r="Z938" s="2351"/>
      <c r="AA938" s="2351"/>
      <c r="AB938" s="2331"/>
    </row>
    <row r="939" ht="24.0" customHeight="1">
      <c r="A939" s="2350"/>
      <c r="B939" s="2351"/>
      <c r="C939" s="2351"/>
      <c r="D939" s="2351"/>
      <c r="E939" s="2351"/>
      <c r="F939" s="2351"/>
      <c r="G939" s="2351"/>
      <c r="H939" s="2351"/>
      <c r="I939" s="2351"/>
      <c r="J939" s="2351"/>
      <c r="K939" s="2351"/>
      <c r="L939" s="2351"/>
      <c r="M939" s="2351"/>
      <c r="N939" s="2351"/>
      <c r="O939" s="2351"/>
      <c r="P939" s="2351"/>
      <c r="Q939" s="2351"/>
      <c r="R939" s="2351"/>
      <c r="S939" s="2351"/>
      <c r="T939" s="2351"/>
      <c r="U939" s="2351"/>
      <c r="V939" s="2351"/>
      <c r="W939" s="2351"/>
      <c r="X939" s="2351"/>
      <c r="Y939" s="2351"/>
      <c r="Z939" s="2351"/>
      <c r="AA939" s="2351"/>
      <c r="AB939" s="2331"/>
    </row>
    <row r="940" ht="24.0" customHeight="1">
      <c r="A940" s="2350"/>
      <c r="B940" s="2351"/>
      <c r="C940" s="2351"/>
      <c r="D940" s="2351"/>
      <c r="E940" s="2351"/>
      <c r="F940" s="2351"/>
      <c r="G940" s="2351"/>
      <c r="H940" s="2351"/>
      <c r="I940" s="2351"/>
      <c r="J940" s="2351"/>
      <c r="K940" s="2351"/>
      <c r="L940" s="2351"/>
      <c r="M940" s="2351"/>
      <c r="N940" s="2351"/>
      <c r="O940" s="2351"/>
      <c r="P940" s="2351"/>
      <c r="Q940" s="2351"/>
      <c r="R940" s="2351"/>
      <c r="S940" s="2351"/>
      <c r="T940" s="2351"/>
      <c r="U940" s="2351"/>
      <c r="V940" s="2351"/>
      <c r="W940" s="2351"/>
      <c r="X940" s="2351"/>
      <c r="Y940" s="2351"/>
      <c r="Z940" s="2351"/>
      <c r="AA940" s="2351"/>
      <c r="AB940" s="2331"/>
    </row>
    <row r="941" ht="24.0" customHeight="1">
      <c r="A941" s="2350"/>
      <c r="B941" s="2351"/>
      <c r="C941" s="2351"/>
      <c r="D941" s="2351"/>
      <c r="E941" s="2351"/>
      <c r="F941" s="2351"/>
      <c r="G941" s="2351"/>
      <c r="H941" s="2351"/>
      <c r="I941" s="2351"/>
      <c r="J941" s="2351"/>
      <c r="K941" s="2351"/>
      <c r="L941" s="2351"/>
      <c r="M941" s="2351"/>
      <c r="N941" s="2351"/>
      <c r="O941" s="2351"/>
      <c r="P941" s="2351"/>
      <c r="Q941" s="2351"/>
      <c r="R941" s="2351"/>
      <c r="S941" s="2351"/>
      <c r="T941" s="2351"/>
      <c r="U941" s="2351"/>
      <c r="V941" s="2351"/>
      <c r="W941" s="2351"/>
      <c r="X941" s="2351"/>
      <c r="Y941" s="2351"/>
      <c r="Z941" s="2351"/>
      <c r="AA941" s="2351"/>
      <c r="AB941" s="2331"/>
    </row>
    <row r="942" ht="24.0" customHeight="1">
      <c r="A942" s="2350"/>
      <c r="B942" s="2351"/>
      <c r="C942" s="2351"/>
      <c r="D942" s="2351"/>
      <c r="E942" s="2351"/>
      <c r="F942" s="2351"/>
      <c r="G942" s="2351"/>
      <c r="H942" s="2351"/>
      <c r="I942" s="2351"/>
      <c r="J942" s="2351"/>
      <c r="K942" s="2351"/>
      <c r="L942" s="2351"/>
      <c r="M942" s="2351"/>
      <c r="N942" s="2351"/>
      <c r="O942" s="2351"/>
      <c r="P942" s="2351"/>
      <c r="Q942" s="2351"/>
      <c r="R942" s="2351"/>
      <c r="S942" s="2351"/>
      <c r="T942" s="2351"/>
      <c r="U942" s="2351"/>
      <c r="V942" s="2351"/>
      <c r="W942" s="2351"/>
      <c r="X942" s="2351"/>
      <c r="Y942" s="2351"/>
      <c r="Z942" s="2351"/>
      <c r="AA942" s="2351"/>
      <c r="AB942" s="2331"/>
    </row>
    <row r="943" ht="24.0" customHeight="1">
      <c r="A943" s="2350"/>
      <c r="B943" s="2351"/>
      <c r="C943" s="2351"/>
      <c r="D943" s="2351"/>
      <c r="E943" s="2351"/>
      <c r="F943" s="2351"/>
      <c r="G943" s="2351"/>
      <c r="H943" s="2351"/>
      <c r="I943" s="2351"/>
      <c r="J943" s="2351"/>
      <c r="K943" s="2351"/>
      <c r="L943" s="2351"/>
      <c r="M943" s="2351"/>
      <c r="N943" s="2351"/>
      <c r="O943" s="2351"/>
      <c r="P943" s="2351"/>
      <c r="Q943" s="2351"/>
      <c r="R943" s="2351"/>
      <c r="S943" s="2351"/>
      <c r="T943" s="2351"/>
      <c r="U943" s="2351"/>
      <c r="V943" s="2351"/>
      <c r="W943" s="2351"/>
      <c r="X943" s="2351"/>
      <c r="Y943" s="2351"/>
      <c r="Z943" s="2351"/>
      <c r="AA943" s="2351"/>
      <c r="AB943" s="2331"/>
    </row>
    <row r="944" ht="24.0" customHeight="1">
      <c r="A944" s="2350"/>
      <c r="B944" s="2351"/>
      <c r="C944" s="2351"/>
      <c r="D944" s="2351"/>
      <c r="E944" s="2351"/>
      <c r="F944" s="2351"/>
      <c r="G944" s="2351"/>
      <c r="H944" s="2351"/>
      <c r="I944" s="2351"/>
      <c r="J944" s="2351"/>
      <c r="K944" s="2351"/>
      <c r="L944" s="2351"/>
      <c r="M944" s="2351"/>
      <c r="N944" s="2351"/>
      <c r="O944" s="2351"/>
      <c r="P944" s="2351"/>
      <c r="Q944" s="2351"/>
      <c r="R944" s="2351"/>
      <c r="S944" s="2351"/>
      <c r="T944" s="2351"/>
      <c r="U944" s="2351"/>
      <c r="V944" s="2351"/>
      <c r="W944" s="2351"/>
      <c r="X944" s="2351"/>
      <c r="Y944" s="2351"/>
      <c r="Z944" s="2351"/>
      <c r="AA944" s="2351"/>
      <c r="AB944" s="2331"/>
    </row>
    <row r="945" ht="24.0" customHeight="1">
      <c r="A945" s="2350"/>
      <c r="B945" s="2351"/>
      <c r="C945" s="2351"/>
      <c r="D945" s="2351"/>
      <c r="E945" s="2351"/>
      <c r="F945" s="2351"/>
      <c r="G945" s="2351"/>
      <c r="H945" s="2351"/>
      <c r="I945" s="2351"/>
      <c r="J945" s="2351"/>
      <c r="K945" s="2351"/>
      <c r="L945" s="2351"/>
      <c r="M945" s="2351"/>
      <c r="N945" s="2351"/>
      <c r="O945" s="2351"/>
      <c r="P945" s="2351"/>
      <c r="Q945" s="2351"/>
      <c r="R945" s="2351"/>
      <c r="S945" s="2351"/>
      <c r="T945" s="2351"/>
      <c r="U945" s="2351"/>
      <c r="V945" s="2351"/>
      <c r="W945" s="2351"/>
      <c r="X945" s="2351"/>
      <c r="Y945" s="2351"/>
      <c r="Z945" s="2351"/>
      <c r="AA945" s="2351"/>
      <c r="AB945" s="2331"/>
    </row>
    <row r="946" ht="24.0" customHeight="1">
      <c r="A946" s="2350"/>
      <c r="B946" s="2351"/>
      <c r="C946" s="2351"/>
      <c r="D946" s="2351"/>
      <c r="E946" s="2351"/>
      <c r="F946" s="2351"/>
      <c r="G946" s="2351"/>
      <c r="H946" s="2351"/>
      <c r="I946" s="2351"/>
      <c r="J946" s="2351"/>
      <c r="K946" s="2351"/>
      <c r="L946" s="2351"/>
      <c r="M946" s="2351"/>
      <c r="N946" s="2351"/>
      <c r="O946" s="2351"/>
      <c r="P946" s="2351"/>
      <c r="Q946" s="2351"/>
      <c r="R946" s="2351"/>
      <c r="S946" s="2351"/>
      <c r="T946" s="2351"/>
      <c r="U946" s="2351"/>
      <c r="V946" s="2351"/>
      <c r="W946" s="2351"/>
      <c r="X946" s="2351"/>
      <c r="Y946" s="2351"/>
      <c r="Z946" s="2351"/>
      <c r="AA946" s="2351"/>
      <c r="AB946" s="2331"/>
    </row>
    <row r="947" ht="24.0" customHeight="1">
      <c r="A947" s="2350"/>
      <c r="B947" s="2351"/>
      <c r="C947" s="2351"/>
      <c r="D947" s="2351"/>
      <c r="E947" s="2351"/>
      <c r="F947" s="2351"/>
      <c r="G947" s="2351"/>
      <c r="H947" s="2351"/>
      <c r="I947" s="2351"/>
      <c r="J947" s="2351"/>
      <c r="K947" s="2351"/>
      <c r="L947" s="2351"/>
      <c r="M947" s="2351"/>
      <c r="N947" s="2351"/>
      <c r="O947" s="2351"/>
      <c r="P947" s="2351"/>
      <c r="Q947" s="2351"/>
      <c r="R947" s="2351"/>
      <c r="S947" s="2351"/>
      <c r="T947" s="2351"/>
      <c r="U947" s="2351"/>
      <c r="V947" s="2351"/>
      <c r="W947" s="2351"/>
      <c r="X947" s="2351"/>
      <c r="Y947" s="2351"/>
      <c r="Z947" s="2351"/>
      <c r="AA947" s="2351"/>
      <c r="AB947" s="2331"/>
    </row>
    <row r="948" ht="24.0" customHeight="1">
      <c r="A948" s="2350"/>
      <c r="B948" s="2351"/>
      <c r="C948" s="2351"/>
      <c r="D948" s="2351"/>
      <c r="E948" s="2351"/>
      <c r="F948" s="2351"/>
      <c r="G948" s="2351"/>
      <c r="H948" s="2351"/>
      <c r="I948" s="2351"/>
      <c r="J948" s="2351"/>
      <c r="K948" s="2351"/>
      <c r="L948" s="2351"/>
      <c r="M948" s="2351"/>
      <c r="N948" s="2351"/>
      <c r="O948" s="2351"/>
      <c r="P948" s="2351"/>
      <c r="Q948" s="2351"/>
      <c r="R948" s="2351"/>
      <c r="S948" s="2351"/>
      <c r="T948" s="2351"/>
      <c r="U948" s="2351"/>
      <c r="V948" s="2351"/>
      <c r="W948" s="2351"/>
      <c r="X948" s="2351"/>
      <c r="Y948" s="2351"/>
      <c r="Z948" s="2351"/>
      <c r="AA948" s="2351"/>
      <c r="AB948" s="2331"/>
    </row>
    <row r="949" ht="24.0" customHeight="1">
      <c r="A949" s="2350"/>
      <c r="B949" s="2351"/>
      <c r="C949" s="2351"/>
      <c r="D949" s="2351"/>
      <c r="E949" s="2351"/>
      <c r="F949" s="2351"/>
      <c r="G949" s="2351"/>
      <c r="H949" s="2351"/>
      <c r="I949" s="2351"/>
      <c r="J949" s="2351"/>
      <c r="K949" s="2351"/>
      <c r="L949" s="2351"/>
      <c r="M949" s="2351"/>
      <c r="N949" s="2351"/>
      <c r="O949" s="2351"/>
      <c r="P949" s="2351"/>
      <c r="Q949" s="2351"/>
      <c r="R949" s="2351"/>
      <c r="S949" s="2351"/>
      <c r="T949" s="2351"/>
      <c r="U949" s="2351"/>
      <c r="V949" s="2351"/>
      <c r="W949" s="2351"/>
      <c r="X949" s="2351"/>
      <c r="Y949" s="2351"/>
      <c r="Z949" s="2351"/>
      <c r="AA949" s="2351"/>
      <c r="AB949" s="2331"/>
    </row>
    <row r="950" ht="24.0" customHeight="1">
      <c r="A950" s="2350"/>
      <c r="B950" s="2351"/>
      <c r="C950" s="2351"/>
      <c r="D950" s="2351"/>
      <c r="E950" s="2351"/>
      <c r="F950" s="2351"/>
      <c r="G950" s="2351"/>
      <c r="H950" s="2351"/>
      <c r="I950" s="2351"/>
      <c r="J950" s="2351"/>
      <c r="K950" s="2351"/>
      <c r="L950" s="2351"/>
      <c r="M950" s="2351"/>
      <c r="N950" s="2351"/>
      <c r="O950" s="2351"/>
      <c r="P950" s="2351"/>
      <c r="Q950" s="2351"/>
      <c r="R950" s="2351"/>
      <c r="S950" s="2351"/>
      <c r="T950" s="2351"/>
      <c r="U950" s="2351"/>
      <c r="V950" s="2351"/>
      <c r="W950" s="2351"/>
      <c r="X950" s="2351"/>
      <c r="Y950" s="2351"/>
      <c r="Z950" s="2351"/>
      <c r="AA950" s="2351"/>
      <c r="AB950" s="2331"/>
    </row>
    <row r="951" ht="24.0" customHeight="1">
      <c r="A951" s="2350"/>
      <c r="B951" s="2351"/>
      <c r="C951" s="2351"/>
      <c r="D951" s="2351"/>
      <c r="E951" s="2351"/>
      <c r="F951" s="2351"/>
      <c r="G951" s="2351"/>
      <c r="H951" s="2351"/>
      <c r="I951" s="2351"/>
      <c r="J951" s="2351"/>
      <c r="K951" s="2351"/>
      <c r="L951" s="2351"/>
      <c r="M951" s="2351"/>
      <c r="N951" s="2351"/>
      <c r="O951" s="2351"/>
      <c r="P951" s="2351"/>
      <c r="Q951" s="2351"/>
      <c r="R951" s="2351"/>
      <c r="S951" s="2351"/>
      <c r="T951" s="2351"/>
      <c r="U951" s="2351"/>
      <c r="V951" s="2351"/>
      <c r="W951" s="2351"/>
      <c r="X951" s="2351"/>
      <c r="Y951" s="2351"/>
      <c r="Z951" s="2351"/>
      <c r="AA951" s="2351"/>
      <c r="AB951" s="2331"/>
    </row>
    <row r="952" ht="24.0" customHeight="1">
      <c r="A952" s="2350"/>
      <c r="B952" s="2351"/>
      <c r="C952" s="2351"/>
      <c r="D952" s="2351"/>
      <c r="E952" s="2351"/>
      <c r="F952" s="2351"/>
      <c r="G952" s="2351"/>
      <c r="H952" s="2351"/>
      <c r="I952" s="2351"/>
      <c r="J952" s="2351"/>
      <c r="K952" s="2351"/>
      <c r="L952" s="2351"/>
      <c r="M952" s="2351"/>
      <c r="N952" s="2351"/>
      <c r="O952" s="2351"/>
      <c r="P952" s="2351"/>
      <c r="Q952" s="2351"/>
      <c r="R952" s="2351"/>
      <c r="S952" s="2351"/>
      <c r="T952" s="2351"/>
      <c r="U952" s="2351"/>
      <c r="V952" s="2351"/>
      <c r="W952" s="2351"/>
      <c r="X952" s="2351"/>
      <c r="Y952" s="2351"/>
      <c r="Z952" s="2351"/>
      <c r="AA952" s="2351"/>
      <c r="AB952" s="2331"/>
    </row>
    <row r="953" ht="24.0" customHeight="1">
      <c r="A953" s="2350"/>
      <c r="B953" s="2351"/>
      <c r="C953" s="2351"/>
      <c r="D953" s="2351"/>
      <c r="E953" s="2351"/>
      <c r="F953" s="2351"/>
      <c r="G953" s="2351"/>
      <c r="H953" s="2351"/>
      <c r="I953" s="2351"/>
      <c r="J953" s="2351"/>
      <c r="K953" s="2351"/>
      <c r="L953" s="2351"/>
      <c r="M953" s="2351"/>
      <c r="N953" s="2351"/>
      <c r="O953" s="2351"/>
      <c r="P953" s="2351"/>
      <c r="Q953" s="2351"/>
      <c r="R953" s="2351"/>
      <c r="S953" s="2351"/>
      <c r="T953" s="2351"/>
      <c r="U953" s="2351"/>
      <c r="V953" s="2351"/>
      <c r="W953" s="2351"/>
      <c r="X953" s="2351"/>
      <c r="Y953" s="2351"/>
      <c r="Z953" s="2351"/>
      <c r="AA953" s="2351"/>
      <c r="AB953" s="2331"/>
    </row>
    <row r="954" ht="24.0" customHeight="1">
      <c r="A954" s="2350"/>
      <c r="B954" s="2351"/>
      <c r="C954" s="2351"/>
      <c r="D954" s="2351"/>
      <c r="E954" s="2351"/>
      <c r="F954" s="2351"/>
      <c r="G954" s="2351"/>
      <c r="H954" s="2351"/>
      <c r="I954" s="2351"/>
      <c r="J954" s="2351"/>
      <c r="K954" s="2351"/>
      <c r="L954" s="2351"/>
      <c r="M954" s="2351"/>
      <c r="N954" s="2351"/>
      <c r="O954" s="2351"/>
      <c r="P954" s="2351"/>
      <c r="Q954" s="2351"/>
      <c r="R954" s="2351"/>
      <c r="S954" s="2351"/>
      <c r="T954" s="2351"/>
      <c r="U954" s="2351"/>
      <c r="V954" s="2351"/>
      <c r="W954" s="2351"/>
      <c r="X954" s="2351"/>
      <c r="Y954" s="2351"/>
      <c r="Z954" s="2351"/>
      <c r="AA954" s="2351"/>
      <c r="AB954" s="2331"/>
    </row>
    <row r="955" ht="24.0" customHeight="1">
      <c r="A955" s="2350"/>
      <c r="B955" s="2351"/>
      <c r="C955" s="2351"/>
      <c r="D955" s="2351"/>
      <c r="E955" s="2351"/>
      <c r="F955" s="2351"/>
      <c r="G955" s="2351"/>
      <c r="H955" s="2351"/>
      <c r="I955" s="2351"/>
      <c r="J955" s="2351"/>
      <c r="K955" s="2351"/>
      <c r="L955" s="2351"/>
      <c r="M955" s="2351"/>
      <c r="N955" s="2351"/>
      <c r="O955" s="2351"/>
      <c r="P955" s="2351"/>
      <c r="Q955" s="2351"/>
      <c r="R955" s="2351"/>
      <c r="S955" s="2351"/>
      <c r="T955" s="2351"/>
      <c r="U955" s="2351"/>
      <c r="V955" s="2351"/>
      <c r="W955" s="2351"/>
      <c r="X955" s="2351"/>
      <c r="Y955" s="2351"/>
      <c r="Z955" s="2351"/>
      <c r="AA955" s="2351"/>
      <c r="AB955" s="2331"/>
    </row>
    <row r="956" ht="24.0" customHeight="1">
      <c r="A956" s="2350"/>
      <c r="B956" s="2351"/>
      <c r="C956" s="2351"/>
      <c r="D956" s="2351"/>
      <c r="E956" s="2351"/>
      <c r="F956" s="2351"/>
      <c r="G956" s="2351"/>
      <c r="H956" s="2351"/>
      <c r="I956" s="2351"/>
      <c r="J956" s="2351"/>
      <c r="K956" s="2351"/>
      <c r="L956" s="2351"/>
      <c r="M956" s="2351"/>
      <c r="N956" s="2351"/>
      <c r="O956" s="2351"/>
      <c r="P956" s="2351"/>
      <c r="Q956" s="2351"/>
      <c r="R956" s="2351"/>
      <c r="S956" s="2351"/>
      <c r="T956" s="2351"/>
      <c r="U956" s="2351"/>
      <c r="V956" s="2351"/>
      <c r="W956" s="2351"/>
      <c r="X956" s="2351"/>
      <c r="Y956" s="2351"/>
      <c r="Z956" s="2351"/>
      <c r="AA956" s="2351"/>
      <c r="AB956" s="2331"/>
    </row>
    <row r="957" ht="24.0" customHeight="1">
      <c r="A957" s="2350"/>
      <c r="B957" s="2351"/>
      <c r="C957" s="2351"/>
      <c r="D957" s="2351"/>
      <c r="E957" s="2351"/>
      <c r="F957" s="2351"/>
      <c r="G957" s="2351"/>
      <c r="H957" s="2351"/>
      <c r="I957" s="2351"/>
      <c r="J957" s="2351"/>
      <c r="K957" s="2351"/>
      <c r="L957" s="2351"/>
      <c r="M957" s="2351"/>
      <c r="N957" s="2351"/>
      <c r="O957" s="2351"/>
      <c r="P957" s="2351"/>
      <c r="Q957" s="2351"/>
      <c r="R957" s="2351"/>
      <c r="S957" s="2351"/>
      <c r="T957" s="2351"/>
      <c r="U957" s="2351"/>
      <c r="V957" s="2351"/>
      <c r="W957" s="2351"/>
      <c r="X957" s="2351"/>
      <c r="Y957" s="2351"/>
      <c r="Z957" s="2351"/>
      <c r="AA957" s="2351"/>
      <c r="AB957" s="2331"/>
    </row>
    <row r="958" ht="24.0" customHeight="1">
      <c r="A958" s="2350"/>
      <c r="B958" s="2351"/>
      <c r="C958" s="2351"/>
      <c r="D958" s="2351"/>
      <c r="E958" s="2351"/>
      <c r="F958" s="2351"/>
      <c r="G958" s="2351"/>
      <c r="H958" s="2351"/>
      <c r="I958" s="2351"/>
      <c r="J958" s="2351"/>
      <c r="K958" s="2351"/>
      <c r="L958" s="2351"/>
      <c r="M958" s="2351"/>
      <c r="N958" s="2351"/>
      <c r="O958" s="2351"/>
      <c r="P958" s="2351"/>
      <c r="Q958" s="2351"/>
      <c r="R958" s="2351"/>
      <c r="S958" s="2351"/>
      <c r="T958" s="2351"/>
      <c r="U958" s="2351"/>
      <c r="V958" s="2351"/>
      <c r="W958" s="2351"/>
      <c r="X958" s="2351"/>
      <c r="Y958" s="2351"/>
      <c r="Z958" s="2351"/>
      <c r="AA958" s="2351"/>
      <c r="AB958" s="2331"/>
    </row>
    <row r="959" ht="24.0" customHeight="1">
      <c r="A959" s="2350"/>
      <c r="B959" s="2351"/>
      <c r="C959" s="2351"/>
      <c r="D959" s="2351"/>
      <c r="E959" s="2351"/>
      <c r="F959" s="2351"/>
      <c r="G959" s="2351"/>
      <c r="H959" s="2351"/>
      <c r="I959" s="2351"/>
      <c r="J959" s="2351"/>
      <c r="K959" s="2351"/>
      <c r="L959" s="2351"/>
      <c r="M959" s="2351"/>
      <c r="N959" s="2351"/>
      <c r="O959" s="2351"/>
      <c r="P959" s="2351"/>
      <c r="Q959" s="2351"/>
      <c r="R959" s="2351"/>
      <c r="S959" s="2351"/>
      <c r="T959" s="2351"/>
      <c r="U959" s="2351"/>
      <c r="V959" s="2351"/>
      <c r="W959" s="2351"/>
      <c r="X959" s="2351"/>
      <c r="Y959" s="2351"/>
      <c r="Z959" s="2351"/>
      <c r="AA959" s="2351"/>
      <c r="AB959" s="2331"/>
    </row>
    <row r="960" ht="24.0" customHeight="1">
      <c r="A960" s="2350"/>
      <c r="B960" s="2351"/>
      <c r="C960" s="2351"/>
      <c r="D960" s="2351"/>
      <c r="E960" s="2351"/>
      <c r="F960" s="2351"/>
      <c r="G960" s="2351"/>
      <c r="H960" s="2351"/>
      <c r="I960" s="2351"/>
      <c r="J960" s="2351"/>
      <c r="K960" s="2351"/>
      <c r="L960" s="2351"/>
      <c r="M960" s="2351"/>
      <c r="N960" s="2351"/>
      <c r="O960" s="2351"/>
      <c r="P960" s="2351"/>
      <c r="Q960" s="2351"/>
      <c r="R960" s="2351"/>
      <c r="S960" s="2351"/>
      <c r="T960" s="2351"/>
      <c r="U960" s="2351"/>
      <c r="V960" s="2351"/>
      <c r="W960" s="2351"/>
      <c r="X960" s="2351"/>
      <c r="Y960" s="2351"/>
      <c r="Z960" s="2351"/>
      <c r="AA960" s="2351"/>
      <c r="AB960" s="2331"/>
    </row>
    <row r="961" ht="24.0" customHeight="1">
      <c r="A961" s="2350"/>
      <c r="B961" s="2351"/>
      <c r="C961" s="2351"/>
      <c r="D961" s="2351"/>
      <c r="E961" s="2351"/>
      <c r="F961" s="2351"/>
      <c r="G961" s="2351"/>
      <c r="H961" s="2351"/>
      <c r="I961" s="2351"/>
      <c r="J961" s="2351"/>
      <c r="K961" s="2351"/>
      <c r="L961" s="2351"/>
      <c r="M961" s="2351"/>
      <c r="N961" s="2351"/>
      <c r="O961" s="2351"/>
      <c r="P961" s="2351"/>
      <c r="Q961" s="2351"/>
      <c r="R961" s="2351"/>
      <c r="S961" s="2351"/>
      <c r="T961" s="2351"/>
      <c r="U961" s="2351"/>
      <c r="V961" s="2351"/>
      <c r="W961" s="2351"/>
      <c r="X961" s="2351"/>
      <c r="Y961" s="2351"/>
      <c r="Z961" s="2351"/>
      <c r="AA961" s="2351"/>
      <c r="AB961" s="2331"/>
    </row>
    <row r="962" ht="24.0" customHeight="1">
      <c r="A962" s="2350"/>
      <c r="B962" s="2351"/>
      <c r="C962" s="2351"/>
      <c r="D962" s="2351"/>
      <c r="E962" s="2351"/>
      <c r="F962" s="2351"/>
      <c r="G962" s="2351"/>
      <c r="H962" s="2351"/>
      <c r="I962" s="2351"/>
      <c r="J962" s="2351"/>
      <c r="K962" s="2351"/>
      <c r="L962" s="2351"/>
      <c r="M962" s="2351"/>
      <c r="N962" s="2351"/>
      <c r="O962" s="2351"/>
      <c r="P962" s="2351"/>
      <c r="Q962" s="2351"/>
      <c r="R962" s="2351"/>
      <c r="S962" s="2351"/>
      <c r="T962" s="2351"/>
      <c r="U962" s="2351"/>
      <c r="V962" s="2351"/>
      <c r="W962" s="2351"/>
      <c r="X962" s="2351"/>
      <c r="Y962" s="2351"/>
      <c r="Z962" s="2351"/>
      <c r="AA962" s="2351"/>
      <c r="AB962" s="2331"/>
    </row>
    <row r="963" ht="24.0" customHeight="1">
      <c r="A963" s="2350"/>
      <c r="B963" s="2351"/>
      <c r="C963" s="2351"/>
      <c r="D963" s="2351"/>
      <c r="E963" s="2351"/>
      <c r="F963" s="2351"/>
      <c r="G963" s="2351"/>
      <c r="H963" s="2351"/>
      <c r="I963" s="2351"/>
      <c r="J963" s="2351"/>
      <c r="K963" s="2351"/>
      <c r="L963" s="2351"/>
      <c r="M963" s="2351"/>
      <c r="N963" s="2351"/>
      <c r="O963" s="2351"/>
      <c r="P963" s="2351"/>
      <c r="Q963" s="2351"/>
      <c r="R963" s="2351"/>
      <c r="S963" s="2351"/>
      <c r="T963" s="2351"/>
      <c r="U963" s="2351"/>
      <c r="V963" s="2351"/>
      <c r="W963" s="2351"/>
      <c r="X963" s="2351"/>
      <c r="Y963" s="2351"/>
      <c r="Z963" s="2351"/>
      <c r="AA963" s="2351"/>
      <c r="AB963" s="2331"/>
    </row>
    <row r="964" ht="24.0" customHeight="1">
      <c r="A964" s="2350"/>
      <c r="B964" s="2351"/>
      <c r="C964" s="2351"/>
      <c r="D964" s="2351"/>
      <c r="E964" s="2351"/>
      <c r="F964" s="2351"/>
      <c r="G964" s="2351"/>
      <c r="H964" s="2351"/>
      <c r="I964" s="2351"/>
      <c r="J964" s="2351"/>
      <c r="K964" s="2351"/>
      <c r="L964" s="2351"/>
      <c r="M964" s="2351"/>
      <c r="N964" s="2351"/>
      <c r="O964" s="2351"/>
      <c r="P964" s="2351"/>
      <c r="Q964" s="2351"/>
      <c r="R964" s="2351"/>
      <c r="S964" s="2351"/>
      <c r="T964" s="2351"/>
      <c r="U964" s="2351"/>
      <c r="V964" s="2351"/>
      <c r="W964" s="2351"/>
      <c r="X964" s="2351"/>
      <c r="Y964" s="2351"/>
      <c r="Z964" s="2351"/>
      <c r="AA964" s="2351"/>
      <c r="AB964" s="2331"/>
    </row>
    <row r="965" ht="24.0" customHeight="1">
      <c r="A965" s="2350"/>
      <c r="B965" s="2351"/>
      <c r="C965" s="2351"/>
      <c r="D965" s="2351"/>
      <c r="E965" s="2351"/>
      <c r="F965" s="2351"/>
      <c r="G965" s="2351"/>
      <c r="H965" s="2351"/>
      <c r="I965" s="2351"/>
      <c r="J965" s="2351"/>
      <c r="K965" s="2351"/>
      <c r="L965" s="2351"/>
      <c r="M965" s="2351"/>
      <c r="N965" s="2351"/>
      <c r="O965" s="2351"/>
      <c r="P965" s="2351"/>
      <c r="Q965" s="2351"/>
      <c r="R965" s="2351"/>
      <c r="S965" s="2351"/>
      <c r="T965" s="2351"/>
      <c r="U965" s="2351"/>
      <c r="V965" s="2351"/>
      <c r="W965" s="2351"/>
      <c r="X965" s="2351"/>
      <c r="Y965" s="2351"/>
      <c r="Z965" s="2351"/>
      <c r="AA965" s="2351"/>
      <c r="AB965" s="2331"/>
    </row>
    <row r="966" ht="24.0" customHeight="1">
      <c r="A966" s="2350"/>
      <c r="B966" s="2351"/>
      <c r="C966" s="2351"/>
      <c r="D966" s="2351"/>
      <c r="E966" s="2351"/>
      <c r="F966" s="2351"/>
      <c r="G966" s="2351"/>
      <c r="H966" s="2351"/>
      <c r="I966" s="2351"/>
      <c r="J966" s="2351"/>
      <c r="K966" s="2351"/>
      <c r="L966" s="2351"/>
      <c r="M966" s="2351"/>
      <c r="N966" s="2351"/>
      <c r="O966" s="2351"/>
      <c r="P966" s="2351"/>
      <c r="Q966" s="2351"/>
      <c r="R966" s="2351"/>
      <c r="S966" s="2351"/>
      <c r="T966" s="2351"/>
      <c r="U966" s="2351"/>
      <c r="V966" s="2351"/>
      <c r="W966" s="2351"/>
      <c r="X966" s="2351"/>
      <c r="Y966" s="2351"/>
      <c r="Z966" s="2351"/>
      <c r="AA966" s="2351"/>
      <c r="AB966" s="2331"/>
    </row>
    <row r="967" ht="24.0" customHeight="1">
      <c r="A967" s="2350"/>
      <c r="B967" s="2351"/>
      <c r="C967" s="2351"/>
      <c r="D967" s="2351"/>
      <c r="E967" s="2351"/>
      <c r="F967" s="2351"/>
      <c r="G967" s="2351"/>
      <c r="H967" s="2351"/>
      <c r="I967" s="2351"/>
      <c r="J967" s="2351"/>
      <c r="K967" s="2351"/>
      <c r="L967" s="2351"/>
      <c r="M967" s="2351"/>
      <c r="N967" s="2351"/>
      <c r="O967" s="2351"/>
      <c r="P967" s="2351"/>
      <c r="Q967" s="2351"/>
      <c r="R967" s="2351"/>
      <c r="S967" s="2351"/>
      <c r="T967" s="2351"/>
      <c r="U967" s="2351"/>
      <c r="V967" s="2351"/>
      <c r="W967" s="2351"/>
      <c r="X967" s="2351"/>
      <c r="Y967" s="2351"/>
      <c r="Z967" s="2351"/>
      <c r="AA967" s="2351"/>
      <c r="AB967" s="2331"/>
    </row>
    <row r="968" ht="24.0" customHeight="1">
      <c r="A968" s="2350"/>
      <c r="B968" s="2351"/>
      <c r="C968" s="2351"/>
      <c r="D968" s="2351"/>
      <c r="E968" s="2351"/>
      <c r="F968" s="2351"/>
      <c r="G968" s="2351"/>
      <c r="H968" s="2351"/>
      <c r="I968" s="2351"/>
      <c r="J968" s="2351"/>
      <c r="K968" s="2351"/>
      <c r="L968" s="2351"/>
      <c r="M968" s="2351"/>
      <c r="N968" s="2351"/>
      <c r="O968" s="2351"/>
      <c r="P968" s="2351"/>
      <c r="Q968" s="2351"/>
      <c r="R968" s="2351"/>
      <c r="S968" s="2351"/>
      <c r="T968" s="2351"/>
      <c r="U968" s="2351"/>
      <c r="V968" s="2351"/>
      <c r="W968" s="2351"/>
      <c r="X968" s="2351"/>
      <c r="Y968" s="2351"/>
      <c r="Z968" s="2351"/>
      <c r="AA968" s="2351"/>
      <c r="AB968" s="2331"/>
    </row>
    <row r="969" ht="24.0" customHeight="1">
      <c r="A969" s="2350"/>
      <c r="B969" s="2351"/>
      <c r="C969" s="2351"/>
      <c r="D969" s="2351"/>
      <c r="E969" s="2351"/>
      <c r="F969" s="2351"/>
      <c r="G969" s="2351"/>
      <c r="H969" s="2351"/>
      <c r="I969" s="2351"/>
      <c r="J969" s="2351"/>
      <c r="K969" s="2351"/>
      <c r="L969" s="2351"/>
      <c r="M969" s="2351"/>
      <c r="N969" s="2351"/>
      <c r="O969" s="2351"/>
      <c r="P969" s="2351"/>
      <c r="Q969" s="2351"/>
      <c r="R969" s="2351"/>
      <c r="S969" s="2351"/>
      <c r="T969" s="2351"/>
      <c r="U969" s="2351"/>
      <c r="V969" s="2351"/>
      <c r="W969" s="2351"/>
      <c r="X969" s="2351"/>
      <c r="Y969" s="2351"/>
      <c r="Z969" s="2351"/>
      <c r="AA969" s="2351"/>
      <c r="AB969" s="2331"/>
    </row>
    <row r="970" ht="24.0" customHeight="1">
      <c r="A970" s="2350"/>
      <c r="B970" s="2351"/>
      <c r="C970" s="2351"/>
      <c r="D970" s="2351"/>
      <c r="E970" s="2351"/>
      <c r="F970" s="2351"/>
      <c r="G970" s="2351"/>
      <c r="H970" s="2351"/>
      <c r="I970" s="2351"/>
      <c r="J970" s="2351"/>
      <c r="K970" s="2351"/>
      <c r="L970" s="2351"/>
      <c r="M970" s="2351"/>
      <c r="N970" s="2351"/>
      <c r="O970" s="2351"/>
      <c r="P970" s="2351"/>
      <c r="Q970" s="2351"/>
      <c r="R970" s="2351"/>
      <c r="S970" s="2351"/>
      <c r="T970" s="2351"/>
      <c r="U970" s="2351"/>
      <c r="V970" s="2351"/>
      <c r="W970" s="2351"/>
      <c r="X970" s="2351"/>
      <c r="Y970" s="2351"/>
      <c r="Z970" s="2351"/>
      <c r="AA970" s="2351"/>
      <c r="AB970" s="2331"/>
    </row>
    <row r="971" ht="24.0" customHeight="1">
      <c r="A971" s="2350"/>
      <c r="B971" s="2351"/>
      <c r="C971" s="2351"/>
      <c r="D971" s="2351"/>
      <c r="E971" s="2351"/>
      <c r="F971" s="2351"/>
      <c r="G971" s="2351"/>
      <c r="H971" s="2351"/>
      <c r="I971" s="2351"/>
      <c r="J971" s="2351"/>
      <c r="K971" s="2351"/>
      <c r="L971" s="2351"/>
      <c r="M971" s="2351"/>
      <c r="N971" s="2351"/>
      <c r="O971" s="2351"/>
      <c r="P971" s="2351"/>
      <c r="Q971" s="2351"/>
      <c r="R971" s="2351"/>
      <c r="S971" s="2351"/>
      <c r="T971" s="2351"/>
      <c r="U971" s="2351"/>
      <c r="V971" s="2351"/>
      <c r="W971" s="2351"/>
      <c r="X971" s="2351"/>
      <c r="Y971" s="2351"/>
      <c r="Z971" s="2351"/>
      <c r="AA971" s="2351"/>
      <c r="AB971" s="2331"/>
    </row>
    <row r="972" ht="24.0" customHeight="1">
      <c r="A972" s="2350"/>
      <c r="B972" s="2351"/>
      <c r="C972" s="2351"/>
      <c r="D972" s="2351"/>
      <c r="E972" s="2351"/>
      <c r="F972" s="2351"/>
      <c r="G972" s="2351"/>
      <c r="H972" s="2351"/>
      <c r="I972" s="2351"/>
      <c r="J972" s="2351"/>
      <c r="K972" s="2351"/>
      <c r="L972" s="2351"/>
      <c r="M972" s="2351"/>
      <c r="N972" s="2351"/>
      <c r="O972" s="2351"/>
      <c r="P972" s="2351"/>
      <c r="Q972" s="2351"/>
      <c r="R972" s="2351"/>
      <c r="S972" s="2351"/>
      <c r="T972" s="2351"/>
      <c r="U972" s="2351"/>
      <c r="V972" s="2351"/>
      <c r="W972" s="2351"/>
      <c r="X972" s="2351"/>
      <c r="Y972" s="2351"/>
      <c r="Z972" s="2351"/>
      <c r="AA972" s="2351"/>
      <c r="AB972" s="2331"/>
    </row>
    <row r="973" ht="24.0" customHeight="1">
      <c r="A973" s="2350"/>
      <c r="B973" s="2351"/>
      <c r="C973" s="2351"/>
      <c r="D973" s="2351"/>
      <c r="E973" s="2351"/>
      <c r="F973" s="2351"/>
      <c r="G973" s="2351"/>
      <c r="H973" s="2351"/>
      <c r="I973" s="2351"/>
      <c r="J973" s="2351"/>
      <c r="K973" s="2351"/>
      <c r="L973" s="2351"/>
      <c r="M973" s="2351"/>
      <c r="N973" s="2351"/>
      <c r="O973" s="2351"/>
      <c r="P973" s="2351"/>
      <c r="Q973" s="2351"/>
      <c r="R973" s="2351"/>
      <c r="S973" s="2351"/>
      <c r="T973" s="2351"/>
      <c r="U973" s="2351"/>
      <c r="V973" s="2351"/>
      <c r="W973" s="2351"/>
      <c r="X973" s="2351"/>
      <c r="Y973" s="2351"/>
      <c r="Z973" s="2351"/>
      <c r="AA973" s="2351"/>
      <c r="AB973" s="2331"/>
    </row>
    <row r="974" ht="24.0" customHeight="1">
      <c r="A974" s="2350"/>
      <c r="B974" s="2351"/>
      <c r="C974" s="2351"/>
      <c r="D974" s="2351"/>
      <c r="E974" s="2351"/>
      <c r="F974" s="2351"/>
      <c r="G974" s="2351"/>
      <c r="H974" s="2351"/>
      <c r="I974" s="2351"/>
      <c r="J974" s="2351"/>
      <c r="K974" s="2351"/>
      <c r="L974" s="2351"/>
      <c r="M974" s="2351"/>
      <c r="N974" s="2351"/>
      <c r="O974" s="2351"/>
      <c r="P974" s="2351"/>
      <c r="Q974" s="2351"/>
      <c r="R974" s="2351"/>
      <c r="S974" s="2351"/>
      <c r="T974" s="2351"/>
      <c r="U974" s="2351"/>
      <c r="V974" s="2351"/>
      <c r="W974" s="2351"/>
      <c r="X974" s="2351"/>
      <c r="Y974" s="2351"/>
      <c r="Z974" s="2351"/>
      <c r="AA974" s="2351"/>
      <c r="AB974" s="2331"/>
    </row>
    <row r="975" ht="24.0" customHeight="1">
      <c r="A975" s="2350"/>
      <c r="B975" s="2351"/>
      <c r="C975" s="2351"/>
      <c r="D975" s="2351"/>
      <c r="E975" s="2351"/>
      <c r="F975" s="2351"/>
      <c r="G975" s="2351"/>
      <c r="H975" s="2351"/>
      <c r="I975" s="2351"/>
      <c r="J975" s="2351"/>
      <c r="K975" s="2351"/>
      <c r="L975" s="2351"/>
      <c r="M975" s="2351"/>
      <c r="N975" s="2351"/>
      <c r="O975" s="2351"/>
      <c r="P975" s="2351"/>
      <c r="Q975" s="2351"/>
      <c r="R975" s="2351"/>
      <c r="S975" s="2351"/>
      <c r="T975" s="2351"/>
      <c r="U975" s="2351"/>
      <c r="V975" s="2351"/>
      <c r="W975" s="2351"/>
      <c r="X975" s="2351"/>
      <c r="Y975" s="2351"/>
      <c r="Z975" s="2351"/>
      <c r="AA975" s="2351"/>
      <c r="AB975" s="2331"/>
    </row>
    <row r="976" ht="24.0" customHeight="1">
      <c r="A976" s="2350"/>
      <c r="B976" s="2351"/>
      <c r="C976" s="2351"/>
      <c r="D976" s="2351"/>
      <c r="E976" s="2351"/>
      <c r="F976" s="2351"/>
      <c r="G976" s="2351"/>
      <c r="H976" s="2351"/>
      <c r="I976" s="2351"/>
      <c r="J976" s="2351"/>
      <c r="K976" s="2351"/>
      <c r="L976" s="2351"/>
      <c r="M976" s="2351"/>
      <c r="N976" s="2351"/>
      <c r="O976" s="2351"/>
      <c r="P976" s="2351"/>
      <c r="Q976" s="2351"/>
      <c r="R976" s="2351"/>
      <c r="S976" s="2351"/>
      <c r="T976" s="2351"/>
      <c r="U976" s="2351"/>
      <c r="V976" s="2351"/>
      <c r="W976" s="2351"/>
      <c r="X976" s="2351"/>
      <c r="Y976" s="2351"/>
      <c r="Z976" s="2351"/>
      <c r="AA976" s="2351"/>
      <c r="AB976" s="2331"/>
    </row>
    <row r="977" ht="24.0" customHeight="1">
      <c r="A977" s="2350"/>
      <c r="B977" s="2351"/>
      <c r="C977" s="2351"/>
      <c r="D977" s="2351"/>
      <c r="E977" s="2351"/>
      <c r="F977" s="2351"/>
      <c r="G977" s="2351"/>
      <c r="H977" s="2351"/>
      <c r="I977" s="2351"/>
      <c r="J977" s="2351"/>
      <c r="K977" s="2351"/>
      <c r="L977" s="2351"/>
      <c r="M977" s="2351"/>
      <c r="N977" s="2351"/>
      <c r="O977" s="2351"/>
      <c r="P977" s="2351"/>
      <c r="Q977" s="2351"/>
      <c r="R977" s="2351"/>
      <c r="S977" s="2351"/>
      <c r="T977" s="2351"/>
      <c r="U977" s="2351"/>
      <c r="V977" s="2351"/>
      <c r="W977" s="2351"/>
      <c r="X977" s="2351"/>
      <c r="Y977" s="2351"/>
      <c r="Z977" s="2351"/>
      <c r="AA977" s="2351"/>
      <c r="AB977" s="2331"/>
    </row>
    <row r="978" ht="24.0" customHeight="1">
      <c r="A978" s="2350"/>
      <c r="B978" s="2351"/>
      <c r="C978" s="2351"/>
      <c r="D978" s="2351"/>
      <c r="E978" s="2351"/>
      <c r="F978" s="2351"/>
      <c r="G978" s="2351"/>
      <c r="H978" s="2351"/>
      <c r="I978" s="2351"/>
      <c r="J978" s="2351"/>
      <c r="K978" s="2351"/>
      <c r="L978" s="2351"/>
      <c r="M978" s="2351"/>
      <c r="N978" s="2351"/>
      <c r="O978" s="2351"/>
      <c r="P978" s="2351"/>
      <c r="Q978" s="2351"/>
      <c r="R978" s="2351"/>
      <c r="S978" s="2351"/>
      <c r="T978" s="2351"/>
      <c r="U978" s="2351"/>
      <c r="V978" s="2351"/>
      <c r="W978" s="2351"/>
      <c r="X978" s="2351"/>
      <c r="Y978" s="2351"/>
      <c r="Z978" s="2351"/>
      <c r="AA978" s="2351"/>
      <c r="AB978" s="2331"/>
    </row>
    <row r="979" ht="24.0" customHeight="1">
      <c r="A979" s="2350"/>
      <c r="B979" s="2351"/>
      <c r="C979" s="2351"/>
      <c r="D979" s="2351"/>
      <c r="E979" s="2351"/>
      <c r="F979" s="2351"/>
      <c r="G979" s="2351"/>
      <c r="H979" s="2351"/>
      <c r="I979" s="2351"/>
      <c r="J979" s="2351"/>
      <c r="K979" s="2351"/>
      <c r="L979" s="2351"/>
      <c r="M979" s="2351"/>
      <c r="N979" s="2351"/>
      <c r="O979" s="2351"/>
      <c r="P979" s="2351"/>
      <c r="Q979" s="2351"/>
      <c r="R979" s="2351"/>
      <c r="S979" s="2351"/>
      <c r="T979" s="2351"/>
      <c r="U979" s="2351"/>
      <c r="V979" s="2351"/>
      <c r="W979" s="2351"/>
      <c r="X979" s="2351"/>
      <c r="Y979" s="2351"/>
      <c r="Z979" s="2351"/>
      <c r="AA979" s="2351"/>
      <c r="AB979" s="2331"/>
    </row>
    <row r="980" ht="24.0" customHeight="1">
      <c r="A980" s="2350"/>
      <c r="B980" s="2351"/>
      <c r="C980" s="2351"/>
      <c r="D980" s="2351"/>
      <c r="E980" s="2351"/>
      <c r="F980" s="2351"/>
      <c r="G980" s="2351"/>
      <c r="H980" s="2351"/>
      <c r="I980" s="2351"/>
      <c r="J980" s="2351"/>
      <c r="K980" s="2351"/>
      <c r="L980" s="2351"/>
      <c r="M980" s="2351"/>
      <c r="N980" s="2351"/>
      <c r="O980" s="2351"/>
      <c r="P980" s="2351"/>
      <c r="Q980" s="2351"/>
      <c r="R980" s="2351"/>
      <c r="S980" s="2351"/>
      <c r="T980" s="2351"/>
      <c r="U980" s="2351"/>
      <c r="V980" s="2351"/>
      <c r="W980" s="2351"/>
      <c r="X980" s="2351"/>
      <c r="Y980" s="2351"/>
      <c r="Z980" s="2351"/>
      <c r="AA980" s="2351"/>
      <c r="AB980" s="2331"/>
    </row>
    <row r="981" ht="24.0" customHeight="1">
      <c r="A981" s="2350"/>
      <c r="B981" s="2351"/>
      <c r="C981" s="2351"/>
      <c r="D981" s="2351"/>
      <c r="E981" s="2351"/>
      <c r="F981" s="2351"/>
      <c r="G981" s="2351"/>
      <c r="H981" s="2351"/>
      <c r="I981" s="2351"/>
      <c r="J981" s="2351"/>
      <c r="K981" s="2351"/>
      <c r="L981" s="2351"/>
      <c r="M981" s="2351"/>
      <c r="N981" s="2351"/>
      <c r="O981" s="2351"/>
      <c r="P981" s="2351"/>
      <c r="Q981" s="2351"/>
      <c r="R981" s="2351"/>
      <c r="S981" s="2351"/>
      <c r="T981" s="2351"/>
      <c r="U981" s="2351"/>
      <c r="V981" s="2351"/>
      <c r="W981" s="2351"/>
      <c r="X981" s="2351"/>
      <c r="Y981" s="2351"/>
      <c r="Z981" s="2351"/>
      <c r="AA981" s="2351"/>
      <c r="AB981" s="2331"/>
    </row>
    <row r="982" ht="24.0" customHeight="1">
      <c r="A982" s="2350"/>
      <c r="B982" s="2351"/>
      <c r="C982" s="2351"/>
      <c r="D982" s="2351"/>
      <c r="E982" s="2351"/>
      <c r="F982" s="2351"/>
      <c r="G982" s="2351"/>
      <c r="H982" s="2351"/>
      <c r="I982" s="2351"/>
      <c r="J982" s="2351"/>
      <c r="K982" s="2351"/>
      <c r="L982" s="2351"/>
      <c r="M982" s="2351"/>
      <c r="N982" s="2351"/>
      <c r="O982" s="2351"/>
      <c r="P982" s="2351"/>
      <c r="Q982" s="2351"/>
      <c r="R982" s="2351"/>
      <c r="S982" s="2351"/>
      <c r="T982" s="2351"/>
      <c r="U982" s="2351"/>
      <c r="V982" s="2351"/>
      <c r="W982" s="2351"/>
      <c r="X982" s="2351"/>
      <c r="Y982" s="2351"/>
      <c r="Z982" s="2351"/>
      <c r="AA982" s="2351"/>
      <c r="AB982" s="2331"/>
    </row>
    <row r="983" ht="24.0" customHeight="1">
      <c r="A983" s="2350"/>
      <c r="B983" s="2351"/>
      <c r="C983" s="2351"/>
      <c r="D983" s="2351"/>
      <c r="E983" s="2351"/>
      <c r="F983" s="2351"/>
      <c r="G983" s="2351"/>
      <c r="H983" s="2351"/>
      <c r="I983" s="2351"/>
      <c r="J983" s="2351"/>
      <c r="K983" s="2351"/>
      <c r="L983" s="2351"/>
      <c r="M983" s="2351"/>
      <c r="N983" s="2351"/>
      <c r="O983" s="2351"/>
      <c r="P983" s="2351"/>
      <c r="Q983" s="2351"/>
      <c r="R983" s="2351"/>
      <c r="S983" s="2351"/>
      <c r="T983" s="2351"/>
      <c r="U983" s="2351"/>
      <c r="V983" s="2351"/>
      <c r="W983" s="2351"/>
      <c r="X983" s="2351"/>
      <c r="Y983" s="2351"/>
      <c r="Z983" s="2351"/>
      <c r="AA983" s="2351"/>
      <c r="AB983" s="2331"/>
    </row>
    <row r="984" ht="24.0" customHeight="1">
      <c r="A984" s="2350"/>
      <c r="B984" s="2351"/>
      <c r="C984" s="2351"/>
      <c r="D984" s="2351"/>
      <c r="E984" s="2351"/>
      <c r="F984" s="2351"/>
      <c r="G984" s="2351"/>
      <c r="H984" s="2351"/>
      <c r="I984" s="2351"/>
      <c r="J984" s="2351"/>
      <c r="K984" s="2351"/>
      <c r="L984" s="2351"/>
      <c r="M984" s="2351"/>
      <c r="N984" s="2351"/>
      <c r="O984" s="2351"/>
      <c r="P984" s="2351"/>
      <c r="Q984" s="2351"/>
      <c r="R984" s="2351"/>
      <c r="S984" s="2351"/>
      <c r="T984" s="2351"/>
      <c r="U984" s="2351"/>
      <c r="V984" s="2351"/>
      <c r="W984" s="2351"/>
      <c r="X984" s="2351"/>
      <c r="Y984" s="2351"/>
      <c r="Z984" s="2351"/>
      <c r="AA984" s="2351"/>
      <c r="AB984" s="2331"/>
    </row>
    <row r="985" ht="24.0" customHeight="1">
      <c r="A985" s="2350"/>
      <c r="B985" s="2351"/>
      <c r="C985" s="2351"/>
      <c r="D985" s="2351"/>
      <c r="E985" s="2351"/>
      <c r="F985" s="2351"/>
      <c r="G985" s="2351"/>
      <c r="H985" s="2351"/>
      <c r="I985" s="2351"/>
      <c r="J985" s="2351"/>
      <c r="K985" s="2351"/>
      <c r="L985" s="2351"/>
      <c r="M985" s="2351"/>
      <c r="N985" s="2351"/>
      <c r="O985" s="2351"/>
      <c r="P985" s="2351"/>
      <c r="Q985" s="2351"/>
      <c r="R985" s="2351"/>
      <c r="S985" s="2351"/>
      <c r="T985" s="2351"/>
      <c r="U985" s="2351"/>
      <c r="V985" s="2351"/>
      <c r="W985" s="2351"/>
      <c r="X985" s="2351"/>
      <c r="Y985" s="2351"/>
      <c r="Z985" s="2351"/>
      <c r="AA985" s="2351"/>
      <c r="AB985" s="2331"/>
    </row>
    <row r="986" ht="24.0" customHeight="1">
      <c r="A986" s="2350"/>
      <c r="B986" s="2351"/>
      <c r="C986" s="2351"/>
      <c r="D986" s="2351"/>
      <c r="E986" s="2351"/>
      <c r="F986" s="2351"/>
      <c r="G986" s="2351"/>
      <c r="H986" s="2351"/>
      <c r="I986" s="2351"/>
      <c r="J986" s="2351"/>
      <c r="K986" s="2351"/>
      <c r="L986" s="2351"/>
      <c r="M986" s="2351"/>
      <c r="N986" s="2351"/>
      <c r="O986" s="2351"/>
      <c r="P986" s="2351"/>
      <c r="Q986" s="2351"/>
      <c r="R986" s="2351"/>
      <c r="S986" s="2351"/>
      <c r="T986" s="2351"/>
      <c r="U986" s="2351"/>
      <c r="V986" s="2351"/>
      <c r="W986" s="2351"/>
      <c r="X986" s="2351"/>
      <c r="Y986" s="2351"/>
      <c r="Z986" s="2351"/>
      <c r="AA986" s="2351"/>
      <c r="AB986" s="2331"/>
    </row>
    <row r="987" ht="24.0" customHeight="1">
      <c r="A987" s="2350"/>
      <c r="B987" s="2351"/>
      <c r="C987" s="2351"/>
      <c r="D987" s="2351"/>
      <c r="E987" s="2351"/>
      <c r="F987" s="2351"/>
      <c r="G987" s="2351"/>
      <c r="H987" s="2351"/>
      <c r="I987" s="2351"/>
      <c r="J987" s="2351"/>
      <c r="K987" s="2351"/>
      <c r="L987" s="2351"/>
      <c r="M987" s="2351"/>
      <c r="N987" s="2351"/>
      <c r="O987" s="2351"/>
      <c r="P987" s="2351"/>
      <c r="Q987" s="2351"/>
      <c r="R987" s="2351"/>
      <c r="S987" s="2351"/>
      <c r="T987" s="2351"/>
      <c r="U987" s="2351"/>
      <c r="V987" s="2351"/>
      <c r="W987" s="2351"/>
      <c r="X987" s="2351"/>
      <c r="Y987" s="2351"/>
      <c r="Z987" s="2351"/>
      <c r="AA987" s="2351"/>
      <c r="AB987" s="2331"/>
    </row>
    <row r="988" ht="24.0" customHeight="1">
      <c r="A988" s="2350"/>
      <c r="B988" s="2351"/>
      <c r="C988" s="2351"/>
      <c r="D988" s="2351"/>
      <c r="E988" s="2351"/>
      <c r="F988" s="2351"/>
      <c r="G988" s="2351"/>
      <c r="H988" s="2351"/>
      <c r="I988" s="2351"/>
      <c r="J988" s="2351"/>
      <c r="K988" s="2351"/>
      <c r="L988" s="2351"/>
      <c r="M988" s="2351"/>
      <c r="N988" s="2351"/>
      <c r="O988" s="2351"/>
      <c r="P988" s="2351"/>
      <c r="Q988" s="2351"/>
      <c r="R988" s="2351"/>
      <c r="S988" s="2351"/>
      <c r="T988" s="2351"/>
      <c r="U988" s="2351"/>
      <c r="V988" s="2351"/>
      <c r="W988" s="2351"/>
      <c r="X988" s="2351"/>
      <c r="Y988" s="2351"/>
      <c r="Z988" s="2351"/>
      <c r="AA988" s="2351"/>
      <c r="AB988" s="2331"/>
    </row>
    <row r="989" ht="24.0" customHeight="1">
      <c r="A989" s="2350"/>
      <c r="B989" s="2351"/>
      <c r="C989" s="2351"/>
      <c r="D989" s="2351"/>
      <c r="E989" s="2351"/>
      <c r="F989" s="2351"/>
      <c r="G989" s="2351"/>
      <c r="H989" s="2351"/>
      <c r="I989" s="2351"/>
      <c r="J989" s="2351"/>
      <c r="K989" s="2351"/>
      <c r="L989" s="2351"/>
      <c r="M989" s="2351"/>
      <c r="N989" s="2351"/>
      <c r="O989" s="2351"/>
      <c r="P989" s="2351"/>
      <c r="Q989" s="2351"/>
      <c r="R989" s="2351"/>
      <c r="S989" s="2351"/>
      <c r="T989" s="2351"/>
      <c r="U989" s="2351"/>
      <c r="V989" s="2351"/>
      <c r="W989" s="2351"/>
      <c r="X989" s="2351"/>
      <c r="Y989" s="2351"/>
      <c r="Z989" s="2351"/>
      <c r="AA989" s="2351"/>
      <c r="AB989" s="2331"/>
    </row>
    <row r="990" ht="24.0" customHeight="1">
      <c r="A990" s="2350"/>
      <c r="B990" s="2351"/>
      <c r="C990" s="2351"/>
      <c r="D990" s="2351"/>
      <c r="E990" s="2351"/>
      <c r="F990" s="2351"/>
      <c r="G990" s="2351"/>
      <c r="H990" s="2351"/>
      <c r="I990" s="2351"/>
      <c r="J990" s="2351"/>
      <c r="K990" s="2351"/>
      <c r="L990" s="2351"/>
      <c r="M990" s="2351"/>
      <c r="N990" s="2351"/>
      <c r="O990" s="2351"/>
      <c r="P990" s="2351"/>
      <c r="Q990" s="2351"/>
      <c r="R990" s="2351"/>
      <c r="S990" s="2351"/>
      <c r="T990" s="2351"/>
      <c r="U990" s="2351"/>
      <c r="V990" s="2351"/>
      <c r="W990" s="2351"/>
      <c r="X990" s="2351"/>
      <c r="Y990" s="2351"/>
      <c r="Z990" s="2351"/>
      <c r="AA990" s="2351"/>
      <c r="AB990" s="2331"/>
    </row>
    <row r="991" ht="24.0" customHeight="1">
      <c r="A991" s="2350"/>
      <c r="B991" s="2351"/>
      <c r="C991" s="2351"/>
      <c r="D991" s="2351"/>
      <c r="E991" s="2351"/>
      <c r="F991" s="2351"/>
      <c r="G991" s="2351"/>
      <c r="H991" s="2351"/>
      <c r="I991" s="2351"/>
      <c r="J991" s="2351"/>
      <c r="K991" s="2351"/>
      <c r="L991" s="2351"/>
      <c r="M991" s="2351"/>
      <c r="N991" s="2351"/>
      <c r="O991" s="2351"/>
      <c r="P991" s="2351"/>
      <c r="Q991" s="2351"/>
      <c r="R991" s="2351"/>
      <c r="S991" s="2351"/>
      <c r="T991" s="2351"/>
      <c r="U991" s="2351"/>
      <c r="V991" s="2351"/>
      <c r="W991" s="2351"/>
      <c r="X991" s="2351"/>
      <c r="Y991" s="2351"/>
      <c r="Z991" s="2351"/>
      <c r="AA991" s="2351"/>
      <c r="AB991" s="2331"/>
    </row>
    <row r="992" ht="24.0" customHeight="1">
      <c r="A992" s="2350"/>
      <c r="B992" s="2351"/>
      <c r="C992" s="2351"/>
      <c r="D992" s="2351"/>
      <c r="E992" s="2351"/>
      <c r="F992" s="2351"/>
      <c r="G992" s="2351"/>
      <c r="H992" s="2351"/>
      <c r="I992" s="2351"/>
      <c r="J992" s="2351"/>
      <c r="K992" s="2351"/>
      <c r="L992" s="2351"/>
      <c r="M992" s="2351"/>
      <c r="N992" s="2351"/>
      <c r="O992" s="2351"/>
      <c r="P992" s="2351"/>
      <c r="Q992" s="2351"/>
      <c r="R992" s="2351"/>
      <c r="S992" s="2351"/>
      <c r="T992" s="2351"/>
      <c r="U992" s="2351"/>
      <c r="V992" s="2351"/>
      <c r="W992" s="2351"/>
      <c r="X992" s="2351"/>
      <c r="Y992" s="2351"/>
      <c r="Z992" s="2351"/>
      <c r="AA992" s="2351"/>
      <c r="AB992" s="2331"/>
    </row>
    <row r="993" ht="24.0" customHeight="1">
      <c r="A993" s="2350"/>
      <c r="B993" s="2351"/>
      <c r="C993" s="2351"/>
      <c r="D993" s="2351"/>
      <c r="E993" s="2351"/>
      <c r="F993" s="2351"/>
      <c r="G993" s="2351"/>
      <c r="H993" s="2351"/>
      <c r="I993" s="2351"/>
      <c r="J993" s="2351"/>
      <c r="K993" s="2351"/>
      <c r="L993" s="2351"/>
      <c r="M993" s="2351"/>
      <c r="N993" s="2351"/>
      <c r="O993" s="2351"/>
      <c r="P993" s="2351"/>
      <c r="Q993" s="2351"/>
      <c r="R993" s="2351"/>
      <c r="S993" s="2351"/>
      <c r="T993" s="2351"/>
      <c r="U993" s="2351"/>
      <c r="V993" s="2351"/>
      <c r="W993" s="2351"/>
      <c r="X993" s="2351"/>
      <c r="Y993" s="2351"/>
      <c r="Z993" s="2351"/>
      <c r="AA993" s="2351"/>
      <c r="AB993" s="2331"/>
    </row>
    <row r="994" ht="24.0" customHeight="1">
      <c r="A994" s="2350"/>
      <c r="B994" s="2351"/>
      <c r="C994" s="2351"/>
      <c r="D994" s="2351"/>
      <c r="E994" s="2351"/>
      <c r="F994" s="2351"/>
      <c r="G994" s="2351"/>
      <c r="H994" s="2351"/>
      <c r="I994" s="2351"/>
      <c r="J994" s="2351"/>
      <c r="K994" s="2351"/>
      <c r="L994" s="2351"/>
      <c r="M994" s="2351"/>
      <c r="N994" s="2351"/>
      <c r="O994" s="2351"/>
      <c r="P994" s="2351"/>
      <c r="Q994" s="2351"/>
      <c r="R994" s="2351"/>
      <c r="S994" s="2351"/>
      <c r="T994" s="2351"/>
      <c r="U994" s="2351"/>
      <c r="V994" s="2351"/>
      <c r="W994" s="2351"/>
      <c r="X994" s="2351"/>
      <c r="Y994" s="2351"/>
      <c r="Z994" s="2351"/>
      <c r="AA994" s="2351"/>
      <c r="AB994" s="2331"/>
    </row>
    <row r="995" ht="24.0" customHeight="1">
      <c r="A995" s="2350"/>
      <c r="B995" s="2351"/>
      <c r="C995" s="2351"/>
      <c r="D995" s="2351"/>
      <c r="E995" s="2351"/>
      <c r="F995" s="2351"/>
      <c r="G995" s="2351"/>
      <c r="H995" s="2351"/>
      <c r="I995" s="2351"/>
      <c r="J995" s="2351"/>
      <c r="K995" s="2351"/>
      <c r="L995" s="2351"/>
      <c r="M995" s="2351"/>
      <c r="N995" s="2351"/>
      <c r="O995" s="2351"/>
      <c r="P995" s="2351"/>
      <c r="Q995" s="2351"/>
      <c r="R995" s="2351"/>
      <c r="S995" s="2351"/>
      <c r="T995" s="2351"/>
      <c r="U995" s="2351"/>
      <c r="V995" s="2351"/>
      <c r="W995" s="2351"/>
      <c r="X995" s="2351"/>
      <c r="Y995" s="2351"/>
      <c r="Z995" s="2351"/>
      <c r="AA995" s="2351"/>
      <c r="AB995" s="2331"/>
    </row>
    <row r="996" ht="24.0" customHeight="1">
      <c r="A996" s="2350"/>
      <c r="B996" s="2351"/>
      <c r="C996" s="2351"/>
      <c r="D996" s="2351"/>
      <c r="E996" s="2351"/>
      <c r="F996" s="2351"/>
      <c r="G996" s="2351"/>
      <c r="H996" s="2351"/>
      <c r="I996" s="2351"/>
      <c r="J996" s="2351"/>
      <c r="K996" s="2351"/>
      <c r="L996" s="2351"/>
      <c r="M996" s="2351"/>
      <c r="N996" s="2351"/>
      <c r="O996" s="2351"/>
      <c r="P996" s="2351"/>
      <c r="Q996" s="2351"/>
      <c r="R996" s="2351"/>
      <c r="S996" s="2351"/>
      <c r="T996" s="2351"/>
      <c r="U996" s="2351"/>
      <c r="V996" s="2351"/>
      <c r="W996" s="2351"/>
      <c r="X996" s="2351"/>
      <c r="Y996" s="2351"/>
      <c r="Z996" s="2351"/>
      <c r="AA996" s="2351"/>
      <c r="AB996" s="2331"/>
    </row>
    <row r="997" ht="24.0" customHeight="1">
      <c r="A997" s="2350"/>
      <c r="B997" s="2351"/>
      <c r="C997" s="2351"/>
      <c r="D997" s="2351"/>
      <c r="E997" s="2351"/>
      <c r="F997" s="2351"/>
      <c r="G997" s="2351"/>
      <c r="H997" s="2351"/>
      <c r="I997" s="2351"/>
      <c r="J997" s="2351"/>
      <c r="K997" s="2351"/>
      <c r="L997" s="2351"/>
      <c r="M997" s="2351"/>
      <c r="N997" s="2351"/>
      <c r="O997" s="2351"/>
      <c r="P997" s="2351"/>
      <c r="Q997" s="2351"/>
      <c r="R997" s="2351"/>
      <c r="S997" s="2351"/>
      <c r="T997" s="2351"/>
      <c r="U997" s="2351"/>
      <c r="V997" s="2351"/>
      <c r="W997" s="2351"/>
      <c r="X997" s="2351"/>
      <c r="Y997" s="2351"/>
      <c r="Z997" s="2351"/>
      <c r="AA997" s="2351"/>
      <c r="AB997" s="2331"/>
    </row>
    <row r="998" ht="24.0" customHeight="1">
      <c r="A998" s="2350"/>
      <c r="B998" s="2351"/>
      <c r="C998" s="2351"/>
      <c r="D998" s="2351"/>
      <c r="E998" s="2351"/>
      <c r="F998" s="2351"/>
      <c r="G998" s="2351"/>
      <c r="H998" s="2351"/>
      <c r="I998" s="2351"/>
      <c r="J998" s="2351"/>
      <c r="K998" s="2351"/>
      <c r="L998" s="2351"/>
      <c r="M998" s="2351"/>
      <c r="N998" s="2351"/>
      <c r="O998" s="2351"/>
      <c r="P998" s="2351"/>
      <c r="Q998" s="2351"/>
      <c r="R998" s="2351"/>
      <c r="S998" s="2351"/>
      <c r="T998" s="2351"/>
      <c r="U998" s="2351"/>
      <c r="V998" s="2351"/>
      <c r="W998" s="2351"/>
      <c r="X998" s="2351"/>
      <c r="Y998" s="2351"/>
      <c r="Z998" s="2351"/>
      <c r="AA998" s="2351"/>
      <c r="AB998" s="2331"/>
    </row>
    <row r="999" ht="24.0" customHeight="1">
      <c r="A999" s="2350"/>
      <c r="B999" s="2351"/>
      <c r="C999" s="2351"/>
      <c r="D999" s="2351"/>
      <c r="E999" s="2351"/>
      <c r="F999" s="2351"/>
      <c r="G999" s="2351"/>
      <c r="H999" s="2351"/>
      <c r="I999" s="2351"/>
      <c r="J999" s="2351"/>
      <c r="K999" s="2351"/>
      <c r="L999" s="2351"/>
      <c r="M999" s="2351"/>
      <c r="N999" s="2351"/>
      <c r="O999" s="2351"/>
      <c r="P999" s="2351"/>
      <c r="Q999" s="2351"/>
      <c r="R999" s="2351"/>
      <c r="S999" s="2351"/>
      <c r="T999" s="2351"/>
      <c r="U999" s="2351"/>
      <c r="V999" s="2351"/>
      <c r="W999" s="2351"/>
      <c r="X999" s="2351"/>
      <c r="Y999" s="2351"/>
      <c r="Z999" s="2351"/>
      <c r="AA999" s="2351"/>
      <c r="AB999" s="2331"/>
    </row>
    <row r="1000" ht="24.0" customHeight="1">
      <c r="A1000" s="2350"/>
      <c r="B1000" s="2351"/>
      <c r="C1000" s="2351"/>
      <c r="D1000" s="2351"/>
      <c r="E1000" s="2351"/>
      <c r="F1000" s="2351"/>
      <c r="G1000" s="2351"/>
      <c r="H1000" s="2351"/>
      <c r="I1000" s="2351"/>
      <c r="J1000" s="2351"/>
      <c r="K1000" s="2351"/>
      <c r="L1000" s="2351"/>
      <c r="M1000" s="2351"/>
      <c r="N1000" s="2351"/>
      <c r="O1000" s="2351"/>
      <c r="P1000" s="2351"/>
      <c r="Q1000" s="2351"/>
      <c r="R1000" s="2351"/>
      <c r="S1000" s="2351"/>
      <c r="T1000" s="2351"/>
      <c r="U1000" s="2351"/>
      <c r="V1000" s="2351"/>
      <c r="W1000" s="2351"/>
      <c r="X1000" s="2351"/>
      <c r="Y1000" s="2351"/>
      <c r="Z1000" s="2351"/>
      <c r="AA1000" s="2351"/>
      <c r="AB1000" s="2331"/>
    </row>
  </sheetData>
  <mergeCells count="7">
    <mergeCell ref="A1:A2"/>
    <mergeCell ref="B1:B2"/>
    <mergeCell ref="C1:C2"/>
    <mergeCell ref="D1:I1"/>
    <mergeCell ref="J1:O1"/>
    <mergeCell ref="P1:U1"/>
    <mergeCell ref="V1:AA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3.0" topLeftCell="F4" activePane="bottomRight" state="frozen"/>
      <selection activeCell="F1" sqref="F1" pane="topRight"/>
      <selection activeCell="A4" sqref="A4" pane="bottomLeft"/>
      <selection activeCell="F4" sqref="F4" pane="bottomRight"/>
    </sheetView>
  </sheetViews>
  <sheetFormatPr customHeight="1" defaultColWidth="14.43" defaultRowHeight="15.0"/>
  <cols>
    <col customWidth="1" min="1" max="1" width="12.57"/>
    <col customWidth="1" min="2" max="2" width="11.43"/>
    <col customWidth="1" min="3" max="3" width="64.86"/>
    <col customWidth="1" min="4" max="4" width="20.71"/>
    <col customWidth="1" min="5" max="5" width="7.71"/>
    <col customWidth="1" min="6" max="6" width="7.43"/>
    <col customWidth="1" min="7" max="7" width="15.29"/>
    <col customWidth="1" min="8" max="8" width="18.14"/>
    <col customWidth="1" min="9" max="9" width="18.43"/>
    <col customWidth="1" min="10" max="10" width="15.86"/>
    <col customWidth="1" min="12" max="12" width="14.29"/>
    <col customWidth="1" min="13" max="13" width="11.0"/>
    <col customWidth="1" min="14" max="15" width="16.86"/>
    <col customWidth="1" min="16" max="16" width="15.86"/>
    <col customWidth="1" min="17" max="17" width="15.57"/>
    <col customWidth="1" min="18" max="18" width="17.43"/>
    <col customWidth="1" min="19" max="19" width="16.29"/>
    <col customWidth="1" min="20" max="20" width="16.57"/>
    <col customWidth="1" min="21" max="21" width="24.71"/>
    <col customWidth="1" min="22" max="22" width="15.86"/>
    <col customWidth="1" min="23" max="23" width="12.86"/>
    <col customWidth="1" min="24" max="28" width="19.0"/>
    <col customWidth="1" min="29" max="29" width="10.29"/>
    <col customWidth="1" min="30" max="30" width="14.71"/>
    <col customWidth="1" min="31" max="31" width="22.43"/>
    <col customWidth="1" min="32" max="32" width="46.29"/>
    <col customWidth="1" min="33" max="35" width="27.57"/>
    <col customWidth="1" min="36" max="36" width="10.86"/>
  </cols>
  <sheetData>
    <row r="1">
      <c r="A1" s="320"/>
      <c r="B1" s="320"/>
      <c r="C1" s="321"/>
      <c r="D1" s="320"/>
      <c r="E1" s="320"/>
      <c r="F1" s="320"/>
      <c r="G1" s="320"/>
      <c r="H1" s="320"/>
      <c r="I1" s="320"/>
      <c r="J1" s="320"/>
      <c r="K1" s="320"/>
      <c r="L1" s="320"/>
      <c r="M1" s="320"/>
      <c r="N1" s="320"/>
      <c r="O1" s="322" t="s">
        <v>147</v>
      </c>
      <c r="P1" s="320"/>
      <c r="Q1" s="320"/>
      <c r="R1" s="323"/>
      <c r="S1" s="323"/>
      <c r="T1" s="323"/>
      <c r="U1" s="323"/>
      <c r="V1" s="320"/>
      <c r="W1" s="320"/>
      <c r="X1" s="320"/>
      <c r="Y1" s="320"/>
      <c r="Z1" s="320"/>
      <c r="AA1" s="320"/>
      <c r="AB1" s="320"/>
      <c r="AC1" s="320"/>
      <c r="AD1" s="320"/>
      <c r="AE1" s="321"/>
      <c r="AF1" s="320"/>
      <c r="AG1" s="320"/>
      <c r="AH1" s="320"/>
      <c r="AI1" s="320"/>
      <c r="AJ1" s="324"/>
    </row>
    <row r="2">
      <c r="A2" s="325" t="s">
        <v>1</v>
      </c>
      <c r="B2" s="326" t="s">
        <v>2</v>
      </c>
      <c r="C2" s="326" t="s">
        <v>3</v>
      </c>
      <c r="D2" s="326" t="s">
        <v>4</v>
      </c>
      <c r="E2" s="326" t="s">
        <v>5</v>
      </c>
      <c r="F2" s="327" t="s">
        <v>6</v>
      </c>
      <c r="G2" s="4"/>
      <c r="H2" s="4"/>
      <c r="I2" s="4"/>
      <c r="J2" s="4"/>
      <c r="K2" s="4"/>
      <c r="L2" s="328" t="s">
        <v>7</v>
      </c>
      <c r="M2" s="4"/>
      <c r="N2" s="4"/>
      <c r="O2" s="4"/>
      <c r="P2" s="4"/>
      <c r="Q2" s="4"/>
      <c r="R2" s="329" t="s">
        <v>8</v>
      </c>
      <c r="S2" s="4"/>
      <c r="T2" s="4"/>
      <c r="U2" s="4"/>
      <c r="V2" s="4"/>
      <c r="W2" s="4"/>
      <c r="X2" s="328" t="s">
        <v>9</v>
      </c>
      <c r="Y2" s="4"/>
      <c r="Z2" s="4"/>
      <c r="AA2" s="4"/>
      <c r="AB2" s="4"/>
      <c r="AC2" s="4"/>
      <c r="AD2" s="6"/>
      <c r="AE2" s="326" t="s">
        <v>148</v>
      </c>
      <c r="AF2" s="326" t="s">
        <v>11</v>
      </c>
      <c r="AG2" s="326" t="s">
        <v>12</v>
      </c>
      <c r="AH2" s="330" t="s">
        <v>13</v>
      </c>
      <c r="AI2" s="326" t="s">
        <v>14</v>
      </c>
      <c r="AJ2" s="331"/>
    </row>
    <row r="3">
      <c r="A3" s="9"/>
      <c r="B3" s="9"/>
      <c r="C3" s="9"/>
      <c r="D3" s="9"/>
      <c r="E3" s="9"/>
      <c r="F3" s="332" t="s">
        <v>15</v>
      </c>
      <c r="G3" s="332" t="s">
        <v>16</v>
      </c>
      <c r="H3" s="332" t="s">
        <v>17</v>
      </c>
      <c r="I3" s="332" t="s">
        <v>18</v>
      </c>
      <c r="J3" s="332" t="s">
        <v>19</v>
      </c>
      <c r="K3" s="332" t="s">
        <v>20</v>
      </c>
      <c r="L3" s="332" t="s">
        <v>21</v>
      </c>
      <c r="M3" s="332" t="s">
        <v>22</v>
      </c>
      <c r="N3" s="333" t="s">
        <v>23</v>
      </c>
      <c r="O3" s="333" t="s">
        <v>18</v>
      </c>
      <c r="P3" s="334" t="s">
        <v>19</v>
      </c>
      <c r="Q3" s="334" t="s">
        <v>20</v>
      </c>
      <c r="R3" s="335" t="s">
        <v>24</v>
      </c>
      <c r="S3" s="335" t="s">
        <v>25</v>
      </c>
      <c r="T3" s="335" t="s">
        <v>26</v>
      </c>
      <c r="U3" s="335" t="s">
        <v>18</v>
      </c>
      <c r="V3" s="333" t="s">
        <v>19</v>
      </c>
      <c r="W3" s="333" t="s">
        <v>20</v>
      </c>
      <c r="X3" s="333" t="s">
        <v>27</v>
      </c>
      <c r="Y3" s="333" t="s">
        <v>28</v>
      </c>
      <c r="Z3" s="333" t="s">
        <v>29</v>
      </c>
      <c r="AA3" s="336" t="s">
        <v>149</v>
      </c>
      <c r="AB3" s="333" t="s">
        <v>18</v>
      </c>
      <c r="AC3" s="333" t="s">
        <v>19</v>
      </c>
      <c r="AD3" s="333" t="s">
        <v>30</v>
      </c>
      <c r="AE3" s="11"/>
      <c r="AF3" s="11"/>
      <c r="AG3" s="11"/>
      <c r="AH3" s="12"/>
      <c r="AI3" s="11"/>
      <c r="AJ3" s="337"/>
    </row>
    <row r="4">
      <c r="A4" s="338">
        <v>1.0</v>
      </c>
      <c r="B4" s="339" t="s">
        <v>150</v>
      </c>
      <c r="C4" s="340" t="s">
        <v>151</v>
      </c>
      <c r="D4" s="341">
        <v>529300.0</v>
      </c>
      <c r="E4" s="342" t="s">
        <v>33</v>
      </c>
      <c r="F4" s="343"/>
      <c r="G4" s="343"/>
      <c r="H4" s="343"/>
      <c r="I4" s="344" t="s">
        <v>50</v>
      </c>
      <c r="J4" s="345">
        <v>45566.0</v>
      </c>
      <c r="K4" s="345">
        <v>45930.0</v>
      </c>
      <c r="L4" s="343"/>
      <c r="M4" s="343"/>
      <c r="N4" s="343"/>
      <c r="O4" s="346"/>
      <c r="P4" s="347"/>
      <c r="Q4" s="347"/>
      <c r="R4" s="348"/>
      <c r="S4" s="348"/>
      <c r="T4" s="348"/>
      <c r="U4" s="349"/>
      <c r="V4" s="343"/>
      <c r="W4" s="343"/>
      <c r="X4" s="343"/>
      <c r="Y4" s="343"/>
      <c r="Z4" s="343"/>
      <c r="AA4" s="350"/>
      <c r="AB4" s="350">
        <v>529300.0</v>
      </c>
      <c r="AC4" s="343"/>
      <c r="AD4" s="343"/>
      <c r="AE4" s="351" t="s">
        <v>38</v>
      </c>
      <c r="AF4" s="352"/>
      <c r="AG4" s="352"/>
      <c r="AH4" s="352"/>
      <c r="AI4" s="352"/>
      <c r="AJ4" s="353"/>
    </row>
    <row r="5">
      <c r="A5" s="354"/>
      <c r="B5" s="355"/>
      <c r="C5" s="356" t="s">
        <v>152</v>
      </c>
      <c r="D5" s="357">
        <v>41470.0</v>
      </c>
      <c r="E5" s="358" t="s">
        <v>33</v>
      </c>
      <c r="F5" s="359"/>
      <c r="G5" s="358">
        <v>31110.0</v>
      </c>
      <c r="H5" s="359"/>
      <c r="I5" s="360">
        <v>31110.0</v>
      </c>
      <c r="J5" s="361">
        <v>45566.0</v>
      </c>
      <c r="K5" s="361">
        <v>45657.0</v>
      </c>
      <c r="L5" s="362"/>
      <c r="M5" s="362"/>
      <c r="N5" s="362"/>
      <c r="O5" s="363"/>
      <c r="P5" s="364"/>
      <c r="Q5" s="364"/>
      <c r="R5" s="365"/>
      <c r="S5" s="365"/>
      <c r="T5" s="365"/>
      <c r="U5" s="366"/>
      <c r="V5" s="362"/>
      <c r="W5" s="362"/>
      <c r="X5" s="362"/>
      <c r="Y5" s="362"/>
      <c r="Z5" s="362"/>
      <c r="AA5" s="363"/>
      <c r="AB5" s="363"/>
      <c r="AC5" s="362"/>
      <c r="AD5" s="362"/>
      <c r="AE5" s="367"/>
      <c r="AF5" s="368"/>
      <c r="AG5" s="368"/>
      <c r="AH5" s="368"/>
      <c r="AI5" s="355"/>
      <c r="AJ5" s="369"/>
    </row>
    <row r="6">
      <c r="A6" s="354"/>
      <c r="B6" s="355"/>
      <c r="C6" s="9"/>
      <c r="D6" s="359"/>
      <c r="E6" s="370" t="s">
        <v>42</v>
      </c>
      <c r="F6" s="371"/>
      <c r="G6" s="370">
        <v>22910.0</v>
      </c>
      <c r="H6" s="371"/>
      <c r="I6" s="372">
        <v>22910.0</v>
      </c>
      <c r="J6" s="373">
        <v>45603.0</v>
      </c>
      <c r="K6" s="373">
        <v>45605.0</v>
      </c>
      <c r="L6" s="371"/>
      <c r="M6" s="371"/>
      <c r="N6" s="371"/>
      <c r="O6" s="374"/>
      <c r="P6" s="375"/>
      <c r="Q6" s="375"/>
      <c r="R6" s="376"/>
      <c r="S6" s="376"/>
      <c r="T6" s="376"/>
      <c r="U6" s="377"/>
      <c r="V6" s="371"/>
      <c r="W6" s="371"/>
      <c r="X6" s="371"/>
      <c r="Y6" s="371"/>
      <c r="Z6" s="371"/>
      <c r="AA6" s="374"/>
      <c r="AB6" s="374">
        <f>I6</f>
        <v>22910</v>
      </c>
      <c r="AC6" s="371"/>
      <c r="AD6" s="371"/>
      <c r="AE6" s="378"/>
      <c r="AF6" s="379"/>
      <c r="AG6" s="379"/>
      <c r="AH6" s="379"/>
      <c r="AI6" s="380"/>
      <c r="AJ6" s="369"/>
    </row>
    <row r="7">
      <c r="A7" s="354"/>
      <c r="B7" s="355"/>
      <c r="C7" s="381" t="s">
        <v>153</v>
      </c>
      <c r="D7" s="382">
        <v>44484.0</v>
      </c>
      <c r="E7" s="382" t="s">
        <v>33</v>
      </c>
      <c r="F7" s="383"/>
      <c r="G7" s="384">
        <v>4044.0</v>
      </c>
      <c r="H7" s="384">
        <v>4044.0</v>
      </c>
      <c r="I7" s="385">
        <v>8088.0</v>
      </c>
      <c r="J7" s="386"/>
      <c r="K7" s="387"/>
      <c r="L7" s="388">
        <v>4044.0</v>
      </c>
      <c r="M7" s="388">
        <v>4044.0</v>
      </c>
      <c r="N7" s="388">
        <v>4044.0</v>
      </c>
      <c r="O7" s="385">
        <v>12132.0</v>
      </c>
      <c r="P7" s="386"/>
      <c r="Q7" s="387"/>
      <c r="R7" s="388">
        <v>4044.0</v>
      </c>
      <c r="S7" s="388">
        <v>4044.0</v>
      </c>
      <c r="T7" s="388">
        <v>4044.0</v>
      </c>
      <c r="U7" s="366">
        <f>R7+S7+T7</f>
        <v>12132</v>
      </c>
      <c r="V7" s="362"/>
      <c r="W7" s="362"/>
      <c r="X7" s="389">
        <v>4044.0</v>
      </c>
      <c r="Y7" s="389"/>
      <c r="Z7" s="389"/>
      <c r="AA7" s="363"/>
      <c r="AB7" s="363"/>
      <c r="AC7" s="362"/>
      <c r="AD7" s="362"/>
      <c r="AE7" s="367"/>
      <c r="AF7" s="355"/>
      <c r="AG7" s="390"/>
      <c r="AH7" s="355"/>
      <c r="AI7" s="355"/>
      <c r="AJ7" s="369"/>
    </row>
    <row r="8">
      <c r="A8" s="354"/>
      <c r="B8" s="355"/>
      <c r="C8" s="9"/>
      <c r="D8" s="362"/>
      <c r="E8" s="370" t="s">
        <v>42</v>
      </c>
      <c r="F8" s="391"/>
      <c r="G8" s="392">
        <v>385.0</v>
      </c>
      <c r="H8" s="370">
        <v>945.0</v>
      </c>
      <c r="I8" s="372">
        <v>1330.0</v>
      </c>
      <c r="J8" s="393"/>
      <c r="K8" s="393"/>
      <c r="L8" s="370">
        <v>1050.0</v>
      </c>
      <c r="M8" s="371"/>
      <c r="N8" s="370">
        <v>385.0</v>
      </c>
      <c r="O8" s="372">
        <f>SUM(L8:N8)</f>
        <v>1435</v>
      </c>
      <c r="P8" s="393"/>
      <c r="Q8" s="393"/>
      <c r="R8" s="376"/>
      <c r="S8" s="376"/>
      <c r="T8" s="376"/>
      <c r="U8" s="377"/>
      <c r="V8" s="371"/>
      <c r="W8" s="371"/>
      <c r="X8" s="394">
        <v>525.0</v>
      </c>
      <c r="Y8" s="371"/>
      <c r="Z8" s="371"/>
      <c r="AA8" s="374">
        <f>X8</f>
        <v>525</v>
      </c>
      <c r="AB8" s="374">
        <f>I8+O8+U8+X8</f>
        <v>3290</v>
      </c>
      <c r="AC8" s="371"/>
      <c r="AD8" s="371"/>
      <c r="AE8" s="378"/>
      <c r="AF8" s="380"/>
      <c r="AG8" s="395"/>
      <c r="AH8" s="380"/>
      <c r="AI8" s="380"/>
      <c r="AJ8" s="369"/>
    </row>
    <row r="9">
      <c r="A9" s="354"/>
      <c r="B9" s="355"/>
      <c r="C9" s="396" t="s">
        <v>154</v>
      </c>
      <c r="D9" s="397">
        <v>9500.0</v>
      </c>
      <c r="E9" s="382" t="s">
        <v>33</v>
      </c>
      <c r="F9" s="383"/>
      <c r="G9" s="398"/>
      <c r="H9" s="362"/>
      <c r="I9" s="385"/>
      <c r="J9" s="387"/>
      <c r="K9" s="387"/>
      <c r="L9" s="362"/>
      <c r="M9" s="362"/>
      <c r="N9" s="382"/>
      <c r="O9" s="385"/>
      <c r="P9" s="387"/>
      <c r="Q9" s="387"/>
      <c r="R9" s="365"/>
      <c r="S9" s="365"/>
      <c r="T9" s="365"/>
      <c r="U9" s="366"/>
      <c r="V9" s="362"/>
      <c r="W9" s="362"/>
      <c r="X9" s="362"/>
      <c r="Y9" s="399">
        <v>9500.0</v>
      </c>
      <c r="Z9" s="362"/>
      <c r="AA9" s="363"/>
      <c r="AB9" s="363"/>
      <c r="AC9" s="362"/>
      <c r="AD9" s="400">
        <v>244216.0</v>
      </c>
      <c r="AE9" s="367"/>
      <c r="AF9" s="355"/>
      <c r="AG9" s="390"/>
      <c r="AH9" s="355"/>
      <c r="AI9" s="355"/>
      <c r="AJ9" s="369"/>
    </row>
    <row r="10">
      <c r="A10" s="354"/>
      <c r="B10" s="355"/>
      <c r="C10" s="9"/>
      <c r="D10" s="362"/>
      <c r="E10" s="370" t="s">
        <v>42</v>
      </c>
      <c r="F10" s="383"/>
      <c r="G10" s="398"/>
      <c r="H10" s="362"/>
      <c r="I10" s="385"/>
      <c r="J10" s="387"/>
      <c r="K10" s="387"/>
      <c r="L10" s="362"/>
      <c r="M10" s="362"/>
      <c r="N10" s="382"/>
      <c r="O10" s="385"/>
      <c r="P10" s="387"/>
      <c r="Q10" s="387"/>
      <c r="R10" s="365"/>
      <c r="S10" s="365"/>
      <c r="T10" s="365"/>
      <c r="U10" s="366"/>
      <c r="V10" s="362"/>
      <c r="W10" s="362"/>
      <c r="X10" s="362"/>
      <c r="Y10" s="399">
        <v>6548.0</v>
      </c>
      <c r="Z10" s="362"/>
      <c r="AA10" s="363">
        <f>Y10</f>
        <v>6548</v>
      </c>
      <c r="AB10" s="363">
        <f>Y10</f>
        <v>6548</v>
      </c>
      <c r="AC10" s="362"/>
      <c r="AD10" s="362"/>
      <c r="AE10" s="367"/>
      <c r="AF10" s="355"/>
      <c r="AG10" s="390"/>
      <c r="AH10" s="355"/>
      <c r="AI10" s="355"/>
      <c r="AJ10" s="369"/>
    </row>
    <row r="11">
      <c r="A11" s="354"/>
      <c r="B11" s="355"/>
      <c r="C11" s="401" t="s">
        <v>155</v>
      </c>
      <c r="D11" s="382">
        <v>100000.0</v>
      </c>
      <c r="E11" s="382" t="s">
        <v>33</v>
      </c>
      <c r="F11" s="383"/>
      <c r="G11" s="398"/>
      <c r="H11" s="362"/>
      <c r="I11" s="385" t="s">
        <v>50</v>
      </c>
      <c r="J11" s="387"/>
      <c r="K11" s="387"/>
      <c r="L11" s="362"/>
      <c r="M11" s="362"/>
      <c r="N11" s="382">
        <v>100000.0</v>
      </c>
      <c r="O11" s="385">
        <v>100000.0</v>
      </c>
      <c r="P11" s="387"/>
      <c r="Q11" s="387"/>
      <c r="R11" s="365"/>
      <c r="S11" s="365"/>
      <c r="T11" s="365"/>
      <c r="U11" s="366"/>
      <c r="V11" s="362"/>
      <c r="W11" s="362"/>
      <c r="X11" s="362"/>
      <c r="Y11" s="362"/>
      <c r="Z11" s="362"/>
      <c r="AA11" s="363"/>
      <c r="AB11" s="363"/>
      <c r="AC11" s="362"/>
      <c r="AD11" s="362"/>
      <c r="AE11" s="367"/>
      <c r="AF11" s="355"/>
      <c r="AG11" s="390"/>
      <c r="AH11" s="355"/>
      <c r="AI11" s="355"/>
      <c r="AJ11" s="369"/>
    </row>
    <row r="12" ht="42.75" customHeight="1">
      <c r="A12" s="354"/>
      <c r="B12" s="355"/>
      <c r="C12" s="9"/>
      <c r="D12" s="362"/>
      <c r="E12" s="370" t="s">
        <v>42</v>
      </c>
      <c r="F12" s="380"/>
      <c r="G12" s="380"/>
      <c r="H12" s="380"/>
      <c r="I12" s="372" t="s">
        <v>50</v>
      </c>
      <c r="J12" s="402"/>
      <c r="K12" s="402"/>
      <c r="L12" s="380"/>
      <c r="M12" s="380"/>
      <c r="N12" s="370">
        <v>100000.0</v>
      </c>
      <c r="O12" s="372">
        <v>100000.0</v>
      </c>
      <c r="P12" s="402"/>
      <c r="Q12" s="402"/>
      <c r="R12" s="376"/>
      <c r="S12" s="376"/>
      <c r="T12" s="376"/>
      <c r="U12" s="377"/>
      <c r="V12" s="371"/>
      <c r="W12" s="371"/>
      <c r="X12" s="380"/>
      <c r="Y12" s="380"/>
      <c r="Z12" s="380"/>
      <c r="AA12" s="403"/>
      <c r="AB12" s="374">
        <f>O12</f>
        <v>100000</v>
      </c>
      <c r="AC12" s="371"/>
      <c r="AD12" s="371"/>
      <c r="AE12" s="378"/>
      <c r="AF12" s="380"/>
      <c r="AG12" s="404"/>
      <c r="AH12" s="380"/>
      <c r="AI12" s="380"/>
      <c r="AJ12" s="369"/>
    </row>
    <row r="13">
      <c r="A13" s="354"/>
      <c r="B13" s="355"/>
      <c r="C13" s="401" t="s">
        <v>156</v>
      </c>
      <c r="D13" s="382">
        <v>100000.0</v>
      </c>
      <c r="E13" s="382" t="s">
        <v>33</v>
      </c>
      <c r="F13" s="355"/>
      <c r="G13" s="355"/>
      <c r="H13" s="355"/>
      <c r="I13" s="385" t="s">
        <v>50</v>
      </c>
      <c r="J13" s="386"/>
      <c r="K13" s="386"/>
      <c r="L13" s="355"/>
      <c r="M13" s="355"/>
      <c r="N13" s="382">
        <v>100000.0</v>
      </c>
      <c r="O13" s="385">
        <v>100000.0</v>
      </c>
      <c r="P13" s="386"/>
      <c r="Q13" s="386"/>
      <c r="R13" s="365"/>
      <c r="S13" s="365"/>
      <c r="T13" s="365"/>
      <c r="U13" s="366"/>
      <c r="V13" s="362"/>
      <c r="W13" s="362"/>
      <c r="X13" s="355"/>
      <c r="Y13" s="355"/>
      <c r="Z13" s="355"/>
      <c r="AA13" s="405"/>
      <c r="AB13" s="405"/>
      <c r="AC13" s="362"/>
      <c r="AD13" s="362"/>
      <c r="AE13" s="367"/>
      <c r="AF13" s="355"/>
      <c r="AG13" s="406"/>
      <c r="AH13" s="355"/>
      <c r="AI13" s="355"/>
      <c r="AJ13" s="369"/>
    </row>
    <row r="14" ht="40.5" customHeight="1">
      <c r="A14" s="354"/>
      <c r="B14" s="355"/>
      <c r="C14" s="9"/>
      <c r="D14" s="355"/>
      <c r="E14" s="370" t="s">
        <v>42</v>
      </c>
      <c r="F14" s="407"/>
      <c r="G14" s="407"/>
      <c r="H14" s="407"/>
      <c r="I14" s="372" t="s">
        <v>50</v>
      </c>
      <c r="J14" s="402"/>
      <c r="K14" s="402"/>
      <c r="L14" s="380"/>
      <c r="M14" s="380"/>
      <c r="N14" s="370">
        <v>100000.0</v>
      </c>
      <c r="O14" s="372">
        <v>100000.0</v>
      </c>
      <c r="P14" s="402"/>
      <c r="Q14" s="402"/>
      <c r="R14" s="376"/>
      <c r="S14" s="376"/>
      <c r="T14" s="376"/>
      <c r="U14" s="377"/>
      <c r="V14" s="380"/>
      <c r="W14" s="380"/>
      <c r="X14" s="380"/>
      <c r="Y14" s="380"/>
      <c r="Z14" s="380"/>
      <c r="AA14" s="403"/>
      <c r="AB14" s="374">
        <f>O14</f>
        <v>100000</v>
      </c>
      <c r="AC14" s="380"/>
      <c r="AD14" s="380"/>
      <c r="AE14" s="378"/>
      <c r="AF14" s="380"/>
      <c r="AG14" s="395"/>
      <c r="AH14" s="380"/>
      <c r="AI14" s="380"/>
      <c r="AJ14" s="369"/>
    </row>
    <row r="15">
      <c r="A15" s="354"/>
      <c r="B15" s="408"/>
      <c r="C15" s="401" t="s">
        <v>157</v>
      </c>
      <c r="D15" s="382">
        <v>200000.0</v>
      </c>
      <c r="E15" s="382" t="s">
        <v>33</v>
      </c>
      <c r="F15" s="355"/>
      <c r="G15" s="355"/>
      <c r="H15" s="409"/>
      <c r="I15" s="363"/>
      <c r="J15" s="387"/>
      <c r="K15" s="387"/>
      <c r="L15" s="409"/>
      <c r="M15" s="355"/>
      <c r="N15" s="355"/>
      <c r="O15" s="385" t="s">
        <v>50</v>
      </c>
      <c r="P15" s="387"/>
      <c r="Q15" s="387"/>
      <c r="R15" s="365"/>
      <c r="S15" s="365"/>
      <c r="T15" s="365"/>
      <c r="U15" s="366"/>
      <c r="V15" s="355"/>
      <c r="W15" s="355"/>
      <c r="X15" s="388"/>
      <c r="Y15" s="410">
        <v>200000.0</v>
      </c>
      <c r="Z15" s="355"/>
      <c r="AA15" s="405"/>
      <c r="AB15" s="405"/>
      <c r="AC15" s="355"/>
      <c r="AD15" s="355"/>
      <c r="AE15" s="367"/>
      <c r="AF15" s="411"/>
      <c r="AG15" s="390"/>
      <c r="AH15" s="390"/>
      <c r="AI15" s="390"/>
      <c r="AJ15" s="369"/>
    </row>
    <row r="16" ht="44.25" customHeight="1">
      <c r="A16" s="354"/>
      <c r="B16" s="408"/>
      <c r="C16" s="9"/>
      <c r="D16" s="355"/>
      <c r="E16" s="370" t="s">
        <v>42</v>
      </c>
      <c r="F16" s="380"/>
      <c r="G16" s="380"/>
      <c r="H16" s="407"/>
      <c r="I16" s="374"/>
      <c r="J16" s="393"/>
      <c r="K16" s="393"/>
      <c r="L16" s="407"/>
      <c r="M16" s="380"/>
      <c r="N16" s="380"/>
      <c r="O16" s="372" t="s">
        <v>50</v>
      </c>
      <c r="P16" s="393"/>
      <c r="Q16" s="393"/>
      <c r="R16" s="376"/>
      <c r="S16" s="376"/>
      <c r="T16" s="376"/>
      <c r="U16" s="377"/>
      <c r="V16" s="380"/>
      <c r="W16" s="380"/>
      <c r="X16" s="376"/>
      <c r="Y16" s="412">
        <v>200000.0</v>
      </c>
      <c r="Z16" s="380"/>
      <c r="AA16" s="377">
        <f>Y16</f>
        <v>200000</v>
      </c>
      <c r="AB16" s="377">
        <f>Y16</f>
        <v>200000</v>
      </c>
      <c r="AC16" s="380"/>
      <c r="AD16" s="380"/>
      <c r="AE16" s="378"/>
      <c r="AF16" s="413"/>
      <c r="AG16" s="395"/>
      <c r="AH16" s="395"/>
      <c r="AI16" s="395"/>
      <c r="AJ16" s="369"/>
    </row>
    <row r="17">
      <c r="A17" s="354"/>
      <c r="B17" s="414" t="s">
        <v>158</v>
      </c>
      <c r="C17" s="4"/>
      <c r="D17" s="415">
        <f>D4</f>
        <v>529300</v>
      </c>
      <c r="E17" s="362"/>
      <c r="F17" s="355"/>
      <c r="G17" s="355"/>
      <c r="H17" s="409"/>
      <c r="I17" s="385" t="s">
        <v>50</v>
      </c>
      <c r="J17" s="387"/>
      <c r="K17" s="387"/>
      <c r="L17" s="409"/>
      <c r="M17" s="355"/>
      <c r="N17" s="355"/>
      <c r="O17" s="385" t="s">
        <v>50</v>
      </c>
      <c r="P17" s="387"/>
      <c r="Q17" s="387"/>
      <c r="R17" s="365"/>
      <c r="S17" s="365"/>
      <c r="T17" s="365"/>
      <c r="U17" s="366"/>
      <c r="V17" s="355"/>
      <c r="W17" s="355"/>
      <c r="X17" s="355"/>
      <c r="Y17" s="355"/>
      <c r="Z17" s="355"/>
      <c r="AA17" s="416"/>
      <c r="AB17" s="417">
        <f>AB6+AB8+AB10+AB12+AB14+AB16</f>
        <v>432748</v>
      </c>
      <c r="AC17" s="355"/>
      <c r="AD17" s="355"/>
      <c r="AE17" s="367"/>
      <c r="AF17" s="411"/>
      <c r="AG17" s="390"/>
      <c r="AH17" s="390"/>
      <c r="AI17" s="390"/>
      <c r="AJ17" s="369"/>
    </row>
    <row r="18">
      <c r="A18" s="354"/>
      <c r="B18" s="355"/>
      <c r="C18" s="418"/>
      <c r="D18" s="419"/>
      <c r="E18" s="362"/>
      <c r="F18" s="355"/>
      <c r="G18" s="355"/>
      <c r="H18" s="409"/>
      <c r="I18" s="385" t="s">
        <v>50</v>
      </c>
      <c r="J18" s="387"/>
      <c r="K18" s="387"/>
      <c r="L18" s="409"/>
      <c r="M18" s="355"/>
      <c r="N18" s="355"/>
      <c r="O18" s="385" t="s">
        <v>50</v>
      </c>
      <c r="P18" s="387"/>
      <c r="Q18" s="387"/>
      <c r="R18" s="365"/>
      <c r="S18" s="365"/>
      <c r="T18" s="365"/>
      <c r="U18" s="366"/>
      <c r="V18" s="355"/>
      <c r="W18" s="355"/>
      <c r="X18" s="355"/>
      <c r="Y18" s="355"/>
      <c r="Z18" s="355"/>
      <c r="AA18" s="405"/>
      <c r="AB18" s="405"/>
      <c r="AC18" s="355"/>
      <c r="AD18" s="355"/>
      <c r="AE18" s="367"/>
      <c r="AF18" s="411"/>
      <c r="AG18" s="390"/>
      <c r="AH18" s="390"/>
      <c r="AI18" s="390"/>
      <c r="AJ18" s="369"/>
    </row>
    <row r="19">
      <c r="A19" s="420">
        <v>2.0</v>
      </c>
      <c r="B19" s="421" t="s">
        <v>159</v>
      </c>
      <c r="C19" s="356" t="s">
        <v>160</v>
      </c>
      <c r="D19" s="422">
        <v>225000.0</v>
      </c>
      <c r="E19" s="357" t="s">
        <v>33</v>
      </c>
      <c r="F19" s="423"/>
      <c r="G19" s="424">
        <v>225000.0</v>
      </c>
      <c r="H19" s="425"/>
      <c r="I19" s="360">
        <v>225000.0</v>
      </c>
      <c r="J19" s="426">
        <v>45566.0</v>
      </c>
      <c r="K19" s="426">
        <v>45657.0</v>
      </c>
      <c r="L19" s="409"/>
      <c r="M19" s="355"/>
      <c r="N19" s="355"/>
      <c r="O19" s="385" t="s">
        <v>50</v>
      </c>
      <c r="P19" s="387"/>
      <c r="Q19" s="387"/>
      <c r="R19" s="365"/>
      <c r="S19" s="365"/>
      <c r="T19" s="365"/>
      <c r="U19" s="366"/>
      <c r="V19" s="355"/>
      <c r="W19" s="355"/>
      <c r="X19" s="355"/>
      <c r="Y19" s="355"/>
      <c r="Z19" s="355"/>
      <c r="AA19" s="427"/>
      <c r="AB19" s="427">
        <v>225000.0</v>
      </c>
      <c r="AC19" s="355"/>
      <c r="AD19" s="355"/>
      <c r="AE19" s="351" t="s">
        <v>38</v>
      </c>
      <c r="AF19" s="411"/>
      <c r="AG19" s="390"/>
      <c r="AH19" s="406"/>
      <c r="AI19" s="406"/>
      <c r="AJ19" s="369"/>
    </row>
    <row r="20">
      <c r="A20" s="354"/>
      <c r="B20" s="423"/>
      <c r="C20" s="9"/>
      <c r="D20" s="428"/>
      <c r="E20" s="370" t="s">
        <v>42</v>
      </c>
      <c r="F20" s="380"/>
      <c r="G20" s="429">
        <v>198500.0</v>
      </c>
      <c r="H20" s="407"/>
      <c r="I20" s="372">
        <v>198500.0</v>
      </c>
      <c r="J20" s="430">
        <v>45614.0</v>
      </c>
      <c r="K20" s="430">
        <v>45615.0</v>
      </c>
      <c r="L20" s="407"/>
      <c r="M20" s="380"/>
      <c r="N20" s="380"/>
      <c r="O20" s="372" t="s">
        <v>50</v>
      </c>
      <c r="P20" s="393"/>
      <c r="Q20" s="393"/>
      <c r="R20" s="376"/>
      <c r="S20" s="376"/>
      <c r="T20" s="376"/>
      <c r="U20" s="377"/>
      <c r="V20" s="380"/>
      <c r="W20" s="380"/>
      <c r="X20" s="380"/>
      <c r="Y20" s="380"/>
      <c r="Z20" s="380"/>
      <c r="AA20" s="431"/>
      <c r="AB20" s="431">
        <v>198500.0</v>
      </c>
      <c r="AC20" s="380"/>
      <c r="AD20" s="380"/>
      <c r="AE20" s="378"/>
      <c r="AF20" s="432" t="s">
        <v>161</v>
      </c>
      <c r="AG20" s="395"/>
      <c r="AH20" s="433" t="s">
        <v>162</v>
      </c>
      <c r="AI20" s="433" t="s">
        <v>163</v>
      </c>
      <c r="AJ20" s="369"/>
    </row>
    <row r="21" hidden="1">
      <c r="A21" s="434">
        <v>3.0</v>
      </c>
      <c r="B21" s="435" t="s">
        <v>164</v>
      </c>
      <c r="C21" s="436" t="s">
        <v>165</v>
      </c>
      <c r="D21" s="437">
        <v>96000.0</v>
      </c>
      <c r="E21" s="438" t="s">
        <v>33</v>
      </c>
      <c r="F21" s="439"/>
      <c r="G21" s="439"/>
      <c r="H21" s="440">
        <v>96000.0</v>
      </c>
      <c r="I21" s="441">
        <v>96000.0</v>
      </c>
      <c r="J21" s="442">
        <v>45566.0</v>
      </c>
      <c r="K21" s="442">
        <v>45657.0</v>
      </c>
      <c r="L21" s="409"/>
      <c r="M21" s="355"/>
      <c r="N21" s="355"/>
      <c r="O21" s="443">
        <v>0.0</v>
      </c>
      <c r="P21" s="364"/>
      <c r="Q21" s="364"/>
      <c r="R21" s="365"/>
      <c r="S21" s="365"/>
      <c r="T21" s="365"/>
      <c r="U21" s="366"/>
      <c r="V21" s="355"/>
      <c r="W21" s="355"/>
      <c r="X21" s="355"/>
      <c r="Y21" s="355"/>
      <c r="Z21" s="355"/>
      <c r="AA21" s="405"/>
      <c r="AB21" s="405"/>
      <c r="AC21" s="355"/>
      <c r="AD21" s="355"/>
      <c r="AE21" s="351" t="s">
        <v>38</v>
      </c>
      <c r="AF21" s="355"/>
      <c r="AG21" s="355"/>
      <c r="AH21" s="355"/>
      <c r="AI21" s="355"/>
      <c r="AJ21" s="369"/>
    </row>
    <row r="22" hidden="1">
      <c r="A22" s="444"/>
      <c r="B22" s="439"/>
      <c r="C22" s="445"/>
      <c r="D22" s="439"/>
      <c r="E22" s="370" t="s">
        <v>42</v>
      </c>
      <c r="F22" s="380"/>
      <c r="G22" s="371"/>
      <c r="H22" s="446">
        <v>81505.5</v>
      </c>
      <c r="I22" s="372">
        <v>81505.5</v>
      </c>
      <c r="J22" s="373">
        <v>45645.0</v>
      </c>
      <c r="K22" s="373">
        <v>45646.0</v>
      </c>
      <c r="L22" s="376"/>
      <c r="M22" s="376"/>
      <c r="N22" s="376"/>
      <c r="O22" s="447">
        <v>0.0</v>
      </c>
      <c r="P22" s="375"/>
      <c r="Q22" s="375"/>
      <c r="R22" s="376"/>
      <c r="S22" s="376"/>
      <c r="T22" s="376"/>
      <c r="U22" s="377"/>
      <c r="V22" s="380"/>
      <c r="W22" s="380"/>
      <c r="X22" s="380"/>
      <c r="Y22" s="380"/>
      <c r="Z22" s="380"/>
      <c r="AA22" s="403"/>
      <c r="AB22" s="403"/>
      <c r="AC22" s="380"/>
      <c r="AD22" s="380"/>
      <c r="AE22" s="378"/>
      <c r="AF22" s="433" t="s">
        <v>166</v>
      </c>
      <c r="AG22" s="380"/>
      <c r="AH22" s="380"/>
      <c r="AI22" s="380"/>
      <c r="AJ22" s="369"/>
    </row>
    <row r="23">
      <c r="A23" s="448">
        <v>4.0</v>
      </c>
      <c r="B23" s="449" t="s">
        <v>167</v>
      </c>
      <c r="C23" s="450" t="s">
        <v>168</v>
      </c>
      <c r="D23" s="451">
        <v>109000.0</v>
      </c>
      <c r="E23" s="452" t="s">
        <v>33</v>
      </c>
      <c r="F23" s="453"/>
      <c r="G23" s="453"/>
      <c r="H23" s="454"/>
      <c r="I23" s="455" t="s">
        <v>50</v>
      </c>
      <c r="J23" s="456"/>
      <c r="K23" s="456"/>
      <c r="L23" s="454"/>
      <c r="M23" s="454"/>
      <c r="N23" s="454"/>
      <c r="O23" s="457">
        <v>0.0</v>
      </c>
      <c r="P23" s="458"/>
      <c r="Q23" s="458"/>
      <c r="R23" s="454"/>
      <c r="S23" s="454"/>
      <c r="T23" s="454"/>
      <c r="U23" s="459"/>
      <c r="V23" s="453"/>
      <c r="W23" s="453"/>
      <c r="X23" s="453"/>
      <c r="Y23" s="453"/>
      <c r="Z23" s="451"/>
      <c r="AA23" s="460"/>
      <c r="AB23" s="459">
        <f>D23</f>
        <v>109000</v>
      </c>
      <c r="AC23" s="453"/>
      <c r="AD23" s="453"/>
      <c r="AE23" s="461" t="s">
        <v>169</v>
      </c>
      <c r="AF23" s="453"/>
      <c r="AG23" s="453"/>
      <c r="AH23" s="453"/>
      <c r="AI23" s="453"/>
      <c r="AJ23" s="462"/>
    </row>
    <row r="24">
      <c r="A24" s="354"/>
      <c r="B24" s="355"/>
      <c r="C24" s="368"/>
      <c r="D24" s="355"/>
      <c r="E24" s="370" t="s">
        <v>42</v>
      </c>
      <c r="F24" s="380"/>
      <c r="G24" s="380"/>
      <c r="H24" s="376"/>
      <c r="I24" s="372" t="s">
        <v>50</v>
      </c>
      <c r="J24" s="463"/>
      <c r="K24" s="463"/>
      <c r="L24" s="376"/>
      <c r="M24" s="376"/>
      <c r="N24" s="376"/>
      <c r="O24" s="447">
        <v>0.0</v>
      </c>
      <c r="P24" s="395"/>
      <c r="Q24" s="395"/>
      <c r="R24" s="376"/>
      <c r="S24" s="376"/>
      <c r="T24" s="376"/>
      <c r="U24" s="377"/>
      <c r="V24" s="380"/>
      <c r="W24" s="380"/>
      <c r="X24" s="376"/>
      <c r="Y24" s="376"/>
      <c r="Z24" s="376"/>
      <c r="AA24" s="464"/>
      <c r="AB24" s="464">
        <v>0.0</v>
      </c>
      <c r="AC24" s="376"/>
      <c r="AD24" s="380"/>
      <c r="AE24" s="378"/>
      <c r="AF24" s="380"/>
      <c r="AG24" s="380"/>
      <c r="AH24" s="380"/>
      <c r="AI24" s="380"/>
      <c r="AJ24" s="369"/>
    </row>
    <row r="25">
      <c r="A25" s="420">
        <v>5.0</v>
      </c>
      <c r="B25" s="465" t="s">
        <v>170</v>
      </c>
      <c r="C25" s="466" t="s">
        <v>171</v>
      </c>
      <c r="D25" s="388">
        <v>104200.0</v>
      </c>
      <c r="E25" s="382" t="s">
        <v>33</v>
      </c>
      <c r="F25" s="355"/>
      <c r="G25" s="355"/>
      <c r="H25" s="365"/>
      <c r="I25" s="385" t="s">
        <v>50</v>
      </c>
      <c r="J25" s="467"/>
      <c r="K25" s="467"/>
      <c r="L25" s="365"/>
      <c r="M25" s="365"/>
      <c r="N25" s="365"/>
      <c r="O25" s="468">
        <v>0.0</v>
      </c>
      <c r="P25" s="467"/>
      <c r="Q25" s="467"/>
      <c r="R25" s="365"/>
      <c r="S25" s="365"/>
      <c r="T25" s="388"/>
      <c r="U25" s="366"/>
      <c r="V25" s="355"/>
      <c r="W25" s="355"/>
      <c r="X25" s="469">
        <v>7200.0</v>
      </c>
      <c r="Y25" s="365"/>
      <c r="Z25" s="388"/>
      <c r="AA25" s="366"/>
      <c r="AB25" s="366">
        <f t="shared" ref="AB25:AB26" si="1">X25</f>
        <v>7200</v>
      </c>
      <c r="AC25" s="365"/>
      <c r="AD25" s="355"/>
      <c r="AE25" s="351" t="s">
        <v>38</v>
      </c>
      <c r="AF25" s="355"/>
      <c r="AG25" s="355"/>
      <c r="AH25" s="355"/>
      <c r="AI25" s="355"/>
      <c r="AJ25" s="470"/>
    </row>
    <row r="26">
      <c r="A26" s="354"/>
      <c r="B26" s="355"/>
      <c r="C26" s="368"/>
      <c r="D26" s="365"/>
      <c r="E26" s="370" t="s">
        <v>42</v>
      </c>
      <c r="F26" s="380"/>
      <c r="G26" s="380"/>
      <c r="H26" s="380"/>
      <c r="I26" s="372" t="s">
        <v>50</v>
      </c>
      <c r="J26" s="395"/>
      <c r="K26" s="395"/>
      <c r="L26" s="376"/>
      <c r="M26" s="376"/>
      <c r="N26" s="376"/>
      <c r="O26" s="447">
        <v>0.0</v>
      </c>
      <c r="P26" s="395"/>
      <c r="Q26" s="395"/>
      <c r="R26" s="376"/>
      <c r="S26" s="376"/>
      <c r="T26" s="376"/>
      <c r="U26" s="377"/>
      <c r="V26" s="380"/>
      <c r="W26" s="380"/>
      <c r="X26" s="412">
        <f>1375+1750+2250</f>
        <v>5375</v>
      </c>
      <c r="Y26" s="376"/>
      <c r="Z26" s="376"/>
      <c r="AA26" s="471">
        <f>X26</f>
        <v>5375</v>
      </c>
      <c r="AB26" s="471">
        <f t="shared" si="1"/>
        <v>5375</v>
      </c>
      <c r="AC26" s="376"/>
      <c r="AD26" s="380"/>
      <c r="AE26" s="378"/>
      <c r="AF26" s="380"/>
      <c r="AG26" s="380"/>
      <c r="AH26" s="380"/>
      <c r="AI26" s="380"/>
      <c r="AJ26" s="369"/>
    </row>
    <row r="27">
      <c r="A27" s="420">
        <v>6.0</v>
      </c>
      <c r="B27" s="465" t="s">
        <v>172</v>
      </c>
      <c r="C27" s="466" t="s">
        <v>173</v>
      </c>
      <c r="D27" s="388">
        <v>129360.0</v>
      </c>
      <c r="E27" s="382" t="s">
        <v>33</v>
      </c>
      <c r="F27" s="355"/>
      <c r="G27" s="355"/>
      <c r="H27" s="355"/>
      <c r="I27" s="385" t="s">
        <v>50</v>
      </c>
      <c r="J27" s="467"/>
      <c r="K27" s="467"/>
      <c r="L27" s="365"/>
      <c r="M27" s="365"/>
      <c r="N27" s="365"/>
      <c r="O27" s="468">
        <v>0.0</v>
      </c>
      <c r="P27" s="467"/>
      <c r="Q27" s="467"/>
      <c r="R27" s="365"/>
      <c r="S27" s="365"/>
      <c r="T27" s="388">
        <v>129360.0</v>
      </c>
      <c r="U27" s="366">
        <f>T27</f>
        <v>129360</v>
      </c>
      <c r="V27" s="355"/>
      <c r="W27" s="355"/>
      <c r="X27" s="365"/>
      <c r="Y27" s="365"/>
      <c r="Z27" s="365"/>
      <c r="AA27" s="366"/>
      <c r="AB27" s="366">
        <v>129360.0</v>
      </c>
      <c r="AC27" s="365"/>
      <c r="AD27" s="355"/>
      <c r="AE27" s="351" t="s">
        <v>38</v>
      </c>
      <c r="AF27" s="355"/>
      <c r="AG27" s="355"/>
      <c r="AH27" s="355"/>
      <c r="AI27" s="355"/>
      <c r="AJ27" s="369"/>
    </row>
    <row r="28">
      <c r="A28" s="354"/>
      <c r="B28" s="355"/>
      <c r="C28" s="368"/>
      <c r="D28" s="365"/>
      <c r="E28" s="370" t="s">
        <v>42</v>
      </c>
      <c r="F28" s="380"/>
      <c r="G28" s="380"/>
      <c r="H28" s="380"/>
      <c r="I28" s="372" t="s">
        <v>50</v>
      </c>
      <c r="J28" s="395"/>
      <c r="K28" s="395"/>
      <c r="L28" s="376"/>
      <c r="M28" s="376"/>
      <c r="N28" s="376"/>
      <c r="O28" s="447">
        <v>0.0</v>
      </c>
      <c r="P28" s="395"/>
      <c r="Q28" s="395"/>
      <c r="R28" s="376"/>
      <c r="S28" s="376"/>
      <c r="T28" s="472">
        <v>105820.0</v>
      </c>
      <c r="U28" s="473">
        <f>SUM(R28:T28)</f>
        <v>105820</v>
      </c>
      <c r="V28" s="380"/>
      <c r="W28" s="380"/>
      <c r="X28" s="376"/>
      <c r="Y28" s="376"/>
      <c r="Z28" s="376"/>
      <c r="AA28" s="471"/>
      <c r="AB28" s="471">
        <v>105820.0</v>
      </c>
      <c r="AC28" s="376"/>
      <c r="AD28" s="380"/>
      <c r="AE28" s="378"/>
      <c r="AF28" s="380"/>
      <c r="AG28" s="380"/>
      <c r="AH28" s="380"/>
      <c r="AI28" s="380"/>
      <c r="AJ28" s="369"/>
    </row>
    <row r="29">
      <c r="A29" s="420">
        <v>7.0</v>
      </c>
      <c r="B29" s="465" t="s">
        <v>174</v>
      </c>
      <c r="C29" s="474" t="s">
        <v>175</v>
      </c>
      <c r="D29" s="410">
        <v>63720.0</v>
      </c>
      <c r="E29" s="382" t="s">
        <v>33</v>
      </c>
      <c r="F29" s="475"/>
      <c r="G29" s="475"/>
      <c r="H29" s="475"/>
      <c r="I29" s="476" t="s">
        <v>50</v>
      </c>
      <c r="J29" s="477"/>
      <c r="K29" s="477"/>
      <c r="L29" s="478"/>
      <c r="M29" s="478"/>
      <c r="N29" s="478"/>
      <c r="O29" s="457">
        <v>0.0</v>
      </c>
      <c r="P29" s="477"/>
      <c r="Q29" s="477"/>
      <c r="R29" s="478"/>
      <c r="S29" s="478"/>
      <c r="T29" s="469">
        <v>63720.0</v>
      </c>
      <c r="U29" s="479">
        <f>T29</f>
        <v>63720</v>
      </c>
      <c r="V29" s="475"/>
      <c r="W29" s="475"/>
      <c r="X29" s="478"/>
      <c r="Y29" s="480"/>
      <c r="Z29" s="478"/>
      <c r="AA29" s="479"/>
      <c r="AB29" s="479">
        <v>63720.0</v>
      </c>
      <c r="AC29" s="478"/>
      <c r="AD29" s="475"/>
      <c r="AE29" s="351" t="s">
        <v>38</v>
      </c>
      <c r="AF29" s="475"/>
      <c r="AG29" s="475"/>
      <c r="AH29" s="475"/>
      <c r="AI29" s="475"/>
      <c r="AJ29" s="369"/>
    </row>
    <row r="30">
      <c r="A30" s="354"/>
      <c r="B30" s="355"/>
      <c r="C30" s="368"/>
      <c r="D30" s="365"/>
      <c r="E30" s="370" t="s">
        <v>42</v>
      </c>
      <c r="F30" s="380"/>
      <c r="G30" s="380"/>
      <c r="H30" s="380"/>
      <c r="I30" s="372" t="s">
        <v>50</v>
      </c>
      <c r="J30" s="395"/>
      <c r="K30" s="395"/>
      <c r="L30" s="376"/>
      <c r="M30" s="376"/>
      <c r="N30" s="376"/>
      <c r="O30" s="447">
        <v>0.0</v>
      </c>
      <c r="P30" s="395"/>
      <c r="Q30" s="395"/>
      <c r="R30" s="376"/>
      <c r="S30" s="376"/>
      <c r="T30" s="472">
        <v>53948.0</v>
      </c>
      <c r="U30" s="473">
        <f>SUM(R30:T30)</f>
        <v>53948</v>
      </c>
      <c r="V30" s="380"/>
      <c r="W30" s="380"/>
      <c r="X30" s="376"/>
      <c r="Y30" s="376"/>
      <c r="Z30" s="376"/>
      <c r="AA30" s="471"/>
      <c r="AB30" s="471">
        <v>53948.0</v>
      </c>
      <c r="AC30" s="376"/>
      <c r="AD30" s="380"/>
      <c r="AE30" s="378"/>
      <c r="AF30" s="380"/>
      <c r="AG30" s="380"/>
      <c r="AH30" s="380"/>
      <c r="AI30" s="380"/>
      <c r="AJ30" s="369"/>
    </row>
    <row r="31">
      <c r="A31" s="420">
        <v>8.0</v>
      </c>
      <c r="B31" s="465" t="s">
        <v>176</v>
      </c>
      <c r="C31" s="481" t="s">
        <v>177</v>
      </c>
      <c r="D31" s="388">
        <v>95540.0</v>
      </c>
      <c r="E31" s="382" t="s">
        <v>33</v>
      </c>
      <c r="F31" s="355"/>
      <c r="G31" s="355"/>
      <c r="H31" s="355"/>
      <c r="I31" s="363"/>
      <c r="J31" s="467"/>
      <c r="K31" s="467"/>
      <c r="L31" s="365"/>
      <c r="M31" s="365"/>
      <c r="N31" s="365"/>
      <c r="O31" s="468">
        <v>0.0</v>
      </c>
      <c r="P31" s="482">
        <v>244098.0</v>
      </c>
      <c r="Q31" s="482">
        <v>244100.0</v>
      </c>
      <c r="R31" s="388">
        <v>95540.0</v>
      </c>
      <c r="S31" s="365"/>
      <c r="T31" s="365"/>
      <c r="U31" s="366">
        <f t="shared" ref="U31:U32" si="2">R31</f>
        <v>95540</v>
      </c>
      <c r="V31" s="355"/>
      <c r="W31" s="355"/>
      <c r="X31" s="365"/>
      <c r="Y31" s="365"/>
      <c r="Z31" s="365"/>
      <c r="AA31" s="366"/>
      <c r="AB31" s="366">
        <v>95540.0</v>
      </c>
      <c r="AC31" s="365"/>
      <c r="AD31" s="355"/>
      <c r="AE31" s="351" t="s">
        <v>38</v>
      </c>
      <c r="AF31" s="355"/>
      <c r="AG31" s="355"/>
      <c r="AH31" s="355"/>
      <c r="AI31" s="355"/>
      <c r="AJ31" s="462"/>
    </row>
    <row r="32">
      <c r="A32" s="354"/>
      <c r="B32" s="355"/>
      <c r="C32" s="483"/>
      <c r="D32" s="365"/>
      <c r="E32" s="370" t="s">
        <v>42</v>
      </c>
      <c r="F32" s="380"/>
      <c r="G32" s="380"/>
      <c r="H32" s="380"/>
      <c r="I32" s="374"/>
      <c r="J32" s="395"/>
      <c r="K32" s="395"/>
      <c r="L32" s="376"/>
      <c r="M32" s="376"/>
      <c r="N32" s="376"/>
      <c r="O32" s="447">
        <v>0.0</v>
      </c>
      <c r="P32" s="395"/>
      <c r="Q32" s="395"/>
      <c r="R32" s="429">
        <v>85122.0</v>
      </c>
      <c r="S32" s="412"/>
      <c r="T32" s="376"/>
      <c r="U32" s="377">
        <f t="shared" si="2"/>
        <v>85122</v>
      </c>
      <c r="V32" s="380"/>
      <c r="W32" s="380"/>
      <c r="X32" s="376"/>
      <c r="Y32" s="376"/>
      <c r="Z32" s="376"/>
      <c r="AA32" s="471"/>
      <c r="AB32" s="471">
        <v>85122.0</v>
      </c>
      <c r="AC32" s="376"/>
      <c r="AD32" s="380"/>
      <c r="AE32" s="378"/>
      <c r="AF32" s="433" t="s">
        <v>178</v>
      </c>
      <c r="AG32" s="433" t="s">
        <v>179</v>
      </c>
      <c r="AH32" s="380"/>
      <c r="AI32" s="380"/>
      <c r="AJ32" s="369"/>
    </row>
    <row r="33">
      <c r="A33" s="354"/>
      <c r="B33" s="355"/>
      <c r="C33" s="368"/>
      <c r="D33" s="365"/>
      <c r="E33" s="362"/>
      <c r="F33" s="355"/>
      <c r="G33" s="355"/>
      <c r="H33" s="355"/>
      <c r="I33" s="385" t="s">
        <v>50</v>
      </c>
      <c r="J33" s="467"/>
      <c r="K33" s="467"/>
      <c r="L33" s="365"/>
      <c r="M33" s="365"/>
      <c r="N33" s="365"/>
      <c r="O33" s="468">
        <v>0.0</v>
      </c>
      <c r="P33" s="484"/>
      <c r="Q33" s="484"/>
      <c r="R33" s="365"/>
      <c r="S33" s="469"/>
      <c r="T33" s="365"/>
      <c r="U33" s="366"/>
      <c r="V33" s="355"/>
      <c r="W33" s="355"/>
      <c r="X33" s="365"/>
      <c r="Y33" s="365"/>
      <c r="Z33" s="485"/>
      <c r="AA33" s="486"/>
      <c r="AB33" s="366"/>
      <c r="AC33" s="365"/>
      <c r="AD33" s="355"/>
      <c r="AE33" s="367"/>
      <c r="AF33" s="355"/>
      <c r="AG33" s="355"/>
      <c r="AH33" s="355"/>
      <c r="AI33" s="355"/>
      <c r="AJ33" s="369"/>
    </row>
    <row r="34">
      <c r="A34" s="354"/>
      <c r="B34" s="355"/>
      <c r="C34" s="487" t="s">
        <v>18</v>
      </c>
      <c r="D34" s="468">
        <v>1145054.0</v>
      </c>
      <c r="E34" s="385" t="s">
        <v>33</v>
      </c>
      <c r="F34" s="488">
        <v>0.0</v>
      </c>
      <c r="G34" s="468">
        <v>260154.0</v>
      </c>
      <c r="H34" s="468">
        <v>100044.0</v>
      </c>
      <c r="I34" s="385">
        <f t="shared" ref="I34:I35" si="3">I5+I7+I19</f>
        <v>264198</v>
      </c>
      <c r="J34" s="489"/>
      <c r="K34" s="489"/>
      <c r="L34" s="468">
        <v>4044.0</v>
      </c>
      <c r="M34" s="468">
        <v>4044.0</v>
      </c>
      <c r="N34" s="468">
        <v>204044.0</v>
      </c>
      <c r="O34" s="468">
        <f t="shared" ref="O34:O35" si="4">O7+O11+O13</f>
        <v>212132</v>
      </c>
      <c r="P34" s="489"/>
      <c r="Q34" s="489"/>
      <c r="R34" s="468">
        <v>99584.0</v>
      </c>
      <c r="S34" s="468">
        <v>4044.0</v>
      </c>
      <c r="T34" s="490">
        <f>T7+T27+T29</f>
        <v>197124</v>
      </c>
      <c r="U34" s="468">
        <f>U7+U27+U29+U31</f>
        <v>300752</v>
      </c>
      <c r="V34" s="405"/>
      <c r="W34" s="405"/>
      <c r="X34" s="468">
        <f t="shared" ref="X34:X35" si="5">X7+X15+X25</f>
        <v>11244</v>
      </c>
      <c r="Y34" s="468">
        <f>Y7+Y15</f>
        <v>200000</v>
      </c>
      <c r="Z34" s="468">
        <f>Z7+Z23+Z25</f>
        <v>0</v>
      </c>
      <c r="AA34" s="490"/>
      <c r="AB34" s="490">
        <f>AB4+AB19+AB23+AB25+AB27+AB29+AB31</f>
        <v>1159120</v>
      </c>
      <c r="AC34" s="366"/>
      <c r="AD34" s="405"/>
      <c r="AE34" s="367"/>
      <c r="AF34" s="491"/>
      <c r="AG34" s="491"/>
      <c r="AH34" s="355"/>
      <c r="AI34" s="355"/>
      <c r="AJ34" s="369"/>
    </row>
    <row r="35">
      <c r="A35" s="492"/>
      <c r="B35" s="493"/>
      <c r="C35" s="494"/>
      <c r="D35" s="495">
        <v>0.0</v>
      </c>
      <c r="E35" s="496" t="s">
        <v>42</v>
      </c>
      <c r="F35" s="495">
        <v>0.0</v>
      </c>
      <c r="G35" s="468">
        <v>221795.0</v>
      </c>
      <c r="H35" s="468">
        <v>82450.5</v>
      </c>
      <c r="I35" s="385">
        <f t="shared" si="3"/>
        <v>222740</v>
      </c>
      <c r="J35" s="489"/>
      <c r="K35" s="489"/>
      <c r="L35" s="468">
        <v>1050.0</v>
      </c>
      <c r="M35" s="468">
        <v>0.0</v>
      </c>
      <c r="N35" s="468">
        <v>200385.0</v>
      </c>
      <c r="O35" s="468">
        <f t="shared" si="4"/>
        <v>201435</v>
      </c>
      <c r="P35" s="489"/>
      <c r="Q35" s="489"/>
      <c r="R35" s="468">
        <v>85122.0</v>
      </c>
      <c r="S35" s="468">
        <v>0.0</v>
      </c>
      <c r="T35" s="468">
        <v>0.0</v>
      </c>
      <c r="U35" s="490">
        <f>U28+U30+U32</f>
        <v>244890</v>
      </c>
      <c r="V35" s="405"/>
      <c r="W35" s="405"/>
      <c r="X35" s="468">
        <f t="shared" si="5"/>
        <v>5900</v>
      </c>
      <c r="Y35" s="468">
        <f>Y8+Y16+Y26</f>
        <v>200000</v>
      </c>
      <c r="Z35" s="468">
        <v>0.0</v>
      </c>
      <c r="AA35" s="490">
        <f>AA8+AA10+AA16+AA26</f>
        <v>212448</v>
      </c>
      <c r="AB35" s="497">
        <f>AB17+AB20+AB24+AB26+AB28+AB30+AB32</f>
        <v>881513</v>
      </c>
      <c r="AC35" s="366"/>
      <c r="AD35" s="405"/>
      <c r="AE35" s="367"/>
      <c r="AF35" s="355"/>
      <c r="AG35" s="355"/>
      <c r="AH35" s="355"/>
      <c r="AI35" s="355"/>
      <c r="AJ35" s="369"/>
    </row>
    <row r="36">
      <c r="A36" s="498"/>
      <c r="B36" s="499"/>
      <c r="C36" s="500"/>
      <c r="D36" s="501"/>
      <c r="E36" s="502"/>
      <c r="F36" s="501"/>
      <c r="G36" s="501"/>
      <c r="H36" s="501"/>
      <c r="I36" s="503">
        <f>I35*100/I34</f>
        <v>84.30798114</v>
      </c>
      <c r="J36" s="498"/>
      <c r="K36" s="498"/>
      <c r="L36" s="501"/>
      <c r="M36" s="501"/>
      <c r="N36" s="501"/>
      <c r="O36" s="503">
        <f>O35*100/O34</f>
        <v>94.95738502</v>
      </c>
      <c r="P36" s="499"/>
      <c r="Q36" s="499"/>
      <c r="R36" s="501"/>
      <c r="S36" s="501"/>
      <c r="T36" s="501"/>
      <c r="U36" s="503">
        <f>U35*100/U34</f>
        <v>81.42589243</v>
      </c>
      <c r="V36" s="499"/>
      <c r="W36" s="499"/>
      <c r="Y36" s="501"/>
      <c r="Z36" s="501"/>
      <c r="AA36" s="503"/>
      <c r="AB36" s="503">
        <f>AB35*100/AB34</f>
        <v>76.05019325</v>
      </c>
      <c r="AC36" s="501"/>
      <c r="AD36" s="499"/>
      <c r="AE36" s="504"/>
      <c r="AF36" s="499"/>
      <c r="AG36" s="499"/>
      <c r="AH36" s="499"/>
      <c r="AI36" s="499"/>
      <c r="AJ36" s="369"/>
    </row>
    <row r="37">
      <c r="A37" s="505"/>
      <c r="B37" s="485"/>
      <c r="C37" s="506"/>
      <c r="D37" s="507"/>
      <c r="E37" s="485"/>
      <c r="F37" s="507"/>
      <c r="G37" s="507"/>
      <c r="H37" s="507"/>
      <c r="I37" s="508"/>
      <c r="J37" s="485"/>
      <c r="K37" s="485"/>
      <c r="L37" s="507"/>
      <c r="M37" s="507"/>
      <c r="N37" s="507"/>
      <c r="O37" s="507"/>
      <c r="P37" s="485"/>
      <c r="Q37" s="485"/>
      <c r="R37" s="507"/>
      <c r="S37" s="507"/>
      <c r="T37" s="507"/>
      <c r="U37" s="507"/>
      <c r="V37" s="485"/>
      <c r="W37" s="485"/>
      <c r="X37" s="507"/>
      <c r="Y37" s="507"/>
      <c r="Z37" s="507"/>
      <c r="AA37" s="507"/>
      <c r="AB37" s="507"/>
      <c r="AC37" s="507"/>
      <c r="AD37" s="485"/>
      <c r="AE37" s="509"/>
      <c r="AF37" s="485"/>
      <c r="AG37" s="485"/>
      <c r="AH37" s="485"/>
      <c r="AI37" s="485"/>
      <c r="AJ37" s="369"/>
    </row>
    <row r="38">
      <c r="A38" s="505"/>
      <c r="B38" s="485"/>
      <c r="C38" s="506"/>
      <c r="D38" s="485"/>
      <c r="E38" s="485"/>
      <c r="F38" s="485"/>
      <c r="G38" s="485"/>
      <c r="H38" s="485"/>
      <c r="I38" s="508">
        <f>I35+O35+U35+AB35</f>
        <v>1550578</v>
      </c>
      <c r="J38" s="510">
        <v>81505.5</v>
      </c>
      <c r="K38" s="485"/>
      <c r="L38" s="507"/>
      <c r="M38" s="507"/>
      <c r="N38" s="507"/>
      <c r="O38" s="507"/>
      <c r="P38" s="485"/>
      <c r="Q38" s="485"/>
      <c r="R38" s="507"/>
      <c r="S38" s="507"/>
      <c r="T38" s="507"/>
      <c r="U38" s="507"/>
      <c r="V38" s="485"/>
      <c r="W38" s="485"/>
      <c r="X38" s="485"/>
      <c r="Y38" s="485"/>
      <c r="Z38" s="485"/>
      <c r="AA38" s="485"/>
      <c r="AB38" s="485"/>
      <c r="AC38" s="485"/>
      <c r="AD38" s="485"/>
      <c r="AE38" s="509"/>
      <c r="AF38" s="485"/>
      <c r="AG38" s="485"/>
      <c r="AH38" s="485"/>
      <c r="AI38" s="485"/>
      <c r="AJ38" s="331"/>
    </row>
    <row r="39">
      <c r="A39" s="505"/>
      <c r="B39" s="485"/>
      <c r="C39" s="506"/>
      <c r="D39" s="485"/>
      <c r="E39" s="485"/>
      <c r="F39" s="485"/>
      <c r="G39" s="485"/>
      <c r="H39" s="511" t="s">
        <v>145</v>
      </c>
      <c r="I39" s="512">
        <f>I38-J38</f>
        <v>1469072.5</v>
      </c>
      <c r="J39" s="485"/>
      <c r="K39" s="485"/>
      <c r="L39" s="507"/>
      <c r="M39" s="507"/>
      <c r="N39" s="507"/>
      <c r="O39" s="507"/>
      <c r="P39" s="485"/>
      <c r="Q39" s="485"/>
      <c r="R39" s="507"/>
      <c r="S39" s="507"/>
      <c r="T39" s="507"/>
      <c r="U39" s="507"/>
      <c r="V39" s="485"/>
      <c r="W39" s="485"/>
      <c r="X39" s="485"/>
      <c r="Y39" s="485"/>
      <c r="AA39" s="485"/>
      <c r="AB39" s="485"/>
      <c r="AC39" s="485"/>
      <c r="AD39" s="485"/>
      <c r="AE39" s="509"/>
      <c r="AF39" s="485"/>
      <c r="AG39" s="485"/>
      <c r="AH39" s="485"/>
      <c r="AI39" s="485"/>
      <c r="AJ39" s="513"/>
    </row>
    <row r="40">
      <c r="A40" s="505"/>
      <c r="B40" s="485"/>
      <c r="C40" s="506"/>
      <c r="D40" s="485"/>
      <c r="E40" s="485"/>
      <c r="F40" s="485"/>
      <c r="G40" s="485"/>
      <c r="H40" s="511" t="s">
        <v>146</v>
      </c>
      <c r="I40" s="514">
        <v>45.56</v>
      </c>
      <c r="J40" s="485">
        <f>(I36+O36+U36+AB36)/4</f>
        <v>84.18536296</v>
      </c>
      <c r="K40" s="485"/>
      <c r="L40" s="507"/>
      <c r="M40" s="507"/>
      <c r="N40" s="507"/>
      <c r="O40" s="507"/>
      <c r="P40" s="485"/>
      <c r="Q40" s="485"/>
      <c r="R40" s="507"/>
      <c r="S40" s="507"/>
      <c r="T40" s="507"/>
      <c r="U40" s="507"/>
      <c r="V40" s="485"/>
      <c r="W40" s="485"/>
      <c r="X40" s="485"/>
      <c r="Y40" s="485"/>
      <c r="Z40" s="485"/>
      <c r="AA40" s="485"/>
      <c r="AB40" s="485"/>
      <c r="AC40" s="485"/>
      <c r="AD40" s="485"/>
      <c r="AE40" s="509"/>
      <c r="AF40" s="485"/>
      <c r="AG40" s="485"/>
      <c r="AH40" s="485"/>
      <c r="AI40" s="485"/>
      <c r="AJ40" s="513"/>
    </row>
    <row r="41">
      <c r="A41" s="505"/>
      <c r="B41" s="485"/>
      <c r="C41" s="506"/>
      <c r="D41" s="485"/>
      <c r="E41" s="485"/>
      <c r="F41" s="485"/>
      <c r="G41" s="485"/>
      <c r="H41" s="485"/>
      <c r="I41" s="508"/>
      <c r="J41" s="485"/>
      <c r="K41" s="485"/>
      <c r="L41" s="507"/>
      <c r="M41" s="507"/>
      <c r="N41" s="507"/>
      <c r="O41" s="507"/>
      <c r="P41" s="485"/>
      <c r="Q41" s="485"/>
      <c r="R41" s="507"/>
      <c r="S41" s="507"/>
      <c r="T41" s="507"/>
      <c r="U41" s="507"/>
      <c r="V41" s="485"/>
      <c r="W41" s="485"/>
      <c r="X41" s="485"/>
      <c r="Y41" s="485"/>
      <c r="Z41" s="485"/>
      <c r="AA41" s="485"/>
      <c r="AB41" s="485"/>
      <c r="AC41" s="485"/>
      <c r="AD41" s="485"/>
      <c r="AE41" s="509"/>
      <c r="AF41" s="485"/>
      <c r="AG41" s="485"/>
      <c r="AH41" s="485"/>
      <c r="AI41" s="485"/>
      <c r="AJ41" s="513"/>
    </row>
    <row r="42">
      <c r="A42" s="505"/>
      <c r="B42" s="485"/>
      <c r="C42" s="506"/>
      <c r="D42" s="485"/>
      <c r="E42" s="485"/>
      <c r="F42" s="485"/>
      <c r="G42" s="485"/>
      <c r="H42" s="485"/>
      <c r="I42" s="485"/>
      <c r="J42" s="485"/>
      <c r="K42" s="485"/>
      <c r="L42" s="485"/>
      <c r="M42" s="485"/>
      <c r="N42" s="485"/>
      <c r="O42" s="485"/>
      <c r="P42" s="485"/>
      <c r="Q42" s="485"/>
      <c r="R42" s="507"/>
      <c r="S42" s="507"/>
      <c r="T42" s="507"/>
      <c r="U42" s="507"/>
      <c r="V42" s="485"/>
      <c r="W42" s="485"/>
      <c r="X42" s="485"/>
      <c r="Y42" s="485"/>
      <c r="Z42" s="485"/>
      <c r="AA42" s="485"/>
      <c r="AB42" s="485"/>
      <c r="AC42" s="485"/>
      <c r="AD42" s="485"/>
      <c r="AE42" s="509"/>
      <c r="AF42" s="485"/>
      <c r="AG42" s="485"/>
      <c r="AH42" s="485"/>
      <c r="AI42" s="485"/>
      <c r="AJ42" s="513"/>
    </row>
    <row r="43">
      <c r="A43" s="505"/>
      <c r="B43" s="485"/>
      <c r="C43" s="506"/>
      <c r="D43" s="485"/>
      <c r="E43" s="485"/>
      <c r="F43" s="485"/>
      <c r="G43" s="485"/>
      <c r="H43" s="485"/>
      <c r="I43" s="515">
        <v>1296806.0</v>
      </c>
      <c r="J43" s="485"/>
      <c r="K43" s="485"/>
      <c r="L43" s="485"/>
      <c r="M43" s="485"/>
      <c r="N43" s="485"/>
      <c r="O43" s="485"/>
      <c r="P43" s="485"/>
      <c r="Q43" s="485"/>
      <c r="R43" s="507"/>
      <c r="S43" s="507"/>
      <c r="T43" s="507"/>
      <c r="U43" s="507"/>
      <c r="V43" s="485"/>
      <c r="W43" s="485"/>
      <c r="X43" s="485"/>
      <c r="Y43" s="485"/>
      <c r="Z43" s="485"/>
      <c r="AA43" s="485"/>
      <c r="AB43" s="485"/>
      <c r="AC43" s="485"/>
      <c r="AD43" s="485"/>
      <c r="AE43" s="509"/>
      <c r="AF43" s="485"/>
      <c r="AG43" s="485"/>
      <c r="AH43" s="485"/>
      <c r="AI43" s="485"/>
      <c r="AJ43" s="513"/>
    </row>
    <row r="44">
      <c r="A44" s="505"/>
      <c r="B44" s="485"/>
      <c r="C44" s="506"/>
      <c r="D44" s="485"/>
      <c r="E44" s="485"/>
      <c r="F44" s="485"/>
      <c r="G44" s="485"/>
      <c r="H44" s="485"/>
      <c r="I44" s="485">
        <f>I38*100/I43</f>
        <v>119.5690026</v>
      </c>
      <c r="J44" s="485"/>
      <c r="K44" s="485"/>
      <c r="L44" s="485"/>
      <c r="M44" s="485"/>
      <c r="N44" s="485"/>
      <c r="O44" s="485"/>
      <c r="P44" s="485"/>
      <c r="Q44" s="485"/>
      <c r="R44" s="507"/>
      <c r="S44" s="507"/>
      <c r="T44" s="507"/>
      <c r="U44" s="507"/>
      <c r="V44" s="485"/>
      <c r="W44" s="485"/>
      <c r="X44" s="485"/>
      <c r="Y44" s="485"/>
      <c r="Z44" s="485"/>
      <c r="AA44" s="485"/>
      <c r="AB44" s="485"/>
      <c r="AC44" s="485"/>
      <c r="AD44" s="485"/>
      <c r="AE44" s="509"/>
      <c r="AF44" s="485"/>
      <c r="AG44" s="485"/>
      <c r="AH44" s="485"/>
      <c r="AI44" s="485"/>
      <c r="AJ44" s="513"/>
    </row>
    <row r="45">
      <c r="A45" s="505"/>
      <c r="B45" s="485"/>
      <c r="C45" s="506"/>
      <c r="D45" s="485"/>
      <c r="E45" s="485"/>
      <c r="F45" s="485"/>
      <c r="G45" s="485"/>
      <c r="H45" s="485"/>
      <c r="I45" s="485"/>
      <c r="J45" s="485"/>
      <c r="K45" s="485"/>
      <c r="L45" s="485"/>
      <c r="M45" s="485"/>
      <c r="N45" s="485"/>
      <c r="O45" s="485"/>
      <c r="P45" s="485"/>
      <c r="Q45" s="485"/>
      <c r="R45" s="507"/>
      <c r="S45" s="507"/>
      <c r="T45" s="507"/>
      <c r="U45" s="507"/>
      <c r="V45" s="485"/>
      <c r="W45" s="485"/>
      <c r="X45" s="485"/>
      <c r="Y45" s="485"/>
      <c r="Z45" s="485"/>
      <c r="AA45" s="485"/>
      <c r="AB45" s="485"/>
      <c r="AC45" s="485"/>
      <c r="AD45" s="485"/>
      <c r="AE45" s="509"/>
      <c r="AF45" s="485"/>
      <c r="AG45" s="485"/>
      <c r="AH45" s="485"/>
      <c r="AI45" s="485"/>
      <c r="AJ45" s="513"/>
    </row>
    <row r="46">
      <c r="A46" s="505"/>
      <c r="B46" s="485"/>
      <c r="C46" s="506"/>
      <c r="D46" s="485"/>
      <c r="E46" s="485"/>
      <c r="F46" s="485"/>
      <c r="G46" s="485"/>
      <c r="H46" s="485"/>
      <c r="I46" s="485"/>
      <c r="J46" s="485"/>
      <c r="K46" s="485"/>
      <c r="L46" s="485"/>
      <c r="M46" s="485"/>
      <c r="N46" s="485"/>
      <c r="O46" s="485"/>
      <c r="P46" s="485"/>
      <c r="Q46" s="485"/>
      <c r="R46" s="507"/>
      <c r="S46" s="507"/>
      <c r="T46" s="507"/>
      <c r="U46" s="507"/>
      <c r="V46" s="485"/>
      <c r="W46" s="485"/>
      <c r="X46" s="485"/>
      <c r="Y46" s="485"/>
      <c r="Z46" s="485"/>
      <c r="AA46" s="485"/>
      <c r="AB46" s="485"/>
      <c r="AC46" s="485"/>
      <c r="AD46" s="485"/>
      <c r="AE46" s="509"/>
      <c r="AF46" s="485"/>
      <c r="AG46" s="485"/>
      <c r="AH46" s="485"/>
      <c r="AI46" s="485"/>
      <c r="AJ46" s="513"/>
    </row>
    <row r="47">
      <c r="A47" s="505"/>
      <c r="B47" s="485"/>
      <c r="C47" s="506"/>
      <c r="D47" s="485"/>
      <c r="E47" s="485"/>
      <c r="F47" s="485"/>
      <c r="G47" s="485"/>
      <c r="H47" s="485"/>
      <c r="I47" s="485"/>
      <c r="J47" s="485"/>
      <c r="K47" s="485"/>
      <c r="L47" s="485"/>
      <c r="M47" s="485"/>
      <c r="N47" s="485"/>
      <c r="O47" s="485"/>
      <c r="P47" s="485"/>
      <c r="Q47" s="485"/>
      <c r="R47" s="507"/>
      <c r="S47" s="507"/>
      <c r="T47" s="507"/>
      <c r="U47" s="507"/>
      <c r="V47" s="485"/>
      <c r="W47" s="485"/>
      <c r="X47" s="485"/>
      <c r="Y47" s="485"/>
      <c r="Z47" s="485"/>
      <c r="AA47" s="485"/>
      <c r="AB47" s="485"/>
      <c r="AC47" s="485"/>
      <c r="AD47" s="485"/>
      <c r="AE47" s="509"/>
      <c r="AF47" s="485"/>
      <c r="AG47" s="485"/>
      <c r="AH47" s="485"/>
      <c r="AI47" s="485"/>
      <c r="AJ47" s="513"/>
    </row>
    <row r="48">
      <c r="A48" s="505"/>
      <c r="B48" s="485"/>
      <c r="C48" s="506"/>
      <c r="D48" s="485"/>
      <c r="E48" s="485"/>
      <c r="F48" s="485"/>
      <c r="G48" s="485"/>
      <c r="H48" s="485"/>
      <c r="I48" s="485"/>
      <c r="J48" s="485"/>
      <c r="K48" s="485"/>
      <c r="L48" s="485"/>
      <c r="M48" s="485"/>
      <c r="N48" s="485"/>
      <c r="O48" s="485"/>
      <c r="P48" s="485"/>
      <c r="Q48" s="485"/>
      <c r="R48" s="507"/>
      <c r="S48" s="507"/>
      <c r="T48" s="507"/>
      <c r="U48" s="507"/>
      <c r="V48" s="485"/>
      <c r="W48" s="485"/>
      <c r="X48" s="485"/>
      <c r="Y48" s="485"/>
      <c r="Z48" s="485"/>
      <c r="AA48" s="485"/>
      <c r="AB48" s="485"/>
      <c r="AC48" s="485"/>
      <c r="AD48" s="485"/>
      <c r="AE48" s="509"/>
      <c r="AF48" s="485"/>
      <c r="AG48" s="485"/>
      <c r="AH48" s="485"/>
      <c r="AI48" s="485"/>
      <c r="AJ48" s="513"/>
    </row>
    <row r="49">
      <c r="A49" s="505"/>
      <c r="B49" s="485"/>
      <c r="C49" s="506"/>
      <c r="D49" s="485"/>
      <c r="E49" s="485"/>
      <c r="F49" s="485"/>
      <c r="G49" s="485"/>
      <c r="H49" s="485"/>
      <c r="I49" s="485"/>
      <c r="J49" s="485"/>
      <c r="K49" s="485"/>
      <c r="L49" s="485"/>
      <c r="M49" s="485"/>
      <c r="N49" s="485"/>
      <c r="O49" s="485"/>
      <c r="P49" s="485"/>
      <c r="Q49" s="485"/>
      <c r="R49" s="507"/>
      <c r="S49" s="507"/>
      <c r="T49" s="507"/>
      <c r="U49" s="507"/>
      <c r="V49" s="485"/>
      <c r="W49" s="485"/>
      <c r="X49" s="485"/>
      <c r="Y49" s="485"/>
      <c r="Z49" s="485"/>
      <c r="AA49" s="485"/>
      <c r="AB49" s="485"/>
      <c r="AC49" s="485"/>
      <c r="AD49" s="485"/>
      <c r="AE49" s="509"/>
      <c r="AF49" s="485"/>
      <c r="AG49" s="485"/>
      <c r="AH49" s="485"/>
      <c r="AI49" s="485"/>
      <c r="AJ49" s="513"/>
    </row>
    <row r="50">
      <c r="A50" s="505"/>
      <c r="B50" s="485"/>
      <c r="C50" s="506"/>
      <c r="D50" s="485"/>
      <c r="E50" s="485"/>
      <c r="F50" s="485"/>
      <c r="G50" s="485"/>
      <c r="H50" s="485"/>
      <c r="I50" s="485"/>
      <c r="J50" s="485"/>
      <c r="K50" s="485"/>
      <c r="L50" s="485"/>
      <c r="M50" s="485"/>
      <c r="N50" s="485"/>
      <c r="O50" s="485"/>
      <c r="P50" s="485"/>
      <c r="Q50" s="485"/>
      <c r="R50" s="507"/>
      <c r="S50" s="507"/>
      <c r="T50" s="507"/>
      <c r="U50" s="507"/>
      <c r="V50" s="485"/>
      <c r="W50" s="485"/>
      <c r="X50" s="485"/>
      <c r="Y50" s="485"/>
      <c r="Z50" s="485"/>
      <c r="AA50" s="485"/>
      <c r="AB50" s="485"/>
      <c r="AC50" s="485"/>
      <c r="AD50" s="485"/>
      <c r="AE50" s="509"/>
      <c r="AF50" s="485"/>
      <c r="AG50" s="485"/>
      <c r="AH50" s="485"/>
      <c r="AI50" s="485"/>
      <c r="AJ50" s="513"/>
    </row>
    <row r="51">
      <c r="A51" s="505"/>
      <c r="B51" s="485"/>
      <c r="C51" s="506"/>
      <c r="D51" s="485"/>
      <c r="E51" s="485"/>
      <c r="F51" s="485"/>
      <c r="G51" s="485"/>
      <c r="H51" s="485"/>
      <c r="I51" s="485"/>
      <c r="J51" s="485"/>
      <c r="K51" s="485"/>
      <c r="L51" s="485"/>
      <c r="M51" s="485"/>
      <c r="N51" s="485"/>
      <c r="O51" s="485"/>
      <c r="P51" s="485"/>
      <c r="Q51" s="485"/>
      <c r="R51" s="507"/>
      <c r="S51" s="507"/>
      <c r="T51" s="507"/>
      <c r="U51" s="507"/>
      <c r="V51" s="485"/>
      <c r="W51" s="485"/>
      <c r="X51" s="485"/>
      <c r="Y51" s="485"/>
      <c r="Z51" s="485"/>
      <c r="AA51" s="485"/>
      <c r="AB51" s="485"/>
      <c r="AC51" s="485"/>
      <c r="AD51" s="485"/>
      <c r="AE51" s="509"/>
      <c r="AF51" s="485"/>
      <c r="AG51" s="485"/>
      <c r="AH51" s="485"/>
      <c r="AI51" s="485"/>
      <c r="AJ51" s="513"/>
    </row>
    <row r="52">
      <c r="A52" s="505"/>
      <c r="B52" s="485"/>
      <c r="C52" s="506"/>
      <c r="D52" s="485"/>
      <c r="E52" s="485"/>
      <c r="F52" s="485"/>
      <c r="G52" s="485"/>
      <c r="H52" s="485"/>
      <c r="I52" s="485"/>
      <c r="J52" s="485"/>
      <c r="K52" s="485"/>
      <c r="L52" s="485"/>
      <c r="M52" s="485"/>
      <c r="N52" s="485"/>
      <c r="O52" s="485"/>
      <c r="P52" s="485"/>
      <c r="Q52" s="485"/>
      <c r="R52" s="507"/>
      <c r="S52" s="507"/>
      <c r="T52" s="507"/>
      <c r="U52" s="507"/>
      <c r="V52" s="485"/>
      <c r="W52" s="485"/>
      <c r="X52" s="485"/>
      <c r="Y52" s="485"/>
      <c r="Z52" s="485"/>
      <c r="AA52" s="485"/>
      <c r="AB52" s="485"/>
      <c r="AC52" s="485"/>
      <c r="AD52" s="485"/>
      <c r="AE52" s="509"/>
      <c r="AF52" s="485"/>
      <c r="AG52" s="485"/>
      <c r="AH52" s="485"/>
      <c r="AI52" s="485"/>
      <c r="AJ52" s="513"/>
    </row>
    <row r="53">
      <c r="A53" s="505"/>
      <c r="B53" s="485"/>
      <c r="C53" s="506"/>
      <c r="D53" s="485"/>
      <c r="E53" s="485"/>
      <c r="F53" s="485"/>
      <c r="G53" s="485"/>
      <c r="H53" s="485"/>
      <c r="I53" s="485"/>
      <c r="J53" s="485"/>
      <c r="K53" s="485"/>
      <c r="L53" s="485"/>
      <c r="M53" s="485"/>
      <c r="N53" s="485"/>
      <c r="O53" s="485"/>
      <c r="P53" s="485"/>
      <c r="Q53" s="485"/>
      <c r="R53" s="507"/>
      <c r="S53" s="507"/>
      <c r="T53" s="507"/>
      <c r="U53" s="507"/>
      <c r="V53" s="485"/>
      <c r="W53" s="485"/>
      <c r="X53" s="485"/>
      <c r="Y53" s="485"/>
      <c r="Z53" s="485"/>
      <c r="AA53" s="485"/>
      <c r="AB53" s="485"/>
      <c r="AC53" s="485"/>
      <c r="AD53" s="485"/>
      <c r="AE53" s="509"/>
      <c r="AF53" s="485"/>
      <c r="AG53" s="485"/>
      <c r="AH53" s="485"/>
      <c r="AI53" s="485"/>
      <c r="AJ53" s="513"/>
    </row>
    <row r="54">
      <c r="A54" s="505"/>
      <c r="B54" s="485"/>
      <c r="C54" s="506"/>
      <c r="D54" s="485"/>
      <c r="E54" s="485"/>
      <c r="F54" s="485"/>
      <c r="G54" s="485"/>
      <c r="H54" s="485"/>
      <c r="I54" s="485"/>
      <c r="J54" s="485"/>
      <c r="K54" s="485"/>
      <c r="L54" s="485"/>
      <c r="M54" s="485"/>
      <c r="N54" s="485"/>
      <c r="O54" s="485"/>
      <c r="P54" s="485"/>
      <c r="Q54" s="485"/>
      <c r="R54" s="507"/>
      <c r="S54" s="507"/>
      <c r="T54" s="507"/>
      <c r="U54" s="507"/>
      <c r="V54" s="485"/>
      <c r="W54" s="485"/>
      <c r="X54" s="485"/>
      <c r="Y54" s="485"/>
      <c r="Z54" s="485"/>
      <c r="AA54" s="485"/>
      <c r="AB54" s="485"/>
      <c r="AC54" s="485"/>
      <c r="AD54" s="485"/>
      <c r="AE54" s="509"/>
      <c r="AF54" s="485"/>
      <c r="AG54" s="485"/>
      <c r="AH54" s="485"/>
      <c r="AI54" s="485"/>
      <c r="AJ54" s="513"/>
    </row>
    <row r="55">
      <c r="A55" s="505"/>
      <c r="B55" s="485"/>
      <c r="C55" s="506"/>
      <c r="D55" s="485"/>
      <c r="E55" s="485"/>
      <c r="F55" s="485"/>
      <c r="G55" s="485"/>
      <c r="H55" s="485"/>
      <c r="I55" s="485"/>
      <c r="J55" s="485"/>
      <c r="K55" s="485"/>
      <c r="L55" s="485"/>
      <c r="M55" s="485"/>
      <c r="N55" s="485"/>
      <c r="O55" s="485"/>
      <c r="P55" s="485"/>
      <c r="Q55" s="485"/>
      <c r="R55" s="507"/>
      <c r="S55" s="507"/>
      <c r="T55" s="507"/>
      <c r="U55" s="507"/>
      <c r="V55" s="485"/>
      <c r="W55" s="485"/>
      <c r="X55" s="485"/>
      <c r="Y55" s="485"/>
      <c r="Z55" s="485"/>
      <c r="AA55" s="485"/>
      <c r="AB55" s="485"/>
      <c r="AC55" s="485"/>
      <c r="AD55" s="485"/>
      <c r="AE55" s="509"/>
      <c r="AF55" s="485"/>
      <c r="AG55" s="485"/>
      <c r="AH55" s="485"/>
      <c r="AI55" s="485"/>
      <c r="AJ55" s="513"/>
    </row>
    <row r="56">
      <c r="A56" s="505"/>
      <c r="B56" s="485"/>
      <c r="C56" s="506"/>
      <c r="D56" s="485"/>
      <c r="E56" s="485"/>
      <c r="F56" s="485"/>
      <c r="G56" s="485"/>
      <c r="H56" s="485"/>
      <c r="I56" s="485"/>
      <c r="J56" s="485"/>
      <c r="K56" s="485"/>
      <c r="L56" s="485"/>
      <c r="M56" s="485"/>
      <c r="N56" s="485"/>
      <c r="O56" s="485"/>
      <c r="P56" s="485"/>
      <c r="Q56" s="485"/>
      <c r="R56" s="507"/>
      <c r="S56" s="507"/>
      <c r="T56" s="507"/>
      <c r="U56" s="507"/>
      <c r="V56" s="485"/>
      <c r="W56" s="485"/>
      <c r="X56" s="485"/>
      <c r="Y56" s="485"/>
      <c r="Z56" s="485"/>
      <c r="AA56" s="485"/>
      <c r="AB56" s="485"/>
      <c r="AC56" s="485"/>
      <c r="AD56" s="485"/>
      <c r="AE56" s="509"/>
      <c r="AF56" s="485"/>
      <c r="AG56" s="485"/>
      <c r="AH56" s="485"/>
      <c r="AI56" s="485"/>
      <c r="AJ56" s="513"/>
    </row>
    <row r="57">
      <c r="A57" s="505"/>
      <c r="B57" s="485"/>
      <c r="C57" s="506"/>
      <c r="D57" s="485"/>
      <c r="E57" s="485"/>
      <c r="F57" s="485"/>
      <c r="G57" s="485"/>
      <c r="H57" s="485"/>
      <c r="I57" s="485"/>
      <c r="J57" s="485"/>
      <c r="K57" s="485"/>
      <c r="L57" s="485"/>
      <c r="M57" s="485"/>
      <c r="N57" s="485"/>
      <c r="O57" s="485"/>
      <c r="P57" s="485"/>
      <c r="Q57" s="485"/>
      <c r="R57" s="507"/>
      <c r="S57" s="507"/>
      <c r="T57" s="507"/>
      <c r="U57" s="507"/>
      <c r="V57" s="485"/>
      <c r="W57" s="485"/>
      <c r="X57" s="485"/>
      <c r="Y57" s="485"/>
      <c r="Z57" s="485"/>
      <c r="AA57" s="485"/>
      <c r="AB57" s="485"/>
      <c r="AC57" s="485"/>
      <c r="AD57" s="485"/>
      <c r="AE57" s="509"/>
      <c r="AF57" s="485"/>
      <c r="AG57" s="485"/>
      <c r="AH57" s="485"/>
      <c r="AI57" s="485"/>
      <c r="AJ57" s="513"/>
    </row>
    <row r="58">
      <c r="A58" s="505"/>
      <c r="B58" s="485"/>
      <c r="C58" s="506"/>
      <c r="D58" s="485"/>
      <c r="E58" s="485"/>
      <c r="F58" s="485"/>
      <c r="G58" s="485"/>
      <c r="H58" s="485"/>
      <c r="I58" s="485"/>
      <c r="J58" s="485"/>
      <c r="K58" s="485"/>
      <c r="L58" s="485"/>
      <c r="M58" s="485"/>
      <c r="N58" s="485"/>
      <c r="O58" s="485"/>
      <c r="P58" s="485"/>
      <c r="Q58" s="485"/>
      <c r="R58" s="507"/>
      <c r="S58" s="507"/>
      <c r="T58" s="507"/>
      <c r="U58" s="507"/>
      <c r="V58" s="485"/>
      <c r="W58" s="485"/>
      <c r="X58" s="485"/>
      <c r="Y58" s="485"/>
      <c r="Z58" s="485"/>
      <c r="AA58" s="485"/>
      <c r="AB58" s="485"/>
      <c r="AC58" s="485"/>
      <c r="AD58" s="485"/>
      <c r="AE58" s="509"/>
      <c r="AF58" s="485"/>
      <c r="AG58" s="485"/>
      <c r="AH58" s="485"/>
      <c r="AI58" s="485"/>
      <c r="AJ58" s="513"/>
    </row>
    <row r="59">
      <c r="A59" s="505"/>
      <c r="B59" s="485"/>
      <c r="C59" s="506"/>
      <c r="D59" s="485"/>
      <c r="E59" s="485"/>
      <c r="F59" s="485"/>
      <c r="G59" s="485"/>
      <c r="H59" s="485"/>
      <c r="I59" s="485"/>
      <c r="J59" s="485"/>
      <c r="K59" s="485"/>
      <c r="L59" s="485"/>
      <c r="M59" s="485"/>
      <c r="N59" s="485"/>
      <c r="O59" s="485"/>
      <c r="P59" s="485"/>
      <c r="Q59" s="485"/>
      <c r="R59" s="507"/>
      <c r="S59" s="507"/>
      <c r="T59" s="507"/>
      <c r="U59" s="507"/>
      <c r="V59" s="485"/>
      <c r="W59" s="485"/>
      <c r="X59" s="485"/>
      <c r="Y59" s="485"/>
      <c r="Z59" s="485"/>
      <c r="AA59" s="485"/>
      <c r="AB59" s="485"/>
      <c r="AC59" s="485"/>
      <c r="AD59" s="485"/>
      <c r="AE59" s="509"/>
      <c r="AF59" s="485"/>
      <c r="AG59" s="485"/>
      <c r="AH59" s="485"/>
      <c r="AI59" s="485"/>
      <c r="AJ59" s="513"/>
    </row>
    <row r="60">
      <c r="A60" s="505"/>
      <c r="B60" s="485"/>
      <c r="C60" s="506"/>
      <c r="D60" s="485"/>
      <c r="E60" s="485"/>
      <c r="F60" s="485"/>
      <c r="G60" s="485"/>
      <c r="H60" s="485"/>
      <c r="I60" s="485"/>
      <c r="J60" s="485"/>
      <c r="K60" s="485"/>
      <c r="L60" s="485"/>
      <c r="M60" s="485"/>
      <c r="N60" s="485"/>
      <c r="O60" s="485"/>
      <c r="P60" s="485"/>
      <c r="Q60" s="485"/>
      <c r="R60" s="507"/>
      <c r="S60" s="507"/>
      <c r="T60" s="507"/>
      <c r="U60" s="507"/>
      <c r="V60" s="485"/>
      <c r="W60" s="485"/>
      <c r="X60" s="485"/>
      <c r="Y60" s="485"/>
      <c r="Z60" s="485"/>
      <c r="AA60" s="485"/>
      <c r="AB60" s="485"/>
      <c r="AC60" s="485"/>
      <c r="AD60" s="485"/>
      <c r="AE60" s="509"/>
      <c r="AF60" s="485"/>
      <c r="AG60" s="485"/>
      <c r="AH60" s="485"/>
      <c r="AI60" s="485"/>
      <c r="AJ60" s="513"/>
    </row>
    <row r="61">
      <c r="A61" s="505"/>
      <c r="B61" s="485"/>
      <c r="C61" s="506"/>
      <c r="D61" s="485"/>
      <c r="E61" s="485"/>
      <c r="F61" s="485"/>
      <c r="G61" s="485"/>
      <c r="H61" s="485"/>
      <c r="I61" s="485"/>
      <c r="J61" s="485"/>
      <c r="K61" s="485"/>
      <c r="L61" s="485"/>
      <c r="M61" s="485"/>
      <c r="N61" s="485"/>
      <c r="O61" s="485"/>
      <c r="P61" s="485"/>
      <c r="Q61" s="485"/>
      <c r="R61" s="507"/>
      <c r="S61" s="507"/>
      <c r="T61" s="507"/>
      <c r="U61" s="507"/>
      <c r="V61" s="485"/>
      <c r="W61" s="485"/>
      <c r="X61" s="485"/>
      <c r="Y61" s="485"/>
      <c r="Z61" s="485"/>
      <c r="AA61" s="485"/>
      <c r="AB61" s="485"/>
      <c r="AC61" s="485"/>
      <c r="AD61" s="485"/>
      <c r="AE61" s="509"/>
      <c r="AF61" s="485"/>
      <c r="AG61" s="485"/>
      <c r="AH61" s="485"/>
      <c r="AI61" s="485"/>
      <c r="AJ61" s="513"/>
    </row>
    <row r="62">
      <c r="A62" s="505"/>
      <c r="B62" s="485"/>
      <c r="C62" s="506"/>
      <c r="D62" s="485"/>
      <c r="E62" s="485"/>
      <c r="F62" s="485"/>
      <c r="G62" s="485"/>
      <c r="H62" s="485"/>
      <c r="I62" s="485"/>
      <c r="J62" s="485"/>
      <c r="K62" s="485"/>
      <c r="L62" s="485"/>
      <c r="M62" s="485"/>
      <c r="N62" s="485"/>
      <c r="O62" s="485"/>
      <c r="P62" s="485"/>
      <c r="Q62" s="485"/>
      <c r="R62" s="507"/>
      <c r="S62" s="507"/>
      <c r="T62" s="507"/>
      <c r="U62" s="507"/>
      <c r="V62" s="485"/>
      <c r="W62" s="485"/>
      <c r="X62" s="485"/>
      <c r="Y62" s="485"/>
      <c r="Z62" s="485"/>
      <c r="AA62" s="485"/>
      <c r="AB62" s="485"/>
      <c r="AC62" s="485"/>
      <c r="AD62" s="485"/>
      <c r="AE62" s="509"/>
      <c r="AF62" s="485"/>
      <c r="AG62" s="485"/>
      <c r="AH62" s="485"/>
      <c r="AI62" s="485"/>
      <c r="AJ62" s="513"/>
    </row>
    <row r="63">
      <c r="A63" s="505"/>
      <c r="B63" s="485"/>
      <c r="C63" s="506"/>
      <c r="D63" s="485"/>
      <c r="E63" s="485"/>
      <c r="F63" s="485"/>
      <c r="G63" s="485"/>
      <c r="H63" s="485"/>
      <c r="I63" s="485"/>
      <c r="J63" s="485"/>
      <c r="K63" s="485"/>
      <c r="L63" s="485"/>
      <c r="M63" s="485"/>
      <c r="N63" s="485"/>
      <c r="O63" s="485"/>
      <c r="P63" s="485"/>
      <c r="Q63" s="485"/>
      <c r="R63" s="507"/>
      <c r="S63" s="507"/>
      <c r="T63" s="507"/>
      <c r="U63" s="507"/>
      <c r="V63" s="485"/>
      <c r="W63" s="485"/>
      <c r="X63" s="485"/>
      <c r="Y63" s="485"/>
      <c r="Z63" s="485"/>
      <c r="AA63" s="485"/>
      <c r="AB63" s="485"/>
      <c r="AC63" s="485"/>
      <c r="AD63" s="485"/>
      <c r="AE63" s="509"/>
      <c r="AF63" s="485"/>
      <c r="AG63" s="485"/>
      <c r="AH63" s="485"/>
      <c r="AI63" s="485"/>
      <c r="AJ63" s="513"/>
    </row>
    <row r="64">
      <c r="A64" s="505"/>
      <c r="B64" s="485"/>
      <c r="C64" s="506"/>
      <c r="D64" s="485"/>
      <c r="E64" s="485"/>
      <c r="F64" s="485"/>
      <c r="G64" s="485"/>
      <c r="H64" s="485"/>
      <c r="I64" s="485"/>
      <c r="J64" s="485"/>
      <c r="K64" s="485"/>
      <c r="L64" s="485"/>
      <c r="M64" s="485"/>
      <c r="N64" s="485"/>
      <c r="O64" s="485"/>
      <c r="P64" s="485"/>
      <c r="Q64" s="485"/>
      <c r="R64" s="507"/>
      <c r="S64" s="507"/>
      <c r="T64" s="507"/>
      <c r="U64" s="507"/>
      <c r="V64" s="485"/>
      <c r="W64" s="485"/>
      <c r="X64" s="485"/>
      <c r="Y64" s="485"/>
      <c r="Z64" s="485"/>
      <c r="AA64" s="485"/>
      <c r="AB64" s="485"/>
      <c r="AC64" s="485"/>
      <c r="AD64" s="485"/>
      <c r="AE64" s="509"/>
      <c r="AF64" s="485"/>
      <c r="AG64" s="485"/>
      <c r="AH64" s="485"/>
      <c r="AI64" s="485"/>
      <c r="AJ64" s="513"/>
    </row>
    <row r="65">
      <c r="A65" s="505"/>
      <c r="B65" s="485"/>
      <c r="C65" s="506"/>
      <c r="D65" s="485"/>
      <c r="E65" s="485"/>
      <c r="F65" s="485"/>
      <c r="G65" s="485"/>
      <c r="H65" s="485"/>
      <c r="I65" s="485"/>
      <c r="J65" s="485"/>
      <c r="K65" s="485"/>
      <c r="L65" s="485"/>
      <c r="M65" s="485"/>
      <c r="N65" s="485"/>
      <c r="O65" s="485"/>
      <c r="P65" s="485"/>
      <c r="Q65" s="485"/>
      <c r="R65" s="507"/>
      <c r="S65" s="507"/>
      <c r="T65" s="507"/>
      <c r="U65" s="507"/>
      <c r="V65" s="485"/>
      <c r="W65" s="485"/>
      <c r="X65" s="485"/>
      <c r="Y65" s="485"/>
      <c r="Z65" s="485"/>
      <c r="AA65" s="485"/>
      <c r="AB65" s="485"/>
      <c r="AC65" s="485"/>
      <c r="AD65" s="485"/>
      <c r="AE65" s="509"/>
      <c r="AF65" s="485"/>
      <c r="AG65" s="485"/>
      <c r="AH65" s="485"/>
      <c r="AI65" s="485"/>
      <c r="AJ65" s="513"/>
    </row>
    <row r="66">
      <c r="A66" s="505"/>
      <c r="B66" s="485"/>
      <c r="C66" s="506"/>
      <c r="D66" s="485"/>
      <c r="E66" s="485"/>
      <c r="F66" s="485"/>
      <c r="G66" s="485"/>
      <c r="H66" s="485"/>
      <c r="I66" s="485"/>
      <c r="J66" s="485"/>
      <c r="K66" s="485"/>
      <c r="L66" s="485"/>
      <c r="M66" s="485"/>
      <c r="N66" s="485"/>
      <c r="O66" s="485"/>
      <c r="P66" s="485"/>
      <c r="Q66" s="485"/>
      <c r="R66" s="507"/>
      <c r="S66" s="507"/>
      <c r="T66" s="507"/>
      <c r="U66" s="507"/>
      <c r="V66" s="485"/>
      <c r="W66" s="485"/>
      <c r="X66" s="485"/>
      <c r="Y66" s="485"/>
      <c r="Z66" s="485"/>
      <c r="AA66" s="485"/>
      <c r="AB66" s="485"/>
      <c r="AC66" s="485"/>
      <c r="AD66" s="485"/>
      <c r="AE66" s="509"/>
      <c r="AF66" s="485"/>
      <c r="AG66" s="485"/>
      <c r="AH66" s="485"/>
      <c r="AI66" s="485"/>
      <c r="AJ66" s="513"/>
    </row>
    <row r="67">
      <c r="A67" s="505"/>
      <c r="B67" s="485"/>
      <c r="C67" s="506"/>
      <c r="D67" s="485"/>
      <c r="E67" s="485"/>
      <c r="F67" s="485"/>
      <c r="G67" s="485"/>
      <c r="H67" s="485"/>
      <c r="I67" s="485"/>
      <c r="J67" s="485"/>
      <c r="K67" s="485"/>
      <c r="L67" s="485"/>
      <c r="M67" s="485"/>
      <c r="N67" s="485"/>
      <c r="O67" s="485"/>
      <c r="P67" s="485"/>
      <c r="Q67" s="485"/>
      <c r="R67" s="507"/>
      <c r="S67" s="507"/>
      <c r="T67" s="507"/>
      <c r="U67" s="507"/>
      <c r="V67" s="485"/>
      <c r="W67" s="485"/>
      <c r="X67" s="485"/>
      <c r="Y67" s="485"/>
      <c r="Z67" s="485"/>
      <c r="AA67" s="485"/>
      <c r="AB67" s="485"/>
      <c r="AC67" s="485"/>
      <c r="AD67" s="485"/>
      <c r="AE67" s="509"/>
      <c r="AF67" s="485"/>
      <c r="AG67" s="485"/>
      <c r="AH67" s="485"/>
      <c r="AI67" s="485"/>
      <c r="AJ67" s="513"/>
    </row>
    <row r="68">
      <c r="A68" s="505"/>
      <c r="B68" s="485"/>
      <c r="C68" s="506"/>
      <c r="D68" s="485"/>
      <c r="E68" s="485"/>
      <c r="F68" s="485"/>
      <c r="G68" s="485"/>
      <c r="H68" s="485"/>
      <c r="I68" s="485"/>
      <c r="J68" s="485"/>
      <c r="K68" s="485"/>
      <c r="L68" s="485"/>
      <c r="M68" s="485"/>
      <c r="N68" s="485"/>
      <c r="O68" s="485"/>
      <c r="P68" s="485"/>
      <c r="Q68" s="485"/>
      <c r="R68" s="507"/>
      <c r="S68" s="507"/>
      <c r="T68" s="507"/>
      <c r="U68" s="507"/>
      <c r="V68" s="485"/>
      <c r="W68" s="485"/>
      <c r="X68" s="485"/>
      <c r="Y68" s="485"/>
      <c r="Z68" s="485"/>
      <c r="AA68" s="485"/>
      <c r="AB68" s="485"/>
      <c r="AC68" s="485"/>
      <c r="AD68" s="485"/>
      <c r="AE68" s="509"/>
      <c r="AF68" s="485"/>
      <c r="AG68" s="485"/>
      <c r="AH68" s="485"/>
      <c r="AI68" s="485"/>
      <c r="AJ68" s="513"/>
    </row>
    <row r="69">
      <c r="A69" s="505"/>
      <c r="B69" s="485"/>
      <c r="C69" s="506"/>
      <c r="D69" s="485"/>
      <c r="E69" s="485"/>
      <c r="F69" s="485"/>
      <c r="G69" s="485"/>
      <c r="H69" s="485"/>
      <c r="I69" s="485"/>
      <c r="J69" s="485"/>
      <c r="K69" s="485"/>
      <c r="L69" s="485"/>
      <c r="M69" s="485"/>
      <c r="N69" s="485"/>
      <c r="O69" s="485"/>
      <c r="P69" s="485"/>
      <c r="Q69" s="485"/>
      <c r="R69" s="507"/>
      <c r="S69" s="507"/>
      <c r="T69" s="507"/>
      <c r="U69" s="507"/>
      <c r="V69" s="485"/>
      <c r="W69" s="485"/>
      <c r="X69" s="485"/>
      <c r="Y69" s="485"/>
      <c r="Z69" s="485"/>
      <c r="AA69" s="485"/>
      <c r="AB69" s="485"/>
      <c r="AC69" s="485"/>
      <c r="AD69" s="485"/>
      <c r="AE69" s="509"/>
      <c r="AF69" s="485"/>
      <c r="AG69" s="485"/>
      <c r="AH69" s="485"/>
      <c r="AI69" s="485"/>
      <c r="AJ69" s="513"/>
    </row>
    <row r="70">
      <c r="A70" s="505"/>
      <c r="B70" s="485"/>
      <c r="C70" s="506"/>
      <c r="D70" s="485"/>
      <c r="E70" s="485"/>
      <c r="F70" s="485"/>
      <c r="G70" s="485"/>
      <c r="H70" s="485"/>
      <c r="I70" s="485"/>
      <c r="J70" s="485"/>
      <c r="K70" s="485"/>
      <c r="L70" s="485"/>
      <c r="M70" s="485"/>
      <c r="N70" s="485"/>
      <c r="O70" s="485"/>
      <c r="P70" s="485"/>
      <c r="Q70" s="485"/>
      <c r="R70" s="507"/>
      <c r="S70" s="507"/>
      <c r="T70" s="507"/>
      <c r="U70" s="507"/>
      <c r="V70" s="485"/>
      <c r="W70" s="485"/>
      <c r="X70" s="485"/>
      <c r="Y70" s="485"/>
      <c r="Z70" s="485"/>
      <c r="AA70" s="485"/>
      <c r="AB70" s="485"/>
      <c r="AC70" s="485"/>
      <c r="AD70" s="485"/>
      <c r="AE70" s="509"/>
      <c r="AF70" s="485"/>
      <c r="AG70" s="485"/>
      <c r="AH70" s="485"/>
      <c r="AI70" s="485"/>
      <c r="AJ70" s="513"/>
    </row>
    <row r="71">
      <c r="A71" s="505"/>
      <c r="B71" s="485"/>
      <c r="C71" s="506"/>
      <c r="D71" s="485"/>
      <c r="E71" s="485"/>
      <c r="F71" s="485"/>
      <c r="G71" s="485"/>
      <c r="H71" s="485"/>
      <c r="I71" s="485"/>
      <c r="J71" s="485"/>
      <c r="K71" s="485"/>
      <c r="L71" s="485"/>
      <c r="M71" s="485"/>
      <c r="N71" s="485"/>
      <c r="O71" s="485"/>
      <c r="P71" s="485"/>
      <c r="Q71" s="485"/>
      <c r="R71" s="507"/>
      <c r="S71" s="507"/>
      <c r="T71" s="507"/>
      <c r="U71" s="507"/>
      <c r="V71" s="485"/>
      <c r="W71" s="485"/>
      <c r="X71" s="485"/>
      <c r="Y71" s="485"/>
      <c r="Z71" s="485"/>
      <c r="AA71" s="485"/>
      <c r="AB71" s="485"/>
      <c r="AC71" s="485"/>
      <c r="AD71" s="485"/>
      <c r="AE71" s="509"/>
      <c r="AF71" s="485"/>
      <c r="AG71" s="485"/>
      <c r="AH71" s="485"/>
      <c r="AI71" s="485"/>
      <c r="AJ71" s="513"/>
    </row>
    <row r="72">
      <c r="A72" s="505"/>
      <c r="B72" s="485"/>
      <c r="C72" s="506"/>
      <c r="D72" s="485"/>
      <c r="E72" s="485"/>
      <c r="F72" s="485"/>
      <c r="G72" s="485"/>
      <c r="H72" s="485"/>
      <c r="I72" s="485"/>
      <c r="J72" s="485"/>
      <c r="K72" s="485"/>
      <c r="L72" s="485"/>
      <c r="M72" s="485"/>
      <c r="N72" s="485"/>
      <c r="O72" s="485"/>
      <c r="P72" s="485"/>
      <c r="Q72" s="485"/>
      <c r="R72" s="507"/>
      <c r="S72" s="507"/>
      <c r="T72" s="507"/>
      <c r="U72" s="507"/>
      <c r="V72" s="485"/>
      <c r="W72" s="485"/>
      <c r="X72" s="485"/>
      <c r="Y72" s="485"/>
      <c r="Z72" s="485"/>
      <c r="AA72" s="485"/>
      <c r="AB72" s="485"/>
      <c r="AC72" s="485"/>
      <c r="AD72" s="485"/>
      <c r="AE72" s="509"/>
      <c r="AF72" s="485"/>
      <c r="AG72" s="485"/>
      <c r="AH72" s="485"/>
      <c r="AI72" s="485"/>
      <c r="AJ72" s="513"/>
    </row>
    <row r="73">
      <c r="A73" s="505"/>
      <c r="B73" s="485"/>
      <c r="C73" s="506"/>
      <c r="D73" s="485"/>
      <c r="E73" s="485"/>
      <c r="F73" s="485"/>
      <c r="G73" s="485"/>
      <c r="H73" s="485"/>
      <c r="I73" s="485"/>
      <c r="J73" s="485"/>
      <c r="K73" s="485"/>
      <c r="L73" s="485"/>
      <c r="M73" s="485"/>
      <c r="N73" s="485"/>
      <c r="O73" s="485"/>
      <c r="P73" s="485"/>
      <c r="Q73" s="485"/>
      <c r="R73" s="507"/>
      <c r="S73" s="507"/>
      <c r="T73" s="507"/>
      <c r="U73" s="507"/>
      <c r="V73" s="485"/>
      <c r="W73" s="485"/>
      <c r="X73" s="485"/>
      <c r="Y73" s="485"/>
      <c r="Z73" s="485"/>
      <c r="AA73" s="485"/>
      <c r="AB73" s="485"/>
      <c r="AC73" s="485"/>
      <c r="AD73" s="485"/>
      <c r="AE73" s="509"/>
      <c r="AF73" s="485"/>
      <c r="AG73" s="485"/>
      <c r="AH73" s="485"/>
      <c r="AI73" s="485"/>
      <c r="AJ73" s="513"/>
    </row>
    <row r="74">
      <c r="A74" s="505"/>
      <c r="B74" s="485"/>
      <c r="C74" s="506"/>
      <c r="D74" s="485"/>
      <c r="E74" s="485"/>
      <c r="F74" s="485"/>
      <c r="G74" s="485"/>
      <c r="H74" s="485"/>
      <c r="I74" s="485"/>
      <c r="J74" s="485"/>
      <c r="K74" s="485"/>
      <c r="L74" s="485"/>
      <c r="M74" s="485"/>
      <c r="N74" s="485"/>
      <c r="O74" s="485"/>
      <c r="P74" s="485"/>
      <c r="Q74" s="485"/>
      <c r="R74" s="507"/>
      <c r="S74" s="507"/>
      <c r="T74" s="507"/>
      <c r="U74" s="507"/>
      <c r="V74" s="485"/>
      <c r="W74" s="485"/>
      <c r="X74" s="485"/>
      <c r="Y74" s="485"/>
      <c r="Z74" s="485"/>
      <c r="AA74" s="485"/>
      <c r="AB74" s="485"/>
      <c r="AC74" s="485"/>
      <c r="AD74" s="485"/>
      <c r="AE74" s="509"/>
      <c r="AF74" s="485"/>
      <c r="AG74" s="485"/>
      <c r="AH74" s="485"/>
      <c r="AI74" s="485"/>
      <c r="AJ74" s="513"/>
    </row>
    <row r="75">
      <c r="A75" s="505"/>
      <c r="B75" s="485"/>
      <c r="C75" s="506"/>
      <c r="D75" s="485"/>
      <c r="E75" s="485"/>
      <c r="F75" s="485"/>
      <c r="G75" s="485"/>
      <c r="H75" s="485"/>
      <c r="I75" s="485"/>
      <c r="J75" s="485"/>
      <c r="K75" s="485"/>
      <c r="L75" s="485"/>
      <c r="M75" s="485"/>
      <c r="N75" s="485"/>
      <c r="O75" s="485"/>
      <c r="P75" s="485"/>
      <c r="Q75" s="485"/>
      <c r="R75" s="507"/>
      <c r="S75" s="507"/>
      <c r="T75" s="507"/>
      <c r="U75" s="507"/>
      <c r="V75" s="485"/>
      <c r="W75" s="485"/>
      <c r="X75" s="485"/>
      <c r="Y75" s="485"/>
      <c r="Z75" s="485"/>
      <c r="AA75" s="485"/>
      <c r="AB75" s="485"/>
      <c r="AC75" s="485"/>
      <c r="AD75" s="485"/>
      <c r="AE75" s="509"/>
      <c r="AF75" s="485"/>
      <c r="AG75" s="485"/>
      <c r="AH75" s="485"/>
      <c r="AI75" s="485"/>
      <c r="AJ75" s="513"/>
    </row>
    <row r="76">
      <c r="A76" s="505"/>
      <c r="B76" s="485"/>
      <c r="C76" s="506"/>
      <c r="D76" s="485"/>
      <c r="E76" s="485"/>
      <c r="F76" s="485"/>
      <c r="G76" s="485"/>
      <c r="H76" s="485"/>
      <c r="I76" s="485"/>
      <c r="J76" s="485"/>
      <c r="K76" s="485"/>
      <c r="L76" s="485"/>
      <c r="M76" s="485"/>
      <c r="N76" s="485"/>
      <c r="O76" s="485"/>
      <c r="P76" s="485"/>
      <c r="Q76" s="485"/>
      <c r="R76" s="507"/>
      <c r="S76" s="507"/>
      <c r="T76" s="507"/>
      <c r="U76" s="507"/>
      <c r="V76" s="485"/>
      <c r="W76" s="485"/>
      <c r="X76" s="485"/>
      <c r="Y76" s="485"/>
      <c r="Z76" s="485"/>
      <c r="AA76" s="485"/>
      <c r="AB76" s="485"/>
      <c r="AC76" s="485"/>
      <c r="AD76" s="485"/>
      <c r="AE76" s="509"/>
      <c r="AF76" s="485"/>
      <c r="AG76" s="485"/>
      <c r="AH76" s="485"/>
      <c r="AI76" s="485"/>
      <c r="AJ76" s="513"/>
    </row>
    <row r="77">
      <c r="A77" s="505"/>
      <c r="B77" s="485"/>
      <c r="C77" s="506"/>
      <c r="D77" s="485"/>
      <c r="E77" s="485"/>
      <c r="F77" s="485"/>
      <c r="G77" s="485"/>
      <c r="H77" s="485"/>
      <c r="I77" s="485"/>
      <c r="J77" s="485"/>
      <c r="K77" s="485"/>
      <c r="L77" s="485"/>
      <c r="M77" s="485"/>
      <c r="N77" s="485"/>
      <c r="O77" s="485"/>
      <c r="P77" s="485"/>
      <c r="Q77" s="485"/>
      <c r="R77" s="507"/>
      <c r="S77" s="507"/>
      <c r="T77" s="507"/>
      <c r="U77" s="507"/>
      <c r="V77" s="485"/>
      <c r="W77" s="485"/>
      <c r="X77" s="485"/>
      <c r="Y77" s="485"/>
      <c r="Z77" s="485"/>
      <c r="AA77" s="485"/>
      <c r="AB77" s="485"/>
      <c r="AC77" s="485"/>
      <c r="AD77" s="485"/>
      <c r="AE77" s="509"/>
      <c r="AF77" s="485"/>
      <c r="AG77" s="485"/>
      <c r="AH77" s="485"/>
      <c r="AI77" s="485"/>
      <c r="AJ77" s="513"/>
    </row>
    <row r="78">
      <c r="A78" s="505"/>
      <c r="B78" s="485"/>
      <c r="C78" s="506"/>
      <c r="D78" s="485"/>
      <c r="E78" s="485"/>
      <c r="F78" s="485"/>
      <c r="G78" s="485"/>
      <c r="H78" s="485"/>
      <c r="I78" s="485"/>
      <c r="J78" s="485"/>
      <c r="K78" s="485"/>
      <c r="L78" s="485"/>
      <c r="M78" s="485"/>
      <c r="N78" s="485"/>
      <c r="O78" s="485"/>
      <c r="P78" s="485"/>
      <c r="Q78" s="485"/>
      <c r="R78" s="507"/>
      <c r="S78" s="507"/>
      <c r="T78" s="507"/>
      <c r="U78" s="507"/>
      <c r="V78" s="485"/>
      <c r="W78" s="485"/>
      <c r="X78" s="485"/>
      <c r="Y78" s="485"/>
      <c r="Z78" s="485"/>
      <c r="AA78" s="485"/>
      <c r="AB78" s="485"/>
      <c r="AC78" s="485"/>
      <c r="AD78" s="485"/>
      <c r="AE78" s="509"/>
      <c r="AF78" s="485"/>
      <c r="AG78" s="485"/>
      <c r="AH78" s="485"/>
      <c r="AI78" s="485"/>
      <c r="AJ78" s="513"/>
    </row>
    <row r="79">
      <c r="A79" s="505"/>
      <c r="B79" s="485"/>
      <c r="C79" s="506"/>
      <c r="D79" s="485"/>
      <c r="E79" s="485"/>
      <c r="F79" s="485"/>
      <c r="G79" s="485"/>
      <c r="H79" s="485"/>
      <c r="I79" s="485"/>
      <c r="J79" s="485"/>
      <c r="K79" s="485"/>
      <c r="L79" s="485"/>
      <c r="M79" s="485"/>
      <c r="N79" s="485"/>
      <c r="O79" s="485"/>
      <c r="P79" s="485"/>
      <c r="Q79" s="485"/>
      <c r="R79" s="507"/>
      <c r="S79" s="507"/>
      <c r="T79" s="507"/>
      <c r="U79" s="507"/>
      <c r="V79" s="485"/>
      <c r="W79" s="485"/>
      <c r="X79" s="485"/>
      <c r="Y79" s="485"/>
      <c r="Z79" s="485"/>
      <c r="AA79" s="485"/>
      <c r="AB79" s="485"/>
      <c r="AC79" s="485"/>
      <c r="AD79" s="485"/>
      <c r="AE79" s="509"/>
      <c r="AF79" s="485"/>
      <c r="AG79" s="485"/>
      <c r="AH79" s="485"/>
      <c r="AI79" s="485"/>
      <c r="AJ79" s="513"/>
    </row>
    <row r="80">
      <c r="A80" s="505"/>
      <c r="B80" s="485"/>
      <c r="C80" s="506"/>
      <c r="D80" s="485"/>
      <c r="E80" s="485"/>
      <c r="F80" s="485"/>
      <c r="G80" s="485"/>
      <c r="H80" s="485"/>
      <c r="I80" s="485"/>
      <c r="J80" s="485"/>
      <c r="K80" s="485"/>
      <c r="L80" s="485"/>
      <c r="M80" s="485"/>
      <c r="N80" s="485"/>
      <c r="O80" s="485"/>
      <c r="P80" s="485"/>
      <c r="Q80" s="485"/>
      <c r="R80" s="507"/>
      <c r="S80" s="507"/>
      <c r="T80" s="507"/>
      <c r="U80" s="507"/>
      <c r="V80" s="485"/>
      <c r="W80" s="485"/>
      <c r="X80" s="485"/>
      <c r="Y80" s="485"/>
      <c r="Z80" s="485"/>
      <c r="AA80" s="485"/>
      <c r="AB80" s="485"/>
      <c r="AC80" s="485"/>
      <c r="AD80" s="485"/>
      <c r="AE80" s="509"/>
      <c r="AF80" s="485"/>
      <c r="AG80" s="485"/>
      <c r="AH80" s="485"/>
      <c r="AI80" s="485"/>
      <c r="AJ80" s="513"/>
    </row>
    <row r="81">
      <c r="A81" s="505"/>
      <c r="B81" s="485"/>
      <c r="C81" s="506"/>
      <c r="D81" s="485"/>
      <c r="E81" s="485"/>
      <c r="F81" s="485"/>
      <c r="G81" s="485"/>
      <c r="H81" s="485"/>
      <c r="I81" s="485"/>
      <c r="J81" s="485"/>
      <c r="K81" s="485"/>
      <c r="L81" s="485"/>
      <c r="M81" s="485"/>
      <c r="N81" s="485"/>
      <c r="O81" s="485"/>
      <c r="P81" s="485"/>
      <c r="Q81" s="485"/>
      <c r="R81" s="507"/>
      <c r="S81" s="507"/>
      <c r="T81" s="507"/>
      <c r="U81" s="507"/>
      <c r="V81" s="485"/>
      <c r="W81" s="485"/>
      <c r="X81" s="485"/>
      <c r="Y81" s="485"/>
      <c r="Z81" s="485"/>
      <c r="AA81" s="485"/>
      <c r="AB81" s="485"/>
      <c r="AC81" s="485"/>
      <c r="AD81" s="485"/>
      <c r="AE81" s="509"/>
      <c r="AF81" s="485"/>
      <c r="AG81" s="485"/>
      <c r="AH81" s="485"/>
      <c r="AI81" s="485"/>
      <c r="AJ81" s="513"/>
    </row>
    <row r="82">
      <c r="A82" s="505"/>
      <c r="B82" s="485"/>
      <c r="C82" s="506"/>
      <c r="D82" s="485"/>
      <c r="E82" s="485"/>
      <c r="F82" s="485"/>
      <c r="G82" s="485"/>
      <c r="H82" s="485"/>
      <c r="I82" s="485"/>
      <c r="J82" s="485"/>
      <c r="K82" s="485"/>
      <c r="L82" s="485"/>
      <c r="M82" s="485"/>
      <c r="N82" s="485"/>
      <c r="O82" s="485"/>
      <c r="P82" s="485"/>
      <c r="Q82" s="485"/>
      <c r="R82" s="507"/>
      <c r="S82" s="507"/>
      <c r="T82" s="507"/>
      <c r="U82" s="507"/>
      <c r="V82" s="485"/>
      <c r="W82" s="485"/>
      <c r="X82" s="485"/>
      <c r="Y82" s="485"/>
      <c r="Z82" s="485"/>
      <c r="AA82" s="485"/>
      <c r="AB82" s="485"/>
      <c r="AC82" s="485"/>
      <c r="AD82" s="485"/>
      <c r="AE82" s="509"/>
      <c r="AF82" s="485"/>
      <c r="AG82" s="485"/>
      <c r="AH82" s="485"/>
      <c r="AI82" s="485"/>
      <c r="AJ82" s="513"/>
    </row>
    <row r="83">
      <c r="A83" s="505"/>
      <c r="B83" s="485"/>
      <c r="C83" s="506"/>
      <c r="D83" s="485"/>
      <c r="E83" s="485"/>
      <c r="F83" s="485"/>
      <c r="G83" s="485"/>
      <c r="H83" s="485"/>
      <c r="I83" s="485"/>
      <c r="J83" s="485"/>
      <c r="K83" s="485"/>
      <c r="L83" s="485"/>
      <c r="M83" s="485"/>
      <c r="N83" s="485"/>
      <c r="O83" s="485"/>
      <c r="P83" s="485"/>
      <c r="Q83" s="485"/>
      <c r="R83" s="507"/>
      <c r="S83" s="507"/>
      <c r="T83" s="507"/>
      <c r="U83" s="507"/>
      <c r="V83" s="485"/>
      <c r="W83" s="485"/>
      <c r="X83" s="485"/>
      <c r="Y83" s="485"/>
      <c r="Z83" s="485"/>
      <c r="AA83" s="485"/>
      <c r="AB83" s="485"/>
      <c r="AC83" s="485"/>
      <c r="AD83" s="485"/>
      <c r="AE83" s="509"/>
      <c r="AF83" s="485"/>
      <c r="AG83" s="485"/>
      <c r="AH83" s="485"/>
      <c r="AI83" s="485"/>
      <c r="AJ83" s="513"/>
    </row>
    <row r="84">
      <c r="A84" s="505"/>
      <c r="B84" s="485"/>
      <c r="C84" s="506"/>
      <c r="D84" s="485"/>
      <c r="E84" s="485"/>
      <c r="F84" s="485"/>
      <c r="G84" s="485"/>
      <c r="H84" s="485"/>
      <c r="I84" s="485"/>
      <c r="J84" s="485"/>
      <c r="K84" s="485"/>
      <c r="L84" s="485"/>
      <c r="M84" s="485"/>
      <c r="N84" s="485"/>
      <c r="O84" s="485"/>
      <c r="P84" s="485"/>
      <c r="Q84" s="485"/>
      <c r="R84" s="507"/>
      <c r="S84" s="507"/>
      <c r="T84" s="507"/>
      <c r="U84" s="507"/>
      <c r="V84" s="485"/>
      <c r="W84" s="485"/>
      <c r="X84" s="485"/>
      <c r="Y84" s="485"/>
      <c r="Z84" s="485"/>
      <c r="AA84" s="485"/>
      <c r="AB84" s="485"/>
      <c r="AC84" s="485"/>
      <c r="AD84" s="485"/>
      <c r="AE84" s="509"/>
      <c r="AF84" s="485"/>
      <c r="AG84" s="485"/>
      <c r="AH84" s="485"/>
      <c r="AI84" s="485"/>
      <c r="AJ84" s="513"/>
    </row>
    <row r="85">
      <c r="A85" s="505"/>
      <c r="B85" s="485"/>
      <c r="C85" s="506"/>
      <c r="D85" s="485"/>
      <c r="E85" s="485"/>
      <c r="F85" s="485"/>
      <c r="G85" s="485"/>
      <c r="H85" s="485"/>
      <c r="I85" s="485"/>
      <c r="J85" s="485"/>
      <c r="K85" s="485"/>
      <c r="L85" s="485"/>
      <c r="M85" s="485"/>
      <c r="N85" s="485"/>
      <c r="O85" s="485"/>
      <c r="P85" s="485"/>
      <c r="Q85" s="485"/>
      <c r="R85" s="507"/>
      <c r="S85" s="507"/>
      <c r="T85" s="507"/>
      <c r="U85" s="507"/>
      <c r="V85" s="485"/>
      <c r="W85" s="485"/>
      <c r="X85" s="485"/>
      <c r="Y85" s="485"/>
      <c r="Z85" s="485"/>
      <c r="AA85" s="485"/>
      <c r="AB85" s="485"/>
      <c r="AC85" s="485"/>
      <c r="AD85" s="485"/>
      <c r="AE85" s="509"/>
      <c r="AF85" s="485"/>
      <c r="AG85" s="485"/>
      <c r="AH85" s="485"/>
      <c r="AI85" s="485"/>
      <c r="AJ85" s="513"/>
    </row>
    <row r="86">
      <c r="A86" s="505"/>
      <c r="B86" s="485"/>
      <c r="C86" s="506"/>
      <c r="D86" s="485"/>
      <c r="E86" s="485"/>
      <c r="F86" s="485"/>
      <c r="G86" s="485"/>
      <c r="H86" s="485"/>
      <c r="I86" s="485"/>
      <c r="J86" s="485"/>
      <c r="K86" s="485"/>
      <c r="L86" s="485"/>
      <c r="M86" s="485"/>
      <c r="N86" s="485"/>
      <c r="O86" s="485"/>
      <c r="P86" s="485"/>
      <c r="Q86" s="485"/>
      <c r="R86" s="507"/>
      <c r="S86" s="507"/>
      <c r="T86" s="507"/>
      <c r="U86" s="507"/>
      <c r="V86" s="485"/>
      <c r="W86" s="485"/>
      <c r="X86" s="485"/>
      <c r="Y86" s="485"/>
      <c r="Z86" s="485"/>
      <c r="AA86" s="485"/>
      <c r="AB86" s="485"/>
      <c r="AC86" s="485"/>
      <c r="AD86" s="485"/>
      <c r="AE86" s="509"/>
      <c r="AF86" s="485"/>
      <c r="AG86" s="485"/>
      <c r="AH86" s="485"/>
      <c r="AI86" s="485"/>
      <c r="AJ86" s="513"/>
    </row>
    <row r="87">
      <c r="A87" s="505"/>
      <c r="B87" s="485"/>
      <c r="C87" s="506"/>
      <c r="D87" s="485"/>
      <c r="E87" s="485"/>
      <c r="F87" s="485"/>
      <c r="G87" s="485"/>
      <c r="H87" s="485"/>
      <c r="I87" s="485"/>
      <c r="J87" s="485"/>
      <c r="K87" s="485"/>
      <c r="L87" s="485"/>
      <c r="M87" s="485"/>
      <c r="N87" s="485"/>
      <c r="O87" s="485"/>
      <c r="P87" s="485"/>
      <c r="Q87" s="485"/>
      <c r="R87" s="507"/>
      <c r="S87" s="507"/>
      <c r="T87" s="507"/>
      <c r="U87" s="507"/>
      <c r="V87" s="485"/>
      <c r="W87" s="485"/>
      <c r="X87" s="485"/>
      <c r="Y87" s="485"/>
      <c r="Z87" s="485"/>
      <c r="AA87" s="485"/>
      <c r="AB87" s="485"/>
      <c r="AC87" s="485"/>
      <c r="AD87" s="485"/>
      <c r="AE87" s="509"/>
      <c r="AF87" s="485"/>
      <c r="AG87" s="485"/>
      <c r="AH87" s="485"/>
      <c r="AI87" s="485"/>
      <c r="AJ87" s="513"/>
    </row>
    <row r="88">
      <c r="A88" s="505"/>
      <c r="B88" s="485"/>
      <c r="C88" s="506"/>
      <c r="D88" s="485"/>
      <c r="E88" s="485"/>
      <c r="F88" s="485"/>
      <c r="G88" s="485"/>
      <c r="H88" s="485"/>
      <c r="I88" s="485"/>
      <c r="J88" s="485"/>
      <c r="K88" s="485"/>
      <c r="L88" s="485"/>
      <c r="M88" s="485"/>
      <c r="N88" s="485"/>
      <c r="O88" s="485"/>
      <c r="P88" s="485"/>
      <c r="Q88" s="485"/>
      <c r="R88" s="507"/>
      <c r="S88" s="507"/>
      <c r="T88" s="507"/>
      <c r="U88" s="507"/>
      <c r="V88" s="485"/>
      <c r="W88" s="485"/>
      <c r="X88" s="485"/>
      <c r="Y88" s="485"/>
      <c r="Z88" s="485"/>
      <c r="AA88" s="485"/>
      <c r="AB88" s="485"/>
      <c r="AC88" s="485"/>
      <c r="AD88" s="485"/>
      <c r="AE88" s="509"/>
      <c r="AF88" s="485"/>
      <c r="AG88" s="485"/>
      <c r="AH88" s="485"/>
      <c r="AI88" s="485"/>
      <c r="AJ88" s="513"/>
    </row>
    <row r="89">
      <c r="A89" s="505"/>
      <c r="B89" s="485"/>
      <c r="C89" s="506"/>
      <c r="D89" s="485"/>
      <c r="E89" s="485"/>
      <c r="F89" s="485"/>
      <c r="G89" s="485"/>
      <c r="H89" s="485"/>
      <c r="I89" s="485"/>
      <c r="J89" s="485"/>
      <c r="K89" s="485"/>
      <c r="L89" s="485"/>
      <c r="M89" s="485"/>
      <c r="N89" s="485"/>
      <c r="O89" s="485"/>
      <c r="P89" s="485"/>
      <c r="Q89" s="485"/>
      <c r="R89" s="507"/>
      <c r="S89" s="507"/>
      <c r="T89" s="507"/>
      <c r="U89" s="507"/>
      <c r="V89" s="485"/>
      <c r="W89" s="485"/>
      <c r="X89" s="485"/>
      <c r="Y89" s="485"/>
      <c r="Z89" s="485"/>
      <c r="AA89" s="485"/>
      <c r="AB89" s="485"/>
      <c r="AC89" s="485"/>
      <c r="AD89" s="485"/>
      <c r="AE89" s="509"/>
      <c r="AF89" s="485"/>
      <c r="AG89" s="485"/>
      <c r="AH89" s="485"/>
      <c r="AI89" s="485"/>
      <c r="AJ89" s="513"/>
    </row>
    <row r="90">
      <c r="A90" s="505"/>
      <c r="B90" s="485"/>
      <c r="C90" s="506"/>
      <c r="D90" s="485"/>
      <c r="E90" s="485"/>
      <c r="F90" s="485"/>
      <c r="G90" s="485"/>
      <c r="H90" s="485"/>
      <c r="I90" s="485"/>
      <c r="J90" s="485"/>
      <c r="K90" s="485"/>
      <c r="L90" s="485"/>
      <c r="M90" s="485"/>
      <c r="N90" s="485"/>
      <c r="O90" s="485"/>
      <c r="P90" s="485"/>
      <c r="Q90" s="485"/>
      <c r="R90" s="507"/>
      <c r="S90" s="507"/>
      <c r="T90" s="507"/>
      <c r="U90" s="507"/>
      <c r="V90" s="485"/>
      <c r="W90" s="485"/>
      <c r="X90" s="485"/>
      <c r="Y90" s="485"/>
      <c r="Z90" s="485"/>
      <c r="AA90" s="485"/>
      <c r="AB90" s="485"/>
      <c r="AC90" s="485"/>
      <c r="AD90" s="485"/>
      <c r="AE90" s="509"/>
      <c r="AF90" s="485"/>
      <c r="AG90" s="485"/>
      <c r="AH90" s="485"/>
      <c r="AI90" s="485"/>
      <c r="AJ90" s="513"/>
    </row>
    <row r="91">
      <c r="A91" s="505"/>
      <c r="B91" s="485"/>
      <c r="C91" s="506"/>
      <c r="D91" s="485"/>
      <c r="E91" s="485"/>
      <c r="F91" s="485"/>
      <c r="G91" s="485"/>
      <c r="H91" s="485"/>
      <c r="I91" s="485"/>
      <c r="J91" s="485"/>
      <c r="K91" s="485"/>
      <c r="L91" s="485"/>
      <c r="M91" s="485"/>
      <c r="N91" s="485"/>
      <c r="O91" s="485"/>
      <c r="P91" s="485"/>
      <c r="Q91" s="485"/>
      <c r="R91" s="507"/>
      <c r="S91" s="507"/>
      <c r="T91" s="507"/>
      <c r="U91" s="507"/>
      <c r="V91" s="485"/>
      <c r="W91" s="485"/>
      <c r="X91" s="485"/>
      <c r="Y91" s="485"/>
      <c r="Z91" s="485"/>
      <c r="AA91" s="485"/>
      <c r="AB91" s="485"/>
      <c r="AC91" s="485"/>
      <c r="AD91" s="485"/>
      <c r="AE91" s="509"/>
      <c r="AF91" s="485"/>
      <c r="AG91" s="485"/>
      <c r="AH91" s="485"/>
      <c r="AI91" s="485"/>
      <c r="AJ91" s="513"/>
    </row>
    <row r="92">
      <c r="A92" s="505"/>
      <c r="B92" s="485"/>
      <c r="C92" s="506"/>
      <c r="D92" s="485"/>
      <c r="E92" s="485"/>
      <c r="F92" s="485"/>
      <c r="G92" s="485"/>
      <c r="H92" s="485"/>
      <c r="I92" s="485"/>
      <c r="J92" s="485"/>
      <c r="K92" s="485"/>
      <c r="L92" s="485"/>
      <c r="M92" s="485"/>
      <c r="N92" s="485"/>
      <c r="O92" s="485"/>
      <c r="P92" s="485"/>
      <c r="Q92" s="485"/>
      <c r="R92" s="507"/>
      <c r="S92" s="507"/>
      <c r="T92" s="507"/>
      <c r="U92" s="507"/>
      <c r="V92" s="485"/>
      <c r="W92" s="485"/>
      <c r="X92" s="485"/>
      <c r="Y92" s="485"/>
      <c r="Z92" s="485"/>
      <c r="AA92" s="485"/>
      <c r="AB92" s="485"/>
      <c r="AC92" s="485"/>
      <c r="AD92" s="485"/>
      <c r="AE92" s="509"/>
      <c r="AF92" s="485"/>
      <c r="AG92" s="485"/>
      <c r="AH92" s="485"/>
      <c r="AI92" s="485"/>
      <c r="AJ92" s="513"/>
    </row>
    <row r="93">
      <c r="A93" s="505"/>
      <c r="B93" s="485"/>
      <c r="C93" s="506"/>
      <c r="D93" s="485"/>
      <c r="E93" s="485"/>
      <c r="F93" s="485"/>
      <c r="G93" s="485"/>
      <c r="H93" s="485"/>
      <c r="I93" s="485"/>
      <c r="J93" s="485"/>
      <c r="K93" s="485"/>
      <c r="L93" s="485"/>
      <c r="M93" s="485"/>
      <c r="N93" s="485"/>
      <c r="O93" s="485"/>
      <c r="P93" s="485"/>
      <c r="Q93" s="485"/>
      <c r="R93" s="507"/>
      <c r="S93" s="507"/>
      <c r="T93" s="507"/>
      <c r="U93" s="507"/>
      <c r="V93" s="485"/>
      <c r="W93" s="485"/>
      <c r="X93" s="485"/>
      <c r="Y93" s="485"/>
      <c r="Z93" s="485"/>
      <c r="AA93" s="485"/>
      <c r="AB93" s="485"/>
      <c r="AC93" s="485"/>
      <c r="AD93" s="485"/>
      <c r="AE93" s="509"/>
      <c r="AF93" s="485"/>
      <c r="AG93" s="485"/>
      <c r="AH93" s="485"/>
      <c r="AI93" s="485"/>
      <c r="AJ93" s="513"/>
    </row>
    <row r="94">
      <c r="A94" s="505"/>
      <c r="B94" s="485"/>
      <c r="C94" s="506"/>
      <c r="D94" s="485"/>
      <c r="E94" s="485"/>
      <c r="F94" s="485"/>
      <c r="G94" s="485"/>
      <c r="H94" s="485"/>
      <c r="I94" s="485"/>
      <c r="J94" s="485"/>
      <c r="K94" s="485"/>
      <c r="L94" s="485"/>
      <c r="M94" s="485"/>
      <c r="N94" s="485"/>
      <c r="O94" s="485"/>
      <c r="P94" s="485"/>
      <c r="Q94" s="485"/>
      <c r="R94" s="507"/>
      <c r="S94" s="507"/>
      <c r="T94" s="507"/>
      <c r="U94" s="507"/>
      <c r="V94" s="485"/>
      <c r="W94" s="485"/>
      <c r="X94" s="485"/>
      <c r="Y94" s="485"/>
      <c r="Z94" s="485"/>
      <c r="AA94" s="485"/>
      <c r="AB94" s="485"/>
      <c r="AC94" s="485"/>
      <c r="AD94" s="485"/>
      <c r="AE94" s="509"/>
      <c r="AF94" s="485"/>
      <c r="AG94" s="485"/>
      <c r="AH94" s="485"/>
      <c r="AI94" s="485"/>
      <c r="AJ94" s="513"/>
    </row>
    <row r="95">
      <c r="A95" s="505"/>
      <c r="B95" s="485"/>
      <c r="C95" s="506"/>
      <c r="D95" s="485"/>
      <c r="E95" s="485"/>
      <c r="F95" s="485"/>
      <c r="G95" s="485"/>
      <c r="H95" s="485"/>
      <c r="I95" s="485"/>
      <c r="J95" s="485"/>
      <c r="K95" s="485"/>
      <c r="L95" s="485"/>
      <c r="M95" s="485"/>
      <c r="N95" s="485"/>
      <c r="O95" s="485"/>
      <c r="P95" s="485"/>
      <c r="Q95" s="485"/>
      <c r="R95" s="507"/>
      <c r="S95" s="507"/>
      <c r="T95" s="507"/>
      <c r="U95" s="507"/>
      <c r="V95" s="485"/>
      <c r="W95" s="485"/>
      <c r="X95" s="485"/>
      <c r="Y95" s="485"/>
      <c r="Z95" s="485"/>
      <c r="AA95" s="485"/>
      <c r="AB95" s="485"/>
      <c r="AC95" s="485"/>
      <c r="AD95" s="485"/>
      <c r="AE95" s="509"/>
      <c r="AF95" s="485"/>
      <c r="AG95" s="485"/>
      <c r="AH95" s="485"/>
      <c r="AI95" s="485"/>
      <c r="AJ95" s="513"/>
    </row>
    <row r="96">
      <c r="A96" s="505"/>
      <c r="B96" s="485"/>
      <c r="C96" s="506"/>
      <c r="D96" s="485"/>
      <c r="E96" s="485"/>
      <c r="F96" s="485"/>
      <c r="G96" s="485"/>
      <c r="H96" s="485"/>
      <c r="I96" s="485"/>
      <c r="J96" s="485"/>
      <c r="K96" s="485"/>
      <c r="L96" s="485"/>
      <c r="M96" s="485"/>
      <c r="N96" s="485"/>
      <c r="O96" s="485"/>
      <c r="P96" s="485"/>
      <c r="Q96" s="485"/>
      <c r="R96" s="507"/>
      <c r="S96" s="507"/>
      <c r="T96" s="507"/>
      <c r="U96" s="507"/>
      <c r="V96" s="485"/>
      <c r="W96" s="485"/>
      <c r="X96" s="485"/>
      <c r="Y96" s="485"/>
      <c r="Z96" s="485"/>
      <c r="AA96" s="485"/>
      <c r="AB96" s="485"/>
      <c r="AC96" s="485"/>
      <c r="AD96" s="485"/>
      <c r="AE96" s="509"/>
      <c r="AF96" s="485"/>
      <c r="AG96" s="485"/>
      <c r="AH96" s="485"/>
      <c r="AI96" s="485"/>
      <c r="AJ96" s="513"/>
    </row>
    <row r="97">
      <c r="A97" s="505"/>
      <c r="B97" s="485"/>
      <c r="C97" s="506"/>
      <c r="D97" s="485"/>
      <c r="E97" s="485"/>
      <c r="F97" s="485"/>
      <c r="G97" s="485"/>
      <c r="H97" s="485"/>
      <c r="I97" s="485"/>
      <c r="J97" s="485"/>
      <c r="K97" s="485"/>
      <c r="L97" s="485"/>
      <c r="M97" s="485"/>
      <c r="N97" s="485"/>
      <c r="O97" s="485"/>
      <c r="P97" s="485"/>
      <c r="Q97" s="485"/>
      <c r="R97" s="507"/>
      <c r="S97" s="507"/>
      <c r="T97" s="507"/>
      <c r="U97" s="507"/>
      <c r="V97" s="485"/>
      <c r="W97" s="485"/>
      <c r="X97" s="485"/>
      <c r="Y97" s="485"/>
      <c r="Z97" s="485"/>
      <c r="AA97" s="485"/>
      <c r="AB97" s="485"/>
      <c r="AC97" s="485"/>
      <c r="AD97" s="485"/>
      <c r="AE97" s="509"/>
      <c r="AF97" s="485"/>
      <c r="AG97" s="485"/>
      <c r="AH97" s="485"/>
      <c r="AI97" s="485"/>
      <c r="AJ97" s="513"/>
    </row>
    <row r="98">
      <c r="A98" s="505"/>
      <c r="B98" s="485"/>
      <c r="C98" s="506"/>
      <c r="D98" s="485"/>
      <c r="E98" s="485"/>
      <c r="F98" s="485"/>
      <c r="G98" s="485"/>
      <c r="H98" s="485"/>
      <c r="I98" s="485"/>
      <c r="J98" s="485"/>
      <c r="K98" s="485"/>
      <c r="L98" s="485"/>
      <c r="M98" s="485"/>
      <c r="N98" s="485"/>
      <c r="O98" s="485"/>
      <c r="P98" s="485"/>
      <c r="Q98" s="485"/>
      <c r="R98" s="507"/>
      <c r="S98" s="507"/>
      <c r="T98" s="507"/>
      <c r="U98" s="507"/>
      <c r="V98" s="485"/>
      <c r="W98" s="485"/>
      <c r="X98" s="485"/>
      <c r="Y98" s="485"/>
      <c r="Z98" s="485"/>
      <c r="AA98" s="485"/>
      <c r="AB98" s="485"/>
      <c r="AC98" s="485"/>
      <c r="AD98" s="485"/>
      <c r="AE98" s="509"/>
      <c r="AF98" s="485"/>
      <c r="AG98" s="485"/>
      <c r="AH98" s="485"/>
      <c r="AI98" s="485"/>
      <c r="AJ98" s="513"/>
    </row>
    <row r="99">
      <c r="A99" s="505"/>
      <c r="B99" s="485"/>
      <c r="C99" s="506"/>
      <c r="D99" s="485"/>
      <c r="E99" s="485"/>
      <c r="F99" s="485"/>
      <c r="G99" s="485"/>
      <c r="H99" s="485"/>
      <c r="I99" s="485"/>
      <c r="J99" s="485"/>
      <c r="K99" s="485"/>
      <c r="L99" s="485"/>
      <c r="M99" s="485"/>
      <c r="N99" s="485"/>
      <c r="O99" s="485"/>
      <c r="P99" s="485"/>
      <c r="Q99" s="485"/>
      <c r="R99" s="507"/>
      <c r="S99" s="507"/>
      <c r="T99" s="507"/>
      <c r="U99" s="507"/>
      <c r="V99" s="485"/>
      <c r="W99" s="485"/>
      <c r="X99" s="485"/>
      <c r="Y99" s="485"/>
      <c r="Z99" s="485"/>
      <c r="AA99" s="485"/>
      <c r="AB99" s="485"/>
      <c r="AC99" s="485"/>
      <c r="AD99" s="485"/>
      <c r="AE99" s="509"/>
      <c r="AF99" s="485"/>
      <c r="AG99" s="485"/>
      <c r="AH99" s="485"/>
      <c r="AI99" s="485"/>
      <c r="AJ99" s="513"/>
    </row>
    <row r="100">
      <c r="A100" s="505"/>
      <c r="B100" s="485"/>
      <c r="C100" s="506"/>
      <c r="D100" s="485"/>
      <c r="E100" s="485"/>
      <c r="F100" s="485"/>
      <c r="G100" s="485"/>
      <c r="H100" s="485"/>
      <c r="I100" s="485"/>
      <c r="J100" s="485"/>
      <c r="K100" s="485"/>
      <c r="L100" s="485"/>
      <c r="M100" s="485"/>
      <c r="N100" s="485"/>
      <c r="O100" s="485"/>
      <c r="P100" s="485"/>
      <c r="Q100" s="485"/>
      <c r="R100" s="507"/>
      <c r="S100" s="507"/>
      <c r="T100" s="507"/>
      <c r="U100" s="507"/>
      <c r="V100" s="485"/>
      <c r="W100" s="485"/>
      <c r="X100" s="485"/>
      <c r="Y100" s="485"/>
      <c r="Z100" s="485"/>
      <c r="AA100" s="485"/>
      <c r="AB100" s="485"/>
      <c r="AC100" s="485"/>
      <c r="AD100" s="485"/>
      <c r="AE100" s="509"/>
      <c r="AF100" s="485"/>
      <c r="AG100" s="485"/>
      <c r="AH100" s="485"/>
      <c r="AI100" s="485"/>
      <c r="AJ100" s="513"/>
    </row>
    <row r="101">
      <c r="A101" s="505"/>
      <c r="B101" s="485"/>
      <c r="C101" s="506"/>
      <c r="D101" s="485"/>
      <c r="E101" s="485"/>
      <c r="F101" s="485"/>
      <c r="G101" s="485"/>
      <c r="H101" s="485"/>
      <c r="I101" s="485"/>
      <c r="J101" s="485"/>
      <c r="K101" s="485"/>
      <c r="L101" s="485"/>
      <c r="M101" s="485"/>
      <c r="N101" s="485"/>
      <c r="O101" s="485"/>
      <c r="P101" s="485"/>
      <c r="Q101" s="485"/>
      <c r="R101" s="507"/>
      <c r="S101" s="507"/>
      <c r="T101" s="507"/>
      <c r="U101" s="507"/>
      <c r="V101" s="485"/>
      <c r="W101" s="485"/>
      <c r="X101" s="485"/>
      <c r="Y101" s="485"/>
      <c r="Z101" s="485"/>
      <c r="AA101" s="485"/>
      <c r="AB101" s="485"/>
      <c r="AC101" s="485"/>
      <c r="AD101" s="485"/>
      <c r="AE101" s="509"/>
      <c r="AF101" s="485"/>
      <c r="AG101" s="485"/>
      <c r="AH101" s="485"/>
      <c r="AI101" s="485"/>
      <c r="AJ101" s="513"/>
    </row>
    <row r="102">
      <c r="A102" s="505"/>
      <c r="B102" s="485"/>
      <c r="C102" s="506"/>
      <c r="D102" s="485"/>
      <c r="E102" s="485"/>
      <c r="F102" s="485"/>
      <c r="G102" s="485"/>
      <c r="H102" s="485"/>
      <c r="I102" s="485"/>
      <c r="J102" s="485"/>
      <c r="K102" s="485"/>
      <c r="L102" s="485"/>
      <c r="M102" s="485"/>
      <c r="N102" s="485"/>
      <c r="O102" s="485"/>
      <c r="P102" s="485"/>
      <c r="Q102" s="485"/>
      <c r="R102" s="507"/>
      <c r="S102" s="507"/>
      <c r="T102" s="507"/>
      <c r="U102" s="507"/>
      <c r="V102" s="485"/>
      <c r="W102" s="485"/>
      <c r="X102" s="485"/>
      <c r="Y102" s="485"/>
      <c r="Z102" s="485"/>
      <c r="AA102" s="485"/>
      <c r="AB102" s="485"/>
      <c r="AC102" s="485"/>
      <c r="AD102" s="485"/>
      <c r="AE102" s="509"/>
      <c r="AF102" s="485"/>
      <c r="AG102" s="485"/>
      <c r="AH102" s="485"/>
      <c r="AI102" s="485"/>
      <c r="AJ102" s="513"/>
    </row>
    <row r="103">
      <c r="A103" s="505"/>
      <c r="B103" s="485"/>
      <c r="C103" s="506"/>
      <c r="D103" s="485"/>
      <c r="E103" s="485"/>
      <c r="F103" s="485"/>
      <c r="G103" s="485"/>
      <c r="H103" s="485"/>
      <c r="I103" s="485"/>
      <c r="J103" s="485"/>
      <c r="K103" s="485"/>
      <c r="L103" s="485"/>
      <c r="M103" s="485"/>
      <c r="N103" s="485"/>
      <c r="O103" s="485"/>
      <c r="P103" s="485"/>
      <c r="Q103" s="485"/>
      <c r="R103" s="507"/>
      <c r="S103" s="507"/>
      <c r="T103" s="507"/>
      <c r="U103" s="507"/>
      <c r="V103" s="485"/>
      <c r="W103" s="485"/>
      <c r="X103" s="485"/>
      <c r="Y103" s="485"/>
      <c r="Z103" s="485"/>
      <c r="AA103" s="485"/>
      <c r="AB103" s="485"/>
      <c r="AC103" s="485"/>
      <c r="AD103" s="485"/>
      <c r="AE103" s="509"/>
      <c r="AF103" s="485"/>
      <c r="AG103" s="485"/>
      <c r="AH103" s="485"/>
      <c r="AI103" s="485"/>
      <c r="AJ103" s="513"/>
    </row>
    <row r="104">
      <c r="A104" s="505"/>
      <c r="B104" s="485"/>
      <c r="C104" s="506"/>
      <c r="D104" s="485"/>
      <c r="E104" s="485"/>
      <c r="F104" s="485"/>
      <c r="G104" s="485"/>
      <c r="H104" s="485"/>
      <c r="I104" s="485"/>
      <c r="J104" s="485"/>
      <c r="K104" s="485"/>
      <c r="L104" s="485"/>
      <c r="M104" s="485"/>
      <c r="N104" s="485"/>
      <c r="O104" s="485"/>
      <c r="P104" s="485"/>
      <c r="Q104" s="485"/>
      <c r="R104" s="507"/>
      <c r="S104" s="507"/>
      <c r="T104" s="507"/>
      <c r="U104" s="507"/>
      <c r="V104" s="485"/>
      <c r="W104" s="485"/>
      <c r="X104" s="485"/>
      <c r="Y104" s="485"/>
      <c r="Z104" s="485"/>
      <c r="AA104" s="485"/>
      <c r="AB104" s="485"/>
      <c r="AC104" s="485"/>
      <c r="AD104" s="485"/>
      <c r="AE104" s="509"/>
      <c r="AF104" s="485"/>
      <c r="AG104" s="485"/>
      <c r="AH104" s="485"/>
      <c r="AI104" s="485"/>
      <c r="AJ104" s="513"/>
    </row>
    <row r="105">
      <c r="A105" s="505"/>
      <c r="B105" s="485"/>
      <c r="C105" s="506"/>
      <c r="D105" s="485"/>
      <c r="E105" s="485"/>
      <c r="F105" s="485"/>
      <c r="G105" s="485"/>
      <c r="H105" s="485"/>
      <c r="I105" s="485"/>
      <c r="J105" s="485"/>
      <c r="K105" s="485"/>
      <c r="L105" s="485"/>
      <c r="M105" s="485"/>
      <c r="N105" s="485"/>
      <c r="O105" s="485"/>
      <c r="P105" s="485"/>
      <c r="Q105" s="485"/>
      <c r="R105" s="507"/>
      <c r="S105" s="507"/>
      <c r="T105" s="507"/>
      <c r="U105" s="507"/>
      <c r="V105" s="485"/>
      <c r="W105" s="485"/>
      <c r="X105" s="485"/>
      <c r="Y105" s="485"/>
      <c r="Z105" s="485"/>
      <c r="AA105" s="485"/>
      <c r="AB105" s="485"/>
      <c r="AC105" s="485"/>
      <c r="AD105" s="485"/>
      <c r="AE105" s="509"/>
      <c r="AF105" s="485"/>
      <c r="AG105" s="485"/>
      <c r="AH105" s="485"/>
      <c r="AI105" s="485"/>
      <c r="AJ105" s="513"/>
    </row>
    <row r="106">
      <c r="A106" s="505"/>
      <c r="B106" s="485"/>
      <c r="C106" s="506"/>
      <c r="D106" s="485"/>
      <c r="E106" s="485"/>
      <c r="F106" s="485"/>
      <c r="G106" s="485"/>
      <c r="H106" s="485"/>
      <c r="I106" s="485"/>
      <c r="J106" s="485"/>
      <c r="K106" s="485"/>
      <c r="L106" s="485"/>
      <c r="M106" s="485"/>
      <c r="N106" s="485"/>
      <c r="O106" s="485"/>
      <c r="P106" s="485"/>
      <c r="Q106" s="485"/>
      <c r="R106" s="507"/>
      <c r="S106" s="507"/>
      <c r="T106" s="507"/>
      <c r="U106" s="507"/>
      <c r="V106" s="485"/>
      <c r="W106" s="485"/>
      <c r="X106" s="485"/>
      <c r="Y106" s="485"/>
      <c r="Z106" s="485"/>
      <c r="AA106" s="485"/>
      <c r="AB106" s="485"/>
      <c r="AC106" s="485"/>
      <c r="AD106" s="485"/>
      <c r="AE106" s="509"/>
      <c r="AF106" s="485"/>
      <c r="AG106" s="485"/>
      <c r="AH106" s="485"/>
      <c r="AI106" s="485"/>
      <c r="AJ106" s="513"/>
    </row>
    <row r="107">
      <c r="A107" s="505"/>
      <c r="B107" s="485"/>
      <c r="C107" s="506"/>
      <c r="D107" s="485"/>
      <c r="E107" s="485"/>
      <c r="F107" s="485"/>
      <c r="G107" s="485"/>
      <c r="H107" s="485"/>
      <c r="I107" s="485"/>
      <c r="J107" s="485"/>
      <c r="K107" s="485"/>
      <c r="L107" s="485"/>
      <c r="M107" s="485"/>
      <c r="N107" s="485"/>
      <c r="O107" s="485"/>
      <c r="P107" s="485"/>
      <c r="Q107" s="485"/>
      <c r="R107" s="507"/>
      <c r="S107" s="507"/>
      <c r="T107" s="507"/>
      <c r="U107" s="507"/>
      <c r="V107" s="485"/>
      <c r="W107" s="485"/>
      <c r="X107" s="485"/>
      <c r="Y107" s="485"/>
      <c r="Z107" s="485"/>
      <c r="AA107" s="485"/>
      <c r="AB107" s="485"/>
      <c r="AC107" s="485"/>
      <c r="AD107" s="485"/>
      <c r="AE107" s="509"/>
      <c r="AF107" s="485"/>
      <c r="AG107" s="485"/>
      <c r="AH107" s="485"/>
      <c r="AI107" s="485"/>
      <c r="AJ107" s="513"/>
    </row>
    <row r="108">
      <c r="A108" s="505"/>
      <c r="B108" s="485"/>
      <c r="C108" s="506"/>
      <c r="D108" s="485"/>
      <c r="E108" s="485"/>
      <c r="F108" s="485"/>
      <c r="G108" s="485"/>
      <c r="H108" s="485"/>
      <c r="I108" s="485"/>
      <c r="J108" s="485"/>
      <c r="K108" s="485"/>
      <c r="L108" s="485"/>
      <c r="M108" s="485"/>
      <c r="N108" s="485"/>
      <c r="O108" s="485"/>
      <c r="P108" s="485"/>
      <c r="Q108" s="485"/>
      <c r="R108" s="507"/>
      <c r="S108" s="507"/>
      <c r="T108" s="507"/>
      <c r="U108" s="507"/>
      <c r="V108" s="485"/>
      <c r="W108" s="485"/>
      <c r="X108" s="485"/>
      <c r="Y108" s="485"/>
      <c r="Z108" s="485"/>
      <c r="AA108" s="485"/>
      <c r="AB108" s="485"/>
      <c r="AC108" s="485"/>
      <c r="AD108" s="485"/>
      <c r="AE108" s="509"/>
      <c r="AF108" s="485"/>
      <c r="AG108" s="485"/>
      <c r="AH108" s="485"/>
      <c r="AI108" s="485"/>
      <c r="AJ108" s="513"/>
    </row>
    <row r="109">
      <c r="A109" s="505"/>
      <c r="B109" s="485"/>
      <c r="C109" s="506"/>
      <c r="D109" s="485"/>
      <c r="E109" s="485"/>
      <c r="F109" s="485"/>
      <c r="G109" s="485"/>
      <c r="H109" s="485"/>
      <c r="I109" s="485"/>
      <c r="J109" s="485"/>
      <c r="K109" s="485"/>
      <c r="L109" s="485"/>
      <c r="M109" s="485"/>
      <c r="N109" s="485"/>
      <c r="O109" s="485"/>
      <c r="P109" s="485"/>
      <c r="Q109" s="485"/>
      <c r="R109" s="507"/>
      <c r="S109" s="507"/>
      <c r="T109" s="507"/>
      <c r="U109" s="507"/>
      <c r="V109" s="485"/>
      <c r="W109" s="485"/>
      <c r="X109" s="485"/>
      <c r="Y109" s="485"/>
      <c r="Z109" s="485"/>
      <c r="AA109" s="485"/>
      <c r="AB109" s="485"/>
      <c r="AC109" s="485"/>
      <c r="AD109" s="485"/>
      <c r="AE109" s="509"/>
      <c r="AF109" s="485"/>
      <c r="AG109" s="485"/>
      <c r="AH109" s="485"/>
      <c r="AI109" s="485"/>
      <c r="AJ109" s="513"/>
    </row>
    <row r="110">
      <c r="A110" s="505"/>
      <c r="B110" s="485"/>
      <c r="C110" s="506"/>
      <c r="D110" s="485"/>
      <c r="E110" s="485"/>
      <c r="F110" s="485"/>
      <c r="G110" s="485"/>
      <c r="H110" s="485"/>
      <c r="I110" s="485"/>
      <c r="J110" s="485"/>
      <c r="K110" s="485"/>
      <c r="L110" s="485"/>
      <c r="M110" s="485"/>
      <c r="N110" s="485"/>
      <c r="O110" s="485"/>
      <c r="P110" s="485"/>
      <c r="Q110" s="485"/>
      <c r="R110" s="507"/>
      <c r="S110" s="507"/>
      <c r="T110" s="507"/>
      <c r="U110" s="507"/>
      <c r="V110" s="485"/>
      <c r="W110" s="485"/>
      <c r="X110" s="485"/>
      <c r="Y110" s="485"/>
      <c r="Z110" s="485"/>
      <c r="AA110" s="485"/>
      <c r="AB110" s="485"/>
      <c r="AC110" s="485"/>
      <c r="AD110" s="485"/>
      <c r="AE110" s="509"/>
      <c r="AF110" s="485"/>
      <c r="AG110" s="485"/>
      <c r="AH110" s="485"/>
      <c r="AI110" s="485"/>
      <c r="AJ110" s="513"/>
    </row>
    <row r="111">
      <c r="A111" s="505"/>
      <c r="B111" s="485"/>
      <c r="C111" s="506"/>
      <c r="D111" s="485"/>
      <c r="E111" s="485"/>
      <c r="F111" s="485"/>
      <c r="G111" s="485"/>
      <c r="H111" s="485"/>
      <c r="I111" s="485"/>
      <c r="J111" s="485"/>
      <c r="K111" s="485"/>
      <c r="L111" s="485"/>
      <c r="M111" s="485"/>
      <c r="N111" s="485"/>
      <c r="O111" s="485"/>
      <c r="P111" s="485"/>
      <c r="Q111" s="485"/>
      <c r="R111" s="507"/>
      <c r="S111" s="507"/>
      <c r="T111" s="507"/>
      <c r="U111" s="507"/>
      <c r="V111" s="485"/>
      <c r="W111" s="485"/>
      <c r="X111" s="485"/>
      <c r="Y111" s="485"/>
      <c r="Z111" s="485"/>
      <c r="AA111" s="485"/>
      <c r="AB111" s="485"/>
      <c r="AC111" s="485"/>
      <c r="AD111" s="485"/>
      <c r="AE111" s="509"/>
      <c r="AF111" s="485"/>
      <c r="AG111" s="485"/>
      <c r="AH111" s="485"/>
      <c r="AI111" s="485"/>
      <c r="AJ111" s="513"/>
    </row>
    <row r="112">
      <c r="A112" s="505"/>
      <c r="B112" s="485"/>
      <c r="C112" s="506"/>
      <c r="D112" s="485"/>
      <c r="E112" s="485"/>
      <c r="F112" s="485"/>
      <c r="G112" s="485"/>
      <c r="H112" s="485"/>
      <c r="I112" s="485"/>
      <c r="J112" s="485"/>
      <c r="K112" s="485"/>
      <c r="L112" s="485"/>
      <c r="M112" s="485"/>
      <c r="N112" s="485"/>
      <c r="O112" s="485"/>
      <c r="P112" s="485"/>
      <c r="Q112" s="485"/>
      <c r="R112" s="507"/>
      <c r="S112" s="507"/>
      <c r="T112" s="507"/>
      <c r="U112" s="507"/>
      <c r="V112" s="485"/>
      <c r="W112" s="485"/>
      <c r="X112" s="485"/>
      <c r="Y112" s="485"/>
      <c r="Z112" s="485"/>
      <c r="AA112" s="485"/>
      <c r="AB112" s="485"/>
      <c r="AC112" s="485"/>
      <c r="AD112" s="485"/>
      <c r="AE112" s="509"/>
      <c r="AF112" s="485"/>
      <c r="AG112" s="485"/>
      <c r="AH112" s="485"/>
      <c r="AI112" s="485"/>
      <c r="AJ112" s="513"/>
    </row>
    <row r="113">
      <c r="A113" s="505"/>
      <c r="B113" s="485"/>
      <c r="C113" s="506"/>
      <c r="D113" s="485"/>
      <c r="E113" s="485"/>
      <c r="F113" s="485"/>
      <c r="G113" s="485"/>
      <c r="H113" s="485"/>
      <c r="I113" s="485"/>
      <c r="J113" s="485"/>
      <c r="K113" s="485"/>
      <c r="L113" s="485"/>
      <c r="M113" s="485"/>
      <c r="N113" s="485"/>
      <c r="O113" s="485"/>
      <c r="P113" s="485"/>
      <c r="Q113" s="485"/>
      <c r="R113" s="507"/>
      <c r="S113" s="507"/>
      <c r="T113" s="507"/>
      <c r="U113" s="507"/>
      <c r="V113" s="485"/>
      <c r="W113" s="485"/>
      <c r="X113" s="485"/>
      <c r="Y113" s="485"/>
      <c r="Z113" s="485"/>
      <c r="AA113" s="485"/>
      <c r="AB113" s="485"/>
      <c r="AC113" s="485"/>
      <c r="AD113" s="485"/>
      <c r="AE113" s="509"/>
      <c r="AF113" s="485"/>
      <c r="AG113" s="485"/>
      <c r="AH113" s="485"/>
      <c r="AI113" s="485"/>
      <c r="AJ113" s="513"/>
    </row>
    <row r="114">
      <c r="A114" s="505"/>
      <c r="B114" s="485"/>
      <c r="C114" s="506"/>
      <c r="D114" s="485"/>
      <c r="E114" s="485"/>
      <c r="F114" s="485"/>
      <c r="G114" s="485"/>
      <c r="H114" s="485"/>
      <c r="I114" s="485"/>
      <c r="J114" s="485"/>
      <c r="K114" s="485"/>
      <c r="L114" s="485"/>
      <c r="M114" s="485"/>
      <c r="N114" s="485"/>
      <c r="O114" s="485"/>
      <c r="P114" s="485"/>
      <c r="Q114" s="485"/>
      <c r="R114" s="507"/>
      <c r="S114" s="507"/>
      <c r="T114" s="507"/>
      <c r="U114" s="507"/>
      <c r="V114" s="485"/>
      <c r="W114" s="485"/>
      <c r="X114" s="485"/>
      <c r="Y114" s="485"/>
      <c r="Z114" s="485"/>
      <c r="AA114" s="485"/>
      <c r="AB114" s="485"/>
      <c r="AC114" s="485"/>
      <c r="AD114" s="485"/>
      <c r="AE114" s="509"/>
      <c r="AF114" s="485"/>
      <c r="AG114" s="485"/>
      <c r="AH114" s="485"/>
      <c r="AI114" s="485"/>
      <c r="AJ114" s="513"/>
    </row>
    <row r="115">
      <c r="A115" s="505"/>
      <c r="B115" s="485"/>
      <c r="C115" s="506"/>
      <c r="D115" s="485"/>
      <c r="E115" s="485"/>
      <c r="F115" s="485"/>
      <c r="G115" s="485"/>
      <c r="H115" s="485"/>
      <c r="I115" s="485"/>
      <c r="J115" s="485"/>
      <c r="K115" s="485"/>
      <c r="L115" s="485"/>
      <c r="M115" s="485"/>
      <c r="N115" s="485"/>
      <c r="O115" s="485"/>
      <c r="P115" s="485"/>
      <c r="Q115" s="485"/>
      <c r="R115" s="507"/>
      <c r="S115" s="507"/>
      <c r="T115" s="507"/>
      <c r="U115" s="507"/>
      <c r="V115" s="485"/>
      <c r="W115" s="485"/>
      <c r="X115" s="485"/>
      <c r="Y115" s="485"/>
      <c r="Z115" s="485"/>
      <c r="AA115" s="485"/>
      <c r="AB115" s="485"/>
      <c r="AC115" s="485"/>
      <c r="AD115" s="485"/>
      <c r="AE115" s="509"/>
      <c r="AF115" s="485"/>
      <c r="AG115" s="485"/>
      <c r="AH115" s="485"/>
      <c r="AI115" s="485"/>
      <c r="AJ115" s="513"/>
    </row>
    <row r="116">
      <c r="A116" s="505"/>
      <c r="B116" s="485"/>
      <c r="C116" s="506"/>
      <c r="D116" s="485"/>
      <c r="E116" s="485"/>
      <c r="F116" s="485"/>
      <c r="G116" s="485"/>
      <c r="H116" s="485"/>
      <c r="I116" s="485"/>
      <c r="J116" s="485"/>
      <c r="K116" s="485"/>
      <c r="L116" s="485"/>
      <c r="M116" s="485"/>
      <c r="N116" s="485"/>
      <c r="O116" s="485"/>
      <c r="P116" s="485"/>
      <c r="Q116" s="485"/>
      <c r="R116" s="507"/>
      <c r="S116" s="507"/>
      <c r="T116" s="507"/>
      <c r="U116" s="507"/>
      <c r="V116" s="485"/>
      <c r="W116" s="485"/>
      <c r="X116" s="485"/>
      <c r="Y116" s="485"/>
      <c r="Z116" s="485"/>
      <c r="AA116" s="485"/>
      <c r="AB116" s="485"/>
      <c r="AC116" s="485"/>
      <c r="AD116" s="485"/>
      <c r="AE116" s="509"/>
      <c r="AF116" s="485"/>
      <c r="AG116" s="485"/>
      <c r="AH116" s="485"/>
      <c r="AI116" s="485"/>
      <c r="AJ116" s="513"/>
    </row>
    <row r="117">
      <c r="A117" s="505"/>
      <c r="B117" s="485"/>
      <c r="C117" s="506"/>
      <c r="D117" s="485"/>
      <c r="E117" s="485"/>
      <c r="F117" s="485"/>
      <c r="G117" s="485"/>
      <c r="H117" s="485"/>
      <c r="I117" s="485"/>
      <c r="J117" s="485"/>
      <c r="K117" s="485"/>
      <c r="L117" s="485"/>
      <c r="M117" s="485"/>
      <c r="N117" s="485"/>
      <c r="O117" s="485"/>
      <c r="P117" s="485"/>
      <c r="Q117" s="485"/>
      <c r="R117" s="507"/>
      <c r="S117" s="507"/>
      <c r="T117" s="507"/>
      <c r="U117" s="507"/>
      <c r="V117" s="485"/>
      <c r="W117" s="485"/>
      <c r="X117" s="485"/>
      <c r="Y117" s="485"/>
      <c r="Z117" s="485"/>
      <c r="AA117" s="485"/>
      <c r="AB117" s="485"/>
      <c r="AC117" s="485"/>
      <c r="AD117" s="485"/>
      <c r="AE117" s="509"/>
      <c r="AF117" s="485"/>
      <c r="AG117" s="485"/>
      <c r="AH117" s="485"/>
      <c r="AI117" s="485"/>
      <c r="AJ117" s="513"/>
    </row>
    <row r="118">
      <c r="A118" s="505"/>
      <c r="B118" s="485"/>
      <c r="C118" s="506"/>
      <c r="D118" s="485"/>
      <c r="E118" s="485"/>
      <c r="F118" s="485"/>
      <c r="G118" s="485"/>
      <c r="H118" s="485"/>
      <c r="I118" s="485"/>
      <c r="J118" s="485"/>
      <c r="K118" s="485"/>
      <c r="L118" s="485"/>
      <c r="M118" s="485"/>
      <c r="N118" s="485"/>
      <c r="O118" s="485"/>
      <c r="P118" s="485"/>
      <c r="Q118" s="485"/>
      <c r="R118" s="507"/>
      <c r="S118" s="507"/>
      <c r="T118" s="507"/>
      <c r="U118" s="507"/>
      <c r="V118" s="485"/>
      <c r="W118" s="485"/>
      <c r="X118" s="485"/>
      <c r="Y118" s="485"/>
      <c r="Z118" s="485"/>
      <c r="AA118" s="485"/>
      <c r="AB118" s="485"/>
      <c r="AC118" s="485"/>
      <c r="AD118" s="485"/>
      <c r="AE118" s="509"/>
      <c r="AF118" s="485"/>
      <c r="AG118" s="485"/>
      <c r="AH118" s="485"/>
      <c r="AI118" s="485"/>
      <c r="AJ118" s="513"/>
    </row>
    <row r="119">
      <c r="A119" s="505"/>
      <c r="B119" s="485"/>
      <c r="C119" s="506"/>
      <c r="D119" s="485"/>
      <c r="E119" s="485"/>
      <c r="F119" s="485"/>
      <c r="G119" s="485"/>
      <c r="H119" s="485"/>
      <c r="I119" s="485"/>
      <c r="J119" s="485"/>
      <c r="K119" s="485"/>
      <c r="L119" s="485"/>
      <c r="M119" s="485"/>
      <c r="N119" s="485"/>
      <c r="O119" s="485"/>
      <c r="P119" s="485"/>
      <c r="Q119" s="485"/>
      <c r="R119" s="507"/>
      <c r="S119" s="507"/>
      <c r="T119" s="507"/>
      <c r="U119" s="507"/>
      <c r="V119" s="485"/>
      <c r="W119" s="485"/>
      <c r="X119" s="485"/>
      <c r="Y119" s="485"/>
      <c r="Z119" s="485"/>
      <c r="AA119" s="485"/>
      <c r="AB119" s="485"/>
      <c r="AC119" s="485"/>
      <c r="AD119" s="485"/>
      <c r="AE119" s="509"/>
      <c r="AF119" s="485"/>
      <c r="AG119" s="485"/>
      <c r="AH119" s="485"/>
      <c r="AI119" s="485"/>
      <c r="AJ119" s="513"/>
    </row>
    <row r="120">
      <c r="A120" s="505"/>
      <c r="B120" s="485"/>
      <c r="C120" s="506"/>
      <c r="D120" s="485"/>
      <c r="E120" s="485"/>
      <c r="F120" s="485"/>
      <c r="G120" s="485"/>
      <c r="H120" s="485"/>
      <c r="I120" s="485"/>
      <c r="J120" s="485"/>
      <c r="K120" s="485"/>
      <c r="L120" s="485"/>
      <c r="M120" s="485"/>
      <c r="N120" s="485"/>
      <c r="O120" s="485"/>
      <c r="P120" s="485"/>
      <c r="Q120" s="485"/>
      <c r="R120" s="507"/>
      <c r="S120" s="507"/>
      <c r="T120" s="507"/>
      <c r="U120" s="507"/>
      <c r="V120" s="485"/>
      <c r="W120" s="485"/>
      <c r="X120" s="485"/>
      <c r="Y120" s="485"/>
      <c r="Z120" s="485"/>
      <c r="AA120" s="485"/>
      <c r="AB120" s="485"/>
      <c r="AC120" s="485"/>
      <c r="AD120" s="485"/>
      <c r="AE120" s="509"/>
      <c r="AF120" s="485"/>
      <c r="AG120" s="485"/>
      <c r="AH120" s="485"/>
      <c r="AI120" s="485"/>
      <c r="AJ120" s="513"/>
    </row>
    <row r="121">
      <c r="A121" s="505"/>
      <c r="B121" s="485"/>
      <c r="C121" s="506"/>
      <c r="D121" s="485"/>
      <c r="E121" s="485"/>
      <c r="F121" s="485"/>
      <c r="G121" s="485"/>
      <c r="H121" s="485"/>
      <c r="I121" s="485"/>
      <c r="J121" s="485"/>
      <c r="K121" s="485"/>
      <c r="L121" s="485"/>
      <c r="M121" s="485"/>
      <c r="N121" s="485"/>
      <c r="O121" s="485"/>
      <c r="P121" s="485"/>
      <c r="Q121" s="485"/>
      <c r="R121" s="507"/>
      <c r="S121" s="507"/>
      <c r="T121" s="507"/>
      <c r="U121" s="507"/>
      <c r="V121" s="485"/>
      <c r="W121" s="485"/>
      <c r="X121" s="485"/>
      <c r="Y121" s="485"/>
      <c r="Z121" s="485"/>
      <c r="AA121" s="485"/>
      <c r="AB121" s="485"/>
      <c r="AC121" s="485"/>
      <c r="AD121" s="485"/>
      <c r="AE121" s="509"/>
      <c r="AF121" s="485"/>
      <c r="AG121" s="485"/>
      <c r="AH121" s="485"/>
      <c r="AI121" s="485"/>
      <c r="AJ121" s="513"/>
    </row>
    <row r="122">
      <c r="A122" s="505"/>
      <c r="B122" s="485"/>
      <c r="C122" s="506"/>
      <c r="D122" s="485"/>
      <c r="E122" s="485"/>
      <c r="F122" s="485"/>
      <c r="G122" s="485"/>
      <c r="H122" s="485"/>
      <c r="I122" s="485"/>
      <c r="J122" s="485"/>
      <c r="K122" s="485"/>
      <c r="L122" s="485"/>
      <c r="M122" s="485"/>
      <c r="N122" s="485"/>
      <c r="O122" s="485"/>
      <c r="P122" s="485"/>
      <c r="Q122" s="485"/>
      <c r="R122" s="507"/>
      <c r="S122" s="507"/>
      <c r="T122" s="507"/>
      <c r="U122" s="507"/>
      <c r="V122" s="485"/>
      <c r="W122" s="485"/>
      <c r="X122" s="485"/>
      <c r="Y122" s="485"/>
      <c r="Z122" s="485"/>
      <c r="AA122" s="485"/>
      <c r="AB122" s="485"/>
      <c r="AC122" s="485"/>
      <c r="AD122" s="485"/>
      <c r="AE122" s="509"/>
      <c r="AF122" s="485"/>
      <c r="AG122" s="485"/>
      <c r="AH122" s="485"/>
      <c r="AI122" s="485"/>
      <c r="AJ122" s="513"/>
    </row>
    <row r="123">
      <c r="A123" s="505"/>
      <c r="B123" s="485"/>
      <c r="C123" s="506"/>
      <c r="D123" s="485"/>
      <c r="E123" s="485"/>
      <c r="F123" s="485"/>
      <c r="G123" s="485"/>
      <c r="H123" s="485"/>
      <c r="I123" s="485"/>
      <c r="J123" s="485"/>
      <c r="K123" s="485"/>
      <c r="L123" s="485"/>
      <c r="M123" s="485"/>
      <c r="N123" s="485"/>
      <c r="O123" s="485"/>
      <c r="P123" s="485"/>
      <c r="Q123" s="485"/>
      <c r="R123" s="507"/>
      <c r="S123" s="507"/>
      <c r="T123" s="507"/>
      <c r="U123" s="507"/>
      <c r="V123" s="485"/>
      <c r="W123" s="485"/>
      <c r="X123" s="485"/>
      <c r="Y123" s="485"/>
      <c r="Z123" s="485"/>
      <c r="AA123" s="485"/>
      <c r="AB123" s="485"/>
      <c r="AC123" s="485"/>
      <c r="AD123" s="485"/>
      <c r="AE123" s="509"/>
      <c r="AF123" s="485"/>
      <c r="AG123" s="485"/>
      <c r="AH123" s="485"/>
      <c r="AI123" s="485"/>
      <c r="AJ123" s="513"/>
    </row>
    <row r="124">
      <c r="A124" s="505"/>
      <c r="B124" s="485"/>
      <c r="C124" s="506"/>
      <c r="D124" s="485"/>
      <c r="E124" s="485"/>
      <c r="F124" s="485"/>
      <c r="G124" s="485"/>
      <c r="H124" s="485"/>
      <c r="I124" s="485"/>
      <c r="J124" s="485"/>
      <c r="K124" s="485"/>
      <c r="L124" s="485"/>
      <c r="M124" s="485"/>
      <c r="N124" s="485"/>
      <c r="O124" s="485"/>
      <c r="P124" s="485"/>
      <c r="Q124" s="485"/>
      <c r="R124" s="507"/>
      <c r="S124" s="507"/>
      <c r="T124" s="507"/>
      <c r="U124" s="507"/>
      <c r="V124" s="485"/>
      <c r="W124" s="485"/>
      <c r="X124" s="485"/>
      <c r="Y124" s="485"/>
      <c r="Z124" s="485"/>
      <c r="AA124" s="485"/>
      <c r="AB124" s="485"/>
      <c r="AC124" s="485"/>
      <c r="AD124" s="485"/>
      <c r="AE124" s="509"/>
      <c r="AF124" s="485"/>
      <c r="AG124" s="485"/>
      <c r="AH124" s="485"/>
      <c r="AI124" s="485"/>
      <c r="AJ124" s="513"/>
    </row>
    <row r="125">
      <c r="A125" s="505"/>
      <c r="B125" s="485"/>
      <c r="C125" s="506"/>
      <c r="D125" s="485"/>
      <c r="E125" s="485"/>
      <c r="F125" s="485"/>
      <c r="G125" s="485"/>
      <c r="H125" s="485"/>
      <c r="I125" s="485"/>
      <c r="J125" s="485"/>
      <c r="K125" s="485"/>
      <c r="L125" s="485"/>
      <c r="M125" s="485"/>
      <c r="N125" s="485"/>
      <c r="O125" s="485"/>
      <c r="P125" s="485"/>
      <c r="Q125" s="485"/>
      <c r="R125" s="507"/>
      <c r="S125" s="507"/>
      <c r="T125" s="507"/>
      <c r="U125" s="507"/>
      <c r="V125" s="485"/>
      <c r="W125" s="485"/>
      <c r="X125" s="485"/>
      <c r="Y125" s="485"/>
      <c r="Z125" s="485"/>
      <c r="AA125" s="485"/>
      <c r="AB125" s="485"/>
      <c r="AC125" s="485"/>
      <c r="AD125" s="485"/>
      <c r="AE125" s="509"/>
      <c r="AF125" s="485"/>
      <c r="AG125" s="485"/>
      <c r="AH125" s="485"/>
      <c r="AI125" s="485"/>
      <c r="AJ125" s="513"/>
    </row>
    <row r="126">
      <c r="A126" s="505"/>
      <c r="B126" s="485"/>
      <c r="C126" s="506"/>
      <c r="D126" s="485"/>
      <c r="E126" s="485"/>
      <c r="F126" s="485"/>
      <c r="G126" s="485"/>
      <c r="H126" s="485"/>
      <c r="I126" s="485"/>
      <c r="J126" s="485"/>
      <c r="K126" s="485"/>
      <c r="L126" s="485"/>
      <c r="M126" s="485"/>
      <c r="N126" s="485"/>
      <c r="O126" s="485"/>
      <c r="P126" s="485"/>
      <c r="Q126" s="485"/>
      <c r="R126" s="507"/>
      <c r="S126" s="507"/>
      <c r="T126" s="507"/>
      <c r="U126" s="507"/>
      <c r="V126" s="485"/>
      <c r="W126" s="485"/>
      <c r="X126" s="485"/>
      <c r="Y126" s="485"/>
      <c r="Z126" s="485"/>
      <c r="AA126" s="485"/>
      <c r="AB126" s="485"/>
      <c r="AC126" s="485"/>
      <c r="AD126" s="485"/>
      <c r="AE126" s="509"/>
      <c r="AF126" s="485"/>
      <c r="AG126" s="485"/>
      <c r="AH126" s="485"/>
      <c r="AI126" s="485"/>
      <c r="AJ126" s="513"/>
    </row>
    <row r="127">
      <c r="A127" s="505"/>
      <c r="B127" s="485"/>
      <c r="C127" s="506"/>
      <c r="D127" s="485"/>
      <c r="E127" s="485"/>
      <c r="F127" s="485"/>
      <c r="G127" s="485"/>
      <c r="H127" s="485"/>
      <c r="I127" s="485"/>
      <c r="J127" s="485"/>
      <c r="K127" s="485"/>
      <c r="L127" s="485"/>
      <c r="M127" s="485"/>
      <c r="N127" s="485"/>
      <c r="O127" s="485"/>
      <c r="P127" s="485"/>
      <c r="Q127" s="485"/>
      <c r="R127" s="507"/>
      <c r="S127" s="507"/>
      <c r="T127" s="507"/>
      <c r="U127" s="507"/>
      <c r="V127" s="485"/>
      <c r="W127" s="485"/>
      <c r="X127" s="485"/>
      <c r="Y127" s="485"/>
      <c r="Z127" s="485"/>
      <c r="AA127" s="485"/>
      <c r="AB127" s="485"/>
      <c r="AC127" s="485"/>
      <c r="AD127" s="485"/>
      <c r="AE127" s="509"/>
      <c r="AF127" s="485"/>
      <c r="AG127" s="485"/>
      <c r="AH127" s="485"/>
      <c r="AI127" s="485"/>
      <c r="AJ127" s="513"/>
    </row>
    <row r="128">
      <c r="A128" s="505"/>
      <c r="B128" s="485"/>
      <c r="C128" s="506"/>
      <c r="D128" s="485"/>
      <c r="E128" s="485"/>
      <c r="F128" s="485"/>
      <c r="G128" s="485"/>
      <c r="H128" s="485"/>
      <c r="I128" s="485"/>
      <c r="J128" s="485"/>
      <c r="K128" s="485"/>
      <c r="L128" s="485"/>
      <c r="M128" s="485"/>
      <c r="N128" s="485"/>
      <c r="O128" s="485"/>
      <c r="P128" s="485"/>
      <c r="Q128" s="485"/>
      <c r="R128" s="507"/>
      <c r="S128" s="507"/>
      <c r="T128" s="507"/>
      <c r="U128" s="507"/>
      <c r="V128" s="485"/>
      <c r="W128" s="485"/>
      <c r="X128" s="485"/>
      <c r="Y128" s="485"/>
      <c r="Z128" s="485"/>
      <c r="AA128" s="485"/>
      <c r="AB128" s="485"/>
      <c r="AC128" s="485"/>
      <c r="AD128" s="485"/>
      <c r="AE128" s="509"/>
      <c r="AF128" s="485"/>
      <c r="AG128" s="485"/>
      <c r="AH128" s="485"/>
      <c r="AI128" s="485"/>
      <c r="AJ128" s="513"/>
    </row>
    <row r="129">
      <c r="A129" s="505"/>
      <c r="B129" s="485"/>
      <c r="C129" s="506"/>
      <c r="D129" s="485"/>
      <c r="E129" s="485"/>
      <c r="F129" s="485"/>
      <c r="G129" s="485"/>
      <c r="H129" s="485"/>
      <c r="I129" s="485"/>
      <c r="J129" s="485"/>
      <c r="K129" s="485"/>
      <c r="L129" s="485"/>
      <c r="M129" s="485"/>
      <c r="N129" s="485"/>
      <c r="O129" s="485"/>
      <c r="P129" s="485"/>
      <c r="Q129" s="485"/>
      <c r="R129" s="507"/>
      <c r="S129" s="507"/>
      <c r="T129" s="507"/>
      <c r="U129" s="507"/>
      <c r="V129" s="485"/>
      <c r="W129" s="485"/>
      <c r="X129" s="485"/>
      <c r="Y129" s="485"/>
      <c r="Z129" s="485"/>
      <c r="AA129" s="485"/>
      <c r="AB129" s="485"/>
      <c r="AC129" s="485"/>
      <c r="AD129" s="485"/>
      <c r="AE129" s="509"/>
      <c r="AF129" s="485"/>
      <c r="AG129" s="485"/>
      <c r="AH129" s="485"/>
      <c r="AI129" s="485"/>
      <c r="AJ129" s="513"/>
    </row>
    <row r="130">
      <c r="A130" s="505"/>
      <c r="B130" s="485"/>
      <c r="C130" s="506"/>
      <c r="D130" s="485"/>
      <c r="E130" s="485"/>
      <c r="F130" s="485"/>
      <c r="G130" s="485"/>
      <c r="H130" s="485"/>
      <c r="I130" s="485"/>
      <c r="J130" s="485"/>
      <c r="K130" s="485"/>
      <c r="L130" s="485"/>
      <c r="M130" s="485"/>
      <c r="N130" s="485"/>
      <c r="O130" s="485"/>
      <c r="P130" s="485"/>
      <c r="Q130" s="485"/>
      <c r="R130" s="507"/>
      <c r="S130" s="507"/>
      <c r="T130" s="507"/>
      <c r="U130" s="507"/>
      <c r="V130" s="485"/>
      <c r="W130" s="485"/>
      <c r="X130" s="485"/>
      <c r="Y130" s="485"/>
      <c r="Z130" s="485"/>
      <c r="AA130" s="485"/>
      <c r="AB130" s="485"/>
      <c r="AC130" s="485"/>
      <c r="AD130" s="485"/>
      <c r="AE130" s="509"/>
      <c r="AF130" s="485"/>
      <c r="AG130" s="485"/>
      <c r="AH130" s="485"/>
      <c r="AI130" s="485"/>
      <c r="AJ130" s="513"/>
    </row>
    <row r="131">
      <c r="A131" s="505"/>
      <c r="B131" s="485"/>
      <c r="C131" s="506"/>
      <c r="D131" s="485"/>
      <c r="E131" s="485"/>
      <c r="F131" s="485"/>
      <c r="G131" s="485"/>
      <c r="H131" s="485"/>
      <c r="I131" s="485"/>
      <c r="J131" s="485"/>
      <c r="K131" s="485"/>
      <c r="L131" s="485"/>
      <c r="M131" s="485"/>
      <c r="N131" s="485"/>
      <c r="O131" s="485"/>
      <c r="P131" s="485"/>
      <c r="Q131" s="485"/>
      <c r="R131" s="507"/>
      <c r="S131" s="507"/>
      <c r="T131" s="507"/>
      <c r="U131" s="507"/>
      <c r="V131" s="485"/>
      <c r="W131" s="485"/>
      <c r="X131" s="485"/>
      <c r="Y131" s="485"/>
      <c r="Z131" s="485"/>
      <c r="AA131" s="485"/>
      <c r="AB131" s="485"/>
      <c r="AC131" s="485"/>
      <c r="AD131" s="485"/>
      <c r="AE131" s="509"/>
      <c r="AF131" s="485"/>
      <c r="AG131" s="485"/>
      <c r="AH131" s="485"/>
      <c r="AI131" s="485"/>
      <c r="AJ131" s="513"/>
    </row>
    <row r="132">
      <c r="A132" s="505"/>
      <c r="B132" s="485"/>
      <c r="C132" s="506"/>
      <c r="D132" s="485"/>
      <c r="E132" s="485"/>
      <c r="F132" s="485"/>
      <c r="G132" s="485"/>
      <c r="H132" s="485"/>
      <c r="I132" s="485"/>
      <c r="J132" s="485"/>
      <c r="K132" s="485"/>
      <c r="L132" s="485"/>
      <c r="M132" s="485"/>
      <c r="N132" s="485"/>
      <c r="O132" s="485"/>
      <c r="P132" s="485"/>
      <c r="Q132" s="485"/>
      <c r="R132" s="507"/>
      <c r="S132" s="507"/>
      <c r="T132" s="507"/>
      <c r="U132" s="507"/>
      <c r="V132" s="485"/>
      <c r="W132" s="485"/>
      <c r="X132" s="485"/>
      <c r="Y132" s="485"/>
      <c r="Z132" s="485"/>
      <c r="AA132" s="485"/>
      <c r="AB132" s="485"/>
      <c r="AC132" s="485"/>
      <c r="AD132" s="485"/>
      <c r="AE132" s="509"/>
      <c r="AF132" s="485"/>
      <c r="AG132" s="485"/>
      <c r="AH132" s="485"/>
      <c r="AI132" s="485"/>
      <c r="AJ132" s="513"/>
    </row>
    <row r="133">
      <c r="A133" s="505"/>
      <c r="B133" s="485"/>
      <c r="C133" s="506"/>
      <c r="D133" s="485"/>
      <c r="E133" s="485"/>
      <c r="F133" s="485"/>
      <c r="G133" s="485"/>
      <c r="H133" s="485"/>
      <c r="I133" s="485"/>
      <c r="J133" s="485"/>
      <c r="K133" s="485"/>
      <c r="L133" s="485"/>
      <c r="M133" s="485"/>
      <c r="N133" s="485"/>
      <c r="O133" s="485"/>
      <c r="P133" s="485"/>
      <c r="Q133" s="485"/>
      <c r="R133" s="507"/>
      <c r="S133" s="507"/>
      <c r="T133" s="507"/>
      <c r="U133" s="507"/>
      <c r="V133" s="485"/>
      <c r="W133" s="485"/>
      <c r="X133" s="485"/>
      <c r="Y133" s="485"/>
      <c r="Z133" s="485"/>
      <c r="AA133" s="485"/>
      <c r="AB133" s="485"/>
      <c r="AC133" s="485"/>
      <c r="AD133" s="485"/>
      <c r="AE133" s="509"/>
      <c r="AF133" s="485"/>
      <c r="AG133" s="485"/>
      <c r="AH133" s="485"/>
      <c r="AI133" s="485"/>
      <c r="AJ133" s="513"/>
    </row>
    <row r="134">
      <c r="A134" s="505"/>
      <c r="B134" s="485"/>
      <c r="C134" s="506"/>
      <c r="D134" s="485"/>
      <c r="E134" s="485"/>
      <c r="F134" s="485"/>
      <c r="G134" s="485"/>
      <c r="H134" s="485"/>
      <c r="I134" s="485"/>
      <c r="J134" s="485"/>
      <c r="K134" s="485"/>
      <c r="L134" s="485"/>
      <c r="M134" s="485"/>
      <c r="N134" s="485"/>
      <c r="O134" s="485"/>
      <c r="P134" s="485"/>
      <c r="Q134" s="485"/>
      <c r="R134" s="507"/>
      <c r="S134" s="507"/>
      <c r="T134" s="507"/>
      <c r="U134" s="507"/>
      <c r="V134" s="485"/>
      <c r="W134" s="485"/>
      <c r="X134" s="485"/>
      <c r="Y134" s="485"/>
      <c r="Z134" s="485"/>
      <c r="AA134" s="485"/>
      <c r="AB134" s="485"/>
      <c r="AC134" s="485"/>
      <c r="AD134" s="485"/>
      <c r="AE134" s="509"/>
      <c r="AF134" s="485"/>
      <c r="AG134" s="485"/>
      <c r="AH134" s="485"/>
      <c r="AI134" s="485"/>
      <c r="AJ134" s="513"/>
    </row>
    <row r="135">
      <c r="A135" s="505"/>
      <c r="B135" s="485"/>
      <c r="C135" s="506"/>
      <c r="D135" s="485"/>
      <c r="E135" s="485"/>
      <c r="F135" s="485"/>
      <c r="G135" s="485"/>
      <c r="H135" s="485"/>
      <c r="I135" s="485"/>
      <c r="J135" s="485"/>
      <c r="K135" s="485"/>
      <c r="L135" s="485"/>
      <c r="M135" s="485"/>
      <c r="N135" s="485"/>
      <c r="O135" s="485"/>
      <c r="P135" s="485"/>
      <c r="Q135" s="485"/>
      <c r="R135" s="507"/>
      <c r="S135" s="507"/>
      <c r="T135" s="507"/>
      <c r="U135" s="507"/>
      <c r="V135" s="485"/>
      <c r="W135" s="485"/>
      <c r="X135" s="485"/>
      <c r="Y135" s="485"/>
      <c r="Z135" s="485"/>
      <c r="AA135" s="485"/>
      <c r="AB135" s="485"/>
      <c r="AC135" s="485"/>
      <c r="AD135" s="485"/>
      <c r="AE135" s="509"/>
      <c r="AF135" s="485"/>
      <c r="AG135" s="485"/>
      <c r="AH135" s="485"/>
      <c r="AI135" s="485"/>
      <c r="AJ135" s="513"/>
    </row>
    <row r="136">
      <c r="A136" s="505"/>
      <c r="B136" s="485"/>
      <c r="C136" s="506"/>
      <c r="D136" s="485"/>
      <c r="E136" s="485"/>
      <c r="F136" s="485"/>
      <c r="G136" s="485"/>
      <c r="H136" s="485"/>
      <c r="I136" s="485"/>
      <c r="J136" s="485"/>
      <c r="K136" s="485"/>
      <c r="L136" s="485"/>
      <c r="M136" s="485"/>
      <c r="N136" s="485"/>
      <c r="O136" s="485"/>
      <c r="P136" s="485"/>
      <c r="Q136" s="485"/>
      <c r="R136" s="507"/>
      <c r="S136" s="507"/>
      <c r="T136" s="507"/>
      <c r="U136" s="507"/>
      <c r="V136" s="485"/>
      <c r="W136" s="485"/>
      <c r="X136" s="485"/>
      <c r="Y136" s="485"/>
      <c r="Z136" s="485"/>
      <c r="AA136" s="485"/>
      <c r="AB136" s="485"/>
      <c r="AC136" s="485"/>
      <c r="AD136" s="485"/>
      <c r="AE136" s="509"/>
      <c r="AF136" s="485"/>
      <c r="AG136" s="485"/>
      <c r="AH136" s="485"/>
      <c r="AI136" s="485"/>
      <c r="AJ136" s="513"/>
    </row>
    <row r="137">
      <c r="A137" s="505"/>
      <c r="B137" s="485"/>
      <c r="C137" s="506"/>
      <c r="D137" s="485"/>
      <c r="E137" s="485"/>
      <c r="F137" s="485"/>
      <c r="G137" s="485"/>
      <c r="H137" s="485"/>
      <c r="I137" s="485"/>
      <c r="J137" s="485"/>
      <c r="K137" s="485"/>
      <c r="L137" s="485"/>
      <c r="M137" s="485"/>
      <c r="N137" s="485"/>
      <c r="O137" s="485"/>
      <c r="P137" s="485"/>
      <c r="Q137" s="485"/>
      <c r="R137" s="507"/>
      <c r="S137" s="507"/>
      <c r="T137" s="507"/>
      <c r="U137" s="507"/>
      <c r="V137" s="485"/>
      <c r="W137" s="485"/>
      <c r="X137" s="485"/>
      <c r="Y137" s="485"/>
      <c r="Z137" s="485"/>
      <c r="AA137" s="485"/>
      <c r="AB137" s="485"/>
      <c r="AC137" s="485"/>
      <c r="AD137" s="485"/>
      <c r="AE137" s="509"/>
      <c r="AF137" s="485"/>
      <c r="AG137" s="485"/>
      <c r="AH137" s="485"/>
      <c r="AI137" s="485"/>
      <c r="AJ137" s="513"/>
    </row>
    <row r="138">
      <c r="A138" s="505"/>
      <c r="B138" s="485"/>
      <c r="C138" s="506"/>
      <c r="D138" s="485"/>
      <c r="E138" s="485"/>
      <c r="F138" s="485"/>
      <c r="G138" s="485"/>
      <c r="H138" s="485"/>
      <c r="I138" s="485"/>
      <c r="J138" s="485"/>
      <c r="K138" s="485"/>
      <c r="L138" s="485"/>
      <c r="M138" s="485"/>
      <c r="N138" s="485"/>
      <c r="O138" s="485"/>
      <c r="P138" s="485"/>
      <c r="Q138" s="485"/>
      <c r="R138" s="507"/>
      <c r="S138" s="507"/>
      <c r="T138" s="507"/>
      <c r="U138" s="507"/>
      <c r="V138" s="485"/>
      <c r="W138" s="485"/>
      <c r="X138" s="485"/>
      <c r="Y138" s="485"/>
      <c r="Z138" s="485"/>
      <c r="AA138" s="485"/>
      <c r="AB138" s="485"/>
      <c r="AC138" s="485"/>
      <c r="AD138" s="485"/>
      <c r="AE138" s="509"/>
      <c r="AF138" s="485"/>
      <c r="AG138" s="485"/>
      <c r="AH138" s="485"/>
      <c r="AI138" s="485"/>
      <c r="AJ138" s="513"/>
    </row>
    <row r="139">
      <c r="A139" s="505"/>
      <c r="B139" s="485"/>
      <c r="C139" s="506"/>
      <c r="D139" s="485"/>
      <c r="E139" s="485"/>
      <c r="F139" s="485"/>
      <c r="G139" s="485"/>
      <c r="H139" s="485"/>
      <c r="I139" s="485"/>
      <c r="J139" s="485"/>
      <c r="K139" s="485"/>
      <c r="L139" s="485"/>
      <c r="M139" s="485"/>
      <c r="N139" s="485"/>
      <c r="O139" s="485"/>
      <c r="P139" s="485"/>
      <c r="Q139" s="485"/>
      <c r="R139" s="507"/>
      <c r="S139" s="507"/>
      <c r="T139" s="507"/>
      <c r="U139" s="507"/>
      <c r="V139" s="485"/>
      <c r="W139" s="485"/>
      <c r="X139" s="485"/>
      <c r="Y139" s="485"/>
      <c r="Z139" s="485"/>
      <c r="AA139" s="485"/>
      <c r="AB139" s="485"/>
      <c r="AC139" s="485"/>
      <c r="AD139" s="485"/>
      <c r="AE139" s="509"/>
      <c r="AF139" s="485"/>
      <c r="AG139" s="485"/>
      <c r="AH139" s="485"/>
      <c r="AI139" s="485"/>
      <c r="AJ139" s="513"/>
    </row>
    <row r="140">
      <c r="A140" s="505"/>
      <c r="B140" s="485"/>
      <c r="C140" s="506"/>
      <c r="D140" s="485"/>
      <c r="E140" s="485"/>
      <c r="F140" s="485"/>
      <c r="G140" s="485"/>
      <c r="H140" s="485"/>
      <c r="I140" s="485"/>
      <c r="J140" s="485"/>
      <c r="K140" s="485"/>
      <c r="L140" s="485"/>
      <c r="M140" s="485"/>
      <c r="N140" s="485"/>
      <c r="O140" s="485"/>
      <c r="P140" s="485"/>
      <c r="Q140" s="485"/>
      <c r="R140" s="507"/>
      <c r="S140" s="507"/>
      <c r="T140" s="507"/>
      <c r="U140" s="507"/>
      <c r="V140" s="485"/>
      <c r="W140" s="485"/>
      <c r="X140" s="485"/>
      <c r="Y140" s="485"/>
      <c r="Z140" s="485"/>
      <c r="AA140" s="485"/>
      <c r="AB140" s="485"/>
      <c r="AC140" s="485"/>
      <c r="AD140" s="485"/>
      <c r="AE140" s="509"/>
      <c r="AF140" s="485"/>
      <c r="AG140" s="485"/>
      <c r="AH140" s="485"/>
      <c r="AI140" s="485"/>
      <c r="AJ140" s="513"/>
    </row>
    <row r="141">
      <c r="A141" s="505"/>
      <c r="B141" s="485"/>
      <c r="C141" s="506"/>
      <c r="D141" s="485"/>
      <c r="E141" s="485"/>
      <c r="F141" s="485"/>
      <c r="G141" s="485"/>
      <c r="H141" s="485"/>
      <c r="I141" s="485"/>
      <c r="J141" s="485"/>
      <c r="K141" s="485"/>
      <c r="L141" s="485"/>
      <c r="M141" s="485"/>
      <c r="N141" s="485"/>
      <c r="O141" s="485"/>
      <c r="P141" s="485"/>
      <c r="Q141" s="485"/>
      <c r="R141" s="507"/>
      <c r="S141" s="507"/>
      <c r="T141" s="507"/>
      <c r="U141" s="507"/>
      <c r="V141" s="485"/>
      <c r="W141" s="485"/>
      <c r="X141" s="485"/>
      <c r="Y141" s="485"/>
      <c r="Z141" s="485"/>
      <c r="AA141" s="485"/>
      <c r="AB141" s="485"/>
      <c r="AC141" s="485"/>
      <c r="AD141" s="485"/>
      <c r="AE141" s="509"/>
      <c r="AF141" s="485"/>
      <c r="AG141" s="485"/>
      <c r="AH141" s="485"/>
      <c r="AI141" s="485"/>
      <c r="AJ141" s="513"/>
    </row>
    <row r="142">
      <c r="A142" s="505"/>
      <c r="B142" s="485"/>
      <c r="C142" s="506"/>
      <c r="D142" s="485"/>
      <c r="E142" s="485"/>
      <c r="F142" s="485"/>
      <c r="G142" s="485"/>
      <c r="H142" s="485"/>
      <c r="I142" s="485"/>
      <c r="J142" s="485"/>
      <c r="K142" s="485"/>
      <c r="L142" s="485"/>
      <c r="M142" s="485"/>
      <c r="N142" s="485"/>
      <c r="O142" s="485"/>
      <c r="P142" s="485"/>
      <c r="Q142" s="485"/>
      <c r="R142" s="507"/>
      <c r="S142" s="507"/>
      <c r="T142" s="507"/>
      <c r="U142" s="507"/>
      <c r="V142" s="485"/>
      <c r="W142" s="485"/>
      <c r="X142" s="485"/>
      <c r="Y142" s="485"/>
      <c r="Z142" s="485"/>
      <c r="AA142" s="485"/>
      <c r="AB142" s="485"/>
      <c r="AC142" s="485"/>
      <c r="AD142" s="485"/>
      <c r="AE142" s="509"/>
      <c r="AF142" s="485"/>
      <c r="AG142" s="485"/>
      <c r="AH142" s="485"/>
      <c r="AI142" s="485"/>
      <c r="AJ142" s="513"/>
    </row>
    <row r="143">
      <c r="A143" s="505"/>
      <c r="B143" s="485"/>
      <c r="C143" s="506"/>
      <c r="D143" s="485"/>
      <c r="E143" s="485"/>
      <c r="F143" s="485"/>
      <c r="G143" s="485"/>
      <c r="H143" s="485"/>
      <c r="I143" s="485"/>
      <c r="J143" s="485"/>
      <c r="K143" s="485"/>
      <c r="L143" s="485"/>
      <c r="M143" s="485"/>
      <c r="N143" s="485"/>
      <c r="O143" s="485"/>
      <c r="P143" s="485"/>
      <c r="Q143" s="485"/>
      <c r="R143" s="507"/>
      <c r="S143" s="507"/>
      <c r="T143" s="507"/>
      <c r="U143" s="507"/>
      <c r="V143" s="485"/>
      <c r="W143" s="485"/>
      <c r="X143" s="485"/>
      <c r="Y143" s="485"/>
      <c r="Z143" s="485"/>
      <c r="AA143" s="485"/>
      <c r="AB143" s="485"/>
      <c r="AC143" s="485"/>
      <c r="AD143" s="485"/>
      <c r="AE143" s="509"/>
      <c r="AF143" s="485"/>
      <c r="AG143" s="485"/>
      <c r="AH143" s="485"/>
      <c r="AI143" s="485"/>
      <c r="AJ143" s="513"/>
    </row>
    <row r="144">
      <c r="A144" s="505"/>
      <c r="B144" s="485"/>
      <c r="C144" s="506"/>
      <c r="D144" s="485"/>
      <c r="E144" s="485"/>
      <c r="F144" s="485"/>
      <c r="G144" s="485"/>
      <c r="H144" s="485"/>
      <c r="I144" s="485"/>
      <c r="J144" s="485"/>
      <c r="K144" s="485"/>
      <c r="L144" s="485"/>
      <c r="M144" s="485"/>
      <c r="N144" s="485"/>
      <c r="O144" s="485"/>
      <c r="P144" s="485"/>
      <c r="Q144" s="485"/>
      <c r="R144" s="507"/>
      <c r="S144" s="507"/>
      <c r="T144" s="507"/>
      <c r="U144" s="507"/>
      <c r="V144" s="485"/>
      <c r="W144" s="485"/>
      <c r="X144" s="485"/>
      <c r="Y144" s="485"/>
      <c r="Z144" s="485"/>
      <c r="AA144" s="485"/>
      <c r="AB144" s="485"/>
      <c r="AC144" s="485"/>
      <c r="AD144" s="485"/>
      <c r="AE144" s="509"/>
      <c r="AF144" s="485"/>
      <c r="AG144" s="485"/>
      <c r="AH144" s="485"/>
      <c r="AI144" s="485"/>
      <c r="AJ144" s="513"/>
    </row>
    <row r="145">
      <c r="A145" s="505"/>
      <c r="B145" s="485"/>
      <c r="C145" s="506"/>
      <c r="D145" s="485"/>
      <c r="E145" s="485"/>
      <c r="F145" s="485"/>
      <c r="G145" s="485"/>
      <c r="H145" s="485"/>
      <c r="I145" s="485"/>
      <c r="J145" s="485"/>
      <c r="K145" s="485"/>
      <c r="L145" s="485"/>
      <c r="M145" s="485"/>
      <c r="N145" s="485"/>
      <c r="O145" s="485"/>
      <c r="P145" s="485"/>
      <c r="Q145" s="485"/>
      <c r="R145" s="507"/>
      <c r="S145" s="507"/>
      <c r="T145" s="507"/>
      <c r="U145" s="507"/>
      <c r="V145" s="485"/>
      <c r="W145" s="485"/>
      <c r="X145" s="485"/>
      <c r="Y145" s="485"/>
      <c r="Z145" s="485"/>
      <c r="AA145" s="485"/>
      <c r="AB145" s="485"/>
      <c r="AC145" s="485"/>
      <c r="AD145" s="485"/>
      <c r="AE145" s="509"/>
      <c r="AF145" s="485"/>
      <c r="AG145" s="485"/>
      <c r="AH145" s="485"/>
      <c r="AI145" s="485"/>
      <c r="AJ145" s="513"/>
    </row>
    <row r="146">
      <c r="A146" s="505"/>
      <c r="B146" s="485"/>
      <c r="C146" s="506"/>
      <c r="D146" s="485"/>
      <c r="E146" s="485"/>
      <c r="F146" s="485"/>
      <c r="G146" s="485"/>
      <c r="H146" s="485"/>
      <c r="I146" s="485"/>
      <c r="J146" s="485"/>
      <c r="K146" s="485"/>
      <c r="L146" s="485"/>
      <c r="M146" s="485"/>
      <c r="N146" s="485"/>
      <c r="O146" s="485"/>
      <c r="P146" s="485"/>
      <c r="Q146" s="485"/>
      <c r="R146" s="507"/>
      <c r="S146" s="507"/>
      <c r="T146" s="507"/>
      <c r="U146" s="507"/>
      <c r="V146" s="485"/>
      <c r="W146" s="485"/>
      <c r="X146" s="485"/>
      <c r="Y146" s="485"/>
      <c r="Z146" s="485"/>
      <c r="AA146" s="485"/>
      <c r="AB146" s="485"/>
      <c r="AC146" s="485"/>
      <c r="AD146" s="485"/>
      <c r="AE146" s="509"/>
      <c r="AF146" s="485"/>
      <c r="AG146" s="485"/>
      <c r="AH146" s="485"/>
      <c r="AI146" s="485"/>
      <c r="AJ146" s="513"/>
    </row>
    <row r="147">
      <c r="A147" s="505"/>
      <c r="B147" s="485"/>
      <c r="C147" s="506"/>
      <c r="D147" s="485"/>
      <c r="E147" s="485"/>
      <c r="F147" s="485"/>
      <c r="G147" s="485"/>
      <c r="H147" s="485"/>
      <c r="I147" s="485"/>
      <c r="J147" s="485"/>
      <c r="K147" s="485"/>
      <c r="L147" s="485"/>
      <c r="M147" s="485"/>
      <c r="N147" s="485"/>
      <c r="O147" s="485"/>
      <c r="P147" s="485"/>
      <c r="Q147" s="485"/>
      <c r="R147" s="507"/>
      <c r="S147" s="507"/>
      <c r="T147" s="507"/>
      <c r="U147" s="507"/>
      <c r="V147" s="485"/>
      <c r="W147" s="485"/>
      <c r="X147" s="485"/>
      <c r="Y147" s="485"/>
      <c r="Z147" s="485"/>
      <c r="AA147" s="485"/>
      <c r="AB147" s="485"/>
      <c r="AC147" s="485"/>
      <c r="AD147" s="485"/>
      <c r="AE147" s="509"/>
      <c r="AF147" s="485"/>
      <c r="AG147" s="485"/>
      <c r="AH147" s="485"/>
      <c r="AI147" s="485"/>
      <c r="AJ147" s="513"/>
    </row>
    <row r="148">
      <c r="A148" s="505"/>
      <c r="B148" s="485"/>
      <c r="C148" s="506"/>
      <c r="D148" s="485"/>
      <c r="E148" s="485"/>
      <c r="F148" s="485"/>
      <c r="G148" s="485"/>
      <c r="H148" s="485"/>
      <c r="I148" s="485"/>
      <c r="J148" s="485"/>
      <c r="K148" s="485"/>
      <c r="L148" s="485"/>
      <c r="M148" s="485"/>
      <c r="N148" s="485"/>
      <c r="O148" s="485"/>
      <c r="P148" s="485"/>
      <c r="Q148" s="485"/>
      <c r="R148" s="507"/>
      <c r="S148" s="507"/>
      <c r="T148" s="507"/>
      <c r="U148" s="507"/>
      <c r="V148" s="485"/>
      <c r="W148" s="485"/>
      <c r="X148" s="485"/>
      <c r="Y148" s="485"/>
      <c r="Z148" s="485"/>
      <c r="AA148" s="485"/>
      <c r="AB148" s="485"/>
      <c r="AC148" s="485"/>
      <c r="AD148" s="485"/>
      <c r="AE148" s="509"/>
      <c r="AF148" s="485"/>
      <c r="AG148" s="485"/>
      <c r="AH148" s="485"/>
      <c r="AI148" s="485"/>
      <c r="AJ148" s="513"/>
    </row>
    <row r="149">
      <c r="A149" s="505"/>
      <c r="B149" s="485"/>
      <c r="C149" s="506"/>
      <c r="D149" s="485"/>
      <c r="E149" s="485"/>
      <c r="F149" s="485"/>
      <c r="G149" s="485"/>
      <c r="H149" s="485"/>
      <c r="I149" s="485"/>
      <c r="J149" s="485"/>
      <c r="K149" s="485"/>
      <c r="L149" s="485"/>
      <c r="M149" s="485"/>
      <c r="N149" s="485"/>
      <c r="O149" s="485"/>
      <c r="P149" s="485"/>
      <c r="Q149" s="485"/>
      <c r="R149" s="507"/>
      <c r="S149" s="507"/>
      <c r="T149" s="507"/>
      <c r="U149" s="507"/>
      <c r="V149" s="485"/>
      <c r="W149" s="485"/>
      <c r="X149" s="485"/>
      <c r="Y149" s="485"/>
      <c r="Z149" s="485"/>
      <c r="AA149" s="485"/>
      <c r="AB149" s="485"/>
      <c r="AC149" s="485"/>
      <c r="AD149" s="485"/>
      <c r="AE149" s="509"/>
      <c r="AF149" s="485"/>
      <c r="AG149" s="485"/>
      <c r="AH149" s="485"/>
      <c r="AI149" s="485"/>
      <c r="AJ149" s="513"/>
    </row>
    <row r="150">
      <c r="A150" s="505"/>
      <c r="B150" s="485"/>
      <c r="C150" s="506"/>
      <c r="D150" s="485"/>
      <c r="E150" s="485"/>
      <c r="F150" s="485"/>
      <c r="G150" s="485"/>
      <c r="H150" s="485"/>
      <c r="I150" s="485"/>
      <c r="J150" s="485"/>
      <c r="K150" s="485"/>
      <c r="L150" s="485"/>
      <c r="M150" s="485"/>
      <c r="N150" s="485"/>
      <c r="O150" s="485"/>
      <c r="P150" s="485"/>
      <c r="Q150" s="485"/>
      <c r="R150" s="507"/>
      <c r="S150" s="507"/>
      <c r="T150" s="507"/>
      <c r="U150" s="507"/>
      <c r="V150" s="485"/>
      <c r="W150" s="485"/>
      <c r="X150" s="485"/>
      <c r="Y150" s="485"/>
      <c r="Z150" s="485"/>
      <c r="AA150" s="485"/>
      <c r="AB150" s="485"/>
      <c r="AC150" s="485"/>
      <c r="AD150" s="485"/>
      <c r="AE150" s="509"/>
      <c r="AF150" s="485"/>
      <c r="AG150" s="485"/>
      <c r="AH150" s="485"/>
      <c r="AI150" s="485"/>
      <c r="AJ150" s="513"/>
    </row>
    <row r="151">
      <c r="A151" s="505"/>
      <c r="B151" s="485"/>
      <c r="C151" s="506"/>
      <c r="D151" s="485"/>
      <c r="E151" s="485"/>
      <c r="F151" s="485"/>
      <c r="G151" s="485"/>
      <c r="H151" s="485"/>
      <c r="I151" s="485"/>
      <c r="J151" s="485"/>
      <c r="K151" s="485"/>
      <c r="L151" s="485"/>
      <c r="M151" s="485"/>
      <c r="N151" s="485"/>
      <c r="O151" s="485"/>
      <c r="P151" s="485"/>
      <c r="Q151" s="485"/>
      <c r="R151" s="507"/>
      <c r="S151" s="507"/>
      <c r="T151" s="507"/>
      <c r="U151" s="507"/>
      <c r="V151" s="485"/>
      <c r="W151" s="485"/>
      <c r="X151" s="485"/>
      <c r="Y151" s="485"/>
      <c r="Z151" s="485"/>
      <c r="AA151" s="485"/>
      <c r="AB151" s="485"/>
      <c r="AC151" s="485"/>
      <c r="AD151" s="485"/>
      <c r="AE151" s="509"/>
      <c r="AF151" s="485"/>
      <c r="AG151" s="485"/>
      <c r="AH151" s="485"/>
      <c r="AI151" s="485"/>
      <c r="AJ151" s="513"/>
    </row>
    <row r="152">
      <c r="A152" s="505"/>
      <c r="B152" s="485"/>
      <c r="C152" s="506"/>
      <c r="D152" s="485"/>
      <c r="E152" s="485"/>
      <c r="F152" s="485"/>
      <c r="G152" s="485"/>
      <c r="H152" s="485"/>
      <c r="I152" s="485"/>
      <c r="J152" s="485"/>
      <c r="K152" s="485"/>
      <c r="L152" s="485"/>
      <c r="M152" s="485"/>
      <c r="N152" s="485"/>
      <c r="O152" s="485"/>
      <c r="P152" s="485"/>
      <c r="Q152" s="485"/>
      <c r="R152" s="507"/>
      <c r="S152" s="507"/>
      <c r="T152" s="507"/>
      <c r="U152" s="507"/>
      <c r="V152" s="485"/>
      <c r="W152" s="485"/>
      <c r="X152" s="485"/>
      <c r="Y152" s="485"/>
      <c r="Z152" s="485"/>
      <c r="AA152" s="485"/>
      <c r="AB152" s="485"/>
      <c r="AC152" s="485"/>
      <c r="AD152" s="485"/>
      <c r="AE152" s="509"/>
      <c r="AF152" s="485"/>
      <c r="AG152" s="485"/>
      <c r="AH152" s="485"/>
      <c r="AI152" s="485"/>
      <c r="AJ152" s="513"/>
    </row>
    <row r="153">
      <c r="A153" s="505"/>
      <c r="B153" s="485"/>
      <c r="C153" s="506"/>
      <c r="D153" s="485"/>
      <c r="E153" s="485"/>
      <c r="F153" s="485"/>
      <c r="G153" s="485"/>
      <c r="H153" s="485"/>
      <c r="I153" s="485"/>
      <c r="J153" s="485"/>
      <c r="K153" s="485"/>
      <c r="L153" s="485"/>
      <c r="M153" s="485"/>
      <c r="N153" s="485"/>
      <c r="O153" s="485"/>
      <c r="P153" s="485"/>
      <c r="Q153" s="485"/>
      <c r="R153" s="507"/>
      <c r="S153" s="507"/>
      <c r="T153" s="507"/>
      <c r="U153" s="507"/>
      <c r="V153" s="485"/>
      <c r="W153" s="485"/>
      <c r="X153" s="485"/>
      <c r="Y153" s="485"/>
      <c r="Z153" s="485"/>
      <c r="AA153" s="485"/>
      <c r="AB153" s="485"/>
      <c r="AC153" s="485"/>
      <c r="AD153" s="485"/>
      <c r="AE153" s="509"/>
      <c r="AF153" s="485"/>
      <c r="AG153" s="485"/>
      <c r="AH153" s="485"/>
      <c r="AI153" s="485"/>
      <c r="AJ153" s="513"/>
    </row>
    <row r="154">
      <c r="A154" s="505"/>
      <c r="B154" s="485"/>
      <c r="C154" s="506"/>
      <c r="D154" s="485"/>
      <c r="E154" s="485"/>
      <c r="F154" s="485"/>
      <c r="G154" s="485"/>
      <c r="H154" s="485"/>
      <c r="I154" s="485"/>
      <c r="J154" s="485"/>
      <c r="K154" s="485"/>
      <c r="L154" s="485"/>
      <c r="M154" s="485"/>
      <c r="N154" s="485"/>
      <c r="O154" s="485"/>
      <c r="P154" s="485"/>
      <c r="Q154" s="485"/>
      <c r="R154" s="507"/>
      <c r="S154" s="507"/>
      <c r="T154" s="507"/>
      <c r="U154" s="507"/>
      <c r="V154" s="485"/>
      <c r="W154" s="485"/>
      <c r="X154" s="485"/>
      <c r="Y154" s="485"/>
      <c r="Z154" s="485"/>
      <c r="AA154" s="485"/>
      <c r="AB154" s="485"/>
      <c r="AC154" s="485"/>
      <c r="AD154" s="485"/>
      <c r="AE154" s="509"/>
      <c r="AF154" s="485"/>
      <c r="AG154" s="485"/>
      <c r="AH154" s="485"/>
      <c r="AI154" s="485"/>
      <c r="AJ154" s="513"/>
    </row>
    <row r="155">
      <c r="A155" s="505"/>
      <c r="B155" s="485"/>
      <c r="C155" s="506"/>
      <c r="D155" s="485"/>
      <c r="E155" s="485"/>
      <c r="F155" s="485"/>
      <c r="G155" s="485"/>
      <c r="H155" s="485"/>
      <c r="I155" s="485"/>
      <c r="J155" s="485"/>
      <c r="K155" s="485"/>
      <c r="L155" s="485"/>
      <c r="M155" s="485"/>
      <c r="N155" s="485"/>
      <c r="O155" s="485"/>
      <c r="P155" s="485"/>
      <c r="Q155" s="485"/>
      <c r="R155" s="507"/>
      <c r="S155" s="507"/>
      <c r="T155" s="507"/>
      <c r="U155" s="507"/>
      <c r="V155" s="485"/>
      <c r="W155" s="485"/>
      <c r="X155" s="485"/>
      <c r="Y155" s="485"/>
      <c r="Z155" s="485"/>
      <c r="AA155" s="485"/>
      <c r="AB155" s="485"/>
      <c r="AC155" s="485"/>
      <c r="AD155" s="485"/>
      <c r="AE155" s="509"/>
      <c r="AF155" s="485"/>
      <c r="AG155" s="485"/>
      <c r="AH155" s="485"/>
      <c r="AI155" s="485"/>
      <c r="AJ155" s="513"/>
    </row>
    <row r="156">
      <c r="A156" s="505"/>
      <c r="B156" s="485"/>
      <c r="C156" s="506"/>
      <c r="D156" s="485"/>
      <c r="E156" s="485"/>
      <c r="F156" s="485"/>
      <c r="G156" s="485"/>
      <c r="H156" s="485"/>
      <c r="I156" s="485"/>
      <c r="J156" s="485"/>
      <c r="K156" s="485"/>
      <c r="L156" s="485"/>
      <c r="M156" s="485"/>
      <c r="N156" s="485"/>
      <c r="O156" s="485"/>
      <c r="P156" s="485"/>
      <c r="Q156" s="485"/>
      <c r="R156" s="507"/>
      <c r="S156" s="507"/>
      <c r="T156" s="507"/>
      <c r="U156" s="507"/>
      <c r="V156" s="485"/>
      <c r="W156" s="485"/>
      <c r="X156" s="485"/>
      <c r="Y156" s="485"/>
      <c r="Z156" s="485"/>
      <c r="AA156" s="485"/>
      <c r="AB156" s="485"/>
      <c r="AC156" s="485"/>
      <c r="AD156" s="485"/>
      <c r="AE156" s="509"/>
      <c r="AF156" s="485"/>
      <c r="AG156" s="485"/>
      <c r="AH156" s="485"/>
      <c r="AI156" s="485"/>
      <c r="AJ156" s="513"/>
    </row>
    <row r="157">
      <c r="A157" s="505"/>
      <c r="B157" s="485"/>
      <c r="C157" s="506"/>
      <c r="D157" s="485"/>
      <c r="E157" s="485"/>
      <c r="F157" s="485"/>
      <c r="G157" s="485"/>
      <c r="H157" s="485"/>
      <c r="I157" s="485"/>
      <c r="J157" s="485"/>
      <c r="K157" s="485"/>
      <c r="L157" s="485"/>
      <c r="M157" s="485"/>
      <c r="N157" s="485"/>
      <c r="O157" s="485"/>
      <c r="P157" s="485"/>
      <c r="Q157" s="485"/>
      <c r="R157" s="507"/>
      <c r="S157" s="507"/>
      <c r="T157" s="507"/>
      <c r="U157" s="507"/>
      <c r="V157" s="485"/>
      <c r="W157" s="485"/>
      <c r="X157" s="485"/>
      <c r="Y157" s="485"/>
      <c r="Z157" s="485"/>
      <c r="AA157" s="485"/>
      <c r="AB157" s="485"/>
      <c r="AC157" s="485"/>
      <c r="AD157" s="485"/>
      <c r="AE157" s="509"/>
      <c r="AF157" s="485"/>
      <c r="AG157" s="485"/>
      <c r="AH157" s="485"/>
      <c r="AI157" s="485"/>
      <c r="AJ157" s="513"/>
    </row>
    <row r="158">
      <c r="A158" s="505"/>
      <c r="B158" s="485"/>
      <c r="C158" s="506"/>
      <c r="D158" s="485"/>
      <c r="E158" s="485"/>
      <c r="F158" s="485"/>
      <c r="G158" s="485"/>
      <c r="H158" s="485"/>
      <c r="I158" s="485"/>
      <c r="J158" s="485"/>
      <c r="K158" s="485"/>
      <c r="L158" s="485"/>
      <c r="M158" s="485"/>
      <c r="N158" s="485"/>
      <c r="O158" s="485"/>
      <c r="P158" s="485"/>
      <c r="Q158" s="485"/>
      <c r="R158" s="507"/>
      <c r="S158" s="507"/>
      <c r="T158" s="507"/>
      <c r="U158" s="507"/>
      <c r="V158" s="485"/>
      <c r="W158" s="485"/>
      <c r="X158" s="485"/>
      <c r="Y158" s="485"/>
      <c r="Z158" s="485"/>
      <c r="AA158" s="485"/>
      <c r="AB158" s="485"/>
      <c r="AC158" s="485"/>
      <c r="AD158" s="485"/>
      <c r="AE158" s="509"/>
      <c r="AF158" s="485"/>
      <c r="AG158" s="485"/>
      <c r="AH158" s="485"/>
      <c r="AI158" s="485"/>
      <c r="AJ158" s="513"/>
    </row>
    <row r="159">
      <c r="A159" s="505"/>
      <c r="B159" s="485"/>
      <c r="C159" s="506"/>
      <c r="D159" s="485"/>
      <c r="E159" s="485"/>
      <c r="F159" s="485"/>
      <c r="G159" s="485"/>
      <c r="H159" s="485"/>
      <c r="I159" s="485"/>
      <c r="J159" s="485"/>
      <c r="K159" s="485"/>
      <c r="L159" s="485"/>
      <c r="M159" s="485"/>
      <c r="N159" s="485"/>
      <c r="O159" s="485"/>
      <c r="P159" s="485"/>
      <c r="Q159" s="485"/>
      <c r="R159" s="507"/>
      <c r="S159" s="507"/>
      <c r="T159" s="507"/>
      <c r="U159" s="507"/>
      <c r="V159" s="485"/>
      <c r="W159" s="485"/>
      <c r="X159" s="485"/>
      <c r="Y159" s="485"/>
      <c r="Z159" s="485"/>
      <c r="AA159" s="485"/>
      <c r="AB159" s="485"/>
      <c r="AC159" s="485"/>
      <c r="AD159" s="485"/>
      <c r="AE159" s="509"/>
      <c r="AF159" s="485"/>
      <c r="AG159" s="485"/>
      <c r="AH159" s="485"/>
      <c r="AI159" s="485"/>
      <c r="AJ159" s="513"/>
    </row>
    <row r="160">
      <c r="A160" s="505"/>
      <c r="B160" s="485"/>
      <c r="C160" s="506"/>
      <c r="D160" s="485"/>
      <c r="E160" s="485"/>
      <c r="F160" s="485"/>
      <c r="G160" s="485"/>
      <c r="H160" s="485"/>
      <c r="I160" s="485"/>
      <c r="J160" s="485"/>
      <c r="K160" s="485"/>
      <c r="L160" s="485"/>
      <c r="M160" s="485"/>
      <c r="N160" s="485"/>
      <c r="O160" s="485"/>
      <c r="P160" s="485"/>
      <c r="Q160" s="485"/>
      <c r="R160" s="507"/>
      <c r="S160" s="507"/>
      <c r="T160" s="507"/>
      <c r="U160" s="507"/>
      <c r="V160" s="485"/>
      <c r="W160" s="485"/>
      <c r="X160" s="485"/>
      <c r="Y160" s="485"/>
      <c r="Z160" s="485"/>
      <c r="AA160" s="485"/>
      <c r="AB160" s="485"/>
      <c r="AC160" s="485"/>
      <c r="AD160" s="485"/>
      <c r="AE160" s="509"/>
      <c r="AF160" s="485"/>
      <c r="AG160" s="485"/>
      <c r="AH160" s="485"/>
      <c r="AI160" s="485"/>
      <c r="AJ160" s="513"/>
    </row>
    <row r="161">
      <c r="A161" s="505"/>
      <c r="B161" s="485"/>
      <c r="C161" s="506"/>
      <c r="D161" s="485"/>
      <c r="E161" s="485"/>
      <c r="F161" s="485"/>
      <c r="G161" s="485"/>
      <c r="H161" s="485"/>
      <c r="I161" s="485"/>
      <c r="J161" s="485"/>
      <c r="K161" s="485"/>
      <c r="L161" s="485"/>
      <c r="M161" s="485"/>
      <c r="N161" s="485"/>
      <c r="O161" s="485"/>
      <c r="P161" s="485"/>
      <c r="Q161" s="485"/>
      <c r="R161" s="507"/>
      <c r="S161" s="507"/>
      <c r="T161" s="507"/>
      <c r="U161" s="507"/>
      <c r="V161" s="485"/>
      <c r="W161" s="485"/>
      <c r="X161" s="485"/>
      <c r="Y161" s="485"/>
      <c r="Z161" s="485"/>
      <c r="AA161" s="485"/>
      <c r="AB161" s="485"/>
      <c r="AC161" s="485"/>
      <c r="AD161" s="485"/>
      <c r="AE161" s="509"/>
      <c r="AF161" s="485"/>
      <c r="AG161" s="485"/>
      <c r="AH161" s="485"/>
      <c r="AI161" s="485"/>
      <c r="AJ161" s="513"/>
    </row>
    <row r="162">
      <c r="A162" s="505"/>
      <c r="B162" s="485"/>
      <c r="C162" s="506"/>
      <c r="D162" s="485"/>
      <c r="E162" s="485"/>
      <c r="F162" s="485"/>
      <c r="G162" s="485"/>
      <c r="H162" s="485"/>
      <c r="I162" s="485"/>
      <c r="J162" s="485"/>
      <c r="K162" s="485"/>
      <c r="L162" s="485"/>
      <c r="M162" s="485"/>
      <c r="N162" s="485"/>
      <c r="O162" s="485"/>
      <c r="P162" s="485"/>
      <c r="Q162" s="485"/>
      <c r="R162" s="507"/>
      <c r="S162" s="507"/>
      <c r="T162" s="507"/>
      <c r="U162" s="507"/>
      <c r="V162" s="485"/>
      <c r="W162" s="485"/>
      <c r="X162" s="485"/>
      <c r="Y162" s="485"/>
      <c r="Z162" s="485"/>
      <c r="AA162" s="485"/>
      <c r="AB162" s="485"/>
      <c r="AC162" s="485"/>
      <c r="AD162" s="485"/>
      <c r="AE162" s="509"/>
      <c r="AF162" s="485"/>
      <c r="AG162" s="485"/>
      <c r="AH162" s="485"/>
      <c r="AI162" s="485"/>
      <c r="AJ162" s="513"/>
    </row>
    <row r="163">
      <c r="A163" s="505"/>
      <c r="B163" s="485"/>
      <c r="C163" s="506"/>
      <c r="D163" s="485"/>
      <c r="E163" s="485"/>
      <c r="F163" s="485"/>
      <c r="G163" s="485"/>
      <c r="H163" s="485"/>
      <c r="I163" s="485"/>
      <c r="J163" s="485"/>
      <c r="K163" s="485"/>
      <c r="L163" s="485"/>
      <c r="M163" s="485"/>
      <c r="N163" s="485"/>
      <c r="O163" s="485"/>
      <c r="P163" s="485"/>
      <c r="Q163" s="485"/>
      <c r="R163" s="507"/>
      <c r="S163" s="507"/>
      <c r="T163" s="507"/>
      <c r="U163" s="507"/>
      <c r="V163" s="485"/>
      <c r="W163" s="485"/>
      <c r="X163" s="485"/>
      <c r="Y163" s="485"/>
      <c r="Z163" s="485"/>
      <c r="AA163" s="485"/>
      <c r="AB163" s="485"/>
      <c r="AC163" s="485"/>
      <c r="AD163" s="485"/>
      <c r="AE163" s="509"/>
      <c r="AF163" s="485"/>
      <c r="AG163" s="485"/>
      <c r="AH163" s="485"/>
      <c r="AI163" s="485"/>
      <c r="AJ163" s="513"/>
    </row>
    <row r="164">
      <c r="A164" s="505"/>
      <c r="B164" s="485"/>
      <c r="C164" s="506"/>
      <c r="D164" s="485"/>
      <c r="E164" s="485"/>
      <c r="F164" s="485"/>
      <c r="G164" s="485"/>
      <c r="H164" s="485"/>
      <c r="I164" s="485"/>
      <c r="J164" s="485"/>
      <c r="K164" s="485"/>
      <c r="L164" s="485"/>
      <c r="M164" s="485"/>
      <c r="N164" s="485"/>
      <c r="O164" s="485"/>
      <c r="P164" s="485"/>
      <c r="Q164" s="485"/>
      <c r="R164" s="507"/>
      <c r="S164" s="507"/>
      <c r="T164" s="507"/>
      <c r="U164" s="507"/>
      <c r="V164" s="485"/>
      <c r="W164" s="485"/>
      <c r="X164" s="485"/>
      <c r="Y164" s="485"/>
      <c r="Z164" s="485"/>
      <c r="AA164" s="485"/>
      <c r="AB164" s="485"/>
      <c r="AC164" s="485"/>
      <c r="AD164" s="485"/>
      <c r="AE164" s="509"/>
      <c r="AF164" s="485"/>
      <c r="AG164" s="485"/>
      <c r="AH164" s="485"/>
      <c r="AI164" s="485"/>
      <c r="AJ164" s="513"/>
    </row>
    <row r="165">
      <c r="A165" s="505"/>
      <c r="B165" s="485"/>
      <c r="C165" s="506"/>
      <c r="D165" s="485"/>
      <c r="E165" s="485"/>
      <c r="F165" s="485"/>
      <c r="G165" s="485"/>
      <c r="H165" s="485"/>
      <c r="I165" s="485"/>
      <c r="J165" s="485"/>
      <c r="K165" s="485"/>
      <c r="L165" s="485"/>
      <c r="M165" s="485"/>
      <c r="N165" s="485"/>
      <c r="O165" s="485"/>
      <c r="P165" s="485"/>
      <c r="Q165" s="485"/>
      <c r="R165" s="507"/>
      <c r="S165" s="507"/>
      <c r="T165" s="507"/>
      <c r="U165" s="507"/>
      <c r="V165" s="485"/>
      <c r="W165" s="485"/>
      <c r="X165" s="485"/>
      <c r="Y165" s="485"/>
      <c r="Z165" s="485"/>
      <c r="AA165" s="485"/>
      <c r="AB165" s="485"/>
      <c r="AC165" s="485"/>
      <c r="AD165" s="485"/>
      <c r="AE165" s="509"/>
      <c r="AF165" s="485"/>
      <c r="AG165" s="485"/>
      <c r="AH165" s="485"/>
      <c r="AI165" s="485"/>
      <c r="AJ165" s="513"/>
    </row>
    <row r="166">
      <c r="A166" s="505"/>
      <c r="B166" s="485"/>
      <c r="C166" s="506"/>
      <c r="D166" s="485"/>
      <c r="E166" s="485"/>
      <c r="F166" s="485"/>
      <c r="G166" s="485"/>
      <c r="H166" s="485"/>
      <c r="I166" s="485"/>
      <c r="J166" s="485"/>
      <c r="K166" s="485"/>
      <c r="L166" s="485"/>
      <c r="M166" s="485"/>
      <c r="N166" s="485"/>
      <c r="O166" s="485"/>
      <c r="P166" s="485"/>
      <c r="Q166" s="485"/>
      <c r="R166" s="507"/>
      <c r="S166" s="507"/>
      <c r="T166" s="507"/>
      <c r="U166" s="507"/>
      <c r="V166" s="485"/>
      <c r="W166" s="485"/>
      <c r="X166" s="485"/>
      <c r="Y166" s="485"/>
      <c r="Z166" s="485"/>
      <c r="AA166" s="485"/>
      <c r="AB166" s="485"/>
      <c r="AC166" s="485"/>
      <c r="AD166" s="485"/>
      <c r="AE166" s="509"/>
      <c r="AF166" s="485"/>
      <c r="AG166" s="485"/>
      <c r="AH166" s="485"/>
      <c r="AI166" s="485"/>
      <c r="AJ166" s="513"/>
    </row>
    <row r="167">
      <c r="A167" s="505"/>
      <c r="B167" s="485"/>
      <c r="C167" s="506"/>
      <c r="D167" s="485"/>
      <c r="E167" s="485"/>
      <c r="F167" s="485"/>
      <c r="G167" s="485"/>
      <c r="H167" s="485"/>
      <c r="I167" s="485"/>
      <c r="J167" s="485"/>
      <c r="K167" s="485"/>
      <c r="L167" s="485"/>
      <c r="M167" s="485"/>
      <c r="N167" s="485"/>
      <c r="O167" s="485"/>
      <c r="P167" s="485"/>
      <c r="Q167" s="485"/>
      <c r="R167" s="507"/>
      <c r="S167" s="507"/>
      <c r="T167" s="507"/>
      <c r="U167" s="507"/>
      <c r="V167" s="485"/>
      <c r="W167" s="485"/>
      <c r="X167" s="485"/>
      <c r="Y167" s="485"/>
      <c r="Z167" s="485"/>
      <c r="AA167" s="485"/>
      <c r="AB167" s="485"/>
      <c r="AC167" s="485"/>
      <c r="AD167" s="485"/>
      <c r="AE167" s="509"/>
      <c r="AF167" s="485"/>
      <c r="AG167" s="485"/>
      <c r="AH167" s="485"/>
      <c r="AI167" s="485"/>
      <c r="AJ167" s="513"/>
    </row>
    <row r="168">
      <c r="A168" s="505"/>
      <c r="B168" s="485"/>
      <c r="C168" s="506"/>
      <c r="D168" s="485"/>
      <c r="E168" s="485"/>
      <c r="F168" s="485"/>
      <c r="G168" s="485"/>
      <c r="H168" s="485"/>
      <c r="I168" s="485"/>
      <c r="J168" s="485"/>
      <c r="K168" s="485"/>
      <c r="L168" s="485"/>
      <c r="M168" s="485"/>
      <c r="N168" s="485"/>
      <c r="O168" s="485"/>
      <c r="P168" s="485"/>
      <c r="Q168" s="485"/>
      <c r="R168" s="507"/>
      <c r="S168" s="507"/>
      <c r="T168" s="507"/>
      <c r="U168" s="507"/>
      <c r="V168" s="485"/>
      <c r="W168" s="485"/>
      <c r="X168" s="485"/>
      <c r="Y168" s="485"/>
      <c r="Z168" s="485"/>
      <c r="AA168" s="485"/>
      <c r="AB168" s="485"/>
      <c r="AC168" s="485"/>
      <c r="AD168" s="485"/>
      <c r="AE168" s="509"/>
      <c r="AF168" s="485"/>
      <c r="AG168" s="485"/>
      <c r="AH168" s="485"/>
      <c r="AI168" s="485"/>
      <c r="AJ168" s="513"/>
    </row>
    <row r="169">
      <c r="A169" s="505"/>
      <c r="B169" s="485"/>
      <c r="C169" s="506"/>
      <c r="D169" s="485"/>
      <c r="E169" s="485"/>
      <c r="F169" s="485"/>
      <c r="G169" s="485"/>
      <c r="H169" s="485"/>
      <c r="I169" s="485"/>
      <c r="J169" s="485"/>
      <c r="K169" s="485"/>
      <c r="L169" s="485"/>
      <c r="M169" s="485"/>
      <c r="N169" s="485"/>
      <c r="O169" s="485"/>
      <c r="P169" s="485"/>
      <c r="Q169" s="485"/>
      <c r="R169" s="507"/>
      <c r="S169" s="507"/>
      <c r="T169" s="507"/>
      <c r="U169" s="507"/>
      <c r="V169" s="485"/>
      <c r="W169" s="485"/>
      <c r="X169" s="485"/>
      <c r="Y169" s="485"/>
      <c r="Z169" s="485"/>
      <c r="AA169" s="485"/>
      <c r="AB169" s="485"/>
      <c r="AC169" s="485"/>
      <c r="AD169" s="485"/>
      <c r="AE169" s="509"/>
      <c r="AF169" s="485"/>
      <c r="AG169" s="485"/>
      <c r="AH169" s="485"/>
      <c r="AI169" s="485"/>
      <c r="AJ169" s="513"/>
    </row>
    <row r="170">
      <c r="A170" s="505"/>
      <c r="B170" s="485"/>
      <c r="C170" s="506"/>
      <c r="D170" s="485"/>
      <c r="E170" s="485"/>
      <c r="F170" s="485"/>
      <c r="G170" s="485"/>
      <c r="H170" s="485"/>
      <c r="I170" s="485"/>
      <c r="J170" s="485"/>
      <c r="K170" s="485"/>
      <c r="L170" s="485"/>
      <c r="M170" s="485"/>
      <c r="N170" s="485"/>
      <c r="O170" s="485"/>
      <c r="P170" s="485"/>
      <c r="Q170" s="485"/>
      <c r="R170" s="507"/>
      <c r="S170" s="507"/>
      <c r="T170" s="507"/>
      <c r="U170" s="507"/>
      <c r="V170" s="485"/>
      <c r="W170" s="485"/>
      <c r="X170" s="485"/>
      <c r="Y170" s="485"/>
      <c r="Z170" s="485"/>
      <c r="AA170" s="485"/>
      <c r="AB170" s="485"/>
      <c r="AC170" s="485"/>
      <c r="AD170" s="485"/>
      <c r="AE170" s="509"/>
      <c r="AF170" s="485"/>
      <c r="AG170" s="485"/>
      <c r="AH170" s="485"/>
      <c r="AI170" s="485"/>
      <c r="AJ170" s="513"/>
    </row>
    <row r="171">
      <c r="A171" s="505"/>
      <c r="B171" s="485"/>
      <c r="C171" s="506"/>
      <c r="D171" s="485"/>
      <c r="E171" s="485"/>
      <c r="F171" s="485"/>
      <c r="G171" s="485"/>
      <c r="H171" s="485"/>
      <c r="I171" s="485"/>
      <c r="J171" s="485"/>
      <c r="K171" s="485"/>
      <c r="L171" s="485"/>
      <c r="M171" s="485"/>
      <c r="N171" s="485"/>
      <c r="O171" s="485"/>
      <c r="P171" s="485"/>
      <c r="Q171" s="485"/>
      <c r="R171" s="507"/>
      <c r="S171" s="507"/>
      <c r="T171" s="507"/>
      <c r="U171" s="507"/>
      <c r="V171" s="485"/>
      <c r="W171" s="485"/>
      <c r="X171" s="485"/>
      <c r="Y171" s="485"/>
      <c r="Z171" s="485"/>
      <c r="AA171" s="485"/>
      <c r="AB171" s="485"/>
      <c r="AC171" s="485"/>
      <c r="AD171" s="485"/>
      <c r="AE171" s="509"/>
      <c r="AF171" s="485"/>
      <c r="AG171" s="485"/>
      <c r="AH171" s="485"/>
      <c r="AI171" s="485"/>
      <c r="AJ171" s="513"/>
    </row>
    <row r="172">
      <c r="A172" s="505"/>
      <c r="B172" s="485"/>
      <c r="C172" s="506"/>
      <c r="D172" s="485"/>
      <c r="E172" s="485"/>
      <c r="F172" s="485"/>
      <c r="G172" s="485"/>
      <c r="H172" s="485"/>
      <c r="I172" s="485"/>
      <c r="J172" s="485"/>
      <c r="K172" s="485"/>
      <c r="L172" s="485"/>
      <c r="M172" s="485"/>
      <c r="N172" s="485"/>
      <c r="O172" s="485"/>
      <c r="P172" s="485"/>
      <c r="Q172" s="485"/>
      <c r="R172" s="507"/>
      <c r="S172" s="507"/>
      <c r="T172" s="507"/>
      <c r="U172" s="507"/>
      <c r="V172" s="485"/>
      <c r="W172" s="485"/>
      <c r="X172" s="485"/>
      <c r="Y172" s="485"/>
      <c r="Z172" s="485"/>
      <c r="AA172" s="485"/>
      <c r="AB172" s="485"/>
      <c r="AC172" s="485"/>
      <c r="AD172" s="485"/>
      <c r="AE172" s="509"/>
      <c r="AF172" s="485"/>
      <c r="AG172" s="485"/>
      <c r="AH172" s="485"/>
      <c r="AI172" s="485"/>
      <c r="AJ172" s="513"/>
    </row>
    <row r="173">
      <c r="A173" s="505"/>
      <c r="B173" s="485"/>
      <c r="C173" s="506"/>
      <c r="D173" s="485"/>
      <c r="E173" s="485"/>
      <c r="F173" s="485"/>
      <c r="G173" s="485"/>
      <c r="H173" s="485"/>
      <c r="I173" s="485"/>
      <c r="J173" s="485"/>
      <c r="K173" s="485"/>
      <c r="L173" s="485"/>
      <c r="M173" s="485"/>
      <c r="N173" s="485"/>
      <c r="O173" s="485"/>
      <c r="P173" s="485"/>
      <c r="Q173" s="485"/>
      <c r="R173" s="507"/>
      <c r="S173" s="507"/>
      <c r="T173" s="507"/>
      <c r="U173" s="507"/>
      <c r="V173" s="485"/>
      <c r="W173" s="485"/>
      <c r="X173" s="485"/>
      <c r="Y173" s="485"/>
      <c r="Z173" s="485"/>
      <c r="AA173" s="485"/>
      <c r="AB173" s="485"/>
      <c r="AC173" s="485"/>
      <c r="AD173" s="485"/>
      <c r="AE173" s="509"/>
      <c r="AF173" s="485"/>
      <c r="AG173" s="485"/>
      <c r="AH173" s="485"/>
      <c r="AI173" s="485"/>
      <c r="AJ173" s="513"/>
    </row>
    <row r="174">
      <c r="A174" s="505"/>
      <c r="B174" s="485"/>
      <c r="C174" s="506"/>
      <c r="D174" s="485"/>
      <c r="E174" s="485"/>
      <c r="F174" s="485"/>
      <c r="G174" s="485"/>
      <c r="H174" s="485"/>
      <c r="I174" s="485"/>
      <c r="J174" s="485"/>
      <c r="K174" s="485"/>
      <c r="L174" s="485"/>
      <c r="M174" s="485"/>
      <c r="N174" s="485"/>
      <c r="O174" s="485"/>
      <c r="P174" s="485"/>
      <c r="Q174" s="485"/>
      <c r="R174" s="507"/>
      <c r="S174" s="507"/>
      <c r="T174" s="507"/>
      <c r="U174" s="507"/>
      <c r="V174" s="485"/>
      <c r="W174" s="485"/>
      <c r="X174" s="485"/>
      <c r="Y174" s="485"/>
      <c r="Z174" s="485"/>
      <c r="AA174" s="485"/>
      <c r="AB174" s="485"/>
      <c r="AC174" s="485"/>
      <c r="AD174" s="485"/>
      <c r="AE174" s="509"/>
      <c r="AF174" s="485"/>
      <c r="AG174" s="485"/>
      <c r="AH174" s="485"/>
      <c r="AI174" s="485"/>
      <c r="AJ174" s="513"/>
    </row>
    <row r="175">
      <c r="A175" s="505"/>
      <c r="B175" s="485"/>
      <c r="C175" s="506"/>
      <c r="D175" s="485"/>
      <c r="E175" s="485"/>
      <c r="F175" s="485"/>
      <c r="G175" s="485"/>
      <c r="H175" s="485"/>
      <c r="I175" s="485"/>
      <c r="J175" s="485"/>
      <c r="K175" s="485"/>
      <c r="L175" s="485"/>
      <c r="M175" s="485"/>
      <c r="N175" s="485"/>
      <c r="O175" s="485"/>
      <c r="P175" s="485"/>
      <c r="Q175" s="485"/>
      <c r="R175" s="507"/>
      <c r="S175" s="507"/>
      <c r="T175" s="507"/>
      <c r="U175" s="507"/>
      <c r="V175" s="485"/>
      <c r="W175" s="485"/>
      <c r="X175" s="485"/>
      <c r="Y175" s="485"/>
      <c r="Z175" s="485"/>
      <c r="AA175" s="485"/>
      <c r="AB175" s="485"/>
      <c r="AC175" s="485"/>
      <c r="AD175" s="485"/>
      <c r="AE175" s="509"/>
      <c r="AF175" s="485"/>
      <c r="AG175" s="485"/>
      <c r="AH175" s="485"/>
      <c r="AI175" s="485"/>
      <c r="AJ175" s="513"/>
    </row>
    <row r="176">
      <c r="A176" s="505"/>
      <c r="B176" s="485"/>
      <c r="C176" s="506"/>
      <c r="D176" s="485"/>
      <c r="E176" s="485"/>
      <c r="F176" s="485"/>
      <c r="G176" s="485"/>
      <c r="H176" s="485"/>
      <c r="I176" s="485"/>
      <c r="J176" s="485"/>
      <c r="K176" s="485"/>
      <c r="L176" s="485"/>
      <c r="M176" s="485"/>
      <c r="N176" s="485"/>
      <c r="O176" s="485"/>
      <c r="P176" s="485"/>
      <c r="Q176" s="485"/>
      <c r="R176" s="507"/>
      <c r="S176" s="507"/>
      <c r="T176" s="507"/>
      <c r="U176" s="507"/>
      <c r="V176" s="485"/>
      <c r="W176" s="485"/>
      <c r="X176" s="485"/>
      <c r="Y176" s="485"/>
      <c r="Z176" s="485"/>
      <c r="AA176" s="485"/>
      <c r="AB176" s="485"/>
      <c r="AC176" s="485"/>
      <c r="AD176" s="485"/>
      <c r="AE176" s="509"/>
      <c r="AF176" s="485"/>
      <c r="AG176" s="485"/>
      <c r="AH176" s="485"/>
      <c r="AI176" s="485"/>
      <c r="AJ176" s="513"/>
    </row>
    <row r="177">
      <c r="A177" s="505"/>
      <c r="B177" s="485"/>
      <c r="C177" s="506"/>
      <c r="D177" s="485"/>
      <c r="E177" s="485"/>
      <c r="F177" s="485"/>
      <c r="G177" s="485"/>
      <c r="H177" s="485"/>
      <c r="I177" s="485"/>
      <c r="J177" s="485"/>
      <c r="K177" s="485"/>
      <c r="L177" s="485"/>
      <c r="M177" s="485"/>
      <c r="N177" s="485"/>
      <c r="O177" s="485"/>
      <c r="P177" s="485"/>
      <c r="Q177" s="485"/>
      <c r="R177" s="507"/>
      <c r="S177" s="507"/>
      <c r="T177" s="507"/>
      <c r="U177" s="507"/>
      <c r="V177" s="485"/>
      <c r="W177" s="485"/>
      <c r="X177" s="485"/>
      <c r="Y177" s="485"/>
      <c r="Z177" s="485"/>
      <c r="AA177" s="485"/>
      <c r="AB177" s="485"/>
      <c r="AC177" s="485"/>
      <c r="AD177" s="485"/>
      <c r="AE177" s="509"/>
      <c r="AF177" s="485"/>
      <c r="AG177" s="485"/>
      <c r="AH177" s="485"/>
      <c r="AI177" s="485"/>
      <c r="AJ177" s="513"/>
    </row>
    <row r="178">
      <c r="A178" s="505"/>
      <c r="B178" s="485"/>
      <c r="C178" s="506"/>
      <c r="D178" s="485"/>
      <c r="E178" s="485"/>
      <c r="F178" s="485"/>
      <c r="G178" s="485"/>
      <c r="H178" s="485"/>
      <c r="I178" s="485"/>
      <c r="J178" s="485"/>
      <c r="K178" s="485"/>
      <c r="L178" s="485"/>
      <c r="M178" s="485"/>
      <c r="N178" s="485"/>
      <c r="O178" s="485"/>
      <c r="P178" s="485"/>
      <c r="Q178" s="485"/>
      <c r="R178" s="507"/>
      <c r="S178" s="507"/>
      <c r="T178" s="507"/>
      <c r="U178" s="507"/>
      <c r="V178" s="485"/>
      <c r="W178" s="485"/>
      <c r="X178" s="485"/>
      <c r="Y178" s="485"/>
      <c r="Z178" s="485"/>
      <c r="AA178" s="485"/>
      <c r="AB178" s="485"/>
      <c r="AC178" s="485"/>
      <c r="AD178" s="485"/>
      <c r="AE178" s="509"/>
      <c r="AF178" s="485"/>
      <c r="AG178" s="485"/>
      <c r="AH178" s="485"/>
      <c r="AI178" s="485"/>
      <c r="AJ178" s="513"/>
    </row>
    <row r="179">
      <c r="A179" s="505"/>
      <c r="B179" s="485"/>
      <c r="C179" s="506"/>
      <c r="D179" s="485"/>
      <c r="E179" s="485"/>
      <c r="F179" s="485"/>
      <c r="G179" s="485"/>
      <c r="H179" s="485"/>
      <c r="I179" s="485"/>
      <c r="J179" s="485"/>
      <c r="K179" s="485"/>
      <c r="L179" s="485"/>
      <c r="M179" s="485"/>
      <c r="N179" s="485"/>
      <c r="O179" s="485"/>
      <c r="P179" s="485"/>
      <c r="Q179" s="485"/>
      <c r="R179" s="507"/>
      <c r="S179" s="507"/>
      <c r="T179" s="507"/>
      <c r="U179" s="507"/>
      <c r="V179" s="485"/>
      <c r="W179" s="485"/>
      <c r="X179" s="485"/>
      <c r="Y179" s="485"/>
      <c r="Z179" s="485"/>
      <c r="AA179" s="485"/>
      <c r="AB179" s="485"/>
      <c r="AC179" s="485"/>
      <c r="AD179" s="485"/>
      <c r="AE179" s="509"/>
      <c r="AF179" s="485"/>
      <c r="AG179" s="485"/>
      <c r="AH179" s="485"/>
      <c r="AI179" s="485"/>
      <c r="AJ179" s="513"/>
    </row>
    <row r="180">
      <c r="A180" s="505"/>
      <c r="B180" s="485"/>
      <c r="C180" s="506"/>
      <c r="D180" s="485"/>
      <c r="E180" s="485"/>
      <c r="F180" s="485"/>
      <c r="G180" s="485"/>
      <c r="H180" s="485"/>
      <c r="I180" s="485"/>
      <c r="J180" s="485"/>
      <c r="K180" s="485"/>
      <c r="L180" s="485"/>
      <c r="M180" s="485"/>
      <c r="N180" s="485"/>
      <c r="O180" s="485"/>
      <c r="P180" s="485"/>
      <c r="Q180" s="485"/>
      <c r="R180" s="507"/>
      <c r="S180" s="507"/>
      <c r="T180" s="507"/>
      <c r="U180" s="507"/>
      <c r="V180" s="485"/>
      <c r="W180" s="485"/>
      <c r="X180" s="485"/>
      <c r="Y180" s="485"/>
      <c r="Z180" s="485"/>
      <c r="AA180" s="485"/>
      <c r="AB180" s="485"/>
      <c r="AC180" s="485"/>
      <c r="AD180" s="485"/>
      <c r="AE180" s="509"/>
      <c r="AF180" s="485"/>
      <c r="AG180" s="485"/>
      <c r="AH180" s="485"/>
      <c r="AI180" s="485"/>
      <c r="AJ180" s="513"/>
    </row>
    <row r="181">
      <c r="A181" s="505"/>
      <c r="B181" s="485"/>
      <c r="C181" s="506"/>
      <c r="D181" s="485"/>
      <c r="E181" s="485"/>
      <c r="F181" s="485"/>
      <c r="G181" s="485"/>
      <c r="H181" s="485"/>
      <c r="I181" s="485"/>
      <c r="J181" s="485"/>
      <c r="K181" s="485"/>
      <c r="L181" s="485"/>
      <c r="M181" s="485"/>
      <c r="N181" s="485"/>
      <c r="O181" s="485"/>
      <c r="P181" s="485"/>
      <c r="Q181" s="485"/>
      <c r="R181" s="507"/>
      <c r="S181" s="507"/>
      <c r="T181" s="507"/>
      <c r="U181" s="507"/>
      <c r="V181" s="485"/>
      <c r="W181" s="485"/>
      <c r="X181" s="485"/>
      <c r="Y181" s="485"/>
      <c r="Z181" s="485"/>
      <c r="AA181" s="485"/>
      <c r="AB181" s="485"/>
      <c r="AC181" s="485"/>
      <c r="AD181" s="485"/>
      <c r="AE181" s="509"/>
      <c r="AF181" s="485"/>
      <c r="AG181" s="485"/>
      <c r="AH181" s="485"/>
      <c r="AI181" s="485"/>
      <c r="AJ181" s="513"/>
    </row>
    <row r="182">
      <c r="A182" s="505"/>
      <c r="B182" s="485"/>
      <c r="C182" s="506"/>
      <c r="D182" s="485"/>
      <c r="E182" s="485"/>
      <c r="F182" s="485"/>
      <c r="G182" s="485"/>
      <c r="H182" s="485"/>
      <c r="I182" s="485"/>
      <c r="J182" s="485"/>
      <c r="K182" s="485"/>
      <c r="L182" s="485"/>
      <c r="M182" s="485"/>
      <c r="N182" s="485"/>
      <c r="O182" s="485"/>
      <c r="P182" s="485"/>
      <c r="Q182" s="485"/>
      <c r="R182" s="507"/>
      <c r="S182" s="507"/>
      <c r="T182" s="507"/>
      <c r="U182" s="507"/>
      <c r="V182" s="485"/>
      <c r="W182" s="485"/>
      <c r="X182" s="485"/>
      <c r="Y182" s="485"/>
      <c r="Z182" s="485"/>
      <c r="AA182" s="485"/>
      <c r="AB182" s="485"/>
      <c r="AC182" s="485"/>
      <c r="AD182" s="485"/>
      <c r="AE182" s="509"/>
      <c r="AF182" s="485"/>
      <c r="AG182" s="485"/>
      <c r="AH182" s="485"/>
      <c r="AI182" s="485"/>
      <c r="AJ182" s="513"/>
    </row>
    <row r="183">
      <c r="A183" s="505"/>
      <c r="B183" s="485"/>
      <c r="C183" s="506"/>
      <c r="D183" s="485"/>
      <c r="E183" s="485"/>
      <c r="F183" s="485"/>
      <c r="G183" s="485"/>
      <c r="H183" s="485"/>
      <c r="I183" s="485"/>
      <c r="J183" s="485"/>
      <c r="K183" s="485"/>
      <c r="L183" s="485"/>
      <c r="M183" s="485"/>
      <c r="N183" s="485"/>
      <c r="O183" s="485"/>
      <c r="P183" s="485"/>
      <c r="Q183" s="485"/>
      <c r="R183" s="507"/>
      <c r="S183" s="507"/>
      <c r="T183" s="507"/>
      <c r="U183" s="507"/>
      <c r="V183" s="485"/>
      <c r="W183" s="485"/>
      <c r="X183" s="485"/>
      <c r="Y183" s="485"/>
      <c r="Z183" s="485"/>
      <c r="AA183" s="485"/>
      <c r="AB183" s="485"/>
      <c r="AC183" s="485"/>
      <c r="AD183" s="485"/>
      <c r="AE183" s="509"/>
      <c r="AF183" s="485"/>
      <c r="AG183" s="485"/>
      <c r="AH183" s="485"/>
      <c r="AI183" s="485"/>
      <c r="AJ183" s="513"/>
    </row>
    <row r="184">
      <c r="A184" s="505"/>
      <c r="B184" s="485"/>
      <c r="C184" s="506"/>
      <c r="D184" s="485"/>
      <c r="E184" s="485"/>
      <c r="F184" s="485"/>
      <c r="G184" s="485"/>
      <c r="H184" s="485"/>
      <c r="I184" s="485"/>
      <c r="J184" s="485"/>
      <c r="K184" s="485"/>
      <c r="L184" s="485"/>
      <c r="M184" s="485"/>
      <c r="N184" s="485"/>
      <c r="O184" s="485"/>
      <c r="P184" s="485"/>
      <c r="Q184" s="485"/>
      <c r="R184" s="507"/>
      <c r="S184" s="507"/>
      <c r="T184" s="507"/>
      <c r="U184" s="507"/>
      <c r="V184" s="485"/>
      <c r="W184" s="485"/>
      <c r="X184" s="485"/>
      <c r="Y184" s="485"/>
      <c r="Z184" s="485"/>
      <c r="AA184" s="485"/>
      <c r="AB184" s="485"/>
      <c r="AC184" s="485"/>
      <c r="AD184" s="485"/>
      <c r="AE184" s="509"/>
      <c r="AF184" s="485"/>
      <c r="AG184" s="485"/>
      <c r="AH184" s="485"/>
      <c r="AI184" s="485"/>
      <c r="AJ184" s="513"/>
    </row>
    <row r="185">
      <c r="A185" s="505"/>
      <c r="B185" s="485"/>
      <c r="C185" s="506"/>
      <c r="D185" s="485"/>
      <c r="E185" s="485"/>
      <c r="F185" s="485"/>
      <c r="G185" s="485"/>
      <c r="H185" s="485"/>
      <c r="I185" s="485"/>
      <c r="J185" s="485"/>
      <c r="K185" s="485"/>
      <c r="L185" s="485"/>
      <c r="M185" s="485"/>
      <c r="N185" s="485"/>
      <c r="O185" s="485"/>
      <c r="P185" s="485"/>
      <c r="Q185" s="485"/>
      <c r="R185" s="507"/>
      <c r="S185" s="507"/>
      <c r="T185" s="507"/>
      <c r="U185" s="507"/>
      <c r="V185" s="485"/>
      <c r="W185" s="485"/>
      <c r="X185" s="485"/>
      <c r="Y185" s="485"/>
      <c r="Z185" s="485"/>
      <c r="AA185" s="485"/>
      <c r="AB185" s="485"/>
      <c r="AC185" s="485"/>
      <c r="AD185" s="485"/>
      <c r="AE185" s="509"/>
      <c r="AF185" s="485"/>
      <c r="AG185" s="485"/>
      <c r="AH185" s="485"/>
      <c r="AI185" s="485"/>
      <c r="AJ185" s="513"/>
    </row>
    <row r="186">
      <c r="A186" s="505"/>
      <c r="B186" s="485"/>
      <c r="C186" s="506"/>
      <c r="D186" s="485"/>
      <c r="E186" s="485"/>
      <c r="F186" s="485"/>
      <c r="G186" s="485"/>
      <c r="H186" s="485"/>
      <c r="I186" s="485"/>
      <c r="J186" s="485"/>
      <c r="K186" s="485"/>
      <c r="L186" s="485"/>
      <c r="M186" s="485"/>
      <c r="N186" s="485"/>
      <c r="O186" s="485"/>
      <c r="P186" s="485"/>
      <c r="Q186" s="485"/>
      <c r="R186" s="507"/>
      <c r="S186" s="507"/>
      <c r="T186" s="507"/>
      <c r="U186" s="507"/>
      <c r="V186" s="485"/>
      <c r="W186" s="485"/>
      <c r="X186" s="485"/>
      <c r="Y186" s="485"/>
      <c r="Z186" s="485"/>
      <c r="AA186" s="485"/>
      <c r="AB186" s="485"/>
      <c r="AC186" s="485"/>
      <c r="AD186" s="485"/>
      <c r="AE186" s="509"/>
      <c r="AF186" s="485"/>
      <c r="AG186" s="485"/>
      <c r="AH186" s="485"/>
      <c r="AI186" s="485"/>
      <c r="AJ186" s="513"/>
    </row>
    <row r="187">
      <c r="A187" s="505"/>
      <c r="B187" s="485"/>
      <c r="C187" s="506"/>
      <c r="D187" s="485"/>
      <c r="E187" s="485"/>
      <c r="F187" s="485"/>
      <c r="G187" s="485"/>
      <c r="H187" s="485"/>
      <c r="I187" s="485"/>
      <c r="J187" s="485"/>
      <c r="K187" s="485"/>
      <c r="L187" s="485"/>
      <c r="M187" s="485"/>
      <c r="N187" s="485"/>
      <c r="O187" s="485"/>
      <c r="P187" s="485"/>
      <c r="Q187" s="485"/>
      <c r="R187" s="507"/>
      <c r="S187" s="507"/>
      <c r="T187" s="507"/>
      <c r="U187" s="507"/>
      <c r="V187" s="485"/>
      <c r="W187" s="485"/>
      <c r="X187" s="485"/>
      <c r="Y187" s="485"/>
      <c r="Z187" s="485"/>
      <c r="AA187" s="485"/>
      <c r="AB187" s="485"/>
      <c r="AC187" s="485"/>
      <c r="AD187" s="485"/>
      <c r="AE187" s="509"/>
      <c r="AF187" s="485"/>
      <c r="AG187" s="485"/>
      <c r="AH187" s="485"/>
      <c r="AI187" s="485"/>
      <c r="AJ187" s="513"/>
    </row>
    <row r="188">
      <c r="A188" s="505"/>
      <c r="B188" s="485"/>
      <c r="C188" s="506"/>
      <c r="D188" s="485"/>
      <c r="E188" s="485"/>
      <c r="F188" s="485"/>
      <c r="G188" s="485"/>
      <c r="H188" s="485"/>
      <c r="I188" s="485"/>
      <c r="J188" s="485"/>
      <c r="K188" s="485"/>
      <c r="L188" s="485"/>
      <c r="M188" s="485"/>
      <c r="N188" s="485"/>
      <c r="O188" s="485"/>
      <c r="P188" s="485"/>
      <c r="Q188" s="485"/>
      <c r="R188" s="507"/>
      <c r="S188" s="507"/>
      <c r="T188" s="507"/>
      <c r="U188" s="507"/>
      <c r="V188" s="485"/>
      <c r="W188" s="485"/>
      <c r="X188" s="485"/>
      <c r="Y188" s="485"/>
      <c r="Z188" s="485"/>
      <c r="AA188" s="485"/>
      <c r="AB188" s="485"/>
      <c r="AC188" s="485"/>
      <c r="AD188" s="485"/>
      <c r="AE188" s="509"/>
      <c r="AF188" s="485"/>
      <c r="AG188" s="485"/>
      <c r="AH188" s="485"/>
      <c r="AI188" s="485"/>
      <c r="AJ188" s="513"/>
    </row>
    <row r="189">
      <c r="A189" s="505"/>
      <c r="B189" s="485"/>
      <c r="C189" s="506"/>
      <c r="D189" s="485"/>
      <c r="E189" s="485"/>
      <c r="F189" s="485"/>
      <c r="G189" s="485"/>
      <c r="H189" s="485"/>
      <c r="I189" s="485"/>
      <c r="J189" s="485"/>
      <c r="K189" s="485"/>
      <c r="L189" s="485"/>
      <c r="M189" s="485"/>
      <c r="N189" s="485"/>
      <c r="O189" s="485"/>
      <c r="P189" s="485"/>
      <c r="Q189" s="485"/>
      <c r="R189" s="507"/>
      <c r="S189" s="507"/>
      <c r="T189" s="507"/>
      <c r="U189" s="507"/>
      <c r="V189" s="485"/>
      <c r="W189" s="485"/>
      <c r="X189" s="485"/>
      <c r="Y189" s="485"/>
      <c r="Z189" s="485"/>
      <c r="AA189" s="485"/>
      <c r="AB189" s="485"/>
      <c r="AC189" s="485"/>
      <c r="AD189" s="485"/>
      <c r="AE189" s="509"/>
      <c r="AF189" s="485"/>
      <c r="AG189" s="485"/>
      <c r="AH189" s="485"/>
      <c r="AI189" s="485"/>
      <c r="AJ189" s="513"/>
    </row>
    <row r="190">
      <c r="A190" s="505"/>
      <c r="B190" s="485"/>
      <c r="C190" s="506"/>
      <c r="D190" s="485"/>
      <c r="E190" s="485"/>
      <c r="F190" s="485"/>
      <c r="G190" s="485"/>
      <c r="H190" s="485"/>
      <c r="I190" s="485"/>
      <c r="J190" s="485"/>
      <c r="K190" s="485"/>
      <c r="L190" s="485"/>
      <c r="M190" s="485"/>
      <c r="N190" s="485"/>
      <c r="O190" s="485"/>
      <c r="P190" s="485"/>
      <c r="Q190" s="485"/>
      <c r="R190" s="507"/>
      <c r="S190" s="507"/>
      <c r="T190" s="507"/>
      <c r="U190" s="507"/>
      <c r="V190" s="485"/>
      <c r="W190" s="485"/>
      <c r="X190" s="485"/>
      <c r="Y190" s="485"/>
      <c r="Z190" s="485"/>
      <c r="AA190" s="485"/>
      <c r="AB190" s="485"/>
      <c r="AC190" s="485"/>
      <c r="AD190" s="485"/>
      <c r="AE190" s="509"/>
      <c r="AF190" s="485"/>
      <c r="AG190" s="485"/>
      <c r="AH190" s="485"/>
      <c r="AI190" s="485"/>
      <c r="AJ190" s="513"/>
    </row>
    <row r="191">
      <c r="A191" s="505"/>
      <c r="B191" s="485"/>
      <c r="C191" s="506"/>
      <c r="D191" s="485"/>
      <c r="E191" s="485"/>
      <c r="F191" s="485"/>
      <c r="G191" s="485"/>
      <c r="H191" s="485"/>
      <c r="I191" s="485"/>
      <c r="J191" s="485"/>
      <c r="K191" s="485"/>
      <c r="L191" s="485"/>
      <c r="M191" s="485"/>
      <c r="N191" s="485"/>
      <c r="O191" s="485"/>
      <c r="P191" s="485"/>
      <c r="Q191" s="485"/>
      <c r="R191" s="507"/>
      <c r="S191" s="507"/>
      <c r="T191" s="507"/>
      <c r="U191" s="507"/>
      <c r="V191" s="485"/>
      <c r="W191" s="485"/>
      <c r="X191" s="485"/>
      <c r="Y191" s="485"/>
      <c r="Z191" s="485"/>
      <c r="AA191" s="485"/>
      <c r="AB191" s="485"/>
      <c r="AC191" s="485"/>
      <c r="AD191" s="485"/>
      <c r="AE191" s="509"/>
      <c r="AF191" s="485"/>
      <c r="AG191" s="485"/>
      <c r="AH191" s="485"/>
      <c r="AI191" s="485"/>
      <c r="AJ191" s="513"/>
    </row>
    <row r="192">
      <c r="A192" s="505"/>
      <c r="B192" s="485"/>
      <c r="C192" s="506"/>
      <c r="D192" s="485"/>
      <c r="E192" s="485"/>
      <c r="F192" s="485"/>
      <c r="G192" s="485"/>
      <c r="H192" s="485"/>
      <c r="I192" s="485"/>
      <c r="J192" s="485"/>
      <c r="K192" s="485"/>
      <c r="L192" s="485"/>
      <c r="M192" s="485"/>
      <c r="N192" s="485"/>
      <c r="O192" s="485"/>
      <c r="P192" s="485"/>
      <c r="Q192" s="485"/>
      <c r="R192" s="507"/>
      <c r="S192" s="507"/>
      <c r="T192" s="507"/>
      <c r="U192" s="507"/>
      <c r="V192" s="485"/>
      <c r="W192" s="485"/>
      <c r="X192" s="485"/>
      <c r="Y192" s="485"/>
      <c r="Z192" s="485"/>
      <c r="AA192" s="485"/>
      <c r="AB192" s="485"/>
      <c r="AC192" s="485"/>
      <c r="AD192" s="485"/>
      <c r="AE192" s="509"/>
      <c r="AF192" s="485"/>
      <c r="AG192" s="485"/>
      <c r="AH192" s="485"/>
      <c r="AI192" s="485"/>
      <c r="AJ192" s="513"/>
    </row>
    <row r="193">
      <c r="A193" s="505"/>
      <c r="B193" s="485"/>
      <c r="C193" s="506"/>
      <c r="D193" s="485"/>
      <c r="E193" s="485"/>
      <c r="F193" s="485"/>
      <c r="G193" s="485"/>
      <c r="H193" s="485"/>
      <c r="I193" s="485"/>
      <c r="J193" s="485"/>
      <c r="K193" s="485"/>
      <c r="L193" s="485"/>
      <c r="M193" s="485"/>
      <c r="N193" s="485"/>
      <c r="O193" s="485"/>
      <c r="P193" s="485"/>
      <c r="Q193" s="485"/>
      <c r="R193" s="507"/>
      <c r="S193" s="507"/>
      <c r="T193" s="507"/>
      <c r="U193" s="507"/>
      <c r="V193" s="485"/>
      <c r="W193" s="485"/>
      <c r="X193" s="485"/>
      <c r="Y193" s="485"/>
      <c r="Z193" s="485"/>
      <c r="AA193" s="485"/>
      <c r="AB193" s="485"/>
      <c r="AC193" s="485"/>
      <c r="AD193" s="485"/>
      <c r="AE193" s="509"/>
      <c r="AF193" s="485"/>
      <c r="AG193" s="485"/>
      <c r="AH193" s="485"/>
      <c r="AI193" s="485"/>
      <c r="AJ193" s="513"/>
    </row>
    <row r="194">
      <c r="A194" s="505"/>
      <c r="B194" s="485"/>
      <c r="C194" s="506"/>
      <c r="D194" s="485"/>
      <c r="E194" s="485"/>
      <c r="F194" s="485"/>
      <c r="G194" s="485"/>
      <c r="H194" s="485"/>
      <c r="I194" s="485"/>
      <c r="J194" s="485"/>
      <c r="K194" s="485"/>
      <c r="L194" s="485"/>
      <c r="M194" s="485"/>
      <c r="N194" s="485"/>
      <c r="O194" s="485"/>
      <c r="P194" s="485"/>
      <c r="Q194" s="485"/>
      <c r="R194" s="507"/>
      <c r="S194" s="507"/>
      <c r="T194" s="507"/>
      <c r="U194" s="507"/>
      <c r="V194" s="485"/>
      <c r="W194" s="485"/>
      <c r="X194" s="485"/>
      <c r="Y194" s="485"/>
      <c r="Z194" s="485"/>
      <c r="AA194" s="485"/>
      <c r="AB194" s="485"/>
      <c r="AC194" s="485"/>
      <c r="AD194" s="485"/>
      <c r="AE194" s="509"/>
      <c r="AF194" s="485"/>
      <c r="AG194" s="485"/>
      <c r="AH194" s="485"/>
      <c r="AI194" s="485"/>
      <c r="AJ194" s="513"/>
    </row>
    <row r="195">
      <c r="A195" s="505"/>
      <c r="B195" s="485"/>
      <c r="C195" s="506"/>
      <c r="D195" s="485"/>
      <c r="E195" s="485"/>
      <c r="F195" s="485"/>
      <c r="G195" s="485"/>
      <c r="H195" s="485"/>
      <c r="I195" s="485"/>
      <c r="J195" s="485"/>
      <c r="K195" s="485"/>
      <c r="L195" s="485"/>
      <c r="M195" s="485"/>
      <c r="N195" s="485"/>
      <c r="O195" s="485"/>
      <c r="P195" s="485"/>
      <c r="Q195" s="485"/>
      <c r="R195" s="507"/>
      <c r="S195" s="507"/>
      <c r="T195" s="507"/>
      <c r="U195" s="507"/>
      <c r="V195" s="485"/>
      <c r="W195" s="485"/>
      <c r="X195" s="485"/>
      <c r="Y195" s="485"/>
      <c r="Z195" s="485"/>
      <c r="AA195" s="485"/>
      <c r="AB195" s="485"/>
      <c r="AC195" s="485"/>
      <c r="AD195" s="485"/>
      <c r="AE195" s="509"/>
      <c r="AF195" s="485"/>
      <c r="AG195" s="485"/>
      <c r="AH195" s="485"/>
      <c r="AI195" s="485"/>
      <c r="AJ195" s="513"/>
    </row>
    <row r="196">
      <c r="A196" s="505"/>
      <c r="B196" s="485"/>
      <c r="C196" s="506"/>
      <c r="D196" s="485"/>
      <c r="E196" s="485"/>
      <c r="F196" s="485"/>
      <c r="G196" s="485"/>
      <c r="H196" s="485"/>
      <c r="I196" s="485"/>
      <c r="J196" s="485"/>
      <c r="K196" s="485"/>
      <c r="L196" s="485"/>
      <c r="M196" s="485"/>
      <c r="N196" s="485"/>
      <c r="O196" s="485"/>
      <c r="P196" s="485"/>
      <c r="Q196" s="485"/>
      <c r="R196" s="507"/>
      <c r="S196" s="507"/>
      <c r="T196" s="507"/>
      <c r="U196" s="507"/>
      <c r="V196" s="485"/>
      <c r="W196" s="485"/>
      <c r="X196" s="485"/>
      <c r="Y196" s="485"/>
      <c r="Z196" s="485"/>
      <c r="AA196" s="485"/>
      <c r="AB196" s="485"/>
      <c r="AC196" s="485"/>
      <c r="AD196" s="485"/>
      <c r="AE196" s="509"/>
      <c r="AF196" s="485"/>
      <c r="AG196" s="485"/>
      <c r="AH196" s="485"/>
      <c r="AI196" s="485"/>
      <c r="AJ196" s="513"/>
    </row>
    <row r="197">
      <c r="A197" s="505"/>
      <c r="B197" s="485"/>
      <c r="C197" s="506"/>
      <c r="D197" s="485"/>
      <c r="E197" s="485"/>
      <c r="F197" s="485"/>
      <c r="G197" s="485"/>
      <c r="H197" s="485"/>
      <c r="I197" s="485"/>
      <c r="J197" s="485"/>
      <c r="K197" s="485"/>
      <c r="L197" s="485"/>
      <c r="M197" s="485"/>
      <c r="N197" s="485"/>
      <c r="O197" s="485"/>
      <c r="P197" s="485"/>
      <c r="Q197" s="485"/>
      <c r="R197" s="507"/>
      <c r="S197" s="507"/>
      <c r="T197" s="507"/>
      <c r="U197" s="507"/>
      <c r="V197" s="485"/>
      <c r="W197" s="485"/>
      <c r="X197" s="485"/>
      <c r="Y197" s="485"/>
      <c r="Z197" s="485"/>
      <c r="AA197" s="485"/>
      <c r="AB197" s="485"/>
      <c r="AC197" s="485"/>
      <c r="AD197" s="485"/>
      <c r="AE197" s="509"/>
      <c r="AF197" s="485"/>
      <c r="AG197" s="485"/>
      <c r="AH197" s="485"/>
      <c r="AI197" s="485"/>
      <c r="AJ197" s="513"/>
    </row>
    <row r="198">
      <c r="A198" s="505"/>
      <c r="B198" s="485"/>
      <c r="C198" s="506"/>
      <c r="D198" s="485"/>
      <c r="E198" s="485"/>
      <c r="F198" s="485"/>
      <c r="G198" s="485"/>
      <c r="H198" s="485"/>
      <c r="I198" s="485"/>
      <c r="J198" s="485"/>
      <c r="K198" s="485"/>
      <c r="L198" s="485"/>
      <c r="M198" s="485"/>
      <c r="N198" s="485"/>
      <c r="O198" s="485"/>
      <c r="P198" s="485"/>
      <c r="Q198" s="485"/>
      <c r="R198" s="507"/>
      <c r="S198" s="507"/>
      <c r="T198" s="507"/>
      <c r="U198" s="507"/>
      <c r="V198" s="485"/>
      <c r="W198" s="485"/>
      <c r="X198" s="485"/>
      <c r="Y198" s="485"/>
      <c r="Z198" s="485"/>
      <c r="AA198" s="485"/>
      <c r="AB198" s="485"/>
      <c r="AC198" s="485"/>
      <c r="AD198" s="485"/>
      <c r="AE198" s="509"/>
      <c r="AF198" s="485"/>
      <c r="AG198" s="485"/>
      <c r="AH198" s="485"/>
      <c r="AI198" s="485"/>
      <c r="AJ198" s="513"/>
    </row>
    <row r="199">
      <c r="A199" s="505"/>
      <c r="B199" s="485"/>
      <c r="C199" s="506"/>
      <c r="D199" s="485"/>
      <c r="E199" s="485"/>
      <c r="F199" s="485"/>
      <c r="G199" s="485"/>
      <c r="H199" s="485"/>
      <c r="I199" s="485"/>
      <c r="J199" s="485"/>
      <c r="K199" s="485"/>
      <c r="L199" s="485"/>
      <c r="M199" s="485"/>
      <c r="N199" s="485"/>
      <c r="O199" s="485"/>
      <c r="P199" s="485"/>
      <c r="Q199" s="485"/>
      <c r="R199" s="507"/>
      <c r="S199" s="507"/>
      <c r="T199" s="507"/>
      <c r="U199" s="507"/>
      <c r="V199" s="485"/>
      <c r="W199" s="485"/>
      <c r="X199" s="485"/>
      <c r="Y199" s="485"/>
      <c r="Z199" s="485"/>
      <c r="AA199" s="485"/>
      <c r="AB199" s="485"/>
      <c r="AC199" s="485"/>
      <c r="AD199" s="485"/>
      <c r="AE199" s="509"/>
      <c r="AF199" s="485"/>
      <c r="AG199" s="485"/>
      <c r="AH199" s="485"/>
      <c r="AI199" s="485"/>
      <c r="AJ199" s="513"/>
    </row>
    <row r="200">
      <c r="A200" s="505"/>
      <c r="B200" s="485"/>
      <c r="C200" s="506"/>
      <c r="D200" s="485"/>
      <c r="E200" s="485"/>
      <c r="F200" s="485"/>
      <c r="G200" s="485"/>
      <c r="H200" s="485"/>
      <c r="I200" s="485"/>
      <c r="J200" s="485"/>
      <c r="K200" s="485"/>
      <c r="L200" s="485"/>
      <c r="M200" s="485"/>
      <c r="N200" s="485"/>
      <c r="O200" s="485"/>
      <c r="P200" s="485"/>
      <c r="Q200" s="485"/>
      <c r="R200" s="507"/>
      <c r="S200" s="507"/>
      <c r="T200" s="507"/>
      <c r="U200" s="507"/>
      <c r="V200" s="485"/>
      <c r="W200" s="485"/>
      <c r="X200" s="485"/>
      <c r="Y200" s="485"/>
      <c r="Z200" s="485"/>
      <c r="AA200" s="485"/>
      <c r="AB200" s="485"/>
      <c r="AC200" s="485"/>
      <c r="AD200" s="485"/>
      <c r="AE200" s="509"/>
      <c r="AF200" s="485"/>
      <c r="AG200" s="485"/>
      <c r="AH200" s="485"/>
      <c r="AI200" s="485"/>
      <c r="AJ200" s="513"/>
    </row>
    <row r="201">
      <c r="A201" s="505"/>
      <c r="B201" s="485"/>
      <c r="C201" s="506"/>
      <c r="D201" s="485"/>
      <c r="E201" s="485"/>
      <c r="F201" s="485"/>
      <c r="G201" s="485"/>
      <c r="H201" s="485"/>
      <c r="I201" s="485"/>
      <c r="J201" s="485"/>
      <c r="K201" s="485"/>
      <c r="L201" s="485"/>
      <c r="M201" s="485"/>
      <c r="N201" s="485"/>
      <c r="O201" s="485"/>
      <c r="P201" s="485"/>
      <c r="Q201" s="485"/>
      <c r="R201" s="507"/>
      <c r="S201" s="507"/>
      <c r="T201" s="507"/>
      <c r="U201" s="507"/>
      <c r="V201" s="485"/>
      <c r="W201" s="485"/>
      <c r="X201" s="485"/>
      <c r="Y201" s="485"/>
      <c r="Z201" s="485"/>
      <c r="AA201" s="485"/>
      <c r="AB201" s="485"/>
      <c r="AC201" s="485"/>
      <c r="AD201" s="485"/>
      <c r="AE201" s="509"/>
      <c r="AF201" s="485"/>
      <c r="AG201" s="485"/>
      <c r="AH201" s="485"/>
      <c r="AI201" s="485"/>
      <c r="AJ201" s="513"/>
    </row>
    <row r="202">
      <c r="A202" s="505"/>
      <c r="B202" s="485"/>
      <c r="C202" s="506"/>
      <c r="D202" s="485"/>
      <c r="E202" s="485"/>
      <c r="F202" s="485"/>
      <c r="G202" s="485"/>
      <c r="H202" s="485"/>
      <c r="I202" s="485"/>
      <c r="J202" s="485"/>
      <c r="K202" s="485"/>
      <c r="L202" s="485"/>
      <c r="M202" s="485"/>
      <c r="N202" s="485"/>
      <c r="O202" s="485"/>
      <c r="P202" s="485"/>
      <c r="Q202" s="485"/>
      <c r="R202" s="507"/>
      <c r="S202" s="507"/>
      <c r="T202" s="507"/>
      <c r="U202" s="507"/>
      <c r="V202" s="485"/>
      <c r="W202" s="485"/>
      <c r="X202" s="485"/>
      <c r="Y202" s="485"/>
      <c r="Z202" s="485"/>
      <c r="AA202" s="485"/>
      <c r="AB202" s="485"/>
      <c r="AC202" s="485"/>
      <c r="AD202" s="485"/>
      <c r="AE202" s="509"/>
      <c r="AF202" s="485"/>
      <c r="AG202" s="485"/>
      <c r="AH202" s="485"/>
      <c r="AI202" s="485"/>
      <c r="AJ202" s="513"/>
    </row>
    <row r="203">
      <c r="A203" s="505"/>
      <c r="B203" s="485"/>
      <c r="C203" s="506"/>
      <c r="D203" s="485"/>
      <c r="E203" s="485"/>
      <c r="F203" s="485"/>
      <c r="G203" s="485"/>
      <c r="H203" s="485"/>
      <c r="I203" s="485"/>
      <c r="J203" s="485"/>
      <c r="K203" s="485"/>
      <c r="L203" s="485"/>
      <c r="M203" s="485"/>
      <c r="N203" s="485"/>
      <c r="O203" s="485"/>
      <c r="P203" s="485"/>
      <c r="Q203" s="485"/>
      <c r="R203" s="507"/>
      <c r="S203" s="507"/>
      <c r="T203" s="507"/>
      <c r="U203" s="507"/>
      <c r="V203" s="485"/>
      <c r="W203" s="485"/>
      <c r="X203" s="485"/>
      <c r="Y203" s="485"/>
      <c r="Z203" s="485"/>
      <c r="AA203" s="485"/>
      <c r="AB203" s="485"/>
      <c r="AC203" s="485"/>
      <c r="AD203" s="485"/>
      <c r="AE203" s="509"/>
      <c r="AF203" s="485"/>
      <c r="AG203" s="485"/>
      <c r="AH203" s="485"/>
      <c r="AI203" s="485"/>
      <c r="AJ203" s="513"/>
    </row>
    <row r="204">
      <c r="A204" s="505"/>
      <c r="B204" s="485"/>
      <c r="C204" s="506"/>
      <c r="D204" s="485"/>
      <c r="E204" s="485"/>
      <c r="F204" s="485"/>
      <c r="G204" s="485"/>
      <c r="H204" s="485"/>
      <c r="I204" s="485"/>
      <c r="J204" s="485"/>
      <c r="K204" s="485"/>
      <c r="L204" s="485"/>
      <c r="M204" s="485"/>
      <c r="N204" s="485"/>
      <c r="O204" s="485"/>
      <c r="P204" s="485"/>
      <c r="Q204" s="485"/>
      <c r="R204" s="507"/>
      <c r="S204" s="507"/>
      <c r="T204" s="507"/>
      <c r="U204" s="507"/>
      <c r="V204" s="485"/>
      <c r="W204" s="485"/>
      <c r="X204" s="485"/>
      <c r="Y204" s="485"/>
      <c r="Z204" s="485"/>
      <c r="AA204" s="485"/>
      <c r="AB204" s="485"/>
      <c r="AC204" s="485"/>
      <c r="AD204" s="485"/>
      <c r="AE204" s="509"/>
      <c r="AF204" s="485"/>
      <c r="AG204" s="485"/>
      <c r="AH204" s="485"/>
      <c r="AI204" s="485"/>
      <c r="AJ204" s="513"/>
    </row>
    <row r="205">
      <c r="A205" s="505"/>
      <c r="B205" s="485"/>
      <c r="C205" s="506"/>
      <c r="D205" s="485"/>
      <c r="E205" s="485"/>
      <c r="F205" s="485"/>
      <c r="G205" s="485"/>
      <c r="H205" s="485"/>
      <c r="I205" s="485"/>
      <c r="J205" s="485"/>
      <c r="K205" s="485"/>
      <c r="L205" s="485"/>
      <c r="M205" s="485"/>
      <c r="N205" s="485"/>
      <c r="O205" s="485"/>
      <c r="P205" s="485"/>
      <c r="Q205" s="485"/>
      <c r="R205" s="507"/>
      <c r="S205" s="507"/>
      <c r="T205" s="507"/>
      <c r="U205" s="507"/>
      <c r="V205" s="485"/>
      <c r="W205" s="485"/>
      <c r="X205" s="485"/>
      <c r="Y205" s="485"/>
      <c r="Z205" s="485"/>
      <c r="AA205" s="485"/>
      <c r="AB205" s="485"/>
      <c r="AC205" s="485"/>
      <c r="AD205" s="485"/>
      <c r="AE205" s="509"/>
      <c r="AF205" s="485"/>
      <c r="AG205" s="485"/>
      <c r="AH205" s="485"/>
      <c r="AI205" s="485"/>
      <c r="AJ205" s="513"/>
    </row>
    <row r="206">
      <c r="A206" s="505"/>
      <c r="B206" s="485"/>
      <c r="C206" s="506"/>
      <c r="D206" s="485"/>
      <c r="E206" s="485"/>
      <c r="F206" s="485"/>
      <c r="G206" s="485"/>
      <c r="H206" s="485"/>
      <c r="I206" s="485"/>
      <c r="J206" s="485"/>
      <c r="K206" s="485"/>
      <c r="L206" s="485"/>
      <c r="M206" s="485"/>
      <c r="N206" s="485"/>
      <c r="O206" s="485"/>
      <c r="P206" s="485"/>
      <c r="Q206" s="485"/>
      <c r="R206" s="507"/>
      <c r="S206" s="507"/>
      <c r="T206" s="507"/>
      <c r="U206" s="507"/>
      <c r="V206" s="485"/>
      <c r="W206" s="485"/>
      <c r="X206" s="485"/>
      <c r="Y206" s="485"/>
      <c r="Z206" s="485"/>
      <c r="AA206" s="485"/>
      <c r="AB206" s="485"/>
      <c r="AC206" s="485"/>
      <c r="AD206" s="485"/>
      <c r="AE206" s="509"/>
      <c r="AF206" s="485"/>
      <c r="AG206" s="485"/>
      <c r="AH206" s="485"/>
      <c r="AI206" s="485"/>
      <c r="AJ206" s="513"/>
    </row>
    <row r="207">
      <c r="A207" s="505"/>
      <c r="B207" s="485"/>
      <c r="C207" s="506"/>
      <c r="D207" s="485"/>
      <c r="E207" s="485"/>
      <c r="F207" s="485"/>
      <c r="G207" s="485"/>
      <c r="H207" s="485"/>
      <c r="I207" s="485"/>
      <c r="J207" s="485"/>
      <c r="K207" s="485"/>
      <c r="L207" s="485"/>
      <c r="M207" s="485"/>
      <c r="N207" s="485"/>
      <c r="O207" s="485"/>
      <c r="P207" s="485"/>
      <c r="Q207" s="485"/>
      <c r="R207" s="507"/>
      <c r="S207" s="507"/>
      <c r="T207" s="507"/>
      <c r="U207" s="507"/>
      <c r="V207" s="485"/>
      <c r="W207" s="485"/>
      <c r="X207" s="485"/>
      <c r="Y207" s="485"/>
      <c r="Z207" s="485"/>
      <c r="AA207" s="485"/>
      <c r="AB207" s="485"/>
      <c r="AC207" s="485"/>
      <c r="AD207" s="485"/>
      <c r="AE207" s="509"/>
      <c r="AF207" s="485"/>
      <c r="AG207" s="485"/>
      <c r="AH207" s="485"/>
      <c r="AI207" s="485"/>
      <c r="AJ207" s="513"/>
    </row>
    <row r="208">
      <c r="A208" s="505"/>
      <c r="B208" s="485"/>
      <c r="C208" s="506"/>
      <c r="D208" s="485"/>
      <c r="E208" s="485"/>
      <c r="F208" s="485"/>
      <c r="G208" s="485"/>
      <c r="H208" s="485"/>
      <c r="I208" s="485"/>
      <c r="J208" s="485"/>
      <c r="K208" s="485"/>
      <c r="L208" s="485"/>
      <c r="M208" s="485"/>
      <c r="N208" s="485"/>
      <c r="O208" s="485"/>
      <c r="P208" s="485"/>
      <c r="Q208" s="485"/>
      <c r="R208" s="507"/>
      <c r="S208" s="507"/>
      <c r="T208" s="507"/>
      <c r="U208" s="507"/>
      <c r="V208" s="485"/>
      <c r="W208" s="485"/>
      <c r="X208" s="485"/>
      <c r="Y208" s="485"/>
      <c r="Z208" s="485"/>
      <c r="AA208" s="485"/>
      <c r="AB208" s="485"/>
      <c r="AC208" s="485"/>
      <c r="AD208" s="485"/>
      <c r="AE208" s="509"/>
      <c r="AF208" s="485"/>
      <c r="AG208" s="485"/>
      <c r="AH208" s="485"/>
      <c r="AI208" s="485"/>
      <c r="AJ208" s="513"/>
    </row>
    <row r="209">
      <c r="A209" s="505"/>
      <c r="B209" s="485"/>
      <c r="C209" s="506"/>
      <c r="D209" s="485"/>
      <c r="E209" s="485"/>
      <c r="F209" s="485"/>
      <c r="G209" s="485"/>
      <c r="H209" s="485"/>
      <c r="I209" s="485"/>
      <c r="J209" s="485"/>
      <c r="K209" s="485"/>
      <c r="L209" s="485"/>
      <c r="M209" s="485"/>
      <c r="N209" s="485"/>
      <c r="O209" s="485"/>
      <c r="P209" s="485"/>
      <c r="Q209" s="485"/>
      <c r="R209" s="507"/>
      <c r="S209" s="507"/>
      <c r="T209" s="507"/>
      <c r="U209" s="507"/>
      <c r="V209" s="485"/>
      <c r="W209" s="485"/>
      <c r="X209" s="485"/>
      <c r="Y209" s="485"/>
      <c r="Z209" s="485"/>
      <c r="AA209" s="485"/>
      <c r="AB209" s="485"/>
      <c r="AC209" s="485"/>
      <c r="AD209" s="485"/>
      <c r="AE209" s="509"/>
      <c r="AF209" s="485"/>
      <c r="AG209" s="485"/>
      <c r="AH209" s="485"/>
      <c r="AI209" s="485"/>
      <c r="AJ209" s="513"/>
    </row>
    <row r="210">
      <c r="A210" s="505"/>
      <c r="B210" s="485"/>
      <c r="C210" s="506"/>
      <c r="D210" s="485"/>
      <c r="E210" s="485"/>
      <c r="F210" s="485"/>
      <c r="G210" s="485"/>
      <c r="H210" s="485"/>
      <c r="I210" s="485"/>
      <c r="J210" s="485"/>
      <c r="K210" s="485"/>
      <c r="L210" s="485"/>
      <c r="M210" s="485"/>
      <c r="N210" s="485"/>
      <c r="O210" s="485"/>
      <c r="P210" s="485"/>
      <c r="Q210" s="485"/>
      <c r="R210" s="507"/>
      <c r="S210" s="507"/>
      <c r="T210" s="507"/>
      <c r="U210" s="507"/>
      <c r="V210" s="485"/>
      <c r="W210" s="485"/>
      <c r="X210" s="485"/>
      <c r="Y210" s="485"/>
      <c r="Z210" s="485"/>
      <c r="AA210" s="485"/>
      <c r="AB210" s="485"/>
      <c r="AC210" s="485"/>
      <c r="AD210" s="485"/>
      <c r="AE210" s="509"/>
      <c r="AF210" s="485"/>
      <c r="AG210" s="485"/>
      <c r="AH210" s="485"/>
      <c r="AI210" s="485"/>
      <c r="AJ210" s="513"/>
    </row>
    <row r="211">
      <c r="A211" s="505"/>
      <c r="B211" s="485"/>
      <c r="C211" s="506"/>
      <c r="D211" s="485"/>
      <c r="E211" s="485"/>
      <c r="F211" s="485"/>
      <c r="G211" s="485"/>
      <c r="H211" s="485"/>
      <c r="I211" s="485"/>
      <c r="J211" s="485"/>
      <c r="K211" s="485"/>
      <c r="L211" s="485"/>
      <c r="M211" s="485"/>
      <c r="N211" s="485"/>
      <c r="O211" s="485"/>
      <c r="P211" s="485"/>
      <c r="Q211" s="485"/>
      <c r="R211" s="507"/>
      <c r="S211" s="507"/>
      <c r="T211" s="507"/>
      <c r="U211" s="507"/>
      <c r="V211" s="485"/>
      <c r="W211" s="485"/>
      <c r="X211" s="485"/>
      <c r="Y211" s="485"/>
      <c r="Z211" s="485"/>
      <c r="AA211" s="485"/>
      <c r="AB211" s="485"/>
      <c r="AC211" s="485"/>
      <c r="AD211" s="485"/>
      <c r="AE211" s="509"/>
      <c r="AF211" s="485"/>
      <c r="AG211" s="485"/>
      <c r="AH211" s="485"/>
      <c r="AI211" s="485"/>
      <c r="AJ211" s="513"/>
    </row>
    <row r="212">
      <c r="A212" s="505"/>
      <c r="B212" s="485"/>
      <c r="C212" s="506"/>
      <c r="D212" s="485"/>
      <c r="E212" s="485"/>
      <c r="F212" s="485"/>
      <c r="G212" s="485"/>
      <c r="H212" s="485"/>
      <c r="I212" s="485"/>
      <c r="J212" s="485"/>
      <c r="K212" s="485"/>
      <c r="L212" s="485"/>
      <c r="M212" s="485"/>
      <c r="N212" s="485"/>
      <c r="O212" s="485"/>
      <c r="P212" s="485"/>
      <c r="Q212" s="485"/>
      <c r="R212" s="507"/>
      <c r="S212" s="507"/>
      <c r="T212" s="507"/>
      <c r="U212" s="507"/>
      <c r="V212" s="485"/>
      <c r="W212" s="485"/>
      <c r="X212" s="485"/>
      <c r="Y212" s="485"/>
      <c r="Z212" s="485"/>
      <c r="AA212" s="485"/>
      <c r="AB212" s="485"/>
      <c r="AC212" s="485"/>
      <c r="AD212" s="485"/>
      <c r="AE212" s="509"/>
      <c r="AF212" s="485"/>
      <c r="AG212" s="485"/>
      <c r="AH212" s="485"/>
      <c r="AI212" s="485"/>
      <c r="AJ212" s="513"/>
    </row>
    <row r="213">
      <c r="A213" s="505"/>
      <c r="B213" s="485"/>
      <c r="C213" s="506"/>
      <c r="D213" s="485"/>
      <c r="E213" s="485"/>
      <c r="F213" s="485"/>
      <c r="G213" s="485"/>
      <c r="H213" s="485"/>
      <c r="I213" s="485"/>
      <c r="J213" s="485"/>
      <c r="K213" s="485"/>
      <c r="L213" s="485"/>
      <c r="M213" s="485"/>
      <c r="N213" s="485"/>
      <c r="O213" s="485"/>
      <c r="P213" s="485"/>
      <c r="Q213" s="485"/>
      <c r="R213" s="507"/>
      <c r="S213" s="507"/>
      <c r="T213" s="507"/>
      <c r="U213" s="507"/>
      <c r="V213" s="485"/>
      <c r="W213" s="485"/>
      <c r="X213" s="485"/>
      <c r="Y213" s="485"/>
      <c r="Z213" s="485"/>
      <c r="AA213" s="485"/>
      <c r="AB213" s="485"/>
      <c r="AC213" s="485"/>
      <c r="AD213" s="485"/>
      <c r="AE213" s="509"/>
      <c r="AF213" s="485"/>
      <c r="AG213" s="485"/>
      <c r="AH213" s="485"/>
      <c r="AI213" s="485"/>
      <c r="AJ213" s="513"/>
    </row>
    <row r="214">
      <c r="A214" s="505"/>
      <c r="B214" s="485"/>
      <c r="C214" s="506"/>
      <c r="D214" s="485"/>
      <c r="E214" s="485"/>
      <c r="F214" s="485"/>
      <c r="G214" s="485"/>
      <c r="H214" s="485"/>
      <c r="I214" s="485"/>
      <c r="J214" s="485"/>
      <c r="K214" s="485"/>
      <c r="L214" s="485"/>
      <c r="M214" s="485"/>
      <c r="N214" s="485"/>
      <c r="O214" s="485"/>
      <c r="P214" s="485"/>
      <c r="Q214" s="485"/>
      <c r="R214" s="507"/>
      <c r="S214" s="507"/>
      <c r="T214" s="507"/>
      <c r="U214" s="507"/>
      <c r="V214" s="485"/>
      <c r="W214" s="485"/>
      <c r="X214" s="485"/>
      <c r="Y214" s="485"/>
      <c r="Z214" s="485"/>
      <c r="AA214" s="485"/>
      <c r="AB214" s="485"/>
      <c r="AC214" s="485"/>
      <c r="AD214" s="485"/>
      <c r="AE214" s="509"/>
      <c r="AF214" s="485"/>
      <c r="AG214" s="485"/>
      <c r="AH214" s="485"/>
      <c r="AI214" s="485"/>
      <c r="AJ214" s="513"/>
    </row>
    <row r="215">
      <c r="A215" s="505"/>
      <c r="B215" s="485"/>
      <c r="C215" s="506"/>
      <c r="D215" s="485"/>
      <c r="E215" s="485"/>
      <c r="F215" s="485"/>
      <c r="G215" s="485"/>
      <c r="H215" s="485"/>
      <c r="I215" s="485"/>
      <c r="J215" s="485"/>
      <c r="K215" s="485"/>
      <c r="L215" s="485"/>
      <c r="M215" s="485"/>
      <c r="N215" s="485"/>
      <c r="O215" s="485"/>
      <c r="P215" s="485"/>
      <c r="Q215" s="485"/>
      <c r="R215" s="507"/>
      <c r="S215" s="507"/>
      <c r="T215" s="507"/>
      <c r="U215" s="507"/>
      <c r="V215" s="485"/>
      <c r="W215" s="485"/>
      <c r="X215" s="485"/>
      <c r="Y215" s="485"/>
      <c r="Z215" s="485"/>
      <c r="AA215" s="485"/>
      <c r="AB215" s="485"/>
      <c r="AC215" s="485"/>
      <c r="AD215" s="485"/>
      <c r="AE215" s="509"/>
      <c r="AF215" s="485"/>
      <c r="AG215" s="485"/>
      <c r="AH215" s="485"/>
      <c r="AI215" s="485"/>
      <c r="AJ215" s="513"/>
    </row>
    <row r="216">
      <c r="A216" s="505"/>
      <c r="B216" s="485"/>
      <c r="C216" s="506"/>
      <c r="D216" s="485"/>
      <c r="E216" s="485"/>
      <c r="F216" s="485"/>
      <c r="G216" s="485"/>
      <c r="H216" s="485"/>
      <c r="I216" s="485"/>
      <c r="J216" s="485"/>
      <c r="K216" s="485"/>
      <c r="L216" s="485"/>
      <c r="M216" s="485"/>
      <c r="N216" s="485"/>
      <c r="O216" s="485"/>
      <c r="P216" s="485"/>
      <c r="Q216" s="485"/>
      <c r="R216" s="507"/>
      <c r="S216" s="507"/>
      <c r="T216" s="507"/>
      <c r="U216" s="507"/>
      <c r="V216" s="485"/>
      <c r="W216" s="485"/>
      <c r="X216" s="485"/>
      <c r="Y216" s="485"/>
      <c r="Z216" s="485"/>
      <c r="AA216" s="485"/>
      <c r="AB216" s="485"/>
      <c r="AC216" s="485"/>
      <c r="AD216" s="485"/>
      <c r="AE216" s="509"/>
      <c r="AF216" s="485"/>
      <c r="AG216" s="485"/>
      <c r="AH216" s="485"/>
      <c r="AI216" s="485"/>
      <c r="AJ216" s="513"/>
    </row>
    <row r="217">
      <c r="A217" s="505"/>
      <c r="B217" s="485"/>
      <c r="C217" s="506"/>
      <c r="D217" s="485"/>
      <c r="E217" s="485"/>
      <c r="F217" s="485"/>
      <c r="G217" s="485"/>
      <c r="H217" s="485"/>
      <c r="I217" s="485"/>
      <c r="J217" s="485"/>
      <c r="K217" s="485"/>
      <c r="L217" s="485"/>
      <c r="M217" s="485"/>
      <c r="N217" s="485"/>
      <c r="O217" s="485"/>
      <c r="P217" s="485"/>
      <c r="Q217" s="485"/>
      <c r="R217" s="507"/>
      <c r="S217" s="507"/>
      <c r="T217" s="507"/>
      <c r="U217" s="507"/>
      <c r="V217" s="485"/>
      <c r="W217" s="485"/>
      <c r="X217" s="485"/>
      <c r="Y217" s="485"/>
      <c r="Z217" s="485"/>
      <c r="AA217" s="485"/>
      <c r="AB217" s="485"/>
      <c r="AC217" s="485"/>
      <c r="AD217" s="485"/>
      <c r="AE217" s="509"/>
      <c r="AF217" s="485"/>
      <c r="AG217" s="485"/>
      <c r="AH217" s="485"/>
      <c r="AI217" s="485"/>
      <c r="AJ217" s="513"/>
    </row>
    <row r="218">
      <c r="A218" s="505"/>
      <c r="B218" s="485"/>
      <c r="C218" s="506"/>
      <c r="D218" s="485"/>
      <c r="E218" s="485"/>
      <c r="F218" s="485"/>
      <c r="G218" s="485"/>
      <c r="H218" s="485"/>
      <c r="I218" s="485"/>
      <c r="J218" s="485"/>
      <c r="K218" s="485"/>
      <c r="L218" s="485"/>
      <c r="M218" s="485"/>
      <c r="N218" s="485"/>
      <c r="O218" s="485"/>
      <c r="P218" s="485"/>
      <c r="Q218" s="485"/>
      <c r="R218" s="507"/>
      <c r="S218" s="507"/>
      <c r="T218" s="507"/>
      <c r="U218" s="507"/>
      <c r="V218" s="485"/>
      <c r="W218" s="485"/>
      <c r="X218" s="485"/>
      <c r="Y218" s="485"/>
      <c r="Z218" s="485"/>
      <c r="AA218" s="485"/>
      <c r="AB218" s="485"/>
      <c r="AC218" s="485"/>
      <c r="AD218" s="485"/>
      <c r="AE218" s="509"/>
      <c r="AF218" s="485"/>
      <c r="AG218" s="485"/>
      <c r="AH218" s="485"/>
      <c r="AI218" s="485"/>
      <c r="AJ218" s="513"/>
    </row>
    <row r="219">
      <c r="A219" s="505"/>
      <c r="B219" s="485"/>
      <c r="C219" s="506"/>
      <c r="D219" s="485"/>
      <c r="E219" s="485"/>
      <c r="F219" s="485"/>
      <c r="G219" s="485"/>
      <c r="H219" s="485"/>
      <c r="I219" s="485"/>
      <c r="J219" s="485"/>
      <c r="K219" s="485"/>
      <c r="L219" s="485"/>
      <c r="M219" s="485"/>
      <c r="N219" s="485"/>
      <c r="O219" s="485"/>
      <c r="P219" s="485"/>
      <c r="Q219" s="485"/>
      <c r="R219" s="507"/>
      <c r="S219" s="507"/>
      <c r="T219" s="507"/>
      <c r="U219" s="507"/>
      <c r="V219" s="485"/>
      <c r="W219" s="485"/>
      <c r="X219" s="485"/>
      <c r="Y219" s="485"/>
      <c r="Z219" s="485"/>
      <c r="AA219" s="485"/>
      <c r="AB219" s="485"/>
      <c r="AC219" s="485"/>
      <c r="AD219" s="485"/>
      <c r="AE219" s="509"/>
      <c r="AF219" s="485"/>
      <c r="AG219" s="485"/>
      <c r="AH219" s="485"/>
      <c r="AI219" s="485"/>
      <c r="AJ219" s="513"/>
    </row>
    <row r="220">
      <c r="A220" s="505"/>
      <c r="B220" s="485"/>
      <c r="C220" s="506"/>
      <c r="D220" s="485"/>
      <c r="E220" s="485"/>
      <c r="F220" s="485"/>
      <c r="G220" s="485"/>
      <c r="H220" s="485"/>
      <c r="I220" s="485"/>
      <c r="J220" s="485"/>
      <c r="K220" s="485"/>
      <c r="L220" s="485"/>
      <c r="M220" s="485"/>
      <c r="N220" s="485"/>
      <c r="O220" s="485"/>
      <c r="P220" s="485"/>
      <c r="Q220" s="485"/>
      <c r="R220" s="507"/>
      <c r="S220" s="507"/>
      <c r="T220" s="507"/>
      <c r="U220" s="507"/>
      <c r="V220" s="485"/>
      <c r="W220" s="485"/>
      <c r="X220" s="485"/>
      <c r="Y220" s="485"/>
      <c r="Z220" s="485"/>
      <c r="AA220" s="485"/>
      <c r="AB220" s="485"/>
      <c r="AC220" s="485"/>
      <c r="AD220" s="485"/>
      <c r="AE220" s="509"/>
      <c r="AF220" s="485"/>
      <c r="AG220" s="485"/>
      <c r="AH220" s="485"/>
      <c r="AI220" s="485"/>
      <c r="AJ220" s="513"/>
    </row>
    <row r="221">
      <c r="A221" s="505"/>
      <c r="B221" s="485"/>
      <c r="C221" s="506"/>
      <c r="D221" s="485"/>
      <c r="E221" s="485"/>
      <c r="F221" s="485"/>
      <c r="G221" s="485"/>
      <c r="H221" s="485"/>
      <c r="I221" s="485"/>
      <c r="J221" s="485"/>
      <c r="K221" s="485"/>
      <c r="L221" s="485"/>
      <c r="M221" s="485"/>
      <c r="N221" s="485"/>
      <c r="O221" s="485"/>
      <c r="P221" s="485"/>
      <c r="Q221" s="485"/>
      <c r="R221" s="507"/>
      <c r="S221" s="507"/>
      <c r="T221" s="507"/>
      <c r="U221" s="507"/>
      <c r="V221" s="485"/>
      <c r="W221" s="485"/>
      <c r="X221" s="485"/>
      <c r="Y221" s="485"/>
      <c r="Z221" s="485"/>
      <c r="AA221" s="485"/>
      <c r="AB221" s="485"/>
      <c r="AC221" s="485"/>
      <c r="AD221" s="485"/>
      <c r="AE221" s="509"/>
      <c r="AF221" s="485"/>
      <c r="AG221" s="485"/>
      <c r="AH221" s="485"/>
      <c r="AI221" s="485"/>
      <c r="AJ221" s="513"/>
    </row>
    <row r="222">
      <c r="A222" s="505"/>
      <c r="B222" s="485"/>
      <c r="C222" s="506"/>
      <c r="D222" s="485"/>
      <c r="E222" s="485"/>
      <c r="F222" s="485"/>
      <c r="G222" s="485"/>
      <c r="H222" s="485"/>
      <c r="I222" s="485"/>
      <c r="J222" s="485"/>
      <c r="K222" s="485"/>
      <c r="L222" s="485"/>
      <c r="M222" s="485"/>
      <c r="N222" s="485"/>
      <c r="O222" s="485"/>
      <c r="P222" s="485"/>
      <c r="Q222" s="485"/>
      <c r="R222" s="507"/>
      <c r="S222" s="507"/>
      <c r="T222" s="507"/>
      <c r="U222" s="507"/>
      <c r="V222" s="485"/>
      <c r="W222" s="485"/>
      <c r="X222" s="485"/>
      <c r="Y222" s="485"/>
      <c r="Z222" s="485"/>
      <c r="AA222" s="485"/>
      <c r="AB222" s="485"/>
      <c r="AC222" s="485"/>
      <c r="AD222" s="485"/>
      <c r="AE222" s="509"/>
      <c r="AF222" s="485"/>
      <c r="AG222" s="485"/>
      <c r="AH222" s="485"/>
      <c r="AI222" s="485"/>
      <c r="AJ222" s="513"/>
    </row>
    <row r="223">
      <c r="A223" s="505"/>
      <c r="B223" s="485"/>
      <c r="C223" s="506"/>
      <c r="D223" s="485"/>
      <c r="E223" s="485"/>
      <c r="F223" s="485"/>
      <c r="G223" s="485"/>
      <c r="H223" s="485"/>
      <c r="I223" s="485"/>
      <c r="J223" s="485"/>
      <c r="K223" s="485"/>
      <c r="L223" s="485"/>
      <c r="M223" s="485"/>
      <c r="N223" s="485"/>
      <c r="O223" s="485"/>
      <c r="P223" s="485"/>
      <c r="Q223" s="485"/>
      <c r="R223" s="507"/>
      <c r="S223" s="507"/>
      <c r="T223" s="507"/>
      <c r="U223" s="507"/>
      <c r="V223" s="485"/>
      <c r="W223" s="485"/>
      <c r="X223" s="485"/>
      <c r="Y223" s="485"/>
      <c r="Z223" s="485"/>
      <c r="AA223" s="485"/>
      <c r="AB223" s="485"/>
      <c r="AC223" s="485"/>
      <c r="AD223" s="485"/>
      <c r="AE223" s="509"/>
      <c r="AF223" s="485"/>
      <c r="AG223" s="485"/>
      <c r="AH223" s="485"/>
      <c r="AI223" s="485"/>
      <c r="AJ223" s="513"/>
    </row>
    <row r="224">
      <c r="A224" s="505"/>
      <c r="B224" s="485"/>
      <c r="C224" s="506"/>
      <c r="D224" s="485"/>
      <c r="E224" s="485"/>
      <c r="F224" s="485"/>
      <c r="G224" s="485"/>
      <c r="H224" s="485"/>
      <c r="I224" s="485"/>
      <c r="J224" s="485"/>
      <c r="K224" s="485"/>
      <c r="L224" s="485"/>
      <c r="M224" s="485"/>
      <c r="N224" s="485"/>
      <c r="O224" s="485"/>
      <c r="P224" s="485"/>
      <c r="Q224" s="485"/>
      <c r="R224" s="507"/>
      <c r="S224" s="507"/>
      <c r="T224" s="507"/>
      <c r="U224" s="507"/>
      <c r="V224" s="485"/>
      <c r="W224" s="485"/>
      <c r="X224" s="485"/>
      <c r="Y224" s="485"/>
      <c r="Z224" s="485"/>
      <c r="AA224" s="485"/>
      <c r="AB224" s="485"/>
      <c r="AC224" s="485"/>
      <c r="AD224" s="485"/>
      <c r="AE224" s="509"/>
      <c r="AF224" s="485"/>
      <c r="AG224" s="485"/>
      <c r="AH224" s="485"/>
      <c r="AI224" s="485"/>
      <c r="AJ224" s="513"/>
    </row>
    <row r="225">
      <c r="A225" s="505"/>
      <c r="B225" s="485"/>
      <c r="C225" s="506"/>
      <c r="D225" s="485"/>
      <c r="E225" s="485"/>
      <c r="F225" s="485"/>
      <c r="G225" s="485"/>
      <c r="H225" s="485"/>
      <c r="I225" s="485"/>
      <c r="J225" s="485"/>
      <c r="K225" s="485"/>
      <c r="L225" s="485"/>
      <c r="M225" s="485"/>
      <c r="N225" s="485"/>
      <c r="O225" s="485"/>
      <c r="P225" s="485"/>
      <c r="Q225" s="485"/>
      <c r="R225" s="507"/>
      <c r="S225" s="507"/>
      <c r="T225" s="507"/>
      <c r="U225" s="507"/>
      <c r="V225" s="485"/>
      <c r="W225" s="485"/>
      <c r="X225" s="485"/>
      <c r="Y225" s="485"/>
      <c r="Z225" s="485"/>
      <c r="AA225" s="485"/>
      <c r="AB225" s="485"/>
      <c r="AC225" s="485"/>
      <c r="AD225" s="485"/>
      <c r="AE225" s="509"/>
      <c r="AF225" s="485"/>
      <c r="AG225" s="485"/>
      <c r="AH225" s="485"/>
      <c r="AI225" s="485"/>
      <c r="AJ225" s="513"/>
    </row>
    <row r="226">
      <c r="A226" s="505"/>
      <c r="B226" s="485"/>
      <c r="C226" s="506"/>
      <c r="D226" s="485"/>
      <c r="E226" s="485"/>
      <c r="F226" s="485"/>
      <c r="G226" s="485"/>
      <c r="H226" s="485"/>
      <c r="I226" s="485"/>
      <c r="J226" s="485"/>
      <c r="K226" s="485"/>
      <c r="L226" s="485"/>
      <c r="M226" s="485"/>
      <c r="N226" s="485"/>
      <c r="O226" s="485"/>
      <c r="P226" s="485"/>
      <c r="Q226" s="485"/>
      <c r="R226" s="507"/>
      <c r="S226" s="507"/>
      <c r="T226" s="507"/>
      <c r="U226" s="507"/>
      <c r="V226" s="485"/>
      <c r="W226" s="485"/>
      <c r="X226" s="485"/>
      <c r="Y226" s="485"/>
      <c r="Z226" s="485"/>
      <c r="AA226" s="485"/>
      <c r="AB226" s="485"/>
      <c r="AC226" s="485"/>
      <c r="AD226" s="485"/>
      <c r="AE226" s="509"/>
      <c r="AF226" s="485"/>
      <c r="AG226" s="485"/>
      <c r="AH226" s="485"/>
      <c r="AI226" s="485"/>
      <c r="AJ226" s="513"/>
    </row>
    <row r="227">
      <c r="A227" s="505"/>
      <c r="B227" s="485"/>
      <c r="C227" s="506"/>
      <c r="D227" s="485"/>
      <c r="E227" s="485"/>
      <c r="F227" s="485"/>
      <c r="G227" s="485"/>
      <c r="H227" s="485"/>
      <c r="I227" s="485"/>
      <c r="J227" s="485"/>
      <c r="K227" s="485"/>
      <c r="L227" s="485"/>
      <c r="M227" s="485"/>
      <c r="N227" s="485"/>
      <c r="O227" s="485"/>
      <c r="P227" s="485"/>
      <c r="Q227" s="485"/>
      <c r="R227" s="507"/>
      <c r="S227" s="507"/>
      <c r="T227" s="507"/>
      <c r="U227" s="507"/>
      <c r="V227" s="485"/>
      <c r="W227" s="485"/>
      <c r="X227" s="485"/>
      <c r="Y227" s="485"/>
      <c r="Z227" s="485"/>
      <c r="AA227" s="485"/>
      <c r="AB227" s="485"/>
      <c r="AC227" s="485"/>
      <c r="AD227" s="485"/>
      <c r="AE227" s="509"/>
      <c r="AF227" s="485"/>
      <c r="AG227" s="485"/>
      <c r="AH227" s="485"/>
      <c r="AI227" s="485"/>
      <c r="AJ227" s="513"/>
    </row>
    <row r="228">
      <c r="A228" s="505"/>
      <c r="B228" s="485"/>
      <c r="C228" s="506"/>
      <c r="D228" s="485"/>
      <c r="E228" s="485"/>
      <c r="F228" s="485"/>
      <c r="G228" s="485"/>
      <c r="H228" s="485"/>
      <c r="I228" s="485"/>
      <c r="J228" s="485"/>
      <c r="K228" s="485"/>
      <c r="L228" s="485"/>
      <c r="M228" s="485"/>
      <c r="N228" s="485"/>
      <c r="O228" s="485"/>
      <c r="P228" s="485"/>
      <c r="Q228" s="485"/>
      <c r="R228" s="507"/>
      <c r="S228" s="507"/>
      <c r="T228" s="507"/>
      <c r="U228" s="507"/>
      <c r="V228" s="485"/>
      <c r="W228" s="485"/>
      <c r="X228" s="485"/>
      <c r="Y228" s="485"/>
      <c r="Z228" s="485"/>
      <c r="AA228" s="485"/>
      <c r="AB228" s="485"/>
      <c r="AC228" s="485"/>
      <c r="AD228" s="485"/>
      <c r="AE228" s="509"/>
      <c r="AF228" s="485"/>
      <c r="AG228" s="485"/>
      <c r="AH228" s="485"/>
      <c r="AI228" s="485"/>
      <c r="AJ228" s="513"/>
    </row>
    <row r="229">
      <c r="A229" s="505"/>
      <c r="B229" s="485"/>
      <c r="C229" s="506"/>
      <c r="D229" s="485"/>
      <c r="E229" s="485"/>
      <c r="F229" s="485"/>
      <c r="G229" s="485"/>
      <c r="H229" s="485"/>
      <c r="I229" s="485"/>
      <c r="J229" s="485"/>
      <c r="K229" s="485"/>
      <c r="L229" s="485"/>
      <c r="M229" s="485"/>
      <c r="N229" s="485"/>
      <c r="O229" s="485"/>
      <c r="P229" s="485"/>
      <c r="Q229" s="485"/>
      <c r="R229" s="507"/>
      <c r="S229" s="507"/>
      <c r="T229" s="507"/>
      <c r="U229" s="507"/>
      <c r="V229" s="485"/>
      <c r="W229" s="485"/>
      <c r="X229" s="485"/>
      <c r="Y229" s="485"/>
      <c r="Z229" s="485"/>
      <c r="AA229" s="485"/>
      <c r="AB229" s="485"/>
      <c r="AC229" s="485"/>
      <c r="AD229" s="485"/>
      <c r="AE229" s="509"/>
      <c r="AF229" s="485"/>
      <c r="AG229" s="485"/>
      <c r="AH229" s="485"/>
      <c r="AI229" s="485"/>
      <c r="AJ229" s="513"/>
    </row>
    <row r="230">
      <c r="A230" s="505"/>
      <c r="B230" s="485"/>
      <c r="C230" s="506"/>
      <c r="D230" s="485"/>
      <c r="E230" s="485"/>
      <c r="F230" s="485"/>
      <c r="G230" s="485"/>
      <c r="H230" s="485"/>
      <c r="I230" s="485"/>
      <c r="J230" s="485"/>
      <c r="K230" s="485"/>
      <c r="L230" s="485"/>
      <c r="M230" s="485"/>
      <c r="N230" s="485"/>
      <c r="O230" s="485"/>
      <c r="P230" s="485"/>
      <c r="Q230" s="485"/>
      <c r="R230" s="507"/>
      <c r="S230" s="507"/>
      <c r="T230" s="507"/>
      <c r="U230" s="507"/>
      <c r="V230" s="485"/>
      <c r="W230" s="485"/>
      <c r="X230" s="485"/>
      <c r="Y230" s="485"/>
      <c r="Z230" s="485"/>
      <c r="AA230" s="485"/>
      <c r="AB230" s="485"/>
      <c r="AC230" s="485"/>
      <c r="AD230" s="485"/>
      <c r="AE230" s="509"/>
      <c r="AF230" s="485"/>
      <c r="AG230" s="485"/>
      <c r="AH230" s="485"/>
      <c r="AI230" s="485"/>
      <c r="AJ230" s="513"/>
    </row>
    <row r="231">
      <c r="A231" s="505"/>
      <c r="B231" s="485"/>
      <c r="C231" s="506"/>
      <c r="D231" s="485"/>
      <c r="E231" s="485"/>
      <c r="F231" s="485"/>
      <c r="G231" s="485"/>
      <c r="H231" s="485"/>
      <c r="I231" s="485"/>
      <c r="J231" s="485"/>
      <c r="K231" s="485"/>
      <c r="L231" s="485"/>
      <c r="M231" s="485"/>
      <c r="N231" s="485"/>
      <c r="O231" s="485"/>
      <c r="P231" s="485"/>
      <c r="Q231" s="485"/>
      <c r="R231" s="507"/>
      <c r="S231" s="507"/>
      <c r="T231" s="507"/>
      <c r="U231" s="507"/>
      <c r="V231" s="485"/>
      <c r="W231" s="485"/>
      <c r="X231" s="485"/>
      <c r="Y231" s="485"/>
      <c r="Z231" s="485"/>
      <c r="AA231" s="485"/>
      <c r="AB231" s="485"/>
      <c r="AC231" s="485"/>
      <c r="AD231" s="485"/>
      <c r="AE231" s="509"/>
      <c r="AF231" s="485"/>
      <c r="AG231" s="485"/>
      <c r="AH231" s="485"/>
      <c r="AI231" s="485"/>
      <c r="AJ231" s="513"/>
    </row>
    <row r="232">
      <c r="A232" s="505"/>
      <c r="B232" s="485"/>
      <c r="C232" s="506"/>
      <c r="D232" s="485"/>
      <c r="E232" s="485"/>
      <c r="F232" s="485"/>
      <c r="G232" s="485"/>
      <c r="H232" s="485"/>
      <c r="I232" s="485"/>
      <c r="J232" s="485"/>
      <c r="K232" s="485"/>
      <c r="L232" s="485"/>
      <c r="M232" s="485"/>
      <c r="N232" s="485"/>
      <c r="O232" s="485"/>
      <c r="P232" s="485"/>
      <c r="Q232" s="485"/>
      <c r="R232" s="507"/>
      <c r="S232" s="507"/>
      <c r="T232" s="507"/>
      <c r="U232" s="507"/>
      <c r="V232" s="485"/>
      <c r="W232" s="485"/>
      <c r="X232" s="485"/>
      <c r="Y232" s="485"/>
      <c r="Z232" s="485"/>
      <c r="AA232" s="485"/>
      <c r="AB232" s="485"/>
      <c r="AC232" s="485"/>
      <c r="AD232" s="485"/>
      <c r="AE232" s="509"/>
      <c r="AF232" s="485"/>
      <c r="AG232" s="485"/>
      <c r="AH232" s="485"/>
      <c r="AI232" s="485"/>
      <c r="AJ232" s="513"/>
    </row>
    <row r="233">
      <c r="A233" s="505"/>
      <c r="B233" s="485"/>
      <c r="C233" s="506"/>
      <c r="D233" s="485"/>
      <c r="E233" s="485"/>
      <c r="F233" s="485"/>
      <c r="G233" s="485"/>
      <c r="H233" s="485"/>
      <c r="I233" s="485"/>
      <c r="J233" s="485"/>
      <c r="K233" s="485"/>
      <c r="L233" s="485"/>
      <c r="M233" s="485"/>
      <c r="N233" s="485"/>
      <c r="O233" s="485"/>
      <c r="P233" s="485"/>
      <c r="Q233" s="485"/>
      <c r="R233" s="507"/>
      <c r="S233" s="507"/>
      <c r="T233" s="507"/>
      <c r="U233" s="507"/>
      <c r="V233" s="485"/>
      <c r="W233" s="485"/>
      <c r="X233" s="485"/>
      <c r="Y233" s="485"/>
      <c r="Z233" s="485"/>
      <c r="AA233" s="485"/>
      <c r="AB233" s="485"/>
      <c r="AC233" s="485"/>
      <c r="AD233" s="485"/>
      <c r="AE233" s="509"/>
      <c r="AF233" s="485"/>
      <c r="AG233" s="485"/>
      <c r="AH233" s="485"/>
      <c r="AI233" s="485"/>
      <c r="AJ233" s="513"/>
    </row>
    <row r="234">
      <c r="A234" s="505"/>
      <c r="B234" s="485"/>
      <c r="C234" s="506"/>
      <c r="D234" s="485"/>
      <c r="E234" s="485"/>
      <c r="F234" s="485"/>
      <c r="G234" s="485"/>
      <c r="H234" s="485"/>
      <c r="I234" s="485"/>
      <c r="J234" s="485"/>
      <c r="K234" s="485"/>
      <c r="L234" s="485"/>
      <c r="M234" s="485"/>
      <c r="N234" s="485"/>
      <c r="O234" s="485"/>
      <c r="P234" s="485"/>
      <c r="Q234" s="485"/>
      <c r="R234" s="507"/>
      <c r="S234" s="507"/>
      <c r="T234" s="507"/>
      <c r="U234" s="507"/>
      <c r="V234" s="485"/>
      <c r="W234" s="485"/>
      <c r="X234" s="485"/>
      <c r="Y234" s="485"/>
      <c r="Z234" s="485"/>
      <c r="AA234" s="485"/>
      <c r="AB234" s="485"/>
      <c r="AC234" s="485"/>
      <c r="AD234" s="485"/>
      <c r="AE234" s="509"/>
      <c r="AF234" s="485"/>
      <c r="AG234" s="485"/>
      <c r="AH234" s="485"/>
      <c r="AI234" s="485"/>
      <c r="AJ234" s="513"/>
    </row>
    <row r="235">
      <c r="A235" s="505"/>
      <c r="B235" s="485"/>
      <c r="C235" s="506"/>
      <c r="D235" s="485"/>
      <c r="E235" s="485"/>
      <c r="F235" s="485"/>
      <c r="G235" s="485"/>
      <c r="H235" s="485"/>
      <c r="I235" s="485"/>
      <c r="J235" s="485"/>
      <c r="K235" s="485"/>
      <c r="L235" s="485"/>
      <c r="M235" s="485"/>
      <c r="N235" s="485"/>
      <c r="O235" s="485"/>
      <c r="P235" s="485"/>
      <c r="Q235" s="485"/>
      <c r="R235" s="507"/>
      <c r="S235" s="507"/>
      <c r="T235" s="507"/>
      <c r="U235" s="507"/>
      <c r="V235" s="485"/>
      <c r="W235" s="485"/>
      <c r="X235" s="485"/>
      <c r="Y235" s="485"/>
      <c r="Z235" s="485"/>
      <c r="AA235" s="485"/>
      <c r="AB235" s="485"/>
      <c r="AC235" s="485"/>
      <c r="AD235" s="485"/>
      <c r="AE235" s="509"/>
      <c r="AF235" s="485"/>
      <c r="AG235" s="485"/>
      <c r="AH235" s="485"/>
      <c r="AI235" s="485"/>
      <c r="AJ235" s="513"/>
    </row>
    <row r="236">
      <c r="A236" s="505"/>
      <c r="B236" s="485"/>
      <c r="C236" s="506"/>
      <c r="D236" s="485"/>
      <c r="E236" s="485"/>
      <c r="F236" s="485"/>
      <c r="G236" s="485"/>
      <c r="H236" s="485"/>
      <c r="I236" s="485"/>
      <c r="J236" s="485"/>
      <c r="K236" s="485"/>
      <c r="L236" s="485"/>
      <c r="M236" s="485"/>
      <c r="N236" s="485"/>
      <c r="O236" s="485"/>
      <c r="P236" s="485"/>
      <c r="Q236" s="485"/>
      <c r="R236" s="507"/>
      <c r="S236" s="507"/>
      <c r="T236" s="507"/>
      <c r="U236" s="507"/>
      <c r="V236" s="485"/>
      <c r="W236" s="485"/>
      <c r="X236" s="485"/>
      <c r="Y236" s="485"/>
      <c r="Z236" s="485"/>
      <c r="AA236" s="485"/>
      <c r="AB236" s="485"/>
      <c r="AC236" s="485"/>
      <c r="AD236" s="485"/>
      <c r="AE236" s="509"/>
      <c r="AF236" s="485"/>
      <c r="AG236" s="485"/>
      <c r="AH236" s="485"/>
      <c r="AI236" s="485"/>
      <c r="AJ236" s="513"/>
    </row>
    <row r="237">
      <c r="A237" s="505"/>
      <c r="B237" s="485"/>
      <c r="C237" s="506"/>
      <c r="D237" s="485"/>
      <c r="E237" s="485"/>
      <c r="F237" s="485"/>
      <c r="G237" s="485"/>
      <c r="H237" s="485"/>
      <c r="I237" s="485"/>
      <c r="J237" s="485"/>
      <c r="K237" s="485"/>
      <c r="L237" s="485"/>
      <c r="M237" s="485"/>
      <c r="N237" s="485"/>
      <c r="O237" s="485"/>
      <c r="P237" s="485"/>
      <c r="Q237" s="485"/>
      <c r="R237" s="507"/>
      <c r="S237" s="507"/>
      <c r="T237" s="507"/>
      <c r="U237" s="507"/>
      <c r="V237" s="485"/>
      <c r="W237" s="485"/>
      <c r="X237" s="485"/>
      <c r="Y237" s="485"/>
      <c r="Z237" s="485"/>
      <c r="AA237" s="485"/>
      <c r="AB237" s="485"/>
      <c r="AC237" s="485"/>
      <c r="AD237" s="485"/>
      <c r="AE237" s="509"/>
      <c r="AF237" s="485"/>
      <c r="AG237" s="485"/>
      <c r="AH237" s="485"/>
      <c r="AI237" s="485"/>
      <c r="AJ237" s="513"/>
    </row>
    <row r="238">
      <c r="A238" s="505"/>
      <c r="B238" s="485"/>
      <c r="C238" s="506"/>
      <c r="D238" s="485"/>
      <c r="E238" s="485"/>
      <c r="F238" s="485"/>
      <c r="G238" s="485"/>
      <c r="H238" s="485"/>
      <c r="I238" s="485"/>
      <c r="J238" s="485"/>
      <c r="K238" s="485"/>
      <c r="L238" s="485"/>
      <c r="M238" s="485"/>
      <c r="N238" s="485"/>
      <c r="O238" s="485"/>
      <c r="P238" s="485"/>
      <c r="Q238" s="485"/>
      <c r="R238" s="507"/>
      <c r="S238" s="507"/>
      <c r="T238" s="507"/>
      <c r="U238" s="507"/>
      <c r="V238" s="485"/>
      <c r="W238" s="485"/>
      <c r="X238" s="485"/>
      <c r="Y238" s="485"/>
      <c r="Z238" s="485"/>
      <c r="AA238" s="485"/>
      <c r="AB238" s="485"/>
      <c r="AC238" s="485"/>
      <c r="AD238" s="485"/>
      <c r="AE238" s="509"/>
      <c r="AF238" s="485"/>
      <c r="AG238" s="485"/>
      <c r="AH238" s="485"/>
      <c r="AI238" s="485"/>
      <c r="AJ238" s="513"/>
    </row>
    <row r="239">
      <c r="A239" s="505"/>
      <c r="B239" s="485"/>
      <c r="C239" s="506"/>
      <c r="D239" s="485"/>
      <c r="E239" s="485"/>
      <c r="F239" s="485"/>
      <c r="G239" s="485"/>
      <c r="H239" s="485"/>
      <c r="I239" s="485"/>
      <c r="J239" s="485"/>
      <c r="K239" s="485"/>
      <c r="L239" s="485"/>
      <c r="M239" s="485"/>
      <c r="N239" s="485"/>
      <c r="O239" s="485"/>
      <c r="P239" s="485"/>
      <c r="Q239" s="485"/>
      <c r="R239" s="507"/>
      <c r="S239" s="507"/>
      <c r="T239" s="507"/>
      <c r="U239" s="507"/>
      <c r="V239" s="485"/>
      <c r="W239" s="485"/>
      <c r="X239" s="485"/>
      <c r="Y239" s="485"/>
      <c r="Z239" s="485"/>
      <c r="AA239" s="485"/>
      <c r="AB239" s="485"/>
      <c r="AC239" s="485"/>
      <c r="AD239" s="485"/>
      <c r="AE239" s="509"/>
      <c r="AF239" s="485"/>
      <c r="AG239" s="485"/>
      <c r="AH239" s="485"/>
      <c r="AI239" s="485"/>
      <c r="AJ239" s="513"/>
    </row>
    <row r="240">
      <c r="A240" s="505"/>
      <c r="B240" s="485"/>
      <c r="C240" s="506"/>
      <c r="D240" s="485"/>
      <c r="E240" s="485"/>
      <c r="F240" s="485"/>
      <c r="G240" s="485"/>
      <c r="H240" s="485"/>
      <c r="I240" s="485"/>
      <c r="J240" s="485"/>
      <c r="K240" s="485"/>
      <c r="L240" s="485"/>
      <c r="M240" s="485"/>
      <c r="N240" s="485"/>
      <c r="O240" s="485"/>
      <c r="P240" s="485"/>
      <c r="Q240" s="485"/>
      <c r="R240" s="507"/>
      <c r="S240" s="507"/>
      <c r="T240" s="507"/>
      <c r="U240" s="507"/>
      <c r="V240" s="485"/>
      <c r="W240" s="485"/>
      <c r="X240" s="485"/>
      <c r="Y240" s="485"/>
      <c r="Z240" s="485"/>
      <c r="AA240" s="485"/>
      <c r="AB240" s="485"/>
      <c r="AC240" s="485"/>
      <c r="AD240" s="485"/>
      <c r="AE240" s="509"/>
      <c r="AF240" s="485"/>
      <c r="AG240" s="485"/>
      <c r="AH240" s="485"/>
      <c r="AI240" s="485"/>
      <c r="AJ240" s="513"/>
    </row>
    <row r="241">
      <c r="A241" s="505"/>
      <c r="B241" s="485"/>
      <c r="C241" s="506"/>
      <c r="D241" s="485"/>
      <c r="E241" s="485"/>
      <c r="F241" s="485"/>
      <c r="G241" s="485"/>
      <c r="H241" s="485"/>
      <c r="I241" s="485"/>
      <c r="J241" s="485"/>
      <c r="K241" s="485"/>
      <c r="L241" s="485"/>
      <c r="M241" s="485"/>
      <c r="N241" s="485"/>
      <c r="O241" s="485"/>
      <c r="P241" s="485"/>
      <c r="Q241" s="485"/>
      <c r="R241" s="507"/>
      <c r="S241" s="507"/>
      <c r="T241" s="507"/>
      <c r="U241" s="507"/>
      <c r="V241" s="485"/>
      <c r="W241" s="485"/>
      <c r="X241" s="485"/>
      <c r="Y241" s="485"/>
      <c r="Z241" s="485"/>
      <c r="AA241" s="485"/>
      <c r="AB241" s="485"/>
      <c r="AC241" s="485"/>
      <c r="AD241" s="485"/>
      <c r="AE241" s="509"/>
      <c r="AF241" s="485"/>
      <c r="AG241" s="485"/>
      <c r="AH241" s="485"/>
      <c r="AI241" s="485"/>
      <c r="AJ241" s="513"/>
    </row>
    <row r="242">
      <c r="A242" s="505"/>
      <c r="B242" s="485"/>
      <c r="C242" s="506"/>
      <c r="D242" s="485"/>
      <c r="E242" s="485"/>
      <c r="F242" s="485"/>
      <c r="G242" s="485"/>
      <c r="H242" s="485"/>
      <c r="I242" s="485"/>
      <c r="J242" s="485"/>
      <c r="K242" s="485"/>
      <c r="L242" s="485"/>
      <c r="M242" s="485"/>
      <c r="N242" s="485"/>
      <c r="O242" s="485"/>
      <c r="P242" s="485"/>
      <c r="Q242" s="485"/>
      <c r="R242" s="507"/>
      <c r="S242" s="507"/>
      <c r="T242" s="507"/>
      <c r="U242" s="507"/>
      <c r="V242" s="485"/>
      <c r="W242" s="485"/>
      <c r="X242" s="485"/>
      <c r="Y242" s="485"/>
      <c r="Z242" s="485"/>
      <c r="AA242" s="485"/>
      <c r="AB242" s="485"/>
      <c r="AC242" s="485"/>
      <c r="AD242" s="485"/>
      <c r="AE242" s="509"/>
      <c r="AF242" s="485"/>
      <c r="AG242" s="485"/>
      <c r="AH242" s="485"/>
      <c r="AI242" s="485"/>
      <c r="AJ242" s="513"/>
    </row>
    <row r="243">
      <c r="A243" s="505"/>
      <c r="B243" s="485"/>
      <c r="C243" s="506"/>
      <c r="D243" s="485"/>
      <c r="E243" s="485"/>
      <c r="F243" s="485"/>
      <c r="G243" s="485"/>
      <c r="H243" s="485"/>
      <c r="I243" s="485"/>
      <c r="J243" s="485"/>
      <c r="K243" s="485"/>
      <c r="L243" s="485"/>
      <c r="M243" s="485"/>
      <c r="N243" s="485"/>
      <c r="O243" s="485"/>
      <c r="P243" s="485"/>
      <c r="Q243" s="485"/>
      <c r="R243" s="507"/>
      <c r="S243" s="507"/>
      <c r="T243" s="507"/>
      <c r="U243" s="507"/>
      <c r="V243" s="485"/>
      <c r="W243" s="485"/>
      <c r="X243" s="485"/>
      <c r="Y243" s="485"/>
      <c r="Z243" s="485"/>
      <c r="AA243" s="485"/>
      <c r="AB243" s="485"/>
      <c r="AC243" s="485"/>
      <c r="AD243" s="485"/>
      <c r="AE243" s="509"/>
      <c r="AF243" s="485"/>
      <c r="AG243" s="485"/>
      <c r="AH243" s="485"/>
      <c r="AI243" s="485"/>
      <c r="AJ243" s="513"/>
    </row>
    <row r="244">
      <c r="A244" s="505"/>
      <c r="B244" s="485"/>
      <c r="C244" s="506"/>
      <c r="D244" s="485"/>
      <c r="E244" s="485"/>
      <c r="F244" s="485"/>
      <c r="G244" s="485"/>
      <c r="H244" s="485"/>
      <c r="I244" s="485"/>
      <c r="J244" s="485"/>
      <c r="K244" s="485"/>
      <c r="L244" s="485"/>
      <c r="M244" s="485"/>
      <c r="N244" s="485"/>
      <c r="O244" s="485"/>
      <c r="P244" s="485"/>
      <c r="Q244" s="485"/>
      <c r="R244" s="507"/>
      <c r="S244" s="507"/>
      <c r="T244" s="507"/>
      <c r="U244" s="507"/>
      <c r="V244" s="485"/>
      <c r="W244" s="485"/>
      <c r="X244" s="485"/>
      <c r="Y244" s="485"/>
      <c r="Z244" s="485"/>
      <c r="AA244" s="485"/>
      <c r="AB244" s="485"/>
      <c r="AC244" s="485"/>
      <c r="AD244" s="485"/>
      <c r="AE244" s="509"/>
      <c r="AF244" s="485"/>
      <c r="AG244" s="485"/>
      <c r="AH244" s="485"/>
      <c r="AI244" s="485"/>
      <c r="AJ244" s="513"/>
    </row>
    <row r="245">
      <c r="A245" s="505"/>
      <c r="B245" s="485"/>
      <c r="C245" s="506"/>
      <c r="D245" s="485"/>
      <c r="E245" s="485"/>
      <c r="F245" s="485"/>
      <c r="G245" s="485"/>
      <c r="H245" s="485"/>
      <c r="I245" s="485"/>
      <c r="J245" s="485"/>
      <c r="K245" s="485"/>
      <c r="L245" s="485"/>
      <c r="M245" s="485"/>
      <c r="N245" s="485"/>
      <c r="O245" s="485"/>
      <c r="P245" s="485"/>
      <c r="Q245" s="485"/>
      <c r="R245" s="507"/>
      <c r="S245" s="507"/>
      <c r="T245" s="507"/>
      <c r="U245" s="507"/>
      <c r="V245" s="485"/>
      <c r="W245" s="485"/>
      <c r="X245" s="485"/>
      <c r="Y245" s="485"/>
      <c r="Z245" s="485"/>
      <c r="AA245" s="485"/>
      <c r="AB245" s="485"/>
      <c r="AC245" s="485"/>
      <c r="AD245" s="485"/>
      <c r="AE245" s="509"/>
      <c r="AF245" s="485"/>
      <c r="AG245" s="485"/>
      <c r="AH245" s="485"/>
      <c r="AI245" s="485"/>
      <c r="AJ245" s="513"/>
    </row>
    <row r="246">
      <c r="A246" s="505"/>
      <c r="B246" s="485"/>
      <c r="C246" s="506"/>
      <c r="D246" s="485"/>
      <c r="E246" s="485"/>
      <c r="F246" s="485"/>
      <c r="G246" s="485"/>
      <c r="H246" s="485"/>
      <c r="I246" s="485"/>
      <c r="J246" s="485"/>
      <c r="K246" s="485"/>
      <c r="L246" s="485"/>
      <c r="M246" s="485"/>
      <c r="N246" s="485"/>
      <c r="O246" s="485"/>
      <c r="P246" s="485"/>
      <c r="Q246" s="485"/>
      <c r="R246" s="507"/>
      <c r="S246" s="507"/>
      <c r="T246" s="507"/>
      <c r="U246" s="507"/>
      <c r="V246" s="485"/>
      <c r="W246" s="485"/>
      <c r="X246" s="485"/>
      <c r="Y246" s="485"/>
      <c r="Z246" s="485"/>
      <c r="AA246" s="485"/>
      <c r="AB246" s="485"/>
      <c r="AC246" s="485"/>
      <c r="AD246" s="485"/>
      <c r="AE246" s="509"/>
      <c r="AF246" s="485"/>
      <c r="AG246" s="485"/>
      <c r="AH246" s="485"/>
      <c r="AI246" s="485"/>
      <c r="AJ246" s="513"/>
    </row>
    <row r="247">
      <c r="A247" s="505"/>
      <c r="B247" s="485"/>
      <c r="C247" s="506"/>
      <c r="D247" s="485"/>
      <c r="E247" s="485"/>
      <c r="F247" s="485"/>
      <c r="G247" s="485"/>
      <c r="H247" s="485"/>
      <c r="I247" s="485"/>
      <c r="J247" s="485"/>
      <c r="K247" s="485"/>
      <c r="L247" s="485"/>
      <c r="M247" s="485"/>
      <c r="N247" s="485"/>
      <c r="O247" s="485"/>
      <c r="P247" s="485"/>
      <c r="Q247" s="485"/>
      <c r="R247" s="507"/>
      <c r="S247" s="507"/>
      <c r="T247" s="507"/>
      <c r="U247" s="507"/>
      <c r="V247" s="485"/>
      <c r="W247" s="485"/>
      <c r="X247" s="485"/>
      <c r="Y247" s="485"/>
      <c r="Z247" s="485"/>
      <c r="AA247" s="485"/>
      <c r="AB247" s="485"/>
      <c r="AC247" s="485"/>
      <c r="AD247" s="485"/>
      <c r="AE247" s="509"/>
      <c r="AF247" s="485"/>
      <c r="AG247" s="485"/>
      <c r="AH247" s="485"/>
      <c r="AI247" s="485"/>
      <c r="AJ247" s="513"/>
    </row>
    <row r="248">
      <c r="A248" s="505"/>
      <c r="B248" s="485"/>
      <c r="C248" s="506"/>
      <c r="D248" s="485"/>
      <c r="E248" s="485"/>
      <c r="F248" s="485"/>
      <c r="G248" s="485"/>
      <c r="H248" s="485"/>
      <c r="I248" s="485"/>
      <c r="J248" s="485"/>
      <c r="K248" s="485"/>
      <c r="L248" s="485"/>
      <c r="M248" s="485"/>
      <c r="N248" s="485"/>
      <c r="O248" s="485"/>
      <c r="P248" s="485"/>
      <c r="Q248" s="485"/>
      <c r="R248" s="507"/>
      <c r="S248" s="507"/>
      <c r="T248" s="507"/>
      <c r="U248" s="507"/>
      <c r="V248" s="485"/>
      <c r="W248" s="485"/>
      <c r="X248" s="485"/>
      <c r="Y248" s="485"/>
      <c r="Z248" s="485"/>
      <c r="AA248" s="485"/>
      <c r="AB248" s="485"/>
      <c r="AC248" s="485"/>
      <c r="AD248" s="485"/>
      <c r="AE248" s="509"/>
      <c r="AF248" s="485"/>
      <c r="AG248" s="485"/>
      <c r="AH248" s="485"/>
      <c r="AI248" s="485"/>
      <c r="AJ248" s="513"/>
    </row>
    <row r="249">
      <c r="A249" s="505"/>
      <c r="B249" s="485"/>
      <c r="C249" s="506"/>
      <c r="D249" s="485"/>
      <c r="E249" s="485"/>
      <c r="F249" s="485"/>
      <c r="G249" s="485"/>
      <c r="H249" s="485"/>
      <c r="I249" s="485"/>
      <c r="J249" s="485"/>
      <c r="K249" s="485"/>
      <c r="L249" s="485"/>
      <c r="M249" s="485"/>
      <c r="N249" s="485"/>
      <c r="O249" s="485"/>
      <c r="P249" s="485"/>
      <c r="Q249" s="485"/>
      <c r="R249" s="507"/>
      <c r="S249" s="507"/>
      <c r="T249" s="507"/>
      <c r="U249" s="507"/>
      <c r="V249" s="485"/>
      <c r="W249" s="485"/>
      <c r="X249" s="485"/>
      <c r="Y249" s="485"/>
      <c r="Z249" s="485"/>
      <c r="AA249" s="485"/>
      <c r="AB249" s="485"/>
      <c r="AC249" s="485"/>
      <c r="AD249" s="485"/>
      <c r="AE249" s="509"/>
      <c r="AF249" s="485"/>
      <c r="AG249" s="485"/>
      <c r="AH249" s="485"/>
      <c r="AI249" s="485"/>
      <c r="AJ249" s="513"/>
    </row>
    <row r="250">
      <c r="A250" s="505"/>
      <c r="B250" s="485"/>
      <c r="C250" s="506"/>
      <c r="D250" s="485"/>
      <c r="E250" s="485"/>
      <c r="F250" s="485"/>
      <c r="G250" s="485"/>
      <c r="H250" s="485"/>
      <c r="I250" s="485"/>
      <c r="J250" s="485"/>
      <c r="K250" s="485"/>
      <c r="L250" s="485"/>
      <c r="M250" s="485"/>
      <c r="N250" s="485"/>
      <c r="O250" s="485"/>
      <c r="P250" s="485"/>
      <c r="Q250" s="485"/>
      <c r="R250" s="507"/>
      <c r="S250" s="507"/>
      <c r="T250" s="507"/>
      <c r="U250" s="507"/>
      <c r="V250" s="485"/>
      <c r="W250" s="485"/>
      <c r="X250" s="485"/>
      <c r="Y250" s="485"/>
      <c r="Z250" s="485"/>
      <c r="AA250" s="485"/>
      <c r="AB250" s="485"/>
      <c r="AC250" s="485"/>
      <c r="AD250" s="485"/>
      <c r="AE250" s="509"/>
      <c r="AF250" s="485"/>
      <c r="AG250" s="485"/>
      <c r="AH250" s="485"/>
      <c r="AI250" s="485"/>
      <c r="AJ250" s="513"/>
    </row>
    <row r="251">
      <c r="A251" s="505"/>
      <c r="B251" s="485"/>
      <c r="C251" s="506"/>
      <c r="D251" s="485"/>
      <c r="E251" s="485"/>
      <c r="F251" s="485"/>
      <c r="G251" s="485"/>
      <c r="H251" s="485"/>
      <c r="I251" s="485"/>
      <c r="J251" s="485"/>
      <c r="K251" s="485"/>
      <c r="L251" s="485"/>
      <c r="M251" s="485"/>
      <c r="N251" s="485"/>
      <c r="O251" s="485"/>
      <c r="P251" s="485"/>
      <c r="Q251" s="485"/>
      <c r="R251" s="507"/>
      <c r="S251" s="507"/>
      <c r="T251" s="507"/>
      <c r="U251" s="507"/>
      <c r="V251" s="485"/>
      <c r="W251" s="485"/>
      <c r="X251" s="485"/>
      <c r="Y251" s="485"/>
      <c r="Z251" s="485"/>
      <c r="AA251" s="485"/>
      <c r="AB251" s="485"/>
      <c r="AC251" s="485"/>
      <c r="AD251" s="485"/>
      <c r="AE251" s="509"/>
      <c r="AF251" s="485"/>
      <c r="AG251" s="485"/>
      <c r="AH251" s="485"/>
      <c r="AI251" s="485"/>
      <c r="AJ251" s="513"/>
    </row>
    <row r="252">
      <c r="A252" s="505"/>
      <c r="B252" s="485"/>
      <c r="C252" s="506"/>
      <c r="D252" s="485"/>
      <c r="E252" s="485"/>
      <c r="F252" s="485"/>
      <c r="G252" s="485"/>
      <c r="H252" s="485"/>
      <c r="I252" s="485"/>
      <c r="J252" s="485"/>
      <c r="K252" s="485"/>
      <c r="L252" s="485"/>
      <c r="M252" s="485"/>
      <c r="N252" s="485"/>
      <c r="O252" s="485"/>
      <c r="P252" s="485"/>
      <c r="Q252" s="485"/>
      <c r="R252" s="507"/>
      <c r="S252" s="507"/>
      <c r="T252" s="507"/>
      <c r="U252" s="507"/>
      <c r="V252" s="485"/>
      <c r="W252" s="485"/>
      <c r="X252" s="485"/>
      <c r="Y252" s="485"/>
      <c r="Z252" s="485"/>
      <c r="AA252" s="485"/>
      <c r="AB252" s="485"/>
      <c r="AC252" s="485"/>
      <c r="AD252" s="485"/>
      <c r="AE252" s="509"/>
      <c r="AF252" s="485"/>
      <c r="AG252" s="485"/>
      <c r="AH252" s="485"/>
      <c r="AI252" s="485"/>
      <c r="AJ252" s="513"/>
    </row>
    <row r="253">
      <c r="A253" s="505"/>
      <c r="B253" s="485"/>
      <c r="C253" s="506"/>
      <c r="D253" s="485"/>
      <c r="E253" s="485"/>
      <c r="F253" s="485"/>
      <c r="G253" s="485"/>
      <c r="H253" s="485"/>
      <c r="I253" s="485"/>
      <c r="J253" s="485"/>
      <c r="K253" s="485"/>
      <c r="L253" s="485"/>
      <c r="M253" s="485"/>
      <c r="N253" s="485"/>
      <c r="O253" s="485"/>
      <c r="P253" s="485"/>
      <c r="Q253" s="485"/>
      <c r="R253" s="507"/>
      <c r="S253" s="507"/>
      <c r="T253" s="507"/>
      <c r="U253" s="507"/>
      <c r="V253" s="485"/>
      <c r="W253" s="485"/>
      <c r="X253" s="485"/>
      <c r="Y253" s="485"/>
      <c r="Z253" s="485"/>
      <c r="AA253" s="485"/>
      <c r="AB253" s="485"/>
      <c r="AC253" s="485"/>
      <c r="AD253" s="485"/>
      <c r="AE253" s="509"/>
      <c r="AF253" s="485"/>
      <c r="AG253" s="485"/>
      <c r="AH253" s="485"/>
      <c r="AI253" s="485"/>
      <c r="AJ253" s="513"/>
    </row>
    <row r="254">
      <c r="A254" s="505"/>
      <c r="B254" s="485"/>
      <c r="C254" s="506"/>
      <c r="D254" s="485"/>
      <c r="E254" s="485"/>
      <c r="F254" s="485"/>
      <c r="G254" s="485"/>
      <c r="H254" s="485"/>
      <c r="I254" s="485"/>
      <c r="J254" s="485"/>
      <c r="K254" s="485"/>
      <c r="L254" s="485"/>
      <c r="M254" s="485"/>
      <c r="N254" s="485"/>
      <c r="O254" s="485"/>
      <c r="P254" s="485"/>
      <c r="Q254" s="485"/>
      <c r="R254" s="507"/>
      <c r="S254" s="507"/>
      <c r="T254" s="507"/>
      <c r="U254" s="507"/>
      <c r="V254" s="485"/>
      <c r="W254" s="485"/>
      <c r="X254" s="485"/>
      <c r="Y254" s="485"/>
      <c r="Z254" s="485"/>
      <c r="AA254" s="485"/>
      <c r="AB254" s="485"/>
      <c r="AC254" s="485"/>
      <c r="AD254" s="485"/>
      <c r="AE254" s="509"/>
      <c r="AF254" s="485"/>
      <c r="AG254" s="485"/>
      <c r="AH254" s="485"/>
      <c r="AI254" s="485"/>
      <c r="AJ254" s="513"/>
    </row>
    <row r="255">
      <c r="A255" s="505"/>
      <c r="B255" s="485"/>
      <c r="C255" s="506"/>
      <c r="D255" s="485"/>
      <c r="E255" s="485"/>
      <c r="F255" s="485"/>
      <c r="G255" s="485"/>
      <c r="H255" s="485"/>
      <c r="I255" s="485"/>
      <c r="J255" s="485"/>
      <c r="K255" s="485"/>
      <c r="L255" s="485"/>
      <c r="M255" s="485"/>
      <c r="N255" s="485"/>
      <c r="O255" s="485"/>
      <c r="P255" s="485"/>
      <c r="Q255" s="485"/>
      <c r="R255" s="507"/>
      <c r="S255" s="507"/>
      <c r="T255" s="507"/>
      <c r="U255" s="507"/>
      <c r="V255" s="485"/>
      <c r="W255" s="485"/>
      <c r="X255" s="485"/>
      <c r="Y255" s="485"/>
      <c r="Z255" s="485"/>
      <c r="AA255" s="485"/>
      <c r="AB255" s="485"/>
      <c r="AC255" s="485"/>
      <c r="AD255" s="485"/>
      <c r="AE255" s="509"/>
      <c r="AF255" s="485"/>
      <c r="AG255" s="485"/>
      <c r="AH255" s="485"/>
      <c r="AI255" s="485"/>
      <c r="AJ255" s="513"/>
    </row>
    <row r="256">
      <c r="A256" s="505"/>
      <c r="B256" s="485"/>
      <c r="C256" s="506"/>
      <c r="D256" s="485"/>
      <c r="E256" s="485"/>
      <c r="F256" s="485"/>
      <c r="G256" s="485"/>
      <c r="H256" s="485"/>
      <c r="I256" s="485"/>
      <c r="J256" s="485"/>
      <c r="K256" s="485"/>
      <c r="L256" s="485"/>
      <c r="M256" s="485"/>
      <c r="N256" s="485"/>
      <c r="O256" s="485"/>
      <c r="P256" s="485"/>
      <c r="Q256" s="485"/>
      <c r="R256" s="507"/>
      <c r="S256" s="507"/>
      <c r="T256" s="507"/>
      <c r="U256" s="507"/>
      <c r="V256" s="485"/>
      <c r="W256" s="485"/>
      <c r="X256" s="485"/>
      <c r="Y256" s="485"/>
      <c r="Z256" s="485"/>
      <c r="AA256" s="485"/>
      <c r="AB256" s="485"/>
      <c r="AC256" s="485"/>
      <c r="AD256" s="485"/>
      <c r="AE256" s="509"/>
      <c r="AF256" s="485"/>
      <c r="AG256" s="485"/>
      <c r="AH256" s="485"/>
      <c r="AI256" s="485"/>
      <c r="AJ256" s="513"/>
    </row>
    <row r="257">
      <c r="A257" s="505"/>
      <c r="B257" s="485"/>
      <c r="C257" s="506"/>
      <c r="D257" s="485"/>
      <c r="E257" s="485"/>
      <c r="F257" s="485"/>
      <c r="G257" s="485"/>
      <c r="H257" s="485"/>
      <c r="I257" s="485"/>
      <c r="J257" s="485"/>
      <c r="K257" s="485"/>
      <c r="L257" s="485"/>
      <c r="M257" s="485"/>
      <c r="N257" s="485"/>
      <c r="O257" s="485"/>
      <c r="P257" s="485"/>
      <c r="Q257" s="485"/>
      <c r="R257" s="507"/>
      <c r="S257" s="507"/>
      <c r="T257" s="507"/>
      <c r="U257" s="507"/>
      <c r="V257" s="485"/>
      <c r="W257" s="485"/>
      <c r="X257" s="485"/>
      <c r="Y257" s="485"/>
      <c r="Z257" s="485"/>
      <c r="AA257" s="485"/>
      <c r="AB257" s="485"/>
      <c r="AC257" s="485"/>
      <c r="AD257" s="485"/>
      <c r="AE257" s="509"/>
      <c r="AF257" s="485"/>
      <c r="AG257" s="485"/>
      <c r="AH257" s="485"/>
      <c r="AI257" s="485"/>
      <c r="AJ257" s="513"/>
    </row>
    <row r="258">
      <c r="A258" s="505"/>
      <c r="B258" s="485"/>
      <c r="C258" s="506"/>
      <c r="D258" s="485"/>
      <c r="E258" s="485"/>
      <c r="F258" s="485"/>
      <c r="G258" s="485"/>
      <c r="H258" s="485"/>
      <c r="I258" s="485"/>
      <c r="J258" s="485"/>
      <c r="K258" s="485"/>
      <c r="L258" s="485"/>
      <c r="M258" s="485"/>
      <c r="N258" s="485"/>
      <c r="O258" s="485"/>
      <c r="P258" s="485"/>
      <c r="Q258" s="485"/>
      <c r="R258" s="507"/>
      <c r="S258" s="507"/>
      <c r="T258" s="507"/>
      <c r="U258" s="507"/>
      <c r="V258" s="485"/>
      <c r="W258" s="485"/>
      <c r="X258" s="485"/>
      <c r="Y258" s="485"/>
      <c r="Z258" s="485"/>
      <c r="AA258" s="485"/>
      <c r="AB258" s="485"/>
      <c r="AC258" s="485"/>
      <c r="AD258" s="485"/>
      <c r="AE258" s="509"/>
      <c r="AF258" s="485"/>
      <c r="AG258" s="485"/>
      <c r="AH258" s="485"/>
      <c r="AI258" s="485"/>
      <c r="AJ258" s="513"/>
    </row>
    <row r="259">
      <c r="A259" s="505"/>
      <c r="B259" s="485"/>
      <c r="C259" s="506"/>
      <c r="D259" s="485"/>
      <c r="E259" s="485"/>
      <c r="F259" s="485"/>
      <c r="G259" s="485"/>
      <c r="H259" s="485"/>
      <c r="I259" s="485"/>
      <c r="J259" s="485"/>
      <c r="K259" s="485"/>
      <c r="L259" s="485"/>
      <c r="M259" s="485"/>
      <c r="N259" s="485"/>
      <c r="O259" s="485"/>
      <c r="P259" s="485"/>
      <c r="Q259" s="485"/>
      <c r="R259" s="507"/>
      <c r="S259" s="507"/>
      <c r="T259" s="507"/>
      <c r="U259" s="507"/>
      <c r="V259" s="485"/>
      <c r="W259" s="485"/>
      <c r="X259" s="485"/>
      <c r="Y259" s="485"/>
      <c r="Z259" s="485"/>
      <c r="AA259" s="485"/>
      <c r="AB259" s="485"/>
      <c r="AC259" s="485"/>
      <c r="AD259" s="485"/>
      <c r="AE259" s="509"/>
      <c r="AF259" s="485"/>
      <c r="AG259" s="485"/>
      <c r="AH259" s="485"/>
      <c r="AI259" s="485"/>
      <c r="AJ259" s="513"/>
    </row>
    <row r="260">
      <c r="A260" s="505"/>
      <c r="B260" s="485"/>
      <c r="C260" s="506"/>
      <c r="D260" s="485"/>
      <c r="E260" s="485"/>
      <c r="F260" s="485"/>
      <c r="G260" s="485"/>
      <c r="H260" s="485"/>
      <c r="I260" s="485"/>
      <c r="J260" s="485"/>
      <c r="K260" s="485"/>
      <c r="L260" s="485"/>
      <c r="M260" s="485"/>
      <c r="N260" s="485"/>
      <c r="O260" s="485"/>
      <c r="P260" s="485"/>
      <c r="Q260" s="485"/>
      <c r="R260" s="507"/>
      <c r="S260" s="507"/>
      <c r="T260" s="507"/>
      <c r="U260" s="507"/>
      <c r="V260" s="485"/>
      <c r="W260" s="485"/>
      <c r="X260" s="485"/>
      <c r="Y260" s="485"/>
      <c r="Z260" s="485"/>
      <c r="AA260" s="485"/>
      <c r="AB260" s="485"/>
      <c r="AC260" s="485"/>
      <c r="AD260" s="485"/>
      <c r="AE260" s="509"/>
      <c r="AF260" s="485"/>
      <c r="AG260" s="485"/>
      <c r="AH260" s="485"/>
      <c r="AI260" s="485"/>
      <c r="AJ260" s="513"/>
    </row>
    <row r="261">
      <c r="A261" s="505"/>
      <c r="B261" s="485"/>
      <c r="C261" s="506"/>
      <c r="D261" s="485"/>
      <c r="E261" s="485"/>
      <c r="F261" s="485"/>
      <c r="G261" s="485"/>
      <c r="H261" s="485"/>
      <c r="I261" s="485"/>
      <c r="J261" s="485"/>
      <c r="K261" s="485"/>
      <c r="L261" s="485"/>
      <c r="M261" s="485"/>
      <c r="N261" s="485"/>
      <c r="O261" s="485"/>
      <c r="P261" s="485"/>
      <c r="Q261" s="485"/>
      <c r="R261" s="507"/>
      <c r="S261" s="507"/>
      <c r="T261" s="507"/>
      <c r="U261" s="507"/>
      <c r="V261" s="485"/>
      <c r="W261" s="485"/>
      <c r="X261" s="485"/>
      <c r="Y261" s="485"/>
      <c r="Z261" s="485"/>
      <c r="AA261" s="485"/>
      <c r="AB261" s="485"/>
      <c r="AC261" s="485"/>
      <c r="AD261" s="485"/>
      <c r="AE261" s="509"/>
      <c r="AF261" s="485"/>
      <c r="AG261" s="485"/>
      <c r="AH261" s="485"/>
      <c r="AI261" s="485"/>
      <c r="AJ261" s="513"/>
    </row>
    <row r="262">
      <c r="A262" s="505"/>
      <c r="B262" s="485"/>
      <c r="C262" s="506"/>
      <c r="D262" s="485"/>
      <c r="E262" s="485"/>
      <c r="F262" s="485"/>
      <c r="G262" s="485"/>
      <c r="H262" s="485"/>
      <c r="I262" s="485"/>
      <c r="J262" s="485"/>
      <c r="K262" s="485"/>
      <c r="L262" s="485"/>
      <c r="M262" s="485"/>
      <c r="N262" s="485"/>
      <c r="O262" s="485"/>
      <c r="P262" s="485"/>
      <c r="Q262" s="485"/>
      <c r="R262" s="507"/>
      <c r="S262" s="507"/>
      <c r="T262" s="507"/>
      <c r="U262" s="507"/>
      <c r="V262" s="485"/>
      <c r="W262" s="485"/>
      <c r="X262" s="485"/>
      <c r="Y262" s="485"/>
      <c r="Z262" s="485"/>
      <c r="AA262" s="485"/>
      <c r="AB262" s="485"/>
      <c r="AC262" s="485"/>
      <c r="AD262" s="485"/>
      <c r="AE262" s="509"/>
      <c r="AF262" s="485"/>
      <c r="AG262" s="485"/>
      <c r="AH262" s="485"/>
      <c r="AI262" s="485"/>
      <c r="AJ262" s="513"/>
    </row>
    <row r="263">
      <c r="A263" s="505"/>
      <c r="B263" s="485"/>
      <c r="C263" s="506"/>
      <c r="D263" s="485"/>
      <c r="E263" s="485"/>
      <c r="F263" s="485"/>
      <c r="G263" s="485"/>
      <c r="H263" s="485"/>
      <c r="I263" s="485"/>
      <c r="J263" s="485"/>
      <c r="K263" s="485"/>
      <c r="L263" s="485"/>
      <c r="M263" s="485"/>
      <c r="N263" s="485"/>
      <c r="O263" s="485"/>
      <c r="P263" s="485"/>
      <c r="Q263" s="485"/>
      <c r="R263" s="507"/>
      <c r="S263" s="507"/>
      <c r="T263" s="507"/>
      <c r="U263" s="507"/>
      <c r="V263" s="485"/>
      <c r="W263" s="485"/>
      <c r="X263" s="485"/>
      <c r="Y263" s="485"/>
      <c r="Z263" s="485"/>
      <c r="AA263" s="485"/>
      <c r="AB263" s="485"/>
      <c r="AC263" s="485"/>
      <c r="AD263" s="485"/>
      <c r="AE263" s="509"/>
      <c r="AF263" s="485"/>
      <c r="AG263" s="485"/>
      <c r="AH263" s="485"/>
      <c r="AI263" s="485"/>
      <c r="AJ263" s="513"/>
    </row>
    <row r="264">
      <c r="A264" s="505"/>
      <c r="B264" s="485"/>
      <c r="C264" s="506"/>
      <c r="D264" s="485"/>
      <c r="E264" s="485"/>
      <c r="F264" s="485"/>
      <c r="G264" s="485"/>
      <c r="H264" s="485"/>
      <c r="I264" s="485"/>
      <c r="J264" s="485"/>
      <c r="K264" s="485"/>
      <c r="L264" s="485"/>
      <c r="M264" s="485"/>
      <c r="N264" s="485"/>
      <c r="O264" s="485"/>
      <c r="P264" s="485"/>
      <c r="Q264" s="485"/>
      <c r="R264" s="507"/>
      <c r="S264" s="507"/>
      <c r="T264" s="507"/>
      <c r="U264" s="507"/>
      <c r="V264" s="485"/>
      <c r="W264" s="485"/>
      <c r="X264" s="485"/>
      <c r="Y264" s="485"/>
      <c r="Z264" s="485"/>
      <c r="AA264" s="485"/>
      <c r="AB264" s="485"/>
      <c r="AC264" s="485"/>
      <c r="AD264" s="485"/>
      <c r="AE264" s="509"/>
      <c r="AF264" s="485"/>
      <c r="AG264" s="485"/>
      <c r="AH264" s="485"/>
      <c r="AI264" s="485"/>
      <c r="AJ264" s="513"/>
    </row>
    <row r="265">
      <c r="A265" s="505"/>
      <c r="B265" s="485"/>
      <c r="C265" s="506"/>
      <c r="D265" s="485"/>
      <c r="E265" s="485"/>
      <c r="F265" s="485"/>
      <c r="G265" s="485"/>
      <c r="H265" s="485"/>
      <c r="I265" s="485"/>
      <c r="J265" s="485"/>
      <c r="K265" s="485"/>
      <c r="L265" s="485"/>
      <c r="M265" s="485"/>
      <c r="N265" s="485"/>
      <c r="O265" s="485"/>
      <c r="P265" s="485"/>
      <c r="Q265" s="485"/>
      <c r="R265" s="507"/>
      <c r="S265" s="507"/>
      <c r="T265" s="507"/>
      <c r="U265" s="507"/>
      <c r="V265" s="485"/>
      <c r="W265" s="485"/>
      <c r="X265" s="485"/>
      <c r="Y265" s="485"/>
      <c r="Z265" s="485"/>
      <c r="AA265" s="485"/>
      <c r="AB265" s="485"/>
      <c r="AC265" s="485"/>
      <c r="AD265" s="485"/>
      <c r="AE265" s="509"/>
      <c r="AF265" s="485"/>
      <c r="AG265" s="485"/>
      <c r="AH265" s="485"/>
      <c r="AI265" s="485"/>
      <c r="AJ265" s="513"/>
    </row>
    <row r="266">
      <c r="A266" s="505"/>
      <c r="B266" s="485"/>
      <c r="C266" s="506"/>
      <c r="D266" s="485"/>
      <c r="E266" s="485"/>
      <c r="F266" s="485"/>
      <c r="G266" s="485"/>
      <c r="H266" s="485"/>
      <c r="I266" s="485"/>
      <c r="J266" s="485"/>
      <c r="K266" s="485"/>
      <c r="L266" s="485"/>
      <c r="M266" s="485"/>
      <c r="N266" s="485"/>
      <c r="O266" s="485"/>
      <c r="P266" s="485"/>
      <c r="Q266" s="485"/>
      <c r="R266" s="507"/>
      <c r="S266" s="507"/>
      <c r="T266" s="507"/>
      <c r="U266" s="507"/>
      <c r="V266" s="485"/>
      <c r="W266" s="485"/>
      <c r="X266" s="485"/>
      <c r="Y266" s="485"/>
      <c r="Z266" s="485"/>
      <c r="AA266" s="485"/>
      <c r="AB266" s="485"/>
      <c r="AC266" s="485"/>
      <c r="AD266" s="485"/>
      <c r="AE266" s="509"/>
      <c r="AF266" s="485"/>
      <c r="AG266" s="485"/>
      <c r="AH266" s="485"/>
      <c r="AI266" s="485"/>
      <c r="AJ266" s="513"/>
    </row>
    <row r="267">
      <c r="A267" s="505"/>
      <c r="B267" s="485"/>
      <c r="C267" s="506"/>
      <c r="D267" s="485"/>
      <c r="E267" s="485"/>
      <c r="F267" s="485"/>
      <c r="G267" s="485"/>
      <c r="H267" s="485"/>
      <c r="I267" s="485"/>
      <c r="J267" s="485"/>
      <c r="K267" s="485"/>
      <c r="L267" s="485"/>
      <c r="M267" s="485"/>
      <c r="N267" s="485"/>
      <c r="O267" s="485"/>
      <c r="P267" s="485"/>
      <c r="Q267" s="485"/>
      <c r="R267" s="507"/>
      <c r="S267" s="507"/>
      <c r="T267" s="507"/>
      <c r="U267" s="507"/>
      <c r="V267" s="485"/>
      <c r="W267" s="485"/>
      <c r="X267" s="485"/>
      <c r="Y267" s="485"/>
      <c r="Z267" s="485"/>
      <c r="AA267" s="485"/>
      <c r="AB267" s="485"/>
      <c r="AC267" s="485"/>
      <c r="AD267" s="485"/>
      <c r="AE267" s="509"/>
      <c r="AF267" s="485"/>
      <c r="AG267" s="485"/>
      <c r="AH267" s="485"/>
      <c r="AI267" s="485"/>
      <c r="AJ267" s="513"/>
    </row>
    <row r="268">
      <c r="A268" s="505"/>
      <c r="B268" s="485"/>
      <c r="C268" s="506"/>
      <c r="D268" s="485"/>
      <c r="E268" s="485"/>
      <c r="F268" s="485"/>
      <c r="G268" s="485"/>
      <c r="H268" s="485"/>
      <c r="I268" s="485"/>
      <c r="J268" s="485"/>
      <c r="K268" s="485"/>
      <c r="L268" s="485"/>
      <c r="M268" s="485"/>
      <c r="N268" s="485"/>
      <c r="O268" s="485"/>
      <c r="P268" s="485"/>
      <c r="Q268" s="485"/>
      <c r="R268" s="507"/>
      <c r="S268" s="507"/>
      <c r="T268" s="507"/>
      <c r="U268" s="507"/>
      <c r="V268" s="485"/>
      <c r="W268" s="485"/>
      <c r="X268" s="485"/>
      <c r="Y268" s="485"/>
      <c r="Z268" s="485"/>
      <c r="AA268" s="485"/>
      <c r="AB268" s="485"/>
      <c r="AC268" s="485"/>
      <c r="AD268" s="485"/>
      <c r="AE268" s="509"/>
      <c r="AF268" s="485"/>
      <c r="AG268" s="485"/>
      <c r="AH268" s="485"/>
      <c r="AI268" s="485"/>
      <c r="AJ268" s="513"/>
    </row>
    <row r="269">
      <c r="A269" s="505"/>
      <c r="B269" s="485"/>
      <c r="C269" s="506"/>
      <c r="D269" s="485"/>
      <c r="E269" s="485"/>
      <c r="F269" s="485"/>
      <c r="G269" s="485"/>
      <c r="H269" s="485"/>
      <c r="I269" s="485"/>
      <c r="J269" s="485"/>
      <c r="K269" s="485"/>
      <c r="L269" s="485"/>
      <c r="M269" s="485"/>
      <c r="N269" s="485"/>
      <c r="O269" s="485"/>
      <c r="P269" s="485"/>
      <c r="Q269" s="485"/>
      <c r="R269" s="507"/>
      <c r="S269" s="507"/>
      <c r="T269" s="507"/>
      <c r="U269" s="507"/>
      <c r="V269" s="485"/>
      <c r="W269" s="485"/>
      <c r="X269" s="485"/>
      <c r="Y269" s="485"/>
      <c r="Z269" s="485"/>
      <c r="AA269" s="485"/>
      <c r="AB269" s="485"/>
      <c r="AC269" s="485"/>
      <c r="AD269" s="485"/>
      <c r="AE269" s="509"/>
      <c r="AF269" s="485"/>
      <c r="AG269" s="485"/>
      <c r="AH269" s="485"/>
      <c r="AI269" s="485"/>
      <c r="AJ269" s="513"/>
    </row>
    <row r="270">
      <c r="A270" s="505"/>
      <c r="B270" s="485"/>
      <c r="C270" s="506"/>
      <c r="D270" s="485"/>
      <c r="E270" s="485"/>
      <c r="F270" s="485"/>
      <c r="G270" s="485"/>
      <c r="H270" s="485"/>
      <c r="I270" s="485"/>
      <c r="J270" s="485"/>
      <c r="K270" s="485"/>
      <c r="L270" s="485"/>
      <c r="M270" s="485"/>
      <c r="N270" s="485"/>
      <c r="O270" s="485"/>
      <c r="P270" s="485"/>
      <c r="Q270" s="485"/>
      <c r="R270" s="507"/>
      <c r="S270" s="507"/>
      <c r="T270" s="507"/>
      <c r="U270" s="507"/>
      <c r="V270" s="485"/>
      <c r="W270" s="485"/>
      <c r="X270" s="485"/>
      <c r="Y270" s="485"/>
      <c r="Z270" s="485"/>
      <c r="AA270" s="485"/>
      <c r="AB270" s="485"/>
      <c r="AC270" s="485"/>
      <c r="AD270" s="485"/>
      <c r="AE270" s="509"/>
      <c r="AF270" s="485"/>
      <c r="AG270" s="485"/>
      <c r="AH270" s="485"/>
      <c r="AI270" s="485"/>
      <c r="AJ270" s="513"/>
    </row>
    <row r="271">
      <c r="A271" s="505"/>
      <c r="B271" s="485"/>
      <c r="C271" s="506"/>
      <c r="D271" s="485"/>
      <c r="E271" s="485"/>
      <c r="F271" s="485"/>
      <c r="G271" s="485"/>
      <c r="H271" s="485"/>
      <c r="I271" s="485"/>
      <c r="J271" s="485"/>
      <c r="K271" s="485"/>
      <c r="L271" s="485"/>
      <c r="M271" s="485"/>
      <c r="N271" s="485"/>
      <c r="O271" s="485"/>
      <c r="P271" s="485"/>
      <c r="Q271" s="485"/>
      <c r="R271" s="507"/>
      <c r="S271" s="507"/>
      <c r="T271" s="507"/>
      <c r="U271" s="507"/>
      <c r="V271" s="485"/>
      <c r="W271" s="485"/>
      <c r="X271" s="485"/>
      <c r="Y271" s="485"/>
      <c r="Z271" s="485"/>
      <c r="AA271" s="485"/>
      <c r="AB271" s="485"/>
      <c r="AC271" s="485"/>
      <c r="AD271" s="485"/>
      <c r="AE271" s="509"/>
      <c r="AF271" s="485"/>
      <c r="AG271" s="485"/>
      <c r="AH271" s="485"/>
      <c r="AI271" s="485"/>
      <c r="AJ271" s="513"/>
    </row>
    <row r="272">
      <c r="A272" s="505"/>
      <c r="B272" s="485"/>
      <c r="C272" s="506"/>
      <c r="D272" s="485"/>
      <c r="E272" s="485"/>
      <c r="F272" s="485"/>
      <c r="G272" s="485"/>
      <c r="H272" s="485"/>
      <c r="I272" s="485"/>
      <c r="J272" s="485"/>
      <c r="K272" s="485"/>
      <c r="L272" s="485"/>
      <c r="M272" s="485"/>
      <c r="N272" s="485"/>
      <c r="O272" s="485"/>
      <c r="P272" s="485"/>
      <c r="Q272" s="485"/>
      <c r="R272" s="507"/>
      <c r="S272" s="507"/>
      <c r="T272" s="507"/>
      <c r="U272" s="507"/>
      <c r="V272" s="485"/>
      <c r="W272" s="485"/>
      <c r="X272" s="485"/>
      <c r="Y272" s="485"/>
      <c r="Z272" s="485"/>
      <c r="AA272" s="485"/>
      <c r="AB272" s="485"/>
      <c r="AC272" s="485"/>
      <c r="AD272" s="485"/>
      <c r="AE272" s="509"/>
      <c r="AF272" s="485"/>
      <c r="AG272" s="485"/>
      <c r="AH272" s="485"/>
      <c r="AI272" s="485"/>
      <c r="AJ272" s="513"/>
    </row>
    <row r="273">
      <c r="A273" s="505"/>
      <c r="B273" s="485"/>
      <c r="C273" s="506"/>
      <c r="D273" s="485"/>
      <c r="E273" s="485"/>
      <c r="F273" s="485"/>
      <c r="G273" s="485"/>
      <c r="H273" s="485"/>
      <c r="I273" s="485"/>
      <c r="J273" s="485"/>
      <c r="K273" s="485"/>
      <c r="L273" s="485"/>
      <c r="M273" s="485"/>
      <c r="N273" s="485"/>
      <c r="O273" s="485"/>
      <c r="P273" s="485"/>
      <c r="Q273" s="485"/>
      <c r="R273" s="507"/>
      <c r="S273" s="507"/>
      <c r="T273" s="507"/>
      <c r="U273" s="507"/>
      <c r="V273" s="485"/>
      <c r="W273" s="485"/>
      <c r="X273" s="485"/>
      <c r="Y273" s="485"/>
      <c r="Z273" s="485"/>
      <c r="AA273" s="485"/>
      <c r="AB273" s="485"/>
      <c r="AC273" s="485"/>
      <c r="AD273" s="485"/>
      <c r="AE273" s="509"/>
      <c r="AF273" s="485"/>
      <c r="AG273" s="485"/>
      <c r="AH273" s="485"/>
      <c r="AI273" s="485"/>
      <c r="AJ273" s="513"/>
    </row>
    <row r="274">
      <c r="A274" s="505"/>
      <c r="B274" s="485"/>
      <c r="C274" s="506"/>
      <c r="D274" s="485"/>
      <c r="E274" s="485"/>
      <c r="F274" s="485"/>
      <c r="G274" s="485"/>
      <c r="H274" s="485"/>
      <c r="I274" s="485"/>
      <c r="J274" s="485"/>
      <c r="K274" s="485"/>
      <c r="L274" s="485"/>
      <c r="M274" s="485"/>
      <c r="N274" s="485"/>
      <c r="O274" s="485"/>
      <c r="P274" s="485"/>
      <c r="Q274" s="485"/>
      <c r="R274" s="507"/>
      <c r="S274" s="507"/>
      <c r="T274" s="507"/>
      <c r="U274" s="507"/>
      <c r="V274" s="485"/>
      <c r="W274" s="485"/>
      <c r="X274" s="485"/>
      <c r="Y274" s="485"/>
      <c r="Z274" s="485"/>
      <c r="AA274" s="485"/>
      <c r="AB274" s="485"/>
      <c r="AC274" s="485"/>
      <c r="AD274" s="485"/>
      <c r="AE274" s="509"/>
      <c r="AF274" s="485"/>
      <c r="AG274" s="485"/>
      <c r="AH274" s="485"/>
      <c r="AI274" s="485"/>
      <c r="AJ274" s="513"/>
    </row>
    <row r="275">
      <c r="A275" s="505"/>
      <c r="B275" s="485"/>
      <c r="C275" s="506"/>
      <c r="D275" s="485"/>
      <c r="E275" s="485"/>
      <c r="F275" s="485"/>
      <c r="G275" s="485"/>
      <c r="H275" s="485"/>
      <c r="I275" s="485"/>
      <c r="J275" s="485"/>
      <c r="K275" s="485"/>
      <c r="L275" s="485"/>
      <c r="M275" s="485"/>
      <c r="N275" s="485"/>
      <c r="O275" s="485"/>
      <c r="P275" s="485"/>
      <c r="Q275" s="485"/>
      <c r="R275" s="507"/>
      <c r="S275" s="507"/>
      <c r="T275" s="507"/>
      <c r="U275" s="507"/>
      <c r="V275" s="485"/>
      <c r="W275" s="485"/>
      <c r="X275" s="485"/>
      <c r="Y275" s="485"/>
      <c r="Z275" s="485"/>
      <c r="AA275" s="485"/>
      <c r="AB275" s="485"/>
      <c r="AC275" s="485"/>
      <c r="AD275" s="485"/>
      <c r="AE275" s="509"/>
      <c r="AF275" s="485"/>
      <c r="AG275" s="485"/>
      <c r="AH275" s="485"/>
      <c r="AI275" s="485"/>
      <c r="AJ275" s="513"/>
    </row>
    <row r="276">
      <c r="A276" s="505"/>
      <c r="B276" s="485"/>
      <c r="C276" s="506"/>
      <c r="D276" s="485"/>
      <c r="E276" s="485"/>
      <c r="F276" s="485"/>
      <c r="G276" s="485"/>
      <c r="H276" s="485"/>
      <c r="I276" s="485"/>
      <c r="J276" s="485"/>
      <c r="K276" s="485"/>
      <c r="L276" s="485"/>
      <c r="M276" s="485"/>
      <c r="N276" s="485"/>
      <c r="O276" s="485"/>
      <c r="P276" s="485"/>
      <c r="Q276" s="485"/>
      <c r="R276" s="507"/>
      <c r="S276" s="507"/>
      <c r="T276" s="507"/>
      <c r="U276" s="507"/>
      <c r="V276" s="485"/>
      <c r="W276" s="485"/>
      <c r="X276" s="485"/>
      <c r="Y276" s="485"/>
      <c r="Z276" s="485"/>
      <c r="AA276" s="485"/>
      <c r="AB276" s="485"/>
      <c r="AC276" s="485"/>
      <c r="AD276" s="485"/>
      <c r="AE276" s="509"/>
      <c r="AF276" s="485"/>
      <c r="AG276" s="485"/>
      <c r="AH276" s="485"/>
      <c r="AI276" s="485"/>
      <c r="AJ276" s="513"/>
    </row>
    <row r="277">
      <c r="A277" s="505"/>
      <c r="B277" s="485"/>
      <c r="C277" s="506"/>
      <c r="D277" s="485"/>
      <c r="E277" s="485"/>
      <c r="F277" s="485"/>
      <c r="G277" s="485"/>
      <c r="H277" s="485"/>
      <c r="I277" s="485"/>
      <c r="J277" s="485"/>
      <c r="K277" s="485"/>
      <c r="L277" s="485"/>
      <c r="M277" s="485"/>
      <c r="N277" s="485"/>
      <c r="O277" s="485"/>
      <c r="P277" s="485"/>
      <c r="Q277" s="485"/>
      <c r="R277" s="507"/>
      <c r="S277" s="507"/>
      <c r="T277" s="507"/>
      <c r="U277" s="507"/>
      <c r="V277" s="485"/>
      <c r="W277" s="485"/>
      <c r="X277" s="485"/>
      <c r="Y277" s="485"/>
      <c r="Z277" s="485"/>
      <c r="AA277" s="485"/>
      <c r="AB277" s="485"/>
      <c r="AC277" s="485"/>
      <c r="AD277" s="485"/>
      <c r="AE277" s="509"/>
      <c r="AF277" s="485"/>
      <c r="AG277" s="485"/>
      <c r="AH277" s="485"/>
      <c r="AI277" s="485"/>
      <c r="AJ277" s="513"/>
    </row>
    <row r="278">
      <c r="A278" s="505"/>
      <c r="B278" s="485"/>
      <c r="C278" s="506"/>
      <c r="D278" s="485"/>
      <c r="E278" s="485"/>
      <c r="F278" s="485"/>
      <c r="G278" s="485"/>
      <c r="H278" s="485"/>
      <c r="I278" s="485"/>
      <c r="J278" s="485"/>
      <c r="K278" s="485"/>
      <c r="L278" s="485"/>
      <c r="M278" s="485"/>
      <c r="N278" s="485"/>
      <c r="O278" s="485"/>
      <c r="P278" s="485"/>
      <c r="Q278" s="485"/>
      <c r="R278" s="507"/>
      <c r="S278" s="507"/>
      <c r="T278" s="507"/>
      <c r="U278" s="507"/>
      <c r="V278" s="485"/>
      <c r="W278" s="485"/>
      <c r="X278" s="485"/>
      <c r="Y278" s="485"/>
      <c r="Z278" s="485"/>
      <c r="AA278" s="485"/>
      <c r="AB278" s="485"/>
      <c r="AC278" s="485"/>
      <c r="AD278" s="485"/>
      <c r="AE278" s="509"/>
      <c r="AF278" s="485"/>
      <c r="AG278" s="485"/>
      <c r="AH278" s="485"/>
      <c r="AI278" s="485"/>
      <c r="AJ278" s="513"/>
    </row>
    <row r="279">
      <c r="A279" s="505"/>
      <c r="B279" s="485"/>
      <c r="C279" s="506"/>
      <c r="D279" s="485"/>
      <c r="E279" s="485"/>
      <c r="F279" s="485"/>
      <c r="G279" s="485"/>
      <c r="H279" s="485"/>
      <c r="I279" s="485"/>
      <c r="J279" s="485"/>
      <c r="K279" s="485"/>
      <c r="L279" s="485"/>
      <c r="M279" s="485"/>
      <c r="N279" s="485"/>
      <c r="O279" s="485"/>
      <c r="P279" s="485"/>
      <c r="Q279" s="485"/>
      <c r="R279" s="507"/>
      <c r="S279" s="507"/>
      <c r="T279" s="507"/>
      <c r="U279" s="507"/>
      <c r="V279" s="485"/>
      <c r="W279" s="485"/>
      <c r="X279" s="485"/>
      <c r="Y279" s="485"/>
      <c r="Z279" s="485"/>
      <c r="AA279" s="485"/>
      <c r="AB279" s="485"/>
      <c r="AC279" s="485"/>
      <c r="AD279" s="485"/>
      <c r="AE279" s="509"/>
      <c r="AF279" s="485"/>
      <c r="AG279" s="485"/>
      <c r="AH279" s="485"/>
      <c r="AI279" s="485"/>
      <c r="AJ279" s="513"/>
    </row>
    <row r="280">
      <c r="A280" s="505"/>
      <c r="B280" s="485"/>
      <c r="C280" s="506"/>
      <c r="D280" s="485"/>
      <c r="E280" s="485"/>
      <c r="F280" s="485"/>
      <c r="G280" s="485"/>
      <c r="H280" s="485"/>
      <c r="I280" s="485"/>
      <c r="J280" s="485"/>
      <c r="K280" s="485"/>
      <c r="L280" s="485"/>
      <c r="M280" s="485"/>
      <c r="N280" s="485"/>
      <c r="O280" s="485"/>
      <c r="P280" s="485"/>
      <c r="Q280" s="485"/>
      <c r="R280" s="507"/>
      <c r="S280" s="507"/>
      <c r="T280" s="507"/>
      <c r="U280" s="507"/>
      <c r="V280" s="485"/>
      <c r="W280" s="485"/>
      <c r="X280" s="485"/>
      <c r="Y280" s="485"/>
      <c r="Z280" s="485"/>
      <c r="AA280" s="485"/>
      <c r="AB280" s="485"/>
      <c r="AC280" s="485"/>
      <c r="AD280" s="485"/>
      <c r="AE280" s="509"/>
      <c r="AF280" s="485"/>
      <c r="AG280" s="485"/>
      <c r="AH280" s="485"/>
      <c r="AI280" s="485"/>
      <c r="AJ280" s="513"/>
    </row>
    <row r="281">
      <c r="A281" s="505"/>
      <c r="B281" s="485"/>
      <c r="C281" s="506"/>
      <c r="D281" s="485"/>
      <c r="E281" s="485"/>
      <c r="F281" s="485"/>
      <c r="G281" s="485"/>
      <c r="H281" s="485"/>
      <c r="I281" s="485"/>
      <c r="J281" s="485"/>
      <c r="K281" s="485"/>
      <c r="L281" s="485"/>
      <c r="M281" s="485"/>
      <c r="N281" s="485"/>
      <c r="O281" s="485"/>
      <c r="P281" s="485"/>
      <c r="Q281" s="485"/>
      <c r="R281" s="507"/>
      <c r="S281" s="507"/>
      <c r="T281" s="507"/>
      <c r="U281" s="507"/>
      <c r="V281" s="485"/>
      <c r="W281" s="485"/>
      <c r="X281" s="485"/>
      <c r="Y281" s="485"/>
      <c r="Z281" s="485"/>
      <c r="AA281" s="485"/>
      <c r="AB281" s="485"/>
      <c r="AC281" s="485"/>
      <c r="AD281" s="485"/>
      <c r="AE281" s="509"/>
      <c r="AF281" s="485"/>
      <c r="AG281" s="485"/>
      <c r="AH281" s="485"/>
      <c r="AI281" s="485"/>
      <c r="AJ281" s="513"/>
    </row>
    <row r="282">
      <c r="A282" s="505"/>
      <c r="B282" s="485"/>
      <c r="C282" s="506"/>
      <c r="D282" s="485"/>
      <c r="E282" s="485"/>
      <c r="F282" s="485"/>
      <c r="G282" s="485"/>
      <c r="H282" s="485"/>
      <c r="I282" s="485"/>
      <c r="J282" s="485"/>
      <c r="K282" s="485"/>
      <c r="L282" s="485"/>
      <c r="M282" s="485"/>
      <c r="N282" s="485"/>
      <c r="O282" s="485"/>
      <c r="P282" s="485"/>
      <c r="Q282" s="485"/>
      <c r="R282" s="507"/>
      <c r="S282" s="507"/>
      <c r="T282" s="507"/>
      <c r="U282" s="507"/>
      <c r="V282" s="485"/>
      <c r="W282" s="485"/>
      <c r="X282" s="485"/>
      <c r="Y282" s="485"/>
      <c r="Z282" s="485"/>
      <c r="AA282" s="485"/>
      <c r="AB282" s="485"/>
      <c r="AC282" s="485"/>
      <c r="AD282" s="485"/>
      <c r="AE282" s="509"/>
      <c r="AF282" s="485"/>
      <c r="AG282" s="485"/>
      <c r="AH282" s="485"/>
      <c r="AI282" s="485"/>
      <c r="AJ282" s="513"/>
    </row>
    <row r="283">
      <c r="A283" s="505"/>
      <c r="B283" s="485"/>
      <c r="C283" s="506"/>
      <c r="D283" s="485"/>
      <c r="E283" s="485"/>
      <c r="F283" s="485"/>
      <c r="G283" s="485"/>
      <c r="H283" s="485"/>
      <c r="I283" s="485"/>
      <c r="J283" s="485"/>
      <c r="K283" s="485"/>
      <c r="L283" s="485"/>
      <c r="M283" s="485"/>
      <c r="N283" s="485"/>
      <c r="O283" s="485"/>
      <c r="P283" s="485"/>
      <c r="Q283" s="485"/>
      <c r="R283" s="507"/>
      <c r="S283" s="507"/>
      <c r="T283" s="507"/>
      <c r="U283" s="507"/>
      <c r="V283" s="485"/>
      <c r="W283" s="485"/>
      <c r="X283" s="485"/>
      <c r="Y283" s="485"/>
      <c r="Z283" s="485"/>
      <c r="AA283" s="485"/>
      <c r="AB283" s="485"/>
      <c r="AC283" s="485"/>
      <c r="AD283" s="485"/>
      <c r="AE283" s="509"/>
      <c r="AF283" s="485"/>
      <c r="AG283" s="485"/>
      <c r="AH283" s="485"/>
      <c r="AI283" s="485"/>
      <c r="AJ283" s="513"/>
    </row>
    <row r="284">
      <c r="A284" s="505"/>
      <c r="B284" s="485"/>
      <c r="C284" s="506"/>
      <c r="D284" s="485"/>
      <c r="E284" s="485"/>
      <c r="F284" s="485"/>
      <c r="G284" s="485"/>
      <c r="H284" s="485"/>
      <c r="I284" s="485"/>
      <c r="J284" s="485"/>
      <c r="K284" s="485"/>
      <c r="L284" s="485"/>
      <c r="M284" s="485"/>
      <c r="N284" s="485"/>
      <c r="O284" s="485"/>
      <c r="P284" s="485"/>
      <c r="Q284" s="485"/>
      <c r="R284" s="507"/>
      <c r="S284" s="507"/>
      <c r="T284" s="507"/>
      <c r="U284" s="507"/>
      <c r="V284" s="485"/>
      <c r="W284" s="485"/>
      <c r="X284" s="485"/>
      <c r="Y284" s="485"/>
      <c r="Z284" s="485"/>
      <c r="AA284" s="485"/>
      <c r="AB284" s="485"/>
      <c r="AC284" s="485"/>
      <c r="AD284" s="485"/>
      <c r="AE284" s="509"/>
      <c r="AF284" s="485"/>
      <c r="AG284" s="485"/>
      <c r="AH284" s="485"/>
      <c r="AI284" s="485"/>
      <c r="AJ284" s="513"/>
    </row>
    <row r="285">
      <c r="A285" s="505"/>
      <c r="B285" s="485"/>
      <c r="C285" s="506"/>
      <c r="D285" s="485"/>
      <c r="E285" s="485"/>
      <c r="F285" s="485"/>
      <c r="G285" s="485"/>
      <c r="H285" s="485"/>
      <c r="I285" s="485"/>
      <c r="J285" s="485"/>
      <c r="K285" s="485"/>
      <c r="L285" s="485"/>
      <c r="M285" s="485"/>
      <c r="N285" s="485"/>
      <c r="O285" s="485"/>
      <c r="P285" s="485"/>
      <c r="Q285" s="485"/>
      <c r="R285" s="507"/>
      <c r="S285" s="507"/>
      <c r="T285" s="507"/>
      <c r="U285" s="507"/>
      <c r="V285" s="485"/>
      <c r="W285" s="485"/>
      <c r="X285" s="485"/>
      <c r="Y285" s="485"/>
      <c r="Z285" s="485"/>
      <c r="AA285" s="485"/>
      <c r="AB285" s="485"/>
      <c r="AC285" s="485"/>
      <c r="AD285" s="485"/>
      <c r="AE285" s="509"/>
      <c r="AF285" s="485"/>
      <c r="AG285" s="485"/>
      <c r="AH285" s="485"/>
      <c r="AI285" s="485"/>
      <c r="AJ285" s="513"/>
    </row>
    <row r="286">
      <c r="A286" s="505"/>
      <c r="B286" s="485"/>
      <c r="C286" s="506"/>
      <c r="D286" s="485"/>
      <c r="E286" s="485"/>
      <c r="F286" s="485"/>
      <c r="G286" s="485"/>
      <c r="H286" s="485"/>
      <c r="I286" s="485"/>
      <c r="J286" s="485"/>
      <c r="K286" s="485"/>
      <c r="L286" s="485"/>
      <c r="M286" s="485"/>
      <c r="N286" s="485"/>
      <c r="O286" s="485"/>
      <c r="P286" s="485"/>
      <c r="Q286" s="485"/>
      <c r="R286" s="507"/>
      <c r="S286" s="507"/>
      <c r="T286" s="507"/>
      <c r="U286" s="507"/>
      <c r="V286" s="485"/>
      <c r="W286" s="485"/>
      <c r="X286" s="485"/>
      <c r="Y286" s="485"/>
      <c r="Z286" s="485"/>
      <c r="AA286" s="485"/>
      <c r="AB286" s="485"/>
      <c r="AC286" s="485"/>
      <c r="AD286" s="485"/>
      <c r="AE286" s="509"/>
      <c r="AF286" s="485"/>
      <c r="AG286" s="485"/>
      <c r="AH286" s="485"/>
      <c r="AI286" s="485"/>
      <c r="AJ286" s="513"/>
    </row>
    <row r="287">
      <c r="A287" s="505"/>
      <c r="B287" s="485"/>
      <c r="C287" s="506"/>
      <c r="D287" s="485"/>
      <c r="E287" s="485"/>
      <c r="F287" s="485"/>
      <c r="G287" s="485"/>
      <c r="H287" s="485"/>
      <c r="I287" s="485"/>
      <c r="J287" s="485"/>
      <c r="K287" s="485"/>
      <c r="L287" s="485"/>
      <c r="M287" s="485"/>
      <c r="N287" s="485"/>
      <c r="O287" s="485"/>
      <c r="P287" s="485"/>
      <c r="Q287" s="485"/>
      <c r="R287" s="507"/>
      <c r="S287" s="507"/>
      <c r="T287" s="507"/>
      <c r="U287" s="507"/>
      <c r="V287" s="485"/>
      <c r="W287" s="485"/>
      <c r="X287" s="485"/>
      <c r="Y287" s="485"/>
      <c r="Z287" s="485"/>
      <c r="AA287" s="485"/>
      <c r="AB287" s="485"/>
      <c r="AC287" s="485"/>
      <c r="AD287" s="485"/>
      <c r="AE287" s="509"/>
      <c r="AF287" s="485"/>
      <c r="AG287" s="485"/>
      <c r="AH287" s="485"/>
      <c r="AI287" s="485"/>
      <c r="AJ287" s="513"/>
    </row>
    <row r="288">
      <c r="A288" s="505"/>
      <c r="B288" s="485"/>
      <c r="C288" s="506"/>
      <c r="D288" s="485"/>
      <c r="E288" s="485"/>
      <c r="F288" s="485"/>
      <c r="G288" s="485"/>
      <c r="H288" s="485"/>
      <c r="I288" s="485"/>
      <c r="J288" s="485"/>
      <c r="K288" s="485"/>
      <c r="L288" s="485"/>
      <c r="M288" s="485"/>
      <c r="N288" s="485"/>
      <c r="O288" s="485"/>
      <c r="P288" s="485"/>
      <c r="Q288" s="485"/>
      <c r="R288" s="507"/>
      <c r="S288" s="507"/>
      <c r="T288" s="507"/>
      <c r="U288" s="507"/>
      <c r="V288" s="485"/>
      <c r="W288" s="485"/>
      <c r="X288" s="485"/>
      <c r="Y288" s="485"/>
      <c r="Z288" s="485"/>
      <c r="AA288" s="485"/>
      <c r="AB288" s="485"/>
      <c r="AC288" s="485"/>
      <c r="AD288" s="485"/>
      <c r="AE288" s="509"/>
      <c r="AF288" s="485"/>
      <c r="AG288" s="485"/>
      <c r="AH288" s="485"/>
      <c r="AI288" s="485"/>
      <c r="AJ288" s="513"/>
    </row>
    <row r="289">
      <c r="A289" s="505"/>
      <c r="B289" s="485"/>
      <c r="C289" s="506"/>
      <c r="D289" s="485"/>
      <c r="E289" s="485"/>
      <c r="F289" s="485"/>
      <c r="G289" s="485"/>
      <c r="H289" s="485"/>
      <c r="I289" s="485"/>
      <c r="J289" s="485"/>
      <c r="K289" s="485"/>
      <c r="L289" s="485"/>
      <c r="M289" s="485"/>
      <c r="N289" s="485"/>
      <c r="O289" s="485"/>
      <c r="P289" s="485"/>
      <c r="Q289" s="485"/>
      <c r="R289" s="507"/>
      <c r="S289" s="507"/>
      <c r="T289" s="507"/>
      <c r="U289" s="507"/>
      <c r="V289" s="485"/>
      <c r="W289" s="485"/>
      <c r="X289" s="485"/>
      <c r="Y289" s="485"/>
      <c r="Z289" s="485"/>
      <c r="AA289" s="485"/>
      <c r="AB289" s="485"/>
      <c r="AC289" s="485"/>
      <c r="AD289" s="485"/>
      <c r="AE289" s="509"/>
      <c r="AF289" s="485"/>
      <c r="AG289" s="485"/>
      <c r="AH289" s="485"/>
      <c r="AI289" s="485"/>
      <c r="AJ289" s="513"/>
    </row>
    <row r="290">
      <c r="A290" s="505"/>
      <c r="B290" s="485"/>
      <c r="C290" s="506"/>
      <c r="D290" s="485"/>
      <c r="E290" s="485"/>
      <c r="F290" s="485"/>
      <c r="G290" s="485"/>
      <c r="H290" s="485"/>
      <c r="I290" s="485"/>
      <c r="J290" s="485"/>
      <c r="K290" s="485"/>
      <c r="L290" s="485"/>
      <c r="M290" s="485"/>
      <c r="N290" s="485"/>
      <c r="O290" s="485"/>
      <c r="P290" s="485"/>
      <c r="Q290" s="485"/>
      <c r="R290" s="507"/>
      <c r="S290" s="507"/>
      <c r="T290" s="507"/>
      <c r="U290" s="507"/>
      <c r="V290" s="485"/>
      <c r="W290" s="485"/>
      <c r="X290" s="485"/>
      <c r="Y290" s="485"/>
      <c r="Z290" s="485"/>
      <c r="AA290" s="485"/>
      <c r="AB290" s="485"/>
      <c r="AC290" s="485"/>
      <c r="AD290" s="485"/>
      <c r="AE290" s="509"/>
      <c r="AF290" s="485"/>
      <c r="AG290" s="485"/>
      <c r="AH290" s="485"/>
      <c r="AI290" s="485"/>
      <c r="AJ290" s="513"/>
    </row>
    <row r="291">
      <c r="A291" s="505"/>
      <c r="B291" s="485"/>
      <c r="C291" s="506"/>
      <c r="D291" s="485"/>
      <c r="E291" s="485"/>
      <c r="F291" s="485"/>
      <c r="G291" s="485"/>
      <c r="H291" s="485"/>
      <c r="I291" s="485"/>
      <c r="J291" s="485"/>
      <c r="K291" s="485"/>
      <c r="L291" s="485"/>
      <c r="M291" s="485"/>
      <c r="N291" s="485"/>
      <c r="O291" s="485"/>
      <c r="P291" s="485"/>
      <c r="Q291" s="485"/>
      <c r="R291" s="507"/>
      <c r="S291" s="507"/>
      <c r="T291" s="507"/>
      <c r="U291" s="507"/>
      <c r="V291" s="485"/>
      <c r="W291" s="485"/>
      <c r="X291" s="485"/>
      <c r="Y291" s="485"/>
      <c r="Z291" s="485"/>
      <c r="AA291" s="485"/>
      <c r="AB291" s="485"/>
      <c r="AC291" s="485"/>
      <c r="AD291" s="485"/>
      <c r="AE291" s="509"/>
      <c r="AF291" s="485"/>
      <c r="AG291" s="485"/>
      <c r="AH291" s="485"/>
      <c r="AI291" s="485"/>
      <c r="AJ291" s="513"/>
    </row>
    <row r="292">
      <c r="A292" s="505"/>
      <c r="B292" s="485"/>
      <c r="C292" s="506"/>
      <c r="D292" s="485"/>
      <c r="E292" s="485"/>
      <c r="F292" s="485"/>
      <c r="G292" s="485"/>
      <c r="H292" s="485"/>
      <c r="I292" s="485"/>
      <c r="J292" s="485"/>
      <c r="K292" s="485"/>
      <c r="L292" s="485"/>
      <c r="M292" s="485"/>
      <c r="N292" s="485"/>
      <c r="O292" s="485"/>
      <c r="P292" s="485"/>
      <c r="Q292" s="485"/>
      <c r="R292" s="507"/>
      <c r="S292" s="507"/>
      <c r="T292" s="507"/>
      <c r="U292" s="507"/>
      <c r="V292" s="485"/>
      <c r="W292" s="485"/>
      <c r="X292" s="485"/>
      <c r="Y292" s="485"/>
      <c r="Z292" s="485"/>
      <c r="AA292" s="485"/>
      <c r="AB292" s="485"/>
      <c r="AC292" s="485"/>
      <c r="AD292" s="485"/>
      <c r="AE292" s="509"/>
      <c r="AF292" s="485"/>
      <c r="AG292" s="485"/>
      <c r="AH292" s="485"/>
      <c r="AI292" s="485"/>
      <c r="AJ292" s="513"/>
    </row>
    <row r="293">
      <c r="A293" s="505"/>
      <c r="B293" s="485"/>
      <c r="C293" s="506"/>
      <c r="D293" s="485"/>
      <c r="E293" s="485"/>
      <c r="F293" s="485"/>
      <c r="G293" s="485"/>
      <c r="H293" s="485"/>
      <c r="I293" s="485"/>
      <c r="J293" s="485"/>
      <c r="K293" s="485"/>
      <c r="L293" s="485"/>
      <c r="M293" s="485"/>
      <c r="N293" s="485"/>
      <c r="O293" s="485"/>
      <c r="P293" s="485"/>
      <c r="Q293" s="485"/>
      <c r="R293" s="507"/>
      <c r="S293" s="507"/>
      <c r="T293" s="507"/>
      <c r="U293" s="507"/>
      <c r="V293" s="485"/>
      <c r="W293" s="485"/>
      <c r="X293" s="485"/>
      <c r="Y293" s="485"/>
      <c r="Z293" s="485"/>
      <c r="AA293" s="485"/>
      <c r="AB293" s="485"/>
      <c r="AC293" s="485"/>
      <c r="AD293" s="485"/>
      <c r="AE293" s="509"/>
      <c r="AF293" s="485"/>
      <c r="AG293" s="485"/>
      <c r="AH293" s="485"/>
      <c r="AI293" s="485"/>
      <c r="AJ293" s="513"/>
    </row>
    <row r="294">
      <c r="A294" s="505"/>
      <c r="B294" s="485"/>
      <c r="C294" s="506"/>
      <c r="D294" s="485"/>
      <c r="E294" s="485"/>
      <c r="F294" s="485"/>
      <c r="G294" s="485"/>
      <c r="H294" s="485"/>
      <c r="I294" s="485"/>
      <c r="J294" s="485"/>
      <c r="K294" s="485"/>
      <c r="L294" s="485"/>
      <c r="M294" s="485"/>
      <c r="N294" s="485"/>
      <c r="O294" s="485"/>
      <c r="P294" s="485"/>
      <c r="Q294" s="485"/>
      <c r="R294" s="507"/>
      <c r="S294" s="507"/>
      <c r="T294" s="507"/>
      <c r="U294" s="507"/>
      <c r="V294" s="485"/>
      <c r="W294" s="485"/>
      <c r="X294" s="485"/>
      <c r="Y294" s="485"/>
      <c r="Z294" s="485"/>
      <c r="AA294" s="485"/>
      <c r="AB294" s="485"/>
      <c r="AC294" s="485"/>
      <c r="AD294" s="485"/>
      <c r="AE294" s="509"/>
      <c r="AF294" s="485"/>
      <c r="AG294" s="485"/>
      <c r="AH294" s="485"/>
      <c r="AI294" s="485"/>
      <c r="AJ294" s="513"/>
    </row>
    <row r="295">
      <c r="A295" s="505"/>
      <c r="B295" s="485"/>
      <c r="C295" s="506"/>
      <c r="D295" s="485"/>
      <c r="E295" s="485"/>
      <c r="F295" s="485"/>
      <c r="G295" s="485"/>
      <c r="H295" s="485"/>
      <c r="I295" s="485"/>
      <c r="J295" s="485"/>
      <c r="K295" s="485"/>
      <c r="L295" s="485"/>
      <c r="M295" s="485"/>
      <c r="N295" s="485"/>
      <c r="O295" s="485"/>
      <c r="P295" s="485"/>
      <c r="Q295" s="485"/>
      <c r="R295" s="507"/>
      <c r="S295" s="507"/>
      <c r="T295" s="507"/>
      <c r="U295" s="507"/>
      <c r="V295" s="485"/>
      <c r="W295" s="485"/>
      <c r="X295" s="485"/>
      <c r="Y295" s="485"/>
      <c r="Z295" s="485"/>
      <c r="AA295" s="485"/>
      <c r="AB295" s="485"/>
      <c r="AC295" s="485"/>
      <c r="AD295" s="485"/>
      <c r="AE295" s="509"/>
      <c r="AF295" s="485"/>
      <c r="AG295" s="485"/>
      <c r="AH295" s="485"/>
      <c r="AI295" s="485"/>
      <c r="AJ295" s="513"/>
    </row>
    <row r="296">
      <c r="A296" s="505"/>
      <c r="B296" s="485"/>
      <c r="C296" s="506"/>
      <c r="D296" s="485"/>
      <c r="E296" s="485"/>
      <c r="F296" s="485"/>
      <c r="G296" s="485"/>
      <c r="H296" s="485"/>
      <c r="I296" s="485"/>
      <c r="J296" s="485"/>
      <c r="K296" s="485"/>
      <c r="L296" s="485"/>
      <c r="M296" s="485"/>
      <c r="N296" s="485"/>
      <c r="O296" s="485"/>
      <c r="P296" s="485"/>
      <c r="Q296" s="485"/>
      <c r="R296" s="507"/>
      <c r="S296" s="507"/>
      <c r="T296" s="507"/>
      <c r="U296" s="507"/>
      <c r="V296" s="485"/>
      <c r="W296" s="485"/>
      <c r="X296" s="485"/>
      <c r="Y296" s="485"/>
      <c r="Z296" s="485"/>
      <c r="AA296" s="485"/>
      <c r="AB296" s="485"/>
      <c r="AC296" s="485"/>
      <c r="AD296" s="485"/>
      <c r="AE296" s="509"/>
      <c r="AF296" s="485"/>
      <c r="AG296" s="485"/>
      <c r="AH296" s="485"/>
      <c r="AI296" s="485"/>
      <c r="AJ296" s="513"/>
    </row>
    <row r="297">
      <c r="A297" s="505"/>
      <c r="B297" s="485"/>
      <c r="C297" s="506"/>
      <c r="D297" s="485"/>
      <c r="E297" s="485"/>
      <c r="F297" s="485"/>
      <c r="G297" s="485"/>
      <c r="H297" s="485"/>
      <c r="I297" s="485"/>
      <c r="J297" s="485"/>
      <c r="K297" s="485"/>
      <c r="L297" s="485"/>
      <c r="M297" s="485"/>
      <c r="N297" s="485"/>
      <c r="O297" s="485"/>
      <c r="P297" s="485"/>
      <c r="Q297" s="485"/>
      <c r="R297" s="507"/>
      <c r="S297" s="507"/>
      <c r="T297" s="507"/>
      <c r="U297" s="507"/>
      <c r="V297" s="485"/>
      <c r="W297" s="485"/>
      <c r="X297" s="485"/>
      <c r="Y297" s="485"/>
      <c r="Z297" s="485"/>
      <c r="AA297" s="485"/>
      <c r="AB297" s="485"/>
      <c r="AC297" s="485"/>
      <c r="AD297" s="485"/>
      <c r="AE297" s="509"/>
      <c r="AF297" s="485"/>
      <c r="AG297" s="485"/>
      <c r="AH297" s="485"/>
      <c r="AI297" s="485"/>
      <c r="AJ297" s="513"/>
    </row>
    <row r="298">
      <c r="A298" s="505"/>
      <c r="B298" s="485"/>
      <c r="C298" s="506"/>
      <c r="D298" s="485"/>
      <c r="E298" s="485"/>
      <c r="F298" s="485"/>
      <c r="G298" s="485"/>
      <c r="H298" s="485"/>
      <c r="I298" s="485"/>
      <c r="J298" s="485"/>
      <c r="K298" s="485"/>
      <c r="L298" s="485"/>
      <c r="M298" s="485"/>
      <c r="N298" s="485"/>
      <c r="O298" s="485"/>
      <c r="P298" s="485"/>
      <c r="Q298" s="485"/>
      <c r="R298" s="507"/>
      <c r="S298" s="507"/>
      <c r="T298" s="507"/>
      <c r="U298" s="507"/>
      <c r="V298" s="485"/>
      <c r="W298" s="485"/>
      <c r="X298" s="485"/>
      <c r="Y298" s="485"/>
      <c r="Z298" s="485"/>
      <c r="AA298" s="485"/>
      <c r="AB298" s="485"/>
      <c r="AC298" s="485"/>
      <c r="AD298" s="485"/>
      <c r="AE298" s="509"/>
      <c r="AF298" s="485"/>
      <c r="AG298" s="485"/>
      <c r="AH298" s="485"/>
      <c r="AI298" s="485"/>
      <c r="AJ298" s="513"/>
    </row>
    <row r="299">
      <c r="A299" s="505"/>
      <c r="B299" s="485"/>
      <c r="C299" s="506"/>
      <c r="D299" s="485"/>
      <c r="E299" s="485"/>
      <c r="F299" s="485"/>
      <c r="G299" s="485"/>
      <c r="H299" s="485"/>
      <c r="I299" s="485"/>
      <c r="J299" s="485"/>
      <c r="K299" s="485"/>
      <c r="L299" s="485"/>
      <c r="M299" s="485"/>
      <c r="N299" s="485"/>
      <c r="O299" s="485"/>
      <c r="P299" s="485"/>
      <c r="Q299" s="485"/>
      <c r="R299" s="507"/>
      <c r="S299" s="507"/>
      <c r="T299" s="507"/>
      <c r="U299" s="507"/>
      <c r="V299" s="485"/>
      <c r="W299" s="485"/>
      <c r="X299" s="485"/>
      <c r="Y299" s="485"/>
      <c r="Z299" s="485"/>
      <c r="AA299" s="485"/>
      <c r="AB299" s="485"/>
      <c r="AC299" s="485"/>
      <c r="AD299" s="485"/>
      <c r="AE299" s="509"/>
      <c r="AF299" s="485"/>
      <c r="AG299" s="485"/>
      <c r="AH299" s="485"/>
      <c r="AI299" s="485"/>
      <c r="AJ299" s="513"/>
    </row>
    <row r="300">
      <c r="A300" s="505"/>
      <c r="B300" s="485"/>
      <c r="C300" s="506"/>
      <c r="D300" s="485"/>
      <c r="E300" s="485"/>
      <c r="F300" s="485"/>
      <c r="G300" s="485"/>
      <c r="H300" s="485"/>
      <c r="I300" s="485"/>
      <c r="J300" s="485"/>
      <c r="K300" s="485"/>
      <c r="L300" s="485"/>
      <c r="M300" s="485"/>
      <c r="N300" s="485"/>
      <c r="O300" s="485"/>
      <c r="P300" s="485"/>
      <c r="Q300" s="485"/>
      <c r="R300" s="507"/>
      <c r="S300" s="507"/>
      <c r="T300" s="507"/>
      <c r="U300" s="507"/>
      <c r="V300" s="485"/>
      <c r="W300" s="485"/>
      <c r="X300" s="485"/>
      <c r="Y300" s="485"/>
      <c r="Z300" s="485"/>
      <c r="AA300" s="485"/>
      <c r="AB300" s="485"/>
      <c r="AC300" s="485"/>
      <c r="AD300" s="485"/>
      <c r="AE300" s="509"/>
      <c r="AF300" s="485"/>
      <c r="AG300" s="485"/>
      <c r="AH300" s="485"/>
      <c r="AI300" s="485"/>
      <c r="AJ300" s="513"/>
    </row>
    <row r="301">
      <c r="A301" s="505"/>
      <c r="B301" s="485"/>
      <c r="C301" s="506"/>
      <c r="D301" s="485"/>
      <c r="E301" s="485"/>
      <c r="F301" s="485"/>
      <c r="G301" s="485"/>
      <c r="H301" s="485"/>
      <c r="I301" s="485"/>
      <c r="J301" s="485"/>
      <c r="K301" s="485"/>
      <c r="L301" s="485"/>
      <c r="M301" s="485"/>
      <c r="N301" s="485"/>
      <c r="O301" s="485"/>
      <c r="P301" s="485"/>
      <c r="Q301" s="485"/>
      <c r="R301" s="507"/>
      <c r="S301" s="507"/>
      <c r="T301" s="507"/>
      <c r="U301" s="507"/>
      <c r="V301" s="485"/>
      <c r="W301" s="485"/>
      <c r="X301" s="485"/>
      <c r="Y301" s="485"/>
      <c r="Z301" s="485"/>
      <c r="AA301" s="485"/>
      <c r="AB301" s="485"/>
      <c r="AC301" s="485"/>
      <c r="AD301" s="485"/>
      <c r="AE301" s="509"/>
      <c r="AF301" s="485"/>
      <c r="AG301" s="485"/>
      <c r="AH301" s="485"/>
      <c r="AI301" s="485"/>
      <c r="AJ301" s="513"/>
    </row>
    <row r="302">
      <c r="A302" s="505"/>
      <c r="B302" s="485"/>
      <c r="C302" s="506"/>
      <c r="D302" s="485"/>
      <c r="E302" s="485"/>
      <c r="F302" s="485"/>
      <c r="G302" s="485"/>
      <c r="H302" s="485"/>
      <c r="I302" s="485"/>
      <c r="J302" s="485"/>
      <c r="K302" s="485"/>
      <c r="L302" s="485"/>
      <c r="M302" s="485"/>
      <c r="N302" s="485"/>
      <c r="O302" s="485"/>
      <c r="P302" s="485"/>
      <c r="Q302" s="485"/>
      <c r="R302" s="507"/>
      <c r="S302" s="507"/>
      <c r="T302" s="507"/>
      <c r="U302" s="507"/>
      <c r="V302" s="485"/>
      <c r="W302" s="485"/>
      <c r="X302" s="485"/>
      <c r="Y302" s="485"/>
      <c r="Z302" s="485"/>
      <c r="AA302" s="485"/>
      <c r="AB302" s="485"/>
      <c r="AC302" s="485"/>
      <c r="AD302" s="485"/>
      <c r="AE302" s="509"/>
      <c r="AF302" s="485"/>
      <c r="AG302" s="485"/>
      <c r="AH302" s="485"/>
      <c r="AI302" s="485"/>
      <c r="AJ302" s="513"/>
    </row>
    <row r="303">
      <c r="A303" s="505"/>
      <c r="B303" s="485"/>
      <c r="C303" s="506"/>
      <c r="D303" s="485"/>
      <c r="E303" s="485"/>
      <c r="F303" s="485"/>
      <c r="G303" s="485"/>
      <c r="H303" s="485"/>
      <c r="I303" s="485"/>
      <c r="J303" s="485"/>
      <c r="K303" s="485"/>
      <c r="L303" s="485"/>
      <c r="M303" s="485"/>
      <c r="N303" s="485"/>
      <c r="O303" s="485"/>
      <c r="P303" s="485"/>
      <c r="Q303" s="485"/>
      <c r="R303" s="507"/>
      <c r="S303" s="507"/>
      <c r="T303" s="507"/>
      <c r="U303" s="507"/>
      <c r="V303" s="485"/>
      <c r="W303" s="485"/>
      <c r="X303" s="485"/>
      <c r="Y303" s="485"/>
      <c r="Z303" s="485"/>
      <c r="AA303" s="485"/>
      <c r="AB303" s="485"/>
      <c r="AC303" s="485"/>
      <c r="AD303" s="485"/>
      <c r="AE303" s="509"/>
      <c r="AF303" s="485"/>
      <c r="AG303" s="485"/>
      <c r="AH303" s="485"/>
      <c r="AI303" s="485"/>
      <c r="AJ303" s="513"/>
    </row>
    <row r="304">
      <c r="A304" s="505"/>
      <c r="B304" s="485"/>
      <c r="C304" s="506"/>
      <c r="D304" s="485"/>
      <c r="E304" s="485"/>
      <c r="F304" s="485"/>
      <c r="G304" s="485"/>
      <c r="H304" s="485"/>
      <c r="I304" s="485"/>
      <c r="J304" s="485"/>
      <c r="K304" s="485"/>
      <c r="L304" s="485"/>
      <c r="M304" s="485"/>
      <c r="N304" s="485"/>
      <c r="O304" s="485"/>
      <c r="P304" s="485"/>
      <c r="Q304" s="485"/>
      <c r="R304" s="507"/>
      <c r="S304" s="507"/>
      <c r="T304" s="507"/>
      <c r="U304" s="507"/>
      <c r="V304" s="485"/>
      <c r="W304" s="485"/>
      <c r="X304" s="485"/>
      <c r="Y304" s="485"/>
      <c r="Z304" s="485"/>
      <c r="AA304" s="485"/>
      <c r="AB304" s="485"/>
      <c r="AC304" s="485"/>
      <c r="AD304" s="485"/>
      <c r="AE304" s="509"/>
      <c r="AF304" s="485"/>
      <c r="AG304" s="485"/>
      <c r="AH304" s="485"/>
      <c r="AI304" s="485"/>
      <c r="AJ304" s="513"/>
    </row>
    <row r="305">
      <c r="A305" s="505"/>
      <c r="B305" s="485"/>
      <c r="C305" s="506"/>
      <c r="D305" s="485"/>
      <c r="E305" s="485"/>
      <c r="F305" s="485"/>
      <c r="G305" s="485"/>
      <c r="H305" s="485"/>
      <c r="I305" s="485"/>
      <c r="J305" s="485"/>
      <c r="K305" s="485"/>
      <c r="L305" s="485"/>
      <c r="M305" s="485"/>
      <c r="N305" s="485"/>
      <c r="O305" s="485"/>
      <c r="P305" s="485"/>
      <c r="Q305" s="485"/>
      <c r="R305" s="507"/>
      <c r="S305" s="507"/>
      <c r="T305" s="507"/>
      <c r="U305" s="507"/>
      <c r="V305" s="485"/>
      <c r="W305" s="485"/>
      <c r="X305" s="485"/>
      <c r="Y305" s="485"/>
      <c r="Z305" s="485"/>
      <c r="AA305" s="485"/>
      <c r="AB305" s="485"/>
      <c r="AC305" s="485"/>
      <c r="AD305" s="485"/>
      <c r="AE305" s="509"/>
      <c r="AF305" s="485"/>
      <c r="AG305" s="485"/>
      <c r="AH305" s="485"/>
      <c r="AI305" s="485"/>
      <c r="AJ305" s="513"/>
    </row>
    <row r="306">
      <c r="A306" s="505"/>
      <c r="B306" s="485"/>
      <c r="C306" s="506"/>
      <c r="D306" s="485"/>
      <c r="E306" s="485"/>
      <c r="F306" s="485"/>
      <c r="G306" s="485"/>
      <c r="H306" s="485"/>
      <c r="I306" s="485"/>
      <c r="J306" s="485"/>
      <c r="K306" s="485"/>
      <c r="L306" s="485"/>
      <c r="M306" s="485"/>
      <c r="N306" s="485"/>
      <c r="O306" s="485"/>
      <c r="P306" s="485"/>
      <c r="Q306" s="485"/>
      <c r="R306" s="507"/>
      <c r="S306" s="507"/>
      <c r="T306" s="507"/>
      <c r="U306" s="507"/>
      <c r="V306" s="485"/>
      <c r="W306" s="485"/>
      <c r="X306" s="485"/>
      <c r="Y306" s="485"/>
      <c r="Z306" s="485"/>
      <c r="AA306" s="485"/>
      <c r="AB306" s="485"/>
      <c r="AC306" s="485"/>
      <c r="AD306" s="485"/>
      <c r="AE306" s="509"/>
      <c r="AF306" s="485"/>
      <c r="AG306" s="485"/>
      <c r="AH306" s="485"/>
      <c r="AI306" s="485"/>
      <c r="AJ306" s="513"/>
    </row>
    <row r="307">
      <c r="A307" s="505"/>
      <c r="B307" s="485"/>
      <c r="C307" s="506"/>
      <c r="D307" s="485"/>
      <c r="E307" s="485"/>
      <c r="F307" s="485"/>
      <c r="G307" s="485"/>
      <c r="H307" s="485"/>
      <c r="I307" s="485"/>
      <c r="J307" s="485"/>
      <c r="K307" s="485"/>
      <c r="L307" s="485"/>
      <c r="M307" s="485"/>
      <c r="N307" s="485"/>
      <c r="O307" s="485"/>
      <c r="P307" s="485"/>
      <c r="Q307" s="485"/>
      <c r="R307" s="507"/>
      <c r="S307" s="507"/>
      <c r="T307" s="507"/>
      <c r="U307" s="507"/>
      <c r="V307" s="485"/>
      <c r="W307" s="485"/>
      <c r="X307" s="485"/>
      <c r="Y307" s="485"/>
      <c r="Z307" s="485"/>
      <c r="AA307" s="485"/>
      <c r="AB307" s="485"/>
      <c r="AC307" s="485"/>
      <c r="AD307" s="485"/>
      <c r="AE307" s="509"/>
      <c r="AF307" s="485"/>
      <c r="AG307" s="485"/>
      <c r="AH307" s="485"/>
      <c r="AI307" s="485"/>
      <c r="AJ307" s="513"/>
    </row>
    <row r="308">
      <c r="A308" s="505"/>
      <c r="B308" s="485"/>
      <c r="C308" s="506"/>
      <c r="D308" s="485"/>
      <c r="E308" s="485"/>
      <c r="F308" s="485"/>
      <c r="G308" s="485"/>
      <c r="H308" s="485"/>
      <c r="I308" s="485"/>
      <c r="J308" s="485"/>
      <c r="K308" s="485"/>
      <c r="L308" s="485"/>
      <c r="M308" s="485"/>
      <c r="N308" s="485"/>
      <c r="O308" s="485"/>
      <c r="P308" s="485"/>
      <c r="Q308" s="485"/>
      <c r="R308" s="507"/>
      <c r="S308" s="507"/>
      <c r="T308" s="507"/>
      <c r="U308" s="507"/>
      <c r="V308" s="485"/>
      <c r="W308" s="485"/>
      <c r="X308" s="485"/>
      <c r="Y308" s="485"/>
      <c r="Z308" s="485"/>
      <c r="AA308" s="485"/>
      <c r="AB308" s="485"/>
      <c r="AC308" s="485"/>
      <c r="AD308" s="485"/>
      <c r="AE308" s="509"/>
      <c r="AF308" s="485"/>
      <c r="AG308" s="485"/>
      <c r="AH308" s="485"/>
      <c r="AI308" s="485"/>
      <c r="AJ308" s="513"/>
    </row>
    <row r="309">
      <c r="A309" s="505"/>
      <c r="B309" s="485"/>
      <c r="C309" s="506"/>
      <c r="D309" s="485"/>
      <c r="E309" s="485"/>
      <c r="F309" s="485"/>
      <c r="G309" s="485"/>
      <c r="H309" s="485"/>
      <c r="I309" s="485"/>
      <c r="J309" s="485"/>
      <c r="K309" s="485"/>
      <c r="L309" s="485"/>
      <c r="M309" s="485"/>
      <c r="N309" s="485"/>
      <c r="O309" s="485"/>
      <c r="P309" s="485"/>
      <c r="Q309" s="485"/>
      <c r="R309" s="507"/>
      <c r="S309" s="507"/>
      <c r="T309" s="507"/>
      <c r="U309" s="507"/>
      <c r="V309" s="485"/>
      <c r="W309" s="485"/>
      <c r="X309" s="485"/>
      <c r="Y309" s="485"/>
      <c r="Z309" s="485"/>
      <c r="AA309" s="485"/>
      <c r="AB309" s="485"/>
      <c r="AC309" s="485"/>
      <c r="AD309" s="485"/>
      <c r="AE309" s="509"/>
      <c r="AF309" s="485"/>
      <c r="AG309" s="485"/>
      <c r="AH309" s="485"/>
      <c r="AI309" s="485"/>
      <c r="AJ309" s="513"/>
    </row>
    <row r="310">
      <c r="A310" s="505"/>
      <c r="B310" s="485"/>
      <c r="C310" s="506"/>
      <c r="D310" s="485"/>
      <c r="E310" s="485"/>
      <c r="F310" s="485"/>
      <c r="G310" s="485"/>
      <c r="H310" s="485"/>
      <c r="I310" s="485"/>
      <c r="J310" s="485"/>
      <c r="K310" s="485"/>
      <c r="L310" s="485"/>
      <c r="M310" s="485"/>
      <c r="N310" s="485"/>
      <c r="O310" s="485"/>
      <c r="P310" s="485"/>
      <c r="Q310" s="485"/>
      <c r="R310" s="507"/>
      <c r="S310" s="507"/>
      <c r="T310" s="507"/>
      <c r="U310" s="507"/>
      <c r="V310" s="485"/>
      <c r="W310" s="485"/>
      <c r="X310" s="485"/>
      <c r="Y310" s="485"/>
      <c r="Z310" s="485"/>
      <c r="AA310" s="485"/>
      <c r="AB310" s="485"/>
      <c r="AC310" s="485"/>
      <c r="AD310" s="485"/>
      <c r="AE310" s="509"/>
      <c r="AF310" s="485"/>
      <c r="AG310" s="485"/>
      <c r="AH310" s="485"/>
      <c r="AI310" s="485"/>
      <c r="AJ310" s="513"/>
    </row>
    <row r="311">
      <c r="A311" s="505"/>
      <c r="B311" s="485"/>
      <c r="C311" s="506"/>
      <c r="D311" s="485"/>
      <c r="E311" s="485"/>
      <c r="F311" s="485"/>
      <c r="G311" s="485"/>
      <c r="H311" s="485"/>
      <c r="I311" s="485"/>
      <c r="J311" s="485"/>
      <c r="K311" s="485"/>
      <c r="L311" s="485"/>
      <c r="M311" s="485"/>
      <c r="N311" s="485"/>
      <c r="O311" s="485"/>
      <c r="P311" s="485"/>
      <c r="Q311" s="485"/>
      <c r="R311" s="507"/>
      <c r="S311" s="507"/>
      <c r="T311" s="507"/>
      <c r="U311" s="507"/>
      <c r="V311" s="485"/>
      <c r="W311" s="485"/>
      <c r="X311" s="485"/>
      <c r="Y311" s="485"/>
      <c r="Z311" s="485"/>
      <c r="AA311" s="485"/>
      <c r="AB311" s="485"/>
      <c r="AC311" s="485"/>
      <c r="AD311" s="485"/>
      <c r="AE311" s="509"/>
      <c r="AF311" s="485"/>
      <c r="AG311" s="485"/>
      <c r="AH311" s="485"/>
      <c r="AI311" s="485"/>
      <c r="AJ311" s="513"/>
    </row>
    <row r="312">
      <c r="A312" s="505"/>
      <c r="B312" s="485"/>
      <c r="C312" s="506"/>
      <c r="D312" s="485"/>
      <c r="E312" s="485"/>
      <c r="F312" s="485"/>
      <c r="G312" s="485"/>
      <c r="H312" s="485"/>
      <c r="I312" s="485"/>
      <c r="J312" s="485"/>
      <c r="K312" s="485"/>
      <c r="L312" s="485"/>
      <c r="M312" s="485"/>
      <c r="N312" s="485"/>
      <c r="O312" s="485"/>
      <c r="P312" s="485"/>
      <c r="Q312" s="485"/>
      <c r="R312" s="507"/>
      <c r="S312" s="507"/>
      <c r="T312" s="507"/>
      <c r="U312" s="507"/>
      <c r="V312" s="485"/>
      <c r="W312" s="485"/>
      <c r="X312" s="485"/>
      <c r="Y312" s="485"/>
      <c r="Z312" s="485"/>
      <c r="AA312" s="485"/>
      <c r="AB312" s="485"/>
      <c r="AC312" s="485"/>
      <c r="AD312" s="485"/>
      <c r="AE312" s="509"/>
      <c r="AF312" s="485"/>
      <c r="AG312" s="485"/>
      <c r="AH312" s="485"/>
      <c r="AI312" s="485"/>
      <c r="AJ312" s="513"/>
    </row>
    <row r="313">
      <c r="A313" s="505"/>
      <c r="B313" s="485"/>
      <c r="C313" s="506"/>
      <c r="D313" s="485"/>
      <c r="E313" s="485"/>
      <c r="F313" s="485"/>
      <c r="G313" s="485"/>
      <c r="H313" s="485"/>
      <c r="I313" s="485"/>
      <c r="J313" s="485"/>
      <c r="K313" s="485"/>
      <c r="L313" s="485"/>
      <c r="M313" s="485"/>
      <c r="N313" s="485"/>
      <c r="O313" s="485"/>
      <c r="P313" s="485"/>
      <c r="Q313" s="485"/>
      <c r="R313" s="507"/>
      <c r="S313" s="507"/>
      <c r="T313" s="507"/>
      <c r="U313" s="507"/>
      <c r="V313" s="485"/>
      <c r="W313" s="485"/>
      <c r="X313" s="485"/>
      <c r="Y313" s="485"/>
      <c r="Z313" s="485"/>
      <c r="AA313" s="485"/>
      <c r="AB313" s="485"/>
      <c r="AC313" s="485"/>
      <c r="AD313" s="485"/>
      <c r="AE313" s="509"/>
      <c r="AF313" s="485"/>
      <c r="AG313" s="485"/>
      <c r="AH313" s="485"/>
      <c r="AI313" s="485"/>
      <c r="AJ313" s="513"/>
    </row>
    <row r="314">
      <c r="A314" s="505"/>
      <c r="B314" s="485"/>
      <c r="C314" s="506"/>
      <c r="D314" s="485"/>
      <c r="E314" s="485"/>
      <c r="F314" s="485"/>
      <c r="G314" s="485"/>
      <c r="H314" s="485"/>
      <c r="I314" s="485"/>
      <c r="J314" s="485"/>
      <c r="K314" s="485"/>
      <c r="L314" s="485"/>
      <c r="M314" s="485"/>
      <c r="N314" s="485"/>
      <c r="O314" s="485"/>
      <c r="P314" s="485"/>
      <c r="Q314" s="485"/>
      <c r="R314" s="507"/>
      <c r="S314" s="507"/>
      <c r="T314" s="507"/>
      <c r="U314" s="507"/>
      <c r="V314" s="485"/>
      <c r="W314" s="485"/>
      <c r="X314" s="485"/>
      <c r="Y314" s="485"/>
      <c r="Z314" s="485"/>
      <c r="AA314" s="485"/>
      <c r="AB314" s="485"/>
      <c r="AC314" s="485"/>
      <c r="AD314" s="485"/>
      <c r="AE314" s="509"/>
      <c r="AF314" s="485"/>
      <c r="AG314" s="485"/>
      <c r="AH314" s="485"/>
      <c r="AI314" s="485"/>
      <c r="AJ314" s="513"/>
    </row>
    <row r="315">
      <c r="A315" s="505"/>
      <c r="B315" s="485"/>
      <c r="C315" s="506"/>
      <c r="D315" s="485"/>
      <c r="E315" s="485"/>
      <c r="F315" s="485"/>
      <c r="G315" s="485"/>
      <c r="H315" s="485"/>
      <c r="I315" s="485"/>
      <c r="J315" s="485"/>
      <c r="K315" s="485"/>
      <c r="L315" s="485"/>
      <c r="M315" s="485"/>
      <c r="N315" s="485"/>
      <c r="O315" s="485"/>
      <c r="P315" s="485"/>
      <c r="Q315" s="485"/>
      <c r="R315" s="507"/>
      <c r="S315" s="507"/>
      <c r="T315" s="507"/>
      <c r="U315" s="507"/>
      <c r="V315" s="485"/>
      <c r="W315" s="485"/>
      <c r="X315" s="485"/>
      <c r="Y315" s="485"/>
      <c r="Z315" s="485"/>
      <c r="AA315" s="485"/>
      <c r="AB315" s="485"/>
      <c r="AC315" s="485"/>
      <c r="AD315" s="485"/>
      <c r="AE315" s="509"/>
      <c r="AF315" s="485"/>
      <c r="AG315" s="485"/>
      <c r="AH315" s="485"/>
      <c r="AI315" s="485"/>
      <c r="AJ315" s="513"/>
    </row>
    <row r="316">
      <c r="A316" s="505"/>
      <c r="B316" s="485"/>
      <c r="C316" s="506"/>
      <c r="D316" s="485"/>
      <c r="E316" s="485"/>
      <c r="F316" s="485"/>
      <c r="G316" s="485"/>
      <c r="H316" s="485"/>
      <c r="I316" s="485"/>
      <c r="J316" s="485"/>
      <c r="K316" s="485"/>
      <c r="L316" s="485"/>
      <c r="M316" s="485"/>
      <c r="N316" s="485"/>
      <c r="O316" s="485"/>
      <c r="P316" s="485"/>
      <c r="Q316" s="485"/>
      <c r="R316" s="507"/>
      <c r="S316" s="507"/>
      <c r="T316" s="507"/>
      <c r="U316" s="507"/>
      <c r="V316" s="485"/>
      <c r="W316" s="485"/>
      <c r="X316" s="485"/>
      <c r="Y316" s="485"/>
      <c r="Z316" s="485"/>
      <c r="AA316" s="485"/>
      <c r="AB316" s="485"/>
      <c r="AC316" s="485"/>
      <c r="AD316" s="485"/>
      <c r="AE316" s="509"/>
      <c r="AF316" s="485"/>
      <c r="AG316" s="485"/>
      <c r="AH316" s="485"/>
      <c r="AI316" s="485"/>
      <c r="AJ316" s="513"/>
    </row>
    <row r="317">
      <c r="A317" s="505"/>
      <c r="B317" s="485"/>
      <c r="C317" s="506"/>
      <c r="D317" s="485"/>
      <c r="E317" s="485"/>
      <c r="F317" s="485"/>
      <c r="G317" s="485"/>
      <c r="H317" s="485"/>
      <c r="I317" s="485"/>
      <c r="J317" s="485"/>
      <c r="K317" s="485"/>
      <c r="L317" s="485"/>
      <c r="M317" s="485"/>
      <c r="N317" s="485"/>
      <c r="O317" s="485"/>
      <c r="P317" s="485"/>
      <c r="Q317" s="485"/>
      <c r="R317" s="507"/>
      <c r="S317" s="507"/>
      <c r="T317" s="507"/>
      <c r="U317" s="507"/>
      <c r="V317" s="485"/>
      <c r="W317" s="485"/>
      <c r="X317" s="485"/>
      <c r="Y317" s="485"/>
      <c r="Z317" s="485"/>
      <c r="AA317" s="485"/>
      <c r="AB317" s="485"/>
      <c r="AC317" s="485"/>
      <c r="AD317" s="485"/>
      <c r="AE317" s="509"/>
      <c r="AF317" s="485"/>
      <c r="AG317" s="485"/>
      <c r="AH317" s="485"/>
      <c r="AI317" s="485"/>
      <c r="AJ317" s="513"/>
    </row>
    <row r="318">
      <c r="A318" s="505"/>
      <c r="B318" s="485"/>
      <c r="C318" s="506"/>
      <c r="D318" s="485"/>
      <c r="E318" s="485"/>
      <c r="F318" s="485"/>
      <c r="G318" s="485"/>
      <c r="H318" s="485"/>
      <c r="I318" s="485"/>
      <c r="J318" s="485"/>
      <c r="K318" s="485"/>
      <c r="L318" s="485"/>
      <c r="M318" s="485"/>
      <c r="N318" s="485"/>
      <c r="O318" s="485"/>
      <c r="P318" s="485"/>
      <c r="Q318" s="485"/>
      <c r="R318" s="507"/>
      <c r="S318" s="507"/>
      <c r="T318" s="507"/>
      <c r="U318" s="507"/>
      <c r="V318" s="485"/>
      <c r="W318" s="485"/>
      <c r="X318" s="485"/>
      <c r="Y318" s="485"/>
      <c r="Z318" s="485"/>
      <c r="AA318" s="485"/>
      <c r="AB318" s="485"/>
      <c r="AC318" s="485"/>
      <c r="AD318" s="485"/>
      <c r="AE318" s="509"/>
      <c r="AF318" s="485"/>
      <c r="AG318" s="485"/>
      <c r="AH318" s="485"/>
      <c r="AI318" s="485"/>
      <c r="AJ318" s="513"/>
    </row>
    <row r="319">
      <c r="A319" s="505"/>
      <c r="B319" s="485"/>
      <c r="C319" s="506"/>
      <c r="D319" s="485"/>
      <c r="E319" s="485"/>
      <c r="F319" s="485"/>
      <c r="G319" s="485"/>
      <c r="H319" s="485"/>
      <c r="I319" s="485"/>
      <c r="J319" s="485"/>
      <c r="K319" s="485"/>
      <c r="L319" s="485"/>
      <c r="M319" s="485"/>
      <c r="N319" s="485"/>
      <c r="O319" s="485"/>
      <c r="P319" s="485"/>
      <c r="Q319" s="485"/>
      <c r="R319" s="507"/>
      <c r="S319" s="507"/>
      <c r="T319" s="507"/>
      <c r="U319" s="507"/>
      <c r="V319" s="485"/>
      <c r="W319" s="485"/>
      <c r="X319" s="485"/>
      <c r="Y319" s="485"/>
      <c r="Z319" s="485"/>
      <c r="AA319" s="485"/>
      <c r="AB319" s="485"/>
      <c r="AC319" s="485"/>
      <c r="AD319" s="485"/>
      <c r="AE319" s="509"/>
      <c r="AF319" s="485"/>
      <c r="AG319" s="485"/>
      <c r="AH319" s="485"/>
      <c r="AI319" s="485"/>
      <c r="AJ319" s="513"/>
    </row>
    <row r="320">
      <c r="A320" s="505"/>
      <c r="B320" s="485"/>
      <c r="C320" s="506"/>
      <c r="D320" s="485"/>
      <c r="E320" s="485"/>
      <c r="F320" s="485"/>
      <c r="G320" s="485"/>
      <c r="H320" s="485"/>
      <c r="I320" s="485"/>
      <c r="J320" s="485"/>
      <c r="K320" s="485"/>
      <c r="L320" s="485"/>
      <c r="M320" s="485"/>
      <c r="N320" s="485"/>
      <c r="O320" s="485"/>
      <c r="P320" s="485"/>
      <c r="Q320" s="485"/>
      <c r="R320" s="507"/>
      <c r="S320" s="507"/>
      <c r="T320" s="507"/>
      <c r="U320" s="507"/>
      <c r="V320" s="485"/>
      <c r="W320" s="485"/>
      <c r="X320" s="485"/>
      <c r="Y320" s="485"/>
      <c r="Z320" s="485"/>
      <c r="AA320" s="485"/>
      <c r="AB320" s="485"/>
      <c r="AC320" s="485"/>
      <c r="AD320" s="485"/>
      <c r="AE320" s="509"/>
      <c r="AF320" s="485"/>
      <c r="AG320" s="485"/>
      <c r="AH320" s="485"/>
      <c r="AI320" s="485"/>
      <c r="AJ320" s="513"/>
    </row>
    <row r="321">
      <c r="A321" s="505"/>
      <c r="B321" s="485"/>
      <c r="C321" s="506"/>
      <c r="D321" s="485"/>
      <c r="E321" s="485"/>
      <c r="F321" s="485"/>
      <c r="G321" s="485"/>
      <c r="H321" s="485"/>
      <c r="I321" s="485"/>
      <c r="J321" s="485"/>
      <c r="K321" s="485"/>
      <c r="L321" s="485"/>
      <c r="M321" s="485"/>
      <c r="N321" s="485"/>
      <c r="O321" s="485"/>
      <c r="P321" s="485"/>
      <c r="Q321" s="485"/>
      <c r="R321" s="507"/>
      <c r="S321" s="507"/>
      <c r="T321" s="507"/>
      <c r="U321" s="507"/>
      <c r="V321" s="485"/>
      <c r="W321" s="485"/>
      <c r="X321" s="485"/>
      <c r="Y321" s="485"/>
      <c r="Z321" s="485"/>
      <c r="AA321" s="485"/>
      <c r="AB321" s="485"/>
      <c r="AC321" s="485"/>
      <c r="AD321" s="485"/>
      <c r="AE321" s="509"/>
      <c r="AF321" s="485"/>
      <c r="AG321" s="485"/>
      <c r="AH321" s="485"/>
      <c r="AI321" s="485"/>
      <c r="AJ321" s="513"/>
    </row>
    <row r="322">
      <c r="A322" s="505"/>
      <c r="B322" s="485"/>
      <c r="C322" s="506"/>
      <c r="D322" s="485"/>
      <c r="E322" s="485"/>
      <c r="F322" s="485"/>
      <c r="G322" s="485"/>
      <c r="H322" s="485"/>
      <c r="I322" s="485"/>
      <c r="J322" s="485"/>
      <c r="K322" s="485"/>
      <c r="L322" s="485"/>
      <c r="M322" s="485"/>
      <c r="N322" s="485"/>
      <c r="O322" s="485"/>
      <c r="P322" s="485"/>
      <c r="Q322" s="485"/>
      <c r="R322" s="507"/>
      <c r="S322" s="507"/>
      <c r="T322" s="507"/>
      <c r="U322" s="507"/>
      <c r="V322" s="485"/>
      <c r="W322" s="485"/>
      <c r="X322" s="485"/>
      <c r="Y322" s="485"/>
      <c r="Z322" s="485"/>
      <c r="AA322" s="485"/>
      <c r="AB322" s="485"/>
      <c r="AC322" s="485"/>
      <c r="AD322" s="485"/>
      <c r="AE322" s="509"/>
      <c r="AF322" s="485"/>
      <c r="AG322" s="485"/>
      <c r="AH322" s="485"/>
      <c r="AI322" s="485"/>
      <c r="AJ322" s="513"/>
    </row>
    <row r="323">
      <c r="A323" s="505"/>
      <c r="B323" s="485"/>
      <c r="C323" s="506"/>
      <c r="D323" s="485"/>
      <c r="E323" s="485"/>
      <c r="F323" s="485"/>
      <c r="G323" s="485"/>
      <c r="H323" s="485"/>
      <c r="I323" s="485"/>
      <c r="J323" s="485"/>
      <c r="K323" s="485"/>
      <c r="L323" s="485"/>
      <c r="M323" s="485"/>
      <c r="N323" s="485"/>
      <c r="O323" s="485"/>
      <c r="P323" s="485"/>
      <c r="Q323" s="485"/>
      <c r="R323" s="507"/>
      <c r="S323" s="507"/>
      <c r="T323" s="507"/>
      <c r="U323" s="507"/>
      <c r="V323" s="485"/>
      <c r="W323" s="485"/>
      <c r="X323" s="485"/>
      <c r="Y323" s="485"/>
      <c r="Z323" s="485"/>
      <c r="AA323" s="485"/>
      <c r="AB323" s="485"/>
      <c r="AC323" s="485"/>
      <c r="AD323" s="485"/>
      <c r="AE323" s="509"/>
      <c r="AF323" s="485"/>
      <c r="AG323" s="485"/>
      <c r="AH323" s="485"/>
      <c r="AI323" s="485"/>
      <c r="AJ323" s="513"/>
    </row>
    <row r="324">
      <c r="A324" s="505"/>
      <c r="B324" s="485"/>
      <c r="C324" s="506"/>
      <c r="D324" s="485"/>
      <c r="E324" s="485"/>
      <c r="F324" s="485"/>
      <c r="G324" s="485"/>
      <c r="H324" s="485"/>
      <c r="I324" s="485"/>
      <c r="J324" s="485"/>
      <c r="K324" s="485"/>
      <c r="L324" s="485"/>
      <c r="M324" s="485"/>
      <c r="N324" s="485"/>
      <c r="O324" s="485"/>
      <c r="P324" s="485"/>
      <c r="Q324" s="485"/>
      <c r="R324" s="507"/>
      <c r="S324" s="507"/>
      <c r="T324" s="507"/>
      <c r="U324" s="507"/>
      <c r="V324" s="485"/>
      <c r="W324" s="485"/>
      <c r="X324" s="485"/>
      <c r="Y324" s="485"/>
      <c r="Z324" s="485"/>
      <c r="AA324" s="485"/>
      <c r="AB324" s="485"/>
      <c r="AC324" s="485"/>
      <c r="AD324" s="485"/>
      <c r="AE324" s="509"/>
      <c r="AF324" s="485"/>
      <c r="AG324" s="485"/>
      <c r="AH324" s="485"/>
      <c r="AI324" s="485"/>
      <c r="AJ324" s="513"/>
    </row>
    <row r="325">
      <c r="A325" s="505"/>
      <c r="B325" s="485"/>
      <c r="C325" s="506"/>
      <c r="D325" s="485"/>
      <c r="E325" s="485"/>
      <c r="F325" s="485"/>
      <c r="G325" s="485"/>
      <c r="H325" s="485"/>
      <c r="I325" s="485"/>
      <c r="J325" s="485"/>
      <c r="K325" s="485"/>
      <c r="L325" s="485"/>
      <c r="M325" s="485"/>
      <c r="N325" s="485"/>
      <c r="O325" s="485"/>
      <c r="P325" s="485"/>
      <c r="Q325" s="485"/>
      <c r="R325" s="507"/>
      <c r="S325" s="507"/>
      <c r="T325" s="507"/>
      <c r="U325" s="507"/>
      <c r="V325" s="485"/>
      <c r="W325" s="485"/>
      <c r="X325" s="485"/>
      <c r="Y325" s="485"/>
      <c r="Z325" s="485"/>
      <c r="AA325" s="485"/>
      <c r="AB325" s="485"/>
      <c r="AC325" s="485"/>
      <c r="AD325" s="485"/>
      <c r="AE325" s="509"/>
      <c r="AF325" s="485"/>
      <c r="AG325" s="485"/>
      <c r="AH325" s="485"/>
      <c r="AI325" s="485"/>
      <c r="AJ325" s="513"/>
    </row>
    <row r="326">
      <c r="A326" s="505"/>
      <c r="B326" s="485"/>
      <c r="C326" s="506"/>
      <c r="D326" s="485"/>
      <c r="E326" s="485"/>
      <c r="F326" s="485"/>
      <c r="G326" s="485"/>
      <c r="H326" s="485"/>
      <c r="I326" s="485"/>
      <c r="J326" s="485"/>
      <c r="K326" s="485"/>
      <c r="L326" s="485"/>
      <c r="M326" s="485"/>
      <c r="N326" s="485"/>
      <c r="O326" s="485"/>
      <c r="P326" s="485"/>
      <c r="Q326" s="485"/>
      <c r="R326" s="507"/>
      <c r="S326" s="507"/>
      <c r="T326" s="507"/>
      <c r="U326" s="507"/>
      <c r="V326" s="485"/>
      <c r="W326" s="485"/>
      <c r="X326" s="485"/>
      <c r="Y326" s="485"/>
      <c r="Z326" s="485"/>
      <c r="AA326" s="485"/>
      <c r="AB326" s="485"/>
      <c r="AC326" s="485"/>
      <c r="AD326" s="485"/>
      <c r="AE326" s="509"/>
      <c r="AF326" s="485"/>
      <c r="AG326" s="485"/>
      <c r="AH326" s="485"/>
      <c r="AI326" s="485"/>
      <c r="AJ326" s="513"/>
    </row>
    <row r="327">
      <c r="A327" s="505"/>
      <c r="B327" s="485"/>
      <c r="C327" s="506"/>
      <c r="D327" s="485"/>
      <c r="E327" s="485"/>
      <c r="F327" s="485"/>
      <c r="G327" s="485"/>
      <c r="H327" s="485"/>
      <c r="I327" s="485"/>
      <c r="J327" s="485"/>
      <c r="K327" s="485"/>
      <c r="L327" s="485"/>
      <c r="M327" s="485"/>
      <c r="N327" s="485"/>
      <c r="O327" s="485"/>
      <c r="P327" s="485"/>
      <c r="Q327" s="485"/>
      <c r="R327" s="507"/>
      <c r="S327" s="507"/>
      <c r="T327" s="507"/>
      <c r="U327" s="507"/>
      <c r="V327" s="485"/>
      <c r="W327" s="485"/>
      <c r="X327" s="485"/>
      <c r="Y327" s="485"/>
      <c r="Z327" s="485"/>
      <c r="AA327" s="485"/>
      <c r="AB327" s="485"/>
      <c r="AC327" s="485"/>
      <c r="AD327" s="485"/>
      <c r="AE327" s="509"/>
      <c r="AF327" s="485"/>
      <c r="AG327" s="485"/>
      <c r="AH327" s="485"/>
      <c r="AI327" s="485"/>
      <c r="AJ327" s="513"/>
    </row>
    <row r="328">
      <c r="A328" s="505"/>
      <c r="B328" s="485"/>
      <c r="C328" s="506"/>
      <c r="D328" s="485"/>
      <c r="E328" s="485"/>
      <c r="F328" s="485"/>
      <c r="G328" s="485"/>
      <c r="H328" s="485"/>
      <c r="I328" s="485"/>
      <c r="J328" s="485"/>
      <c r="K328" s="485"/>
      <c r="L328" s="485"/>
      <c r="M328" s="485"/>
      <c r="N328" s="485"/>
      <c r="O328" s="485"/>
      <c r="P328" s="485"/>
      <c r="Q328" s="485"/>
      <c r="R328" s="507"/>
      <c r="S328" s="507"/>
      <c r="T328" s="507"/>
      <c r="U328" s="507"/>
      <c r="V328" s="485"/>
      <c r="W328" s="485"/>
      <c r="X328" s="485"/>
      <c r="Y328" s="485"/>
      <c r="Z328" s="485"/>
      <c r="AA328" s="485"/>
      <c r="AB328" s="485"/>
      <c r="AC328" s="485"/>
      <c r="AD328" s="485"/>
      <c r="AE328" s="509"/>
      <c r="AF328" s="485"/>
      <c r="AG328" s="485"/>
      <c r="AH328" s="485"/>
      <c r="AI328" s="485"/>
      <c r="AJ328" s="513"/>
    </row>
    <row r="329">
      <c r="A329" s="505"/>
      <c r="B329" s="485"/>
      <c r="C329" s="506"/>
      <c r="D329" s="485"/>
      <c r="E329" s="485"/>
      <c r="F329" s="485"/>
      <c r="G329" s="485"/>
      <c r="H329" s="485"/>
      <c r="I329" s="485"/>
      <c r="J329" s="485"/>
      <c r="K329" s="485"/>
      <c r="L329" s="485"/>
      <c r="M329" s="485"/>
      <c r="N329" s="485"/>
      <c r="O329" s="485"/>
      <c r="P329" s="485"/>
      <c r="Q329" s="485"/>
      <c r="R329" s="507"/>
      <c r="S329" s="507"/>
      <c r="T329" s="507"/>
      <c r="U329" s="507"/>
      <c r="V329" s="485"/>
      <c r="W329" s="485"/>
      <c r="X329" s="485"/>
      <c r="Y329" s="485"/>
      <c r="Z329" s="485"/>
      <c r="AA329" s="485"/>
      <c r="AB329" s="485"/>
      <c r="AC329" s="485"/>
      <c r="AD329" s="485"/>
      <c r="AE329" s="509"/>
      <c r="AF329" s="485"/>
      <c r="AG329" s="485"/>
      <c r="AH329" s="485"/>
      <c r="AI329" s="485"/>
      <c r="AJ329" s="513"/>
    </row>
    <row r="330">
      <c r="A330" s="505"/>
      <c r="B330" s="485"/>
      <c r="C330" s="506"/>
      <c r="D330" s="485"/>
      <c r="E330" s="485"/>
      <c r="F330" s="485"/>
      <c r="G330" s="485"/>
      <c r="H330" s="485"/>
      <c r="I330" s="485"/>
      <c r="J330" s="485"/>
      <c r="K330" s="485"/>
      <c r="L330" s="485"/>
      <c r="M330" s="485"/>
      <c r="N330" s="485"/>
      <c r="O330" s="485"/>
      <c r="P330" s="485"/>
      <c r="Q330" s="485"/>
      <c r="R330" s="507"/>
      <c r="S330" s="507"/>
      <c r="T330" s="507"/>
      <c r="U330" s="507"/>
      <c r="V330" s="485"/>
      <c r="W330" s="485"/>
      <c r="X330" s="485"/>
      <c r="Y330" s="485"/>
      <c r="Z330" s="485"/>
      <c r="AA330" s="485"/>
      <c r="AB330" s="485"/>
      <c r="AC330" s="485"/>
      <c r="AD330" s="485"/>
      <c r="AE330" s="509"/>
      <c r="AF330" s="485"/>
      <c r="AG330" s="485"/>
      <c r="AH330" s="485"/>
      <c r="AI330" s="485"/>
      <c r="AJ330" s="513"/>
    </row>
    <row r="331">
      <c r="A331" s="505"/>
      <c r="B331" s="485"/>
      <c r="C331" s="506"/>
      <c r="D331" s="485"/>
      <c r="E331" s="485"/>
      <c r="F331" s="485"/>
      <c r="G331" s="485"/>
      <c r="H331" s="485"/>
      <c r="I331" s="485"/>
      <c r="J331" s="485"/>
      <c r="K331" s="485"/>
      <c r="L331" s="485"/>
      <c r="M331" s="485"/>
      <c r="N331" s="485"/>
      <c r="O331" s="485"/>
      <c r="P331" s="485"/>
      <c r="Q331" s="485"/>
      <c r="R331" s="507"/>
      <c r="S331" s="507"/>
      <c r="T331" s="507"/>
      <c r="U331" s="507"/>
      <c r="V331" s="485"/>
      <c r="W331" s="485"/>
      <c r="X331" s="485"/>
      <c r="Y331" s="485"/>
      <c r="Z331" s="485"/>
      <c r="AA331" s="485"/>
      <c r="AB331" s="485"/>
      <c r="AC331" s="485"/>
      <c r="AD331" s="485"/>
      <c r="AE331" s="509"/>
      <c r="AF331" s="485"/>
      <c r="AG331" s="485"/>
      <c r="AH331" s="485"/>
      <c r="AI331" s="485"/>
      <c r="AJ331" s="513"/>
    </row>
    <row r="332">
      <c r="A332" s="505"/>
      <c r="B332" s="485"/>
      <c r="C332" s="506"/>
      <c r="D332" s="485"/>
      <c r="E332" s="485"/>
      <c r="F332" s="485"/>
      <c r="G332" s="485"/>
      <c r="H332" s="485"/>
      <c r="I332" s="485"/>
      <c r="J332" s="485"/>
      <c r="K332" s="485"/>
      <c r="L332" s="485"/>
      <c r="M332" s="485"/>
      <c r="N332" s="485"/>
      <c r="O332" s="485"/>
      <c r="P332" s="485"/>
      <c r="Q332" s="485"/>
      <c r="R332" s="507"/>
      <c r="S332" s="507"/>
      <c r="T332" s="507"/>
      <c r="U332" s="507"/>
      <c r="V332" s="485"/>
      <c r="W332" s="485"/>
      <c r="X332" s="485"/>
      <c r="Y332" s="485"/>
      <c r="Z332" s="485"/>
      <c r="AA332" s="485"/>
      <c r="AB332" s="485"/>
      <c r="AC332" s="485"/>
      <c r="AD332" s="485"/>
      <c r="AE332" s="509"/>
      <c r="AF332" s="485"/>
      <c r="AG332" s="485"/>
      <c r="AH332" s="485"/>
      <c r="AI332" s="485"/>
      <c r="AJ332" s="513"/>
    </row>
    <row r="333">
      <c r="A333" s="505"/>
      <c r="B333" s="485"/>
      <c r="C333" s="506"/>
      <c r="D333" s="485"/>
      <c r="E333" s="485"/>
      <c r="F333" s="485"/>
      <c r="G333" s="485"/>
      <c r="H333" s="485"/>
      <c r="I333" s="485"/>
      <c r="J333" s="485"/>
      <c r="K333" s="485"/>
      <c r="L333" s="485"/>
      <c r="M333" s="485"/>
      <c r="N333" s="485"/>
      <c r="O333" s="485"/>
      <c r="P333" s="485"/>
      <c r="Q333" s="485"/>
      <c r="R333" s="507"/>
      <c r="S333" s="507"/>
      <c r="T333" s="507"/>
      <c r="U333" s="507"/>
      <c r="V333" s="485"/>
      <c r="W333" s="485"/>
      <c r="X333" s="485"/>
      <c r="Y333" s="485"/>
      <c r="Z333" s="485"/>
      <c r="AA333" s="485"/>
      <c r="AB333" s="485"/>
      <c r="AC333" s="485"/>
      <c r="AD333" s="485"/>
      <c r="AE333" s="509"/>
      <c r="AF333" s="485"/>
      <c r="AG333" s="485"/>
      <c r="AH333" s="485"/>
      <c r="AI333" s="485"/>
      <c r="AJ333" s="513"/>
    </row>
    <row r="334">
      <c r="A334" s="505"/>
      <c r="B334" s="485"/>
      <c r="C334" s="506"/>
      <c r="D334" s="485"/>
      <c r="E334" s="485"/>
      <c r="F334" s="485"/>
      <c r="G334" s="485"/>
      <c r="H334" s="485"/>
      <c r="I334" s="485"/>
      <c r="J334" s="485"/>
      <c r="K334" s="485"/>
      <c r="L334" s="485"/>
      <c r="M334" s="485"/>
      <c r="N334" s="485"/>
      <c r="O334" s="485"/>
      <c r="P334" s="485"/>
      <c r="Q334" s="485"/>
      <c r="R334" s="507"/>
      <c r="S334" s="507"/>
      <c r="T334" s="507"/>
      <c r="U334" s="507"/>
      <c r="V334" s="485"/>
      <c r="W334" s="485"/>
      <c r="X334" s="485"/>
      <c r="Y334" s="485"/>
      <c r="Z334" s="485"/>
      <c r="AA334" s="485"/>
      <c r="AB334" s="485"/>
      <c r="AC334" s="485"/>
      <c r="AD334" s="485"/>
      <c r="AE334" s="509"/>
      <c r="AF334" s="485"/>
      <c r="AG334" s="485"/>
      <c r="AH334" s="485"/>
      <c r="AI334" s="485"/>
      <c r="AJ334" s="513"/>
    </row>
    <row r="335">
      <c r="A335" s="505"/>
      <c r="B335" s="485"/>
      <c r="C335" s="506"/>
      <c r="D335" s="485"/>
      <c r="E335" s="485"/>
      <c r="F335" s="485"/>
      <c r="G335" s="485"/>
      <c r="H335" s="485"/>
      <c r="I335" s="485"/>
      <c r="J335" s="485"/>
      <c r="K335" s="485"/>
      <c r="L335" s="485"/>
      <c r="M335" s="485"/>
      <c r="N335" s="485"/>
      <c r="O335" s="485"/>
      <c r="P335" s="485"/>
      <c r="Q335" s="485"/>
      <c r="R335" s="507"/>
      <c r="S335" s="507"/>
      <c r="T335" s="507"/>
      <c r="U335" s="507"/>
      <c r="V335" s="485"/>
      <c r="W335" s="485"/>
      <c r="X335" s="485"/>
      <c r="Y335" s="485"/>
      <c r="Z335" s="485"/>
      <c r="AA335" s="485"/>
      <c r="AB335" s="485"/>
      <c r="AC335" s="485"/>
      <c r="AD335" s="485"/>
      <c r="AE335" s="509"/>
      <c r="AF335" s="485"/>
      <c r="AG335" s="485"/>
      <c r="AH335" s="485"/>
      <c r="AI335" s="485"/>
      <c r="AJ335" s="513"/>
    </row>
    <row r="336">
      <c r="A336" s="505"/>
      <c r="B336" s="485"/>
      <c r="C336" s="506"/>
      <c r="D336" s="485"/>
      <c r="E336" s="485"/>
      <c r="F336" s="485"/>
      <c r="G336" s="485"/>
      <c r="H336" s="485"/>
      <c r="I336" s="485"/>
      <c r="J336" s="485"/>
      <c r="K336" s="485"/>
      <c r="L336" s="485"/>
      <c r="M336" s="485"/>
      <c r="N336" s="485"/>
      <c r="O336" s="485"/>
      <c r="P336" s="485"/>
      <c r="Q336" s="485"/>
      <c r="R336" s="507"/>
      <c r="S336" s="507"/>
      <c r="T336" s="507"/>
      <c r="U336" s="507"/>
      <c r="V336" s="485"/>
      <c r="W336" s="485"/>
      <c r="X336" s="485"/>
      <c r="Y336" s="485"/>
      <c r="Z336" s="485"/>
      <c r="AA336" s="485"/>
      <c r="AB336" s="485"/>
      <c r="AC336" s="485"/>
      <c r="AD336" s="485"/>
      <c r="AE336" s="509"/>
      <c r="AF336" s="485"/>
      <c r="AG336" s="485"/>
      <c r="AH336" s="485"/>
      <c r="AI336" s="485"/>
      <c r="AJ336" s="513"/>
    </row>
    <row r="337">
      <c r="A337" s="505"/>
      <c r="B337" s="485"/>
      <c r="C337" s="506"/>
      <c r="D337" s="485"/>
      <c r="E337" s="485"/>
      <c r="F337" s="485"/>
      <c r="G337" s="485"/>
      <c r="H337" s="485"/>
      <c r="I337" s="485"/>
      <c r="J337" s="485"/>
      <c r="K337" s="485"/>
      <c r="L337" s="485"/>
      <c r="M337" s="485"/>
      <c r="N337" s="485"/>
      <c r="O337" s="485"/>
      <c r="P337" s="485"/>
      <c r="Q337" s="485"/>
      <c r="R337" s="507"/>
      <c r="S337" s="507"/>
      <c r="T337" s="507"/>
      <c r="U337" s="507"/>
      <c r="V337" s="485"/>
      <c r="W337" s="485"/>
      <c r="X337" s="485"/>
      <c r="Y337" s="485"/>
      <c r="Z337" s="485"/>
      <c r="AA337" s="485"/>
      <c r="AB337" s="485"/>
      <c r="AC337" s="485"/>
      <c r="AD337" s="485"/>
      <c r="AE337" s="509"/>
      <c r="AF337" s="485"/>
      <c r="AG337" s="485"/>
      <c r="AH337" s="485"/>
      <c r="AI337" s="485"/>
      <c r="AJ337" s="513"/>
    </row>
    <row r="338">
      <c r="A338" s="505"/>
      <c r="B338" s="485"/>
      <c r="C338" s="506"/>
      <c r="D338" s="485"/>
      <c r="E338" s="485"/>
      <c r="F338" s="485"/>
      <c r="G338" s="485"/>
      <c r="H338" s="485"/>
      <c r="I338" s="485"/>
      <c r="J338" s="485"/>
      <c r="K338" s="485"/>
      <c r="L338" s="485"/>
      <c r="M338" s="485"/>
      <c r="N338" s="485"/>
      <c r="O338" s="485"/>
      <c r="P338" s="485"/>
      <c r="Q338" s="485"/>
      <c r="R338" s="507"/>
      <c r="S338" s="507"/>
      <c r="T338" s="507"/>
      <c r="U338" s="507"/>
      <c r="V338" s="485"/>
      <c r="W338" s="485"/>
      <c r="X338" s="485"/>
      <c r="Y338" s="485"/>
      <c r="Z338" s="485"/>
      <c r="AA338" s="485"/>
      <c r="AB338" s="485"/>
      <c r="AC338" s="485"/>
      <c r="AD338" s="485"/>
      <c r="AE338" s="509"/>
      <c r="AF338" s="485"/>
      <c r="AG338" s="485"/>
      <c r="AH338" s="485"/>
      <c r="AI338" s="485"/>
      <c r="AJ338" s="513"/>
    </row>
    <row r="339">
      <c r="A339" s="505"/>
      <c r="B339" s="485"/>
      <c r="C339" s="506"/>
      <c r="D339" s="485"/>
      <c r="E339" s="485"/>
      <c r="F339" s="485"/>
      <c r="G339" s="485"/>
      <c r="H339" s="485"/>
      <c r="I339" s="485"/>
      <c r="J339" s="485"/>
      <c r="K339" s="485"/>
      <c r="L339" s="485"/>
      <c r="M339" s="485"/>
      <c r="N339" s="485"/>
      <c r="O339" s="485"/>
      <c r="P339" s="485"/>
      <c r="Q339" s="485"/>
      <c r="R339" s="507"/>
      <c r="S339" s="507"/>
      <c r="T339" s="507"/>
      <c r="U339" s="507"/>
      <c r="V339" s="485"/>
      <c r="W339" s="485"/>
      <c r="X339" s="485"/>
      <c r="Y339" s="485"/>
      <c r="Z339" s="485"/>
      <c r="AA339" s="485"/>
      <c r="AB339" s="485"/>
      <c r="AC339" s="485"/>
      <c r="AD339" s="485"/>
      <c r="AE339" s="509"/>
      <c r="AF339" s="485"/>
      <c r="AG339" s="485"/>
      <c r="AH339" s="485"/>
      <c r="AI339" s="485"/>
      <c r="AJ339" s="513"/>
    </row>
    <row r="340">
      <c r="A340" s="505"/>
      <c r="B340" s="485"/>
      <c r="C340" s="506"/>
      <c r="D340" s="485"/>
      <c r="E340" s="485"/>
      <c r="F340" s="485"/>
      <c r="G340" s="485"/>
      <c r="H340" s="485"/>
      <c r="I340" s="485"/>
      <c r="J340" s="485"/>
      <c r="K340" s="485"/>
      <c r="L340" s="485"/>
      <c r="M340" s="485"/>
      <c r="N340" s="485"/>
      <c r="O340" s="485"/>
      <c r="P340" s="485"/>
      <c r="Q340" s="485"/>
      <c r="R340" s="507"/>
      <c r="S340" s="507"/>
      <c r="T340" s="507"/>
      <c r="U340" s="507"/>
      <c r="V340" s="485"/>
      <c r="W340" s="485"/>
      <c r="X340" s="485"/>
      <c r="Y340" s="485"/>
      <c r="Z340" s="485"/>
      <c r="AA340" s="485"/>
      <c r="AB340" s="485"/>
      <c r="AC340" s="485"/>
      <c r="AD340" s="485"/>
      <c r="AE340" s="509"/>
      <c r="AF340" s="485"/>
      <c r="AG340" s="485"/>
      <c r="AH340" s="485"/>
      <c r="AI340" s="485"/>
      <c r="AJ340" s="513"/>
    </row>
    <row r="341">
      <c r="A341" s="505"/>
      <c r="B341" s="485"/>
      <c r="C341" s="506"/>
      <c r="D341" s="485"/>
      <c r="E341" s="485"/>
      <c r="F341" s="485"/>
      <c r="G341" s="485"/>
      <c r="H341" s="485"/>
      <c r="I341" s="485"/>
      <c r="J341" s="485"/>
      <c r="K341" s="485"/>
      <c r="L341" s="485"/>
      <c r="M341" s="485"/>
      <c r="N341" s="485"/>
      <c r="O341" s="485"/>
      <c r="P341" s="485"/>
      <c r="Q341" s="485"/>
      <c r="R341" s="507"/>
      <c r="S341" s="507"/>
      <c r="T341" s="507"/>
      <c r="U341" s="507"/>
      <c r="V341" s="485"/>
      <c r="W341" s="485"/>
      <c r="X341" s="485"/>
      <c r="Y341" s="485"/>
      <c r="Z341" s="485"/>
      <c r="AA341" s="485"/>
      <c r="AB341" s="485"/>
      <c r="AC341" s="485"/>
      <c r="AD341" s="485"/>
      <c r="AE341" s="509"/>
      <c r="AF341" s="485"/>
      <c r="AG341" s="485"/>
      <c r="AH341" s="485"/>
      <c r="AI341" s="485"/>
      <c r="AJ341" s="513"/>
    </row>
    <row r="342">
      <c r="A342" s="505"/>
      <c r="B342" s="485"/>
      <c r="C342" s="506"/>
      <c r="D342" s="485"/>
      <c r="E342" s="485"/>
      <c r="F342" s="485"/>
      <c r="G342" s="485"/>
      <c r="H342" s="485"/>
      <c r="I342" s="485"/>
      <c r="J342" s="485"/>
      <c r="K342" s="485"/>
      <c r="L342" s="485"/>
      <c r="M342" s="485"/>
      <c r="N342" s="485"/>
      <c r="O342" s="485"/>
      <c r="P342" s="485"/>
      <c r="Q342" s="485"/>
      <c r="R342" s="507"/>
      <c r="S342" s="507"/>
      <c r="T342" s="507"/>
      <c r="U342" s="507"/>
      <c r="V342" s="485"/>
      <c r="W342" s="485"/>
      <c r="X342" s="485"/>
      <c r="Y342" s="485"/>
      <c r="Z342" s="485"/>
      <c r="AA342" s="485"/>
      <c r="AB342" s="485"/>
      <c r="AC342" s="485"/>
      <c r="AD342" s="485"/>
      <c r="AE342" s="509"/>
      <c r="AF342" s="485"/>
      <c r="AG342" s="485"/>
      <c r="AH342" s="485"/>
      <c r="AI342" s="485"/>
      <c r="AJ342" s="513"/>
    </row>
    <row r="343">
      <c r="A343" s="505"/>
      <c r="B343" s="485"/>
      <c r="C343" s="506"/>
      <c r="D343" s="485"/>
      <c r="E343" s="485"/>
      <c r="F343" s="485"/>
      <c r="G343" s="485"/>
      <c r="H343" s="485"/>
      <c r="I343" s="485"/>
      <c r="J343" s="485"/>
      <c r="K343" s="485"/>
      <c r="L343" s="485"/>
      <c r="M343" s="485"/>
      <c r="N343" s="485"/>
      <c r="O343" s="485"/>
      <c r="P343" s="485"/>
      <c r="Q343" s="485"/>
      <c r="R343" s="507"/>
      <c r="S343" s="507"/>
      <c r="T343" s="507"/>
      <c r="U343" s="507"/>
      <c r="V343" s="485"/>
      <c r="W343" s="485"/>
      <c r="X343" s="485"/>
      <c r="Y343" s="485"/>
      <c r="Z343" s="485"/>
      <c r="AA343" s="485"/>
      <c r="AB343" s="485"/>
      <c r="AC343" s="485"/>
      <c r="AD343" s="485"/>
      <c r="AE343" s="509"/>
      <c r="AF343" s="485"/>
      <c r="AG343" s="485"/>
      <c r="AH343" s="485"/>
      <c r="AI343" s="485"/>
      <c r="AJ343" s="513"/>
    </row>
    <row r="344">
      <c r="A344" s="505"/>
      <c r="B344" s="485"/>
      <c r="C344" s="506"/>
      <c r="D344" s="485"/>
      <c r="E344" s="485"/>
      <c r="F344" s="485"/>
      <c r="G344" s="485"/>
      <c r="H344" s="485"/>
      <c r="I344" s="485"/>
      <c r="J344" s="485"/>
      <c r="K344" s="485"/>
      <c r="L344" s="485"/>
      <c r="M344" s="485"/>
      <c r="N344" s="485"/>
      <c r="O344" s="485"/>
      <c r="P344" s="485"/>
      <c r="Q344" s="485"/>
      <c r="R344" s="507"/>
      <c r="S344" s="507"/>
      <c r="T344" s="507"/>
      <c r="U344" s="507"/>
      <c r="V344" s="485"/>
      <c r="W344" s="485"/>
      <c r="X344" s="485"/>
      <c r="Y344" s="485"/>
      <c r="Z344" s="485"/>
      <c r="AA344" s="485"/>
      <c r="AB344" s="485"/>
      <c r="AC344" s="485"/>
      <c r="AD344" s="485"/>
      <c r="AE344" s="509"/>
      <c r="AF344" s="485"/>
      <c r="AG344" s="485"/>
      <c r="AH344" s="485"/>
      <c r="AI344" s="485"/>
      <c r="AJ344" s="513"/>
    </row>
    <row r="345">
      <c r="A345" s="505"/>
      <c r="B345" s="485"/>
      <c r="C345" s="506"/>
      <c r="D345" s="485"/>
      <c r="E345" s="485"/>
      <c r="F345" s="485"/>
      <c r="G345" s="485"/>
      <c r="H345" s="485"/>
      <c r="I345" s="485"/>
      <c r="J345" s="485"/>
      <c r="K345" s="485"/>
      <c r="L345" s="485"/>
      <c r="M345" s="485"/>
      <c r="N345" s="485"/>
      <c r="O345" s="485"/>
      <c r="P345" s="485"/>
      <c r="Q345" s="485"/>
      <c r="R345" s="507"/>
      <c r="S345" s="507"/>
      <c r="T345" s="507"/>
      <c r="U345" s="507"/>
      <c r="V345" s="485"/>
      <c r="W345" s="485"/>
      <c r="X345" s="485"/>
      <c r="Y345" s="485"/>
      <c r="Z345" s="485"/>
      <c r="AA345" s="485"/>
      <c r="AB345" s="485"/>
      <c r="AC345" s="485"/>
      <c r="AD345" s="485"/>
      <c r="AE345" s="509"/>
      <c r="AF345" s="485"/>
      <c r="AG345" s="485"/>
      <c r="AH345" s="485"/>
      <c r="AI345" s="485"/>
      <c r="AJ345" s="513"/>
    </row>
    <row r="346">
      <c r="A346" s="505"/>
      <c r="B346" s="485"/>
      <c r="C346" s="506"/>
      <c r="D346" s="485"/>
      <c r="E346" s="485"/>
      <c r="F346" s="485"/>
      <c r="G346" s="485"/>
      <c r="H346" s="485"/>
      <c r="I346" s="485"/>
      <c r="J346" s="485"/>
      <c r="K346" s="485"/>
      <c r="L346" s="485"/>
      <c r="M346" s="485"/>
      <c r="N346" s="485"/>
      <c r="O346" s="485"/>
      <c r="P346" s="485"/>
      <c r="Q346" s="485"/>
      <c r="R346" s="507"/>
      <c r="S346" s="507"/>
      <c r="T346" s="507"/>
      <c r="U346" s="507"/>
      <c r="V346" s="485"/>
      <c r="W346" s="485"/>
      <c r="X346" s="485"/>
      <c r="Y346" s="485"/>
      <c r="Z346" s="485"/>
      <c r="AA346" s="485"/>
      <c r="AB346" s="485"/>
      <c r="AC346" s="485"/>
      <c r="AD346" s="485"/>
      <c r="AE346" s="509"/>
      <c r="AF346" s="485"/>
      <c r="AG346" s="485"/>
      <c r="AH346" s="485"/>
      <c r="AI346" s="485"/>
      <c r="AJ346" s="513"/>
    </row>
    <row r="347">
      <c r="A347" s="505"/>
      <c r="B347" s="485"/>
      <c r="C347" s="506"/>
      <c r="D347" s="485"/>
      <c r="E347" s="485"/>
      <c r="F347" s="485"/>
      <c r="G347" s="485"/>
      <c r="H347" s="485"/>
      <c r="I347" s="485"/>
      <c r="J347" s="485"/>
      <c r="K347" s="485"/>
      <c r="L347" s="485"/>
      <c r="M347" s="485"/>
      <c r="N347" s="485"/>
      <c r="O347" s="485"/>
      <c r="P347" s="485"/>
      <c r="Q347" s="485"/>
      <c r="R347" s="507"/>
      <c r="S347" s="507"/>
      <c r="T347" s="507"/>
      <c r="U347" s="507"/>
      <c r="V347" s="485"/>
      <c r="W347" s="485"/>
      <c r="X347" s="485"/>
      <c r="Y347" s="485"/>
      <c r="Z347" s="485"/>
      <c r="AA347" s="485"/>
      <c r="AB347" s="485"/>
      <c r="AC347" s="485"/>
      <c r="AD347" s="485"/>
      <c r="AE347" s="509"/>
      <c r="AF347" s="485"/>
      <c r="AG347" s="485"/>
      <c r="AH347" s="485"/>
      <c r="AI347" s="485"/>
      <c r="AJ347" s="513"/>
    </row>
    <row r="348">
      <c r="A348" s="505"/>
      <c r="B348" s="485"/>
      <c r="C348" s="506"/>
      <c r="D348" s="485"/>
      <c r="E348" s="485"/>
      <c r="F348" s="485"/>
      <c r="G348" s="485"/>
      <c r="H348" s="485"/>
      <c r="I348" s="485"/>
      <c r="J348" s="485"/>
      <c r="K348" s="485"/>
      <c r="L348" s="485"/>
      <c r="M348" s="485"/>
      <c r="N348" s="485"/>
      <c r="O348" s="485"/>
      <c r="P348" s="485"/>
      <c r="Q348" s="485"/>
      <c r="R348" s="507"/>
      <c r="S348" s="507"/>
      <c r="T348" s="507"/>
      <c r="U348" s="507"/>
      <c r="V348" s="485"/>
      <c r="W348" s="485"/>
      <c r="X348" s="485"/>
      <c r="Y348" s="485"/>
      <c r="Z348" s="485"/>
      <c r="AA348" s="485"/>
      <c r="AB348" s="485"/>
      <c r="AC348" s="485"/>
      <c r="AD348" s="485"/>
      <c r="AE348" s="509"/>
      <c r="AF348" s="485"/>
      <c r="AG348" s="485"/>
      <c r="AH348" s="485"/>
      <c r="AI348" s="485"/>
      <c r="AJ348" s="513"/>
    </row>
    <row r="349">
      <c r="A349" s="505"/>
      <c r="B349" s="485"/>
      <c r="C349" s="506"/>
      <c r="D349" s="485"/>
      <c r="E349" s="485"/>
      <c r="F349" s="485"/>
      <c r="G349" s="485"/>
      <c r="H349" s="485"/>
      <c r="I349" s="485"/>
      <c r="J349" s="485"/>
      <c r="K349" s="485"/>
      <c r="L349" s="485"/>
      <c r="M349" s="485"/>
      <c r="N349" s="485"/>
      <c r="O349" s="485"/>
      <c r="P349" s="485"/>
      <c r="Q349" s="485"/>
      <c r="R349" s="507"/>
      <c r="S349" s="507"/>
      <c r="T349" s="507"/>
      <c r="U349" s="507"/>
      <c r="V349" s="485"/>
      <c r="W349" s="485"/>
      <c r="X349" s="485"/>
      <c r="Y349" s="485"/>
      <c r="Z349" s="485"/>
      <c r="AA349" s="485"/>
      <c r="AB349" s="485"/>
      <c r="AC349" s="485"/>
      <c r="AD349" s="485"/>
      <c r="AE349" s="509"/>
      <c r="AF349" s="485"/>
      <c r="AG349" s="485"/>
      <c r="AH349" s="485"/>
      <c r="AI349" s="485"/>
      <c r="AJ349" s="513"/>
    </row>
    <row r="350">
      <c r="A350" s="505"/>
      <c r="B350" s="485"/>
      <c r="C350" s="506"/>
      <c r="D350" s="485"/>
      <c r="E350" s="485"/>
      <c r="F350" s="485"/>
      <c r="G350" s="485"/>
      <c r="H350" s="485"/>
      <c r="I350" s="485"/>
      <c r="J350" s="485"/>
      <c r="K350" s="485"/>
      <c r="L350" s="485"/>
      <c r="M350" s="485"/>
      <c r="N350" s="485"/>
      <c r="O350" s="485"/>
      <c r="P350" s="485"/>
      <c r="Q350" s="485"/>
      <c r="R350" s="507"/>
      <c r="S350" s="507"/>
      <c r="T350" s="507"/>
      <c r="U350" s="507"/>
      <c r="V350" s="485"/>
      <c r="W350" s="485"/>
      <c r="X350" s="485"/>
      <c r="Y350" s="485"/>
      <c r="Z350" s="485"/>
      <c r="AA350" s="485"/>
      <c r="AB350" s="485"/>
      <c r="AC350" s="485"/>
      <c r="AD350" s="485"/>
      <c r="AE350" s="509"/>
      <c r="AF350" s="485"/>
      <c r="AG350" s="485"/>
      <c r="AH350" s="485"/>
      <c r="AI350" s="485"/>
      <c r="AJ350" s="513"/>
    </row>
    <row r="351">
      <c r="A351" s="505"/>
      <c r="B351" s="485"/>
      <c r="C351" s="506"/>
      <c r="D351" s="485"/>
      <c r="E351" s="485"/>
      <c r="F351" s="485"/>
      <c r="G351" s="485"/>
      <c r="H351" s="485"/>
      <c r="I351" s="485"/>
      <c r="J351" s="485"/>
      <c r="K351" s="485"/>
      <c r="L351" s="485"/>
      <c r="M351" s="485"/>
      <c r="N351" s="485"/>
      <c r="O351" s="485"/>
      <c r="P351" s="485"/>
      <c r="Q351" s="485"/>
      <c r="R351" s="507"/>
      <c r="S351" s="507"/>
      <c r="T351" s="507"/>
      <c r="U351" s="507"/>
      <c r="V351" s="485"/>
      <c r="W351" s="485"/>
      <c r="X351" s="485"/>
      <c r="Y351" s="485"/>
      <c r="Z351" s="485"/>
      <c r="AA351" s="485"/>
      <c r="AB351" s="485"/>
      <c r="AC351" s="485"/>
      <c r="AD351" s="485"/>
      <c r="AE351" s="509"/>
      <c r="AF351" s="485"/>
      <c r="AG351" s="485"/>
      <c r="AH351" s="485"/>
      <c r="AI351" s="485"/>
      <c r="AJ351" s="513"/>
    </row>
    <row r="352">
      <c r="A352" s="505"/>
      <c r="B352" s="485"/>
      <c r="C352" s="506"/>
      <c r="D352" s="485"/>
      <c r="E352" s="485"/>
      <c r="F352" s="485"/>
      <c r="G352" s="485"/>
      <c r="H352" s="485"/>
      <c r="I352" s="485"/>
      <c r="J352" s="485"/>
      <c r="K352" s="485"/>
      <c r="L352" s="485"/>
      <c r="M352" s="485"/>
      <c r="N352" s="485"/>
      <c r="O352" s="485"/>
      <c r="P352" s="485"/>
      <c r="Q352" s="485"/>
      <c r="R352" s="507"/>
      <c r="S352" s="507"/>
      <c r="T352" s="507"/>
      <c r="U352" s="507"/>
      <c r="V352" s="485"/>
      <c r="W352" s="485"/>
      <c r="X352" s="485"/>
      <c r="Y352" s="485"/>
      <c r="Z352" s="485"/>
      <c r="AA352" s="485"/>
      <c r="AB352" s="485"/>
      <c r="AC352" s="485"/>
      <c r="AD352" s="485"/>
      <c r="AE352" s="509"/>
      <c r="AF352" s="485"/>
      <c r="AG352" s="485"/>
      <c r="AH352" s="485"/>
      <c r="AI352" s="485"/>
      <c r="AJ352" s="513"/>
    </row>
    <row r="353">
      <c r="A353" s="505"/>
      <c r="B353" s="485"/>
      <c r="C353" s="506"/>
      <c r="D353" s="485"/>
      <c r="E353" s="485"/>
      <c r="F353" s="485"/>
      <c r="G353" s="485"/>
      <c r="H353" s="485"/>
      <c r="I353" s="485"/>
      <c r="J353" s="485"/>
      <c r="K353" s="485"/>
      <c r="L353" s="485"/>
      <c r="M353" s="485"/>
      <c r="N353" s="485"/>
      <c r="O353" s="485"/>
      <c r="P353" s="485"/>
      <c r="Q353" s="485"/>
      <c r="R353" s="507"/>
      <c r="S353" s="507"/>
      <c r="T353" s="507"/>
      <c r="U353" s="507"/>
      <c r="V353" s="485"/>
      <c r="W353" s="485"/>
      <c r="X353" s="485"/>
      <c r="Y353" s="485"/>
      <c r="Z353" s="485"/>
      <c r="AA353" s="485"/>
      <c r="AB353" s="485"/>
      <c r="AC353" s="485"/>
      <c r="AD353" s="485"/>
      <c r="AE353" s="509"/>
      <c r="AF353" s="485"/>
      <c r="AG353" s="485"/>
      <c r="AH353" s="485"/>
      <c r="AI353" s="485"/>
      <c r="AJ353" s="513"/>
    </row>
    <row r="354">
      <c r="A354" s="505"/>
      <c r="B354" s="485"/>
      <c r="C354" s="506"/>
      <c r="D354" s="485"/>
      <c r="E354" s="485"/>
      <c r="F354" s="485"/>
      <c r="G354" s="485"/>
      <c r="H354" s="485"/>
      <c r="I354" s="485"/>
      <c r="J354" s="485"/>
      <c r="K354" s="485"/>
      <c r="L354" s="485"/>
      <c r="M354" s="485"/>
      <c r="N354" s="485"/>
      <c r="O354" s="485"/>
      <c r="P354" s="485"/>
      <c r="Q354" s="485"/>
      <c r="R354" s="507"/>
      <c r="S354" s="507"/>
      <c r="T354" s="507"/>
      <c r="U354" s="507"/>
      <c r="V354" s="485"/>
      <c r="W354" s="485"/>
      <c r="X354" s="485"/>
      <c r="Y354" s="485"/>
      <c r="Z354" s="485"/>
      <c r="AA354" s="485"/>
      <c r="AB354" s="485"/>
      <c r="AC354" s="485"/>
      <c r="AD354" s="485"/>
      <c r="AE354" s="509"/>
      <c r="AF354" s="485"/>
      <c r="AG354" s="485"/>
      <c r="AH354" s="485"/>
      <c r="AI354" s="485"/>
      <c r="AJ354" s="513"/>
    </row>
    <row r="355">
      <c r="A355" s="505"/>
      <c r="B355" s="485"/>
      <c r="C355" s="506"/>
      <c r="D355" s="485"/>
      <c r="E355" s="485"/>
      <c r="F355" s="485"/>
      <c r="G355" s="485"/>
      <c r="H355" s="485"/>
      <c r="I355" s="485"/>
      <c r="J355" s="485"/>
      <c r="K355" s="485"/>
      <c r="L355" s="485"/>
      <c r="M355" s="485"/>
      <c r="N355" s="485"/>
      <c r="O355" s="485"/>
      <c r="P355" s="485"/>
      <c r="Q355" s="485"/>
      <c r="R355" s="507"/>
      <c r="S355" s="507"/>
      <c r="T355" s="507"/>
      <c r="U355" s="507"/>
      <c r="V355" s="485"/>
      <c r="W355" s="485"/>
      <c r="X355" s="485"/>
      <c r="Y355" s="485"/>
      <c r="Z355" s="485"/>
      <c r="AA355" s="485"/>
      <c r="AB355" s="485"/>
      <c r="AC355" s="485"/>
      <c r="AD355" s="485"/>
      <c r="AE355" s="509"/>
      <c r="AF355" s="485"/>
      <c r="AG355" s="485"/>
      <c r="AH355" s="485"/>
      <c r="AI355" s="485"/>
      <c r="AJ355" s="513"/>
    </row>
    <row r="356">
      <c r="A356" s="505"/>
      <c r="B356" s="485"/>
      <c r="C356" s="506"/>
      <c r="D356" s="485"/>
      <c r="E356" s="485"/>
      <c r="F356" s="485"/>
      <c r="G356" s="485"/>
      <c r="H356" s="485"/>
      <c r="I356" s="485"/>
      <c r="J356" s="485"/>
      <c r="K356" s="485"/>
      <c r="L356" s="485"/>
      <c r="M356" s="485"/>
      <c r="N356" s="485"/>
      <c r="O356" s="485"/>
      <c r="P356" s="485"/>
      <c r="Q356" s="485"/>
      <c r="R356" s="507"/>
      <c r="S356" s="507"/>
      <c r="T356" s="507"/>
      <c r="U356" s="507"/>
      <c r="V356" s="485"/>
      <c r="W356" s="485"/>
      <c r="X356" s="485"/>
      <c r="Y356" s="485"/>
      <c r="Z356" s="485"/>
      <c r="AA356" s="485"/>
      <c r="AB356" s="485"/>
      <c r="AC356" s="485"/>
      <c r="AD356" s="485"/>
      <c r="AE356" s="509"/>
      <c r="AF356" s="485"/>
      <c r="AG356" s="485"/>
      <c r="AH356" s="485"/>
      <c r="AI356" s="485"/>
      <c r="AJ356" s="513"/>
    </row>
    <row r="357">
      <c r="A357" s="505"/>
      <c r="B357" s="485"/>
      <c r="C357" s="506"/>
      <c r="D357" s="485"/>
      <c r="E357" s="485"/>
      <c r="F357" s="485"/>
      <c r="G357" s="485"/>
      <c r="H357" s="485"/>
      <c r="I357" s="485"/>
      <c r="J357" s="485"/>
      <c r="K357" s="485"/>
      <c r="L357" s="485"/>
      <c r="M357" s="485"/>
      <c r="N357" s="485"/>
      <c r="O357" s="485"/>
      <c r="P357" s="485"/>
      <c r="Q357" s="485"/>
      <c r="R357" s="507"/>
      <c r="S357" s="507"/>
      <c r="T357" s="507"/>
      <c r="U357" s="507"/>
      <c r="V357" s="485"/>
      <c r="W357" s="485"/>
      <c r="X357" s="485"/>
      <c r="Y357" s="485"/>
      <c r="Z357" s="485"/>
      <c r="AA357" s="485"/>
      <c r="AB357" s="485"/>
      <c r="AC357" s="485"/>
      <c r="AD357" s="485"/>
      <c r="AE357" s="509"/>
      <c r="AF357" s="485"/>
      <c r="AG357" s="485"/>
      <c r="AH357" s="485"/>
      <c r="AI357" s="485"/>
      <c r="AJ357" s="513"/>
    </row>
    <row r="358">
      <c r="A358" s="505"/>
      <c r="B358" s="485"/>
      <c r="C358" s="506"/>
      <c r="D358" s="485"/>
      <c r="E358" s="485"/>
      <c r="F358" s="485"/>
      <c r="G358" s="485"/>
      <c r="H358" s="485"/>
      <c r="I358" s="485"/>
      <c r="J358" s="485"/>
      <c r="K358" s="485"/>
      <c r="L358" s="485"/>
      <c r="M358" s="485"/>
      <c r="N358" s="485"/>
      <c r="O358" s="485"/>
      <c r="P358" s="485"/>
      <c r="Q358" s="485"/>
      <c r="R358" s="507"/>
      <c r="S358" s="507"/>
      <c r="T358" s="507"/>
      <c r="U358" s="507"/>
      <c r="V358" s="485"/>
      <c r="W358" s="485"/>
      <c r="X358" s="485"/>
      <c r="Y358" s="485"/>
      <c r="Z358" s="485"/>
      <c r="AA358" s="485"/>
      <c r="AB358" s="485"/>
      <c r="AC358" s="485"/>
      <c r="AD358" s="485"/>
      <c r="AE358" s="509"/>
      <c r="AF358" s="485"/>
      <c r="AG358" s="485"/>
      <c r="AH358" s="485"/>
      <c r="AI358" s="485"/>
      <c r="AJ358" s="513"/>
    </row>
    <row r="359">
      <c r="A359" s="505"/>
      <c r="B359" s="485"/>
      <c r="C359" s="506"/>
      <c r="D359" s="485"/>
      <c r="E359" s="485"/>
      <c r="F359" s="485"/>
      <c r="G359" s="485"/>
      <c r="H359" s="485"/>
      <c r="I359" s="485"/>
      <c r="J359" s="485"/>
      <c r="K359" s="485"/>
      <c r="L359" s="485"/>
      <c r="M359" s="485"/>
      <c r="N359" s="485"/>
      <c r="O359" s="485"/>
      <c r="P359" s="485"/>
      <c r="Q359" s="485"/>
      <c r="R359" s="507"/>
      <c r="S359" s="507"/>
      <c r="T359" s="507"/>
      <c r="U359" s="507"/>
      <c r="V359" s="485"/>
      <c r="W359" s="485"/>
      <c r="X359" s="485"/>
      <c r="Y359" s="485"/>
      <c r="Z359" s="485"/>
      <c r="AA359" s="485"/>
      <c r="AB359" s="485"/>
      <c r="AC359" s="485"/>
      <c r="AD359" s="485"/>
      <c r="AE359" s="509"/>
      <c r="AF359" s="485"/>
      <c r="AG359" s="485"/>
      <c r="AH359" s="485"/>
      <c r="AI359" s="485"/>
      <c r="AJ359" s="513"/>
    </row>
    <row r="360">
      <c r="A360" s="505"/>
      <c r="B360" s="485"/>
      <c r="C360" s="506"/>
      <c r="D360" s="485"/>
      <c r="E360" s="485"/>
      <c r="F360" s="485"/>
      <c r="G360" s="485"/>
      <c r="H360" s="485"/>
      <c r="I360" s="485"/>
      <c r="J360" s="485"/>
      <c r="K360" s="485"/>
      <c r="L360" s="485"/>
      <c r="M360" s="485"/>
      <c r="N360" s="485"/>
      <c r="O360" s="485"/>
      <c r="P360" s="485"/>
      <c r="Q360" s="485"/>
      <c r="R360" s="507"/>
      <c r="S360" s="507"/>
      <c r="T360" s="507"/>
      <c r="U360" s="507"/>
      <c r="V360" s="485"/>
      <c r="W360" s="485"/>
      <c r="X360" s="485"/>
      <c r="Y360" s="485"/>
      <c r="Z360" s="485"/>
      <c r="AA360" s="485"/>
      <c r="AB360" s="485"/>
      <c r="AC360" s="485"/>
      <c r="AD360" s="485"/>
      <c r="AE360" s="509"/>
      <c r="AF360" s="485"/>
      <c r="AG360" s="485"/>
      <c r="AH360" s="485"/>
      <c r="AI360" s="485"/>
      <c r="AJ360" s="513"/>
    </row>
    <row r="361">
      <c r="A361" s="505"/>
      <c r="B361" s="485"/>
      <c r="C361" s="506"/>
      <c r="D361" s="485"/>
      <c r="E361" s="485"/>
      <c r="F361" s="485"/>
      <c r="G361" s="485"/>
      <c r="H361" s="485"/>
      <c r="I361" s="485"/>
      <c r="J361" s="485"/>
      <c r="K361" s="485"/>
      <c r="L361" s="485"/>
      <c r="M361" s="485"/>
      <c r="N361" s="485"/>
      <c r="O361" s="485"/>
      <c r="P361" s="485"/>
      <c r="Q361" s="485"/>
      <c r="R361" s="507"/>
      <c r="S361" s="507"/>
      <c r="T361" s="507"/>
      <c r="U361" s="507"/>
      <c r="V361" s="485"/>
      <c r="W361" s="485"/>
      <c r="X361" s="485"/>
      <c r="Y361" s="485"/>
      <c r="Z361" s="485"/>
      <c r="AA361" s="485"/>
      <c r="AB361" s="485"/>
      <c r="AC361" s="485"/>
      <c r="AD361" s="485"/>
      <c r="AE361" s="509"/>
      <c r="AF361" s="485"/>
      <c r="AG361" s="485"/>
      <c r="AH361" s="485"/>
      <c r="AI361" s="485"/>
      <c r="AJ361" s="513"/>
    </row>
    <row r="362">
      <c r="A362" s="505"/>
      <c r="B362" s="485"/>
      <c r="C362" s="506"/>
      <c r="D362" s="485"/>
      <c r="E362" s="485"/>
      <c r="F362" s="485"/>
      <c r="G362" s="485"/>
      <c r="H362" s="485"/>
      <c r="I362" s="485"/>
      <c r="J362" s="485"/>
      <c r="K362" s="485"/>
      <c r="L362" s="485"/>
      <c r="M362" s="485"/>
      <c r="N362" s="485"/>
      <c r="O362" s="485"/>
      <c r="P362" s="485"/>
      <c r="Q362" s="485"/>
      <c r="R362" s="507"/>
      <c r="S362" s="507"/>
      <c r="T362" s="507"/>
      <c r="U362" s="507"/>
      <c r="V362" s="485"/>
      <c r="W362" s="485"/>
      <c r="X362" s="485"/>
      <c r="Y362" s="485"/>
      <c r="Z362" s="485"/>
      <c r="AA362" s="485"/>
      <c r="AB362" s="485"/>
      <c r="AC362" s="485"/>
      <c r="AD362" s="485"/>
      <c r="AE362" s="509"/>
      <c r="AF362" s="485"/>
      <c r="AG362" s="485"/>
      <c r="AH362" s="485"/>
      <c r="AI362" s="485"/>
      <c r="AJ362" s="513"/>
    </row>
    <row r="363">
      <c r="A363" s="505"/>
      <c r="B363" s="485"/>
      <c r="C363" s="506"/>
      <c r="D363" s="485"/>
      <c r="E363" s="485"/>
      <c r="F363" s="485"/>
      <c r="G363" s="485"/>
      <c r="H363" s="485"/>
      <c r="I363" s="485"/>
      <c r="J363" s="485"/>
      <c r="K363" s="485"/>
      <c r="L363" s="485"/>
      <c r="M363" s="485"/>
      <c r="N363" s="485"/>
      <c r="O363" s="485"/>
      <c r="P363" s="485"/>
      <c r="Q363" s="485"/>
      <c r="R363" s="507"/>
      <c r="S363" s="507"/>
      <c r="T363" s="507"/>
      <c r="U363" s="507"/>
      <c r="V363" s="485"/>
      <c r="W363" s="485"/>
      <c r="X363" s="485"/>
      <c r="Y363" s="485"/>
      <c r="Z363" s="485"/>
      <c r="AA363" s="485"/>
      <c r="AB363" s="485"/>
      <c r="AC363" s="485"/>
      <c r="AD363" s="485"/>
      <c r="AE363" s="509"/>
      <c r="AF363" s="485"/>
      <c r="AG363" s="485"/>
      <c r="AH363" s="485"/>
      <c r="AI363" s="485"/>
      <c r="AJ363" s="513"/>
    </row>
    <row r="364">
      <c r="A364" s="505"/>
      <c r="B364" s="485"/>
      <c r="C364" s="506"/>
      <c r="D364" s="485"/>
      <c r="E364" s="485"/>
      <c r="F364" s="485"/>
      <c r="G364" s="485"/>
      <c r="H364" s="485"/>
      <c r="I364" s="485"/>
      <c r="J364" s="485"/>
      <c r="K364" s="485"/>
      <c r="L364" s="485"/>
      <c r="M364" s="485"/>
      <c r="N364" s="485"/>
      <c r="O364" s="485"/>
      <c r="P364" s="485"/>
      <c r="Q364" s="485"/>
      <c r="R364" s="507"/>
      <c r="S364" s="507"/>
      <c r="T364" s="507"/>
      <c r="U364" s="507"/>
      <c r="V364" s="485"/>
      <c r="W364" s="485"/>
      <c r="X364" s="485"/>
      <c r="Y364" s="485"/>
      <c r="Z364" s="485"/>
      <c r="AA364" s="485"/>
      <c r="AB364" s="485"/>
      <c r="AC364" s="485"/>
      <c r="AD364" s="485"/>
      <c r="AE364" s="509"/>
      <c r="AF364" s="485"/>
      <c r="AG364" s="485"/>
      <c r="AH364" s="485"/>
      <c r="AI364" s="485"/>
      <c r="AJ364" s="513"/>
    </row>
    <row r="365">
      <c r="A365" s="505"/>
      <c r="B365" s="485"/>
      <c r="C365" s="506"/>
      <c r="D365" s="485"/>
      <c r="E365" s="485"/>
      <c r="F365" s="485"/>
      <c r="G365" s="485"/>
      <c r="H365" s="485"/>
      <c r="I365" s="485"/>
      <c r="J365" s="485"/>
      <c r="K365" s="485"/>
      <c r="L365" s="485"/>
      <c r="M365" s="485"/>
      <c r="N365" s="485"/>
      <c r="O365" s="485"/>
      <c r="P365" s="485"/>
      <c r="Q365" s="485"/>
      <c r="R365" s="507"/>
      <c r="S365" s="507"/>
      <c r="T365" s="507"/>
      <c r="U365" s="507"/>
      <c r="V365" s="485"/>
      <c r="W365" s="485"/>
      <c r="X365" s="485"/>
      <c r="Y365" s="485"/>
      <c r="Z365" s="485"/>
      <c r="AA365" s="485"/>
      <c r="AB365" s="485"/>
      <c r="AC365" s="485"/>
      <c r="AD365" s="485"/>
      <c r="AE365" s="509"/>
      <c r="AF365" s="485"/>
      <c r="AG365" s="485"/>
      <c r="AH365" s="485"/>
      <c r="AI365" s="485"/>
      <c r="AJ365" s="513"/>
    </row>
    <row r="366">
      <c r="A366" s="505"/>
      <c r="B366" s="485"/>
      <c r="C366" s="506"/>
      <c r="D366" s="485"/>
      <c r="E366" s="485"/>
      <c r="F366" s="485"/>
      <c r="G366" s="485"/>
      <c r="H366" s="485"/>
      <c r="I366" s="485"/>
      <c r="J366" s="485"/>
      <c r="K366" s="485"/>
      <c r="L366" s="485"/>
      <c r="M366" s="485"/>
      <c r="N366" s="485"/>
      <c r="O366" s="485"/>
      <c r="P366" s="485"/>
      <c r="Q366" s="485"/>
      <c r="R366" s="507"/>
      <c r="S366" s="507"/>
      <c r="T366" s="507"/>
      <c r="U366" s="507"/>
      <c r="V366" s="485"/>
      <c r="W366" s="485"/>
      <c r="X366" s="485"/>
      <c r="Y366" s="485"/>
      <c r="Z366" s="485"/>
      <c r="AA366" s="485"/>
      <c r="AB366" s="485"/>
      <c r="AC366" s="485"/>
      <c r="AD366" s="485"/>
      <c r="AE366" s="509"/>
      <c r="AF366" s="485"/>
      <c r="AG366" s="485"/>
      <c r="AH366" s="485"/>
      <c r="AI366" s="485"/>
      <c r="AJ366" s="513"/>
    </row>
    <row r="367">
      <c r="A367" s="505"/>
      <c r="B367" s="485"/>
      <c r="C367" s="506"/>
      <c r="D367" s="485"/>
      <c r="E367" s="485"/>
      <c r="F367" s="485"/>
      <c r="G367" s="485"/>
      <c r="H367" s="485"/>
      <c r="I367" s="485"/>
      <c r="J367" s="485"/>
      <c r="K367" s="485"/>
      <c r="L367" s="485"/>
      <c r="M367" s="485"/>
      <c r="N367" s="485"/>
      <c r="O367" s="485"/>
      <c r="P367" s="485"/>
      <c r="Q367" s="485"/>
      <c r="R367" s="507"/>
      <c r="S367" s="507"/>
      <c r="T367" s="507"/>
      <c r="U367" s="507"/>
      <c r="V367" s="485"/>
      <c r="W367" s="485"/>
      <c r="X367" s="485"/>
      <c r="Y367" s="485"/>
      <c r="Z367" s="485"/>
      <c r="AA367" s="485"/>
      <c r="AB367" s="485"/>
      <c r="AC367" s="485"/>
      <c r="AD367" s="485"/>
      <c r="AE367" s="509"/>
      <c r="AF367" s="485"/>
      <c r="AG367" s="485"/>
      <c r="AH367" s="485"/>
      <c r="AI367" s="485"/>
      <c r="AJ367" s="513"/>
    </row>
    <row r="368">
      <c r="A368" s="505"/>
      <c r="B368" s="485"/>
      <c r="C368" s="506"/>
      <c r="D368" s="485"/>
      <c r="E368" s="485"/>
      <c r="F368" s="485"/>
      <c r="G368" s="485"/>
      <c r="H368" s="485"/>
      <c r="I368" s="485"/>
      <c r="J368" s="485"/>
      <c r="K368" s="485"/>
      <c r="L368" s="485"/>
      <c r="M368" s="485"/>
      <c r="N368" s="485"/>
      <c r="O368" s="485"/>
      <c r="P368" s="485"/>
      <c r="Q368" s="485"/>
      <c r="R368" s="507"/>
      <c r="S368" s="507"/>
      <c r="T368" s="507"/>
      <c r="U368" s="507"/>
      <c r="V368" s="485"/>
      <c r="W368" s="485"/>
      <c r="X368" s="485"/>
      <c r="Y368" s="485"/>
      <c r="Z368" s="485"/>
      <c r="AA368" s="485"/>
      <c r="AB368" s="485"/>
      <c r="AC368" s="485"/>
      <c r="AD368" s="485"/>
      <c r="AE368" s="509"/>
      <c r="AF368" s="485"/>
      <c r="AG368" s="485"/>
      <c r="AH368" s="485"/>
      <c r="AI368" s="485"/>
      <c r="AJ368" s="513"/>
    </row>
    <row r="369">
      <c r="A369" s="505"/>
      <c r="B369" s="485"/>
      <c r="C369" s="506"/>
      <c r="D369" s="485"/>
      <c r="E369" s="485"/>
      <c r="F369" s="485"/>
      <c r="G369" s="485"/>
      <c r="H369" s="485"/>
      <c r="I369" s="485"/>
      <c r="J369" s="485"/>
      <c r="K369" s="485"/>
      <c r="L369" s="485"/>
      <c r="M369" s="485"/>
      <c r="N369" s="485"/>
      <c r="O369" s="485"/>
      <c r="P369" s="485"/>
      <c r="Q369" s="485"/>
      <c r="R369" s="507"/>
      <c r="S369" s="507"/>
      <c r="T369" s="507"/>
      <c r="U369" s="507"/>
      <c r="V369" s="485"/>
      <c r="W369" s="485"/>
      <c r="X369" s="485"/>
      <c r="Y369" s="485"/>
      <c r="Z369" s="485"/>
      <c r="AA369" s="485"/>
      <c r="AB369" s="485"/>
      <c r="AC369" s="485"/>
      <c r="AD369" s="485"/>
      <c r="AE369" s="509"/>
      <c r="AF369" s="485"/>
      <c r="AG369" s="485"/>
      <c r="AH369" s="485"/>
      <c r="AI369" s="485"/>
      <c r="AJ369" s="513"/>
    </row>
    <row r="370">
      <c r="A370" s="505"/>
      <c r="B370" s="485"/>
      <c r="C370" s="506"/>
      <c r="D370" s="485"/>
      <c r="E370" s="485"/>
      <c r="F370" s="485"/>
      <c r="G370" s="485"/>
      <c r="H370" s="485"/>
      <c r="I370" s="485"/>
      <c r="J370" s="485"/>
      <c r="K370" s="485"/>
      <c r="L370" s="485"/>
      <c r="M370" s="485"/>
      <c r="N370" s="485"/>
      <c r="O370" s="485"/>
      <c r="P370" s="485"/>
      <c r="Q370" s="485"/>
      <c r="R370" s="507"/>
      <c r="S370" s="507"/>
      <c r="T370" s="507"/>
      <c r="U370" s="507"/>
      <c r="V370" s="485"/>
      <c r="W370" s="485"/>
      <c r="X370" s="485"/>
      <c r="Y370" s="485"/>
      <c r="Z370" s="485"/>
      <c r="AA370" s="485"/>
      <c r="AB370" s="485"/>
      <c r="AC370" s="485"/>
      <c r="AD370" s="485"/>
      <c r="AE370" s="509"/>
      <c r="AF370" s="485"/>
      <c r="AG370" s="485"/>
      <c r="AH370" s="485"/>
      <c r="AI370" s="485"/>
      <c r="AJ370" s="513"/>
    </row>
    <row r="371">
      <c r="A371" s="505"/>
      <c r="B371" s="485"/>
      <c r="C371" s="506"/>
      <c r="D371" s="485"/>
      <c r="E371" s="485"/>
      <c r="F371" s="485"/>
      <c r="G371" s="485"/>
      <c r="H371" s="485"/>
      <c r="I371" s="485"/>
      <c r="J371" s="485"/>
      <c r="K371" s="485"/>
      <c r="L371" s="485"/>
      <c r="M371" s="485"/>
      <c r="N371" s="485"/>
      <c r="O371" s="485"/>
      <c r="P371" s="485"/>
      <c r="Q371" s="485"/>
      <c r="R371" s="507"/>
      <c r="S371" s="507"/>
      <c r="T371" s="507"/>
      <c r="U371" s="507"/>
      <c r="V371" s="485"/>
      <c r="W371" s="485"/>
      <c r="X371" s="485"/>
      <c r="Y371" s="485"/>
      <c r="Z371" s="485"/>
      <c r="AA371" s="485"/>
      <c r="AB371" s="485"/>
      <c r="AC371" s="485"/>
      <c r="AD371" s="485"/>
      <c r="AE371" s="509"/>
      <c r="AF371" s="485"/>
      <c r="AG371" s="485"/>
      <c r="AH371" s="485"/>
      <c r="AI371" s="485"/>
      <c r="AJ371" s="513"/>
    </row>
    <row r="372">
      <c r="A372" s="505"/>
      <c r="B372" s="485"/>
      <c r="C372" s="506"/>
      <c r="D372" s="485"/>
      <c r="E372" s="485"/>
      <c r="F372" s="485"/>
      <c r="G372" s="485"/>
      <c r="H372" s="485"/>
      <c r="I372" s="485"/>
      <c r="J372" s="485"/>
      <c r="K372" s="485"/>
      <c r="L372" s="485"/>
      <c r="M372" s="485"/>
      <c r="N372" s="485"/>
      <c r="O372" s="485"/>
      <c r="P372" s="485"/>
      <c r="Q372" s="485"/>
      <c r="R372" s="507"/>
      <c r="S372" s="507"/>
      <c r="T372" s="507"/>
      <c r="U372" s="507"/>
      <c r="V372" s="485"/>
      <c r="W372" s="485"/>
      <c r="X372" s="485"/>
      <c r="Y372" s="485"/>
      <c r="Z372" s="485"/>
      <c r="AA372" s="485"/>
      <c r="AB372" s="485"/>
      <c r="AC372" s="485"/>
      <c r="AD372" s="485"/>
      <c r="AE372" s="509"/>
      <c r="AF372" s="485"/>
      <c r="AG372" s="485"/>
      <c r="AH372" s="485"/>
      <c r="AI372" s="485"/>
      <c r="AJ372" s="513"/>
    </row>
    <row r="373">
      <c r="A373" s="505"/>
      <c r="B373" s="485"/>
      <c r="C373" s="506"/>
      <c r="D373" s="485"/>
      <c r="E373" s="485"/>
      <c r="F373" s="485"/>
      <c r="G373" s="485"/>
      <c r="H373" s="485"/>
      <c r="I373" s="485"/>
      <c r="J373" s="485"/>
      <c r="K373" s="485"/>
      <c r="L373" s="485"/>
      <c r="M373" s="485"/>
      <c r="N373" s="485"/>
      <c r="O373" s="485"/>
      <c r="P373" s="485"/>
      <c r="Q373" s="485"/>
      <c r="R373" s="507"/>
      <c r="S373" s="507"/>
      <c r="T373" s="507"/>
      <c r="U373" s="507"/>
      <c r="V373" s="485"/>
      <c r="W373" s="485"/>
      <c r="X373" s="485"/>
      <c r="Y373" s="485"/>
      <c r="Z373" s="485"/>
      <c r="AA373" s="485"/>
      <c r="AB373" s="485"/>
      <c r="AC373" s="485"/>
      <c r="AD373" s="485"/>
      <c r="AE373" s="509"/>
      <c r="AF373" s="485"/>
      <c r="AG373" s="485"/>
      <c r="AH373" s="485"/>
      <c r="AI373" s="485"/>
      <c r="AJ373" s="513"/>
    </row>
    <row r="374">
      <c r="A374" s="505"/>
      <c r="B374" s="485"/>
      <c r="C374" s="506"/>
      <c r="D374" s="485"/>
      <c r="E374" s="485"/>
      <c r="F374" s="485"/>
      <c r="G374" s="485"/>
      <c r="H374" s="485"/>
      <c r="I374" s="485"/>
      <c r="J374" s="485"/>
      <c r="K374" s="485"/>
      <c r="L374" s="485"/>
      <c r="M374" s="485"/>
      <c r="N374" s="485"/>
      <c r="O374" s="485"/>
      <c r="P374" s="485"/>
      <c r="Q374" s="485"/>
      <c r="R374" s="507"/>
      <c r="S374" s="507"/>
      <c r="T374" s="507"/>
      <c r="U374" s="507"/>
      <c r="V374" s="485"/>
      <c r="W374" s="485"/>
      <c r="X374" s="485"/>
      <c r="Y374" s="485"/>
      <c r="Z374" s="485"/>
      <c r="AA374" s="485"/>
      <c r="AB374" s="485"/>
      <c r="AC374" s="485"/>
      <c r="AD374" s="485"/>
      <c r="AE374" s="509"/>
      <c r="AF374" s="485"/>
      <c r="AG374" s="485"/>
      <c r="AH374" s="485"/>
      <c r="AI374" s="485"/>
      <c r="AJ374" s="513"/>
    </row>
    <row r="375">
      <c r="A375" s="505"/>
      <c r="B375" s="485"/>
      <c r="C375" s="506"/>
      <c r="D375" s="485"/>
      <c r="E375" s="485"/>
      <c r="F375" s="485"/>
      <c r="G375" s="485"/>
      <c r="H375" s="485"/>
      <c r="I375" s="485"/>
      <c r="J375" s="485"/>
      <c r="K375" s="485"/>
      <c r="L375" s="485"/>
      <c r="M375" s="485"/>
      <c r="N375" s="485"/>
      <c r="O375" s="485"/>
      <c r="P375" s="485"/>
      <c r="Q375" s="485"/>
      <c r="R375" s="507"/>
      <c r="S375" s="507"/>
      <c r="T375" s="507"/>
      <c r="U375" s="507"/>
      <c r="V375" s="485"/>
      <c r="W375" s="485"/>
      <c r="X375" s="485"/>
      <c r="Y375" s="485"/>
      <c r="Z375" s="485"/>
      <c r="AA375" s="485"/>
      <c r="AB375" s="485"/>
      <c r="AC375" s="485"/>
      <c r="AD375" s="485"/>
      <c r="AE375" s="509"/>
      <c r="AF375" s="485"/>
      <c r="AG375" s="485"/>
      <c r="AH375" s="485"/>
      <c r="AI375" s="485"/>
      <c r="AJ375" s="513"/>
    </row>
    <row r="376">
      <c r="A376" s="505"/>
      <c r="B376" s="485"/>
      <c r="C376" s="506"/>
      <c r="D376" s="485"/>
      <c r="E376" s="485"/>
      <c r="F376" s="485"/>
      <c r="G376" s="485"/>
      <c r="H376" s="485"/>
      <c r="I376" s="485"/>
      <c r="J376" s="485"/>
      <c r="K376" s="485"/>
      <c r="L376" s="485"/>
      <c r="M376" s="485"/>
      <c r="N376" s="485"/>
      <c r="O376" s="485"/>
      <c r="P376" s="485"/>
      <c r="Q376" s="485"/>
      <c r="R376" s="507"/>
      <c r="S376" s="507"/>
      <c r="T376" s="507"/>
      <c r="U376" s="507"/>
      <c r="V376" s="485"/>
      <c r="W376" s="485"/>
      <c r="X376" s="485"/>
      <c r="Y376" s="485"/>
      <c r="Z376" s="485"/>
      <c r="AA376" s="485"/>
      <c r="AB376" s="485"/>
      <c r="AC376" s="485"/>
      <c r="AD376" s="485"/>
      <c r="AE376" s="509"/>
      <c r="AF376" s="485"/>
      <c r="AG376" s="485"/>
      <c r="AH376" s="485"/>
      <c r="AI376" s="485"/>
      <c r="AJ376" s="513"/>
    </row>
    <row r="377">
      <c r="A377" s="505"/>
      <c r="B377" s="485"/>
      <c r="C377" s="506"/>
      <c r="D377" s="485"/>
      <c r="E377" s="485"/>
      <c r="F377" s="485"/>
      <c r="G377" s="485"/>
      <c r="H377" s="485"/>
      <c r="I377" s="485"/>
      <c r="J377" s="485"/>
      <c r="K377" s="485"/>
      <c r="L377" s="485"/>
      <c r="M377" s="485"/>
      <c r="N377" s="485"/>
      <c r="O377" s="485"/>
      <c r="P377" s="485"/>
      <c r="Q377" s="485"/>
      <c r="R377" s="507"/>
      <c r="S377" s="507"/>
      <c r="T377" s="507"/>
      <c r="U377" s="507"/>
      <c r="V377" s="485"/>
      <c r="W377" s="485"/>
      <c r="X377" s="485"/>
      <c r="Y377" s="485"/>
      <c r="Z377" s="485"/>
      <c r="AA377" s="485"/>
      <c r="AB377" s="485"/>
      <c r="AC377" s="485"/>
      <c r="AD377" s="485"/>
      <c r="AE377" s="509"/>
      <c r="AF377" s="485"/>
      <c r="AG377" s="485"/>
      <c r="AH377" s="485"/>
      <c r="AI377" s="485"/>
      <c r="AJ377" s="513"/>
    </row>
    <row r="378">
      <c r="A378" s="505"/>
      <c r="B378" s="485"/>
      <c r="C378" s="506"/>
      <c r="D378" s="485"/>
      <c r="E378" s="485"/>
      <c r="F378" s="485"/>
      <c r="G378" s="485"/>
      <c r="H378" s="485"/>
      <c r="I378" s="485"/>
      <c r="J378" s="485"/>
      <c r="K378" s="485"/>
      <c r="L378" s="485"/>
      <c r="M378" s="485"/>
      <c r="N378" s="485"/>
      <c r="O378" s="485"/>
      <c r="P378" s="485"/>
      <c r="Q378" s="485"/>
      <c r="R378" s="507"/>
      <c r="S378" s="507"/>
      <c r="T378" s="507"/>
      <c r="U378" s="507"/>
      <c r="V378" s="485"/>
      <c r="W378" s="485"/>
      <c r="X378" s="485"/>
      <c r="Y378" s="485"/>
      <c r="Z378" s="485"/>
      <c r="AA378" s="485"/>
      <c r="AB378" s="485"/>
      <c r="AC378" s="485"/>
      <c r="AD378" s="485"/>
      <c r="AE378" s="509"/>
      <c r="AF378" s="485"/>
      <c r="AG378" s="485"/>
      <c r="AH378" s="485"/>
      <c r="AI378" s="485"/>
      <c r="AJ378" s="513"/>
    </row>
    <row r="379">
      <c r="A379" s="505"/>
      <c r="B379" s="485"/>
      <c r="C379" s="506"/>
      <c r="D379" s="485"/>
      <c r="E379" s="485"/>
      <c r="F379" s="485"/>
      <c r="G379" s="485"/>
      <c r="H379" s="485"/>
      <c r="I379" s="485"/>
      <c r="J379" s="485"/>
      <c r="K379" s="485"/>
      <c r="L379" s="485"/>
      <c r="M379" s="485"/>
      <c r="N379" s="485"/>
      <c r="O379" s="485"/>
      <c r="P379" s="485"/>
      <c r="Q379" s="485"/>
      <c r="R379" s="507"/>
      <c r="S379" s="507"/>
      <c r="T379" s="507"/>
      <c r="U379" s="507"/>
      <c r="V379" s="485"/>
      <c r="W379" s="485"/>
      <c r="X379" s="485"/>
      <c r="Y379" s="485"/>
      <c r="Z379" s="485"/>
      <c r="AA379" s="485"/>
      <c r="AB379" s="485"/>
      <c r="AC379" s="485"/>
      <c r="AD379" s="485"/>
      <c r="AE379" s="509"/>
      <c r="AF379" s="485"/>
      <c r="AG379" s="485"/>
      <c r="AH379" s="485"/>
      <c r="AI379" s="485"/>
      <c r="AJ379" s="513"/>
    </row>
    <row r="380">
      <c r="A380" s="505"/>
      <c r="B380" s="485"/>
      <c r="C380" s="506"/>
      <c r="D380" s="485"/>
      <c r="E380" s="485"/>
      <c r="F380" s="485"/>
      <c r="G380" s="485"/>
      <c r="H380" s="485"/>
      <c r="I380" s="485"/>
      <c r="J380" s="485"/>
      <c r="K380" s="485"/>
      <c r="L380" s="485"/>
      <c r="M380" s="485"/>
      <c r="N380" s="485"/>
      <c r="O380" s="485"/>
      <c r="P380" s="485"/>
      <c r="Q380" s="485"/>
      <c r="R380" s="507"/>
      <c r="S380" s="507"/>
      <c r="T380" s="507"/>
      <c r="U380" s="507"/>
      <c r="V380" s="485"/>
      <c r="W380" s="485"/>
      <c r="X380" s="485"/>
      <c r="Y380" s="485"/>
      <c r="Z380" s="485"/>
      <c r="AA380" s="485"/>
      <c r="AB380" s="485"/>
      <c r="AC380" s="485"/>
      <c r="AD380" s="485"/>
      <c r="AE380" s="509"/>
      <c r="AF380" s="485"/>
      <c r="AG380" s="485"/>
      <c r="AH380" s="485"/>
      <c r="AI380" s="485"/>
      <c r="AJ380" s="513"/>
    </row>
    <row r="381">
      <c r="A381" s="505"/>
      <c r="B381" s="485"/>
      <c r="C381" s="506"/>
      <c r="D381" s="485"/>
      <c r="E381" s="485"/>
      <c r="F381" s="485"/>
      <c r="G381" s="485"/>
      <c r="H381" s="485"/>
      <c r="I381" s="485"/>
      <c r="J381" s="485"/>
      <c r="K381" s="485"/>
      <c r="L381" s="485"/>
      <c r="M381" s="485"/>
      <c r="N381" s="485"/>
      <c r="O381" s="485"/>
      <c r="P381" s="485"/>
      <c r="Q381" s="485"/>
      <c r="R381" s="507"/>
      <c r="S381" s="507"/>
      <c r="T381" s="507"/>
      <c r="U381" s="507"/>
      <c r="V381" s="485"/>
      <c r="W381" s="485"/>
      <c r="X381" s="485"/>
      <c r="Y381" s="485"/>
      <c r="Z381" s="485"/>
      <c r="AA381" s="485"/>
      <c r="AB381" s="485"/>
      <c r="AC381" s="485"/>
      <c r="AD381" s="485"/>
      <c r="AE381" s="509"/>
      <c r="AF381" s="485"/>
      <c r="AG381" s="485"/>
      <c r="AH381" s="485"/>
      <c r="AI381" s="485"/>
      <c r="AJ381" s="513"/>
    </row>
    <row r="382">
      <c r="A382" s="505"/>
      <c r="B382" s="485"/>
      <c r="C382" s="506"/>
      <c r="D382" s="485"/>
      <c r="E382" s="485"/>
      <c r="F382" s="485"/>
      <c r="G382" s="485"/>
      <c r="H382" s="485"/>
      <c r="I382" s="485"/>
      <c r="J382" s="485"/>
      <c r="K382" s="485"/>
      <c r="L382" s="485"/>
      <c r="M382" s="485"/>
      <c r="N382" s="485"/>
      <c r="O382" s="485"/>
      <c r="P382" s="485"/>
      <c r="Q382" s="485"/>
      <c r="R382" s="507"/>
      <c r="S382" s="507"/>
      <c r="T382" s="507"/>
      <c r="U382" s="507"/>
      <c r="V382" s="485"/>
      <c r="W382" s="485"/>
      <c r="X382" s="485"/>
      <c r="Y382" s="485"/>
      <c r="Z382" s="485"/>
      <c r="AA382" s="485"/>
      <c r="AB382" s="485"/>
      <c r="AC382" s="485"/>
      <c r="AD382" s="485"/>
      <c r="AE382" s="509"/>
      <c r="AF382" s="485"/>
      <c r="AG382" s="485"/>
      <c r="AH382" s="485"/>
      <c r="AI382" s="485"/>
      <c r="AJ382" s="513"/>
    </row>
    <row r="383">
      <c r="A383" s="505"/>
      <c r="B383" s="485"/>
      <c r="C383" s="506"/>
      <c r="D383" s="485"/>
      <c r="E383" s="485"/>
      <c r="F383" s="485"/>
      <c r="G383" s="485"/>
      <c r="H383" s="485"/>
      <c r="I383" s="485"/>
      <c r="J383" s="485"/>
      <c r="K383" s="485"/>
      <c r="L383" s="485"/>
      <c r="M383" s="485"/>
      <c r="N383" s="485"/>
      <c r="O383" s="485"/>
      <c r="P383" s="485"/>
      <c r="Q383" s="485"/>
      <c r="R383" s="507"/>
      <c r="S383" s="507"/>
      <c r="T383" s="507"/>
      <c r="U383" s="507"/>
      <c r="V383" s="485"/>
      <c r="W383" s="485"/>
      <c r="X383" s="485"/>
      <c r="Y383" s="485"/>
      <c r="Z383" s="485"/>
      <c r="AA383" s="485"/>
      <c r="AB383" s="485"/>
      <c r="AC383" s="485"/>
      <c r="AD383" s="485"/>
      <c r="AE383" s="509"/>
      <c r="AF383" s="485"/>
      <c r="AG383" s="485"/>
      <c r="AH383" s="485"/>
      <c r="AI383" s="485"/>
      <c r="AJ383" s="513"/>
    </row>
    <row r="384">
      <c r="A384" s="505"/>
      <c r="B384" s="485"/>
      <c r="C384" s="506"/>
      <c r="D384" s="485"/>
      <c r="E384" s="485"/>
      <c r="F384" s="485"/>
      <c r="G384" s="485"/>
      <c r="H384" s="485"/>
      <c r="I384" s="485"/>
      <c r="J384" s="485"/>
      <c r="K384" s="485"/>
      <c r="L384" s="485"/>
      <c r="M384" s="485"/>
      <c r="N384" s="485"/>
      <c r="O384" s="485"/>
      <c r="P384" s="485"/>
      <c r="Q384" s="485"/>
      <c r="R384" s="507"/>
      <c r="S384" s="507"/>
      <c r="T384" s="507"/>
      <c r="U384" s="507"/>
      <c r="V384" s="485"/>
      <c r="W384" s="485"/>
      <c r="X384" s="485"/>
      <c r="Y384" s="485"/>
      <c r="Z384" s="485"/>
      <c r="AA384" s="485"/>
      <c r="AB384" s="485"/>
      <c r="AC384" s="485"/>
      <c r="AD384" s="485"/>
      <c r="AE384" s="509"/>
      <c r="AF384" s="485"/>
      <c r="AG384" s="485"/>
      <c r="AH384" s="485"/>
      <c r="AI384" s="485"/>
      <c r="AJ384" s="513"/>
    </row>
    <row r="385">
      <c r="A385" s="505"/>
      <c r="B385" s="485"/>
      <c r="C385" s="506"/>
      <c r="D385" s="485"/>
      <c r="E385" s="485"/>
      <c r="F385" s="485"/>
      <c r="G385" s="485"/>
      <c r="H385" s="485"/>
      <c r="I385" s="485"/>
      <c r="J385" s="485"/>
      <c r="K385" s="485"/>
      <c r="L385" s="485"/>
      <c r="M385" s="485"/>
      <c r="N385" s="485"/>
      <c r="O385" s="485"/>
      <c r="P385" s="485"/>
      <c r="Q385" s="485"/>
      <c r="R385" s="507"/>
      <c r="S385" s="507"/>
      <c r="T385" s="507"/>
      <c r="U385" s="507"/>
      <c r="V385" s="485"/>
      <c r="W385" s="485"/>
      <c r="X385" s="485"/>
      <c r="Y385" s="485"/>
      <c r="Z385" s="485"/>
      <c r="AA385" s="485"/>
      <c r="AB385" s="485"/>
      <c r="AC385" s="485"/>
      <c r="AD385" s="485"/>
      <c r="AE385" s="509"/>
      <c r="AF385" s="485"/>
      <c r="AG385" s="485"/>
      <c r="AH385" s="485"/>
      <c r="AI385" s="485"/>
      <c r="AJ385" s="513"/>
    </row>
    <row r="386">
      <c r="A386" s="505"/>
      <c r="B386" s="485"/>
      <c r="C386" s="506"/>
      <c r="D386" s="485"/>
      <c r="E386" s="485"/>
      <c r="F386" s="485"/>
      <c r="G386" s="485"/>
      <c r="H386" s="485"/>
      <c r="I386" s="485"/>
      <c r="J386" s="485"/>
      <c r="K386" s="485"/>
      <c r="L386" s="485"/>
      <c r="M386" s="485"/>
      <c r="N386" s="485"/>
      <c r="O386" s="485"/>
      <c r="P386" s="485"/>
      <c r="Q386" s="485"/>
      <c r="R386" s="507"/>
      <c r="S386" s="507"/>
      <c r="T386" s="507"/>
      <c r="U386" s="507"/>
      <c r="V386" s="485"/>
      <c r="W386" s="485"/>
      <c r="X386" s="485"/>
      <c r="Y386" s="485"/>
      <c r="Z386" s="485"/>
      <c r="AA386" s="485"/>
      <c r="AB386" s="485"/>
      <c r="AC386" s="485"/>
      <c r="AD386" s="485"/>
      <c r="AE386" s="509"/>
      <c r="AF386" s="485"/>
      <c r="AG386" s="485"/>
      <c r="AH386" s="485"/>
      <c r="AI386" s="485"/>
      <c r="AJ386" s="513"/>
    </row>
    <row r="387">
      <c r="A387" s="505"/>
      <c r="B387" s="485"/>
      <c r="C387" s="506"/>
      <c r="D387" s="485"/>
      <c r="E387" s="485"/>
      <c r="F387" s="485"/>
      <c r="G387" s="485"/>
      <c r="H387" s="485"/>
      <c r="I387" s="485"/>
      <c r="J387" s="485"/>
      <c r="K387" s="485"/>
      <c r="L387" s="485"/>
      <c r="M387" s="485"/>
      <c r="N387" s="485"/>
      <c r="O387" s="485"/>
      <c r="P387" s="485"/>
      <c r="Q387" s="485"/>
      <c r="R387" s="507"/>
      <c r="S387" s="507"/>
      <c r="T387" s="507"/>
      <c r="U387" s="507"/>
      <c r="V387" s="485"/>
      <c r="W387" s="485"/>
      <c r="X387" s="485"/>
      <c r="Y387" s="485"/>
      <c r="Z387" s="485"/>
      <c r="AA387" s="485"/>
      <c r="AB387" s="485"/>
      <c r="AC387" s="485"/>
      <c r="AD387" s="485"/>
      <c r="AE387" s="509"/>
      <c r="AF387" s="485"/>
      <c r="AG387" s="485"/>
      <c r="AH387" s="485"/>
      <c r="AI387" s="485"/>
      <c r="AJ387" s="513"/>
    </row>
    <row r="388">
      <c r="A388" s="505"/>
      <c r="B388" s="485"/>
      <c r="C388" s="506"/>
      <c r="D388" s="485"/>
      <c r="E388" s="485"/>
      <c r="F388" s="485"/>
      <c r="G388" s="485"/>
      <c r="H388" s="485"/>
      <c r="I388" s="485"/>
      <c r="J388" s="485"/>
      <c r="K388" s="485"/>
      <c r="L388" s="485"/>
      <c r="M388" s="485"/>
      <c r="N388" s="485"/>
      <c r="O388" s="485"/>
      <c r="P388" s="485"/>
      <c r="Q388" s="485"/>
      <c r="R388" s="507"/>
      <c r="S388" s="507"/>
      <c r="T388" s="507"/>
      <c r="U388" s="507"/>
      <c r="V388" s="485"/>
      <c r="W388" s="485"/>
      <c r="X388" s="485"/>
      <c r="Y388" s="485"/>
      <c r="Z388" s="485"/>
      <c r="AA388" s="485"/>
      <c r="AB388" s="485"/>
      <c r="AC388" s="485"/>
      <c r="AD388" s="485"/>
      <c r="AE388" s="509"/>
      <c r="AF388" s="485"/>
      <c r="AG388" s="485"/>
      <c r="AH388" s="485"/>
      <c r="AI388" s="485"/>
      <c r="AJ388" s="513"/>
    </row>
    <row r="389">
      <c r="A389" s="505"/>
      <c r="B389" s="485"/>
      <c r="C389" s="506"/>
      <c r="D389" s="485"/>
      <c r="E389" s="485"/>
      <c r="F389" s="485"/>
      <c r="G389" s="485"/>
      <c r="H389" s="485"/>
      <c r="I389" s="485"/>
      <c r="J389" s="485"/>
      <c r="K389" s="485"/>
      <c r="L389" s="485"/>
      <c r="M389" s="485"/>
      <c r="N389" s="485"/>
      <c r="O389" s="485"/>
      <c r="P389" s="485"/>
      <c r="Q389" s="485"/>
      <c r="R389" s="507"/>
      <c r="S389" s="507"/>
      <c r="T389" s="507"/>
      <c r="U389" s="507"/>
      <c r="V389" s="485"/>
      <c r="W389" s="485"/>
      <c r="X389" s="485"/>
      <c r="Y389" s="485"/>
      <c r="Z389" s="485"/>
      <c r="AA389" s="485"/>
      <c r="AB389" s="485"/>
      <c r="AC389" s="485"/>
      <c r="AD389" s="485"/>
      <c r="AE389" s="509"/>
      <c r="AF389" s="485"/>
      <c r="AG389" s="485"/>
      <c r="AH389" s="485"/>
      <c r="AI389" s="485"/>
      <c r="AJ389" s="513"/>
    </row>
    <row r="390">
      <c r="A390" s="505"/>
      <c r="B390" s="485"/>
      <c r="C390" s="506"/>
      <c r="D390" s="485"/>
      <c r="E390" s="485"/>
      <c r="F390" s="485"/>
      <c r="G390" s="485"/>
      <c r="H390" s="485"/>
      <c r="I390" s="485"/>
      <c r="J390" s="485"/>
      <c r="K390" s="485"/>
      <c r="L390" s="485"/>
      <c r="M390" s="485"/>
      <c r="N390" s="485"/>
      <c r="O390" s="485"/>
      <c r="P390" s="485"/>
      <c r="Q390" s="485"/>
      <c r="R390" s="507"/>
      <c r="S390" s="507"/>
      <c r="T390" s="507"/>
      <c r="U390" s="507"/>
      <c r="V390" s="485"/>
      <c r="W390" s="485"/>
      <c r="X390" s="485"/>
      <c r="Y390" s="485"/>
      <c r="Z390" s="485"/>
      <c r="AA390" s="485"/>
      <c r="AB390" s="485"/>
      <c r="AC390" s="485"/>
      <c r="AD390" s="485"/>
      <c r="AE390" s="509"/>
      <c r="AF390" s="485"/>
      <c r="AG390" s="485"/>
      <c r="AH390" s="485"/>
      <c r="AI390" s="485"/>
      <c r="AJ390" s="513"/>
    </row>
    <row r="391">
      <c r="A391" s="505"/>
      <c r="B391" s="485"/>
      <c r="C391" s="506"/>
      <c r="D391" s="485"/>
      <c r="E391" s="485"/>
      <c r="F391" s="485"/>
      <c r="G391" s="485"/>
      <c r="H391" s="485"/>
      <c r="I391" s="485"/>
      <c r="J391" s="485"/>
      <c r="K391" s="485"/>
      <c r="L391" s="485"/>
      <c r="M391" s="485"/>
      <c r="N391" s="485"/>
      <c r="O391" s="485"/>
      <c r="P391" s="485"/>
      <c r="Q391" s="485"/>
      <c r="R391" s="507"/>
      <c r="S391" s="507"/>
      <c r="T391" s="507"/>
      <c r="U391" s="507"/>
      <c r="V391" s="485"/>
      <c r="W391" s="485"/>
      <c r="X391" s="485"/>
      <c r="Y391" s="485"/>
      <c r="Z391" s="485"/>
      <c r="AA391" s="485"/>
      <c r="AB391" s="485"/>
      <c r="AC391" s="485"/>
      <c r="AD391" s="485"/>
      <c r="AE391" s="509"/>
      <c r="AF391" s="485"/>
      <c r="AG391" s="485"/>
      <c r="AH391" s="485"/>
      <c r="AI391" s="485"/>
      <c r="AJ391" s="513"/>
    </row>
    <row r="392">
      <c r="A392" s="505"/>
      <c r="B392" s="485"/>
      <c r="C392" s="506"/>
      <c r="D392" s="485"/>
      <c r="E392" s="485"/>
      <c r="F392" s="485"/>
      <c r="G392" s="485"/>
      <c r="H392" s="485"/>
      <c r="I392" s="485"/>
      <c r="J392" s="485"/>
      <c r="K392" s="485"/>
      <c r="L392" s="485"/>
      <c r="M392" s="485"/>
      <c r="N392" s="485"/>
      <c r="O392" s="485"/>
      <c r="P392" s="485"/>
      <c r="Q392" s="485"/>
      <c r="R392" s="507"/>
      <c r="S392" s="507"/>
      <c r="T392" s="507"/>
      <c r="U392" s="507"/>
      <c r="V392" s="485"/>
      <c r="W392" s="485"/>
      <c r="X392" s="485"/>
      <c r="Y392" s="485"/>
      <c r="Z392" s="485"/>
      <c r="AA392" s="485"/>
      <c r="AB392" s="485"/>
      <c r="AC392" s="485"/>
      <c r="AD392" s="485"/>
      <c r="AE392" s="509"/>
      <c r="AF392" s="485"/>
      <c r="AG392" s="485"/>
      <c r="AH392" s="485"/>
      <c r="AI392" s="485"/>
      <c r="AJ392" s="513"/>
    </row>
    <row r="393">
      <c r="A393" s="505"/>
      <c r="B393" s="485"/>
      <c r="C393" s="506"/>
      <c r="D393" s="485"/>
      <c r="E393" s="485"/>
      <c r="F393" s="485"/>
      <c r="G393" s="485"/>
      <c r="H393" s="485"/>
      <c r="I393" s="485"/>
      <c r="J393" s="485"/>
      <c r="K393" s="485"/>
      <c r="L393" s="485"/>
      <c r="M393" s="485"/>
      <c r="N393" s="485"/>
      <c r="O393" s="485"/>
      <c r="P393" s="485"/>
      <c r="Q393" s="485"/>
      <c r="R393" s="507"/>
      <c r="S393" s="507"/>
      <c r="T393" s="507"/>
      <c r="U393" s="507"/>
      <c r="V393" s="485"/>
      <c r="W393" s="485"/>
      <c r="X393" s="485"/>
      <c r="Y393" s="485"/>
      <c r="Z393" s="485"/>
      <c r="AA393" s="485"/>
      <c r="AB393" s="485"/>
      <c r="AC393" s="485"/>
      <c r="AD393" s="485"/>
      <c r="AE393" s="509"/>
      <c r="AF393" s="485"/>
      <c r="AG393" s="485"/>
      <c r="AH393" s="485"/>
      <c r="AI393" s="485"/>
      <c r="AJ393" s="513"/>
    </row>
    <row r="394">
      <c r="A394" s="505"/>
      <c r="B394" s="485"/>
      <c r="C394" s="506"/>
      <c r="D394" s="485"/>
      <c r="E394" s="485"/>
      <c r="F394" s="485"/>
      <c r="G394" s="485"/>
      <c r="H394" s="485"/>
      <c r="I394" s="485"/>
      <c r="J394" s="485"/>
      <c r="K394" s="485"/>
      <c r="L394" s="485"/>
      <c r="M394" s="485"/>
      <c r="N394" s="485"/>
      <c r="O394" s="485"/>
      <c r="P394" s="485"/>
      <c r="Q394" s="485"/>
      <c r="R394" s="507"/>
      <c r="S394" s="507"/>
      <c r="T394" s="507"/>
      <c r="U394" s="507"/>
      <c r="V394" s="485"/>
      <c r="W394" s="485"/>
      <c r="X394" s="485"/>
      <c r="Y394" s="485"/>
      <c r="Z394" s="485"/>
      <c r="AA394" s="485"/>
      <c r="AB394" s="485"/>
      <c r="AC394" s="485"/>
      <c r="AD394" s="485"/>
      <c r="AE394" s="509"/>
      <c r="AF394" s="485"/>
      <c r="AG394" s="485"/>
      <c r="AH394" s="485"/>
      <c r="AI394" s="485"/>
      <c r="AJ394" s="513"/>
    </row>
    <row r="395">
      <c r="A395" s="505"/>
      <c r="B395" s="485"/>
      <c r="C395" s="506"/>
      <c r="D395" s="485"/>
      <c r="E395" s="485"/>
      <c r="F395" s="485"/>
      <c r="G395" s="485"/>
      <c r="H395" s="485"/>
      <c r="I395" s="485"/>
      <c r="J395" s="485"/>
      <c r="K395" s="485"/>
      <c r="L395" s="485"/>
      <c r="M395" s="485"/>
      <c r="N395" s="485"/>
      <c r="O395" s="485"/>
      <c r="P395" s="485"/>
      <c r="Q395" s="485"/>
      <c r="R395" s="507"/>
      <c r="S395" s="507"/>
      <c r="T395" s="507"/>
      <c r="U395" s="507"/>
      <c r="V395" s="485"/>
      <c r="W395" s="485"/>
      <c r="X395" s="485"/>
      <c r="Y395" s="485"/>
      <c r="Z395" s="485"/>
      <c r="AA395" s="485"/>
      <c r="AB395" s="485"/>
      <c r="AC395" s="485"/>
      <c r="AD395" s="485"/>
      <c r="AE395" s="509"/>
      <c r="AF395" s="485"/>
      <c r="AG395" s="485"/>
      <c r="AH395" s="485"/>
      <c r="AI395" s="485"/>
      <c r="AJ395" s="513"/>
    </row>
    <row r="396">
      <c r="A396" s="505"/>
      <c r="B396" s="485"/>
      <c r="C396" s="506"/>
      <c r="D396" s="485"/>
      <c r="E396" s="485"/>
      <c r="F396" s="485"/>
      <c r="G396" s="485"/>
      <c r="H396" s="485"/>
      <c r="I396" s="485"/>
      <c r="J396" s="485"/>
      <c r="K396" s="485"/>
      <c r="L396" s="485"/>
      <c r="M396" s="485"/>
      <c r="N396" s="485"/>
      <c r="O396" s="485"/>
      <c r="P396" s="485"/>
      <c r="Q396" s="485"/>
      <c r="R396" s="507"/>
      <c r="S396" s="507"/>
      <c r="T396" s="507"/>
      <c r="U396" s="507"/>
      <c r="V396" s="485"/>
      <c r="W396" s="485"/>
      <c r="X396" s="485"/>
      <c r="Y396" s="485"/>
      <c r="Z396" s="485"/>
      <c r="AA396" s="485"/>
      <c r="AB396" s="485"/>
      <c r="AC396" s="485"/>
      <c r="AD396" s="485"/>
      <c r="AE396" s="509"/>
      <c r="AF396" s="485"/>
      <c r="AG396" s="485"/>
      <c r="AH396" s="485"/>
      <c r="AI396" s="485"/>
      <c r="AJ396" s="513"/>
    </row>
    <row r="397">
      <c r="A397" s="505"/>
      <c r="B397" s="485"/>
      <c r="C397" s="506"/>
      <c r="D397" s="485"/>
      <c r="E397" s="485"/>
      <c r="F397" s="485"/>
      <c r="G397" s="485"/>
      <c r="H397" s="485"/>
      <c r="I397" s="485"/>
      <c r="J397" s="485"/>
      <c r="K397" s="485"/>
      <c r="L397" s="485"/>
      <c r="M397" s="485"/>
      <c r="N397" s="485"/>
      <c r="O397" s="485"/>
      <c r="P397" s="485"/>
      <c r="Q397" s="485"/>
      <c r="R397" s="507"/>
      <c r="S397" s="507"/>
      <c r="T397" s="507"/>
      <c r="U397" s="507"/>
      <c r="V397" s="485"/>
      <c r="W397" s="485"/>
      <c r="X397" s="485"/>
      <c r="Y397" s="485"/>
      <c r="Z397" s="485"/>
      <c r="AA397" s="485"/>
      <c r="AB397" s="485"/>
      <c r="AC397" s="485"/>
      <c r="AD397" s="485"/>
      <c r="AE397" s="509"/>
      <c r="AF397" s="485"/>
      <c r="AG397" s="485"/>
      <c r="AH397" s="485"/>
      <c r="AI397" s="485"/>
      <c r="AJ397" s="513"/>
    </row>
    <row r="398">
      <c r="A398" s="505"/>
      <c r="B398" s="485"/>
      <c r="C398" s="506"/>
      <c r="D398" s="485"/>
      <c r="E398" s="485"/>
      <c r="F398" s="485"/>
      <c r="G398" s="485"/>
      <c r="H398" s="485"/>
      <c r="I398" s="485"/>
      <c r="J398" s="485"/>
      <c r="K398" s="485"/>
      <c r="L398" s="485"/>
      <c r="M398" s="485"/>
      <c r="N398" s="485"/>
      <c r="O398" s="485"/>
      <c r="P398" s="485"/>
      <c r="Q398" s="485"/>
      <c r="R398" s="507"/>
      <c r="S398" s="507"/>
      <c r="T398" s="507"/>
      <c r="U398" s="507"/>
      <c r="V398" s="485"/>
      <c r="W398" s="485"/>
      <c r="X398" s="485"/>
      <c r="Y398" s="485"/>
      <c r="Z398" s="485"/>
      <c r="AA398" s="485"/>
      <c r="AB398" s="485"/>
      <c r="AC398" s="485"/>
      <c r="AD398" s="485"/>
      <c r="AE398" s="509"/>
      <c r="AF398" s="485"/>
      <c r="AG398" s="485"/>
      <c r="AH398" s="485"/>
      <c r="AI398" s="485"/>
      <c r="AJ398" s="513"/>
    </row>
    <row r="399">
      <c r="A399" s="505"/>
      <c r="B399" s="485"/>
      <c r="C399" s="506"/>
      <c r="D399" s="485"/>
      <c r="E399" s="485"/>
      <c r="F399" s="485"/>
      <c r="G399" s="485"/>
      <c r="H399" s="485"/>
      <c r="I399" s="485"/>
      <c r="J399" s="485"/>
      <c r="K399" s="485"/>
      <c r="L399" s="485"/>
      <c r="M399" s="485"/>
      <c r="N399" s="485"/>
      <c r="O399" s="485"/>
      <c r="P399" s="485"/>
      <c r="Q399" s="485"/>
      <c r="R399" s="507"/>
      <c r="S399" s="507"/>
      <c r="T399" s="507"/>
      <c r="U399" s="507"/>
      <c r="V399" s="485"/>
      <c r="W399" s="485"/>
      <c r="X399" s="485"/>
      <c r="Y399" s="485"/>
      <c r="Z399" s="485"/>
      <c r="AA399" s="485"/>
      <c r="AB399" s="485"/>
      <c r="AC399" s="485"/>
      <c r="AD399" s="485"/>
      <c r="AE399" s="509"/>
      <c r="AF399" s="485"/>
      <c r="AG399" s="485"/>
      <c r="AH399" s="485"/>
      <c r="AI399" s="485"/>
      <c r="AJ399" s="513"/>
    </row>
    <row r="400">
      <c r="A400" s="505"/>
      <c r="B400" s="485"/>
      <c r="C400" s="506"/>
      <c r="D400" s="485"/>
      <c r="E400" s="485"/>
      <c r="F400" s="485"/>
      <c r="G400" s="485"/>
      <c r="H400" s="485"/>
      <c r="I400" s="485"/>
      <c r="J400" s="485"/>
      <c r="K400" s="485"/>
      <c r="L400" s="485"/>
      <c r="M400" s="485"/>
      <c r="N400" s="485"/>
      <c r="O400" s="485"/>
      <c r="P400" s="485"/>
      <c r="Q400" s="485"/>
      <c r="R400" s="507"/>
      <c r="S400" s="507"/>
      <c r="T400" s="507"/>
      <c r="U400" s="507"/>
      <c r="V400" s="485"/>
      <c r="W400" s="485"/>
      <c r="X400" s="485"/>
      <c r="Y400" s="485"/>
      <c r="Z400" s="485"/>
      <c r="AA400" s="485"/>
      <c r="AB400" s="485"/>
      <c r="AC400" s="485"/>
      <c r="AD400" s="485"/>
      <c r="AE400" s="509"/>
      <c r="AF400" s="485"/>
      <c r="AG400" s="485"/>
      <c r="AH400" s="485"/>
      <c r="AI400" s="485"/>
      <c r="AJ400" s="513"/>
    </row>
    <row r="401">
      <c r="A401" s="505"/>
      <c r="B401" s="485"/>
      <c r="C401" s="506"/>
      <c r="D401" s="485"/>
      <c r="E401" s="485"/>
      <c r="F401" s="485"/>
      <c r="G401" s="485"/>
      <c r="H401" s="485"/>
      <c r="I401" s="485"/>
      <c r="J401" s="485"/>
      <c r="K401" s="485"/>
      <c r="L401" s="485"/>
      <c r="M401" s="485"/>
      <c r="N401" s="485"/>
      <c r="O401" s="485"/>
      <c r="P401" s="485"/>
      <c r="Q401" s="485"/>
      <c r="R401" s="507"/>
      <c r="S401" s="507"/>
      <c r="T401" s="507"/>
      <c r="U401" s="507"/>
      <c r="V401" s="485"/>
      <c r="W401" s="485"/>
      <c r="X401" s="485"/>
      <c r="Y401" s="485"/>
      <c r="Z401" s="485"/>
      <c r="AA401" s="485"/>
      <c r="AB401" s="485"/>
      <c r="AC401" s="485"/>
      <c r="AD401" s="485"/>
      <c r="AE401" s="509"/>
      <c r="AF401" s="485"/>
      <c r="AG401" s="485"/>
      <c r="AH401" s="485"/>
      <c r="AI401" s="485"/>
      <c r="AJ401" s="513"/>
    </row>
    <row r="402">
      <c r="A402" s="505"/>
      <c r="B402" s="485"/>
      <c r="C402" s="506"/>
      <c r="D402" s="485"/>
      <c r="E402" s="485"/>
      <c r="F402" s="485"/>
      <c r="G402" s="485"/>
      <c r="H402" s="485"/>
      <c r="I402" s="485"/>
      <c r="J402" s="485"/>
      <c r="K402" s="485"/>
      <c r="L402" s="485"/>
      <c r="M402" s="485"/>
      <c r="N402" s="485"/>
      <c r="O402" s="485"/>
      <c r="P402" s="485"/>
      <c r="Q402" s="485"/>
      <c r="R402" s="507"/>
      <c r="S402" s="507"/>
      <c r="T402" s="507"/>
      <c r="U402" s="507"/>
      <c r="V402" s="485"/>
      <c r="W402" s="485"/>
      <c r="X402" s="485"/>
      <c r="Y402" s="485"/>
      <c r="Z402" s="485"/>
      <c r="AA402" s="485"/>
      <c r="AB402" s="485"/>
      <c r="AC402" s="485"/>
      <c r="AD402" s="485"/>
      <c r="AE402" s="509"/>
      <c r="AF402" s="485"/>
      <c r="AG402" s="485"/>
      <c r="AH402" s="485"/>
      <c r="AI402" s="485"/>
      <c r="AJ402" s="513"/>
    </row>
    <row r="403">
      <c r="A403" s="505"/>
      <c r="B403" s="485"/>
      <c r="C403" s="506"/>
      <c r="D403" s="485"/>
      <c r="E403" s="485"/>
      <c r="F403" s="485"/>
      <c r="G403" s="485"/>
      <c r="H403" s="485"/>
      <c r="I403" s="485"/>
      <c r="J403" s="485"/>
      <c r="K403" s="485"/>
      <c r="L403" s="485"/>
      <c r="M403" s="485"/>
      <c r="N403" s="485"/>
      <c r="O403" s="485"/>
      <c r="P403" s="485"/>
      <c r="Q403" s="485"/>
      <c r="R403" s="507"/>
      <c r="S403" s="507"/>
      <c r="T403" s="507"/>
      <c r="U403" s="507"/>
      <c r="V403" s="485"/>
      <c r="W403" s="485"/>
      <c r="X403" s="485"/>
      <c r="Y403" s="485"/>
      <c r="Z403" s="485"/>
      <c r="AA403" s="485"/>
      <c r="AB403" s="485"/>
      <c r="AC403" s="485"/>
      <c r="AD403" s="485"/>
      <c r="AE403" s="509"/>
      <c r="AF403" s="485"/>
      <c r="AG403" s="485"/>
      <c r="AH403" s="485"/>
      <c r="AI403" s="485"/>
      <c r="AJ403" s="513"/>
    </row>
    <row r="404">
      <c r="A404" s="505"/>
      <c r="B404" s="485"/>
      <c r="C404" s="506"/>
      <c r="D404" s="485"/>
      <c r="E404" s="485"/>
      <c r="F404" s="485"/>
      <c r="G404" s="485"/>
      <c r="H404" s="485"/>
      <c r="I404" s="485"/>
      <c r="J404" s="485"/>
      <c r="K404" s="485"/>
      <c r="L404" s="485"/>
      <c r="M404" s="485"/>
      <c r="N404" s="485"/>
      <c r="O404" s="485"/>
      <c r="P404" s="485"/>
      <c r="Q404" s="485"/>
      <c r="R404" s="507"/>
      <c r="S404" s="507"/>
      <c r="T404" s="507"/>
      <c r="U404" s="507"/>
      <c r="V404" s="485"/>
      <c r="W404" s="485"/>
      <c r="X404" s="485"/>
      <c r="Y404" s="485"/>
      <c r="Z404" s="485"/>
      <c r="AA404" s="485"/>
      <c r="AB404" s="485"/>
      <c r="AC404" s="485"/>
      <c r="AD404" s="485"/>
      <c r="AE404" s="509"/>
      <c r="AF404" s="485"/>
      <c r="AG404" s="485"/>
      <c r="AH404" s="485"/>
      <c r="AI404" s="485"/>
      <c r="AJ404" s="513"/>
    </row>
    <row r="405">
      <c r="A405" s="505"/>
      <c r="B405" s="485"/>
      <c r="C405" s="506"/>
      <c r="D405" s="485"/>
      <c r="E405" s="485"/>
      <c r="F405" s="485"/>
      <c r="G405" s="485"/>
      <c r="H405" s="485"/>
      <c r="I405" s="485"/>
      <c r="J405" s="485"/>
      <c r="K405" s="485"/>
      <c r="L405" s="485"/>
      <c r="M405" s="485"/>
      <c r="N405" s="485"/>
      <c r="O405" s="485"/>
      <c r="P405" s="485"/>
      <c r="Q405" s="485"/>
      <c r="R405" s="507"/>
      <c r="S405" s="507"/>
      <c r="T405" s="507"/>
      <c r="U405" s="507"/>
      <c r="V405" s="485"/>
      <c r="W405" s="485"/>
      <c r="X405" s="485"/>
      <c r="Y405" s="485"/>
      <c r="Z405" s="485"/>
      <c r="AA405" s="485"/>
      <c r="AB405" s="485"/>
      <c r="AC405" s="485"/>
      <c r="AD405" s="485"/>
      <c r="AE405" s="509"/>
      <c r="AF405" s="485"/>
      <c r="AG405" s="485"/>
      <c r="AH405" s="485"/>
      <c r="AI405" s="485"/>
      <c r="AJ405" s="513"/>
    </row>
    <row r="406">
      <c r="A406" s="505"/>
      <c r="B406" s="485"/>
      <c r="C406" s="506"/>
      <c r="D406" s="485"/>
      <c r="E406" s="485"/>
      <c r="F406" s="485"/>
      <c r="G406" s="485"/>
      <c r="H406" s="485"/>
      <c r="I406" s="485"/>
      <c r="J406" s="485"/>
      <c r="K406" s="485"/>
      <c r="L406" s="485"/>
      <c r="M406" s="485"/>
      <c r="N406" s="485"/>
      <c r="O406" s="485"/>
      <c r="P406" s="485"/>
      <c r="Q406" s="485"/>
      <c r="R406" s="507"/>
      <c r="S406" s="507"/>
      <c r="T406" s="507"/>
      <c r="U406" s="507"/>
      <c r="V406" s="485"/>
      <c r="W406" s="485"/>
      <c r="X406" s="485"/>
      <c r="Y406" s="485"/>
      <c r="Z406" s="485"/>
      <c r="AA406" s="485"/>
      <c r="AB406" s="485"/>
      <c r="AC406" s="485"/>
      <c r="AD406" s="485"/>
      <c r="AE406" s="509"/>
      <c r="AF406" s="485"/>
      <c r="AG406" s="485"/>
      <c r="AH406" s="485"/>
      <c r="AI406" s="485"/>
      <c r="AJ406" s="513"/>
    </row>
    <row r="407">
      <c r="A407" s="505"/>
      <c r="B407" s="485"/>
      <c r="C407" s="506"/>
      <c r="D407" s="485"/>
      <c r="E407" s="485"/>
      <c r="F407" s="485"/>
      <c r="G407" s="485"/>
      <c r="H407" s="485"/>
      <c r="I407" s="485"/>
      <c r="J407" s="485"/>
      <c r="K407" s="485"/>
      <c r="L407" s="485"/>
      <c r="M407" s="485"/>
      <c r="N407" s="485"/>
      <c r="O407" s="485"/>
      <c r="P407" s="485"/>
      <c r="Q407" s="485"/>
      <c r="R407" s="507"/>
      <c r="S407" s="507"/>
      <c r="T407" s="507"/>
      <c r="U407" s="507"/>
      <c r="V407" s="485"/>
      <c r="W407" s="485"/>
      <c r="X407" s="485"/>
      <c r="Y407" s="485"/>
      <c r="Z407" s="485"/>
      <c r="AA407" s="485"/>
      <c r="AB407" s="485"/>
      <c r="AC407" s="485"/>
      <c r="AD407" s="485"/>
      <c r="AE407" s="509"/>
      <c r="AF407" s="485"/>
      <c r="AG407" s="485"/>
      <c r="AH407" s="485"/>
      <c r="AI407" s="485"/>
      <c r="AJ407" s="513"/>
    </row>
    <row r="408">
      <c r="A408" s="505"/>
      <c r="B408" s="485"/>
      <c r="C408" s="506"/>
      <c r="D408" s="485"/>
      <c r="E408" s="485"/>
      <c r="F408" s="485"/>
      <c r="G408" s="485"/>
      <c r="H408" s="485"/>
      <c r="I408" s="485"/>
      <c r="J408" s="485"/>
      <c r="K408" s="485"/>
      <c r="L408" s="485"/>
      <c r="M408" s="485"/>
      <c r="N408" s="485"/>
      <c r="O408" s="485"/>
      <c r="P408" s="485"/>
      <c r="Q408" s="485"/>
      <c r="R408" s="507"/>
      <c r="S408" s="507"/>
      <c r="T408" s="507"/>
      <c r="U408" s="507"/>
      <c r="V408" s="485"/>
      <c r="W408" s="485"/>
      <c r="X408" s="485"/>
      <c r="Y408" s="485"/>
      <c r="Z408" s="485"/>
      <c r="AA408" s="485"/>
      <c r="AB408" s="485"/>
      <c r="AC408" s="485"/>
      <c r="AD408" s="485"/>
      <c r="AE408" s="509"/>
      <c r="AF408" s="485"/>
      <c r="AG408" s="485"/>
      <c r="AH408" s="485"/>
      <c r="AI408" s="485"/>
      <c r="AJ408" s="513"/>
    </row>
    <row r="409">
      <c r="A409" s="505"/>
      <c r="B409" s="485"/>
      <c r="C409" s="506"/>
      <c r="D409" s="485"/>
      <c r="E409" s="485"/>
      <c r="F409" s="485"/>
      <c r="G409" s="485"/>
      <c r="H409" s="485"/>
      <c r="I409" s="485"/>
      <c r="J409" s="485"/>
      <c r="K409" s="485"/>
      <c r="L409" s="485"/>
      <c r="M409" s="485"/>
      <c r="N409" s="485"/>
      <c r="O409" s="485"/>
      <c r="P409" s="485"/>
      <c r="Q409" s="485"/>
      <c r="R409" s="507"/>
      <c r="S409" s="507"/>
      <c r="T409" s="507"/>
      <c r="U409" s="507"/>
      <c r="V409" s="485"/>
      <c r="W409" s="485"/>
      <c r="X409" s="485"/>
      <c r="Y409" s="485"/>
      <c r="Z409" s="485"/>
      <c r="AA409" s="485"/>
      <c r="AB409" s="485"/>
      <c r="AC409" s="485"/>
      <c r="AD409" s="485"/>
      <c r="AE409" s="509"/>
      <c r="AF409" s="485"/>
      <c r="AG409" s="485"/>
      <c r="AH409" s="485"/>
      <c r="AI409" s="485"/>
      <c r="AJ409" s="513"/>
    </row>
    <row r="410">
      <c r="A410" s="505"/>
      <c r="B410" s="485"/>
      <c r="C410" s="506"/>
      <c r="D410" s="485"/>
      <c r="E410" s="485"/>
      <c r="F410" s="485"/>
      <c r="G410" s="485"/>
      <c r="H410" s="485"/>
      <c r="I410" s="485"/>
      <c r="J410" s="485"/>
      <c r="K410" s="485"/>
      <c r="L410" s="485"/>
      <c r="M410" s="485"/>
      <c r="N410" s="485"/>
      <c r="O410" s="485"/>
      <c r="P410" s="485"/>
      <c r="Q410" s="485"/>
      <c r="R410" s="507"/>
      <c r="S410" s="507"/>
      <c r="T410" s="507"/>
      <c r="U410" s="507"/>
      <c r="V410" s="485"/>
      <c r="W410" s="485"/>
      <c r="X410" s="485"/>
      <c r="Y410" s="485"/>
      <c r="Z410" s="485"/>
      <c r="AA410" s="485"/>
      <c r="AB410" s="485"/>
      <c r="AC410" s="485"/>
      <c r="AD410" s="485"/>
      <c r="AE410" s="509"/>
      <c r="AF410" s="485"/>
      <c r="AG410" s="485"/>
      <c r="AH410" s="485"/>
      <c r="AI410" s="485"/>
      <c r="AJ410" s="513"/>
    </row>
    <row r="411">
      <c r="A411" s="505"/>
      <c r="B411" s="485"/>
      <c r="C411" s="506"/>
      <c r="D411" s="485"/>
      <c r="E411" s="485"/>
      <c r="F411" s="485"/>
      <c r="G411" s="485"/>
      <c r="H411" s="485"/>
      <c r="I411" s="485"/>
      <c r="J411" s="485"/>
      <c r="K411" s="485"/>
      <c r="L411" s="485"/>
      <c r="M411" s="485"/>
      <c r="N411" s="485"/>
      <c r="O411" s="485"/>
      <c r="P411" s="485"/>
      <c r="Q411" s="485"/>
      <c r="R411" s="507"/>
      <c r="S411" s="507"/>
      <c r="T411" s="507"/>
      <c r="U411" s="507"/>
      <c r="V411" s="485"/>
      <c r="W411" s="485"/>
      <c r="X411" s="485"/>
      <c r="Y411" s="485"/>
      <c r="Z411" s="485"/>
      <c r="AA411" s="485"/>
      <c r="AB411" s="485"/>
      <c r="AC411" s="485"/>
      <c r="AD411" s="485"/>
      <c r="AE411" s="509"/>
      <c r="AF411" s="485"/>
      <c r="AG411" s="485"/>
      <c r="AH411" s="485"/>
      <c r="AI411" s="485"/>
      <c r="AJ411" s="513"/>
    </row>
    <row r="412">
      <c r="A412" s="505"/>
      <c r="B412" s="485"/>
      <c r="C412" s="506"/>
      <c r="D412" s="485"/>
      <c r="E412" s="485"/>
      <c r="F412" s="485"/>
      <c r="G412" s="485"/>
      <c r="H412" s="485"/>
      <c r="I412" s="485"/>
      <c r="J412" s="485"/>
      <c r="K412" s="485"/>
      <c r="L412" s="485"/>
      <c r="M412" s="485"/>
      <c r="N412" s="485"/>
      <c r="O412" s="485"/>
      <c r="P412" s="485"/>
      <c r="Q412" s="485"/>
      <c r="R412" s="507"/>
      <c r="S412" s="507"/>
      <c r="T412" s="507"/>
      <c r="U412" s="507"/>
      <c r="V412" s="485"/>
      <c r="W412" s="485"/>
      <c r="X412" s="485"/>
      <c r="Y412" s="485"/>
      <c r="Z412" s="485"/>
      <c r="AA412" s="485"/>
      <c r="AB412" s="485"/>
      <c r="AC412" s="485"/>
      <c r="AD412" s="485"/>
      <c r="AE412" s="509"/>
      <c r="AF412" s="485"/>
      <c r="AG412" s="485"/>
      <c r="AH412" s="485"/>
      <c r="AI412" s="485"/>
      <c r="AJ412" s="513"/>
    </row>
    <row r="413">
      <c r="A413" s="505"/>
      <c r="B413" s="485"/>
      <c r="C413" s="506"/>
      <c r="D413" s="485"/>
      <c r="E413" s="485"/>
      <c r="F413" s="485"/>
      <c r="G413" s="485"/>
      <c r="H413" s="485"/>
      <c r="I413" s="485"/>
      <c r="J413" s="485"/>
      <c r="K413" s="485"/>
      <c r="L413" s="485"/>
      <c r="M413" s="485"/>
      <c r="N413" s="485"/>
      <c r="O413" s="485"/>
      <c r="P413" s="485"/>
      <c r="Q413" s="485"/>
      <c r="R413" s="507"/>
      <c r="S413" s="507"/>
      <c r="T413" s="507"/>
      <c r="U413" s="507"/>
      <c r="V413" s="485"/>
      <c r="W413" s="485"/>
      <c r="X413" s="485"/>
      <c r="Y413" s="485"/>
      <c r="Z413" s="485"/>
      <c r="AA413" s="485"/>
      <c r="AB413" s="485"/>
      <c r="AC413" s="485"/>
      <c r="AD413" s="485"/>
      <c r="AE413" s="509"/>
      <c r="AF413" s="485"/>
      <c r="AG413" s="485"/>
      <c r="AH413" s="485"/>
      <c r="AI413" s="485"/>
      <c r="AJ413" s="513"/>
    </row>
    <row r="414">
      <c r="A414" s="505"/>
      <c r="B414" s="485"/>
      <c r="C414" s="506"/>
      <c r="D414" s="485"/>
      <c r="E414" s="485"/>
      <c r="F414" s="485"/>
      <c r="G414" s="485"/>
      <c r="H414" s="485"/>
      <c r="I414" s="485"/>
      <c r="J414" s="485"/>
      <c r="K414" s="485"/>
      <c r="L414" s="485"/>
      <c r="M414" s="485"/>
      <c r="N414" s="485"/>
      <c r="O414" s="485"/>
      <c r="P414" s="485"/>
      <c r="Q414" s="485"/>
      <c r="R414" s="507"/>
      <c r="S414" s="507"/>
      <c r="T414" s="507"/>
      <c r="U414" s="507"/>
      <c r="V414" s="485"/>
      <c r="W414" s="485"/>
      <c r="X414" s="485"/>
      <c r="Y414" s="485"/>
      <c r="Z414" s="485"/>
      <c r="AA414" s="485"/>
      <c r="AB414" s="485"/>
      <c r="AC414" s="485"/>
      <c r="AD414" s="485"/>
      <c r="AE414" s="509"/>
      <c r="AF414" s="485"/>
      <c r="AG414" s="485"/>
      <c r="AH414" s="485"/>
      <c r="AI414" s="485"/>
      <c r="AJ414" s="513"/>
    </row>
    <row r="415">
      <c r="A415" s="505"/>
      <c r="B415" s="485"/>
      <c r="C415" s="506"/>
      <c r="D415" s="485"/>
      <c r="E415" s="485"/>
      <c r="F415" s="485"/>
      <c r="G415" s="485"/>
      <c r="H415" s="485"/>
      <c r="I415" s="485"/>
      <c r="J415" s="485"/>
      <c r="K415" s="485"/>
      <c r="L415" s="485"/>
      <c r="M415" s="485"/>
      <c r="N415" s="485"/>
      <c r="O415" s="485"/>
      <c r="P415" s="485"/>
      <c r="Q415" s="485"/>
      <c r="R415" s="507"/>
      <c r="S415" s="507"/>
      <c r="T415" s="507"/>
      <c r="U415" s="507"/>
      <c r="V415" s="485"/>
      <c r="W415" s="485"/>
      <c r="X415" s="485"/>
      <c r="Y415" s="485"/>
      <c r="Z415" s="485"/>
      <c r="AA415" s="485"/>
      <c r="AB415" s="485"/>
      <c r="AC415" s="485"/>
      <c r="AD415" s="485"/>
      <c r="AE415" s="509"/>
      <c r="AF415" s="485"/>
      <c r="AG415" s="485"/>
      <c r="AH415" s="485"/>
      <c r="AI415" s="485"/>
      <c r="AJ415" s="513"/>
    </row>
    <row r="416">
      <c r="A416" s="505"/>
      <c r="B416" s="485"/>
      <c r="C416" s="506"/>
      <c r="D416" s="485"/>
      <c r="E416" s="485"/>
      <c r="F416" s="485"/>
      <c r="G416" s="485"/>
      <c r="H416" s="485"/>
      <c r="I416" s="485"/>
      <c r="J416" s="485"/>
      <c r="K416" s="485"/>
      <c r="L416" s="485"/>
      <c r="M416" s="485"/>
      <c r="N416" s="485"/>
      <c r="O416" s="485"/>
      <c r="P416" s="485"/>
      <c r="Q416" s="485"/>
      <c r="R416" s="507"/>
      <c r="S416" s="507"/>
      <c r="T416" s="507"/>
      <c r="U416" s="507"/>
      <c r="V416" s="485"/>
      <c r="W416" s="485"/>
      <c r="X416" s="485"/>
      <c r="Y416" s="485"/>
      <c r="Z416" s="485"/>
      <c r="AA416" s="485"/>
      <c r="AB416" s="485"/>
      <c r="AC416" s="485"/>
      <c r="AD416" s="485"/>
      <c r="AE416" s="509"/>
      <c r="AF416" s="485"/>
      <c r="AG416" s="485"/>
      <c r="AH416" s="485"/>
      <c r="AI416" s="485"/>
      <c r="AJ416" s="513"/>
    </row>
    <row r="417">
      <c r="A417" s="505"/>
      <c r="B417" s="485"/>
      <c r="C417" s="506"/>
      <c r="D417" s="485"/>
      <c r="E417" s="485"/>
      <c r="F417" s="485"/>
      <c r="G417" s="485"/>
      <c r="H417" s="485"/>
      <c r="I417" s="485"/>
      <c r="J417" s="485"/>
      <c r="K417" s="485"/>
      <c r="L417" s="485"/>
      <c r="M417" s="485"/>
      <c r="N417" s="485"/>
      <c r="O417" s="485"/>
      <c r="P417" s="485"/>
      <c r="Q417" s="485"/>
      <c r="R417" s="507"/>
      <c r="S417" s="507"/>
      <c r="T417" s="507"/>
      <c r="U417" s="507"/>
      <c r="V417" s="485"/>
      <c r="W417" s="485"/>
      <c r="X417" s="485"/>
      <c r="Y417" s="485"/>
      <c r="Z417" s="485"/>
      <c r="AA417" s="485"/>
      <c r="AB417" s="485"/>
      <c r="AC417" s="485"/>
      <c r="AD417" s="485"/>
      <c r="AE417" s="509"/>
      <c r="AF417" s="485"/>
      <c r="AG417" s="485"/>
      <c r="AH417" s="485"/>
      <c r="AI417" s="485"/>
      <c r="AJ417" s="513"/>
    </row>
    <row r="418">
      <c r="A418" s="505"/>
      <c r="B418" s="485"/>
      <c r="C418" s="506"/>
      <c r="D418" s="485"/>
      <c r="E418" s="485"/>
      <c r="F418" s="485"/>
      <c r="G418" s="485"/>
      <c r="H418" s="485"/>
      <c r="I418" s="485"/>
      <c r="J418" s="485"/>
      <c r="K418" s="485"/>
      <c r="L418" s="485"/>
      <c r="M418" s="485"/>
      <c r="N418" s="485"/>
      <c r="O418" s="485"/>
      <c r="P418" s="485"/>
      <c r="Q418" s="485"/>
      <c r="R418" s="507"/>
      <c r="S418" s="507"/>
      <c r="T418" s="507"/>
      <c r="U418" s="507"/>
      <c r="V418" s="485"/>
      <c r="W418" s="485"/>
      <c r="X418" s="485"/>
      <c r="Y418" s="485"/>
      <c r="Z418" s="485"/>
      <c r="AA418" s="485"/>
      <c r="AB418" s="485"/>
      <c r="AC418" s="485"/>
      <c r="AD418" s="485"/>
      <c r="AE418" s="509"/>
      <c r="AF418" s="485"/>
      <c r="AG418" s="485"/>
      <c r="AH418" s="485"/>
      <c r="AI418" s="485"/>
      <c r="AJ418" s="513"/>
    </row>
    <row r="419">
      <c r="A419" s="505"/>
      <c r="B419" s="485"/>
      <c r="C419" s="506"/>
      <c r="D419" s="485"/>
      <c r="E419" s="485"/>
      <c r="F419" s="485"/>
      <c r="G419" s="485"/>
      <c r="H419" s="485"/>
      <c r="I419" s="485"/>
      <c r="J419" s="485"/>
      <c r="K419" s="485"/>
      <c r="L419" s="485"/>
      <c r="M419" s="485"/>
      <c r="N419" s="485"/>
      <c r="O419" s="485"/>
      <c r="P419" s="485"/>
      <c r="Q419" s="485"/>
      <c r="R419" s="507"/>
      <c r="S419" s="507"/>
      <c r="T419" s="507"/>
      <c r="U419" s="507"/>
      <c r="V419" s="485"/>
      <c r="W419" s="485"/>
      <c r="X419" s="485"/>
      <c r="Y419" s="485"/>
      <c r="Z419" s="485"/>
      <c r="AA419" s="485"/>
      <c r="AB419" s="485"/>
      <c r="AC419" s="485"/>
      <c r="AD419" s="485"/>
      <c r="AE419" s="509"/>
      <c r="AF419" s="485"/>
      <c r="AG419" s="485"/>
      <c r="AH419" s="485"/>
      <c r="AI419" s="485"/>
      <c r="AJ419" s="513"/>
    </row>
    <row r="420">
      <c r="A420" s="505"/>
      <c r="B420" s="485"/>
      <c r="C420" s="506"/>
      <c r="D420" s="485"/>
      <c r="E420" s="485"/>
      <c r="F420" s="485"/>
      <c r="G420" s="485"/>
      <c r="H420" s="485"/>
      <c r="I420" s="485"/>
      <c r="J420" s="485"/>
      <c r="K420" s="485"/>
      <c r="L420" s="485"/>
      <c r="M420" s="485"/>
      <c r="N420" s="485"/>
      <c r="O420" s="485"/>
      <c r="P420" s="485"/>
      <c r="Q420" s="485"/>
      <c r="R420" s="507"/>
      <c r="S420" s="507"/>
      <c r="T420" s="507"/>
      <c r="U420" s="507"/>
      <c r="V420" s="485"/>
      <c r="W420" s="485"/>
      <c r="X420" s="485"/>
      <c r="Y420" s="485"/>
      <c r="Z420" s="485"/>
      <c r="AA420" s="485"/>
      <c r="AB420" s="485"/>
      <c r="AC420" s="485"/>
      <c r="AD420" s="485"/>
      <c r="AE420" s="509"/>
      <c r="AF420" s="485"/>
      <c r="AG420" s="485"/>
      <c r="AH420" s="485"/>
      <c r="AI420" s="485"/>
      <c r="AJ420" s="513"/>
    </row>
    <row r="421">
      <c r="A421" s="505"/>
      <c r="B421" s="485"/>
      <c r="C421" s="506"/>
      <c r="D421" s="485"/>
      <c r="E421" s="485"/>
      <c r="F421" s="485"/>
      <c r="G421" s="485"/>
      <c r="H421" s="485"/>
      <c r="I421" s="485"/>
      <c r="J421" s="485"/>
      <c r="K421" s="485"/>
      <c r="L421" s="485"/>
      <c r="M421" s="485"/>
      <c r="N421" s="485"/>
      <c r="O421" s="485"/>
      <c r="P421" s="485"/>
      <c r="Q421" s="485"/>
      <c r="R421" s="507"/>
      <c r="S421" s="507"/>
      <c r="T421" s="507"/>
      <c r="U421" s="507"/>
      <c r="V421" s="485"/>
      <c r="W421" s="485"/>
      <c r="X421" s="485"/>
      <c r="Y421" s="485"/>
      <c r="Z421" s="485"/>
      <c r="AA421" s="485"/>
      <c r="AB421" s="485"/>
      <c r="AC421" s="485"/>
      <c r="AD421" s="485"/>
      <c r="AE421" s="509"/>
      <c r="AF421" s="485"/>
      <c r="AG421" s="485"/>
      <c r="AH421" s="485"/>
      <c r="AI421" s="485"/>
      <c r="AJ421" s="513"/>
    </row>
    <row r="422">
      <c r="A422" s="505"/>
      <c r="B422" s="485"/>
      <c r="C422" s="506"/>
      <c r="D422" s="485"/>
      <c r="E422" s="485"/>
      <c r="F422" s="485"/>
      <c r="G422" s="485"/>
      <c r="H422" s="485"/>
      <c r="I422" s="485"/>
      <c r="J422" s="485"/>
      <c r="K422" s="485"/>
      <c r="L422" s="485"/>
      <c r="M422" s="485"/>
      <c r="N422" s="485"/>
      <c r="O422" s="485"/>
      <c r="P422" s="485"/>
      <c r="Q422" s="485"/>
      <c r="R422" s="507"/>
      <c r="S422" s="507"/>
      <c r="T422" s="507"/>
      <c r="U422" s="507"/>
      <c r="V422" s="485"/>
      <c r="W422" s="485"/>
      <c r="X422" s="485"/>
      <c r="Y422" s="485"/>
      <c r="Z422" s="485"/>
      <c r="AA422" s="485"/>
      <c r="AB422" s="485"/>
      <c r="AC422" s="485"/>
      <c r="AD422" s="485"/>
      <c r="AE422" s="509"/>
      <c r="AF422" s="485"/>
      <c r="AG422" s="485"/>
      <c r="AH422" s="485"/>
      <c r="AI422" s="485"/>
      <c r="AJ422" s="513"/>
    </row>
    <row r="423">
      <c r="A423" s="505"/>
      <c r="B423" s="485"/>
      <c r="C423" s="506"/>
      <c r="D423" s="485"/>
      <c r="E423" s="485"/>
      <c r="F423" s="485"/>
      <c r="G423" s="485"/>
      <c r="H423" s="485"/>
      <c r="I423" s="485"/>
      <c r="J423" s="485"/>
      <c r="K423" s="485"/>
      <c r="L423" s="485"/>
      <c r="M423" s="485"/>
      <c r="N423" s="485"/>
      <c r="O423" s="485"/>
      <c r="P423" s="485"/>
      <c r="Q423" s="485"/>
      <c r="R423" s="507"/>
      <c r="S423" s="507"/>
      <c r="T423" s="507"/>
      <c r="U423" s="507"/>
      <c r="V423" s="485"/>
      <c r="W423" s="485"/>
      <c r="X423" s="485"/>
      <c r="Y423" s="485"/>
      <c r="Z423" s="485"/>
      <c r="AA423" s="485"/>
      <c r="AB423" s="485"/>
      <c r="AC423" s="485"/>
      <c r="AD423" s="485"/>
      <c r="AE423" s="509"/>
      <c r="AF423" s="485"/>
      <c r="AG423" s="485"/>
      <c r="AH423" s="485"/>
      <c r="AI423" s="485"/>
      <c r="AJ423" s="513"/>
    </row>
    <row r="424">
      <c r="A424" s="505"/>
      <c r="B424" s="485"/>
      <c r="C424" s="506"/>
      <c r="D424" s="485"/>
      <c r="E424" s="485"/>
      <c r="F424" s="485"/>
      <c r="G424" s="485"/>
      <c r="H424" s="485"/>
      <c r="I424" s="485"/>
      <c r="J424" s="485"/>
      <c r="K424" s="485"/>
      <c r="L424" s="485"/>
      <c r="M424" s="485"/>
      <c r="N424" s="485"/>
      <c r="O424" s="485"/>
      <c r="P424" s="485"/>
      <c r="Q424" s="485"/>
      <c r="R424" s="507"/>
      <c r="S424" s="507"/>
      <c r="T424" s="507"/>
      <c r="U424" s="507"/>
      <c r="V424" s="485"/>
      <c r="W424" s="485"/>
      <c r="X424" s="485"/>
      <c r="Y424" s="485"/>
      <c r="Z424" s="485"/>
      <c r="AA424" s="485"/>
      <c r="AB424" s="485"/>
      <c r="AC424" s="485"/>
      <c r="AD424" s="485"/>
      <c r="AE424" s="509"/>
      <c r="AF424" s="485"/>
      <c r="AG424" s="485"/>
      <c r="AH424" s="485"/>
      <c r="AI424" s="485"/>
      <c r="AJ424" s="513"/>
    </row>
    <row r="425">
      <c r="A425" s="505"/>
      <c r="B425" s="485"/>
      <c r="C425" s="506"/>
      <c r="D425" s="485"/>
      <c r="E425" s="485"/>
      <c r="F425" s="485"/>
      <c r="G425" s="485"/>
      <c r="H425" s="485"/>
      <c r="I425" s="485"/>
      <c r="J425" s="485"/>
      <c r="K425" s="485"/>
      <c r="L425" s="485"/>
      <c r="M425" s="485"/>
      <c r="N425" s="485"/>
      <c r="O425" s="485"/>
      <c r="P425" s="485"/>
      <c r="Q425" s="485"/>
      <c r="R425" s="507"/>
      <c r="S425" s="507"/>
      <c r="T425" s="507"/>
      <c r="U425" s="507"/>
      <c r="V425" s="485"/>
      <c r="W425" s="485"/>
      <c r="X425" s="485"/>
      <c r="Y425" s="485"/>
      <c r="Z425" s="485"/>
      <c r="AA425" s="485"/>
      <c r="AB425" s="485"/>
      <c r="AC425" s="485"/>
      <c r="AD425" s="485"/>
      <c r="AE425" s="509"/>
      <c r="AF425" s="485"/>
      <c r="AG425" s="485"/>
      <c r="AH425" s="485"/>
      <c r="AI425" s="485"/>
      <c r="AJ425" s="513"/>
    </row>
    <row r="426">
      <c r="A426" s="505"/>
      <c r="B426" s="485"/>
      <c r="C426" s="506"/>
      <c r="D426" s="485"/>
      <c r="E426" s="485"/>
      <c r="F426" s="485"/>
      <c r="G426" s="485"/>
      <c r="H426" s="485"/>
      <c r="I426" s="485"/>
      <c r="J426" s="485"/>
      <c r="K426" s="485"/>
      <c r="L426" s="485"/>
      <c r="M426" s="485"/>
      <c r="N426" s="485"/>
      <c r="O426" s="485"/>
      <c r="P426" s="485"/>
      <c r="Q426" s="485"/>
      <c r="R426" s="507"/>
      <c r="S426" s="507"/>
      <c r="T426" s="507"/>
      <c r="U426" s="507"/>
      <c r="V426" s="485"/>
      <c r="W426" s="485"/>
      <c r="X426" s="485"/>
      <c r="Y426" s="485"/>
      <c r="Z426" s="485"/>
      <c r="AA426" s="485"/>
      <c r="AB426" s="485"/>
      <c r="AC426" s="485"/>
      <c r="AD426" s="485"/>
      <c r="AE426" s="509"/>
      <c r="AF426" s="485"/>
      <c r="AG426" s="485"/>
      <c r="AH426" s="485"/>
      <c r="AI426" s="485"/>
      <c r="AJ426" s="513"/>
    </row>
    <row r="427">
      <c r="A427" s="505"/>
      <c r="B427" s="485"/>
      <c r="C427" s="506"/>
      <c r="D427" s="485"/>
      <c r="E427" s="485"/>
      <c r="F427" s="485"/>
      <c r="G427" s="485"/>
      <c r="H427" s="485"/>
      <c r="I427" s="485"/>
      <c r="J427" s="485"/>
      <c r="K427" s="485"/>
      <c r="L427" s="485"/>
      <c r="M427" s="485"/>
      <c r="N427" s="485"/>
      <c r="O427" s="485"/>
      <c r="P427" s="485"/>
      <c r="Q427" s="485"/>
      <c r="R427" s="507"/>
      <c r="S427" s="507"/>
      <c r="T427" s="507"/>
      <c r="U427" s="507"/>
      <c r="V427" s="485"/>
      <c r="W427" s="485"/>
      <c r="X427" s="485"/>
      <c r="Y427" s="485"/>
      <c r="Z427" s="485"/>
      <c r="AA427" s="485"/>
      <c r="AB427" s="485"/>
      <c r="AC427" s="485"/>
      <c r="AD427" s="485"/>
      <c r="AE427" s="509"/>
      <c r="AF427" s="485"/>
      <c r="AG427" s="485"/>
      <c r="AH427" s="485"/>
      <c r="AI427" s="485"/>
      <c r="AJ427" s="513"/>
    </row>
    <row r="428">
      <c r="A428" s="505"/>
      <c r="B428" s="485"/>
      <c r="C428" s="506"/>
      <c r="D428" s="485"/>
      <c r="E428" s="485"/>
      <c r="F428" s="485"/>
      <c r="G428" s="485"/>
      <c r="H428" s="485"/>
      <c r="I428" s="485"/>
      <c r="J428" s="485"/>
      <c r="K428" s="485"/>
      <c r="L428" s="485"/>
      <c r="M428" s="485"/>
      <c r="N428" s="485"/>
      <c r="O428" s="485"/>
      <c r="P428" s="485"/>
      <c r="Q428" s="485"/>
      <c r="R428" s="507"/>
      <c r="S428" s="507"/>
      <c r="T428" s="507"/>
      <c r="U428" s="507"/>
      <c r="V428" s="485"/>
      <c r="W428" s="485"/>
      <c r="X428" s="485"/>
      <c r="Y428" s="485"/>
      <c r="Z428" s="485"/>
      <c r="AA428" s="485"/>
      <c r="AB428" s="485"/>
      <c r="AC428" s="485"/>
      <c r="AD428" s="485"/>
      <c r="AE428" s="509"/>
      <c r="AF428" s="485"/>
      <c r="AG428" s="485"/>
      <c r="AH428" s="485"/>
      <c r="AI428" s="485"/>
      <c r="AJ428" s="513"/>
    </row>
    <row r="429">
      <c r="A429" s="505"/>
      <c r="B429" s="485"/>
      <c r="C429" s="506"/>
      <c r="D429" s="485"/>
      <c r="E429" s="485"/>
      <c r="F429" s="485"/>
      <c r="G429" s="485"/>
      <c r="H429" s="485"/>
      <c r="I429" s="485"/>
      <c r="J429" s="485"/>
      <c r="K429" s="485"/>
      <c r="L429" s="485"/>
      <c r="M429" s="485"/>
      <c r="N429" s="485"/>
      <c r="O429" s="485"/>
      <c r="P429" s="485"/>
      <c r="Q429" s="485"/>
      <c r="R429" s="507"/>
      <c r="S429" s="507"/>
      <c r="T429" s="507"/>
      <c r="U429" s="507"/>
      <c r="V429" s="485"/>
      <c r="W429" s="485"/>
      <c r="X429" s="485"/>
      <c r="Y429" s="485"/>
      <c r="Z429" s="485"/>
      <c r="AA429" s="485"/>
      <c r="AB429" s="485"/>
      <c r="AC429" s="485"/>
      <c r="AD429" s="485"/>
      <c r="AE429" s="509"/>
      <c r="AF429" s="485"/>
      <c r="AG429" s="485"/>
      <c r="AH429" s="485"/>
      <c r="AI429" s="485"/>
      <c r="AJ429" s="513"/>
    </row>
    <row r="430">
      <c r="A430" s="505"/>
      <c r="B430" s="485"/>
      <c r="C430" s="506"/>
      <c r="D430" s="485"/>
      <c r="E430" s="485"/>
      <c r="F430" s="485"/>
      <c r="G430" s="485"/>
      <c r="H430" s="485"/>
      <c r="I430" s="485"/>
      <c r="J430" s="485"/>
      <c r="K430" s="485"/>
      <c r="L430" s="485"/>
      <c r="M430" s="485"/>
      <c r="N430" s="485"/>
      <c r="O430" s="485"/>
      <c r="P430" s="485"/>
      <c r="Q430" s="485"/>
      <c r="R430" s="507"/>
      <c r="S430" s="507"/>
      <c r="T430" s="507"/>
      <c r="U430" s="507"/>
      <c r="V430" s="485"/>
      <c r="W430" s="485"/>
      <c r="X430" s="485"/>
      <c r="Y430" s="485"/>
      <c r="Z430" s="485"/>
      <c r="AA430" s="485"/>
      <c r="AB430" s="485"/>
      <c r="AC430" s="485"/>
      <c r="AD430" s="485"/>
      <c r="AE430" s="509"/>
      <c r="AF430" s="485"/>
      <c r="AG430" s="485"/>
      <c r="AH430" s="485"/>
      <c r="AI430" s="485"/>
      <c r="AJ430" s="513"/>
    </row>
    <row r="431">
      <c r="A431" s="505"/>
      <c r="B431" s="485"/>
      <c r="C431" s="506"/>
      <c r="D431" s="485"/>
      <c r="E431" s="485"/>
      <c r="F431" s="485"/>
      <c r="G431" s="485"/>
      <c r="H431" s="485"/>
      <c r="I431" s="485"/>
      <c r="J431" s="485"/>
      <c r="K431" s="485"/>
      <c r="L431" s="485"/>
      <c r="M431" s="485"/>
      <c r="N431" s="485"/>
      <c r="O431" s="485"/>
      <c r="P431" s="485"/>
      <c r="Q431" s="485"/>
      <c r="R431" s="507"/>
      <c r="S431" s="507"/>
      <c r="T431" s="507"/>
      <c r="U431" s="507"/>
      <c r="V431" s="485"/>
      <c r="W431" s="485"/>
      <c r="X431" s="485"/>
      <c r="Y431" s="485"/>
      <c r="Z431" s="485"/>
      <c r="AA431" s="485"/>
      <c r="AB431" s="485"/>
      <c r="AC431" s="485"/>
      <c r="AD431" s="485"/>
      <c r="AE431" s="509"/>
      <c r="AF431" s="485"/>
      <c r="AG431" s="485"/>
      <c r="AH431" s="485"/>
      <c r="AI431" s="485"/>
      <c r="AJ431" s="513"/>
    </row>
    <row r="432">
      <c r="A432" s="505"/>
      <c r="B432" s="485"/>
      <c r="C432" s="506"/>
      <c r="D432" s="485"/>
      <c r="E432" s="485"/>
      <c r="F432" s="485"/>
      <c r="G432" s="485"/>
      <c r="H432" s="485"/>
      <c r="I432" s="485"/>
      <c r="J432" s="485"/>
      <c r="K432" s="485"/>
      <c r="L432" s="485"/>
      <c r="M432" s="485"/>
      <c r="N432" s="485"/>
      <c r="O432" s="485"/>
      <c r="P432" s="485"/>
      <c r="Q432" s="485"/>
      <c r="R432" s="507"/>
      <c r="S432" s="507"/>
      <c r="T432" s="507"/>
      <c r="U432" s="507"/>
      <c r="V432" s="485"/>
      <c r="W432" s="485"/>
      <c r="X432" s="485"/>
      <c r="Y432" s="485"/>
      <c r="Z432" s="485"/>
      <c r="AA432" s="485"/>
      <c r="AB432" s="485"/>
      <c r="AC432" s="485"/>
      <c r="AD432" s="485"/>
      <c r="AE432" s="509"/>
      <c r="AF432" s="485"/>
      <c r="AG432" s="485"/>
      <c r="AH432" s="485"/>
      <c r="AI432" s="485"/>
      <c r="AJ432" s="513"/>
    </row>
    <row r="433">
      <c r="A433" s="505"/>
      <c r="B433" s="485"/>
      <c r="C433" s="506"/>
      <c r="D433" s="485"/>
      <c r="E433" s="485"/>
      <c r="F433" s="485"/>
      <c r="G433" s="485"/>
      <c r="H433" s="485"/>
      <c r="I433" s="485"/>
      <c r="J433" s="485"/>
      <c r="K433" s="485"/>
      <c r="L433" s="485"/>
      <c r="M433" s="485"/>
      <c r="N433" s="485"/>
      <c r="O433" s="485"/>
      <c r="P433" s="485"/>
      <c r="Q433" s="485"/>
      <c r="R433" s="507"/>
      <c r="S433" s="507"/>
      <c r="T433" s="507"/>
      <c r="U433" s="507"/>
      <c r="V433" s="485"/>
      <c r="W433" s="485"/>
      <c r="X433" s="485"/>
      <c r="Y433" s="485"/>
      <c r="Z433" s="485"/>
      <c r="AA433" s="485"/>
      <c r="AB433" s="485"/>
      <c r="AC433" s="485"/>
      <c r="AD433" s="485"/>
      <c r="AE433" s="509"/>
      <c r="AF433" s="485"/>
      <c r="AG433" s="485"/>
      <c r="AH433" s="485"/>
      <c r="AI433" s="485"/>
      <c r="AJ433" s="513"/>
    </row>
    <row r="434">
      <c r="A434" s="505"/>
      <c r="B434" s="485"/>
      <c r="C434" s="506"/>
      <c r="D434" s="485"/>
      <c r="E434" s="485"/>
      <c r="F434" s="485"/>
      <c r="G434" s="485"/>
      <c r="H434" s="485"/>
      <c r="I434" s="485"/>
      <c r="J434" s="485"/>
      <c r="K434" s="485"/>
      <c r="L434" s="485"/>
      <c r="M434" s="485"/>
      <c r="N434" s="485"/>
      <c r="O434" s="485"/>
      <c r="P434" s="485"/>
      <c r="Q434" s="485"/>
      <c r="R434" s="507"/>
      <c r="S434" s="507"/>
      <c r="T434" s="507"/>
      <c r="U434" s="507"/>
      <c r="V434" s="485"/>
      <c r="W434" s="485"/>
      <c r="X434" s="485"/>
      <c r="Y434" s="485"/>
      <c r="Z434" s="485"/>
      <c r="AA434" s="485"/>
      <c r="AB434" s="485"/>
      <c r="AC434" s="485"/>
      <c r="AD434" s="485"/>
      <c r="AE434" s="509"/>
      <c r="AF434" s="485"/>
      <c r="AG434" s="485"/>
      <c r="AH434" s="485"/>
      <c r="AI434" s="485"/>
      <c r="AJ434" s="513"/>
    </row>
    <row r="435">
      <c r="A435" s="505"/>
      <c r="B435" s="485"/>
      <c r="C435" s="506"/>
      <c r="D435" s="485"/>
      <c r="E435" s="485"/>
      <c r="F435" s="485"/>
      <c r="G435" s="485"/>
      <c r="H435" s="485"/>
      <c r="I435" s="485"/>
      <c r="J435" s="485"/>
      <c r="K435" s="485"/>
      <c r="L435" s="485"/>
      <c r="M435" s="485"/>
      <c r="N435" s="485"/>
      <c r="O435" s="485"/>
      <c r="P435" s="485"/>
      <c r="Q435" s="485"/>
      <c r="R435" s="507"/>
      <c r="S435" s="507"/>
      <c r="T435" s="507"/>
      <c r="U435" s="507"/>
      <c r="V435" s="485"/>
      <c r="W435" s="485"/>
      <c r="X435" s="485"/>
      <c r="Y435" s="485"/>
      <c r="Z435" s="485"/>
      <c r="AA435" s="485"/>
      <c r="AB435" s="485"/>
      <c r="AC435" s="485"/>
      <c r="AD435" s="485"/>
      <c r="AE435" s="509"/>
      <c r="AF435" s="485"/>
      <c r="AG435" s="485"/>
      <c r="AH435" s="485"/>
      <c r="AI435" s="485"/>
      <c r="AJ435" s="513"/>
    </row>
    <row r="436">
      <c r="A436" s="505"/>
      <c r="B436" s="485"/>
      <c r="C436" s="506"/>
      <c r="D436" s="485"/>
      <c r="E436" s="485"/>
      <c r="F436" s="485"/>
      <c r="G436" s="485"/>
      <c r="H436" s="485"/>
      <c r="I436" s="485"/>
      <c r="J436" s="485"/>
      <c r="K436" s="485"/>
      <c r="L436" s="485"/>
      <c r="M436" s="485"/>
      <c r="N436" s="485"/>
      <c r="O436" s="485"/>
      <c r="P436" s="485"/>
      <c r="Q436" s="485"/>
      <c r="R436" s="507"/>
      <c r="S436" s="507"/>
      <c r="T436" s="507"/>
      <c r="U436" s="507"/>
      <c r="V436" s="485"/>
      <c r="W436" s="485"/>
      <c r="X436" s="485"/>
      <c r="Y436" s="485"/>
      <c r="Z436" s="485"/>
      <c r="AA436" s="485"/>
      <c r="AB436" s="485"/>
      <c r="AC436" s="485"/>
      <c r="AD436" s="485"/>
      <c r="AE436" s="509"/>
      <c r="AF436" s="485"/>
      <c r="AG436" s="485"/>
      <c r="AH436" s="485"/>
      <c r="AI436" s="485"/>
      <c r="AJ436" s="513"/>
    </row>
    <row r="437">
      <c r="A437" s="505"/>
      <c r="B437" s="485"/>
      <c r="C437" s="506"/>
      <c r="D437" s="485"/>
      <c r="E437" s="485"/>
      <c r="F437" s="485"/>
      <c r="G437" s="485"/>
      <c r="H437" s="485"/>
      <c r="I437" s="485"/>
      <c r="J437" s="485"/>
      <c r="K437" s="485"/>
      <c r="L437" s="485"/>
      <c r="M437" s="485"/>
      <c r="N437" s="485"/>
      <c r="O437" s="485"/>
      <c r="P437" s="485"/>
      <c r="Q437" s="485"/>
      <c r="R437" s="507"/>
      <c r="S437" s="507"/>
      <c r="T437" s="507"/>
      <c r="U437" s="507"/>
      <c r="V437" s="485"/>
      <c r="W437" s="485"/>
      <c r="X437" s="485"/>
      <c r="Y437" s="485"/>
      <c r="Z437" s="485"/>
      <c r="AA437" s="485"/>
      <c r="AB437" s="485"/>
      <c r="AC437" s="485"/>
      <c r="AD437" s="485"/>
      <c r="AE437" s="509"/>
      <c r="AF437" s="485"/>
      <c r="AG437" s="485"/>
      <c r="AH437" s="485"/>
      <c r="AI437" s="485"/>
      <c r="AJ437" s="513"/>
    </row>
    <row r="438">
      <c r="A438" s="505"/>
      <c r="B438" s="485"/>
      <c r="C438" s="506"/>
      <c r="D438" s="485"/>
      <c r="E438" s="485"/>
      <c r="F438" s="485"/>
      <c r="G438" s="485"/>
      <c r="H438" s="485"/>
      <c r="I438" s="485"/>
      <c r="J438" s="485"/>
      <c r="K438" s="485"/>
      <c r="L438" s="485"/>
      <c r="M438" s="485"/>
      <c r="N438" s="485"/>
      <c r="O438" s="485"/>
      <c r="P438" s="485"/>
      <c r="Q438" s="485"/>
      <c r="R438" s="507"/>
      <c r="S438" s="507"/>
      <c r="T438" s="507"/>
      <c r="U438" s="507"/>
      <c r="V438" s="485"/>
      <c r="W438" s="485"/>
      <c r="X438" s="485"/>
      <c r="Y438" s="485"/>
      <c r="Z438" s="485"/>
      <c r="AA438" s="485"/>
      <c r="AB438" s="485"/>
      <c r="AC438" s="485"/>
      <c r="AD438" s="485"/>
      <c r="AE438" s="509"/>
      <c r="AF438" s="485"/>
      <c r="AG438" s="485"/>
      <c r="AH438" s="485"/>
      <c r="AI438" s="485"/>
      <c r="AJ438" s="513"/>
    </row>
    <row r="439">
      <c r="A439" s="505"/>
      <c r="B439" s="485"/>
      <c r="C439" s="506"/>
      <c r="D439" s="485"/>
      <c r="E439" s="485"/>
      <c r="F439" s="485"/>
      <c r="G439" s="485"/>
      <c r="H439" s="485"/>
      <c r="I439" s="485"/>
      <c r="J439" s="485"/>
      <c r="K439" s="485"/>
      <c r="L439" s="485"/>
      <c r="M439" s="485"/>
      <c r="N439" s="485"/>
      <c r="O439" s="485"/>
      <c r="P439" s="485"/>
      <c r="Q439" s="485"/>
      <c r="R439" s="507"/>
      <c r="S439" s="507"/>
      <c r="T439" s="507"/>
      <c r="U439" s="507"/>
      <c r="V439" s="485"/>
      <c r="W439" s="485"/>
      <c r="X439" s="485"/>
      <c r="Y439" s="485"/>
      <c r="Z439" s="485"/>
      <c r="AA439" s="485"/>
      <c r="AB439" s="485"/>
      <c r="AC439" s="485"/>
      <c r="AD439" s="485"/>
      <c r="AE439" s="509"/>
      <c r="AF439" s="485"/>
      <c r="AG439" s="485"/>
      <c r="AH439" s="485"/>
      <c r="AI439" s="485"/>
      <c r="AJ439" s="513"/>
    </row>
    <row r="440">
      <c r="A440" s="505"/>
      <c r="B440" s="485"/>
      <c r="C440" s="506"/>
      <c r="D440" s="485"/>
      <c r="E440" s="485"/>
      <c r="F440" s="485"/>
      <c r="G440" s="485"/>
      <c r="H440" s="485"/>
      <c r="I440" s="485"/>
      <c r="J440" s="485"/>
      <c r="K440" s="485"/>
      <c r="L440" s="485"/>
      <c r="M440" s="485"/>
      <c r="N440" s="485"/>
      <c r="O440" s="485"/>
      <c r="P440" s="485"/>
      <c r="Q440" s="485"/>
      <c r="R440" s="507"/>
      <c r="S440" s="507"/>
      <c r="T440" s="507"/>
      <c r="U440" s="507"/>
      <c r="V440" s="485"/>
      <c r="W440" s="485"/>
      <c r="X440" s="485"/>
      <c r="Y440" s="485"/>
      <c r="Z440" s="485"/>
      <c r="AA440" s="485"/>
      <c r="AB440" s="485"/>
      <c r="AC440" s="485"/>
      <c r="AD440" s="485"/>
      <c r="AE440" s="509"/>
      <c r="AF440" s="485"/>
      <c r="AG440" s="485"/>
      <c r="AH440" s="485"/>
      <c r="AI440" s="485"/>
      <c r="AJ440" s="513"/>
    </row>
    <row r="441">
      <c r="A441" s="505"/>
      <c r="B441" s="485"/>
      <c r="C441" s="506"/>
      <c r="D441" s="485"/>
      <c r="E441" s="485"/>
      <c r="F441" s="485"/>
      <c r="G441" s="485"/>
      <c r="H441" s="485"/>
      <c r="I441" s="485"/>
      <c r="J441" s="485"/>
      <c r="K441" s="485"/>
      <c r="L441" s="485"/>
      <c r="M441" s="485"/>
      <c r="N441" s="485"/>
      <c r="O441" s="485"/>
      <c r="P441" s="485"/>
      <c r="Q441" s="485"/>
      <c r="R441" s="507"/>
      <c r="S441" s="507"/>
      <c r="T441" s="507"/>
      <c r="U441" s="507"/>
      <c r="V441" s="485"/>
      <c r="W441" s="485"/>
      <c r="X441" s="485"/>
      <c r="Y441" s="485"/>
      <c r="Z441" s="485"/>
      <c r="AA441" s="485"/>
      <c r="AB441" s="485"/>
      <c r="AC441" s="485"/>
      <c r="AD441" s="485"/>
      <c r="AE441" s="509"/>
      <c r="AF441" s="485"/>
      <c r="AG441" s="485"/>
      <c r="AH441" s="485"/>
      <c r="AI441" s="485"/>
      <c r="AJ441" s="513"/>
    </row>
    <row r="442">
      <c r="A442" s="505"/>
      <c r="B442" s="485"/>
      <c r="C442" s="506"/>
      <c r="D442" s="485"/>
      <c r="E442" s="485"/>
      <c r="F442" s="485"/>
      <c r="G442" s="485"/>
      <c r="H442" s="485"/>
      <c r="I442" s="485"/>
      <c r="J442" s="485"/>
      <c r="K442" s="485"/>
      <c r="L442" s="485"/>
      <c r="M442" s="485"/>
      <c r="N442" s="485"/>
      <c r="O442" s="485"/>
      <c r="P442" s="485"/>
      <c r="Q442" s="485"/>
      <c r="R442" s="507"/>
      <c r="S442" s="507"/>
      <c r="T442" s="507"/>
      <c r="U442" s="507"/>
      <c r="V442" s="485"/>
      <c r="W442" s="485"/>
      <c r="X442" s="485"/>
      <c r="Y442" s="485"/>
      <c r="Z442" s="485"/>
      <c r="AA442" s="485"/>
      <c r="AB442" s="485"/>
      <c r="AC442" s="485"/>
      <c r="AD442" s="485"/>
      <c r="AE442" s="509"/>
      <c r="AF442" s="485"/>
      <c r="AG442" s="485"/>
      <c r="AH442" s="485"/>
      <c r="AI442" s="485"/>
      <c r="AJ442" s="513"/>
    </row>
    <row r="443">
      <c r="A443" s="505"/>
      <c r="B443" s="485"/>
      <c r="C443" s="506"/>
      <c r="D443" s="485"/>
      <c r="E443" s="485"/>
      <c r="F443" s="485"/>
      <c r="G443" s="485"/>
      <c r="H443" s="485"/>
      <c r="I443" s="485"/>
      <c r="J443" s="485"/>
      <c r="K443" s="485"/>
      <c r="L443" s="485"/>
      <c r="M443" s="485"/>
      <c r="N443" s="485"/>
      <c r="O443" s="485"/>
      <c r="P443" s="485"/>
      <c r="Q443" s="485"/>
      <c r="R443" s="507"/>
      <c r="S443" s="507"/>
      <c r="T443" s="507"/>
      <c r="U443" s="507"/>
      <c r="V443" s="485"/>
      <c r="W443" s="485"/>
      <c r="X443" s="485"/>
      <c r="Y443" s="485"/>
      <c r="Z443" s="485"/>
      <c r="AA443" s="485"/>
      <c r="AB443" s="485"/>
      <c r="AC443" s="485"/>
      <c r="AD443" s="485"/>
      <c r="AE443" s="509"/>
      <c r="AF443" s="485"/>
      <c r="AG443" s="485"/>
      <c r="AH443" s="485"/>
      <c r="AI443" s="485"/>
      <c r="AJ443" s="513"/>
    </row>
    <row r="444">
      <c r="A444" s="505"/>
      <c r="B444" s="485"/>
      <c r="C444" s="506"/>
      <c r="D444" s="485"/>
      <c r="E444" s="485"/>
      <c r="F444" s="485"/>
      <c r="G444" s="485"/>
      <c r="H444" s="485"/>
      <c r="I444" s="485"/>
      <c r="J444" s="485"/>
      <c r="K444" s="485"/>
      <c r="L444" s="485"/>
      <c r="M444" s="485"/>
      <c r="N444" s="485"/>
      <c r="O444" s="485"/>
      <c r="P444" s="485"/>
      <c r="Q444" s="485"/>
      <c r="R444" s="507"/>
      <c r="S444" s="507"/>
      <c r="T444" s="507"/>
      <c r="U444" s="507"/>
      <c r="V444" s="485"/>
      <c r="W444" s="485"/>
      <c r="X444" s="485"/>
      <c r="Y444" s="485"/>
      <c r="Z444" s="485"/>
      <c r="AA444" s="485"/>
      <c r="AB444" s="485"/>
      <c r="AC444" s="485"/>
      <c r="AD444" s="485"/>
      <c r="AE444" s="509"/>
      <c r="AF444" s="485"/>
      <c r="AG444" s="485"/>
      <c r="AH444" s="485"/>
      <c r="AI444" s="485"/>
      <c r="AJ444" s="513"/>
    </row>
    <row r="445">
      <c r="A445" s="505"/>
      <c r="B445" s="485"/>
      <c r="C445" s="506"/>
      <c r="D445" s="485"/>
      <c r="E445" s="485"/>
      <c r="F445" s="485"/>
      <c r="G445" s="485"/>
      <c r="H445" s="485"/>
      <c r="I445" s="485"/>
      <c r="J445" s="485"/>
      <c r="K445" s="485"/>
      <c r="L445" s="485"/>
      <c r="M445" s="485"/>
      <c r="N445" s="485"/>
      <c r="O445" s="485"/>
      <c r="P445" s="485"/>
      <c r="Q445" s="485"/>
      <c r="R445" s="507"/>
      <c r="S445" s="507"/>
      <c r="T445" s="507"/>
      <c r="U445" s="507"/>
      <c r="V445" s="485"/>
      <c r="W445" s="485"/>
      <c r="X445" s="485"/>
      <c r="Y445" s="485"/>
      <c r="Z445" s="485"/>
      <c r="AA445" s="485"/>
      <c r="AB445" s="485"/>
      <c r="AC445" s="485"/>
      <c r="AD445" s="485"/>
      <c r="AE445" s="509"/>
      <c r="AF445" s="485"/>
      <c r="AG445" s="485"/>
      <c r="AH445" s="485"/>
      <c r="AI445" s="485"/>
      <c r="AJ445" s="513"/>
    </row>
    <row r="446">
      <c r="A446" s="505"/>
      <c r="B446" s="485"/>
      <c r="C446" s="506"/>
      <c r="D446" s="485"/>
      <c r="E446" s="485"/>
      <c r="F446" s="485"/>
      <c r="G446" s="485"/>
      <c r="H446" s="485"/>
      <c r="I446" s="485"/>
      <c r="J446" s="485"/>
      <c r="K446" s="485"/>
      <c r="L446" s="485"/>
      <c r="M446" s="485"/>
      <c r="N446" s="485"/>
      <c r="O446" s="485"/>
      <c r="P446" s="485"/>
      <c r="Q446" s="485"/>
      <c r="R446" s="507"/>
      <c r="S446" s="507"/>
      <c r="T446" s="507"/>
      <c r="U446" s="507"/>
      <c r="V446" s="485"/>
      <c r="W446" s="485"/>
      <c r="X446" s="485"/>
      <c r="Y446" s="485"/>
      <c r="Z446" s="485"/>
      <c r="AA446" s="485"/>
      <c r="AB446" s="485"/>
      <c r="AC446" s="485"/>
      <c r="AD446" s="485"/>
      <c r="AE446" s="509"/>
      <c r="AF446" s="485"/>
      <c r="AG446" s="485"/>
      <c r="AH446" s="485"/>
      <c r="AI446" s="485"/>
      <c r="AJ446" s="513"/>
    </row>
    <row r="447">
      <c r="A447" s="505"/>
      <c r="B447" s="485"/>
      <c r="C447" s="506"/>
      <c r="D447" s="485"/>
      <c r="E447" s="485"/>
      <c r="F447" s="485"/>
      <c r="G447" s="485"/>
      <c r="H447" s="485"/>
      <c r="I447" s="485"/>
      <c r="J447" s="485"/>
      <c r="K447" s="485"/>
      <c r="L447" s="485"/>
      <c r="M447" s="485"/>
      <c r="N447" s="485"/>
      <c r="O447" s="485"/>
      <c r="P447" s="485"/>
      <c r="Q447" s="485"/>
      <c r="R447" s="507"/>
      <c r="S447" s="507"/>
      <c r="T447" s="507"/>
      <c r="U447" s="507"/>
      <c r="V447" s="485"/>
      <c r="W447" s="485"/>
      <c r="X447" s="485"/>
      <c r="Y447" s="485"/>
      <c r="Z447" s="485"/>
      <c r="AA447" s="485"/>
      <c r="AB447" s="485"/>
      <c r="AC447" s="485"/>
      <c r="AD447" s="485"/>
      <c r="AE447" s="509"/>
      <c r="AF447" s="485"/>
      <c r="AG447" s="485"/>
      <c r="AH447" s="485"/>
      <c r="AI447" s="485"/>
      <c r="AJ447" s="513"/>
    </row>
    <row r="448">
      <c r="A448" s="505"/>
      <c r="B448" s="485"/>
      <c r="C448" s="506"/>
      <c r="D448" s="485"/>
      <c r="E448" s="485"/>
      <c r="F448" s="485"/>
      <c r="G448" s="485"/>
      <c r="H448" s="485"/>
      <c r="I448" s="485"/>
      <c r="J448" s="485"/>
      <c r="K448" s="485"/>
      <c r="L448" s="485"/>
      <c r="M448" s="485"/>
      <c r="N448" s="485"/>
      <c r="O448" s="485"/>
      <c r="P448" s="485"/>
      <c r="Q448" s="485"/>
      <c r="R448" s="507"/>
      <c r="S448" s="507"/>
      <c r="T448" s="507"/>
      <c r="U448" s="507"/>
      <c r="V448" s="485"/>
      <c r="W448" s="485"/>
      <c r="X448" s="485"/>
      <c r="Y448" s="485"/>
      <c r="Z448" s="485"/>
      <c r="AA448" s="485"/>
      <c r="AB448" s="485"/>
      <c r="AC448" s="485"/>
      <c r="AD448" s="485"/>
      <c r="AE448" s="509"/>
      <c r="AF448" s="485"/>
      <c r="AG448" s="485"/>
      <c r="AH448" s="485"/>
      <c r="AI448" s="485"/>
      <c r="AJ448" s="513"/>
    </row>
    <row r="449">
      <c r="A449" s="505"/>
      <c r="B449" s="485"/>
      <c r="C449" s="506"/>
      <c r="D449" s="485"/>
      <c r="E449" s="485"/>
      <c r="F449" s="485"/>
      <c r="G449" s="485"/>
      <c r="H449" s="485"/>
      <c r="I449" s="485"/>
      <c r="J449" s="485"/>
      <c r="K449" s="485"/>
      <c r="L449" s="485"/>
      <c r="M449" s="485"/>
      <c r="N449" s="485"/>
      <c r="O449" s="485"/>
      <c r="P449" s="485"/>
      <c r="Q449" s="485"/>
      <c r="R449" s="507"/>
      <c r="S449" s="507"/>
      <c r="T449" s="507"/>
      <c r="U449" s="507"/>
      <c r="V449" s="485"/>
      <c r="W449" s="485"/>
      <c r="X449" s="485"/>
      <c r="Y449" s="485"/>
      <c r="Z449" s="485"/>
      <c r="AA449" s="485"/>
      <c r="AB449" s="485"/>
      <c r="AC449" s="485"/>
      <c r="AD449" s="485"/>
      <c r="AE449" s="509"/>
      <c r="AF449" s="485"/>
      <c r="AG449" s="485"/>
      <c r="AH449" s="485"/>
      <c r="AI449" s="485"/>
      <c r="AJ449" s="513"/>
    </row>
    <row r="450">
      <c r="A450" s="505"/>
      <c r="B450" s="485"/>
      <c r="C450" s="506"/>
      <c r="D450" s="485"/>
      <c r="E450" s="485"/>
      <c r="F450" s="485"/>
      <c r="G450" s="485"/>
      <c r="H450" s="485"/>
      <c r="I450" s="485"/>
      <c r="J450" s="485"/>
      <c r="K450" s="485"/>
      <c r="L450" s="485"/>
      <c r="M450" s="485"/>
      <c r="N450" s="485"/>
      <c r="O450" s="485"/>
      <c r="P450" s="485"/>
      <c r="Q450" s="485"/>
      <c r="R450" s="507"/>
      <c r="S450" s="507"/>
      <c r="T450" s="507"/>
      <c r="U450" s="507"/>
      <c r="V450" s="485"/>
      <c r="W450" s="485"/>
      <c r="X450" s="485"/>
      <c r="Y450" s="485"/>
      <c r="Z450" s="485"/>
      <c r="AA450" s="485"/>
      <c r="AB450" s="485"/>
      <c r="AC450" s="485"/>
      <c r="AD450" s="485"/>
      <c r="AE450" s="509"/>
      <c r="AF450" s="485"/>
      <c r="AG450" s="485"/>
      <c r="AH450" s="485"/>
      <c r="AI450" s="485"/>
      <c r="AJ450" s="513"/>
    </row>
    <row r="451">
      <c r="A451" s="505"/>
      <c r="B451" s="485"/>
      <c r="C451" s="506"/>
      <c r="D451" s="485"/>
      <c r="E451" s="485"/>
      <c r="F451" s="485"/>
      <c r="G451" s="485"/>
      <c r="H451" s="485"/>
      <c r="I451" s="485"/>
      <c r="J451" s="485"/>
      <c r="K451" s="485"/>
      <c r="L451" s="485"/>
      <c r="M451" s="485"/>
      <c r="N451" s="485"/>
      <c r="O451" s="485"/>
      <c r="P451" s="485"/>
      <c r="Q451" s="485"/>
      <c r="R451" s="507"/>
      <c r="S451" s="507"/>
      <c r="T451" s="507"/>
      <c r="U451" s="507"/>
      <c r="V451" s="485"/>
      <c r="W451" s="485"/>
      <c r="X451" s="485"/>
      <c r="Y451" s="485"/>
      <c r="Z451" s="485"/>
      <c r="AA451" s="485"/>
      <c r="AB451" s="485"/>
      <c r="AC451" s="485"/>
      <c r="AD451" s="485"/>
      <c r="AE451" s="509"/>
      <c r="AF451" s="485"/>
      <c r="AG451" s="485"/>
      <c r="AH451" s="485"/>
      <c r="AI451" s="485"/>
      <c r="AJ451" s="513"/>
    </row>
    <row r="452">
      <c r="A452" s="505"/>
      <c r="B452" s="485"/>
      <c r="C452" s="506"/>
      <c r="D452" s="485"/>
      <c r="E452" s="485"/>
      <c r="F452" s="485"/>
      <c r="G452" s="485"/>
      <c r="H452" s="485"/>
      <c r="I452" s="485"/>
      <c r="J452" s="485"/>
      <c r="K452" s="485"/>
      <c r="L452" s="485"/>
      <c r="M452" s="485"/>
      <c r="N452" s="485"/>
      <c r="O452" s="485"/>
      <c r="P452" s="485"/>
      <c r="Q452" s="485"/>
      <c r="R452" s="507"/>
      <c r="S452" s="507"/>
      <c r="T452" s="507"/>
      <c r="U452" s="507"/>
      <c r="V452" s="485"/>
      <c r="W452" s="485"/>
      <c r="X452" s="485"/>
      <c r="Y452" s="485"/>
      <c r="Z452" s="485"/>
      <c r="AA452" s="485"/>
      <c r="AB452" s="485"/>
      <c r="AC452" s="485"/>
      <c r="AD452" s="485"/>
      <c r="AE452" s="509"/>
      <c r="AF452" s="485"/>
      <c r="AG452" s="485"/>
      <c r="AH452" s="485"/>
      <c r="AI452" s="485"/>
      <c r="AJ452" s="513"/>
    </row>
    <row r="453">
      <c r="A453" s="505"/>
      <c r="B453" s="485"/>
      <c r="C453" s="506"/>
      <c r="D453" s="485"/>
      <c r="E453" s="485"/>
      <c r="F453" s="485"/>
      <c r="G453" s="485"/>
      <c r="H453" s="485"/>
      <c r="I453" s="485"/>
      <c r="J453" s="485"/>
      <c r="K453" s="485"/>
      <c r="L453" s="485"/>
      <c r="M453" s="485"/>
      <c r="N453" s="485"/>
      <c r="O453" s="485"/>
      <c r="P453" s="485"/>
      <c r="Q453" s="485"/>
      <c r="R453" s="507"/>
      <c r="S453" s="507"/>
      <c r="T453" s="507"/>
      <c r="U453" s="507"/>
      <c r="V453" s="485"/>
      <c r="W453" s="485"/>
      <c r="X453" s="485"/>
      <c r="Y453" s="485"/>
      <c r="Z453" s="485"/>
      <c r="AA453" s="485"/>
      <c r="AB453" s="485"/>
      <c r="AC453" s="485"/>
      <c r="AD453" s="485"/>
      <c r="AE453" s="509"/>
      <c r="AF453" s="485"/>
      <c r="AG453" s="485"/>
      <c r="AH453" s="485"/>
      <c r="AI453" s="485"/>
      <c r="AJ453" s="513"/>
    </row>
    <row r="454">
      <c r="A454" s="505"/>
      <c r="B454" s="485"/>
      <c r="C454" s="506"/>
      <c r="D454" s="485"/>
      <c r="E454" s="485"/>
      <c r="F454" s="485"/>
      <c r="G454" s="485"/>
      <c r="H454" s="485"/>
      <c r="I454" s="485"/>
      <c r="J454" s="485"/>
      <c r="K454" s="485"/>
      <c r="L454" s="485"/>
      <c r="M454" s="485"/>
      <c r="N454" s="485"/>
      <c r="O454" s="485"/>
      <c r="P454" s="485"/>
      <c r="Q454" s="485"/>
      <c r="R454" s="507"/>
      <c r="S454" s="507"/>
      <c r="T454" s="507"/>
      <c r="U454" s="507"/>
      <c r="V454" s="485"/>
      <c r="W454" s="485"/>
      <c r="X454" s="485"/>
      <c r="Y454" s="485"/>
      <c r="Z454" s="485"/>
      <c r="AA454" s="485"/>
      <c r="AB454" s="485"/>
      <c r="AC454" s="485"/>
      <c r="AD454" s="485"/>
      <c r="AE454" s="509"/>
      <c r="AF454" s="485"/>
      <c r="AG454" s="485"/>
      <c r="AH454" s="485"/>
      <c r="AI454" s="485"/>
      <c r="AJ454" s="513"/>
    </row>
    <row r="455">
      <c r="A455" s="505"/>
      <c r="B455" s="485"/>
      <c r="C455" s="506"/>
      <c r="D455" s="485"/>
      <c r="E455" s="485"/>
      <c r="F455" s="485"/>
      <c r="G455" s="485"/>
      <c r="H455" s="485"/>
      <c r="I455" s="485"/>
      <c r="J455" s="485"/>
      <c r="K455" s="485"/>
      <c r="L455" s="485"/>
      <c r="M455" s="485"/>
      <c r="N455" s="485"/>
      <c r="O455" s="485"/>
      <c r="P455" s="485"/>
      <c r="Q455" s="485"/>
      <c r="R455" s="507"/>
      <c r="S455" s="507"/>
      <c r="T455" s="507"/>
      <c r="U455" s="507"/>
      <c r="V455" s="485"/>
      <c r="W455" s="485"/>
      <c r="X455" s="485"/>
      <c r="Y455" s="485"/>
      <c r="Z455" s="485"/>
      <c r="AA455" s="485"/>
      <c r="AB455" s="485"/>
      <c r="AC455" s="485"/>
      <c r="AD455" s="485"/>
      <c r="AE455" s="509"/>
      <c r="AF455" s="485"/>
      <c r="AG455" s="485"/>
      <c r="AH455" s="485"/>
      <c r="AI455" s="485"/>
      <c r="AJ455" s="513"/>
    </row>
    <row r="456">
      <c r="A456" s="505"/>
      <c r="B456" s="485"/>
      <c r="C456" s="506"/>
      <c r="D456" s="485"/>
      <c r="E456" s="485"/>
      <c r="F456" s="485"/>
      <c r="G456" s="485"/>
      <c r="H456" s="485"/>
      <c r="I456" s="485"/>
      <c r="J456" s="485"/>
      <c r="K456" s="485"/>
      <c r="L456" s="485"/>
      <c r="M456" s="485"/>
      <c r="N456" s="485"/>
      <c r="O456" s="485"/>
      <c r="P456" s="485"/>
      <c r="Q456" s="485"/>
      <c r="R456" s="507"/>
      <c r="S456" s="507"/>
      <c r="T456" s="507"/>
      <c r="U456" s="507"/>
      <c r="V456" s="485"/>
      <c r="W456" s="485"/>
      <c r="X456" s="485"/>
      <c r="Y456" s="485"/>
      <c r="Z456" s="485"/>
      <c r="AA456" s="485"/>
      <c r="AB456" s="485"/>
      <c r="AC456" s="485"/>
      <c r="AD456" s="485"/>
      <c r="AE456" s="509"/>
      <c r="AF456" s="485"/>
      <c r="AG456" s="485"/>
      <c r="AH456" s="485"/>
      <c r="AI456" s="485"/>
      <c r="AJ456" s="513"/>
    </row>
    <row r="457">
      <c r="A457" s="505"/>
      <c r="B457" s="485"/>
      <c r="C457" s="506"/>
      <c r="D457" s="485"/>
      <c r="E457" s="485"/>
      <c r="F457" s="485"/>
      <c r="G457" s="485"/>
      <c r="H457" s="485"/>
      <c r="I457" s="485"/>
      <c r="J457" s="485"/>
      <c r="K457" s="485"/>
      <c r="L457" s="485"/>
      <c r="M457" s="485"/>
      <c r="N457" s="485"/>
      <c r="O457" s="485"/>
      <c r="P457" s="485"/>
      <c r="Q457" s="485"/>
      <c r="R457" s="507"/>
      <c r="S457" s="507"/>
      <c r="T457" s="507"/>
      <c r="U457" s="507"/>
      <c r="V457" s="485"/>
      <c r="W457" s="485"/>
      <c r="X457" s="485"/>
      <c r="Y457" s="485"/>
      <c r="Z457" s="485"/>
      <c r="AA457" s="485"/>
      <c r="AB457" s="485"/>
      <c r="AC457" s="485"/>
      <c r="AD457" s="485"/>
      <c r="AE457" s="509"/>
      <c r="AF457" s="485"/>
      <c r="AG457" s="485"/>
      <c r="AH457" s="485"/>
      <c r="AI457" s="485"/>
      <c r="AJ457" s="513"/>
    </row>
    <row r="458">
      <c r="A458" s="505"/>
      <c r="B458" s="485"/>
      <c r="C458" s="506"/>
      <c r="D458" s="485"/>
      <c r="E458" s="485"/>
      <c r="F458" s="485"/>
      <c r="G458" s="485"/>
      <c r="H458" s="485"/>
      <c r="I458" s="485"/>
      <c r="J458" s="485"/>
      <c r="K458" s="485"/>
      <c r="L458" s="485"/>
      <c r="M458" s="485"/>
      <c r="N458" s="485"/>
      <c r="O458" s="485"/>
      <c r="P458" s="485"/>
      <c r="Q458" s="485"/>
      <c r="R458" s="507"/>
      <c r="S458" s="507"/>
      <c r="T458" s="507"/>
      <c r="U458" s="507"/>
      <c r="V458" s="485"/>
      <c r="W458" s="485"/>
      <c r="X458" s="485"/>
      <c r="Y458" s="485"/>
      <c r="Z458" s="485"/>
      <c r="AA458" s="485"/>
      <c r="AB458" s="485"/>
      <c r="AC458" s="485"/>
      <c r="AD458" s="485"/>
      <c r="AE458" s="509"/>
      <c r="AF458" s="485"/>
      <c r="AG458" s="485"/>
      <c r="AH458" s="485"/>
      <c r="AI458" s="485"/>
      <c r="AJ458" s="513"/>
    </row>
    <row r="459">
      <c r="A459" s="505"/>
      <c r="B459" s="485"/>
      <c r="C459" s="506"/>
      <c r="D459" s="485"/>
      <c r="E459" s="485"/>
      <c r="F459" s="485"/>
      <c r="G459" s="485"/>
      <c r="H459" s="485"/>
      <c r="I459" s="485"/>
      <c r="J459" s="485"/>
      <c r="K459" s="485"/>
      <c r="L459" s="485"/>
      <c r="M459" s="485"/>
      <c r="N459" s="485"/>
      <c r="O459" s="485"/>
      <c r="P459" s="485"/>
      <c r="Q459" s="485"/>
      <c r="R459" s="507"/>
      <c r="S459" s="507"/>
      <c r="T459" s="507"/>
      <c r="U459" s="507"/>
      <c r="V459" s="485"/>
      <c r="W459" s="485"/>
      <c r="X459" s="485"/>
      <c r="Y459" s="485"/>
      <c r="Z459" s="485"/>
      <c r="AA459" s="485"/>
      <c r="AB459" s="485"/>
      <c r="AC459" s="485"/>
      <c r="AD459" s="485"/>
      <c r="AE459" s="509"/>
      <c r="AF459" s="485"/>
      <c r="AG459" s="485"/>
      <c r="AH459" s="485"/>
      <c r="AI459" s="485"/>
      <c r="AJ459" s="513"/>
    </row>
    <row r="460">
      <c r="A460" s="505"/>
      <c r="B460" s="485"/>
      <c r="C460" s="506"/>
      <c r="D460" s="485"/>
      <c r="E460" s="485"/>
      <c r="F460" s="485"/>
      <c r="G460" s="485"/>
      <c r="H460" s="485"/>
      <c r="I460" s="485"/>
      <c r="J460" s="485"/>
      <c r="K460" s="485"/>
      <c r="L460" s="485"/>
      <c r="M460" s="485"/>
      <c r="N460" s="485"/>
      <c r="O460" s="485"/>
      <c r="P460" s="485"/>
      <c r="Q460" s="485"/>
      <c r="R460" s="507"/>
      <c r="S460" s="507"/>
      <c r="T460" s="507"/>
      <c r="U460" s="507"/>
      <c r="V460" s="485"/>
      <c r="W460" s="485"/>
      <c r="X460" s="485"/>
      <c r="Y460" s="485"/>
      <c r="Z460" s="485"/>
      <c r="AA460" s="485"/>
      <c r="AB460" s="485"/>
      <c r="AC460" s="485"/>
      <c r="AD460" s="485"/>
      <c r="AE460" s="509"/>
      <c r="AF460" s="485"/>
      <c r="AG460" s="485"/>
      <c r="AH460" s="485"/>
      <c r="AI460" s="485"/>
      <c r="AJ460" s="513"/>
    </row>
    <row r="461">
      <c r="A461" s="505"/>
      <c r="B461" s="485"/>
      <c r="C461" s="506"/>
      <c r="D461" s="485"/>
      <c r="E461" s="485"/>
      <c r="F461" s="485"/>
      <c r="G461" s="485"/>
      <c r="H461" s="485"/>
      <c r="I461" s="485"/>
      <c r="J461" s="485"/>
      <c r="K461" s="485"/>
      <c r="L461" s="485"/>
      <c r="M461" s="485"/>
      <c r="N461" s="485"/>
      <c r="O461" s="485"/>
      <c r="P461" s="485"/>
      <c r="Q461" s="485"/>
      <c r="R461" s="507"/>
      <c r="S461" s="507"/>
      <c r="T461" s="507"/>
      <c r="U461" s="507"/>
      <c r="V461" s="485"/>
      <c r="W461" s="485"/>
      <c r="X461" s="485"/>
      <c r="Y461" s="485"/>
      <c r="Z461" s="485"/>
      <c r="AA461" s="485"/>
      <c r="AB461" s="485"/>
      <c r="AC461" s="485"/>
      <c r="AD461" s="485"/>
      <c r="AE461" s="509"/>
      <c r="AF461" s="485"/>
      <c r="AG461" s="485"/>
      <c r="AH461" s="485"/>
      <c r="AI461" s="485"/>
      <c r="AJ461" s="513"/>
    </row>
    <row r="462">
      <c r="A462" s="505"/>
      <c r="B462" s="485"/>
      <c r="C462" s="506"/>
      <c r="D462" s="485"/>
      <c r="E462" s="485"/>
      <c r="F462" s="485"/>
      <c r="G462" s="485"/>
      <c r="H462" s="485"/>
      <c r="I462" s="485"/>
      <c r="J462" s="485"/>
      <c r="K462" s="485"/>
      <c r="L462" s="485"/>
      <c r="M462" s="485"/>
      <c r="N462" s="485"/>
      <c r="O462" s="485"/>
      <c r="P462" s="485"/>
      <c r="Q462" s="485"/>
      <c r="R462" s="507"/>
      <c r="S462" s="507"/>
      <c r="T462" s="507"/>
      <c r="U462" s="507"/>
      <c r="V462" s="485"/>
      <c r="W462" s="485"/>
      <c r="X462" s="485"/>
      <c r="Y462" s="485"/>
      <c r="Z462" s="485"/>
      <c r="AA462" s="485"/>
      <c r="AB462" s="485"/>
      <c r="AC462" s="485"/>
      <c r="AD462" s="485"/>
      <c r="AE462" s="509"/>
      <c r="AF462" s="485"/>
      <c r="AG462" s="485"/>
      <c r="AH462" s="485"/>
      <c r="AI462" s="485"/>
      <c r="AJ462" s="513"/>
    </row>
    <row r="463">
      <c r="A463" s="505"/>
      <c r="B463" s="485"/>
      <c r="C463" s="506"/>
      <c r="D463" s="485"/>
      <c r="E463" s="485"/>
      <c r="F463" s="485"/>
      <c r="G463" s="485"/>
      <c r="H463" s="485"/>
      <c r="I463" s="485"/>
      <c r="J463" s="485"/>
      <c r="K463" s="485"/>
      <c r="L463" s="485"/>
      <c r="M463" s="485"/>
      <c r="N463" s="485"/>
      <c r="O463" s="485"/>
      <c r="P463" s="485"/>
      <c r="Q463" s="485"/>
      <c r="R463" s="507"/>
      <c r="S463" s="507"/>
      <c r="T463" s="507"/>
      <c r="U463" s="507"/>
      <c r="V463" s="485"/>
      <c r="W463" s="485"/>
      <c r="X463" s="485"/>
      <c r="Y463" s="485"/>
      <c r="Z463" s="485"/>
      <c r="AA463" s="485"/>
      <c r="AB463" s="485"/>
      <c r="AC463" s="485"/>
      <c r="AD463" s="485"/>
      <c r="AE463" s="509"/>
      <c r="AF463" s="485"/>
      <c r="AG463" s="485"/>
      <c r="AH463" s="485"/>
      <c r="AI463" s="485"/>
      <c r="AJ463" s="513"/>
    </row>
    <row r="464">
      <c r="A464" s="505"/>
      <c r="B464" s="485"/>
      <c r="C464" s="506"/>
      <c r="D464" s="485"/>
      <c r="E464" s="485"/>
      <c r="F464" s="485"/>
      <c r="G464" s="485"/>
      <c r="H464" s="485"/>
      <c r="I464" s="485"/>
      <c r="J464" s="485"/>
      <c r="K464" s="485"/>
      <c r="L464" s="485"/>
      <c r="M464" s="485"/>
      <c r="N464" s="485"/>
      <c r="O464" s="485"/>
      <c r="P464" s="485"/>
      <c r="Q464" s="485"/>
      <c r="R464" s="507"/>
      <c r="S464" s="507"/>
      <c r="T464" s="507"/>
      <c r="U464" s="507"/>
      <c r="V464" s="485"/>
      <c r="W464" s="485"/>
      <c r="X464" s="485"/>
      <c r="Y464" s="485"/>
      <c r="Z464" s="485"/>
      <c r="AA464" s="485"/>
      <c r="AB464" s="485"/>
      <c r="AC464" s="485"/>
      <c r="AD464" s="485"/>
      <c r="AE464" s="509"/>
      <c r="AF464" s="485"/>
      <c r="AG464" s="485"/>
      <c r="AH464" s="485"/>
      <c r="AI464" s="485"/>
      <c r="AJ464" s="513"/>
    </row>
    <row r="465">
      <c r="A465" s="505"/>
      <c r="B465" s="485"/>
      <c r="C465" s="506"/>
      <c r="D465" s="485"/>
      <c r="E465" s="485"/>
      <c r="F465" s="485"/>
      <c r="G465" s="485"/>
      <c r="H465" s="485"/>
      <c r="I465" s="485"/>
      <c r="J465" s="485"/>
      <c r="K465" s="485"/>
      <c r="L465" s="485"/>
      <c r="M465" s="485"/>
      <c r="N465" s="485"/>
      <c r="O465" s="485"/>
      <c r="P465" s="485"/>
      <c r="Q465" s="485"/>
      <c r="R465" s="507"/>
      <c r="S465" s="507"/>
      <c r="T465" s="507"/>
      <c r="U465" s="507"/>
      <c r="V465" s="485"/>
      <c r="W465" s="485"/>
      <c r="X465" s="485"/>
      <c r="Y465" s="485"/>
      <c r="Z465" s="485"/>
      <c r="AA465" s="485"/>
      <c r="AB465" s="485"/>
      <c r="AC465" s="485"/>
      <c r="AD465" s="485"/>
      <c r="AE465" s="509"/>
      <c r="AF465" s="485"/>
      <c r="AG465" s="485"/>
      <c r="AH465" s="485"/>
      <c r="AI465" s="485"/>
      <c r="AJ465" s="513"/>
    </row>
    <row r="466">
      <c r="A466" s="505"/>
      <c r="B466" s="485"/>
      <c r="C466" s="506"/>
      <c r="D466" s="485"/>
      <c r="E466" s="485"/>
      <c r="F466" s="485"/>
      <c r="G466" s="485"/>
      <c r="H466" s="485"/>
      <c r="I466" s="485"/>
      <c r="J466" s="485"/>
      <c r="K466" s="485"/>
      <c r="L466" s="485"/>
      <c r="M466" s="485"/>
      <c r="N466" s="485"/>
      <c r="O466" s="485"/>
      <c r="P466" s="485"/>
      <c r="Q466" s="485"/>
      <c r="R466" s="507"/>
      <c r="S466" s="507"/>
      <c r="T466" s="507"/>
      <c r="U466" s="507"/>
      <c r="V466" s="485"/>
      <c r="W466" s="485"/>
      <c r="X466" s="485"/>
      <c r="Y466" s="485"/>
      <c r="Z466" s="485"/>
      <c r="AA466" s="485"/>
      <c r="AB466" s="485"/>
      <c r="AC466" s="485"/>
      <c r="AD466" s="485"/>
      <c r="AE466" s="509"/>
      <c r="AF466" s="485"/>
      <c r="AG466" s="485"/>
      <c r="AH466" s="485"/>
      <c r="AI466" s="485"/>
      <c r="AJ466" s="513"/>
    </row>
    <row r="467">
      <c r="A467" s="505"/>
      <c r="B467" s="485"/>
      <c r="C467" s="506"/>
      <c r="D467" s="485"/>
      <c r="E467" s="485"/>
      <c r="F467" s="485"/>
      <c r="G467" s="485"/>
      <c r="H467" s="485"/>
      <c r="I467" s="485"/>
      <c r="J467" s="485"/>
      <c r="K467" s="485"/>
      <c r="L467" s="485"/>
      <c r="M467" s="485"/>
      <c r="N467" s="485"/>
      <c r="O467" s="485"/>
      <c r="P467" s="485"/>
      <c r="Q467" s="485"/>
      <c r="R467" s="507"/>
      <c r="S467" s="507"/>
      <c r="T467" s="507"/>
      <c r="U467" s="507"/>
      <c r="V467" s="485"/>
      <c r="W467" s="485"/>
      <c r="X467" s="485"/>
      <c r="Y467" s="485"/>
      <c r="Z467" s="485"/>
      <c r="AA467" s="485"/>
      <c r="AB467" s="485"/>
      <c r="AC467" s="485"/>
      <c r="AD467" s="485"/>
      <c r="AE467" s="509"/>
      <c r="AF467" s="485"/>
      <c r="AG467" s="485"/>
      <c r="AH467" s="485"/>
      <c r="AI467" s="485"/>
      <c r="AJ467" s="513"/>
    </row>
    <row r="468">
      <c r="A468" s="505"/>
      <c r="B468" s="485"/>
      <c r="C468" s="506"/>
      <c r="D468" s="485"/>
      <c r="E468" s="485"/>
      <c r="F468" s="485"/>
      <c r="G468" s="485"/>
      <c r="H468" s="485"/>
      <c r="I468" s="485"/>
      <c r="J468" s="485"/>
      <c r="K468" s="485"/>
      <c r="L468" s="485"/>
      <c r="M468" s="485"/>
      <c r="N468" s="485"/>
      <c r="O468" s="485"/>
      <c r="P468" s="485"/>
      <c r="Q468" s="485"/>
      <c r="R468" s="507"/>
      <c r="S468" s="507"/>
      <c r="T468" s="507"/>
      <c r="U468" s="507"/>
      <c r="V468" s="485"/>
      <c r="W468" s="485"/>
      <c r="X468" s="485"/>
      <c r="Y468" s="485"/>
      <c r="Z468" s="485"/>
      <c r="AA468" s="485"/>
      <c r="AB468" s="485"/>
      <c r="AC468" s="485"/>
      <c r="AD468" s="485"/>
      <c r="AE468" s="509"/>
      <c r="AF468" s="485"/>
      <c r="AG468" s="485"/>
      <c r="AH468" s="485"/>
      <c r="AI468" s="485"/>
      <c r="AJ468" s="513"/>
    </row>
    <row r="469">
      <c r="A469" s="505"/>
      <c r="B469" s="485"/>
      <c r="C469" s="506"/>
      <c r="D469" s="485"/>
      <c r="E469" s="485"/>
      <c r="F469" s="485"/>
      <c r="G469" s="485"/>
      <c r="H469" s="485"/>
      <c r="I469" s="485"/>
      <c r="J469" s="485"/>
      <c r="K469" s="485"/>
      <c r="L469" s="485"/>
      <c r="M469" s="485"/>
      <c r="N469" s="485"/>
      <c r="O469" s="485"/>
      <c r="P469" s="485"/>
      <c r="Q469" s="485"/>
      <c r="R469" s="507"/>
      <c r="S469" s="507"/>
      <c r="T469" s="507"/>
      <c r="U469" s="507"/>
      <c r="V469" s="485"/>
      <c r="W469" s="485"/>
      <c r="X469" s="485"/>
      <c r="Y469" s="485"/>
      <c r="Z469" s="485"/>
      <c r="AA469" s="485"/>
      <c r="AB469" s="485"/>
      <c r="AC469" s="485"/>
      <c r="AD469" s="485"/>
      <c r="AE469" s="509"/>
      <c r="AF469" s="485"/>
      <c r="AG469" s="485"/>
      <c r="AH469" s="485"/>
      <c r="AI469" s="485"/>
      <c r="AJ469" s="513"/>
    </row>
    <row r="470">
      <c r="A470" s="505"/>
      <c r="B470" s="485"/>
      <c r="C470" s="506"/>
      <c r="D470" s="485"/>
      <c r="E470" s="485"/>
      <c r="F470" s="485"/>
      <c r="G470" s="485"/>
      <c r="H470" s="485"/>
      <c r="I470" s="485"/>
      <c r="J470" s="485"/>
      <c r="K470" s="485"/>
      <c r="L470" s="485"/>
      <c r="M470" s="485"/>
      <c r="N470" s="485"/>
      <c r="O470" s="485"/>
      <c r="P470" s="485"/>
      <c r="Q470" s="485"/>
      <c r="R470" s="507"/>
      <c r="S470" s="507"/>
      <c r="T470" s="507"/>
      <c r="U470" s="507"/>
      <c r="V470" s="485"/>
      <c r="W470" s="485"/>
      <c r="X470" s="485"/>
      <c r="Y470" s="485"/>
      <c r="Z470" s="485"/>
      <c r="AA470" s="485"/>
      <c r="AB470" s="485"/>
      <c r="AC470" s="485"/>
      <c r="AD470" s="485"/>
      <c r="AE470" s="509"/>
      <c r="AF470" s="485"/>
      <c r="AG470" s="485"/>
      <c r="AH470" s="485"/>
      <c r="AI470" s="485"/>
      <c r="AJ470" s="513"/>
    </row>
    <row r="471">
      <c r="A471" s="505"/>
      <c r="B471" s="485"/>
      <c r="C471" s="506"/>
      <c r="D471" s="485"/>
      <c r="E471" s="485"/>
      <c r="F471" s="485"/>
      <c r="G471" s="485"/>
      <c r="H471" s="485"/>
      <c r="I471" s="485"/>
      <c r="J471" s="485"/>
      <c r="K471" s="485"/>
      <c r="L471" s="485"/>
      <c r="M471" s="485"/>
      <c r="N471" s="485"/>
      <c r="O471" s="485"/>
      <c r="P471" s="485"/>
      <c r="Q471" s="485"/>
      <c r="R471" s="507"/>
      <c r="S471" s="507"/>
      <c r="T471" s="507"/>
      <c r="U471" s="507"/>
      <c r="V471" s="485"/>
      <c r="W471" s="485"/>
      <c r="X471" s="485"/>
      <c r="Y471" s="485"/>
      <c r="Z471" s="485"/>
      <c r="AA471" s="485"/>
      <c r="AB471" s="485"/>
      <c r="AC471" s="485"/>
      <c r="AD471" s="485"/>
      <c r="AE471" s="509"/>
      <c r="AF471" s="485"/>
      <c r="AG471" s="485"/>
      <c r="AH471" s="485"/>
      <c r="AI471" s="485"/>
      <c r="AJ471" s="513"/>
    </row>
    <row r="472">
      <c r="A472" s="505"/>
      <c r="B472" s="485"/>
      <c r="C472" s="506"/>
      <c r="D472" s="485"/>
      <c r="E472" s="485"/>
      <c r="F472" s="485"/>
      <c r="G472" s="485"/>
      <c r="H472" s="485"/>
      <c r="I472" s="485"/>
      <c r="J472" s="485"/>
      <c r="K472" s="485"/>
      <c r="L472" s="485"/>
      <c r="M472" s="485"/>
      <c r="N472" s="485"/>
      <c r="O472" s="485"/>
      <c r="P472" s="485"/>
      <c r="Q472" s="485"/>
      <c r="R472" s="507"/>
      <c r="S472" s="507"/>
      <c r="T472" s="507"/>
      <c r="U472" s="507"/>
      <c r="V472" s="485"/>
      <c r="W472" s="485"/>
      <c r="X472" s="485"/>
      <c r="Y472" s="485"/>
      <c r="Z472" s="485"/>
      <c r="AA472" s="485"/>
      <c r="AB472" s="485"/>
      <c r="AC472" s="485"/>
      <c r="AD472" s="485"/>
      <c r="AE472" s="509"/>
      <c r="AF472" s="485"/>
      <c r="AG472" s="485"/>
      <c r="AH472" s="485"/>
      <c r="AI472" s="485"/>
      <c r="AJ472" s="513"/>
    </row>
    <row r="473">
      <c r="A473" s="505"/>
      <c r="B473" s="485"/>
      <c r="C473" s="506"/>
      <c r="D473" s="485"/>
      <c r="E473" s="485"/>
      <c r="F473" s="485"/>
      <c r="G473" s="485"/>
      <c r="H473" s="485"/>
      <c r="I473" s="485"/>
      <c r="J473" s="485"/>
      <c r="K473" s="485"/>
      <c r="L473" s="485"/>
      <c r="M473" s="485"/>
      <c r="N473" s="485"/>
      <c r="O473" s="485"/>
      <c r="P473" s="485"/>
      <c r="Q473" s="485"/>
      <c r="R473" s="507"/>
      <c r="S473" s="507"/>
      <c r="T473" s="507"/>
      <c r="U473" s="507"/>
      <c r="V473" s="485"/>
      <c r="W473" s="485"/>
      <c r="X473" s="485"/>
      <c r="Y473" s="485"/>
      <c r="Z473" s="485"/>
      <c r="AA473" s="485"/>
      <c r="AB473" s="485"/>
      <c r="AC473" s="485"/>
      <c r="AD473" s="485"/>
      <c r="AE473" s="509"/>
      <c r="AF473" s="485"/>
      <c r="AG473" s="485"/>
      <c r="AH473" s="485"/>
      <c r="AI473" s="485"/>
      <c r="AJ473" s="513"/>
    </row>
    <row r="474">
      <c r="A474" s="505"/>
      <c r="B474" s="485"/>
      <c r="C474" s="506"/>
      <c r="D474" s="485"/>
      <c r="E474" s="485"/>
      <c r="F474" s="485"/>
      <c r="G474" s="485"/>
      <c r="H474" s="485"/>
      <c r="I474" s="485"/>
      <c r="J474" s="485"/>
      <c r="K474" s="485"/>
      <c r="L474" s="485"/>
      <c r="M474" s="485"/>
      <c r="N474" s="485"/>
      <c r="O474" s="485"/>
      <c r="P474" s="485"/>
      <c r="Q474" s="485"/>
      <c r="R474" s="507"/>
      <c r="S474" s="507"/>
      <c r="T474" s="507"/>
      <c r="U474" s="507"/>
      <c r="V474" s="485"/>
      <c r="W474" s="485"/>
      <c r="X474" s="485"/>
      <c r="Y474" s="485"/>
      <c r="Z474" s="485"/>
      <c r="AA474" s="485"/>
      <c r="AB474" s="485"/>
      <c r="AC474" s="485"/>
      <c r="AD474" s="485"/>
      <c r="AE474" s="509"/>
      <c r="AF474" s="485"/>
      <c r="AG474" s="485"/>
      <c r="AH474" s="485"/>
      <c r="AI474" s="485"/>
      <c r="AJ474" s="513"/>
    </row>
    <row r="475">
      <c r="A475" s="505"/>
      <c r="B475" s="485"/>
      <c r="C475" s="506"/>
      <c r="D475" s="485"/>
      <c r="E475" s="485"/>
      <c r="F475" s="485"/>
      <c r="G475" s="485"/>
      <c r="H475" s="485"/>
      <c r="I475" s="485"/>
      <c r="J475" s="485"/>
      <c r="K475" s="485"/>
      <c r="L475" s="485"/>
      <c r="M475" s="485"/>
      <c r="N475" s="485"/>
      <c r="O475" s="485"/>
      <c r="P475" s="485"/>
      <c r="Q475" s="485"/>
      <c r="R475" s="507"/>
      <c r="S475" s="507"/>
      <c r="T475" s="507"/>
      <c r="U475" s="507"/>
      <c r="V475" s="485"/>
      <c r="W475" s="485"/>
      <c r="X475" s="485"/>
      <c r="Y475" s="485"/>
      <c r="Z475" s="485"/>
      <c r="AA475" s="485"/>
      <c r="AB475" s="485"/>
      <c r="AC475" s="485"/>
      <c r="AD475" s="485"/>
      <c r="AE475" s="509"/>
      <c r="AF475" s="485"/>
      <c r="AG475" s="485"/>
      <c r="AH475" s="485"/>
      <c r="AI475" s="485"/>
      <c r="AJ475" s="513"/>
    </row>
    <row r="476">
      <c r="A476" s="505"/>
      <c r="B476" s="485"/>
      <c r="C476" s="506"/>
      <c r="D476" s="485"/>
      <c r="E476" s="485"/>
      <c r="F476" s="485"/>
      <c r="G476" s="485"/>
      <c r="H476" s="485"/>
      <c r="I476" s="485"/>
      <c r="J476" s="485"/>
      <c r="K476" s="485"/>
      <c r="L476" s="485"/>
      <c r="M476" s="485"/>
      <c r="N476" s="485"/>
      <c r="O476" s="485"/>
      <c r="P476" s="485"/>
      <c r="Q476" s="485"/>
      <c r="R476" s="507"/>
      <c r="S476" s="507"/>
      <c r="T476" s="507"/>
      <c r="U476" s="507"/>
      <c r="V476" s="485"/>
      <c r="W476" s="485"/>
      <c r="X476" s="485"/>
      <c r="Y476" s="485"/>
      <c r="Z476" s="485"/>
      <c r="AA476" s="485"/>
      <c r="AB476" s="485"/>
      <c r="AC476" s="485"/>
      <c r="AD476" s="485"/>
      <c r="AE476" s="509"/>
      <c r="AF476" s="485"/>
      <c r="AG476" s="485"/>
      <c r="AH476" s="485"/>
      <c r="AI476" s="485"/>
      <c r="AJ476" s="513"/>
    </row>
    <row r="477">
      <c r="A477" s="505"/>
      <c r="B477" s="485"/>
      <c r="C477" s="506"/>
      <c r="D477" s="485"/>
      <c r="E477" s="485"/>
      <c r="F477" s="485"/>
      <c r="G477" s="485"/>
      <c r="H477" s="485"/>
      <c r="I477" s="485"/>
      <c r="J477" s="485"/>
      <c r="K477" s="485"/>
      <c r="L477" s="485"/>
      <c r="M477" s="485"/>
      <c r="N477" s="485"/>
      <c r="O477" s="485"/>
      <c r="P477" s="485"/>
      <c r="Q477" s="485"/>
      <c r="R477" s="507"/>
      <c r="S477" s="507"/>
      <c r="T477" s="507"/>
      <c r="U477" s="507"/>
      <c r="V477" s="485"/>
      <c r="W477" s="485"/>
      <c r="X477" s="485"/>
      <c r="Y477" s="485"/>
      <c r="Z477" s="485"/>
      <c r="AA477" s="485"/>
      <c r="AB477" s="485"/>
      <c r="AC477" s="485"/>
      <c r="AD477" s="485"/>
      <c r="AE477" s="509"/>
      <c r="AF477" s="485"/>
      <c r="AG477" s="485"/>
      <c r="AH477" s="485"/>
      <c r="AI477" s="485"/>
      <c r="AJ477" s="513"/>
    </row>
    <row r="478">
      <c r="A478" s="505"/>
      <c r="B478" s="485"/>
      <c r="C478" s="506"/>
      <c r="D478" s="485"/>
      <c r="E478" s="485"/>
      <c r="F478" s="485"/>
      <c r="G478" s="485"/>
      <c r="H478" s="485"/>
      <c r="I478" s="485"/>
      <c r="J478" s="485"/>
      <c r="K478" s="485"/>
      <c r="L478" s="485"/>
      <c r="M478" s="485"/>
      <c r="N478" s="485"/>
      <c r="O478" s="485"/>
      <c r="P478" s="485"/>
      <c r="Q478" s="485"/>
      <c r="R478" s="507"/>
      <c r="S478" s="507"/>
      <c r="T478" s="507"/>
      <c r="U478" s="507"/>
      <c r="V478" s="485"/>
      <c r="W478" s="485"/>
      <c r="X478" s="485"/>
      <c r="Y478" s="485"/>
      <c r="Z478" s="485"/>
      <c r="AA478" s="485"/>
      <c r="AB478" s="485"/>
      <c r="AC478" s="485"/>
      <c r="AD478" s="485"/>
      <c r="AE478" s="509"/>
      <c r="AF478" s="485"/>
      <c r="AG478" s="485"/>
      <c r="AH478" s="485"/>
      <c r="AI478" s="485"/>
      <c r="AJ478" s="513"/>
    </row>
    <row r="479">
      <c r="A479" s="505"/>
      <c r="B479" s="485"/>
      <c r="C479" s="506"/>
      <c r="D479" s="485"/>
      <c r="E479" s="485"/>
      <c r="F479" s="485"/>
      <c r="G479" s="485"/>
      <c r="H479" s="485"/>
      <c r="I479" s="485"/>
      <c r="J479" s="485"/>
      <c r="K479" s="485"/>
      <c r="L479" s="485"/>
      <c r="M479" s="485"/>
      <c r="N479" s="485"/>
      <c r="O479" s="485"/>
      <c r="P479" s="485"/>
      <c r="Q479" s="485"/>
      <c r="R479" s="507"/>
      <c r="S479" s="507"/>
      <c r="T479" s="507"/>
      <c r="U479" s="507"/>
      <c r="V479" s="485"/>
      <c r="W479" s="485"/>
      <c r="X479" s="485"/>
      <c r="Y479" s="485"/>
      <c r="Z479" s="485"/>
      <c r="AA479" s="485"/>
      <c r="AB479" s="485"/>
      <c r="AC479" s="485"/>
      <c r="AD479" s="485"/>
      <c r="AE479" s="509"/>
      <c r="AF479" s="485"/>
      <c r="AG479" s="485"/>
      <c r="AH479" s="485"/>
      <c r="AI479" s="485"/>
      <c r="AJ479" s="513"/>
    </row>
    <row r="480">
      <c r="A480" s="505"/>
      <c r="B480" s="485"/>
      <c r="C480" s="506"/>
      <c r="D480" s="485"/>
      <c r="E480" s="485"/>
      <c r="F480" s="485"/>
      <c r="G480" s="485"/>
      <c r="H480" s="485"/>
      <c r="I480" s="485"/>
      <c r="J480" s="485"/>
      <c r="K480" s="485"/>
      <c r="L480" s="485"/>
      <c r="M480" s="485"/>
      <c r="N480" s="485"/>
      <c r="O480" s="485"/>
      <c r="P480" s="485"/>
      <c r="Q480" s="485"/>
      <c r="R480" s="507"/>
      <c r="S480" s="507"/>
      <c r="T480" s="507"/>
      <c r="U480" s="507"/>
      <c r="V480" s="485"/>
      <c r="W480" s="485"/>
      <c r="X480" s="485"/>
      <c r="Y480" s="485"/>
      <c r="Z480" s="485"/>
      <c r="AA480" s="485"/>
      <c r="AB480" s="485"/>
      <c r="AC480" s="485"/>
      <c r="AD480" s="485"/>
      <c r="AE480" s="509"/>
      <c r="AF480" s="485"/>
      <c r="AG480" s="485"/>
      <c r="AH480" s="485"/>
      <c r="AI480" s="485"/>
      <c r="AJ480" s="513"/>
    </row>
    <row r="481">
      <c r="A481" s="505"/>
      <c r="B481" s="485"/>
      <c r="C481" s="506"/>
      <c r="D481" s="485"/>
      <c r="E481" s="485"/>
      <c r="F481" s="485"/>
      <c r="G481" s="485"/>
      <c r="H481" s="485"/>
      <c r="I481" s="485"/>
      <c r="J481" s="485"/>
      <c r="K481" s="485"/>
      <c r="L481" s="485"/>
      <c r="M481" s="485"/>
      <c r="N481" s="485"/>
      <c r="O481" s="485"/>
      <c r="P481" s="485"/>
      <c r="Q481" s="485"/>
      <c r="R481" s="507"/>
      <c r="S481" s="507"/>
      <c r="T481" s="507"/>
      <c r="U481" s="507"/>
      <c r="V481" s="485"/>
      <c r="W481" s="485"/>
      <c r="X481" s="485"/>
      <c r="Y481" s="485"/>
      <c r="Z481" s="485"/>
      <c r="AA481" s="485"/>
      <c r="AB481" s="485"/>
      <c r="AC481" s="485"/>
      <c r="AD481" s="485"/>
      <c r="AE481" s="509"/>
      <c r="AF481" s="485"/>
      <c r="AG481" s="485"/>
      <c r="AH481" s="485"/>
      <c r="AI481" s="485"/>
      <c r="AJ481" s="513"/>
    </row>
    <row r="482">
      <c r="A482" s="505"/>
      <c r="B482" s="485"/>
      <c r="C482" s="506"/>
      <c r="D482" s="485"/>
      <c r="E482" s="485"/>
      <c r="F482" s="485"/>
      <c r="G482" s="485"/>
      <c r="H482" s="485"/>
      <c r="I482" s="485"/>
      <c r="J482" s="485"/>
      <c r="K482" s="485"/>
      <c r="L482" s="485"/>
      <c r="M482" s="485"/>
      <c r="N482" s="485"/>
      <c r="O482" s="485"/>
      <c r="P482" s="485"/>
      <c r="Q482" s="485"/>
      <c r="R482" s="507"/>
      <c r="S482" s="507"/>
      <c r="T482" s="507"/>
      <c r="U482" s="507"/>
      <c r="V482" s="485"/>
      <c r="W482" s="485"/>
      <c r="X482" s="485"/>
      <c r="Y482" s="485"/>
      <c r="Z482" s="485"/>
      <c r="AA482" s="485"/>
      <c r="AB482" s="485"/>
      <c r="AC482" s="485"/>
      <c r="AD482" s="485"/>
      <c r="AE482" s="509"/>
      <c r="AF482" s="485"/>
      <c r="AG482" s="485"/>
      <c r="AH482" s="485"/>
      <c r="AI482" s="485"/>
      <c r="AJ482" s="513"/>
    </row>
    <row r="483">
      <c r="A483" s="505"/>
      <c r="B483" s="485"/>
      <c r="C483" s="506"/>
      <c r="D483" s="485"/>
      <c r="E483" s="485"/>
      <c r="F483" s="485"/>
      <c r="G483" s="485"/>
      <c r="H483" s="485"/>
      <c r="I483" s="485"/>
      <c r="J483" s="485"/>
      <c r="K483" s="485"/>
      <c r="L483" s="485"/>
      <c r="M483" s="485"/>
      <c r="N483" s="485"/>
      <c r="O483" s="485"/>
      <c r="P483" s="485"/>
      <c r="Q483" s="485"/>
      <c r="R483" s="507"/>
      <c r="S483" s="507"/>
      <c r="T483" s="507"/>
      <c r="U483" s="507"/>
      <c r="V483" s="485"/>
      <c r="W483" s="485"/>
      <c r="X483" s="485"/>
      <c r="Y483" s="485"/>
      <c r="Z483" s="485"/>
      <c r="AA483" s="485"/>
      <c r="AB483" s="485"/>
      <c r="AC483" s="485"/>
      <c r="AD483" s="485"/>
      <c r="AE483" s="509"/>
      <c r="AF483" s="485"/>
      <c r="AG483" s="485"/>
      <c r="AH483" s="485"/>
      <c r="AI483" s="485"/>
      <c r="AJ483" s="513"/>
    </row>
    <row r="484">
      <c r="A484" s="505"/>
      <c r="B484" s="485"/>
      <c r="C484" s="506"/>
      <c r="D484" s="485"/>
      <c r="E484" s="485"/>
      <c r="F484" s="485"/>
      <c r="G484" s="485"/>
      <c r="H484" s="485"/>
      <c r="I484" s="485"/>
      <c r="J484" s="485"/>
      <c r="K484" s="485"/>
      <c r="L484" s="485"/>
      <c r="M484" s="485"/>
      <c r="N484" s="485"/>
      <c r="O484" s="485"/>
      <c r="P484" s="485"/>
      <c r="Q484" s="485"/>
      <c r="R484" s="507"/>
      <c r="S484" s="507"/>
      <c r="T484" s="507"/>
      <c r="U484" s="507"/>
      <c r="V484" s="485"/>
      <c r="W484" s="485"/>
      <c r="X484" s="485"/>
      <c r="Y484" s="485"/>
      <c r="Z484" s="485"/>
      <c r="AA484" s="485"/>
      <c r="AB484" s="485"/>
      <c r="AC484" s="485"/>
      <c r="AD484" s="485"/>
      <c r="AE484" s="509"/>
      <c r="AF484" s="485"/>
      <c r="AG484" s="485"/>
      <c r="AH484" s="485"/>
      <c r="AI484" s="485"/>
      <c r="AJ484" s="513"/>
    </row>
    <row r="485">
      <c r="A485" s="505"/>
      <c r="B485" s="485"/>
      <c r="C485" s="506"/>
      <c r="D485" s="485"/>
      <c r="E485" s="485"/>
      <c r="F485" s="485"/>
      <c r="G485" s="485"/>
      <c r="H485" s="485"/>
      <c r="I485" s="485"/>
      <c r="J485" s="485"/>
      <c r="K485" s="485"/>
      <c r="L485" s="485"/>
      <c r="M485" s="485"/>
      <c r="N485" s="485"/>
      <c r="O485" s="485"/>
      <c r="P485" s="485"/>
      <c r="Q485" s="485"/>
      <c r="R485" s="507"/>
      <c r="S485" s="507"/>
      <c r="T485" s="507"/>
      <c r="U485" s="507"/>
      <c r="V485" s="485"/>
      <c r="W485" s="485"/>
      <c r="X485" s="485"/>
      <c r="Y485" s="485"/>
      <c r="Z485" s="485"/>
      <c r="AA485" s="485"/>
      <c r="AB485" s="485"/>
      <c r="AC485" s="485"/>
      <c r="AD485" s="485"/>
      <c r="AE485" s="509"/>
      <c r="AF485" s="485"/>
      <c r="AG485" s="485"/>
      <c r="AH485" s="485"/>
      <c r="AI485" s="485"/>
      <c r="AJ485" s="513"/>
    </row>
    <row r="486">
      <c r="A486" s="505"/>
      <c r="B486" s="485"/>
      <c r="C486" s="506"/>
      <c r="D486" s="485"/>
      <c r="E486" s="485"/>
      <c r="F486" s="485"/>
      <c r="G486" s="485"/>
      <c r="H486" s="485"/>
      <c r="I486" s="485"/>
      <c r="J486" s="485"/>
      <c r="K486" s="485"/>
      <c r="L486" s="485"/>
      <c r="M486" s="485"/>
      <c r="N486" s="485"/>
      <c r="O486" s="485"/>
      <c r="P486" s="485"/>
      <c r="Q486" s="485"/>
      <c r="R486" s="507"/>
      <c r="S486" s="507"/>
      <c r="T486" s="507"/>
      <c r="U486" s="507"/>
      <c r="V486" s="485"/>
      <c r="W486" s="485"/>
      <c r="X486" s="485"/>
      <c r="Y486" s="485"/>
      <c r="Z486" s="485"/>
      <c r="AA486" s="485"/>
      <c r="AB486" s="485"/>
      <c r="AC486" s="485"/>
      <c r="AD486" s="485"/>
      <c r="AE486" s="509"/>
      <c r="AF486" s="485"/>
      <c r="AG486" s="485"/>
      <c r="AH486" s="485"/>
      <c r="AI486" s="485"/>
      <c r="AJ486" s="513"/>
    </row>
    <row r="487">
      <c r="A487" s="505"/>
      <c r="B487" s="485"/>
      <c r="C487" s="506"/>
      <c r="D487" s="485"/>
      <c r="E487" s="485"/>
      <c r="F487" s="485"/>
      <c r="G487" s="485"/>
      <c r="H487" s="485"/>
      <c r="I487" s="485"/>
      <c r="J487" s="485"/>
      <c r="K487" s="485"/>
      <c r="L487" s="485"/>
      <c r="M487" s="485"/>
      <c r="N487" s="485"/>
      <c r="O487" s="485"/>
      <c r="P487" s="485"/>
      <c r="Q487" s="485"/>
      <c r="R487" s="507"/>
      <c r="S487" s="507"/>
      <c r="T487" s="507"/>
      <c r="U487" s="507"/>
      <c r="V487" s="485"/>
      <c r="W487" s="485"/>
      <c r="X487" s="485"/>
      <c r="Y487" s="485"/>
      <c r="Z487" s="485"/>
      <c r="AA487" s="485"/>
      <c r="AB487" s="485"/>
      <c r="AC487" s="485"/>
      <c r="AD487" s="485"/>
      <c r="AE487" s="509"/>
      <c r="AF487" s="485"/>
      <c r="AG487" s="485"/>
      <c r="AH487" s="485"/>
      <c r="AI487" s="485"/>
      <c r="AJ487" s="513"/>
    </row>
    <row r="488">
      <c r="A488" s="505"/>
      <c r="B488" s="485"/>
      <c r="C488" s="506"/>
      <c r="D488" s="485"/>
      <c r="E488" s="485"/>
      <c r="F488" s="485"/>
      <c r="G488" s="485"/>
      <c r="H488" s="485"/>
      <c r="I488" s="485"/>
      <c r="J488" s="485"/>
      <c r="K488" s="485"/>
      <c r="L488" s="485"/>
      <c r="M488" s="485"/>
      <c r="N488" s="485"/>
      <c r="O488" s="485"/>
      <c r="P488" s="485"/>
      <c r="Q488" s="485"/>
      <c r="R488" s="507"/>
      <c r="S488" s="507"/>
      <c r="T488" s="507"/>
      <c r="U488" s="507"/>
      <c r="V488" s="485"/>
      <c r="W488" s="485"/>
      <c r="X488" s="485"/>
      <c r="Y488" s="485"/>
      <c r="Z488" s="485"/>
      <c r="AA488" s="485"/>
      <c r="AB488" s="485"/>
      <c r="AC488" s="485"/>
      <c r="AD488" s="485"/>
      <c r="AE488" s="509"/>
      <c r="AF488" s="485"/>
      <c r="AG488" s="485"/>
      <c r="AH488" s="485"/>
      <c r="AI488" s="485"/>
      <c r="AJ488" s="513"/>
    </row>
    <row r="489">
      <c r="A489" s="505"/>
      <c r="B489" s="485"/>
      <c r="C489" s="506"/>
      <c r="D489" s="485"/>
      <c r="E489" s="485"/>
      <c r="F489" s="485"/>
      <c r="G489" s="485"/>
      <c r="H489" s="485"/>
      <c r="I489" s="485"/>
      <c r="J489" s="485"/>
      <c r="K489" s="485"/>
      <c r="L489" s="485"/>
      <c r="M489" s="485"/>
      <c r="N489" s="485"/>
      <c r="O489" s="485"/>
      <c r="P489" s="485"/>
      <c r="Q489" s="485"/>
      <c r="R489" s="507"/>
      <c r="S489" s="507"/>
      <c r="T489" s="507"/>
      <c r="U489" s="507"/>
      <c r="V489" s="485"/>
      <c r="W489" s="485"/>
      <c r="X489" s="485"/>
      <c r="Y489" s="485"/>
      <c r="Z489" s="485"/>
      <c r="AA489" s="485"/>
      <c r="AB489" s="485"/>
      <c r="AC489" s="485"/>
      <c r="AD489" s="485"/>
      <c r="AE489" s="509"/>
      <c r="AF489" s="485"/>
      <c r="AG489" s="485"/>
      <c r="AH489" s="485"/>
      <c r="AI489" s="485"/>
      <c r="AJ489" s="513"/>
    </row>
    <row r="490">
      <c r="A490" s="505"/>
      <c r="B490" s="485"/>
      <c r="C490" s="506"/>
      <c r="D490" s="485"/>
      <c r="E490" s="485"/>
      <c r="F490" s="485"/>
      <c r="G490" s="485"/>
      <c r="H490" s="485"/>
      <c r="I490" s="485"/>
      <c r="J490" s="485"/>
      <c r="K490" s="485"/>
      <c r="L490" s="485"/>
      <c r="M490" s="485"/>
      <c r="N490" s="485"/>
      <c r="O490" s="485"/>
      <c r="P490" s="485"/>
      <c r="Q490" s="485"/>
      <c r="R490" s="507"/>
      <c r="S490" s="507"/>
      <c r="T490" s="507"/>
      <c r="U490" s="507"/>
      <c r="V490" s="485"/>
      <c r="W490" s="485"/>
      <c r="X490" s="485"/>
      <c r="Y490" s="485"/>
      <c r="Z490" s="485"/>
      <c r="AA490" s="485"/>
      <c r="AB490" s="485"/>
      <c r="AC490" s="485"/>
      <c r="AD490" s="485"/>
      <c r="AE490" s="509"/>
      <c r="AF490" s="485"/>
      <c r="AG490" s="485"/>
      <c r="AH490" s="485"/>
      <c r="AI490" s="485"/>
      <c r="AJ490" s="513"/>
    </row>
    <row r="491">
      <c r="A491" s="505"/>
      <c r="B491" s="485"/>
      <c r="C491" s="506"/>
      <c r="D491" s="485"/>
      <c r="E491" s="485"/>
      <c r="F491" s="485"/>
      <c r="G491" s="485"/>
      <c r="H491" s="485"/>
      <c r="I491" s="485"/>
      <c r="J491" s="485"/>
      <c r="K491" s="485"/>
      <c r="L491" s="485"/>
      <c r="M491" s="485"/>
      <c r="N491" s="485"/>
      <c r="O491" s="485"/>
      <c r="P491" s="485"/>
      <c r="Q491" s="485"/>
      <c r="R491" s="507"/>
      <c r="S491" s="507"/>
      <c r="T491" s="507"/>
      <c r="U491" s="507"/>
      <c r="V491" s="485"/>
      <c r="W491" s="485"/>
      <c r="X491" s="485"/>
      <c r="Y491" s="485"/>
      <c r="Z491" s="485"/>
      <c r="AA491" s="485"/>
      <c r="AB491" s="485"/>
      <c r="AC491" s="485"/>
      <c r="AD491" s="485"/>
      <c r="AE491" s="509"/>
      <c r="AF491" s="485"/>
      <c r="AG491" s="485"/>
      <c r="AH491" s="485"/>
      <c r="AI491" s="485"/>
      <c r="AJ491" s="513"/>
    </row>
    <row r="492">
      <c r="A492" s="505"/>
      <c r="B492" s="485"/>
      <c r="C492" s="506"/>
      <c r="D492" s="485"/>
      <c r="E492" s="485"/>
      <c r="F492" s="485"/>
      <c r="G492" s="485"/>
      <c r="H492" s="485"/>
      <c r="I492" s="485"/>
      <c r="J492" s="485"/>
      <c r="K492" s="485"/>
      <c r="L492" s="485"/>
      <c r="M492" s="485"/>
      <c r="N492" s="485"/>
      <c r="O492" s="485"/>
      <c r="P492" s="485"/>
      <c r="Q492" s="485"/>
      <c r="R492" s="507"/>
      <c r="S492" s="507"/>
      <c r="T492" s="507"/>
      <c r="U492" s="507"/>
      <c r="V492" s="485"/>
      <c r="W492" s="485"/>
      <c r="X492" s="485"/>
      <c r="Y492" s="485"/>
      <c r="Z492" s="485"/>
      <c r="AA492" s="485"/>
      <c r="AB492" s="485"/>
      <c r="AC492" s="485"/>
      <c r="AD492" s="485"/>
      <c r="AE492" s="509"/>
      <c r="AF492" s="485"/>
      <c r="AG492" s="485"/>
      <c r="AH492" s="485"/>
      <c r="AI492" s="485"/>
      <c r="AJ492" s="513"/>
    </row>
    <row r="493">
      <c r="A493" s="505"/>
      <c r="B493" s="485"/>
      <c r="C493" s="506"/>
      <c r="D493" s="485"/>
      <c r="E493" s="485"/>
      <c r="F493" s="485"/>
      <c r="G493" s="485"/>
      <c r="H493" s="485"/>
      <c r="I493" s="485"/>
      <c r="J493" s="485"/>
      <c r="K493" s="485"/>
      <c r="L493" s="485"/>
      <c r="M493" s="485"/>
      <c r="N493" s="485"/>
      <c r="O493" s="485"/>
      <c r="P493" s="485"/>
      <c r="Q493" s="485"/>
      <c r="R493" s="507"/>
      <c r="S493" s="507"/>
      <c r="T493" s="507"/>
      <c r="U493" s="507"/>
      <c r="V493" s="485"/>
      <c r="W493" s="485"/>
      <c r="X493" s="485"/>
      <c r="Y493" s="485"/>
      <c r="Z493" s="485"/>
      <c r="AA493" s="485"/>
      <c r="AB493" s="485"/>
      <c r="AC493" s="485"/>
      <c r="AD493" s="485"/>
      <c r="AE493" s="509"/>
      <c r="AF493" s="485"/>
      <c r="AG493" s="485"/>
      <c r="AH493" s="485"/>
      <c r="AI493" s="485"/>
      <c r="AJ493" s="513"/>
    </row>
    <row r="494">
      <c r="A494" s="505"/>
      <c r="B494" s="485"/>
      <c r="C494" s="506"/>
      <c r="D494" s="485"/>
      <c r="E494" s="485"/>
      <c r="F494" s="485"/>
      <c r="G494" s="485"/>
      <c r="H494" s="485"/>
      <c r="I494" s="485"/>
      <c r="J494" s="485"/>
      <c r="K494" s="485"/>
      <c r="L494" s="485"/>
      <c r="M494" s="485"/>
      <c r="N494" s="485"/>
      <c r="O494" s="485"/>
      <c r="P494" s="485"/>
      <c r="Q494" s="485"/>
      <c r="R494" s="507"/>
      <c r="S494" s="507"/>
      <c r="T494" s="507"/>
      <c r="U494" s="507"/>
      <c r="V494" s="485"/>
      <c r="W494" s="485"/>
      <c r="X494" s="485"/>
      <c r="Y494" s="485"/>
      <c r="Z494" s="485"/>
      <c r="AA494" s="485"/>
      <c r="AB494" s="485"/>
      <c r="AC494" s="485"/>
      <c r="AD494" s="485"/>
      <c r="AE494" s="509"/>
      <c r="AF494" s="485"/>
      <c r="AG494" s="485"/>
      <c r="AH494" s="485"/>
      <c r="AI494" s="485"/>
      <c r="AJ494" s="513"/>
    </row>
    <row r="495">
      <c r="A495" s="505"/>
      <c r="B495" s="485"/>
      <c r="C495" s="506"/>
      <c r="D495" s="485"/>
      <c r="E495" s="485"/>
      <c r="F495" s="485"/>
      <c r="G495" s="485"/>
      <c r="H495" s="485"/>
      <c r="I495" s="485"/>
      <c r="J495" s="485"/>
      <c r="K495" s="485"/>
      <c r="L495" s="485"/>
      <c r="M495" s="485"/>
      <c r="N495" s="485"/>
      <c r="O495" s="485"/>
      <c r="P495" s="485"/>
      <c r="Q495" s="485"/>
      <c r="R495" s="507"/>
      <c r="S495" s="507"/>
      <c r="T495" s="507"/>
      <c r="U495" s="507"/>
      <c r="V495" s="485"/>
      <c r="W495" s="485"/>
      <c r="X495" s="485"/>
      <c r="Y495" s="485"/>
      <c r="Z495" s="485"/>
      <c r="AA495" s="485"/>
      <c r="AB495" s="485"/>
      <c r="AC495" s="485"/>
      <c r="AD495" s="485"/>
      <c r="AE495" s="509"/>
      <c r="AF495" s="485"/>
      <c r="AG495" s="485"/>
      <c r="AH495" s="485"/>
      <c r="AI495" s="485"/>
      <c r="AJ495" s="513"/>
    </row>
    <row r="496">
      <c r="A496" s="505"/>
      <c r="B496" s="485"/>
      <c r="C496" s="506"/>
      <c r="D496" s="485"/>
      <c r="E496" s="485"/>
      <c r="F496" s="485"/>
      <c r="G496" s="485"/>
      <c r="H496" s="485"/>
      <c r="I496" s="485"/>
      <c r="J496" s="485"/>
      <c r="K496" s="485"/>
      <c r="L496" s="485"/>
      <c r="M496" s="485"/>
      <c r="N496" s="485"/>
      <c r="O496" s="485"/>
      <c r="P496" s="485"/>
      <c r="Q496" s="485"/>
      <c r="R496" s="507"/>
      <c r="S496" s="507"/>
      <c r="T496" s="507"/>
      <c r="U496" s="507"/>
      <c r="V496" s="485"/>
      <c r="W496" s="485"/>
      <c r="X496" s="485"/>
      <c r="Y496" s="485"/>
      <c r="Z496" s="485"/>
      <c r="AA496" s="485"/>
      <c r="AB496" s="485"/>
      <c r="AC496" s="485"/>
      <c r="AD496" s="485"/>
      <c r="AE496" s="509"/>
      <c r="AF496" s="485"/>
      <c r="AG496" s="485"/>
      <c r="AH496" s="485"/>
      <c r="AI496" s="485"/>
      <c r="AJ496" s="513"/>
    </row>
    <row r="497">
      <c r="A497" s="505"/>
      <c r="B497" s="485"/>
      <c r="C497" s="506"/>
      <c r="D497" s="485"/>
      <c r="E497" s="485"/>
      <c r="F497" s="485"/>
      <c r="G497" s="485"/>
      <c r="H497" s="485"/>
      <c r="I497" s="485"/>
      <c r="J497" s="485"/>
      <c r="K497" s="485"/>
      <c r="L497" s="485"/>
      <c r="M497" s="485"/>
      <c r="N497" s="485"/>
      <c r="O497" s="485"/>
      <c r="P497" s="485"/>
      <c r="Q497" s="485"/>
      <c r="R497" s="507"/>
      <c r="S497" s="507"/>
      <c r="T497" s="507"/>
      <c r="U497" s="507"/>
      <c r="V497" s="485"/>
      <c r="W497" s="485"/>
      <c r="X497" s="485"/>
      <c r="Y497" s="485"/>
      <c r="Z497" s="485"/>
      <c r="AA497" s="485"/>
      <c r="AB497" s="485"/>
      <c r="AC497" s="485"/>
      <c r="AD497" s="485"/>
      <c r="AE497" s="509"/>
      <c r="AF497" s="485"/>
      <c r="AG497" s="485"/>
      <c r="AH497" s="485"/>
      <c r="AI497" s="485"/>
      <c r="AJ497" s="513"/>
    </row>
    <row r="498">
      <c r="A498" s="505"/>
      <c r="B498" s="485"/>
      <c r="C498" s="506"/>
      <c r="D498" s="485"/>
      <c r="E498" s="485"/>
      <c r="F498" s="485"/>
      <c r="G498" s="485"/>
      <c r="H498" s="485"/>
      <c r="I498" s="485"/>
      <c r="J498" s="485"/>
      <c r="K498" s="485"/>
      <c r="L498" s="485"/>
      <c r="M498" s="485"/>
      <c r="N498" s="485"/>
      <c r="O498" s="485"/>
      <c r="P498" s="485"/>
      <c r="Q498" s="485"/>
      <c r="R498" s="507"/>
      <c r="S498" s="507"/>
      <c r="T498" s="507"/>
      <c r="U498" s="507"/>
      <c r="V498" s="485"/>
      <c r="W498" s="485"/>
      <c r="X498" s="485"/>
      <c r="Y498" s="485"/>
      <c r="Z498" s="485"/>
      <c r="AA498" s="485"/>
      <c r="AB498" s="485"/>
      <c r="AC498" s="485"/>
      <c r="AD498" s="485"/>
      <c r="AE498" s="509"/>
      <c r="AF498" s="485"/>
      <c r="AG498" s="485"/>
      <c r="AH498" s="485"/>
      <c r="AI498" s="485"/>
      <c r="AJ498" s="513"/>
    </row>
    <row r="499">
      <c r="A499" s="505"/>
      <c r="B499" s="485"/>
      <c r="C499" s="506"/>
      <c r="D499" s="485"/>
      <c r="E499" s="485"/>
      <c r="F499" s="485"/>
      <c r="G499" s="485"/>
      <c r="H499" s="485"/>
      <c r="I499" s="485"/>
      <c r="J499" s="485"/>
      <c r="K499" s="485"/>
      <c r="L499" s="485"/>
      <c r="M499" s="485"/>
      <c r="N499" s="485"/>
      <c r="O499" s="485"/>
      <c r="P499" s="485"/>
      <c r="Q499" s="485"/>
      <c r="R499" s="507"/>
      <c r="S499" s="507"/>
      <c r="T499" s="507"/>
      <c r="U499" s="507"/>
      <c r="V499" s="485"/>
      <c r="W499" s="485"/>
      <c r="X499" s="485"/>
      <c r="Y499" s="485"/>
      <c r="Z499" s="485"/>
      <c r="AA499" s="485"/>
      <c r="AB499" s="485"/>
      <c r="AC499" s="485"/>
      <c r="AD499" s="485"/>
      <c r="AE499" s="509"/>
      <c r="AF499" s="485"/>
      <c r="AG499" s="485"/>
      <c r="AH499" s="485"/>
      <c r="AI499" s="485"/>
      <c r="AJ499" s="513"/>
    </row>
    <row r="500">
      <c r="A500" s="505"/>
      <c r="B500" s="485"/>
      <c r="C500" s="506"/>
      <c r="D500" s="485"/>
      <c r="E500" s="485"/>
      <c r="F500" s="485"/>
      <c r="G500" s="485"/>
      <c r="H500" s="485"/>
      <c r="I500" s="485"/>
      <c r="J500" s="485"/>
      <c r="K500" s="485"/>
      <c r="L500" s="485"/>
      <c r="M500" s="485"/>
      <c r="N500" s="485"/>
      <c r="O500" s="485"/>
      <c r="P500" s="485"/>
      <c r="Q500" s="485"/>
      <c r="R500" s="507"/>
      <c r="S500" s="507"/>
      <c r="T500" s="507"/>
      <c r="U500" s="507"/>
      <c r="V500" s="485"/>
      <c r="W500" s="485"/>
      <c r="X500" s="485"/>
      <c r="Y500" s="485"/>
      <c r="Z500" s="485"/>
      <c r="AA500" s="485"/>
      <c r="AB500" s="485"/>
      <c r="AC500" s="485"/>
      <c r="AD500" s="485"/>
      <c r="AE500" s="509"/>
      <c r="AF500" s="485"/>
      <c r="AG500" s="485"/>
      <c r="AH500" s="485"/>
      <c r="AI500" s="485"/>
      <c r="AJ500" s="513"/>
    </row>
    <row r="501">
      <c r="A501" s="505"/>
      <c r="B501" s="485"/>
      <c r="C501" s="506"/>
      <c r="D501" s="485"/>
      <c r="E501" s="485"/>
      <c r="F501" s="485"/>
      <c r="G501" s="485"/>
      <c r="H501" s="485"/>
      <c r="I501" s="485"/>
      <c r="J501" s="485"/>
      <c r="K501" s="485"/>
      <c r="L501" s="485"/>
      <c r="M501" s="485"/>
      <c r="N501" s="485"/>
      <c r="O501" s="485"/>
      <c r="P501" s="485"/>
      <c r="Q501" s="485"/>
      <c r="R501" s="507"/>
      <c r="S501" s="507"/>
      <c r="T501" s="507"/>
      <c r="U501" s="507"/>
      <c r="V501" s="485"/>
      <c r="W501" s="485"/>
      <c r="X501" s="485"/>
      <c r="Y501" s="485"/>
      <c r="Z501" s="485"/>
      <c r="AA501" s="485"/>
      <c r="AB501" s="485"/>
      <c r="AC501" s="485"/>
      <c r="AD501" s="485"/>
      <c r="AE501" s="509"/>
      <c r="AF501" s="485"/>
      <c r="AG501" s="485"/>
      <c r="AH501" s="485"/>
      <c r="AI501" s="485"/>
      <c r="AJ501" s="513"/>
    </row>
    <row r="502">
      <c r="A502" s="505"/>
      <c r="B502" s="485"/>
      <c r="C502" s="506"/>
      <c r="D502" s="485"/>
      <c r="E502" s="485"/>
      <c r="F502" s="485"/>
      <c r="G502" s="485"/>
      <c r="H502" s="485"/>
      <c r="I502" s="485"/>
      <c r="J502" s="485"/>
      <c r="K502" s="485"/>
      <c r="L502" s="485"/>
      <c r="M502" s="485"/>
      <c r="N502" s="485"/>
      <c r="O502" s="485"/>
      <c r="P502" s="485"/>
      <c r="Q502" s="485"/>
      <c r="R502" s="507"/>
      <c r="S502" s="507"/>
      <c r="T502" s="507"/>
      <c r="U502" s="507"/>
      <c r="V502" s="485"/>
      <c r="W502" s="485"/>
      <c r="X502" s="485"/>
      <c r="Y502" s="485"/>
      <c r="Z502" s="485"/>
      <c r="AA502" s="485"/>
      <c r="AB502" s="485"/>
      <c r="AC502" s="485"/>
      <c r="AD502" s="485"/>
      <c r="AE502" s="509"/>
      <c r="AF502" s="485"/>
      <c r="AG502" s="485"/>
      <c r="AH502" s="485"/>
      <c r="AI502" s="485"/>
      <c r="AJ502" s="513"/>
    </row>
    <row r="503">
      <c r="A503" s="505"/>
      <c r="B503" s="485"/>
      <c r="C503" s="506"/>
      <c r="D503" s="485"/>
      <c r="E503" s="485"/>
      <c r="F503" s="485"/>
      <c r="G503" s="485"/>
      <c r="H503" s="485"/>
      <c r="I503" s="485"/>
      <c r="J503" s="485"/>
      <c r="K503" s="485"/>
      <c r="L503" s="485"/>
      <c r="M503" s="485"/>
      <c r="N503" s="485"/>
      <c r="O503" s="485"/>
      <c r="P503" s="485"/>
      <c r="Q503" s="485"/>
      <c r="R503" s="507"/>
      <c r="S503" s="507"/>
      <c r="T503" s="507"/>
      <c r="U503" s="507"/>
      <c r="V503" s="485"/>
      <c r="W503" s="485"/>
      <c r="X503" s="485"/>
      <c r="Y503" s="485"/>
      <c r="Z503" s="485"/>
      <c r="AA503" s="485"/>
      <c r="AB503" s="485"/>
      <c r="AC503" s="485"/>
      <c r="AD503" s="485"/>
      <c r="AE503" s="509"/>
      <c r="AF503" s="485"/>
      <c r="AG503" s="485"/>
      <c r="AH503" s="485"/>
      <c r="AI503" s="485"/>
      <c r="AJ503" s="513"/>
    </row>
    <row r="504">
      <c r="A504" s="505"/>
      <c r="B504" s="485"/>
      <c r="C504" s="506"/>
      <c r="D504" s="485"/>
      <c r="E504" s="485"/>
      <c r="F504" s="485"/>
      <c r="G504" s="485"/>
      <c r="H504" s="485"/>
      <c r="I504" s="485"/>
      <c r="J504" s="485"/>
      <c r="K504" s="485"/>
      <c r="L504" s="485"/>
      <c r="M504" s="485"/>
      <c r="N504" s="485"/>
      <c r="O504" s="485"/>
      <c r="P504" s="485"/>
      <c r="Q504" s="485"/>
      <c r="R504" s="507"/>
      <c r="S504" s="507"/>
      <c r="T504" s="507"/>
      <c r="U504" s="507"/>
      <c r="V504" s="485"/>
      <c r="W504" s="485"/>
      <c r="X504" s="485"/>
      <c r="Y504" s="485"/>
      <c r="Z504" s="485"/>
      <c r="AA504" s="485"/>
      <c r="AB504" s="485"/>
      <c r="AC504" s="485"/>
      <c r="AD504" s="485"/>
      <c r="AE504" s="509"/>
      <c r="AF504" s="485"/>
      <c r="AG504" s="485"/>
      <c r="AH504" s="485"/>
      <c r="AI504" s="485"/>
      <c r="AJ504" s="513"/>
    </row>
    <row r="505">
      <c r="A505" s="505"/>
      <c r="B505" s="485"/>
      <c r="C505" s="506"/>
      <c r="D505" s="485"/>
      <c r="E505" s="485"/>
      <c r="F505" s="485"/>
      <c r="G505" s="485"/>
      <c r="H505" s="485"/>
      <c r="I505" s="485"/>
      <c r="J505" s="485"/>
      <c r="K505" s="485"/>
      <c r="L505" s="485"/>
      <c r="M505" s="485"/>
      <c r="N505" s="485"/>
      <c r="O505" s="485"/>
      <c r="P505" s="485"/>
      <c r="Q505" s="485"/>
      <c r="R505" s="507"/>
      <c r="S505" s="507"/>
      <c r="T505" s="507"/>
      <c r="U505" s="507"/>
      <c r="V505" s="485"/>
      <c r="W505" s="485"/>
      <c r="X505" s="485"/>
      <c r="Y505" s="485"/>
      <c r="Z505" s="485"/>
      <c r="AA505" s="485"/>
      <c r="AB505" s="485"/>
      <c r="AC505" s="485"/>
      <c r="AD505" s="485"/>
      <c r="AE505" s="509"/>
      <c r="AF505" s="485"/>
      <c r="AG505" s="485"/>
      <c r="AH505" s="485"/>
      <c r="AI505" s="485"/>
      <c r="AJ505" s="513"/>
    </row>
    <row r="506">
      <c r="A506" s="505"/>
      <c r="B506" s="485"/>
      <c r="C506" s="506"/>
      <c r="D506" s="485"/>
      <c r="E506" s="485"/>
      <c r="F506" s="485"/>
      <c r="G506" s="485"/>
      <c r="H506" s="485"/>
      <c r="I506" s="485"/>
      <c r="J506" s="485"/>
      <c r="K506" s="485"/>
      <c r="L506" s="485"/>
      <c r="M506" s="485"/>
      <c r="N506" s="485"/>
      <c r="O506" s="485"/>
      <c r="P506" s="485"/>
      <c r="Q506" s="485"/>
      <c r="R506" s="507"/>
      <c r="S506" s="507"/>
      <c r="T506" s="507"/>
      <c r="U506" s="507"/>
      <c r="V506" s="485"/>
      <c r="W506" s="485"/>
      <c r="X506" s="485"/>
      <c r="Y506" s="485"/>
      <c r="Z506" s="485"/>
      <c r="AA506" s="485"/>
      <c r="AB506" s="485"/>
      <c r="AC506" s="485"/>
      <c r="AD506" s="485"/>
      <c r="AE506" s="509"/>
      <c r="AF506" s="485"/>
      <c r="AG506" s="485"/>
      <c r="AH506" s="485"/>
      <c r="AI506" s="485"/>
      <c r="AJ506" s="513"/>
    </row>
    <row r="507">
      <c r="A507" s="505"/>
      <c r="B507" s="485"/>
      <c r="C507" s="506"/>
      <c r="D507" s="485"/>
      <c r="E507" s="485"/>
      <c r="F507" s="485"/>
      <c r="G507" s="485"/>
      <c r="H507" s="485"/>
      <c r="I507" s="485"/>
      <c r="J507" s="485"/>
      <c r="K507" s="485"/>
      <c r="L507" s="485"/>
      <c r="M507" s="485"/>
      <c r="N507" s="485"/>
      <c r="O507" s="485"/>
      <c r="P507" s="485"/>
      <c r="Q507" s="485"/>
      <c r="R507" s="507"/>
      <c r="S507" s="507"/>
      <c r="T507" s="507"/>
      <c r="U507" s="507"/>
      <c r="V507" s="485"/>
      <c r="W507" s="485"/>
      <c r="X507" s="485"/>
      <c r="Y507" s="485"/>
      <c r="Z507" s="485"/>
      <c r="AA507" s="485"/>
      <c r="AB507" s="485"/>
      <c r="AC507" s="485"/>
      <c r="AD507" s="485"/>
      <c r="AE507" s="509"/>
      <c r="AF507" s="485"/>
      <c r="AG507" s="485"/>
      <c r="AH507" s="485"/>
      <c r="AI507" s="485"/>
      <c r="AJ507" s="513"/>
    </row>
    <row r="508">
      <c r="A508" s="505"/>
      <c r="B508" s="485"/>
      <c r="C508" s="506"/>
      <c r="D508" s="485"/>
      <c r="E508" s="485"/>
      <c r="F508" s="485"/>
      <c r="G508" s="485"/>
      <c r="H508" s="485"/>
      <c r="I508" s="485"/>
      <c r="J508" s="485"/>
      <c r="K508" s="485"/>
      <c r="L508" s="485"/>
      <c r="M508" s="485"/>
      <c r="N508" s="485"/>
      <c r="O508" s="485"/>
      <c r="P508" s="485"/>
      <c r="Q508" s="485"/>
      <c r="R508" s="507"/>
      <c r="S508" s="507"/>
      <c r="T508" s="507"/>
      <c r="U508" s="507"/>
      <c r="V508" s="485"/>
      <c r="W508" s="485"/>
      <c r="X508" s="485"/>
      <c r="Y508" s="485"/>
      <c r="Z508" s="485"/>
      <c r="AA508" s="485"/>
      <c r="AB508" s="485"/>
      <c r="AC508" s="485"/>
      <c r="AD508" s="485"/>
      <c r="AE508" s="509"/>
      <c r="AF508" s="485"/>
      <c r="AG508" s="485"/>
      <c r="AH508" s="485"/>
      <c r="AI508" s="485"/>
      <c r="AJ508" s="513"/>
    </row>
    <row r="509">
      <c r="A509" s="505"/>
      <c r="B509" s="485"/>
      <c r="C509" s="506"/>
      <c r="D509" s="485"/>
      <c r="E509" s="485"/>
      <c r="F509" s="485"/>
      <c r="G509" s="485"/>
      <c r="H509" s="485"/>
      <c r="I509" s="485"/>
      <c r="J509" s="485"/>
      <c r="K509" s="485"/>
      <c r="L509" s="485"/>
      <c r="M509" s="485"/>
      <c r="N509" s="485"/>
      <c r="O509" s="485"/>
      <c r="P509" s="485"/>
      <c r="Q509" s="485"/>
      <c r="R509" s="507"/>
      <c r="S509" s="507"/>
      <c r="T509" s="507"/>
      <c r="U509" s="507"/>
      <c r="V509" s="485"/>
      <c r="W509" s="485"/>
      <c r="X509" s="485"/>
      <c r="Y509" s="485"/>
      <c r="Z509" s="485"/>
      <c r="AA509" s="485"/>
      <c r="AB509" s="485"/>
      <c r="AC509" s="485"/>
      <c r="AD509" s="485"/>
      <c r="AE509" s="509"/>
      <c r="AF509" s="485"/>
      <c r="AG509" s="485"/>
      <c r="AH509" s="485"/>
      <c r="AI509" s="485"/>
      <c r="AJ509" s="513"/>
    </row>
    <row r="510">
      <c r="A510" s="505"/>
      <c r="B510" s="485"/>
      <c r="C510" s="506"/>
      <c r="D510" s="485"/>
      <c r="E510" s="485"/>
      <c r="F510" s="485"/>
      <c r="G510" s="485"/>
      <c r="H510" s="485"/>
      <c r="I510" s="485"/>
      <c r="J510" s="485"/>
      <c r="K510" s="485"/>
      <c r="L510" s="485"/>
      <c r="M510" s="485"/>
      <c r="N510" s="485"/>
      <c r="O510" s="485"/>
      <c r="P510" s="485"/>
      <c r="Q510" s="485"/>
      <c r="R510" s="507"/>
      <c r="S510" s="507"/>
      <c r="T510" s="507"/>
      <c r="U510" s="507"/>
      <c r="V510" s="485"/>
      <c r="W510" s="485"/>
      <c r="X510" s="485"/>
      <c r="Y510" s="485"/>
      <c r="Z510" s="485"/>
      <c r="AA510" s="485"/>
      <c r="AB510" s="485"/>
      <c r="AC510" s="485"/>
      <c r="AD510" s="485"/>
      <c r="AE510" s="509"/>
      <c r="AF510" s="485"/>
      <c r="AG510" s="485"/>
      <c r="AH510" s="485"/>
      <c r="AI510" s="485"/>
      <c r="AJ510" s="513"/>
    </row>
    <row r="511">
      <c r="A511" s="505"/>
      <c r="B511" s="485"/>
      <c r="C511" s="506"/>
      <c r="D511" s="485"/>
      <c r="E511" s="485"/>
      <c r="F511" s="485"/>
      <c r="G511" s="485"/>
      <c r="H511" s="485"/>
      <c r="I511" s="485"/>
      <c r="J511" s="485"/>
      <c r="K511" s="485"/>
      <c r="L511" s="485"/>
      <c r="M511" s="485"/>
      <c r="N511" s="485"/>
      <c r="O511" s="485"/>
      <c r="P511" s="485"/>
      <c r="Q511" s="485"/>
      <c r="R511" s="507"/>
      <c r="S511" s="507"/>
      <c r="T511" s="507"/>
      <c r="U511" s="507"/>
      <c r="V511" s="485"/>
      <c r="W511" s="485"/>
      <c r="X511" s="485"/>
      <c r="Y511" s="485"/>
      <c r="Z511" s="485"/>
      <c r="AA511" s="485"/>
      <c r="AB511" s="485"/>
      <c r="AC511" s="485"/>
      <c r="AD511" s="485"/>
      <c r="AE511" s="509"/>
      <c r="AF511" s="485"/>
      <c r="AG511" s="485"/>
      <c r="AH511" s="485"/>
      <c r="AI511" s="485"/>
      <c r="AJ511" s="513"/>
    </row>
    <row r="512">
      <c r="A512" s="505"/>
      <c r="B512" s="485"/>
      <c r="C512" s="506"/>
      <c r="D512" s="485"/>
      <c r="E512" s="485"/>
      <c r="F512" s="485"/>
      <c r="G512" s="485"/>
      <c r="H512" s="485"/>
      <c r="I512" s="485"/>
      <c r="J512" s="485"/>
      <c r="K512" s="485"/>
      <c r="L512" s="485"/>
      <c r="M512" s="485"/>
      <c r="N512" s="485"/>
      <c r="O512" s="485"/>
      <c r="P512" s="485"/>
      <c r="Q512" s="485"/>
      <c r="R512" s="507"/>
      <c r="S512" s="507"/>
      <c r="T512" s="507"/>
      <c r="U512" s="507"/>
      <c r="V512" s="485"/>
      <c r="W512" s="485"/>
      <c r="X512" s="485"/>
      <c r="Y512" s="485"/>
      <c r="Z512" s="485"/>
      <c r="AA512" s="485"/>
      <c r="AB512" s="485"/>
      <c r="AC512" s="485"/>
      <c r="AD512" s="485"/>
      <c r="AE512" s="509"/>
      <c r="AF512" s="485"/>
      <c r="AG512" s="485"/>
      <c r="AH512" s="485"/>
      <c r="AI512" s="485"/>
      <c r="AJ512" s="513"/>
    </row>
    <row r="513">
      <c r="A513" s="505"/>
      <c r="B513" s="485"/>
      <c r="C513" s="506"/>
      <c r="D513" s="485"/>
      <c r="E513" s="485"/>
      <c r="F513" s="485"/>
      <c r="G513" s="485"/>
      <c r="H513" s="485"/>
      <c r="I513" s="485"/>
      <c r="J513" s="485"/>
      <c r="K513" s="485"/>
      <c r="L513" s="485"/>
      <c r="M513" s="485"/>
      <c r="N513" s="485"/>
      <c r="O513" s="485"/>
      <c r="P513" s="485"/>
      <c r="Q513" s="485"/>
      <c r="R513" s="507"/>
      <c r="S513" s="507"/>
      <c r="T513" s="507"/>
      <c r="U513" s="507"/>
      <c r="V513" s="485"/>
      <c r="W513" s="485"/>
      <c r="X513" s="485"/>
      <c r="Y513" s="485"/>
      <c r="Z513" s="485"/>
      <c r="AA513" s="485"/>
      <c r="AB513" s="485"/>
      <c r="AC513" s="485"/>
      <c r="AD513" s="485"/>
      <c r="AE513" s="509"/>
      <c r="AF513" s="485"/>
      <c r="AG513" s="485"/>
      <c r="AH513" s="485"/>
      <c r="AI513" s="485"/>
      <c r="AJ513" s="513"/>
    </row>
    <row r="514">
      <c r="A514" s="505"/>
      <c r="B514" s="485"/>
      <c r="C514" s="506"/>
      <c r="D514" s="485"/>
      <c r="E514" s="485"/>
      <c r="F514" s="485"/>
      <c r="G514" s="485"/>
      <c r="H514" s="485"/>
      <c r="I514" s="485"/>
      <c r="J514" s="485"/>
      <c r="K514" s="485"/>
      <c r="L514" s="485"/>
      <c r="M514" s="485"/>
      <c r="N514" s="485"/>
      <c r="O514" s="485"/>
      <c r="P514" s="485"/>
      <c r="Q514" s="485"/>
      <c r="R514" s="507"/>
      <c r="S514" s="507"/>
      <c r="T514" s="507"/>
      <c r="U514" s="507"/>
      <c r="V514" s="485"/>
      <c r="W514" s="485"/>
      <c r="X514" s="485"/>
      <c r="Y514" s="485"/>
      <c r="Z514" s="485"/>
      <c r="AA514" s="485"/>
      <c r="AB514" s="485"/>
      <c r="AC514" s="485"/>
      <c r="AD514" s="485"/>
      <c r="AE514" s="509"/>
      <c r="AF514" s="485"/>
      <c r="AG514" s="485"/>
      <c r="AH514" s="485"/>
      <c r="AI514" s="485"/>
      <c r="AJ514" s="513"/>
    </row>
    <row r="515">
      <c r="A515" s="505"/>
      <c r="B515" s="485"/>
      <c r="C515" s="506"/>
      <c r="D515" s="485"/>
      <c r="E515" s="485"/>
      <c r="F515" s="485"/>
      <c r="G515" s="485"/>
      <c r="H515" s="485"/>
      <c r="I515" s="485"/>
      <c r="J515" s="485"/>
      <c r="K515" s="485"/>
      <c r="L515" s="485"/>
      <c r="M515" s="485"/>
      <c r="N515" s="485"/>
      <c r="O515" s="485"/>
      <c r="P515" s="485"/>
      <c r="Q515" s="485"/>
      <c r="R515" s="507"/>
      <c r="S515" s="507"/>
      <c r="T515" s="507"/>
      <c r="U515" s="507"/>
      <c r="V515" s="485"/>
      <c r="W515" s="485"/>
      <c r="X515" s="485"/>
      <c r="Y515" s="485"/>
      <c r="Z515" s="485"/>
      <c r="AA515" s="485"/>
      <c r="AB515" s="485"/>
      <c r="AC515" s="485"/>
      <c r="AD515" s="485"/>
      <c r="AE515" s="509"/>
      <c r="AF515" s="485"/>
      <c r="AG515" s="485"/>
      <c r="AH515" s="485"/>
      <c r="AI515" s="485"/>
      <c r="AJ515" s="513"/>
    </row>
    <row r="516">
      <c r="A516" s="505"/>
      <c r="B516" s="485"/>
      <c r="C516" s="506"/>
      <c r="D516" s="485"/>
      <c r="E516" s="485"/>
      <c r="F516" s="485"/>
      <c r="G516" s="485"/>
      <c r="H516" s="485"/>
      <c r="I516" s="485"/>
      <c r="J516" s="485"/>
      <c r="K516" s="485"/>
      <c r="L516" s="485"/>
      <c r="M516" s="485"/>
      <c r="N516" s="485"/>
      <c r="O516" s="485"/>
      <c r="P516" s="485"/>
      <c r="Q516" s="485"/>
      <c r="R516" s="507"/>
      <c r="S516" s="507"/>
      <c r="T516" s="507"/>
      <c r="U516" s="507"/>
      <c r="V516" s="485"/>
      <c r="W516" s="485"/>
      <c r="X516" s="485"/>
      <c r="Y516" s="485"/>
      <c r="Z516" s="485"/>
      <c r="AA516" s="485"/>
      <c r="AB516" s="485"/>
      <c r="AC516" s="485"/>
      <c r="AD516" s="485"/>
      <c r="AE516" s="509"/>
      <c r="AF516" s="485"/>
      <c r="AG516" s="485"/>
      <c r="AH516" s="485"/>
      <c r="AI516" s="485"/>
      <c r="AJ516" s="513"/>
    </row>
    <row r="517">
      <c r="A517" s="505"/>
      <c r="B517" s="485"/>
      <c r="C517" s="506"/>
      <c r="D517" s="485"/>
      <c r="E517" s="485"/>
      <c r="F517" s="485"/>
      <c r="G517" s="485"/>
      <c r="H517" s="485"/>
      <c r="I517" s="485"/>
      <c r="J517" s="485"/>
      <c r="K517" s="485"/>
      <c r="L517" s="485"/>
      <c r="M517" s="485"/>
      <c r="N517" s="485"/>
      <c r="O517" s="485"/>
      <c r="P517" s="485"/>
      <c r="Q517" s="485"/>
      <c r="R517" s="507"/>
      <c r="S517" s="507"/>
      <c r="T517" s="507"/>
      <c r="U517" s="507"/>
      <c r="V517" s="485"/>
      <c r="W517" s="485"/>
      <c r="X517" s="485"/>
      <c r="Y517" s="485"/>
      <c r="Z517" s="485"/>
      <c r="AA517" s="485"/>
      <c r="AB517" s="485"/>
      <c r="AC517" s="485"/>
      <c r="AD517" s="485"/>
      <c r="AE517" s="509"/>
      <c r="AF517" s="485"/>
      <c r="AG517" s="485"/>
      <c r="AH517" s="485"/>
      <c r="AI517" s="485"/>
      <c r="AJ517" s="513"/>
    </row>
    <row r="518">
      <c r="A518" s="505"/>
      <c r="B518" s="485"/>
      <c r="C518" s="506"/>
      <c r="D518" s="485"/>
      <c r="E518" s="485"/>
      <c r="F518" s="485"/>
      <c r="G518" s="485"/>
      <c r="H518" s="485"/>
      <c r="I518" s="485"/>
      <c r="J518" s="485"/>
      <c r="K518" s="485"/>
      <c r="L518" s="485"/>
      <c r="M518" s="485"/>
      <c r="N518" s="485"/>
      <c r="O518" s="485"/>
      <c r="P518" s="485"/>
      <c r="Q518" s="485"/>
      <c r="R518" s="507"/>
      <c r="S518" s="507"/>
      <c r="T518" s="507"/>
      <c r="U518" s="507"/>
      <c r="V518" s="485"/>
      <c r="W518" s="485"/>
      <c r="X518" s="485"/>
      <c r="Y518" s="485"/>
      <c r="Z518" s="485"/>
      <c r="AA518" s="485"/>
      <c r="AB518" s="485"/>
      <c r="AC518" s="485"/>
      <c r="AD518" s="485"/>
      <c r="AE518" s="509"/>
      <c r="AF518" s="485"/>
      <c r="AG518" s="485"/>
      <c r="AH518" s="485"/>
      <c r="AI518" s="485"/>
      <c r="AJ518" s="513"/>
    </row>
    <row r="519">
      <c r="A519" s="505"/>
      <c r="B519" s="485"/>
      <c r="C519" s="506"/>
      <c r="D519" s="485"/>
      <c r="E519" s="485"/>
      <c r="F519" s="485"/>
      <c r="G519" s="485"/>
      <c r="H519" s="485"/>
      <c r="I519" s="485"/>
      <c r="J519" s="485"/>
      <c r="K519" s="485"/>
      <c r="L519" s="485"/>
      <c r="M519" s="485"/>
      <c r="N519" s="485"/>
      <c r="O519" s="485"/>
      <c r="P519" s="485"/>
      <c r="Q519" s="485"/>
      <c r="R519" s="507"/>
      <c r="S519" s="507"/>
      <c r="T519" s="507"/>
      <c r="U519" s="507"/>
      <c r="V519" s="485"/>
      <c r="W519" s="485"/>
      <c r="X519" s="485"/>
      <c r="Y519" s="485"/>
      <c r="Z519" s="485"/>
      <c r="AA519" s="485"/>
      <c r="AB519" s="485"/>
      <c r="AC519" s="485"/>
      <c r="AD519" s="485"/>
      <c r="AE519" s="509"/>
      <c r="AF519" s="485"/>
      <c r="AG519" s="485"/>
      <c r="AH519" s="485"/>
      <c r="AI519" s="485"/>
      <c r="AJ519" s="513"/>
    </row>
    <row r="520">
      <c r="A520" s="505"/>
      <c r="B520" s="485"/>
      <c r="C520" s="506"/>
      <c r="D520" s="485"/>
      <c r="E520" s="485"/>
      <c r="F520" s="485"/>
      <c r="G520" s="485"/>
      <c r="H520" s="485"/>
      <c r="I520" s="485"/>
      <c r="J520" s="485"/>
      <c r="K520" s="485"/>
      <c r="L520" s="485"/>
      <c r="M520" s="485"/>
      <c r="N520" s="485"/>
      <c r="O520" s="485"/>
      <c r="P520" s="485"/>
      <c r="Q520" s="485"/>
      <c r="R520" s="507"/>
      <c r="S520" s="507"/>
      <c r="T520" s="507"/>
      <c r="U520" s="507"/>
      <c r="V520" s="485"/>
      <c r="W520" s="485"/>
      <c r="X520" s="485"/>
      <c r="Y520" s="485"/>
      <c r="Z520" s="485"/>
      <c r="AA520" s="485"/>
      <c r="AB520" s="485"/>
      <c r="AC520" s="485"/>
      <c r="AD520" s="485"/>
      <c r="AE520" s="509"/>
      <c r="AF520" s="485"/>
      <c r="AG520" s="485"/>
      <c r="AH520" s="485"/>
      <c r="AI520" s="485"/>
      <c r="AJ520" s="513"/>
    </row>
    <row r="521">
      <c r="A521" s="505"/>
      <c r="B521" s="485"/>
      <c r="C521" s="506"/>
      <c r="D521" s="485"/>
      <c r="E521" s="485"/>
      <c r="F521" s="485"/>
      <c r="G521" s="485"/>
      <c r="H521" s="485"/>
      <c r="I521" s="485"/>
      <c r="J521" s="485"/>
      <c r="K521" s="485"/>
      <c r="L521" s="485"/>
      <c r="M521" s="485"/>
      <c r="N521" s="485"/>
      <c r="O521" s="485"/>
      <c r="P521" s="485"/>
      <c r="Q521" s="485"/>
      <c r="R521" s="507"/>
      <c r="S521" s="507"/>
      <c r="T521" s="507"/>
      <c r="U521" s="507"/>
      <c r="V521" s="485"/>
      <c r="W521" s="485"/>
      <c r="X521" s="485"/>
      <c r="Y521" s="485"/>
      <c r="Z521" s="485"/>
      <c r="AA521" s="485"/>
      <c r="AB521" s="485"/>
      <c r="AC521" s="485"/>
      <c r="AD521" s="485"/>
      <c r="AE521" s="509"/>
      <c r="AF521" s="485"/>
      <c r="AG521" s="485"/>
      <c r="AH521" s="485"/>
      <c r="AI521" s="485"/>
      <c r="AJ521" s="513"/>
    </row>
    <row r="522">
      <c r="A522" s="505"/>
      <c r="B522" s="485"/>
      <c r="C522" s="506"/>
      <c r="D522" s="485"/>
      <c r="E522" s="485"/>
      <c r="F522" s="485"/>
      <c r="G522" s="485"/>
      <c r="H522" s="485"/>
      <c r="I522" s="485"/>
      <c r="J522" s="485"/>
      <c r="K522" s="485"/>
      <c r="L522" s="485"/>
      <c r="M522" s="485"/>
      <c r="N522" s="485"/>
      <c r="O522" s="485"/>
      <c r="P522" s="485"/>
      <c r="Q522" s="485"/>
      <c r="R522" s="507"/>
      <c r="S522" s="507"/>
      <c r="T522" s="507"/>
      <c r="U522" s="507"/>
      <c r="V522" s="485"/>
      <c r="W522" s="485"/>
      <c r="X522" s="485"/>
      <c r="Y522" s="485"/>
      <c r="Z522" s="485"/>
      <c r="AA522" s="485"/>
      <c r="AB522" s="485"/>
      <c r="AC522" s="485"/>
      <c r="AD522" s="485"/>
      <c r="AE522" s="509"/>
      <c r="AF522" s="485"/>
      <c r="AG522" s="485"/>
      <c r="AH522" s="485"/>
      <c r="AI522" s="485"/>
      <c r="AJ522" s="513"/>
    </row>
    <row r="523">
      <c r="A523" s="505"/>
      <c r="B523" s="485"/>
      <c r="C523" s="506"/>
      <c r="D523" s="485"/>
      <c r="E523" s="485"/>
      <c r="F523" s="485"/>
      <c r="G523" s="485"/>
      <c r="H523" s="485"/>
      <c r="I523" s="485"/>
      <c r="J523" s="485"/>
      <c r="K523" s="485"/>
      <c r="L523" s="485"/>
      <c r="M523" s="485"/>
      <c r="N523" s="485"/>
      <c r="O523" s="485"/>
      <c r="P523" s="485"/>
      <c r="Q523" s="485"/>
      <c r="R523" s="507"/>
      <c r="S523" s="507"/>
      <c r="T523" s="507"/>
      <c r="U523" s="507"/>
      <c r="V523" s="485"/>
      <c r="W523" s="485"/>
      <c r="X523" s="485"/>
      <c r="Y523" s="485"/>
      <c r="Z523" s="485"/>
      <c r="AA523" s="485"/>
      <c r="AB523" s="485"/>
      <c r="AC523" s="485"/>
      <c r="AD523" s="485"/>
      <c r="AE523" s="509"/>
      <c r="AF523" s="485"/>
      <c r="AG523" s="485"/>
      <c r="AH523" s="485"/>
      <c r="AI523" s="485"/>
      <c r="AJ523" s="513"/>
    </row>
    <row r="524">
      <c r="A524" s="505"/>
      <c r="B524" s="485"/>
      <c r="C524" s="506"/>
      <c r="D524" s="485"/>
      <c r="E524" s="485"/>
      <c r="F524" s="485"/>
      <c r="G524" s="485"/>
      <c r="H524" s="485"/>
      <c r="I524" s="485"/>
      <c r="J524" s="485"/>
      <c r="K524" s="485"/>
      <c r="L524" s="485"/>
      <c r="M524" s="485"/>
      <c r="N524" s="485"/>
      <c r="O524" s="485"/>
      <c r="P524" s="485"/>
      <c r="Q524" s="485"/>
      <c r="R524" s="507"/>
      <c r="S524" s="507"/>
      <c r="T524" s="507"/>
      <c r="U524" s="507"/>
      <c r="V524" s="485"/>
      <c r="W524" s="485"/>
      <c r="X524" s="485"/>
      <c r="Y524" s="485"/>
      <c r="Z524" s="485"/>
      <c r="AA524" s="485"/>
      <c r="AB524" s="485"/>
      <c r="AC524" s="485"/>
      <c r="AD524" s="485"/>
      <c r="AE524" s="509"/>
      <c r="AF524" s="485"/>
      <c r="AG524" s="485"/>
      <c r="AH524" s="485"/>
      <c r="AI524" s="485"/>
      <c r="AJ524" s="513"/>
    </row>
    <row r="525">
      <c r="A525" s="505"/>
      <c r="B525" s="485"/>
      <c r="C525" s="506"/>
      <c r="D525" s="485"/>
      <c r="E525" s="485"/>
      <c r="F525" s="485"/>
      <c r="G525" s="485"/>
      <c r="H525" s="485"/>
      <c r="I525" s="485"/>
      <c r="J525" s="485"/>
      <c r="K525" s="485"/>
      <c r="L525" s="485"/>
      <c r="M525" s="485"/>
      <c r="N525" s="485"/>
      <c r="O525" s="485"/>
      <c r="P525" s="485"/>
      <c r="Q525" s="485"/>
      <c r="R525" s="507"/>
      <c r="S525" s="507"/>
      <c r="T525" s="507"/>
      <c r="U525" s="507"/>
      <c r="V525" s="485"/>
      <c r="W525" s="485"/>
      <c r="X525" s="485"/>
      <c r="Y525" s="485"/>
      <c r="Z525" s="485"/>
      <c r="AA525" s="485"/>
      <c r="AB525" s="485"/>
      <c r="AC525" s="485"/>
      <c r="AD525" s="485"/>
      <c r="AE525" s="509"/>
      <c r="AF525" s="485"/>
      <c r="AG525" s="485"/>
      <c r="AH525" s="485"/>
      <c r="AI525" s="485"/>
      <c r="AJ525" s="513"/>
    </row>
    <row r="526">
      <c r="A526" s="505"/>
      <c r="B526" s="485"/>
      <c r="C526" s="506"/>
      <c r="D526" s="485"/>
      <c r="E526" s="485"/>
      <c r="F526" s="485"/>
      <c r="G526" s="485"/>
      <c r="H526" s="485"/>
      <c r="I526" s="485"/>
      <c r="J526" s="485"/>
      <c r="K526" s="485"/>
      <c r="L526" s="485"/>
      <c r="M526" s="485"/>
      <c r="N526" s="485"/>
      <c r="O526" s="485"/>
      <c r="P526" s="485"/>
      <c r="Q526" s="485"/>
      <c r="R526" s="507"/>
      <c r="S526" s="507"/>
      <c r="T526" s="507"/>
      <c r="U526" s="507"/>
      <c r="V526" s="485"/>
      <c r="W526" s="485"/>
      <c r="X526" s="485"/>
      <c r="Y526" s="485"/>
      <c r="Z526" s="485"/>
      <c r="AA526" s="485"/>
      <c r="AB526" s="485"/>
      <c r="AC526" s="485"/>
      <c r="AD526" s="485"/>
      <c r="AE526" s="509"/>
      <c r="AF526" s="485"/>
      <c r="AG526" s="485"/>
      <c r="AH526" s="485"/>
      <c r="AI526" s="485"/>
      <c r="AJ526" s="513"/>
    </row>
    <row r="527">
      <c r="A527" s="505"/>
      <c r="B527" s="485"/>
      <c r="C527" s="506"/>
      <c r="D527" s="485"/>
      <c r="E527" s="485"/>
      <c r="F527" s="485"/>
      <c r="G527" s="485"/>
      <c r="H527" s="485"/>
      <c r="I527" s="485"/>
      <c r="J527" s="485"/>
      <c r="K527" s="485"/>
      <c r="L527" s="485"/>
      <c r="M527" s="485"/>
      <c r="N527" s="485"/>
      <c r="O527" s="485"/>
      <c r="P527" s="485"/>
      <c r="Q527" s="485"/>
      <c r="R527" s="507"/>
      <c r="S527" s="507"/>
      <c r="T527" s="507"/>
      <c r="U527" s="507"/>
      <c r="V527" s="485"/>
      <c r="W527" s="485"/>
      <c r="X527" s="485"/>
      <c r="Y527" s="485"/>
      <c r="Z527" s="485"/>
      <c r="AA527" s="485"/>
      <c r="AB527" s="485"/>
      <c r="AC527" s="485"/>
      <c r="AD527" s="485"/>
      <c r="AE527" s="509"/>
      <c r="AF527" s="485"/>
      <c r="AG527" s="485"/>
      <c r="AH527" s="485"/>
      <c r="AI527" s="485"/>
      <c r="AJ527" s="513"/>
    </row>
    <row r="528">
      <c r="A528" s="505"/>
      <c r="B528" s="485"/>
      <c r="C528" s="506"/>
      <c r="D528" s="485"/>
      <c r="E528" s="485"/>
      <c r="F528" s="485"/>
      <c r="G528" s="485"/>
      <c r="H528" s="485"/>
      <c r="I528" s="485"/>
      <c r="J528" s="485"/>
      <c r="K528" s="485"/>
      <c r="L528" s="485"/>
      <c r="M528" s="485"/>
      <c r="N528" s="485"/>
      <c r="O528" s="485"/>
      <c r="P528" s="485"/>
      <c r="Q528" s="485"/>
      <c r="R528" s="507"/>
      <c r="S528" s="507"/>
      <c r="T528" s="507"/>
      <c r="U528" s="507"/>
      <c r="V528" s="485"/>
      <c r="W528" s="485"/>
      <c r="X528" s="485"/>
      <c r="Y528" s="485"/>
      <c r="Z528" s="485"/>
      <c r="AA528" s="485"/>
      <c r="AB528" s="485"/>
      <c r="AC528" s="485"/>
      <c r="AD528" s="485"/>
      <c r="AE528" s="509"/>
      <c r="AF528" s="485"/>
      <c r="AG528" s="485"/>
      <c r="AH528" s="485"/>
      <c r="AI528" s="485"/>
      <c r="AJ528" s="513"/>
    </row>
    <row r="529">
      <c r="A529" s="505"/>
      <c r="B529" s="485"/>
      <c r="C529" s="506"/>
      <c r="D529" s="485"/>
      <c r="E529" s="485"/>
      <c r="F529" s="485"/>
      <c r="G529" s="485"/>
      <c r="H529" s="485"/>
      <c r="I529" s="485"/>
      <c r="J529" s="485"/>
      <c r="K529" s="485"/>
      <c r="L529" s="485"/>
      <c r="M529" s="485"/>
      <c r="N529" s="485"/>
      <c r="O529" s="485"/>
      <c r="P529" s="485"/>
      <c r="Q529" s="485"/>
      <c r="R529" s="507"/>
      <c r="S529" s="507"/>
      <c r="T529" s="507"/>
      <c r="U529" s="507"/>
      <c r="V529" s="485"/>
      <c r="W529" s="485"/>
      <c r="X529" s="485"/>
      <c r="Y529" s="485"/>
      <c r="Z529" s="485"/>
      <c r="AA529" s="485"/>
      <c r="AB529" s="485"/>
      <c r="AC529" s="485"/>
      <c r="AD529" s="485"/>
      <c r="AE529" s="509"/>
      <c r="AF529" s="485"/>
      <c r="AG529" s="485"/>
      <c r="AH529" s="485"/>
      <c r="AI529" s="485"/>
      <c r="AJ529" s="513"/>
    </row>
    <row r="530">
      <c r="A530" s="505"/>
      <c r="B530" s="485"/>
      <c r="C530" s="506"/>
      <c r="D530" s="485"/>
      <c r="E530" s="485"/>
      <c r="F530" s="485"/>
      <c r="G530" s="485"/>
      <c r="H530" s="485"/>
      <c r="I530" s="485"/>
      <c r="J530" s="485"/>
      <c r="K530" s="485"/>
      <c r="L530" s="485"/>
      <c r="M530" s="485"/>
      <c r="N530" s="485"/>
      <c r="O530" s="485"/>
      <c r="P530" s="485"/>
      <c r="Q530" s="485"/>
      <c r="R530" s="507"/>
      <c r="S530" s="507"/>
      <c r="T530" s="507"/>
      <c r="U530" s="507"/>
      <c r="V530" s="485"/>
      <c r="W530" s="485"/>
      <c r="X530" s="485"/>
      <c r="Y530" s="485"/>
      <c r="Z530" s="485"/>
      <c r="AA530" s="485"/>
      <c r="AB530" s="485"/>
      <c r="AC530" s="485"/>
      <c r="AD530" s="485"/>
      <c r="AE530" s="509"/>
      <c r="AF530" s="485"/>
      <c r="AG530" s="485"/>
      <c r="AH530" s="485"/>
      <c r="AI530" s="485"/>
      <c r="AJ530" s="513"/>
    </row>
    <row r="531">
      <c r="A531" s="505"/>
      <c r="B531" s="485"/>
      <c r="C531" s="506"/>
      <c r="D531" s="485"/>
      <c r="E531" s="485"/>
      <c r="F531" s="485"/>
      <c r="G531" s="485"/>
      <c r="H531" s="485"/>
      <c r="I531" s="485"/>
      <c r="J531" s="485"/>
      <c r="K531" s="485"/>
      <c r="L531" s="485"/>
      <c r="M531" s="485"/>
      <c r="N531" s="485"/>
      <c r="O531" s="485"/>
      <c r="P531" s="485"/>
      <c r="Q531" s="485"/>
      <c r="R531" s="507"/>
      <c r="S531" s="507"/>
      <c r="T531" s="507"/>
      <c r="U531" s="507"/>
      <c r="V531" s="485"/>
      <c r="W531" s="485"/>
      <c r="X531" s="485"/>
      <c r="Y531" s="485"/>
      <c r="Z531" s="485"/>
      <c r="AA531" s="485"/>
      <c r="AB531" s="485"/>
      <c r="AC531" s="485"/>
      <c r="AD531" s="485"/>
      <c r="AE531" s="509"/>
      <c r="AF531" s="485"/>
      <c r="AG531" s="485"/>
      <c r="AH531" s="485"/>
      <c r="AI531" s="485"/>
      <c r="AJ531" s="513"/>
    </row>
    <row r="532">
      <c r="A532" s="505"/>
      <c r="B532" s="485"/>
      <c r="C532" s="506"/>
      <c r="D532" s="485"/>
      <c r="E532" s="485"/>
      <c r="F532" s="485"/>
      <c r="G532" s="485"/>
      <c r="H532" s="485"/>
      <c r="I532" s="485"/>
      <c r="J532" s="485"/>
      <c r="K532" s="485"/>
      <c r="L532" s="485"/>
      <c r="M532" s="485"/>
      <c r="N532" s="485"/>
      <c r="O532" s="485"/>
      <c r="P532" s="485"/>
      <c r="Q532" s="485"/>
      <c r="R532" s="507"/>
      <c r="S532" s="507"/>
      <c r="T532" s="507"/>
      <c r="U532" s="507"/>
      <c r="V532" s="485"/>
      <c r="W532" s="485"/>
      <c r="X532" s="485"/>
      <c r="Y532" s="485"/>
      <c r="Z532" s="485"/>
      <c r="AA532" s="485"/>
      <c r="AB532" s="485"/>
      <c r="AC532" s="485"/>
      <c r="AD532" s="485"/>
      <c r="AE532" s="509"/>
      <c r="AF532" s="485"/>
      <c r="AG532" s="485"/>
      <c r="AH532" s="485"/>
      <c r="AI532" s="485"/>
      <c r="AJ532" s="513"/>
    </row>
    <row r="533">
      <c r="A533" s="505"/>
      <c r="B533" s="485"/>
      <c r="C533" s="506"/>
      <c r="D533" s="485"/>
      <c r="E533" s="485"/>
      <c r="F533" s="485"/>
      <c r="G533" s="485"/>
      <c r="H533" s="485"/>
      <c r="I533" s="485"/>
      <c r="J533" s="485"/>
      <c r="K533" s="485"/>
      <c r="L533" s="485"/>
      <c r="M533" s="485"/>
      <c r="N533" s="485"/>
      <c r="O533" s="485"/>
      <c r="P533" s="485"/>
      <c r="Q533" s="485"/>
      <c r="R533" s="507"/>
      <c r="S533" s="507"/>
      <c r="T533" s="507"/>
      <c r="U533" s="507"/>
      <c r="V533" s="485"/>
      <c r="W533" s="485"/>
      <c r="X533" s="485"/>
      <c r="Y533" s="485"/>
      <c r="Z533" s="485"/>
      <c r="AA533" s="485"/>
      <c r="AB533" s="485"/>
      <c r="AC533" s="485"/>
      <c r="AD533" s="485"/>
      <c r="AE533" s="509"/>
      <c r="AF533" s="485"/>
      <c r="AG533" s="485"/>
      <c r="AH533" s="485"/>
      <c r="AI533" s="485"/>
      <c r="AJ533" s="513"/>
    </row>
    <row r="534">
      <c r="A534" s="505"/>
      <c r="B534" s="485"/>
      <c r="C534" s="506"/>
      <c r="D534" s="485"/>
      <c r="E534" s="485"/>
      <c r="F534" s="485"/>
      <c r="G534" s="485"/>
      <c r="H534" s="485"/>
      <c r="I534" s="485"/>
      <c r="J534" s="485"/>
      <c r="K534" s="485"/>
      <c r="L534" s="485"/>
      <c r="M534" s="485"/>
      <c r="N534" s="485"/>
      <c r="O534" s="485"/>
      <c r="P534" s="485"/>
      <c r="Q534" s="485"/>
      <c r="R534" s="507"/>
      <c r="S534" s="507"/>
      <c r="T534" s="507"/>
      <c r="U534" s="507"/>
      <c r="V534" s="485"/>
      <c r="W534" s="485"/>
      <c r="X534" s="485"/>
      <c r="Y534" s="485"/>
      <c r="Z534" s="485"/>
      <c r="AA534" s="485"/>
      <c r="AB534" s="485"/>
      <c r="AC534" s="485"/>
      <c r="AD534" s="485"/>
      <c r="AE534" s="509"/>
      <c r="AF534" s="485"/>
      <c r="AG534" s="485"/>
      <c r="AH534" s="485"/>
      <c r="AI534" s="485"/>
      <c r="AJ534" s="513"/>
    </row>
    <row r="535">
      <c r="A535" s="505"/>
      <c r="B535" s="485"/>
      <c r="C535" s="506"/>
      <c r="D535" s="485"/>
      <c r="E535" s="485"/>
      <c r="F535" s="485"/>
      <c r="G535" s="485"/>
      <c r="H535" s="485"/>
      <c r="I535" s="485"/>
      <c r="J535" s="485"/>
      <c r="K535" s="485"/>
      <c r="L535" s="485"/>
      <c r="M535" s="485"/>
      <c r="N535" s="485"/>
      <c r="O535" s="485"/>
      <c r="P535" s="485"/>
      <c r="Q535" s="485"/>
      <c r="R535" s="507"/>
      <c r="S535" s="507"/>
      <c r="T535" s="507"/>
      <c r="U535" s="507"/>
      <c r="V535" s="485"/>
      <c r="W535" s="485"/>
      <c r="X535" s="485"/>
      <c r="Y535" s="485"/>
      <c r="Z535" s="485"/>
      <c r="AA535" s="485"/>
      <c r="AB535" s="485"/>
      <c r="AC535" s="485"/>
      <c r="AD535" s="485"/>
      <c r="AE535" s="509"/>
      <c r="AF535" s="485"/>
      <c r="AG535" s="485"/>
      <c r="AH535" s="485"/>
      <c r="AI535" s="485"/>
      <c r="AJ535" s="513"/>
    </row>
    <row r="536">
      <c r="A536" s="505"/>
      <c r="B536" s="485"/>
      <c r="C536" s="506"/>
      <c r="D536" s="485"/>
      <c r="E536" s="485"/>
      <c r="F536" s="485"/>
      <c r="G536" s="485"/>
      <c r="H536" s="485"/>
      <c r="I536" s="485"/>
      <c r="J536" s="485"/>
      <c r="K536" s="485"/>
      <c r="L536" s="485"/>
      <c r="M536" s="485"/>
      <c r="N536" s="485"/>
      <c r="O536" s="485"/>
      <c r="P536" s="485"/>
      <c r="Q536" s="485"/>
      <c r="R536" s="507"/>
      <c r="S536" s="507"/>
      <c r="T536" s="507"/>
      <c r="U536" s="507"/>
      <c r="V536" s="485"/>
      <c r="W536" s="485"/>
      <c r="X536" s="485"/>
      <c r="Y536" s="485"/>
      <c r="Z536" s="485"/>
      <c r="AA536" s="485"/>
      <c r="AB536" s="485"/>
      <c r="AC536" s="485"/>
      <c r="AD536" s="485"/>
      <c r="AE536" s="509"/>
      <c r="AF536" s="485"/>
      <c r="AG536" s="485"/>
      <c r="AH536" s="485"/>
      <c r="AI536" s="485"/>
      <c r="AJ536" s="513"/>
    </row>
    <row r="537">
      <c r="A537" s="505"/>
      <c r="B537" s="485"/>
      <c r="C537" s="506"/>
      <c r="D537" s="485"/>
      <c r="E537" s="485"/>
      <c r="F537" s="485"/>
      <c r="G537" s="485"/>
      <c r="H537" s="485"/>
      <c r="I537" s="485"/>
      <c r="J537" s="485"/>
      <c r="K537" s="485"/>
      <c r="L537" s="485"/>
      <c r="M537" s="485"/>
      <c r="N537" s="485"/>
      <c r="O537" s="485"/>
      <c r="P537" s="485"/>
      <c r="Q537" s="485"/>
      <c r="R537" s="507"/>
      <c r="S537" s="507"/>
      <c r="T537" s="507"/>
      <c r="U537" s="507"/>
      <c r="V537" s="485"/>
      <c r="W537" s="485"/>
      <c r="X537" s="485"/>
      <c r="Y537" s="485"/>
      <c r="Z537" s="485"/>
      <c r="AA537" s="485"/>
      <c r="AB537" s="485"/>
      <c r="AC537" s="485"/>
      <c r="AD537" s="485"/>
      <c r="AE537" s="509"/>
      <c r="AF537" s="485"/>
      <c r="AG537" s="485"/>
      <c r="AH537" s="485"/>
      <c r="AI537" s="485"/>
      <c r="AJ537" s="513"/>
    </row>
    <row r="538">
      <c r="A538" s="505"/>
      <c r="B538" s="485"/>
      <c r="C538" s="506"/>
      <c r="D538" s="485"/>
      <c r="E538" s="485"/>
      <c r="F538" s="485"/>
      <c r="G538" s="485"/>
      <c r="H538" s="485"/>
      <c r="I538" s="485"/>
      <c r="J538" s="485"/>
      <c r="K538" s="485"/>
      <c r="L538" s="485"/>
      <c r="M538" s="485"/>
      <c r="N538" s="485"/>
      <c r="O538" s="485"/>
      <c r="P538" s="485"/>
      <c r="Q538" s="485"/>
      <c r="R538" s="507"/>
      <c r="S538" s="507"/>
      <c r="T538" s="507"/>
      <c r="U538" s="507"/>
      <c r="V538" s="485"/>
      <c r="W538" s="485"/>
      <c r="X538" s="485"/>
      <c r="Y538" s="485"/>
      <c r="Z538" s="485"/>
      <c r="AA538" s="485"/>
      <c r="AB538" s="485"/>
      <c r="AC538" s="485"/>
      <c r="AD538" s="485"/>
      <c r="AE538" s="509"/>
      <c r="AF538" s="485"/>
      <c r="AG538" s="485"/>
      <c r="AH538" s="485"/>
      <c r="AI538" s="485"/>
      <c r="AJ538" s="513"/>
    </row>
    <row r="539">
      <c r="A539" s="505"/>
      <c r="B539" s="485"/>
      <c r="C539" s="506"/>
      <c r="D539" s="485"/>
      <c r="E539" s="485"/>
      <c r="F539" s="485"/>
      <c r="G539" s="485"/>
      <c r="H539" s="485"/>
      <c r="I539" s="485"/>
      <c r="J539" s="485"/>
      <c r="K539" s="485"/>
      <c r="L539" s="485"/>
      <c r="M539" s="485"/>
      <c r="N539" s="485"/>
      <c r="O539" s="485"/>
      <c r="P539" s="485"/>
      <c r="Q539" s="485"/>
      <c r="R539" s="507"/>
      <c r="S539" s="507"/>
      <c r="T539" s="507"/>
      <c r="U539" s="507"/>
      <c r="V539" s="485"/>
      <c r="W539" s="485"/>
      <c r="X539" s="485"/>
      <c r="Y539" s="485"/>
      <c r="Z539" s="485"/>
      <c r="AA539" s="485"/>
      <c r="AB539" s="485"/>
      <c r="AC539" s="485"/>
      <c r="AD539" s="485"/>
      <c r="AE539" s="509"/>
      <c r="AF539" s="485"/>
      <c r="AG539" s="485"/>
      <c r="AH539" s="485"/>
      <c r="AI539" s="485"/>
      <c r="AJ539" s="513"/>
    </row>
    <row r="540">
      <c r="A540" s="505"/>
      <c r="B540" s="485"/>
      <c r="C540" s="506"/>
      <c r="D540" s="485"/>
      <c r="E540" s="485"/>
      <c r="F540" s="485"/>
      <c r="G540" s="485"/>
      <c r="H540" s="485"/>
      <c r="I540" s="485"/>
      <c r="J540" s="485"/>
      <c r="K540" s="485"/>
      <c r="L540" s="485"/>
      <c r="M540" s="485"/>
      <c r="N540" s="485"/>
      <c r="O540" s="485"/>
      <c r="P540" s="485"/>
      <c r="Q540" s="485"/>
      <c r="R540" s="507"/>
      <c r="S540" s="507"/>
      <c r="T540" s="507"/>
      <c r="U540" s="507"/>
      <c r="V540" s="485"/>
      <c r="W540" s="485"/>
      <c r="X540" s="485"/>
      <c r="Y540" s="485"/>
      <c r="Z540" s="485"/>
      <c r="AA540" s="485"/>
      <c r="AB540" s="485"/>
      <c r="AC540" s="485"/>
      <c r="AD540" s="485"/>
      <c r="AE540" s="509"/>
      <c r="AF540" s="485"/>
      <c r="AG540" s="485"/>
      <c r="AH540" s="485"/>
      <c r="AI540" s="485"/>
      <c r="AJ540" s="513"/>
    </row>
    <row r="541">
      <c r="A541" s="505"/>
      <c r="B541" s="485"/>
      <c r="C541" s="506"/>
      <c r="D541" s="485"/>
      <c r="E541" s="485"/>
      <c r="F541" s="485"/>
      <c r="G541" s="485"/>
      <c r="H541" s="485"/>
      <c r="I541" s="485"/>
      <c r="J541" s="485"/>
      <c r="K541" s="485"/>
      <c r="L541" s="485"/>
      <c r="M541" s="485"/>
      <c r="N541" s="485"/>
      <c r="O541" s="485"/>
      <c r="P541" s="485"/>
      <c r="Q541" s="485"/>
      <c r="R541" s="507"/>
      <c r="S541" s="507"/>
      <c r="T541" s="507"/>
      <c r="U541" s="507"/>
      <c r="V541" s="485"/>
      <c r="W541" s="485"/>
      <c r="X541" s="485"/>
      <c r="Y541" s="485"/>
      <c r="Z541" s="485"/>
      <c r="AA541" s="485"/>
      <c r="AB541" s="485"/>
      <c r="AC541" s="485"/>
      <c r="AD541" s="485"/>
      <c r="AE541" s="509"/>
      <c r="AF541" s="485"/>
      <c r="AG541" s="485"/>
      <c r="AH541" s="485"/>
      <c r="AI541" s="485"/>
      <c r="AJ541" s="513"/>
    </row>
    <row r="542">
      <c r="A542" s="505"/>
      <c r="B542" s="485"/>
      <c r="C542" s="506"/>
      <c r="D542" s="485"/>
      <c r="E542" s="485"/>
      <c r="F542" s="485"/>
      <c r="G542" s="485"/>
      <c r="H542" s="485"/>
      <c r="I542" s="485"/>
      <c r="J542" s="485"/>
      <c r="K542" s="485"/>
      <c r="L542" s="485"/>
      <c r="M542" s="485"/>
      <c r="N542" s="485"/>
      <c r="O542" s="485"/>
      <c r="P542" s="485"/>
      <c r="Q542" s="485"/>
      <c r="R542" s="507"/>
      <c r="S542" s="507"/>
      <c r="T542" s="507"/>
      <c r="U542" s="507"/>
      <c r="V542" s="485"/>
      <c r="W542" s="485"/>
      <c r="X542" s="485"/>
      <c r="Y542" s="485"/>
      <c r="Z542" s="485"/>
      <c r="AA542" s="485"/>
      <c r="AB542" s="485"/>
      <c r="AC542" s="485"/>
      <c r="AD542" s="485"/>
      <c r="AE542" s="509"/>
      <c r="AF542" s="485"/>
      <c r="AG542" s="485"/>
      <c r="AH542" s="485"/>
      <c r="AI542" s="485"/>
      <c r="AJ542" s="513"/>
    </row>
    <row r="543">
      <c r="A543" s="505"/>
      <c r="B543" s="485"/>
      <c r="C543" s="506"/>
      <c r="D543" s="485"/>
      <c r="E543" s="485"/>
      <c r="F543" s="485"/>
      <c r="G543" s="485"/>
      <c r="H543" s="485"/>
      <c r="I543" s="485"/>
      <c r="J543" s="485"/>
      <c r="K543" s="485"/>
      <c r="L543" s="485"/>
      <c r="M543" s="485"/>
      <c r="N543" s="485"/>
      <c r="O543" s="485"/>
      <c r="P543" s="485"/>
      <c r="Q543" s="485"/>
      <c r="R543" s="507"/>
      <c r="S543" s="507"/>
      <c r="T543" s="507"/>
      <c r="U543" s="507"/>
      <c r="V543" s="485"/>
      <c r="W543" s="485"/>
      <c r="X543" s="485"/>
      <c r="Y543" s="485"/>
      <c r="Z543" s="485"/>
      <c r="AA543" s="485"/>
      <c r="AB543" s="485"/>
      <c r="AC543" s="485"/>
      <c r="AD543" s="485"/>
      <c r="AE543" s="509"/>
      <c r="AF543" s="485"/>
      <c r="AG543" s="485"/>
      <c r="AH543" s="485"/>
      <c r="AI543" s="485"/>
      <c r="AJ543" s="513"/>
    </row>
    <row r="544">
      <c r="A544" s="505"/>
      <c r="B544" s="485"/>
      <c r="C544" s="506"/>
      <c r="D544" s="485"/>
      <c r="E544" s="485"/>
      <c r="F544" s="485"/>
      <c r="G544" s="485"/>
      <c r="H544" s="485"/>
      <c r="I544" s="485"/>
      <c r="J544" s="485"/>
      <c r="K544" s="485"/>
      <c r="L544" s="485"/>
      <c r="M544" s="485"/>
      <c r="N544" s="485"/>
      <c r="O544" s="485"/>
      <c r="P544" s="485"/>
      <c r="Q544" s="485"/>
      <c r="R544" s="507"/>
      <c r="S544" s="507"/>
      <c r="T544" s="507"/>
      <c r="U544" s="507"/>
      <c r="V544" s="485"/>
      <c r="W544" s="485"/>
      <c r="X544" s="485"/>
      <c r="Y544" s="485"/>
      <c r="Z544" s="485"/>
      <c r="AA544" s="485"/>
      <c r="AB544" s="485"/>
      <c r="AC544" s="485"/>
      <c r="AD544" s="485"/>
      <c r="AE544" s="509"/>
      <c r="AF544" s="485"/>
      <c r="AG544" s="485"/>
      <c r="AH544" s="485"/>
      <c r="AI544" s="485"/>
      <c r="AJ544" s="513"/>
    </row>
    <row r="545">
      <c r="A545" s="505"/>
      <c r="B545" s="485"/>
      <c r="C545" s="506"/>
      <c r="D545" s="485"/>
      <c r="E545" s="485"/>
      <c r="F545" s="485"/>
      <c r="G545" s="485"/>
      <c r="H545" s="485"/>
      <c r="I545" s="485"/>
      <c r="J545" s="485"/>
      <c r="K545" s="485"/>
      <c r="L545" s="485"/>
      <c r="M545" s="485"/>
      <c r="N545" s="485"/>
      <c r="O545" s="485"/>
      <c r="P545" s="485"/>
      <c r="Q545" s="485"/>
      <c r="R545" s="507"/>
      <c r="S545" s="507"/>
      <c r="T545" s="507"/>
      <c r="U545" s="507"/>
      <c r="V545" s="485"/>
      <c r="W545" s="485"/>
      <c r="X545" s="485"/>
      <c r="Y545" s="485"/>
      <c r="Z545" s="485"/>
      <c r="AA545" s="485"/>
      <c r="AB545" s="485"/>
      <c r="AC545" s="485"/>
      <c r="AD545" s="485"/>
      <c r="AE545" s="509"/>
      <c r="AF545" s="485"/>
      <c r="AG545" s="485"/>
      <c r="AH545" s="485"/>
      <c r="AI545" s="485"/>
      <c r="AJ545" s="513"/>
    </row>
    <row r="546">
      <c r="A546" s="505"/>
      <c r="B546" s="485"/>
      <c r="C546" s="506"/>
      <c r="D546" s="485"/>
      <c r="E546" s="485"/>
      <c r="F546" s="485"/>
      <c r="G546" s="485"/>
      <c r="H546" s="485"/>
      <c r="I546" s="485"/>
      <c r="J546" s="485"/>
      <c r="K546" s="485"/>
      <c r="L546" s="485"/>
      <c r="M546" s="485"/>
      <c r="N546" s="485"/>
      <c r="O546" s="485"/>
      <c r="P546" s="485"/>
      <c r="Q546" s="485"/>
      <c r="R546" s="507"/>
      <c r="S546" s="507"/>
      <c r="T546" s="507"/>
      <c r="U546" s="507"/>
      <c r="V546" s="485"/>
      <c r="W546" s="485"/>
      <c r="X546" s="485"/>
      <c r="Y546" s="485"/>
      <c r="Z546" s="485"/>
      <c r="AA546" s="485"/>
      <c r="AB546" s="485"/>
      <c r="AC546" s="485"/>
      <c r="AD546" s="485"/>
      <c r="AE546" s="509"/>
      <c r="AF546" s="485"/>
      <c r="AG546" s="485"/>
      <c r="AH546" s="485"/>
      <c r="AI546" s="485"/>
      <c r="AJ546" s="513"/>
    </row>
    <row r="547">
      <c r="A547" s="505"/>
      <c r="B547" s="485"/>
      <c r="C547" s="506"/>
      <c r="D547" s="485"/>
      <c r="E547" s="485"/>
      <c r="F547" s="485"/>
      <c r="G547" s="485"/>
      <c r="H547" s="485"/>
      <c r="I547" s="485"/>
      <c r="J547" s="485"/>
      <c r="K547" s="485"/>
      <c r="L547" s="485"/>
      <c r="M547" s="485"/>
      <c r="N547" s="485"/>
      <c r="O547" s="485"/>
      <c r="P547" s="485"/>
      <c r="Q547" s="485"/>
      <c r="R547" s="507"/>
      <c r="S547" s="507"/>
      <c r="T547" s="507"/>
      <c r="U547" s="507"/>
      <c r="V547" s="485"/>
      <c r="W547" s="485"/>
      <c r="X547" s="485"/>
      <c r="Y547" s="485"/>
      <c r="Z547" s="485"/>
      <c r="AA547" s="485"/>
      <c r="AB547" s="485"/>
      <c r="AC547" s="485"/>
      <c r="AD547" s="485"/>
      <c r="AE547" s="509"/>
      <c r="AF547" s="485"/>
      <c r="AG547" s="485"/>
      <c r="AH547" s="485"/>
      <c r="AI547" s="485"/>
      <c r="AJ547" s="513"/>
    </row>
    <row r="548">
      <c r="A548" s="505"/>
      <c r="B548" s="485"/>
      <c r="C548" s="506"/>
      <c r="D548" s="485"/>
      <c r="E548" s="485"/>
      <c r="F548" s="485"/>
      <c r="G548" s="485"/>
      <c r="H548" s="485"/>
      <c r="I548" s="485"/>
      <c r="J548" s="485"/>
      <c r="K548" s="485"/>
      <c r="L548" s="485"/>
      <c r="M548" s="485"/>
      <c r="N548" s="485"/>
      <c r="O548" s="485"/>
      <c r="P548" s="485"/>
      <c r="Q548" s="485"/>
      <c r="R548" s="507"/>
      <c r="S548" s="507"/>
      <c r="T548" s="507"/>
      <c r="U548" s="507"/>
      <c r="V548" s="485"/>
      <c r="W548" s="485"/>
      <c r="X548" s="485"/>
      <c r="Y548" s="485"/>
      <c r="Z548" s="485"/>
      <c r="AA548" s="485"/>
      <c r="AB548" s="485"/>
      <c r="AC548" s="485"/>
      <c r="AD548" s="485"/>
      <c r="AE548" s="509"/>
      <c r="AF548" s="485"/>
      <c r="AG548" s="485"/>
      <c r="AH548" s="485"/>
      <c r="AI548" s="485"/>
      <c r="AJ548" s="513"/>
    </row>
    <row r="549">
      <c r="A549" s="505"/>
      <c r="B549" s="485"/>
      <c r="C549" s="506"/>
      <c r="D549" s="485"/>
      <c r="E549" s="485"/>
      <c r="F549" s="485"/>
      <c r="G549" s="485"/>
      <c r="H549" s="485"/>
      <c r="I549" s="485"/>
      <c r="J549" s="485"/>
      <c r="K549" s="485"/>
      <c r="L549" s="485"/>
      <c r="M549" s="485"/>
      <c r="N549" s="485"/>
      <c r="O549" s="485"/>
      <c r="P549" s="485"/>
      <c r="Q549" s="485"/>
      <c r="R549" s="507"/>
      <c r="S549" s="507"/>
      <c r="T549" s="507"/>
      <c r="U549" s="507"/>
      <c r="V549" s="485"/>
      <c r="W549" s="485"/>
      <c r="X549" s="485"/>
      <c r="Y549" s="485"/>
      <c r="Z549" s="485"/>
      <c r="AA549" s="485"/>
      <c r="AB549" s="485"/>
      <c r="AC549" s="485"/>
      <c r="AD549" s="485"/>
      <c r="AE549" s="509"/>
      <c r="AF549" s="485"/>
      <c r="AG549" s="485"/>
      <c r="AH549" s="485"/>
      <c r="AI549" s="485"/>
      <c r="AJ549" s="513"/>
    </row>
    <row r="550">
      <c r="A550" s="505"/>
      <c r="B550" s="485"/>
      <c r="C550" s="506"/>
      <c r="D550" s="485"/>
      <c r="E550" s="485"/>
      <c r="F550" s="485"/>
      <c r="G550" s="485"/>
      <c r="H550" s="485"/>
      <c r="I550" s="485"/>
      <c r="J550" s="485"/>
      <c r="K550" s="485"/>
      <c r="L550" s="485"/>
      <c r="M550" s="485"/>
      <c r="N550" s="485"/>
      <c r="O550" s="485"/>
      <c r="P550" s="485"/>
      <c r="Q550" s="485"/>
      <c r="R550" s="507"/>
      <c r="S550" s="507"/>
      <c r="T550" s="507"/>
      <c r="U550" s="507"/>
      <c r="V550" s="485"/>
      <c r="W550" s="485"/>
      <c r="X550" s="485"/>
      <c r="Y550" s="485"/>
      <c r="Z550" s="485"/>
      <c r="AA550" s="485"/>
      <c r="AB550" s="485"/>
      <c r="AC550" s="485"/>
      <c r="AD550" s="485"/>
      <c r="AE550" s="509"/>
      <c r="AF550" s="485"/>
      <c r="AG550" s="485"/>
      <c r="AH550" s="485"/>
      <c r="AI550" s="485"/>
      <c r="AJ550" s="513"/>
    </row>
    <row r="551">
      <c r="A551" s="505"/>
      <c r="B551" s="485"/>
      <c r="C551" s="506"/>
      <c r="D551" s="485"/>
      <c r="E551" s="485"/>
      <c r="F551" s="485"/>
      <c r="G551" s="485"/>
      <c r="H551" s="485"/>
      <c r="I551" s="485"/>
      <c r="J551" s="485"/>
      <c r="K551" s="485"/>
      <c r="L551" s="485"/>
      <c r="M551" s="485"/>
      <c r="N551" s="485"/>
      <c r="O551" s="485"/>
      <c r="P551" s="485"/>
      <c r="Q551" s="485"/>
      <c r="R551" s="507"/>
      <c r="S551" s="507"/>
      <c r="T551" s="507"/>
      <c r="U551" s="507"/>
      <c r="V551" s="485"/>
      <c r="W551" s="485"/>
      <c r="X551" s="485"/>
      <c r="Y551" s="485"/>
      <c r="Z551" s="485"/>
      <c r="AA551" s="485"/>
      <c r="AB551" s="485"/>
      <c r="AC551" s="485"/>
      <c r="AD551" s="485"/>
      <c r="AE551" s="509"/>
      <c r="AF551" s="485"/>
      <c r="AG551" s="485"/>
      <c r="AH551" s="485"/>
      <c r="AI551" s="485"/>
      <c r="AJ551" s="513"/>
    </row>
    <row r="552">
      <c r="A552" s="505"/>
      <c r="B552" s="485"/>
      <c r="C552" s="506"/>
      <c r="D552" s="485"/>
      <c r="E552" s="485"/>
      <c r="F552" s="485"/>
      <c r="G552" s="485"/>
      <c r="H552" s="485"/>
      <c r="I552" s="485"/>
      <c r="J552" s="485"/>
      <c r="K552" s="485"/>
      <c r="L552" s="485"/>
      <c r="M552" s="485"/>
      <c r="N552" s="485"/>
      <c r="O552" s="485"/>
      <c r="P552" s="485"/>
      <c r="Q552" s="485"/>
      <c r="R552" s="507"/>
      <c r="S552" s="507"/>
      <c r="T552" s="507"/>
      <c r="U552" s="507"/>
      <c r="V552" s="485"/>
      <c r="W552" s="485"/>
      <c r="X552" s="485"/>
      <c r="Y552" s="485"/>
      <c r="Z552" s="485"/>
      <c r="AA552" s="485"/>
      <c r="AB552" s="485"/>
      <c r="AC552" s="485"/>
      <c r="AD552" s="485"/>
      <c r="AE552" s="509"/>
      <c r="AF552" s="485"/>
      <c r="AG552" s="485"/>
      <c r="AH552" s="485"/>
      <c r="AI552" s="485"/>
      <c r="AJ552" s="513"/>
    </row>
    <row r="553">
      <c r="A553" s="505"/>
      <c r="B553" s="485"/>
      <c r="C553" s="506"/>
      <c r="D553" s="485"/>
      <c r="E553" s="485"/>
      <c r="F553" s="485"/>
      <c r="G553" s="485"/>
      <c r="H553" s="485"/>
      <c r="I553" s="485"/>
      <c r="J553" s="485"/>
      <c r="K553" s="485"/>
      <c r="L553" s="485"/>
      <c r="M553" s="485"/>
      <c r="N553" s="485"/>
      <c r="O553" s="485"/>
      <c r="P553" s="485"/>
      <c r="Q553" s="485"/>
      <c r="R553" s="507"/>
      <c r="S553" s="507"/>
      <c r="T553" s="507"/>
      <c r="U553" s="507"/>
      <c r="V553" s="485"/>
      <c r="W553" s="485"/>
      <c r="X553" s="485"/>
      <c r="Y553" s="485"/>
      <c r="Z553" s="485"/>
      <c r="AA553" s="485"/>
      <c r="AB553" s="485"/>
      <c r="AC553" s="485"/>
      <c r="AD553" s="485"/>
      <c r="AE553" s="509"/>
      <c r="AF553" s="485"/>
      <c r="AG553" s="485"/>
      <c r="AH553" s="485"/>
      <c r="AI553" s="485"/>
      <c r="AJ553" s="513"/>
    </row>
    <row r="554">
      <c r="A554" s="505"/>
      <c r="B554" s="485"/>
      <c r="C554" s="506"/>
      <c r="D554" s="485"/>
      <c r="E554" s="485"/>
      <c r="F554" s="485"/>
      <c r="G554" s="485"/>
      <c r="H554" s="485"/>
      <c r="I554" s="485"/>
      <c r="J554" s="485"/>
      <c r="K554" s="485"/>
      <c r="L554" s="485"/>
      <c r="M554" s="485"/>
      <c r="N554" s="485"/>
      <c r="O554" s="485"/>
      <c r="P554" s="485"/>
      <c r="Q554" s="485"/>
      <c r="R554" s="507"/>
      <c r="S554" s="507"/>
      <c r="T554" s="507"/>
      <c r="U554" s="507"/>
      <c r="V554" s="485"/>
      <c r="W554" s="485"/>
      <c r="X554" s="485"/>
      <c r="Y554" s="485"/>
      <c r="Z554" s="485"/>
      <c r="AA554" s="485"/>
      <c r="AB554" s="485"/>
      <c r="AC554" s="485"/>
      <c r="AD554" s="485"/>
      <c r="AE554" s="509"/>
      <c r="AF554" s="485"/>
      <c r="AG554" s="485"/>
      <c r="AH554" s="485"/>
      <c r="AI554" s="485"/>
      <c r="AJ554" s="513"/>
    </row>
    <row r="555">
      <c r="A555" s="505"/>
      <c r="B555" s="485"/>
      <c r="C555" s="506"/>
      <c r="D555" s="485"/>
      <c r="E555" s="485"/>
      <c r="F555" s="485"/>
      <c r="G555" s="485"/>
      <c r="H555" s="485"/>
      <c r="I555" s="485"/>
      <c r="J555" s="485"/>
      <c r="K555" s="485"/>
      <c r="L555" s="485"/>
      <c r="M555" s="485"/>
      <c r="N555" s="485"/>
      <c r="O555" s="485"/>
      <c r="P555" s="485"/>
      <c r="Q555" s="485"/>
      <c r="R555" s="507"/>
      <c r="S555" s="507"/>
      <c r="T555" s="507"/>
      <c r="U555" s="507"/>
      <c r="V555" s="485"/>
      <c r="W555" s="485"/>
      <c r="X555" s="485"/>
      <c r="Y555" s="485"/>
      <c r="Z555" s="485"/>
      <c r="AA555" s="485"/>
      <c r="AB555" s="485"/>
      <c r="AC555" s="485"/>
      <c r="AD555" s="485"/>
      <c r="AE555" s="509"/>
      <c r="AF555" s="485"/>
      <c r="AG555" s="485"/>
      <c r="AH555" s="485"/>
      <c r="AI555" s="485"/>
      <c r="AJ555" s="513"/>
    </row>
    <row r="556">
      <c r="A556" s="505"/>
      <c r="B556" s="485"/>
      <c r="C556" s="506"/>
      <c r="D556" s="485"/>
      <c r="E556" s="485"/>
      <c r="F556" s="485"/>
      <c r="G556" s="485"/>
      <c r="H556" s="485"/>
      <c r="I556" s="485"/>
      <c r="J556" s="485"/>
      <c r="K556" s="485"/>
      <c r="L556" s="485"/>
      <c r="M556" s="485"/>
      <c r="N556" s="485"/>
      <c r="O556" s="485"/>
      <c r="P556" s="485"/>
      <c r="Q556" s="485"/>
      <c r="R556" s="507"/>
      <c r="S556" s="507"/>
      <c r="T556" s="507"/>
      <c r="U556" s="507"/>
      <c r="V556" s="485"/>
      <c r="W556" s="485"/>
      <c r="X556" s="485"/>
      <c r="Y556" s="485"/>
      <c r="Z556" s="485"/>
      <c r="AA556" s="485"/>
      <c r="AB556" s="485"/>
      <c r="AC556" s="485"/>
      <c r="AD556" s="485"/>
      <c r="AE556" s="509"/>
      <c r="AF556" s="485"/>
      <c r="AG556" s="485"/>
      <c r="AH556" s="485"/>
      <c r="AI556" s="485"/>
      <c r="AJ556" s="513"/>
    </row>
    <row r="557">
      <c r="A557" s="505"/>
      <c r="B557" s="485"/>
      <c r="C557" s="506"/>
      <c r="D557" s="485"/>
      <c r="E557" s="485"/>
      <c r="F557" s="485"/>
      <c r="G557" s="485"/>
      <c r="H557" s="485"/>
      <c r="I557" s="485"/>
      <c r="J557" s="485"/>
      <c r="K557" s="485"/>
      <c r="L557" s="485"/>
      <c r="M557" s="485"/>
      <c r="N557" s="485"/>
      <c r="O557" s="485"/>
      <c r="P557" s="485"/>
      <c r="Q557" s="485"/>
      <c r="R557" s="507"/>
      <c r="S557" s="507"/>
      <c r="T557" s="507"/>
      <c r="U557" s="507"/>
      <c r="V557" s="485"/>
      <c r="W557" s="485"/>
      <c r="X557" s="485"/>
      <c r="Y557" s="485"/>
      <c r="Z557" s="485"/>
      <c r="AA557" s="485"/>
      <c r="AB557" s="485"/>
      <c r="AC557" s="485"/>
      <c r="AD557" s="485"/>
      <c r="AE557" s="509"/>
      <c r="AF557" s="485"/>
      <c r="AG557" s="485"/>
      <c r="AH557" s="485"/>
      <c r="AI557" s="485"/>
      <c r="AJ557" s="513"/>
    </row>
    <row r="558">
      <c r="A558" s="505"/>
      <c r="B558" s="485"/>
      <c r="C558" s="506"/>
      <c r="D558" s="485"/>
      <c r="E558" s="485"/>
      <c r="F558" s="485"/>
      <c r="G558" s="485"/>
      <c r="H558" s="485"/>
      <c r="I558" s="485"/>
      <c r="J558" s="485"/>
      <c r="K558" s="485"/>
      <c r="L558" s="485"/>
      <c r="M558" s="485"/>
      <c r="N558" s="485"/>
      <c r="O558" s="485"/>
      <c r="P558" s="485"/>
      <c r="Q558" s="485"/>
      <c r="R558" s="507"/>
      <c r="S558" s="507"/>
      <c r="T558" s="507"/>
      <c r="U558" s="507"/>
      <c r="V558" s="485"/>
      <c r="W558" s="485"/>
      <c r="X558" s="485"/>
      <c r="Y558" s="485"/>
      <c r="Z558" s="485"/>
      <c r="AA558" s="485"/>
      <c r="AB558" s="485"/>
      <c r="AC558" s="485"/>
      <c r="AD558" s="485"/>
      <c r="AE558" s="509"/>
      <c r="AF558" s="485"/>
      <c r="AG558" s="485"/>
      <c r="AH558" s="485"/>
      <c r="AI558" s="485"/>
      <c r="AJ558" s="513"/>
    </row>
    <row r="559">
      <c r="A559" s="505"/>
      <c r="B559" s="485"/>
      <c r="C559" s="506"/>
      <c r="D559" s="485"/>
      <c r="E559" s="485"/>
      <c r="F559" s="485"/>
      <c r="G559" s="485"/>
      <c r="H559" s="485"/>
      <c r="I559" s="485"/>
      <c r="J559" s="485"/>
      <c r="K559" s="485"/>
      <c r="L559" s="485"/>
      <c r="M559" s="485"/>
      <c r="N559" s="485"/>
      <c r="O559" s="485"/>
      <c r="P559" s="485"/>
      <c r="Q559" s="485"/>
      <c r="R559" s="507"/>
      <c r="S559" s="507"/>
      <c r="T559" s="507"/>
      <c r="U559" s="507"/>
      <c r="V559" s="485"/>
      <c r="W559" s="485"/>
      <c r="X559" s="485"/>
      <c r="Y559" s="485"/>
      <c r="Z559" s="485"/>
      <c r="AA559" s="485"/>
      <c r="AB559" s="485"/>
      <c r="AC559" s="485"/>
      <c r="AD559" s="485"/>
      <c r="AE559" s="509"/>
      <c r="AF559" s="485"/>
      <c r="AG559" s="485"/>
      <c r="AH559" s="485"/>
      <c r="AI559" s="485"/>
      <c r="AJ559" s="513"/>
    </row>
    <row r="560">
      <c r="A560" s="505"/>
      <c r="B560" s="485"/>
      <c r="C560" s="506"/>
      <c r="D560" s="485"/>
      <c r="E560" s="485"/>
      <c r="F560" s="485"/>
      <c r="G560" s="485"/>
      <c r="H560" s="485"/>
      <c r="I560" s="485"/>
      <c r="J560" s="485"/>
      <c r="K560" s="485"/>
      <c r="L560" s="485"/>
      <c r="M560" s="485"/>
      <c r="N560" s="485"/>
      <c r="O560" s="485"/>
      <c r="P560" s="485"/>
      <c r="Q560" s="485"/>
      <c r="R560" s="507"/>
      <c r="S560" s="507"/>
      <c r="T560" s="507"/>
      <c r="U560" s="507"/>
      <c r="V560" s="485"/>
      <c r="W560" s="485"/>
      <c r="X560" s="485"/>
      <c r="Y560" s="485"/>
      <c r="Z560" s="485"/>
      <c r="AA560" s="485"/>
      <c r="AB560" s="485"/>
      <c r="AC560" s="485"/>
      <c r="AD560" s="485"/>
      <c r="AE560" s="509"/>
      <c r="AF560" s="485"/>
      <c r="AG560" s="485"/>
      <c r="AH560" s="485"/>
      <c r="AI560" s="485"/>
      <c r="AJ560" s="513"/>
    </row>
    <row r="561">
      <c r="A561" s="505"/>
      <c r="B561" s="485"/>
      <c r="C561" s="506"/>
      <c r="D561" s="485"/>
      <c r="E561" s="485"/>
      <c r="F561" s="485"/>
      <c r="G561" s="485"/>
      <c r="H561" s="485"/>
      <c r="I561" s="485"/>
      <c r="J561" s="485"/>
      <c r="K561" s="485"/>
      <c r="L561" s="485"/>
      <c r="M561" s="485"/>
      <c r="N561" s="485"/>
      <c r="O561" s="485"/>
      <c r="P561" s="485"/>
      <c r="Q561" s="485"/>
      <c r="R561" s="507"/>
      <c r="S561" s="507"/>
      <c r="T561" s="507"/>
      <c r="U561" s="507"/>
      <c r="V561" s="485"/>
      <c r="W561" s="485"/>
      <c r="X561" s="485"/>
      <c r="Y561" s="485"/>
      <c r="Z561" s="485"/>
      <c r="AA561" s="485"/>
      <c r="AB561" s="485"/>
      <c r="AC561" s="485"/>
      <c r="AD561" s="485"/>
      <c r="AE561" s="509"/>
      <c r="AF561" s="485"/>
      <c r="AG561" s="485"/>
      <c r="AH561" s="485"/>
      <c r="AI561" s="485"/>
      <c r="AJ561" s="513"/>
    </row>
    <row r="562">
      <c r="A562" s="505"/>
      <c r="B562" s="485"/>
      <c r="C562" s="506"/>
      <c r="D562" s="485"/>
      <c r="E562" s="485"/>
      <c r="F562" s="485"/>
      <c r="G562" s="485"/>
      <c r="H562" s="485"/>
      <c r="I562" s="485"/>
      <c r="J562" s="485"/>
      <c r="K562" s="485"/>
      <c r="L562" s="485"/>
      <c r="M562" s="485"/>
      <c r="N562" s="485"/>
      <c r="O562" s="485"/>
      <c r="P562" s="485"/>
      <c r="Q562" s="485"/>
      <c r="R562" s="507"/>
      <c r="S562" s="507"/>
      <c r="T562" s="507"/>
      <c r="U562" s="507"/>
      <c r="V562" s="485"/>
      <c r="W562" s="485"/>
      <c r="X562" s="485"/>
      <c r="Y562" s="485"/>
      <c r="Z562" s="485"/>
      <c r="AA562" s="485"/>
      <c r="AB562" s="485"/>
      <c r="AC562" s="485"/>
      <c r="AD562" s="485"/>
      <c r="AE562" s="509"/>
      <c r="AF562" s="485"/>
      <c r="AG562" s="485"/>
      <c r="AH562" s="485"/>
      <c r="AI562" s="485"/>
      <c r="AJ562" s="513"/>
    </row>
    <row r="563">
      <c r="A563" s="505"/>
      <c r="B563" s="485"/>
      <c r="C563" s="506"/>
      <c r="D563" s="485"/>
      <c r="E563" s="485"/>
      <c r="F563" s="485"/>
      <c r="G563" s="485"/>
      <c r="H563" s="485"/>
      <c r="I563" s="485"/>
      <c r="J563" s="485"/>
      <c r="K563" s="485"/>
      <c r="L563" s="485"/>
      <c r="M563" s="485"/>
      <c r="N563" s="485"/>
      <c r="O563" s="485"/>
      <c r="P563" s="485"/>
      <c r="Q563" s="485"/>
      <c r="R563" s="507"/>
      <c r="S563" s="507"/>
      <c r="T563" s="507"/>
      <c r="U563" s="507"/>
      <c r="V563" s="485"/>
      <c r="W563" s="485"/>
      <c r="X563" s="485"/>
      <c r="Y563" s="485"/>
      <c r="Z563" s="485"/>
      <c r="AA563" s="485"/>
      <c r="AB563" s="485"/>
      <c r="AC563" s="485"/>
      <c r="AD563" s="485"/>
      <c r="AE563" s="509"/>
      <c r="AF563" s="485"/>
      <c r="AG563" s="485"/>
      <c r="AH563" s="485"/>
      <c r="AI563" s="485"/>
      <c r="AJ563" s="513"/>
    </row>
    <row r="564">
      <c r="A564" s="505"/>
      <c r="B564" s="485"/>
      <c r="C564" s="506"/>
      <c r="D564" s="485"/>
      <c r="E564" s="485"/>
      <c r="F564" s="485"/>
      <c r="G564" s="485"/>
      <c r="H564" s="485"/>
      <c r="I564" s="485"/>
      <c r="J564" s="485"/>
      <c r="K564" s="485"/>
      <c r="L564" s="485"/>
      <c r="M564" s="485"/>
      <c r="N564" s="485"/>
      <c r="O564" s="485"/>
      <c r="P564" s="485"/>
      <c r="Q564" s="485"/>
      <c r="R564" s="507"/>
      <c r="S564" s="507"/>
      <c r="T564" s="507"/>
      <c r="U564" s="507"/>
      <c r="V564" s="485"/>
      <c r="W564" s="485"/>
      <c r="X564" s="485"/>
      <c r="Y564" s="485"/>
      <c r="Z564" s="485"/>
      <c r="AA564" s="485"/>
      <c r="AB564" s="485"/>
      <c r="AC564" s="485"/>
      <c r="AD564" s="485"/>
      <c r="AE564" s="509"/>
      <c r="AF564" s="485"/>
      <c r="AG564" s="485"/>
      <c r="AH564" s="485"/>
      <c r="AI564" s="485"/>
      <c r="AJ564" s="513"/>
    </row>
    <row r="565">
      <c r="A565" s="505"/>
      <c r="B565" s="485"/>
      <c r="C565" s="506"/>
      <c r="D565" s="485"/>
      <c r="E565" s="485"/>
      <c r="F565" s="485"/>
      <c r="G565" s="485"/>
      <c r="H565" s="485"/>
      <c r="I565" s="485"/>
      <c r="J565" s="485"/>
      <c r="K565" s="485"/>
      <c r="L565" s="485"/>
      <c r="M565" s="485"/>
      <c r="N565" s="485"/>
      <c r="O565" s="485"/>
      <c r="P565" s="485"/>
      <c r="Q565" s="485"/>
      <c r="R565" s="507"/>
      <c r="S565" s="507"/>
      <c r="T565" s="507"/>
      <c r="U565" s="507"/>
      <c r="V565" s="485"/>
      <c r="W565" s="485"/>
      <c r="X565" s="485"/>
      <c r="Y565" s="485"/>
      <c r="Z565" s="485"/>
      <c r="AA565" s="485"/>
      <c r="AB565" s="485"/>
      <c r="AC565" s="485"/>
      <c r="AD565" s="485"/>
      <c r="AE565" s="509"/>
      <c r="AF565" s="485"/>
      <c r="AG565" s="485"/>
      <c r="AH565" s="485"/>
      <c r="AI565" s="485"/>
      <c r="AJ565" s="513"/>
    </row>
    <row r="566">
      <c r="A566" s="505"/>
      <c r="B566" s="485"/>
      <c r="C566" s="506"/>
      <c r="D566" s="485"/>
      <c r="E566" s="485"/>
      <c r="F566" s="485"/>
      <c r="G566" s="485"/>
      <c r="H566" s="485"/>
      <c r="I566" s="485"/>
      <c r="J566" s="485"/>
      <c r="K566" s="485"/>
      <c r="L566" s="485"/>
      <c r="M566" s="485"/>
      <c r="N566" s="485"/>
      <c r="O566" s="485"/>
      <c r="P566" s="485"/>
      <c r="Q566" s="485"/>
      <c r="R566" s="507"/>
      <c r="S566" s="507"/>
      <c r="T566" s="507"/>
      <c r="U566" s="507"/>
      <c r="V566" s="485"/>
      <c r="W566" s="485"/>
      <c r="X566" s="485"/>
      <c r="Y566" s="485"/>
      <c r="Z566" s="485"/>
      <c r="AA566" s="485"/>
      <c r="AB566" s="485"/>
      <c r="AC566" s="485"/>
      <c r="AD566" s="485"/>
      <c r="AE566" s="509"/>
      <c r="AF566" s="485"/>
      <c r="AG566" s="485"/>
      <c r="AH566" s="485"/>
      <c r="AI566" s="485"/>
      <c r="AJ566" s="513"/>
    </row>
    <row r="567">
      <c r="A567" s="505"/>
      <c r="B567" s="485"/>
      <c r="C567" s="506"/>
      <c r="D567" s="485"/>
      <c r="E567" s="485"/>
      <c r="F567" s="485"/>
      <c r="G567" s="485"/>
      <c r="H567" s="485"/>
      <c r="I567" s="485"/>
      <c r="J567" s="485"/>
      <c r="K567" s="485"/>
      <c r="L567" s="485"/>
      <c r="M567" s="485"/>
      <c r="N567" s="485"/>
      <c r="O567" s="485"/>
      <c r="P567" s="485"/>
      <c r="Q567" s="485"/>
      <c r="R567" s="507"/>
      <c r="S567" s="507"/>
      <c r="T567" s="507"/>
      <c r="U567" s="507"/>
      <c r="V567" s="485"/>
      <c r="W567" s="485"/>
      <c r="X567" s="485"/>
      <c r="Y567" s="485"/>
      <c r="Z567" s="485"/>
      <c r="AA567" s="485"/>
      <c r="AB567" s="485"/>
      <c r="AC567" s="485"/>
      <c r="AD567" s="485"/>
      <c r="AE567" s="509"/>
      <c r="AF567" s="485"/>
      <c r="AG567" s="485"/>
      <c r="AH567" s="485"/>
      <c r="AI567" s="485"/>
      <c r="AJ567" s="513"/>
    </row>
    <row r="568">
      <c r="A568" s="505"/>
      <c r="B568" s="485"/>
      <c r="C568" s="506"/>
      <c r="D568" s="485"/>
      <c r="E568" s="485"/>
      <c r="F568" s="485"/>
      <c r="G568" s="485"/>
      <c r="H568" s="485"/>
      <c r="I568" s="485"/>
      <c r="J568" s="485"/>
      <c r="K568" s="485"/>
      <c r="L568" s="485"/>
      <c r="M568" s="485"/>
      <c r="N568" s="485"/>
      <c r="O568" s="485"/>
      <c r="P568" s="485"/>
      <c r="Q568" s="485"/>
      <c r="R568" s="507"/>
      <c r="S568" s="507"/>
      <c r="T568" s="507"/>
      <c r="U568" s="507"/>
      <c r="V568" s="485"/>
      <c r="W568" s="485"/>
      <c r="X568" s="485"/>
      <c r="Y568" s="485"/>
      <c r="Z568" s="485"/>
      <c r="AA568" s="485"/>
      <c r="AB568" s="485"/>
      <c r="AC568" s="485"/>
      <c r="AD568" s="485"/>
      <c r="AE568" s="509"/>
      <c r="AF568" s="485"/>
      <c r="AG568" s="485"/>
      <c r="AH568" s="485"/>
      <c r="AI568" s="485"/>
      <c r="AJ568" s="513"/>
    </row>
    <row r="569">
      <c r="A569" s="505"/>
      <c r="B569" s="485"/>
      <c r="C569" s="506"/>
      <c r="D569" s="485"/>
      <c r="E569" s="485"/>
      <c r="F569" s="485"/>
      <c r="G569" s="485"/>
      <c r="H569" s="485"/>
      <c r="I569" s="485"/>
      <c r="J569" s="485"/>
      <c r="K569" s="485"/>
      <c r="L569" s="485"/>
      <c r="M569" s="485"/>
      <c r="N569" s="485"/>
      <c r="O569" s="485"/>
      <c r="P569" s="485"/>
      <c r="Q569" s="485"/>
      <c r="R569" s="507"/>
      <c r="S569" s="507"/>
      <c r="T569" s="507"/>
      <c r="U569" s="507"/>
      <c r="V569" s="485"/>
      <c r="W569" s="485"/>
      <c r="X569" s="485"/>
      <c r="Y569" s="485"/>
      <c r="Z569" s="485"/>
      <c r="AA569" s="485"/>
      <c r="AB569" s="485"/>
      <c r="AC569" s="485"/>
      <c r="AD569" s="485"/>
      <c r="AE569" s="509"/>
      <c r="AF569" s="485"/>
      <c r="AG569" s="485"/>
      <c r="AH569" s="485"/>
      <c r="AI569" s="485"/>
      <c r="AJ569" s="513"/>
    </row>
    <row r="570">
      <c r="A570" s="505"/>
      <c r="B570" s="485"/>
      <c r="C570" s="506"/>
      <c r="D570" s="485"/>
      <c r="E570" s="485"/>
      <c r="F570" s="485"/>
      <c r="G570" s="485"/>
      <c r="H570" s="485"/>
      <c r="I570" s="485"/>
      <c r="J570" s="485"/>
      <c r="K570" s="485"/>
      <c r="L570" s="485"/>
      <c r="M570" s="485"/>
      <c r="N570" s="485"/>
      <c r="O570" s="485"/>
      <c r="P570" s="485"/>
      <c r="Q570" s="485"/>
      <c r="R570" s="507"/>
      <c r="S570" s="507"/>
      <c r="T570" s="507"/>
      <c r="U570" s="507"/>
      <c r="V570" s="485"/>
      <c r="W570" s="485"/>
      <c r="X570" s="485"/>
      <c r="Y570" s="485"/>
      <c r="Z570" s="485"/>
      <c r="AA570" s="485"/>
      <c r="AB570" s="485"/>
      <c r="AC570" s="485"/>
      <c r="AD570" s="485"/>
      <c r="AE570" s="509"/>
      <c r="AF570" s="485"/>
      <c r="AG570" s="485"/>
      <c r="AH570" s="485"/>
      <c r="AI570" s="485"/>
      <c r="AJ570" s="513"/>
    </row>
    <row r="571">
      <c r="A571" s="505"/>
      <c r="B571" s="485"/>
      <c r="C571" s="506"/>
      <c r="D571" s="485"/>
      <c r="E571" s="485"/>
      <c r="F571" s="485"/>
      <c r="G571" s="485"/>
      <c r="H571" s="485"/>
      <c r="I571" s="485"/>
      <c r="J571" s="485"/>
      <c r="K571" s="485"/>
      <c r="L571" s="485"/>
      <c r="M571" s="485"/>
      <c r="N571" s="485"/>
      <c r="O571" s="485"/>
      <c r="P571" s="485"/>
      <c r="Q571" s="485"/>
      <c r="R571" s="507"/>
      <c r="S571" s="507"/>
      <c r="T571" s="507"/>
      <c r="U571" s="507"/>
      <c r="V571" s="485"/>
      <c r="W571" s="485"/>
      <c r="X571" s="485"/>
      <c r="Y571" s="485"/>
      <c r="Z571" s="485"/>
      <c r="AA571" s="485"/>
      <c r="AB571" s="485"/>
      <c r="AC571" s="485"/>
      <c r="AD571" s="485"/>
      <c r="AE571" s="509"/>
      <c r="AF571" s="485"/>
      <c r="AG571" s="485"/>
      <c r="AH571" s="485"/>
      <c r="AI571" s="485"/>
      <c r="AJ571" s="513"/>
    </row>
    <row r="572">
      <c r="A572" s="505"/>
      <c r="B572" s="485"/>
      <c r="C572" s="506"/>
      <c r="D572" s="485"/>
      <c r="E572" s="485"/>
      <c r="F572" s="485"/>
      <c r="G572" s="485"/>
      <c r="H572" s="485"/>
      <c r="I572" s="485"/>
      <c r="J572" s="485"/>
      <c r="K572" s="485"/>
      <c r="L572" s="485"/>
      <c r="M572" s="485"/>
      <c r="N572" s="485"/>
      <c r="O572" s="485"/>
      <c r="P572" s="485"/>
      <c r="Q572" s="485"/>
      <c r="R572" s="507"/>
      <c r="S572" s="507"/>
      <c r="T572" s="507"/>
      <c r="U572" s="507"/>
      <c r="V572" s="485"/>
      <c r="W572" s="485"/>
      <c r="X572" s="485"/>
      <c r="Y572" s="485"/>
      <c r="Z572" s="485"/>
      <c r="AA572" s="485"/>
      <c r="AB572" s="485"/>
      <c r="AC572" s="485"/>
      <c r="AD572" s="485"/>
      <c r="AE572" s="509"/>
      <c r="AF572" s="485"/>
      <c r="AG572" s="485"/>
      <c r="AH572" s="485"/>
      <c r="AI572" s="485"/>
      <c r="AJ572" s="513"/>
    </row>
    <row r="573">
      <c r="A573" s="505"/>
      <c r="B573" s="485"/>
      <c r="C573" s="506"/>
      <c r="D573" s="485"/>
      <c r="E573" s="485"/>
      <c r="F573" s="485"/>
      <c r="G573" s="485"/>
      <c r="H573" s="485"/>
      <c r="I573" s="485"/>
      <c r="J573" s="485"/>
      <c r="K573" s="485"/>
      <c r="L573" s="485"/>
      <c r="M573" s="485"/>
      <c r="N573" s="485"/>
      <c r="O573" s="485"/>
      <c r="P573" s="485"/>
      <c r="Q573" s="485"/>
      <c r="R573" s="507"/>
      <c r="S573" s="507"/>
      <c r="T573" s="507"/>
      <c r="U573" s="507"/>
      <c r="V573" s="485"/>
      <c r="W573" s="485"/>
      <c r="X573" s="485"/>
      <c r="Y573" s="485"/>
      <c r="Z573" s="485"/>
      <c r="AA573" s="485"/>
      <c r="AB573" s="485"/>
      <c r="AC573" s="485"/>
      <c r="AD573" s="485"/>
      <c r="AE573" s="509"/>
      <c r="AF573" s="485"/>
      <c r="AG573" s="485"/>
      <c r="AH573" s="485"/>
      <c r="AI573" s="485"/>
      <c r="AJ573" s="513"/>
    </row>
    <row r="574">
      <c r="A574" s="505"/>
      <c r="B574" s="485"/>
      <c r="C574" s="506"/>
      <c r="D574" s="485"/>
      <c r="E574" s="485"/>
      <c r="F574" s="485"/>
      <c r="G574" s="485"/>
      <c r="H574" s="485"/>
      <c r="I574" s="485"/>
      <c r="J574" s="485"/>
      <c r="K574" s="485"/>
      <c r="L574" s="485"/>
      <c r="M574" s="485"/>
      <c r="N574" s="485"/>
      <c r="O574" s="485"/>
      <c r="P574" s="485"/>
      <c r="Q574" s="485"/>
      <c r="R574" s="507"/>
      <c r="S574" s="507"/>
      <c r="T574" s="507"/>
      <c r="U574" s="507"/>
      <c r="V574" s="485"/>
      <c r="W574" s="485"/>
      <c r="X574" s="485"/>
      <c r="Y574" s="485"/>
      <c r="Z574" s="485"/>
      <c r="AA574" s="485"/>
      <c r="AB574" s="485"/>
      <c r="AC574" s="485"/>
      <c r="AD574" s="485"/>
      <c r="AE574" s="509"/>
      <c r="AF574" s="485"/>
      <c r="AG574" s="485"/>
      <c r="AH574" s="485"/>
      <c r="AI574" s="485"/>
      <c r="AJ574" s="513"/>
    </row>
    <row r="575">
      <c r="A575" s="505"/>
      <c r="B575" s="485"/>
      <c r="C575" s="506"/>
      <c r="D575" s="485"/>
      <c r="E575" s="485"/>
      <c r="F575" s="485"/>
      <c r="G575" s="485"/>
      <c r="H575" s="485"/>
      <c r="I575" s="485"/>
      <c r="J575" s="485"/>
      <c r="K575" s="485"/>
      <c r="L575" s="485"/>
      <c r="M575" s="485"/>
      <c r="N575" s="485"/>
      <c r="O575" s="485"/>
      <c r="P575" s="485"/>
      <c r="Q575" s="485"/>
      <c r="R575" s="507"/>
      <c r="S575" s="507"/>
      <c r="T575" s="507"/>
      <c r="U575" s="507"/>
      <c r="V575" s="485"/>
      <c r="W575" s="485"/>
      <c r="X575" s="485"/>
      <c r="Y575" s="485"/>
      <c r="Z575" s="485"/>
      <c r="AA575" s="485"/>
      <c r="AB575" s="485"/>
      <c r="AC575" s="485"/>
      <c r="AD575" s="485"/>
      <c r="AE575" s="509"/>
      <c r="AF575" s="485"/>
      <c r="AG575" s="485"/>
      <c r="AH575" s="485"/>
      <c r="AI575" s="485"/>
      <c r="AJ575" s="513"/>
    </row>
    <row r="576">
      <c r="A576" s="505"/>
      <c r="B576" s="485"/>
      <c r="C576" s="506"/>
      <c r="D576" s="485"/>
      <c r="E576" s="485"/>
      <c r="F576" s="485"/>
      <c r="G576" s="485"/>
      <c r="H576" s="485"/>
      <c r="I576" s="485"/>
      <c r="J576" s="485"/>
      <c r="K576" s="485"/>
      <c r="L576" s="485"/>
      <c r="M576" s="485"/>
      <c r="N576" s="485"/>
      <c r="O576" s="485"/>
      <c r="P576" s="485"/>
      <c r="Q576" s="485"/>
      <c r="R576" s="507"/>
      <c r="S576" s="507"/>
      <c r="T576" s="507"/>
      <c r="U576" s="507"/>
      <c r="V576" s="485"/>
      <c r="W576" s="485"/>
      <c r="X576" s="485"/>
      <c r="Y576" s="485"/>
      <c r="Z576" s="485"/>
      <c r="AA576" s="485"/>
      <c r="AB576" s="485"/>
      <c r="AC576" s="485"/>
      <c r="AD576" s="485"/>
      <c r="AE576" s="509"/>
      <c r="AF576" s="485"/>
      <c r="AG576" s="485"/>
      <c r="AH576" s="485"/>
      <c r="AI576" s="485"/>
      <c r="AJ576" s="513"/>
    </row>
    <row r="577">
      <c r="A577" s="505"/>
      <c r="B577" s="485"/>
      <c r="C577" s="506"/>
      <c r="D577" s="485"/>
      <c r="E577" s="485"/>
      <c r="F577" s="485"/>
      <c r="G577" s="485"/>
      <c r="H577" s="485"/>
      <c r="I577" s="485"/>
      <c r="J577" s="485"/>
      <c r="K577" s="485"/>
      <c r="L577" s="485"/>
      <c r="M577" s="485"/>
      <c r="N577" s="485"/>
      <c r="O577" s="485"/>
      <c r="P577" s="485"/>
      <c r="Q577" s="485"/>
      <c r="R577" s="507"/>
      <c r="S577" s="507"/>
      <c r="T577" s="507"/>
      <c r="U577" s="507"/>
      <c r="V577" s="485"/>
      <c r="W577" s="485"/>
      <c r="X577" s="485"/>
      <c r="Y577" s="485"/>
      <c r="Z577" s="485"/>
      <c r="AA577" s="485"/>
      <c r="AB577" s="485"/>
      <c r="AC577" s="485"/>
      <c r="AD577" s="485"/>
      <c r="AE577" s="509"/>
      <c r="AF577" s="485"/>
      <c r="AG577" s="485"/>
      <c r="AH577" s="485"/>
      <c r="AI577" s="485"/>
      <c r="AJ577" s="513"/>
    </row>
    <row r="578">
      <c r="A578" s="505"/>
      <c r="B578" s="485"/>
      <c r="C578" s="506"/>
      <c r="D578" s="485"/>
      <c r="E578" s="485"/>
      <c r="F578" s="485"/>
      <c r="G578" s="485"/>
      <c r="H578" s="485"/>
      <c r="I578" s="485"/>
      <c r="J578" s="485"/>
      <c r="K578" s="485"/>
      <c r="L578" s="485"/>
      <c r="M578" s="485"/>
      <c r="N578" s="485"/>
      <c r="O578" s="485"/>
      <c r="P578" s="485"/>
      <c r="Q578" s="485"/>
      <c r="R578" s="507"/>
      <c r="S578" s="507"/>
      <c r="T578" s="507"/>
      <c r="U578" s="507"/>
      <c r="V578" s="485"/>
      <c r="W578" s="485"/>
      <c r="X578" s="485"/>
      <c r="Y578" s="485"/>
      <c r="Z578" s="485"/>
      <c r="AA578" s="485"/>
      <c r="AB578" s="485"/>
      <c r="AC578" s="485"/>
      <c r="AD578" s="485"/>
      <c r="AE578" s="509"/>
      <c r="AF578" s="485"/>
      <c r="AG578" s="485"/>
      <c r="AH578" s="485"/>
      <c r="AI578" s="485"/>
      <c r="AJ578" s="513"/>
    </row>
    <row r="579">
      <c r="A579" s="505"/>
      <c r="B579" s="485"/>
      <c r="C579" s="506"/>
      <c r="D579" s="485"/>
      <c r="E579" s="485"/>
      <c r="F579" s="485"/>
      <c r="G579" s="485"/>
      <c r="H579" s="485"/>
      <c r="I579" s="485"/>
      <c r="J579" s="485"/>
      <c r="K579" s="485"/>
      <c r="L579" s="485"/>
      <c r="M579" s="485"/>
      <c r="N579" s="485"/>
      <c r="O579" s="485"/>
      <c r="P579" s="485"/>
      <c r="Q579" s="485"/>
      <c r="R579" s="507"/>
      <c r="S579" s="507"/>
      <c r="T579" s="507"/>
      <c r="U579" s="507"/>
      <c r="V579" s="485"/>
      <c r="W579" s="485"/>
      <c r="X579" s="485"/>
      <c r="Y579" s="485"/>
      <c r="Z579" s="485"/>
      <c r="AA579" s="485"/>
      <c r="AB579" s="485"/>
      <c r="AC579" s="485"/>
      <c r="AD579" s="485"/>
      <c r="AE579" s="509"/>
      <c r="AF579" s="485"/>
      <c r="AG579" s="485"/>
      <c r="AH579" s="485"/>
      <c r="AI579" s="485"/>
      <c r="AJ579" s="513"/>
    </row>
    <row r="580">
      <c r="A580" s="505"/>
      <c r="B580" s="485"/>
      <c r="C580" s="506"/>
      <c r="D580" s="485"/>
      <c r="E580" s="485"/>
      <c r="F580" s="485"/>
      <c r="G580" s="485"/>
      <c r="H580" s="485"/>
      <c r="I580" s="485"/>
      <c r="J580" s="485"/>
      <c r="K580" s="485"/>
      <c r="L580" s="485"/>
      <c r="M580" s="485"/>
      <c r="N580" s="485"/>
      <c r="O580" s="485"/>
      <c r="P580" s="485"/>
      <c r="Q580" s="485"/>
      <c r="R580" s="507"/>
      <c r="S580" s="507"/>
      <c r="T580" s="507"/>
      <c r="U580" s="507"/>
      <c r="V580" s="485"/>
      <c r="W580" s="485"/>
      <c r="X580" s="485"/>
      <c r="Y580" s="485"/>
      <c r="Z580" s="485"/>
      <c r="AA580" s="485"/>
      <c r="AB580" s="485"/>
      <c r="AC580" s="485"/>
      <c r="AD580" s="485"/>
      <c r="AE580" s="509"/>
      <c r="AF580" s="485"/>
      <c r="AG580" s="485"/>
      <c r="AH580" s="485"/>
      <c r="AI580" s="485"/>
      <c r="AJ580" s="513"/>
    </row>
    <row r="581">
      <c r="A581" s="505"/>
      <c r="B581" s="485"/>
      <c r="C581" s="506"/>
      <c r="D581" s="485"/>
      <c r="E581" s="485"/>
      <c r="F581" s="485"/>
      <c r="G581" s="485"/>
      <c r="H581" s="485"/>
      <c r="I581" s="485"/>
      <c r="J581" s="485"/>
      <c r="K581" s="485"/>
      <c r="L581" s="485"/>
      <c r="M581" s="485"/>
      <c r="N581" s="485"/>
      <c r="O581" s="485"/>
      <c r="P581" s="485"/>
      <c r="Q581" s="485"/>
      <c r="R581" s="507"/>
      <c r="S581" s="507"/>
      <c r="T581" s="507"/>
      <c r="U581" s="507"/>
      <c r="V581" s="485"/>
      <c r="W581" s="485"/>
      <c r="X581" s="485"/>
      <c r="Y581" s="485"/>
      <c r="Z581" s="485"/>
      <c r="AA581" s="485"/>
      <c r="AB581" s="485"/>
      <c r="AC581" s="485"/>
      <c r="AD581" s="485"/>
      <c r="AE581" s="509"/>
      <c r="AF581" s="485"/>
      <c r="AG581" s="485"/>
      <c r="AH581" s="485"/>
      <c r="AI581" s="485"/>
      <c r="AJ581" s="513"/>
    </row>
    <row r="582">
      <c r="A582" s="505"/>
      <c r="B582" s="485"/>
      <c r="C582" s="506"/>
      <c r="D582" s="485"/>
      <c r="E582" s="485"/>
      <c r="F582" s="485"/>
      <c r="G582" s="485"/>
      <c r="H582" s="485"/>
      <c r="I582" s="485"/>
      <c r="J582" s="485"/>
      <c r="K582" s="485"/>
      <c r="L582" s="485"/>
      <c r="M582" s="485"/>
      <c r="N582" s="485"/>
      <c r="O582" s="485"/>
      <c r="P582" s="485"/>
      <c r="Q582" s="485"/>
      <c r="R582" s="507"/>
      <c r="S582" s="507"/>
      <c r="T582" s="507"/>
      <c r="U582" s="507"/>
      <c r="V582" s="485"/>
      <c r="W582" s="485"/>
      <c r="X582" s="485"/>
      <c r="Y582" s="485"/>
      <c r="Z582" s="485"/>
      <c r="AA582" s="485"/>
      <c r="AB582" s="485"/>
      <c r="AC582" s="485"/>
      <c r="AD582" s="485"/>
      <c r="AE582" s="509"/>
      <c r="AF582" s="485"/>
      <c r="AG582" s="485"/>
      <c r="AH582" s="485"/>
      <c r="AI582" s="485"/>
      <c r="AJ582" s="513"/>
    </row>
    <row r="583">
      <c r="A583" s="505"/>
      <c r="B583" s="485"/>
      <c r="C583" s="506"/>
      <c r="D583" s="485"/>
      <c r="E583" s="485"/>
      <c r="F583" s="485"/>
      <c r="G583" s="485"/>
      <c r="H583" s="485"/>
      <c r="I583" s="485"/>
      <c r="J583" s="485"/>
      <c r="K583" s="485"/>
      <c r="L583" s="485"/>
      <c r="M583" s="485"/>
      <c r="N583" s="485"/>
      <c r="O583" s="485"/>
      <c r="P583" s="485"/>
      <c r="Q583" s="485"/>
      <c r="R583" s="507"/>
      <c r="S583" s="507"/>
      <c r="T583" s="507"/>
      <c r="U583" s="507"/>
      <c r="V583" s="485"/>
      <c r="W583" s="485"/>
      <c r="X583" s="485"/>
      <c r="Y583" s="485"/>
      <c r="Z583" s="485"/>
      <c r="AA583" s="485"/>
      <c r="AB583" s="485"/>
      <c r="AC583" s="485"/>
      <c r="AD583" s="485"/>
      <c r="AE583" s="509"/>
      <c r="AF583" s="485"/>
      <c r="AG583" s="485"/>
      <c r="AH583" s="485"/>
      <c r="AI583" s="485"/>
      <c r="AJ583" s="513"/>
    </row>
    <row r="584">
      <c r="A584" s="505"/>
      <c r="B584" s="485"/>
      <c r="C584" s="506"/>
      <c r="D584" s="485"/>
      <c r="E584" s="485"/>
      <c r="F584" s="485"/>
      <c r="G584" s="485"/>
      <c r="H584" s="485"/>
      <c r="I584" s="485"/>
      <c r="J584" s="485"/>
      <c r="K584" s="485"/>
      <c r="L584" s="485"/>
      <c r="M584" s="485"/>
      <c r="N584" s="485"/>
      <c r="O584" s="485"/>
      <c r="P584" s="485"/>
      <c r="Q584" s="485"/>
      <c r="R584" s="507"/>
      <c r="S584" s="507"/>
      <c r="T584" s="507"/>
      <c r="U584" s="507"/>
      <c r="V584" s="485"/>
      <c r="W584" s="485"/>
      <c r="X584" s="485"/>
      <c r="Y584" s="485"/>
      <c r="Z584" s="485"/>
      <c r="AA584" s="485"/>
      <c r="AB584" s="485"/>
      <c r="AC584" s="485"/>
      <c r="AD584" s="485"/>
      <c r="AE584" s="509"/>
      <c r="AF584" s="485"/>
      <c r="AG584" s="485"/>
      <c r="AH584" s="485"/>
      <c r="AI584" s="485"/>
      <c r="AJ584" s="513"/>
    </row>
    <row r="585">
      <c r="A585" s="505"/>
      <c r="B585" s="485"/>
      <c r="C585" s="506"/>
      <c r="D585" s="485"/>
      <c r="E585" s="485"/>
      <c r="F585" s="485"/>
      <c r="G585" s="485"/>
      <c r="H585" s="485"/>
      <c r="I585" s="485"/>
      <c r="J585" s="485"/>
      <c r="K585" s="485"/>
      <c r="L585" s="485"/>
      <c r="M585" s="485"/>
      <c r="N585" s="485"/>
      <c r="O585" s="485"/>
      <c r="P585" s="485"/>
      <c r="Q585" s="485"/>
      <c r="R585" s="507"/>
      <c r="S585" s="507"/>
      <c r="T585" s="507"/>
      <c r="U585" s="507"/>
      <c r="V585" s="485"/>
      <c r="W585" s="485"/>
      <c r="X585" s="485"/>
      <c r="Y585" s="485"/>
      <c r="Z585" s="485"/>
      <c r="AA585" s="485"/>
      <c r="AB585" s="485"/>
      <c r="AC585" s="485"/>
      <c r="AD585" s="485"/>
      <c r="AE585" s="509"/>
      <c r="AF585" s="485"/>
      <c r="AG585" s="485"/>
      <c r="AH585" s="485"/>
      <c r="AI585" s="485"/>
      <c r="AJ585" s="513"/>
    </row>
    <row r="586">
      <c r="A586" s="505"/>
      <c r="B586" s="485"/>
      <c r="C586" s="506"/>
      <c r="D586" s="485"/>
      <c r="E586" s="485"/>
      <c r="F586" s="485"/>
      <c r="G586" s="485"/>
      <c r="H586" s="485"/>
      <c r="I586" s="485"/>
      <c r="J586" s="485"/>
      <c r="K586" s="485"/>
      <c r="L586" s="485"/>
      <c r="M586" s="485"/>
      <c r="N586" s="485"/>
      <c r="O586" s="485"/>
      <c r="P586" s="485"/>
      <c r="Q586" s="485"/>
      <c r="R586" s="507"/>
      <c r="S586" s="507"/>
      <c r="T586" s="507"/>
      <c r="U586" s="507"/>
      <c r="V586" s="485"/>
      <c r="W586" s="485"/>
      <c r="X586" s="485"/>
      <c r="Y586" s="485"/>
      <c r="Z586" s="485"/>
      <c r="AA586" s="485"/>
      <c r="AB586" s="485"/>
      <c r="AC586" s="485"/>
      <c r="AD586" s="485"/>
      <c r="AE586" s="509"/>
      <c r="AF586" s="485"/>
      <c r="AG586" s="485"/>
      <c r="AH586" s="485"/>
      <c r="AI586" s="485"/>
      <c r="AJ586" s="513"/>
    </row>
    <row r="587">
      <c r="A587" s="505"/>
      <c r="B587" s="485"/>
      <c r="C587" s="506"/>
      <c r="D587" s="485"/>
      <c r="E587" s="485"/>
      <c r="F587" s="485"/>
      <c r="G587" s="485"/>
      <c r="H587" s="485"/>
      <c r="I587" s="485"/>
      <c r="J587" s="485"/>
      <c r="K587" s="485"/>
      <c r="L587" s="485"/>
      <c r="M587" s="485"/>
      <c r="N587" s="485"/>
      <c r="O587" s="485"/>
      <c r="P587" s="485"/>
      <c r="Q587" s="485"/>
      <c r="R587" s="507"/>
      <c r="S587" s="507"/>
      <c r="T587" s="507"/>
      <c r="U587" s="507"/>
      <c r="V587" s="485"/>
      <c r="W587" s="485"/>
      <c r="X587" s="485"/>
      <c r="Y587" s="485"/>
      <c r="Z587" s="485"/>
      <c r="AA587" s="485"/>
      <c r="AB587" s="485"/>
      <c r="AC587" s="485"/>
      <c r="AD587" s="485"/>
      <c r="AE587" s="509"/>
      <c r="AF587" s="485"/>
      <c r="AG587" s="485"/>
      <c r="AH587" s="485"/>
      <c r="AI587" s="485"/>
      <c r="AJ587" s="513"/>
    </row>
    <row r="588">
      <c r="A588" s="505"/>
      <c r="B588" s="485"/>
      <c r="C588" s="506"/>
      <c r="D588" s="485"/>
      <c r="E588" s="485"/>
      <c r="F588" s="485"/>
      <c r="G588" s="485"/>
      <c r="H588" s="485"/>
      <c r="I588" s="485"/>
      <c r="J588" s="485"/>
      <c r="K588" s="485"/>
      <c r="L588" s="485"/>
      <c r="M588" s="485"/>
      <c r="N588" s="485"/>
      <c r="O588" s="485"/>
      <c r="P588" s="485"/>
      <c r="Q588" s="485"/>
      <c r="R588" s="507"/>
      <c r="S588" s="507"/>
      <c r="T588" s="507"/>
      <c r="U588" s="507"/>
      <c r="V588" s="485"/>
      <c r="W588" s="485"/>
      <c r="X588" s="485"/>
      <c r="Y588" s="485"/>
      <c r="Z588" s="485"/>
      <c r="AA588" s="485"/>
      <c r="AB588" s="485"/>
      <c r="AC588" s="485"/>
      <c r="AD588" s="485"/>
      <c r="AE588" s="509"/>
      <c r="AF588" s="485"/>
      <c r="AG588" s="485"/>
      <c r="AH588" s="485"/>
      <c r="AI588" s="485"/>
      <c r="AJ588" s="513"/>
    </row>
    <row r="589">
      <c r="A589" s="505"/>
      <c r="B589" s="485"/>
      <c r="C589" s="506"/>
      <c r="D589" s="485"/>
      <c r="E589" s="485"/>
      <c r="F589" s="485"/>
      <c r="G589" s="485"/>
      <c r="H589" s="485"/>
      <c r="I589" s="485"/>
      <c r="J589" s="485"/>
      <c r="K589" s="485"/>
      <c r="L589" s="485"/>
      <c r="M589" s="485"/>
      <c r="N589" s="485"/>
      <c r="O589" s="485"/>
      <c r="P589" s="485"/>
      <c r="Q589" s="485"/>
      <c r="R589" s="507"/>
      <c r="S589" s="507"/>
      <c r="T589" s="507"/>
      <c r="U589" s="507"/>
      <c r="V589" s="485"/>
      <c r="W589" s="485"/>
      <c r="X589" s="485"/>
      <c r="Y589" s="485"/>
      <c r="Z589" s="485"/>
      <c r="AA589" s="485"/>
      <c r="AB589" s="485"/>
      <c r="AC589" s="485"/>
      <c r="AD589" s="485"/>
      <c r="AE589" s="509"/>
      <c r="AF589" s="485"/>
      <c r="AG589" s="485"/>
      <c r="AH589" s="485"/>
      <c r="AI589" s="485"/>
      <c r="AJ589" s="513"/>
    </row>
    <row r="590">
      <c r="A590" s="505"/>
      <c r="B590" s="485"/>
      <c r="C590" s="506"/>
      <c r="D590" s="485"/>
      <c r="E590" s="485"/>
      <c r="F590" s="485"/>
      <c r="G590" s="485"/>
      <c r="H590" s="485"/>
      <c r="I590" s="485"/>
      <c r="J590" s="485"/>
      <c r="K590" s="485"/>
      <c r="L590" s="485"/>
      <c r="M590" s="485"/>
      <c r="N590" s="485"/>
      <c r="O590" s="485"/>
      <c r="P590" s="485"/>
      <c r="Q590" s="485"/>
      <c r="R590" s="507"/>
      <c r="S590" s="507"/>
      <c r="T590" s="507"/>
      <c r="U590" s="507"/>
      <c r="V590" s="485"/>
      <c r="W590" s="485"/>
      <c r="X590" s="485"/>
      <c r="Y590" s="485"/>
      <c r="Z590" s="485"/>
      <c r="AA590" s="485"/>
      <c r="AB590" s="485"/>
      <c r="AC590" s="485"/>
      <c r="AD590" s="485"/>
      <c r="AE590" s="509"/>
      <c r="AF590" s="485"/>
      <c r="AG590" s="485"/>
      <c r="AH590" s="485"/>
      <c r="AI590" s="485"/>
      <c r="AJ590" s="513"/>
    </row>
    <row r="591">
      <c r="A591" s="505"/>
      <c r="B591" s="485"/>
      <c r="C591" s="506"/>
      <c r="D591" s="485"/>
      <c r="E591" s="485"/>
      <c r="F591" s="485"/>
      <c r="G591" s="485"/>
      <c r="H591" s="485"/>
      <c r="I591" s="485"/>
      <c r="J591" s="485"/>
      <c r="K591" s="485"/>
      <c r="L591" s="485"/>
      <c r="M591" s="485"/>
      <c r="N591" s="485"/>
      <c r="O591" s="485"/>
      <c r="P591" s="485"/>
      <c r="Q591" s="485"/>
      <c r="R591" s="507"/>
      <c r="S591" s="507"/>
      <c r="T591" s="507"/>
      <c r="U591" s="507"/>
      <c r="V591" s="485"/>
      <c r="W591" s="485"/>
      <c r="X591" s="485"/>
      <c r="Y591" s="485"/>
      <c r="Z591" s="485"/>
      <c r="AA591" s="485"/>
      <c r="AB591" s="485"/>
      <c r="AC591" s="485"/>
      <c r="AD591" s="485"/>
      <c r="AE591" s="509"/>
      <c r="AF591" s="485"/>
      <c r="AG591" s="485"/>
      <c r="AH591" s="485"/>
      <c r="AI591" s="485"/>
      <c r="AJ591" s="513"/>
    </row>
    <row r="592">
      <c r="A592" s="505"/>
      <c r="B592" s="485"/>
      <c r="C592" s="506"/>
      <c r="D592" s="485"/>
      <c r="E592" s="485"/>
      <c r="F592" s="485"/>
      <c r="G592" s="485"/>
      <c r="H592" s="485"/>
      <c r="I592" s="485"/>
      <c r="J592" s="485"/>
      <c r="K592" s="485"/>
      <c r="L592" s="485"/>
      <c r="M592" s="485"/>
      <c r="N592" s="485"/>
      <c r="O592" s="485"/>
      <c r="P592" s="485"/>
      <c r="Q592" s="485"/>
      <c r="R592" s="507"/>
      <c r="S592" s="507"/>
      <c r="T592" s="507"/>
      <c r="U592" s="507"/>
      <c r="V592" s="485"/>
      <c r="W592" s="485"/>
      <c r="X592" s="485"/>
      <c r="Y592" s="485"/>
      <c r="Z592" s="485"/>
      <c r="AA592" s="485"/>
      <c r="AB592" s="485"/>
      <c r="AC592" s="485"/>
      <c r="AD592" s="485"/>
      <c r="AE592" s="509"/>
      <c r="AF592" s="485"/>
      <c r="AG592" s="485"/>
      <c r="AH592" s="485"/>
      <c r="AI592" s="485"/>
      <c r="AJ592" s="513"/>
    </row>
    <row r="593">
      <c r="A593" s="505"/>
      <c r="B593" s="485"/>
      <c r="C593" s="506"/>
      <c r="D593" s="485"/>
      <c r="E593" s="485"/>
      <c r="F593" s="485"/>
      <c r="G593" s="485"/>
      <c r="H593" s="485"/>
      <c r="I593" s="485"/>
      <c r="J593" s="485"/>
      <c r="K593" s="485"/>
      <c r="L593" s="485"/>
      <c r="M593" s="485"/>
      <c r="N593" s="485"/>
      <c r="O593" s="485"/>
      <c r="P593" s="485"/>
      <c r="Q593" s="485"/>
      <c r="R593" s="507"/>
      <c r="S593" s="507"/>
      <c r="T593" s="507"/>
      <c r="U593" s="507"/>
      <c r="V593" s="485"/>
      <c r="W593" s="485"/>
      <c r="X593" s="485"/>
      <c r="Y593" s="485"/>
      <c r="Z593" s="485"/>
      <c r="AA593" s="485"/>
      <c r="AB593" s="485"/>
      <c r="AC593" s="485"/>
      <c r="AD593" s="485"/>
      <c r="AE593" s="509"/>
      <c r="AF593" s="485"/>
      <c r="AG593" s="485"/>
      <c r="AH593" s="485"/>
      <c r="AI593" s="485"/>
      <c r="AJ593" s="513"/>
    </row>
    <row r="594">
      <c r="A594" s="505"/>
      <c r="B594" s="485"/>
      <c r="C594" s="506"/>
      <c r="D594" s="485"/>
      <c r="E594" s="485"/>
      <c r="F594" s="485"/>
      <c r="G594" s="485"/>
      <c r="H594" s="485"/>
      <c r="I594" s="485"/>
      <c r="J594" s="485"/>
      <c r="K594" s="485"/>
      <c r="L594" s="485"/>
      <c r="M594" s="485"/>
      <c r="N594" s="485"/>
      <c r="O594" s="485"/>
      <c r="P594" s="485"/>
      <c r="Q594" s="485"/>
      <c r="R594" s="507"/>
      <c r="S594" s="507"/>
      <c r="T594" s="507"/>
      <c r="U594" s="507"/>
      <c r="V594" s="485"/>
      <c r="W594" s="485"/>
      <c r="X594" s="485"/>
      <c r="Y594" s="485"/>
      <c r="Z594" s="485"/>
      <c r="AA594" s="485"/>
      <c r="AB594" s="485"/>
      <c r="AC594" s="485"/>
      <c r="AD594" s="485"/>
      <c r="AE594" s="509"/>
      <c r="AF594" s="485"/>
      <c r="AG594" s="485"/>
      <c r="AH594" s="485"/>
      <c r="AI594" s="485"/>
      <c r="AJ594" s="513"/>
    </row>
    <row r="595">
      <c r="A595" s="505"/>
      <c r="B595" s="485"/>
      <c r="C595" s="506"/>
      <c r="D595" s="485"/>
      <c r="E595" s="485"/>
      <c r="F595" s="485"/>
      <c r="G595" s="485"/>
      <c r="H595" s="485"/>
      <c r="I595" s="485"/>
      <c r="J595" s="485"/>
      <c r="K595" s="485"/>
      <c r="L595" s="485"/>
      <c r="M595" s="485"/>
      <c r="N595" s="485"/>
      <c r="O595" s="485"/>
      <c r="P595" s="485"/>
      <c r="Q595" s="485"/>
      <c r="R595" s="507"/>
      <c r="S595" s="507"/>
      <c r="T595" s="507"/>
      <c r="U595" s="507"/>
      <c r="V595" s="485"/>
      <c r="W595" s="485"/>
      <c r="X595" s="485"/>
      <c r="Y595" s="485"/>
      <c r="Z595" s="485"/>
      <c r="AA595" s="485"/>
      <c r="AB595" s="485"/>
      <c r="AC595" s="485"/>
      <c r="AD595" s="485"/>
      <c r="AE595" s="509"/>
      <c r="AF595" s="485"/>
      <c r="AG595" s="485"/>
      <c r="AH595" s="485"/>
      <c r="AI595" s="485"/>
      <c r="AJ595" s="513"/>
    </row>
    <row r="596">
      <c r="A596" s="505"/>
      <c r="B596" s="485"/>
      <c r="C596" s="506"/>
      <c r="D596" s="485"/>
      <c r="E596" s="485"/>
      <c r="F596" s="485"/>
      <c r="G596" s="485"/>
      <c r="H596" s="485"/>
      <c r="I596" s="485"/>
      <c r="J596" s="485"/>
      <c r="K596" s="485"/>
      <c r="L596" s="485"/>
      <c r="M596" s="485"/>
      <c r="N596" s="485"/>
      <c r="O596" s="485"/>
      <c r="P596" s="485"/>
      <c r="Q596" s="485"/>
      <c r="R596" s="507"/>
      <c r="S596" s="507"/>
      <c r="T596" s="507"/>
      <c r="U596" s="507"/>
      <c r="V596" s="485"/>
      <c r="W596" s="485"/>
      <c r="X596" s="485"/>
      <c r="Y596" s="485"/>
      <c r="Z596" s="485"/>
      <c r="AA596" s="485"/>
      <c r="AB596" s="485"/>
      <c r="AC596" s="485"/>
      <c r="AD596" s="485"/>
      <c r="AE596" s="509"/>
      <c r="AF596" s="485"/>
      <c r="AG596" s="485"/>
      <c r="AH596" s="485"/>
      <c r="AI596" s="485"/>
      <c r="AJ596" s="513"/>
    </row>
    <row r="597">
      <c r="A597" s="505"/>
      <c r="B597" s="485"/>
      <c r="C597" s="506"/>
      <c r="D597" s="485"/>
      <c r="E597" s="485"/>
      <c r="F597" s="485"/>
      <c r="G597" s="485"/>
      <c r="H597" s="485"/>
      <c r="I597" s="485"/>
      <c r="J597" s="485"/>
      <c r="K597" s="485"/>
      <c r="L597" s="485"/>
      <c r="M597" s="485"/>
      <c r="N597" s="485"/>
      <c r="O597" s="485"/>
      <c r="P597" s="485"/>
      <c r="Q597" s="485"/>
      <c r="R597" s="507"/>
      <c r="S597" s="507"/>
      <c r="T597" s="507"/>
      <c r="U597" s="507"/>
      <c r="V597" s="485"/>
      <c r="W597" s="485"/>
      <c r="X597" s="485"/>
      <c r="Y597" s="485"/>
      <c r="Z597" s="485"/>
      <c r="AA597" s="485"/>
      <c r="AB597" s="485"/>
      <c r="AC597" s="485"/>
      <c r="AD597" s="485"/>
      <c r="AE597" s="509"/>
      <c r="AF597" s="485"/>
      <c r="AG597" s="485"/>
      <c r="AH597" s="485"/>
      <c r="AI597" s="485"/>
      <c r="AJ597" s="513"/>
    </row>
    <row r="598">
      <c r="A598" s="505"/>
      <c r="B598" s="485"/>
      <c r="C598" s="506"/>
      <c r="D598" s="485"/>
      <c r="E598" s="485"/>
      <c r="F598" s="485"/>
      <c r="G598" s="485"/>
      <c r="H598" s="485"/>
      <c r="I598" s="485"/>
      <c r="J598" s="485"/>
      <c r="K598" s="485"/>
      <c r="L598" s="485"/>
      <c r="M598" s="485"/>
      <c r="N598" s="485"/>
      <c r="O598" s="485"/>
      <c r="P598" s="485"/>
      <c r="Q598" s="485"/>
      <c r="R598" s="507"/>
      <c r="S598" s="507"/>
      <c r="T598" s="507"/>
      <c r="U598" s="507"/>
      <c r="V598" s="485"/>
      <c r="W598" s="485"/>
      <c r="X598" s="485"/>
      <c r="Y598" s="485"/>
      <c r="Z598" s="485"/>
      <c r="AA598" s="485"/>
      <c r="AB598" s="485"/>
      <c r="AC598" s="485"/>
      <c r="AD598" s="485"/>
      <c r="AE598" s="509"/>
      <c r="AF598" s="485"/>
      <c r="AG598" s="485"/>
      <c r="AH598" s="485"/>
      <c r="AI598" s="485"/>
      <c r="AJ598" s="513"/>
    </row>
    <row r="599">
      <c r="A599" s="505"/>
      <c r="B599" s="485"/>
      <c r="C599" s="506"/>
      <c r="D599" s="485"/>
      <c r="E599" s="485"/>
      <c r="F599" s="485"/>
      <c r="G599" s="485"/>
      <c r="H599" s="485"/>
      <c r="I599" s="485"/>
      <c r="J599" s="485"/>
      <c r="K599" s="485"/>
      <c r="L599" s="485"/>
      <c r="M599" s="485"/>
      <c r="N599" s="485"/>
      <c r="O599" s="485"/>
      <c r="P599" s="485"/>
      <c r="Q599" s="485"/>
      <c r="R599" s="507"/>
      <c r="S599" s="507"/>
      <c r="T599" s="507"/>
      <c r="U599" s="507"/>
      <c r="V599" s="485"/>
      <c r="W599" s="485"/>
      <c r="X599" s="485"/>
      <c r="Y599" s="485"/>
      <c r="Z599" s="485"/>
      <c r="AA599" s="485"/>
      <c r="AB599" s="485"/>
      <c r="AC599" s="485"/>
      <c r="AD599" s="485"/>
      <c r="AE599" s="509"/>
      <c r="AF599" s="485"/>
      <c r="AG599" s="485"/>
      <c r="AH599" s="485"/>
      <c r="AI599" s="485"/>
      <c r="AJ599" s="513"/>
    </row>
    <row r="600">
      <c r="A600" s="505"/>
      <c r="B600" s="485"/>
      <c r="C600" s="506"/>
      <c r="D600" s="485"/>
      <c r="E600" s="485"/>
      <c r="F600" s="485"/>
      <c r="G600" s="485"/>
      <c r="H600" s="485"/>
      <c r="I600" s="485"/>
      <c r="J600" s="485"/>
      <c r="K600" s="485"/>
      <c r="L600" s="485"/>
      <c r="M600" s="485"/>
      <c r="N600" s="485"/>
      <c r="O600" s="485"/>
      <c r="P600" s="485"/>
      <c r="Q600" s="485"/>
      <c r="R600" s="507"/>
      <c r="S600" s="507"/>
      <c r="T600" s="507"/>
      <c r="U600" s="507"/>
      <c r="V600" s="485"/>
      <c r="W600" s="485"/>
      <c r="X600" s="485"/>
      <c r="Y600" s="485"/>
      <c r="Z600" s="485"/>
      <c r="AA600" s="485"/>
      <c r="AB600" s="485"/>
      <c r="AC600" s="485"/>
      <c r="AD600" s="485"/>
      <c r="AE600" s="509"/>
      <c r="AF600" s="485"/>
      <c r="AG600" s="485"/>
      <c r="AH600" s="485"/>
      <c r="AI600" s="485"/>
      <c r="AJ600" s="513"/>
    </row>
    <row r="601">
      <c r="A601" s="505"/>
      <c r="B601" s="485"/>
      <c r="C601" s="506"/>
      <c r="D601" s="485"/>
      <c r="E601" s="485"/>
      <c r="F601" s="485"/>
      <c r="G601" s="485"/>
      <c r="H601" s="485"/>
      <c r="I601" s="485"/>
      <c r="J601" s="485"/>
      <c r="K601" s="485"/>
      <c r="L601" s="485"/>
      <c r="M601" s="485"/>
      <c r="N601" s="485"/>
      <c r="O601" s="485"/>
      <c r="P601" s="485"/>
      <c r="Q601" s="485"/>
      <c r="R601" s="507"/>
      <c r="S601" s="507"/>
      <c r="T601" s="507"/>
      <c r="U601" s="507"/>
      <c r="V601" s="485"/>
      <c r="W601" s="485"/>
      <c r="X601" s="485"/>
      <c r="Y601" s="485"/>
      <c r="Z601" s="485"/>
      <c r="AA601" s="485"/>
      <c r="AB601" s="485"/>
      <c r="AC601" s="485"/>
      <c r="AD601" s="485"/>
      <c r="AE601" s="509"/>
      <c r="AF601" s="485"/>
      <c r="AG601" s="485"/>
      <c r="AH601" s="485"/>
      <c r="AI601" s="485"/>
      <c r="AJ601" s="513"/>
    </row>
    <row r="602">
      <c r="A602" s="505"/>
      <c r="B602" s="485"/>
      <c r="C602" s="506"/>
      <c r="D602" s="485"/>
      <c r="E602" s="485"/>
      <c r="F602" s="485"/>
      <c r="G602" s="485"/>
      <c r="H602" s="485"/>
      <c r="I602" s="485"/>
      <c r="J602" s="485"/>
      <c r="K602" s="485"/>
      <c r="L602" s="485"/>
      <c r="M602" s="485"/>
      <c r="N602" s="485"/>
      <c r="O602" s="485"/>
      <c r="P602" s="485"/>
      <c r="Q602" s="485"/>
      <c r="R602" s="507"/>
      <c r="S602" s="507"/>
      <c r="T602" s="507"/>
      <c r="U602" s="507"/>
      <c r="V602" s="485"/>
      <c r="W602" s="485"/>
      <c r="X602" s="485"/>
      <c r="Y602" s="485"/>
      <c r="Z602" s="485"/>
      <c r="AA602" s="485"/>
      <c r="AB602" s="485"/>
      <c r="AC602" s="485"/>
      <c r="AD602" s="485"/>
      <c r="AE602" s="509"/>
      <c r="AF602" s="485"/>
      <c r="AG602" s="485"/>
      <c r="AH602" s="485"/>
      <c r="AI602" s="485"/>
      <c r="AJ602" s="513"/>
    </row>
    <row r="603">
      <c r="A603" s="505"/>
      <c r="B603" s="485"/>
      <c r="C603" s="506"/>
      <c r="D603" s="485"/>
      <c r="E603" s="485"/>
      <c r="F603" s="485"/>
      <c r="G603" s="485"/>
      <c r="H603" s="485"/>
      <c r="I603" s="485"/>
      <c r="J603" s="485"/>
      <c r="K603" s="485"/>
      <c r="L603" s="485"/>
      <c r="M603" s="485"/>
      <c r="N603" s="485"/>
      <c r="O603" s="485"/>
      <c r="P603" s="485"/>
      <c r="Q603" s="485"/>
      <c r="R603" s="507"/>
      <c r="S603" s="507"/>
      <c r="T603" s="507"/>
      <c r="U603" s="507"/>
      <c r="V603" s="485"/>
      <c r="W603" s="485"/>
      <c r="X603" s="485"/>
      <c r="Y603" s="485"/>
      <c r="Z603" s="485"/>
      <c r="AA603" s="485"/>
      <c r="AB603" s="485"/>
      <c r="AC603" s="485"/>
      <c r="AD603" s="485"/>
      <c r="AE603" s="509"/>
      <c r="AF603" s="485"/>
      <c r="AG603" s="485"/>
      <c r="AH603" s="485"/>
      <c r="AI603" s="485"/>
      <c r="AJ603" s="513"/>
    </row>
    <row r="604">
      <c r="A604" s="505"/>
      <c r="B604" s="485"/>
      <c r="C604" s="506"/>
      <c r="D604" s="485"/>
      <c r="E604" s="485"/>
      <c r="F604" s="485"/>
      <c r="G604" s="485"/>
      <c r="H604" s="485"/>
      <c r="I604" s="485"/>
      <c r="J604" s="485"/>
      <c r="K604" s="485"/>
      <c r="L604" s="485"/>
      <c r="M604" s="485"/>
      <c r="N604" s="485"/>
      <c r="O604" s="485"/>
      <c r="P604" s="485"/>
      <c r="Q604" s="485"/>
      <c r="R604" s="507"/>
      <c r="S604" s="507"/>
      <c r="T604" s="507"/>
      <c r="U604" s="507"/>
      <c r="V604" s="485"/>
      <c r="W604" s="485"/>
      <c r="X604" s="485"/>
      <c r="Y604" s="485"/>
      <c r="Z604" s="485"/>
      <c r="AA604" s="485"/>
      <c r="AB604" s="485"/>
      <c r="AC604" s="485"/>
      <c r="AD604" s="485"/>
      <c r="AE604" s="509"/>
      <c r="AF604" s="485"/>
      <c r="AG604" s="485"/>
      <c r="AH604" s="485"/>
      <c r="AI604" s="485"/>
      <c r="AJ604" s="513"/>
    </row>
    <row r="605">
      <c r="A605" s="505"/>
      <c r="B605" s="485"/>
      <c r="C605" s="506"/>
      <c r="D605" s="485"/>
      <c r="E605" s="485"/>
      <c r="F605" s="485"/>
      <c r="G605" s="485"/>
      <c r="H605" s="485"/>
      <c r="I605" s="485"/>
      <c r="J605" s="485"/>
      <c r="K605" s="485"/>
      <c r="L605" s="485"/>
      <c r="M605" s="485"/>
      <c r="N605" s="485"/>
      <c r="O605" s="485"/>
      <c r="P605" s="485"/>
      <c r="Q605" s="485"/>
      <c r="R605" s="507"/>
      <c r="S605" s="507"/>
      <c r="T605" s="507"/>
      <c r="U605" s="507"/>
      <c r="V605" s="485"/>
      <c r="W605" s="485"/>
      <c r="X605" s="485"/>
      <c r="Y605" s="485"/>
      <c r="Z605" s="485"/>
      <c r="AA605" s="485"/>
      <c r="AB605" s="485"/>
      <c r="AC605" s="485"/>
      <c r="AD605" s="485"/>
      <c r="AE605" s="509"/>
      <c r="AF605" s="485"/>
      <c r="AG605" s="485"/>
      <c r="AH605" s="485"/>
      <c r="AI605" s="485"/>
      <c r="AJ605" s="513"/>
    </row>
    <row r="606">
      <c r="A606" s="505"/>
      <c r="B606" s="485"/>
      <c r="C606" s="506"/>
      <c r="D606" s="485"/>
      <c r="E606" s="485"/>
      <c r="F606" s="485"/>
      <c r="G606" s="485"/>
      <c r="H606" s="485"/>
      <c r="I606" s="485"/>
      <c r="J606" s="485"/>
      <c r="K606" s="485"/>
      <c r="L606" s="485"/>
      <c r="M606" s="485"/>
      <c r="N606" s="485"/>
      <c r="O606" s="485"/>
      <c r="P606" s="485"/>
      <c r="Q606" s="485"/>
      <c r="R606" s="507"/>
      <c r="S606" s="507"/>
      <c r="T606" s="507"/>
      <c r="U606" s="507"/>
      <c r="V606" s="485"/>
      <c r="W606" s="485"/>
      <c r="X606" s="485"/>
      <c r="Y606" s="485"/>
      <c r="Z606" s="485"/>
      <c r="AA606" s="485"/>
      <c r="AB606" s="485"/>
      <c r="AC606" s="485"/>
      <c r="AD606" s="485"/>
      <c r="AE606" s="509"/>
      <c r="AF606" s="485"/>
      <c r="AG606" s="485"/>
      <c r="AH606" s="485"/>
      <c r="AI606" s="485"/>
      <c r="AJ606" s="513"/>
    </row>
    <row r="607">
      <c r="A607" s="505"/>
      <c r="B607" s="485"/>
      <c r="C607" s="506"/>
      <c r="D607" s="485"/>
      <c r="E607" s="485"/>
      <c r="F607" s="485"/>
      <c r="G607" s="485"/>
      <c r="H607" s="485"/>
      <c r="I607" s="485"/>
      <c r="J607" s="485"/>
      <c r="K607" s="485"/>
      <c r="L607" s="485"/>
      <c r="M607" s="485"/>
      <c r="N607" s="485"/>
      <c r="O607" s="485"/>
      <c r="P607" s="485"/>
      <c r="Q607" s="485"/>
      <c r="R607" s="507"/>
      <c r="S607" s="507"/>
      <c r="T607" s="507"/>
      <c r="U607" s="507"/>
      <c r="V607" s="485"/>
      <c r="W607" s="485"/>
      <c r="X607" s="485"/>
      <c r="Y607" s="485"/>
      <c r="Z607" s="485"/>
      <c r="AA607" s="485"/>
      <c r="AB607" s="485"/>
      <c r="AC607" s="485"/>
      <c r="AD607" s="485"/>
      <c r="AE607" s="509"/>
      <c r="AF607" s="485"/>
      <c r="AG607" s="485"/>
      <c r="AH607" s="485"/>
      <c r="AI607" s="485"/>
      <c r="AJ607" s="513"/>
    </row>
    <row r="608">
      <c r="A608" s="505"/>
      <c r="B608" s="485"/>
      <c r="C608" s="506"/>
      <c r="D608" s="485"/>
      <c r="E608" s="485"/>
      <c r="F608" s="485"/>
      <c r="G608" s="485"/>
      <c r="H608" s="485"/>
      <c r="I608" s="485"/>
      <c r="J608" s="485"/>
      <c r="K608" s="485"/>
      <c r="L608" s="485"/>
      <c r="M608" s="485"/>
      <c r="N608" s="485"/>
      <c r="O608" s="485"/>
      <c r="P608" s="485"/>
      <c r="Q608" s="485"/>
      <c r="R608" s="507"/>
      <c r="S608" s="507"/>
      <c r="T608" s="507"/>
      <c r="U608" s="507"/>
      <c r="V608" s="485"/>
      <c r="W608" s="485"/>
      <c r="X608" s="485"/>
      <c r="Y608" s="485"/>
      <c r="Z608" s="485"/>
      <c r="AA608" s="485"/>
      <c r="AB608" s="485"/>
      <c r="AC608" s="485"/>
      <c r="AD608" s="485"/>
      <c r="AE608" s="509"/>
      <c r="AF608" s="485"/>
      <c r="AG608" s="485"/>
      <c r="AH608" s="485"/>
      <c r="AI608" s="485"/>
      <c r="AJ608" s="513"/>
    </row>
    <row r="609">
      <c r="A609" s="505"/>
      <c r="B609" s="485"/>
      <c r="C609" s="506"/>
      <c r="D609" s="485"/>
      <c r="E609" s="485"/>
      <c r="F609" s="485"/>
      <c r="G609" s="485"/>
      <c r="H609" s="485"/>
      <c r="I609" s="485"/>
      <c r="J609" s="485"/>
      <c r="K609" s="485"/>
      <c r="L609" s="485"/>
      <c r="M609" s="485"/>
      <c r="N609" s="485"/>
      <c r="O609" s="485"/>
      <c r="P609" s="485"/>
      <c r="Q609" s="485"/>
      <c r="R609" s="507"/>
      <c r="S609" s="507"/>
      <c r="T609" s="507"/>
      <c r="U609" s="507"/>
      <c r="V609" s="485"/>
      <c r="W609" s="485"/>
      <c r="X609" s="485"/>
      <c r="Y609" s="485"/>
      <c r="Z609" s="485"/>
      <c r="AA609" s="485"/>
      <c r="AB609" s="485"/>
      <c r="AC609" s="485"/>
      <c r="AD609" s="485"/>
      <c r="AE609" s="509"/>
      <c r="AF609" s="485"/>
      <c r="AG609" s="485"/>
      <c r="AH609" s="485"/>
      <c r="AI609" s="485"/>
      <c r="AJ609" s="513"/>
    </row>
    <row r="610">
      <c r="A610" s="505"/>
      <c r="B610" s="485"/>
      <c r="C610" s="506"/>
      <c r="D610" s="485"/>
      <c r="E610" s="485"/>
      <c r="F610" s="485"/>
      <c r="G610" s="485"/>
      <c r="H610" s="485"/>
      <c r="I610" s="485"/>
      <c r="J610" s="485"/>
      <c r="K610" s="485"/>
      <c r="L610" s="485"/>
      <c r="M610" s="485"/>
      <c r="N610" s="485"/>
      <c r="O610" s="485"/>
      <c r="P610" s="485"/>
      <c r="Q610" s="485"/>
      <c r="R610" s="507"/>
      <c r="S610" s="507"/>
      <c r="T610" s="507"/>
      <c r="U610" s="507"/>
      <c r="V610" s="485"/>
      <c r="W610" s="485"/>
      <c r="X610" s="485"/>
      <c r="Y610" s="485"/>
      <c r="Z610" s="485"/>
      <c r="AA610" s="485"/>
      <c r="AB610" s="485"/>
      <c r="AC610" s="485"/>
      <c r="AD610" s="485"/>
      <c r="AE610" s="509"/>
      <c r="AF610" s="485"/>
      <c r="AG610" s="485"/>
      <c r="AH610" s="485"/>
      <c r="AI610" s="485"/>
      <c r="AJ610" s="513"/>
    </row>
    <row r="611">
      <c r="A611" s="505"/>
      <c r="B611" s="485"/>
      <c r="C611" s="506"/>
      <c r="D611" s="485"/>
      <c r="E611" s="485"/>
      <c r="F611" s="485"/>
      <c r="G611" s="485"/>
      <c r="H611" s="485"/>
      <c r="I611" s="485"/>
      <c r="J611" s="485"/>
      <c r="K611" s="485"/>
      <c r="L611" s="485"/>
      <c r="M611" s="485"/>
      <c r="N611" s="485"/>
      <c r="O611" s="485"/>
      <c r="P611" s="485"/>
      <c r="Q611" s="485"/>
      <c r="R611" s="507"/>
      <c r="S611" s="507"/>
      <c r="T611" s="507"/>
      <c r="U611" s="507"/>
      <c r="V611" s="485"/>
      <c r="W611" s="485"/>
      <c r="X611" s="485"/>
      <c r="Y611" s="485"/>
      <c r="Z611" s="485"/>
      <c r="AA611" s="485"/>
      <c r="AB611" s="485"/>
      <c r="AC611" s="485"/>
      <c r="AD611" s="485"/>
      <c r="AE611" s="509"/>
      <c r="AF611" s="485"/>
      <c r="AG611" s="485"/>
      <c r="AH611" s="485"/>
      <c r="AI611" s="485"/>
      <c r="AJ611" s="513"/>
    </row>
    <row r="612">
      <c r="A612" s="505"/>
      <c r="B612" s="485"/>
      <c r="C612" s="506"/>
      <c r="D612" s="485"/>
      <c r="E612" s="485"/>
      <c r="F612" s="485"/>
      <c r="G612" s="485"/>
      <c r="H612" s="485"/>
      <c r="I612" s="485"/>
      <c r="J612" s="485"/>
      <c r="K612" s="485"/>
      <c r="L612" s="485"/>
      <c r="M612" s="485"/>
      <c r="N612" s="485"/>
      <c r="O612" s="485"/>
      <c r="P612" s="485"/>
      <c r="Q612" s="485"/>
      <c r="R612" s="507"/>
      <c r="S612" s="507"/>
      <c r="T612" s="507"/>
      <c r="U612" s="507"/>
      <c r="V612" s="485"/>
      <c r="W612" s="485"/>
      <c r="X612" s="485"/>
      <c r="Y612" s="485"/>
      <c r="Z612" s="485"/>
      <c r="AA612" s="485"/>
      <c r="AB612" s="485"/>
      <c r="AC612" s="485"/>
      <c r="AD612" s="485"/>
      <c r="AE612" s="509"/>
      <c r="AF612" s="485"/>
      <c r="AG612" s="485"/>
      <c r="AH612" s="485"/>
      <c r="AI612" s="485"/>
      <c r="AJ612" s="513"/>
    </row>
    <row r="613">
      <c r="A613" s="505"/>
      <c r="B613" s="485"/>
      <c r="C613" s="506"/>
      <c r="D613" s="485"/>
      <c r="E613" s="485"/>
      <c r="F613" s="485"/>
      <c r="G613" s="485"/>
      <c r="H613" s="485"/>
      <c r="I613" s="485"/>
      <c r="J613" s="485"/>
      <c r="K613" s="485"/>
      <c r="L613" s="485"/>
      <c r="M613" s="485"/>
      <c r="N613" s="485"/>
      <c r="O613" s="485"/>
      <c r="P613" s="485"/>
      <c r="Q613" s="485"/>
      <c r="R613" s="507"/>
      <c r="S613" s="507"/>
      <c r="T613" s="507"/>
      <c r="U613" s="507"/>
      <c r="V613" s="485"/>
      <c r="W613" s="485"/>
      <c r="X613" s="485"/>
      <c r="Y613" s="485"/>
      <c r="Z613" s="485"/>
      <c r="AA613" s="485"/>
      <c r="AB613" s="485"/>
      <c r="AC613" s="485"/>
      <c r="AD613" s="485"/>
      <c r="AE613" s="509"/>
      <c r="AF613" s="485"/>
      <c r="AG613" s="485"/>
      <c r="AH613" s="485"/>
      <c r="AI613" s="485"/>
      <c r="AJ613" s="513"/>
    </row>
    <row r="614">
      <c r="A614" s="505"/>
      <c r="B614" s="485"/>
      <c r="C614" s="506"/>
      <c r="D614" s="485"/>
      <c r="E614" s="485"/>
      <c r="F614" s="485"/>
      <c r="G614" s="485"/>
      <c r="H614" s="485"/>
      <c r="I614" s="485"/>
      <c r="J614" s="485"/>
      <c r="K614" s="485"/>
      <c r="L614" s="485"/>
      <c r="M614" s="485"/>
      <c r="N614" s="485"/>
      <c r="O614" s="485"/>
      <c r="P614" s="485"/>
      <c r="Q614" s="485"/>
      <c r="R614" s="507"/>
      <c r="S614" s="507"/>
      <c r="T614" s="507"/>
      <c r="U614" s="507"/>
      <c r="V614" s="485"/>
      <c r="W614" s="485"/>
      <c r="X614" s="485"/>
      <c r="Y614" s="485"/>
      <c r="Z614" s="485"/>
      <c r="AA614" s="485"/>
      <c r="AB614" s="485"/>
      <c r="AC614" s="485"/>
      <c r="AD614" s="485"/>
      <c r="AE614" s="509"/>
      <c r="AF614" s="485"/>
      <c r="AG614" s="485"/>
      <c r="AH614" s="485"/>
      <c r="AI614" s="485"/>
      <c r="AJ614" s="513"/>
    </row>
    <row r="615">
      <c r="A615" s="505"/>
      <c r="B615" s="485"/>
      <c r="C615" s="506"/>
      <c r="D615" s="485"/>
      <c r="E615" s="485"/>
      <c r="F615" s="485"/>
      <c r="G615" s="485"/>
      <c r="H615" s="485"/>
      <c r="I615" s="485"/>
      <c r="J615" s="485"/>
      <c r="K615" s="485"/>
      <c r="L615" s="485"/>
      <c r="M615" s="485"/>
      <c r="N615" s="485"/>
      <c r="O615" s="485"/>
      <c r="P615" s="485"/>
      <c r="Q615" s="485"/>
      <c r="R615" s="507"/>
      <c r="S615" s="507"/>
      <c r="T615" s="507"/>
      <c r="U615" s="507"/>
      <c r="V615" s="485"/>
      <c r="W615" s="485"/>
      <c r="X615" s="485"/>
      <c r="Y615" s="485"/>
      <c r="Z615" s="485"/>
      <c r="AA615" s="485"/>
      <c r="AB615" s="485"/>
      <c r="AC615" s="485"/>
      <c r="AD615" s="485"/>
      <c r="AE615" s="509"/>
      <c r="AF615" s="485"/>
      <c r="AG615" s="485"/>
      <c r="AH615" s="485"/>
      <c r="AI615" s="485"/>
      <c r="AJ615" s="513"/>
    </row>
    <row r="616">
      <c r="A616" s="505"/>
      <c r="B616" s="485"/>
      <c r="C616" s="506"/>
      <c r="D616" s="485"/>
      <c r="E616" s="485"/>
      <c r="F616" s="485"/>
      <c r="G616" s="485"/>
      <c r="H616" s="485"/>
      <c r="I616" s="485"/>
      <c r="J616" s="485"/>
      <c r="K616" s="485"/>
      <c r="L616" s="485"/>
      <c r="M616" s="485"/>
      <c r="N616" s="485"/>
      <c r="O616" s="485"/>
      <c r="P616" s="485"/>
      <c r="Q616" s="485"/>
      <c r="R616" s="507"/>
      <c r="S616" s="507"/>
      <c r="T616" s="507"/>
      <c r="U616" s="507"/>
      <c r="V616" s="485"/>
      <c r="W616" s="485"/>
      <c r="X616" s="485"/>
      <c r="Y616" s="485"/>
      <c r="Z616" s="485"/>
      <c r="AA616" s="485"/>
      <c r="AB616" s="485"/>
      <c r="AC616" s="485"/>
      <c r="AD616" s="485"/>
      <c r="AE616" s="509"/>
      <c r="AF616" s="485"/>
      <c r="AG616" s="485"/>
      <c r="AH616" s="485"/>
      <c r="AI616" s="485"/>
      <c r="AJ616" s="513"/>
    </row>
    <row r="617">
      <c r="A617" s="505"/>
      <c r="B617" s="485"/>
      <c r="C617" s="506"/>
      <c r="D617" s="485"/>
      <c r="E617" s="485"/>
      <c r="F617" s="485"/>
      <c r="G617" s="485"/>
      <c r="H617" s="485"/>
      <c r="I617" s="485"/>
      <c r="J617" s="485"/>
      <c r="K617" s="485"/>
      <c r="L617" s="485"/>
      <c r="M617" s="485"/>
      <c r="N617" s="485"/>
      <c r="O617" s="485"/>
      <c r="P617" s="485"/>
      <c r="Q617" s="485"/>
      <c r="R617" s="507"/>
      <c r="S617" s="507"/>
      <c r="T617" s="507"/>
      <c r="U617" s="507"/>
      <c r="V617" s="485"/>
      <c r="W617" s="485"/>
      <c r="X617" s="485"/>
      <c r="Y617" s="485"/>
      <c r="Z617" s="485"/>
      <c r="AA617" s="485"/>
      <c r="AB617" s="485"/>
      <c r="AC617" s="485"/>
      <c r="AD617" s="485"/>
      <c r="AE617" s="509"/>
      <c r="AF617" s="485"/>
      <c r="AG617" s="485"/>
      <c r="AH617" s="485"/>
      <c r="AI617" s="485"/>
      <c r="AJ617" s="513"/>
    </row>
    <row r="618">
      <c r="A618" s="505"/>
      <c r="B618" s="485"/>
      <c r="C618" s="506"/>
      <c r="D618" s="485"/>
      <c r="E618" s="485"/>
      <c r="F618" s="485"/>
      <c r="G618" s="485"/>
      <c r="H618" s="485"/>
      <c r="I618" s="485"/>
      <c r="J618" s="485"/>
      <c r="K618" s="485"/>
      <c r="L618" s="485"/>
      <c r="M618" s="485"/>
      <c r="N618" s="485"/>
      <c r="O618" s="485"/>
      <c r="P618" s="485"/>
      <c r="Q618" s="485"/>
      <c r="R618" s="507"/>
      <c r="S618" s="507"/>
      <c r="T618" s="507"/>
      <c r="U618" s="507"/>
      <c r="V618" s="485"/>
      <c r="W618" s="485"/>
      <c r="X618" s="485"/>
      <c r="Y618" s="485"/>
      <c r="Z618" s="485"/>
      <c r="AA618" s="485"/>
      <c r="AB618" s="485"/>
      <c r="AC618" s="485"/>
      <c r="AD618" s="485"/>
      <c r="AE618" s="509"/>
      <c r="AF618" s="485"/>
      <c r="AG618" s="485"/>
      <c r="AH618" s="485"/>
      <c r="AI618" s="485"/>
      <c r="AJ618" s="513"/>
    </row>
    <row r="619">
      <c r="A619" s="505"/>
      <c r="B619" s="485"/>
      <c r="C619" s="506"/>
      <c r="D619" s="485"/>
      <c r="E619" s="485"/>
      <c r="F619" s="485"/>
      <c r="G619" s="485"/>
      <c r="H619" s="485"/>
      <c r="I619" s="485"/>
      <c r="J619" s="485"/>
      <c r="K619" s="485"/>
      <c r="L619" s="485"/>
      <c r="M619" s="485"/>
      <c r="N619" s="485"/>
      <c r="O619" s="485"/>
      <c r="P619" s="485"/>
      <c r="Q619" s="485"/>
      <c r="R619" s="507"/>
      <c r="S619" s="507"/>
      <c r="T619" s="507"/>
      <c r="U619" s="507"/>
      <c r="V619" s="485"/>
      <c r="W619" s="485"/>
      <c r="X619" s="485"/>
      <c r="Y619" s="485"/>
      <c r="Z619" s="485"/>
      <c r="AA619" s="485"/>
      <c r="AB619" s="485"/>
      <c r="AC619" s="485"/>
      <c r="AD619" s="485"/>
      <c r="AE619" s="509"/>
      <c r="AF619" s="485"/>
      <c r="AG619" s="485"/>
      <c r="AH619" s="485"/>
      <c r="AI619" s="485"/>
      <c r="AJ619" s="513"/>
    </row>
    <row r="620">
      <c r="A620" s="505"/>
      <c r="B620" s="485"/>
      <c r="C620" s="506"/>
      <c r="D620" s="485"/>
      <c r="E620" s="485"/>
      <c r="F620" s="485"/>
      <c r="G620" s="485"/>
      <c r="H620" s="485"/>
      <c r="I620" s="485"/>
      <c r="J620" s="485"/>
      <c r="K620" s="485"/>
      <c r="L620" s="485"/>
      <c r="M620" s="485"/>
      <c r="N620" s="485"/>
      <c r="O620" s="485"/>
      <c r="P620" s="485"/>
      <c r="Q620" s="485"/>
      <c r="R620" s="507"/>
      <c r="S620" s="507"/>
      <c r="T620" s="507"/>
      <c r="U620" s="507"/>
      <c r="V620" s="485"/>
      <c r="W620" s="485"/>
      <c r="X620" s="485"/>
      <c r="Y620" s="485"/>
      <c r="Z620" s="485"/>
      <c r="AA620" s="485"/>
      <c r="AB620" s="485"/>
      <c r="AC620" s="485"/>
      <c r="AD620" s="485"/>
      <c r="AE620" s="509"/>
      <c r="AF620" s="485"/>
      <c r="AG620" s="485"/>
      <c r="AH620" s="485"/>
      <c r="AI620" s="485"/>
      <c r="AJ620" s="513"/>
    </row>
    <row r="621">
      <c r="A621" s="505"/>
      <c r="B621" s="485"/>
      <c r="C621" s="506"/>
      <c r="D621" s="485"/>
      <c r="E621" s="485"/>
      <c r="F621" s="485"/>
      <c r="G621" s="485"/>
      <c r="H621" s="485"/>
      <c r="I621" s="485"/>
      <c r="J621" s="485"/>
      <c r="K621" s="485"/>
      <c r="L621" s="485"/>
      <c r="M621" s="485"/>
      <c r="N621" s="485"/>
      <c r="O621" s="485"/>
      <c r="P621" s="485"/>
      <c r="Q621" s="485"/>
      <c r="R621" s="507"/>
      <c r="S621" s="507"/>
      <c r="T621" s="507"/>
      <c r="U621" s="507"/>
      <c r="V621" s="485"/>
      <c r="W621" s="485"/>
      <c r="X621" s="485"/>
      <c r="Y621" s="485"/>
      <c r="Z621" s="485"/>
      <c r="AA621" s="485"/>
      <c r="AB621" s="485"/>
      <c r="AC621" s="485"/>
      <c r="AD621" s="485"/>
      <c r="AE621" s="509"/>
      <c r="AF621" s="485"/>
      <c r="AG621" s="485"/>
      <c r="AH621" s="485"/>
      <c r="AI621" s="485"/>
      <c r="AJ621" s="513"/>
    </row>
    <row r="622">
      <c r="A622" s="505"/>
      <c r="B622" s="485"/>
      <c r="C622" s="506"/>
      <c r="D622" s="485"/>
      <c r="E622" s="485"/>
      <c r="F622" s="485"/>
      <c r="G622" s="485"/>
      <c r="H622" s="485"/>
      <c r="I622" s="485"/>
      <c r="J622" s="485"/>
      <c r="K622" s="485"/>
      <c r="L622" s="485"/>
      <c r="M622" s="485"/>
      <c r="N622" s="485"/>
      <c r="O622" s="485"/>
      <c r="P622" s="485"/>
      <c r="Q622" s="485"/>
      <c r="R622" s="507"/>
      <c r="S622" s="507"/>
      <c r="T622" s="507"/>
      <c r="U622" s="507"/>
      <c r="V622" s="485"/>
      <c r="W622" s="485"/>
      <c r="X622" s="485"/>
      <c r="Y622" s="485"/>
      <c r="Z622" s="485"/>
      <c r="AA622" s="485"/>
      <c r="AB622" s="485"/>
      <c r="AC622" s="485"/>
      <c r="AD622" s="485"/>
      <c r="AE622" s="509"/>
      <c r="AF622" s="485"/>
      <c r="AG622" s="485"/>
      <c r="AH622" s="485"/>
      <c r="AI622" s="485"/>
      <c r="AJ622" s="513"/>
    </row>
    <row r="623">
      <c r="A623" s="505"/>
      <c r="B623" s="485"/>
      <c r="C623" s="506"/>
      <c r="D623" s="485"/>
      <c r="E623" s="485"/>
      <c r="F623" s="485"/>
      <c r="G623" s="485"/>
      <c r="H623" s="485"/>
      <c r="I623" s="485"/>
      <c r="J623" s="485"/>
      <c r="K623" s="485"/>
      <c r="L623" s="485"/>
      <c r="M623" s="485"/>
      <c r="N623" s="485"/>
      <c r="O623" s="485"/>
      <c r="P623" s="485"/>
      <c r="Q623" s="485"/>
      <c r="R623" s="507"/>
      <c r="S623" s="507"/>
      <c r="T623" s="507"/>
      <c r="U623" s="507"/>
      <c r="V623" s="485"/>
      <c r="W623" s="485"/>
      <c r="X623" s="485"/>
      <c r="Y623" s="485"/>
      <c r="Z623" s="485"/>
      <c r="AA623" s="485"/>
      <c r="AB623" s="485"/>
      <c r="AC623" s="485"/>
      <c r="AD623" s="485"/>
      <c r="AE623" s="509"/>
      <c r="AF623" s="485"/>
      <c r="AG623" s="485"/>
      <c r="AH623" s="485"/>
      <c r="AI623" s="485"/>
      <c r="AJ623" s="513"/>
    </row>
    <row r="624">
      <c r="A624" s="505"/>
      <c r="B624" s="485"/>
      <c r="C624" s="506"/>
      <c r="D624" s="485"/>
      <c r="E624" s="485"/>
      <c r="F624" s="485"/>
      <c r="G624" s="485"/>
      <c r="H624" s="485"/>
      <c r="I624" s="485"/>
      <c r="J624" s="485"/>
      <c r="K624" s="485"/>
      <c r="L624" s="485"/>
      <c r="M624" s="485"/>
      <c r="N624" s="485"/>
      <c r="O624" s="485"/>
      <c r="P624" s="485"/>
      <c r="Q624" s="485"/>
      <c r="R624" s="507"/>
      <c r="S624" s="507"/>
      <c r="T624" s="507"/>
      <c r="U624" s="507"/>
      <c r="V624" s="485"/>
      <c r="W624" s="485"/>
      <c r="X624" s="485"/>
      <c r="Y624" s="485"/>
      <c r="Z624" s="485"/>
      <c r="AA624" s="485"/>
      <c r="AB624" s="485"/>
      <c r="AC624" s="485"/>
      <c r="AD624" s="485"/>
      <c r="AE624" s="509"/>
      <c r="AF624" s="485"/>
      <c r="AG624" s="485"/>
      <c r="AH624" s="485"/>
      <c r="AI624" s="485"/>
      <c r="AJ624" s="513"/>
    </row>
    <row r="625">
      <c r="A625" s="505"/>
      <c r="B625" s="485"/>
      <c r="C625" s="506"/>
      <c r="D625" s="485"/>
      <c r="E625" s="485"/>
      <c r="F625" s="485"/>
      <c r="G625" s="485"/>
      <c r="H625" s="485"/>
      <c r="I625" s="485"/>
      <c r="J625" s="485"/>
      <c r="K625" s="485"/>
      <c r="L625" s="485"/>
      <c r="M625" s="485"/>
      <c r="N625" s="485"/>
      <c r="O625" s="485"/>
      <c r="P625" s="485"/>
      <c r="Q625" s="485"/>
      <c r="R625" s="507"/>
      <c r="S625" s="507"/>
      <c r="T625" s="507"/>
      <c r="U625" s="507"/>
      <c r="V625" s="485"/>
      <c r="W625" s="485"/>
      <c r="X625" s="485"/>
      <c r="Y625" s="485"/>
      <c r="Z625" s="485"/>
      <c r="AA625" s="485"/>
      <c r="AB625" s="485"/>
      <c r="AC625" s="485"/>
      <c r="AD625" s="485"/>
      <c r="AE625" s="509"/>
      <c r="AF625" s="485"/>
      <c r="AG625" s="485"/>
      <c r="AH625" s="485"/>
      <c r="AI625" s="485"/>
      <c r="AJ625" s="513"/>
    </row>
    <row r="626">
      <c r="A626" s="505"/>
      <c r="B626" s="485"/>
      <c r="C626" s="506"/>
      <c r="D626" s="485"/>
      <c r="E626" s="485"/>
      <c r="F626" s="485"/>
      <c r="G626" s="485"/>
      <c r="H626" s="485"/>
      <c r="I626" s="485"/>
      <c r="J626" s="485"/>
      <c r="K626" s="485"/>
      <c r="L626" s="485"/>
      <c r="M626" s="485"/>
      <c r="N626" s="485"/>
      <c r="O626" s="485"/>
      <c r="P626" s="485"/>
      <c r="Q626" s="485"/>
      <c r="R626" s="507"/>
      <c r="S626" s="507"/>
      <c r="T626" s="507"/>
      <c r="U626" s="507"/>
      <c r="V626" s="485"/>
      <c r="W626" s="485"/>
      <c r="X626" s="485"/>
      <c r="Y626" s="485"/>
      <c r="Z626" s="485"/>
      <c r="AA626" s="485"/>
      <c r="AB626" s="485"/>
      <c r="AC626" s="485"/>
      <c r="AD626" s="485"/>
      <c r="AE626" s="509"/>
      <c r="AF626" s="485"/>
      <c r="AG626" s="485"/>
      <c r="AH626" s="485"/>
      <c r="AI626" s="485"/>
      <c r="AJ626" s="513"/>
    </row>
    <row r="627">
      <c r="A627" s="505"/>
      <c r="B627" s="485"/>
      <c r="C627" s="506"/>
      <c r="D627" s="485"/>
      <c r="E627" s="485"/>
      <c r="F627" s="485"/>
      <c r="G627" s="485"/>
      <c r="H627" s="485"/>
      <c r="I627" s="485"/>
      <c r="J627" s="485"/>
      <c r="K627" s="485"/>
      <c r="L627" s="485"/>
      <c r="M627" s="485"/>
      <c r="N627" s="485"/>
      <c r="O627" s="485"/>
      <c r="P627" s="485"/>
      <c r="Q627" s="485"/>
      <c r="R627" s="507"/>
      <c r="S627" s="507"/>
      <c r="T627" s="507"/>
      <c r="U627" s="507"/>
      <c r="V627" s="485"/>
      <c r="W627" s="485"/>
      <c r="X627" s="485"/>
      <c r="Y627" s="485"/>
      <c r="Z627" s="485"/>
      <c r="AA627" s="485"/>
      <c r="AB627" s="485"/>
      <c r="AC627" s="485"/>
      <c r="AD627" s="485"/>
      <c r="AE627" s="509"/>
      <c r="AF627" s="485"/>
      <c r="AG627" s="485"/>
      <c r="AH627" s="485"/>
      <c r="AI627" s="485"/>
      <c r="AJ627" s="513"/>
    </row>
    <row r="628">
      <c r="A628" s="505"/>
      <c r="B628" s="485"/>
      <c r="C628" s="506"/>
      <c r="D628" s="485"/>
      <c r="E628" s="485"/>
      <c r="F628" s="485"/>
      <c r="G628" s="485"/>
      <c r="H628" s="485"/>
      <c r="I628" s="485"/>
      <c r="J628" s="485"/>
      <c r="K628" s="485"/>
      <c r="L628" s="485"/>
      <c r="M628" s="485"/>
      <c r="N628" s="485"/>
      <c r="O628" s="485"/>
      <c r="P628" s="485"/>
      <c r="Q628" s="485"/>
      <c r="R628" s="507"/>
      <c r="S628" s="507"/>
      <c r="T628" s="507"/>
      <c r="U628" s="507"/>
      <c r="V628" s="485"/>
      <c r="W628" s="485"/>
      <c r="X628" s="485"/>
      <c r="Y628" s="485"/>
      <c r="Z628" s="485"/>
      <c r="AA628" s="485"/>
      <c r="AB628" s="485"/>
      <c r="AC628" s="485"/>
      <c r="AD628" s="485"/>
      <c r="AE628" s="509"/>
      <c r="AF628" s="485"/>
      <c r="AG628" s="485"/>
      <c r="AH628" s="485"/>
      <c r="AI628" s="485"/>
      <c r="AJ628" s="513"/>
    </row>
    <row r="629">
      <c r="A629" s="505"/>
      <c r="B629" s="485"/>
      <c r="C629" s="506"/>
      <c r="D629" s="485"/>
      <c r="E629" s="485"/>
      <c r="F629" s="485"/>
      <c r="G629" s="485"/>
      <c r="H629" s="485"/>
      <c r="I629" s="485"/>
      <c r="J629" s="485"/>
      <c r="K629" s="485"/>
      <c r="L629" s="485"/>
      <c r="M629" s="485"/>
      <c r="N629" s="485"/>
      <c r="O629" s="485"/>
      <c r="P629" s="485"/>
      <c r="Q629" s="485"/>
      <c r="R629" s="507"/>
      <c r="S629" s="507"/>
      <c r="T629" s="507"/>
      <c r="U629" s="507"/>
      <c r="V629" s="485"/>
      <c r="W629" s="485"/>
      <c r="X629" s="485"/>
      <c r="Y629" s="485"/>
      <c r="Z629" s="485"/>
      <c r="AA629" s="485"/>
      <c r="AB629" s="485"/>
      <c r="AC629" s="485"/>
      <c r="AD629" s="485"/>
      <c r="AE629" s="509"/>
      <c r="AF629" s="485"/>
      <c r="AG629" s="485"/>
      <c r="AH629" s="485"/>
      <c r="AI629" s="485"/>
      <c r="AJ629" s="513"/>
    </row>
    <row r="630">
      <c r="A630" s="505"/>
      <c r="B630" s="485"/>
      <c r="C630" s="506"/>
      <c r="D630" s="485"/>
      <c r="E630" s="485"/>
      <c r="F630" s="485"/>
      <c r="G630" s="485"/>
      <c r="H630" s="485"/>
      <c r="I630" s="485"/>
      <c r="J630" s="485"/>
      <c r="K630" s="485"/>
      <c r="L630" s="485"/>
      <c r="M630" s="485"/>
      <c r="N630" s="485"/>
      <c r="O630" s="485"/>
      <c r="P630" s="485"/>
      <c r="Q630" s="485"/>
      <c r="R630" s="507"/>
      <c r="S630" s="507"/>
      <c r="T630" s="507"/>
      <c r="U630" s="507"/>
      <c r="V630" s="485"/>
      <c r="W630" s="485"/>
      <c r="X630" s="485"/>
      <c r="Y630" s="485"/>
      <c r="Z630" s="485"/>
      <c r="AA630" s="485"/>
      <c r="AB630" s="485"/>
      <c r="AC630" s="485"/>
      <c r="AD630" s="485"/>
      <c r="AE630" s="509"/>
      <c r="AF630" s="485"/>
      <c r="AG630" s="485"/>
      <c r="AH630" s="485"/>
      <c r="AI630" s="485"/>
      <c r="AJ630" s="513"/>
    </row>
    <row r="631">
      <c r="A631" s="505"/>
      <c r="B631" s="485"/>
      <c r="C631" s="506"/>
      <c r="D631" s="485"/>
      <c r="E631" s="485"/>
      <c r="F631" s="485"/>
      <c r="G631" s="485"/>
      <c r="H631" s="485"/>
      <c r="I631" s="485"/>
      <c r="J631" s="485"/>
      <c r="K631" s="485"/>
      <c r="L631" s="485"/>
      <c r="M631" s="485"/>
      <c r="N631" s="485"/>
      <c r="O631" s="485"/>
      <c r="P631" s="485"/>
      <c r="Q631" s="485"/>
      <c r="R631" s="507"/>
      <c r="S631" s="507"/>
      <c r="T631" s="507"/>
      <c r="U631" s="507"/>
      <c r="V631" s="485"/>
      <c r="W631" s="485"/>
      <c r="X631" s="485"/>
      <c r="Y631" s="485"/>
      <c r="Z631" s="485"/>
      <c r="AA631" s="485"/>
      <c r="AB631" s="485"/>
      <c r="AC631" s="485"/>
      <c r="AD631" s="485"/>
      <c r="AE631" s="509"/>
      <c r="AF631" s="485"/>
      <c r="AG631" s="485"/>
      <c r="AH631" s="485"/>
      <c r="AI631" s="485"/>
      <c r="AJ631" s="513"/>
    </row>
    <row r="632">
      <c r="A632" s="505"/>
      <c r="B632" s="485"/>
      <c r="C632" s="506"/>
      <c r="D632" s="485"/>
      <c r="E632" s="485"/>
      <c r="F632" s="485"/>
      <c r="G632" s="485"/>
      <c r="H632" s="485"/>
      <c r="I632" s="485"/>
      <c r="J632" s="485"/>
      <c r="K632" s="485"/>
      <c r="L632" s="485"/>
      <c r="M632" s="485"/>
      <c r="N632" s="485"/>
      <c r="O632" s="485"/>
      <c r="P632" s="485"/>
      <c r="Q632" s="485"/>
      <c r="R632" s="507"/>
      <c r="S632" s="507"/>
      <c r="T632" s="507"/>
      <c r="U632" s="507"/>
      <c r="V632" s="485"/>
      <c r="W632" s="485"/>
      <c r="X632" s="485"/>
      <c r="Y632" s="485"/>
      <c r="Z632" s="485"/>
      <c r="AA632" s="485"/>
      <c r="AB632" s="485"/>
      <c r="AC632" s="485"/>
      <c r="AD632" s="485"/>
      <c r="AE632" s="509"/>
      <c r="AF632" s="485"/>
      <c r="AG632" s="485"/>
      <c r="AH632" s="485"/>
      <c r="AI632" s="485"/>
      <c r="AJ632" s="513"/>
    </row>
    <row r="633">
      <c r="A633" s="505"/>
      <c r="B633" s="485"/>
      <c r="C633" s="506"/>
      <c r="D633" s="485"/>
      <c r="E633" s="485"/>
      <c r="F633" s="485"/>
      <c r="G633" s="485"/>
      <c r="H633" s="485"/>
      <c r="I633" s="485"/>
      <c r="J633" s="485"/>
      <c r="K633" s="485"/>
      <c r="L633" s="485"/>
      <c r="M633" s="485"/>
      <c r="N633" s="485"/>
      <c r="O633" s="485"/>
      <c r="P633" s="485"/>
      <c r="Q633" s="485"/>
      <c r="R633" s="507"/>
      <c r="S633" s="507"/>
      <c r="T633" s="507"/>
      <c r="U633" s="507"/>
      <c r="V633" s="485"/>
      <c r="W633" s="485"/>
      <c r="X633" s="485"/>
      <c r="Y633" s="485"/>
      <c r="Z633" s="485"/>
      <c r="AA633" s="485"/>
      <c r="AB633" s="485"/>
      <c r="AC633" s="485"/>
      <c r="AD633" s="485"/>
      <c r="AE633" s="509"/>
      <c r="AF633" s="485"/>
      <c r="AG633" s="485"/>
      <c r="AH633" s="485"/>
      <c r="AI633" s="485"/>
      <c r="AJ633" s="513"/>
    </row>
    <row r="634">
      <c r="A634" s="505"/>
      <c r="B634" s="485"/>
      <c r="C634" s="506"/>
      <c r="D634" s="485"/>
      <c r="E634" s="485"/>
      <c r="F634" s="485"/>
      <c r="G634" s="485"/>
      <c r="H634" s="485"/>
      <c r="I634" s="485"/>
      <c r="J634" s="485"/>
      <c r="K634" s="485"/>
      <c r="L634" s="485"/>
      <c r="M634" s="485"/>
      <c r="N634" s="485"/>
      <c r="O634" s="485"/>
      <c r="P634" s="485"/>
      <c r="Q634" s="485"/>
      <c r="R634" s="507"/>
      <c r="S634" s="507"/>
      <c r="T634" s="507"/>
      <c r="U634" s="507"/>
      <c r="V634" s="485"/>
      <c r="W634" s="485"/>
      <c r="X634" s="485"/>
      <c r="Y634" s="485"/>
      <c r="Z634" s="485"/>
      <c r="AA634" s="485"/>
      <c r="AB634" s="485"/>
      <c r="AC634" s="485"/>
      <c r="AD634" s="485"/>
      <c r="AE634" s="509"/>
      <c r="AF634" s="485"/>
      <c r="AG634" s="485"/>
      <c r="AH634" s="485"/>
      <c r="AI634" s="485"/>
      <c r="AJ634" s="513"/>
    </row>
    <row r="635">
      <c r="A635" s="505"/>
      <c r="B635" s="485"/>
      <c r="C635" s="506"/>
      <c r="D635" s="485"/>
      <c r="E635" s="485"/>
      <c r="F635" s="485"/>
      <c r="G635" s="485"/>
      <c r="H635" s="485"/>
      <c r="I635" s="485"/>
      <c r="J635" s="485"/>
      <c r="K635" s="485"/>
      <c r="L635" s="485"/>
      <c r="M635" s="485"/>
      <c r="N635" s="485"/>
      <c r="O635" s="485"/>
      <c r="P635" s="485"/>
      <c r="Q635" s="485"/>
      <c r="R635" s="507"/>
      <c r="S635" s="507"/>
      <c r="T635" s="507"/>
      <c r="U635" s="507"/>
      <c r="V635" s="485"/>
      <c r="W635" s="485"/>
      <c r="X635" s="485"/>
      <c r="Y635" s="485"/>
      <c r="Z635" s="485"/>
      <c r="AA635" s="485"/>
      <c r="AB635" s="485"/>
      <c r="AC635" s="485"/>
      <c r="AD635" s="485"/>
      <c r="AE635" s="509"/>
      <c r="AF635" s="485"/>
      <c r="AG635" s="485"/>
      <c r="AH635" s="485"/>
      <c r="AI635" s="485"/>
      <c r="AJ635" s="513"/>
    </row>
    <row r="636">
      <c r="A636" s="505"/>
      <c r="B636" s="485"/>
      <c r="C636" s="506"/>
      <c r="D636" s="485"/>
      <c r="E636" s="485"/>
      <c r="F636" s="485"/>
      <c r="G636" s="485"/>
      <c r="H636" s="485"/>
      <c r="I636" s="485"/>
      <c r="J636" s="485"/>
      <c r="K636" s="485"/>
      <c r="L636" s="485"/>
      <c r="M636" s="485"/>
      <c r="N636" s="485"/>
      <c r="O636" s="485"/>
      <c r="P636" s="485"/>
      <c r="Q636" s="485"/>
      <c r="R636" s="507"/>
      <c r="S636" s="507"/>
      <c r="T636" s="507"/>
      <c r="U636" s="507"/>
      <c r="V636" s="485"/>
      <c r="W636" s="485"/>
      <c r="X636" s="485"/>
      <c r="Y636" s="485"/>
      <c r="Z636" s="485"/>
      <c r="AA636" s="485"/>
      <c r="AB636" s="485"/>
      <c r="AC636" s="485"/>
      <c r="AD636" s="485"/>
      <c r="AE636" s="509"/>
      <c r="AF636" s="485"/>
      <c r="AG636" s="485"/>
      <c r="AH636" s="485"/>
      <c r="AI636" s="485"/>
      <c r="AJ636" s="513"/>
    </row>
    <row r="637">
      <c r="A637" s="505"/>
      <c r="B637" s="485"/>
      <c r="C637" s="506"/>
      <c r="D637" s="485"/>
      <c r="E637" s="485"/>
      <c r="F637" s="485"/>
      <c r="G637" s="485"/>
      <c r="H637" s="485"/>
      <c r="I637" s="485"/>
      <c r="J637" s="485"/>
      <c r="K637" s="485"/>
      <c r="L637" s="485"/>
      <c r="M637" s="485"/>
      <c r="N637" s="485"/>
      <c r="O637" s="485"/>
      <c r="P637" s="485"/>
      <c r="Q637" s="485"/>
      <c r="R637" s="507"/>
      <c r="S637" s="507"/>
      <c r="T637" s="507"/>
      <c r="U637" s="507"/>
      <c r="V637" s="485"/>
      <c r="W637" s="485"/>
      <c r="X637" s="485"/>
      <c r="Y637" s="485"/>
      <c r="Z637" s="485"/>
      <c r="AA637" s="485"/>
      <c r="AB637" s="485"/>
      <c r="AC637" s="485"/>
      <c r="AD637" s="485"/>
      <c r="AE637" s="509"/>
      <c r="AF637" s="485"/>
      <c r="AG637" s="485"/>
      <c r="AH637" s="485"/>
      <c r="AI637" s="485"/>
      <c r="AJ637" s="513"/>
    </row>
    <row r="638">
      <c r="A638" s="505"/>
      <c r="B638" s="485"/>
      <c r="C638" s="506"/>
      <c r="D638" s="485"/>
      <c r="E638" s="485"/>
      <c r="F638" s="485"/>
      <c r="G638" s="485"/>
      <c r="H638" s="485"/>
      <c r="I638" s="485"/>
      <c r="J638" s="485"/>
      <c r="K638" s="485"/>
      <c r="L638" s="485"/>
      <c r="M638" s="485"/>
      <c r="N638" s="485"/>
      <c r="O638" s="485"/>
      <c r="P638" s="485"/>
      <c r="Q638" s="485"/>
      <c r="R638" s="507"/>
      <c r="S638" s="507"/>
      <c r="T638" s="507"/>
      <c r="U638" s="507"/>
      <c r="V638" s="485"/>
      <c r="W638" s="485"/>
      <c r="X638" s="485"/>
      <c r="Y638" s="485"/>
      <c r="Z638" s="485"/>
      <c r="AA638" s="485"/>
      <c r="AB638" s="485"/>
      <c r="AC638" s="485"/>
      <c r="AD638" s="485"/>
      <c r="AE638" s="509"/>
      <c r="AF638" s="485"/>
      <c r="AG638" s="485"/>
      <c r="AH638" s="485"/>
      <c r="AI638" s="485"/>
      <c r="AJ638" s="513"/>
    </row>
    <row r="639">
      <c r="A639" s="505"/>
      <c r="B639" s="485"/>
      <c r="C639" s="506"/>
      <c r="D639" s="485"/>
      <c r="E639" s="485"/>
      <c r="F639" s="485"/>
      <c r="G639" s="485"/>
      <c r="H639" s="485"/>
      <c r="I639" s="485"/>
      <c r="J639" s="485"/>
      <c r="K639" s="485"/>
      <c r="L639" s="485"/>
      <c r="M639" s="485"/>
      <c r="N639" s="485"/>
      <c r="O639" s="485"/>
      <c r="P639" s="485"/>
      <c r="Q639" s="485"/>
      <c r="R639" s="507"/>
      <c r="S639" s="507"/>
      <c r="T639" s="507"/>
      <c r="U639" s="507"/>
      <c r="V639" s="485"/>
      <c r="W639" s="485"/>
      <c r="X639" s="485"/>
      <c r="Y639" s="485"/>
      <c r="Z639" s="485"/>
      <c r="AA639" s="485"/>
      <c r="AB639" s="485"/>
      <c r="AC639" s="485"/>
      <c r="AD639" s="485"/>
      <c r="AE639" s="509"/>
      <c r="AF639" s="485"/>
      <c r="AG639" s="485"/>
      <c r="AH639" s="485"/>
      <c r="AI639" s="485"/>
      <c r="AJ639" s="513"/>
    </row>
    <row r="640">
      <c r="A640" s="505"/>
      <c r="B640" s="485"/>
      <c r="C640" s="506"/>
      <c r="D640" s="485"/>
      <c r="E640" s="485"/>
      <c r="F640" s="485"/>
      <c r="G640" s="485"/>
      <c r="H640" s="485"/>
      <c r="I640" s="485"/>
      <c r="J640" s="485"/>
      <c r="K640" s="485"/>
      <c r="L640" s="485"/>
      <c r="M640" s="485"/>
      <c r="N640" s="485"/>
      <c r="O640" s="485"/>
      <c r="P640" s="485"/>
      <c r="Q640" s="485"/>
      <c r="R640" s="507"/>
      <c r="S640" s="507"/>
      <c r="T640" s="507"/>
      <c r="U640" s="507"/>
      <c r="V640" s="485"/>
      <c r="W640" s="485"/>
      <c r="X640" s="485"/>
      <c r="Y640" s="485"/>
      <c r="Z640" s="485"/>
      <c r="AA640" s="485"/>
      <c r="AB640" s="485"/>
      <c r="AC640" s="485"/>
      <c r="AD640" s="485"/>
      <c r="AE640" s="509"/>
      <c r="AF640" s="485"/>
      <c r="AG640" s="485"/>
      <c r="AH640" s="485"/>
      <c r="AI640" s="485"/>
      <c r="AJ640" s="513"/>
    </row>
    <row r="641">
      <c r="A641" s="505"/>
      <c r="B641" s="485"/>
      <c r="C641" s="506"/>
      <c r="D641" s="485"/>
      <c r="E641" s="485"/>
      <c r="F641" s="485"/>
      <c r="G641" s="485"/>
      <c r="H641" s="485"/>
      <c r="I641" s="485"/>
      <c r="J641" s="485"/>
      <c r="K641" s="485"/>
      <c r="L641" s="485"/>
      <c r="M641" s="485"/>
      <c r="N641" s="485"/>
      <c r="O641" s="485"/>
      <c r="P641" s="485"/>
      <c r="Q641" s="485"/>
      <c r="R641" s="507"/>
      <c r="S641" s="507"/>
      <c r="T641" s="507"/>
      <c r="U641" s="507"/>
      <c r="V641" s="485"/>
      <c r="W641" s="485"/>
      <c r="X641" s="485"/>
      <c r="Y641" s="485"/>
      <c r="Z641" s="485"/>
      <c r="AA641" s="485"/>
      <c r="AB641" s="485"/>
      <c r="AC641" s="485"/>
      <c r="AD641" s="485"/>
      <c r="AE641" s="509"/>
      <c r="AF641" s="485"/>
      <c r="AG641" s="485"/>
      <c r="AH641" s="485"/>
      <c r="AI641" s="485"/>
      <c r="AJ641" s="513"/>
    </row>
    <row r="642">
      <c r="A642" s="505"/>
      <c r="B642" s="485"/>
      <c r="C642" s="506"/>
      <c r="D642" s="485"/>
      <c r="E642" s="485"/>
      <c r="F642" s="485"/>
      <c r="G642" s="485"/>
      <c r="H642" s="485"/>
      <c r="I642" s="485"/>
      <c r="J642" s="485"/>
      <c r="K642" s="485"/>
      <c r="L642" s="485"/>
      <c r="M642" s="485"/>
      <c r="N642" s="485"/>
      <c r="O642" s="485"/>
      <c r="P642" s="485"/>
      <c r="Q642" s="485"/>
      <c r="R642" s="507"/>
      <c r="S642" s="507"/>
      <c r="T642" s="507"/>
      <c r="U642" s="507"/>
      <c r="V642" s="485"/>
      <c r="W642" s="485"/>
      <c r="X642" s="485"/>
      <c r="Y642" s="485"/>
      <c r="Z642" s="485"/>
      <c r="AA642" s="485"/>
      <c r="AB642" s="485"/>
      <c r="AC642" s="485"/>
      <c r="AD642" s="485"/>
      <c r="AE642" s="509"/>
      <c r="AF642" s="485"/>
      <c r="AG642" s="485"/>
      <c r="AH642" s="485"/>
      <c r="AI642" s="485"/>
      <c r="AJ642" s="513"/>
    </row>
    <row r="643">
      <c r="A643" s="505"/>
      <c r="B643" s="485"/>
      <c r="C643" s="506"/>
      <c r="D643" s="485"/>
      <c r="E643" s="485"/>
      <c r="F643" s="485"/>
      <c r="G643" s="485"/>
      <c r="H643" s="485"/>
      <c r="I643" s="485"/>
      <c r="J643" s="485"/>
      <c r="K643" s="485"/>
      <c r="L643" s="485"/>
      <c r="M643" s="485"/>
      <c r="N643" s="485"/>
      <c r="O643" s="485"/>
      <c r="P643" s="485"/>
      <c r="Q643" s="485"/>
      <c r="R643" s="507"/>
      <c r="S643" s="507"/>
      <c r="T643" s="507"/>
      <c r="U643" s="507"/>
      <c r="V643" s="485"/>
      <c r="W643" s="485"/>
      <c r="X643" s="485"/>
      <c r="Y643" s="485"/>
      <c r="Z643" s="485"/>
      <c r="AA643" s="485"/>
      <c r="AB643" s="485"/>
      <c r="AC643" s="485"/>
      <c r="AD643" s="485"/>
      <c r="AE643" s="509"/>
      <c r="AF643" s="485"/>
      <c r="AG643" s="485"/>
      <c r="AH643" s="485"/>
      <c r="AI643" s="485"/>
      <c r="AJ643" s="513"/>
    </row>
    <row r="644">
      <c r="A644" s="505"/>
      <c r="B644" s="485"/>
      <c r="C644" s="506"/>
      <c r="D644" s="485"/>
      <c r="E644" s="485"/>
      <c r="F644" s="485"/>
      <c r="G644" s="485"/>
      <c r="H644" s="485"/>
      <c r="I644" s="485"/>
      <c r="J644" s="485"/>
      <c r="K644" s="485"/>
      <c r="L644" s="485"/>
      <c r="M644" s="485"/>
      <c r="N644" s="485"/>
      <c r="O644" s="485"/>
      <c r="P644" s="485"/>
      <c r="Q644" s="485"/>
      <c r="R644" s="507"/>
      <c r="S644" s="507"/>
      <c r="T644" s="507"/>
      <c r="U644" s="507"/>
      <c r="V644" s="485"/>
      <c r="W644" s="485"/>
      <c r="X644" s="485"/>
      <c r="Y644" s="485"/>
      <c r="Z644" s="485"/>
      <c r="AA644" s="485"/>
      <c r="AB644" s="485"/>
      <c r="AC644" s="485"/>
      <c r="AD644" s="485"/>
      <c r="AE644" s="509"/>
      <c r="AF644" s="485"/>
      <c r="AG644" s="485"/>
      <c r="AH644" s="485"/>
      <c r="AI644" s="485"/>
      <c r="AJ644" s="513"/>
    </row>
    <row r="645">
      <c r="A645" s="505"/>
      <c r="B645" s="485"/>
      <c r="C645" s="506"/>
      <c r="D645" s="485"/>
      <c r="E645" s="485"/>
      <c r="F645" s="485"/>
      <c r="G645" s="485"/>
      <c r="H645" s="485"/>
      <c r="I645" s="485"/>
      <c r="J645" s="485"/>
      <c r="K645" s="485"/>
      <c r="L645" s="485"/>
      <c r="M645" s="485"/>
      <c r="N645" s="485"/>
      <c r="O645" s="485"/>
      <c r="P645" s="485"/>
      <c r="Q645" s="485"/>
      <c r="R645" s="507"/>
      <c r="S645" s="507"/>
      <c r="T645" s="507"/>
      <c r="U645" s="507"/>
      <c r="V645" s="485"/>
      <c r="W645" s="485"/>
      <c r="X645" s="485"/>
      <c r="Y645" s="485"/>
      <c r="Z645" s="485"/>
      <c r="AA645" s="485"/>
      <c r="AB645" s="485"/>
      <c r="AC645" s="485"/>
      <c r="AD645" s="485"/>
      <c r="AE645" s="509"/>
      <c r="AF645" s="485"/>
      <c r="AG645" s="485"/>
      <c r="AH645" s="485"/>
      <c r="AI645" s="485"/>
      <c r="AJ645" s="513"/>
    </row>
    <row r="646">
      <c r="A646" s="505"/>
      <c r="B646" s="485"/>
      <c r="C646" s="506"/>
      <c r="D646" s="485"/>
      <c r="E646" s="485"/>
      <c r="F646" s="485"/>
      <c r="G646" s="485"/>
      <c r="H646" s="485"/>
      <c r="I646" s="485"/>
      <c r="J646" s="485"/>
      <c r="K646" s="485"/>
      <c r="L646" s="485"/>
      <c r="M646" s="485"/>
      <c r="N646" s="485"/>
      <c r="O646" s="485"/>
      <c r="P646" s="485"/>
      <c r="Q646" s="485"/>
      <c r="R646" s="507"/>
      <c r="S646" s="507"/>
      <c r="T646" s="507"/>
      <c r="U646" s="507"/>
      <c r="V646" s="485"/>
      <c r="W646" s="485"/>
      <c r="X646" s="485"/>
      <c r="Y646" s="485"/>
      <c r="Z646" s="485"/>
      <c r="AA646" s="485"/>
      <c r="AB646" s="485"/>
      <c r="AC646" s="485"/>
      <c r="AD646" s="485"/>
      <c r="AE646" s="509"/>
      <c r="AF646" s="485"/>
      <c r="AG646" s="485"/>
      <c r="AH646" s="485"/>
      <c r="AI646" s="485"/>
      <c r="AJ646" s="513"/>
    </row>
    <row r="647">
      <c r="A647" s="505"/>
      <c r="B647" s="485"/>
      <c r="C647" s="506"/>
      <c r="D647" s="485"/>
      <c r="E647" s="485"/>
      <c r="F647" s="485"/>
      <c r="G647" s="485"/>
      <c r="H647" s="485"/>
      <c r="I647" s="485"/>
      <c r="J647" s="485"/>
      <c r="K647" s="485"/>
      <c r="L647" s="485"/>
      <c r="M647" s="485"/>
      <c r="N647" s="485"/>
      <c r="O647" s="485"/>
      <c r="P647" s="485"/>
      <c r="Q647" s="485"/>
      <c r="R647" s="507"/>
      <c r="S647" s="507"/>
      <c r="T647" s="507"/>
      <c r="U647" s="507"/>
      <c r="V647" s="485"/>
      <c r="W647" s="485"/>
      <c r="X647" s="485"/>
      <c r="Y647" s="485"/>
      <c r="Z647" s="485"/>
      <c r="AA647" s="485"/>
      <c r="AB647" s="485"/>
      <c r="AC647" s="485"/>
      <c r="AD647" s="485"/>
      <c r="AE647" s="509"/>
      <c r="AF647" s="485"/>
      <c r="AG647" s="485"/>
      <c r="AH647" s="485"/>
      <c r="AI647" s="485"/>
      <c r="AJ647" s="513"/>
    </row>
    <row r="648">
      <c r="A648" s="505"/>
      <c r="B648" s="485"/>
      <c r="C648" s="506"/>
      <c r="D648" s="485"/>
      <c r="E648" s="485"/>
      <c r="F648" s="485"/>
      <c r="G648" s="485"/>
      <c r="H648" s="485"/>
      <c r="I648" s="485"/>
      <c r="J648" s="485"/>
      <c r="K648" s="485"/>
      <c r="L648" s="485"/>
      <c r="M648" s="485"/>
      <c r="N648" s="485"/>
      <c r="O648" s="485"/>
      <c r="P648" s="485"/>
      <c r="Q648" s="485"/>
      <c r="R648" s="507"/>
      <c r="S648" s="507"/>
      <c r="T648" s="507"/>
      <c r="U648" s="507"/>
      <c r="V648" s="485"/>
      <c r="W648" s="485"/>
      <c r="X648" s="485"/>
      <c r="Y648" s="485"/>
      <c r="Z648" s="485"/>
      <c r="AA648" s="485"/>
      <c r="AB648" s="485"/>
      <c r="AC648" s="485"/>
      <c r="AD648" s="485"/>
      <c r="AE648" s="509"/>
      <c r="AF648" s="485"/>
      <c r="AG648" s="485"/>
      <c r="AH648" s="485"/>
      <c r="AI648" s="485"/>
      <c r="AJ648" s="513"/>
    </row>
    <row r="649">
      <c r="A649" s="505"/>
      <c r="B649" s="485"/>
      <c r="C649" s="506"/>
      <c r="D649" s="485"/>
      <c r="E649" s="485"/>
      <c r="F649" s="485"/>
      <c r="G649" s="485"/>
      <c r="H649" s="485"/>
      <c r="I649" s="485"/>
      <c r="J649" s="485"/>
      <c r="K649" s="485"/>
      <c r="L649" s="485"/>
      <c r="M649" s="485"/>
      <c r="N649" s="485"/>
      <c r="O649" s="485"/>
      <c r="P649" s="485"/>
      <c r="Q649" s="485"/>
      <c r="R649" s="507"/>
      <c r="S649" s="507"/>
      <c r="T649" s="507"/>
      <c r="U649" s="507"/>
      <c r="V649" s="485"/>
      <c r="W649" s="485"/>
      <c r="X649" s="485"/>
      <c r="Y649" s="485"/>
      <c r="Z649" s="485"/>
      <c r="AA649" s="485"/>
      <c r="AB649" s="485"/>
      <c r="AC649" s="485"/>
      <c r="AD649" s="485"/>
      <c r="AE649" s="509"/>
      <c r="AF649" s="485"/>
      <c r="AG649" s="485"/>
      <c r="AH649" s="485"/>
      <c r="AI649" s="485"/>
      <c r="AJ649" s="513"/>
    </row>
    <row r="650">
      <c r="A650" s="505"/>
      <c r="B650" s="485"/>
      <c r="C650" s="506"/>
      <c r="D650" s="485"/>
      <c r="E650" s="485"/>
      <c r="F650" s="485"/>
      <c r="G650" s="485"/>
      <c r="H650" s="485"/>
      <c r="I650" s="485"/>
      <c r="J650" s="485"/>
      <c r="K650" s="485"/>
      <c r="L650" s="485"/>
      <c r="M650" s="485"/>
      <c r="N650" s="485"/>
      <c r="O650" s="485"/>
      <c r="P650" s="485"/>
      <c r="Q650" s="485"/>
      <c r="R650" s="507"/>
      <c r="S650" s="507"/>
      <c r="T650" s="507"/>
      <c r="U650" s="507"/>
      <c r="V650" s="485"/>
      <c r="W650" s="485"/>
      <c r="X650" s="485"/>
      <c r="Y650" s="485"/>
      <c r="Z650" s="485"/>
      <c r="AA650" s="485"/>
      <c r="AB650" s="485"/>
      <c r="AC650" s="485"/>
      <c r="AD650" s="485"/>
      <c r="AE650" s="509"/>
      <c r="AF650" s="485"/>
      <c r="AG650" s="485"/>
      <c r="AH650" s="485"/>
      <c r="AI650" s="485"/>
      <c r="AJ650" s="513"/>
    </row>
    <row r="651">
      <c r="A651" s="505"/>
      <c r="B651" s="485"/>
      <c r="C651" s="506"/>
      <c r="D651" s="485"/>
      <c r="E651" s="485"/>
      <c r="F651" s="485"/>
      <c r="G651" s="485"/>
      <c r="H651" s="485"/>
      <c r="I651" s="485"/>
      <c r="J651" s="485"/>
      <c r="K651" s="485"/>
      <c r="L651" s="485"/>
      <c r="M651" s="485"/>
      <c r="N651" s="485"/>
      <c r="O651" s="485"/>
      <c r="P651" s="485"/>
      <c r="Q651" s="485"/>
      <c r="R651" s="507"/>
      <c r="S651" s="507"/>
      <c r="T651" s="507"/>
      <c r="U651" s="507"/>
      <c r="V651" s="485"/>
      <c r="W651" s="485"/>
      <c r="X651" s="485"/>
      <c r="Y651" s="485"/>
      <c r="Z651" s="485"/>
      <c r="AA651" s="485"/>
      <c r="AB651" s="485"/>
      <c r="AC651" s="485"/>
      <c r="AD651" s="485"/>
      <c r="AE651" s="509"/>
      <c r="AF651" s="485"/>
      <c r="AG651" s="485"/>
      <c r="AH651" s="485"/>
      <c r="AI651" s="485"/>
      <c r="AJ651" s="513"/>
    </row>
    <row r="652">
      <c r="A652" s="505"/>
      <c r="B652" s="485"/>
      <c r="C652" s="506"/>
      <c r="D652" s="485"/>
      <c r="E652" s="485"/>
      <c r="F652" s="485"/>
      <c r="G652" s="485"/>
      <c r="H652" s="485"/>
      <c r="I652" s="485"/>
      <c r="J652" s="485"/>
      <c r="K652" s="485"/>
      <c r="L652" s="485"/>
      <c r="M652" s="485"/>
      <c r="N652" s="485"/>
      <c r="O652" s="485"/>
      <c r="P652" s="485"/>
      <c r="Q652" s="485"/>
      <c r="R652" s="507"/>
      <c r="S652" s="507"/>
      <c r="T652" s="507"/>
      <c r="U652" s="507"/>
      <c r="V652" s="485"/>
      <c r="W652" s="485"/>
      <c r="X652" s="485"/>
      <c r="Y652" s="485"/>
      <c r="Z652" s="485"/>
      <c r="AA652" s="485"/>
      <c r="AB652" s="485"/>
      <c r="AC652" s="485"/>
      <c r="AD652" s="485"/>
      <c r="AE652" s="509"/>
      <c r="AF652" s="485"/>
      <c r="AG652" s="485"/>
      <c r="AH652" s="485"/>
      <c r="AI652" s="485"/>
      <c r="AJ652" s="513"/>
    </row>
    <row r="653">
      <c r="A653" s="505"/>
      <c r="B653" s="485"/>
      <c r="C653" s="506"/>
      <c r="D653" s="485"/>
      <c r="E653" s="485"/>
      <c r="F653" s="485"/>
      <c r="G653" s="485"/>
      <c r="H653" s="485"/>
      <c r="I653" s="485"/>
      <c r="J653" s="485"/>
      <c r="K653" s="485"/>
      <c r="L653" s="485"/>
      <c r="M653" s="485"/>
      <c r="N653" s="485"/>
      <c r="O653" s="485"/>
      <c r="P653" s="485"/>
      <c r="Q653" s="485"/>
      <c r="R653" s="507"/>
      <c r="S653" s="507"/>
      <c r="T653" s="507"/>
      <c r="U653" s="507"/>
      <c r="V653" s="485"/>
      <c r="W653" s="485"/>
      <c r="X653" s="485"/>
      <c r="Y653" s="485"/>
      <c r="Z653" s="485"/>
      <c r="AA653" s="485"/>
      <c r="AB653" s="485"/>
      <c r="AC653" s="485"/>
      <c r="AD653" s="485"/>
      <c r="AE653" s="509"/>
      <c r="AF653" s="485"/>
      <c r="AG653" s="485"/>
      <c r="AH653" s="485"/>
      <c r="AI653" s="485"/>
      <c r="AJ653" s="513"/>
    </row>
    <row r="654">
      <c r="A654" s="505"/>
      <c r="B654" s="485"/>
      <c r="C654" s="506"/>
      <c r="D654" s="485"/>
      <c r="E654" s="485"/>
      <c r="F654" s="485"/>
      <c r="G654" s="485"/>
      <c r="H654" s="485"/>
      <c r="I654" s="485"/>
      <c r="J654" s="485"/>
      <c r="K654" s="485"/>
      <c r="L654" s="485"/>
      <c r="M654" s="485"/>
      <c r="N654" s="485"/>
      <c r="O654" s="485"/>
      <c r="P654" s="485"/>
      <c r="Q654" s="485"/>
      <c r="R654" s="507"/>
      <c r="S654" s="507"/>
      <c r="T654" s="507"/>
      <c r="U654" s="507"/>
      <c r="V654" s="485"/>
      <c r="W654" s="485"/>
      <c r="X654" s="485"/>
      <c r="Y654" s="485"/>
      <c r="Z654" s="485"/>
      <c r="AA654" s="485"/>
      <c r="AB654" s="485"/>
      <c r="AC654" s="485"/>
      <c r="AD654" s="485"/>
      <c r="AE654" s="509"/>
      <c r="AF654" s="485"/>
      <c r="AG654" s="485"/>
      <c r="AH654" s="485"/>
      <c r="AI654" s="485"/>
      <c r="AJ654" s="513"/>
    </row>
    <row r="655">
      <c r="A655" s="505"/>
      <c r="B655" s="485"/>
      <c r="C655" s="506"/>
      <c r="D655" s="485"/>
      <c r="E655" s="485"/>
      <c r="F655" s="485"/>
      <c r="G655" s="485"/>
      <c r="H655" s="485"/>
      <c r="I655" s="485"/>
      <c r="J655" s="485"/>
      <c r="K655" s="485"/>
      <c r="L655" s="485"/>
      <c r="M655" s="485"/>
      <c r="N655" s="485"/>
      <c r="O655" s="485"/>
      <c r="P655" s="485"/>
      <c r="Q655" s="485"/>
      <c r="R655" s="507"/>
      <c r="S655" s="507"/>
      <c r="T655" s="507"/>
      <c r="U655" s="507"/>
      <c r="V655" s="485"/>
      <c r="W655" s="485"/>
      <c r="X655" s="485"/>
      <c r="Y655" s="485"/>
      <c r="Z655" s="485"/>
      <c r="AA655" s="485"/>
      <c r="AB655" s="485"/>
      <c r="AC655" s="485"/>
      <c r="AD655" s="485"/>
      <c r="AE655" s="509"/>
      <c r="AF655" s="485"/>
      <c r="AG655" s="485"/>
      <c r="AH655" s="485"/>
      <c r="AI655" s="485"/>
      <c r="AJ655" s="513"/>
    </row>
    <row r="656">
      <c r="A656" s="505"/>
      <c r="B656" s="485"/>
      <c r="C656" s="506"/>
      <c r="D656" s="485"/>
      <c r="E656" s="485"/>
      <c r="F656" s="485"/>
      <c r="G656" s="485"/>
      <c r="H656" s="485"/>
      <c r="I656" s="485"/>
      <c r="J656" s="485"/>
      <c r="K656" s="485"/>
      <c r="L656" s="485"/>
      <c r="M656" s="485"/>
      <c r="N656" s="485"/>
      <c r="O656" s="485"/>
      <c r="P656" s="485"/>
      <c r="Q656" s="485"/>
      <c r="R656" s="507"/>
      <c r="S656" s="507"/>
      <c r="T656" s="507"/>
      <c r="U656" s="507"/>
      <c r="V656" s="485"/>
      <c r="W656" s="485"/>
      <c r="X656" s="485"/>
      <c r="Y656" s="485"/>
      <c r="Z656" s="485"/>
      <c r="AA656" s="485"/>
      <c r="AB656" s="485"/>
      <c r="AC656" s="485"/>
      <c r="AD656" s="485"/>
      <c r="AE656" s="509"/>
      <c r="AF656" s="485"/>
      <c r="AG656" s="485"/>
      <c r="AH656" s="485"/>
      <c r="AI656" s="485"/>
      <c r="AJ656" s="513"/>
    </row>
    <row r="657">
      <c r="A657" s="505"/>
      <c r="B657" s="485"/>
      <c r="C657" s="506"/>
      <c r="D657" s="485"/>
      <c r="E657" s="485"/>
      <c r="F657" s="485"/>
      <c r="G657" s="485"/>
      <c r="H657" s="485"/>
      <c r="I657" s="485"/>
      <c r="J657" s="485"/>
      <c r="K657" s="485"/>
      <c r="L657" s="485"/>
      <c r="M657" s="485"/>
      <c r="N657" s="485"/>
      <c r="O657" s="485"/>
      <c r="P657" s="485"/>
      <c r="Q657" s="485"/>
      <c r="R657" s="507"/>
      <c r="S657" s="507"/>
      <c r="T657" s="507"/>
      <c r="U657" s="507"/>
      <c r="V657" s="485"/>
      <c r="W657" s="485"/>
      <c r="X657" s="485"/>
      <c r="Y657" s="485"/>
      <c r="Z657" s="485"/>
      <c r="AA657" s="485"/>
      <c r="AB657" s="485"/>
      <c r="AC657" s="485"/>
      <c r="AD657" s="485"/>
      <c r="AE657" s="509"/>
      <c r="AF657" s="485"/>
      <c r="AG657" s="485"/>
      <c r="AH657" s="485"/>
      <c r="AI657" s="485"/>
      <c r="AJ657" s="513"/>
    </row>
    <row r="658">
      <c r="A658" s="505"/>
      <c r="B658" s="485"/>
      <c r="C658" s="506"/>
      <c r="D658" s="485"/>
      <c r="E658" s="485"/>
      <c r="F658" s="485"/>
      <c r="G658" s="485"/>
      <c r="H658" s="485"/>
      <c r="I658" s="485"/>
      <c r="J658" s="485"/>
      <c r="K658" s="485"/>
      <c r="L658" s="485"/>
      <c r="M658" s="485"/>
      <c r="N658" s="485"/>
      <c r="O658" s="485"/>
      <c r="P658" s="485"/>
      <c r="Q658" s="485"/>
      <c r="R658" s="507"/>
      <c r="S658" s="507"/>
      <c r="T658" s="507"/>
      <c r="U658" s="507"/>
      <c r="V658" s="485"/>
      <c r="W658" s="485"/>
      <c r="X658" s="485"/>
      <c r="Y658" s="485"/>
      <c r="Z658" s="485"/>
      <c r="AA658" s="485"/>
      <c r="AB658" s="485"/>
      <c r="AC658" s="485"/>
      <c r="AD658" s="485"/>
      <c r="AE658" s="509"/>
      <c r="AF658" s="485"/>
      <c r="AG658" s="485"/>
      <c r="AH658" s="485"/>
      <c r="AI658" s="485"/>
      <c r="AJ658" s="513"/>
    </row>
    <row r="659">
      <c r="A659" s="505"/>
      <c r="B659" s="485"/>
      <c r="C659" s="506"/>
      <c r="D659" s="485"/>
      <c r="E659" s="485"/>
      <c r="F659" s="485"/>
      <c r="G659" s="485"/>
      <c r="H659" s="485"/>
      <c r="I659" s="485"/>
      <c r="J659" s="485"/>
      <c r="K659" s="485"/>
      <c r="L659" s="485"/>
      <c r="M659" s="485"/>
      <c r="N659" s="485"/>
      <c r="O659" s="485"/>
      <c r="P659" s="485"/>
      <c r="Q659" s="485"/>
      <c r="R659" s="507"/>
      <c r="S659" s="507"/>
      <c r="T659" s="507"/>
      <c r="U659" s="507"/>
      <c r="V659" s="485"/>
      <c r="W659" s="485"/>
      <c r="X659" s="485"/>
      <c r="Y659" s="485"/>
      <c r="Z659" s="485"/>
      <c r="AA659" s="485"/>
      <c r="AB659" s="485"/>
      <c r="AC659" s="485"/>
      <c r="AD659" s="485"/>
      <c r="AE659" s="509"/>
      <c r="AF659" s="485"/>
      <c r="AG659" s="485"/>
      <c r="AH659" s="485"/>
      <c r="AI659" s="485"/>
      <c r="AJ659" s="513"/>
    </row>
    <row r="660">
      <c r="A660" s="505"/>
      <c r="B660" s="485"/>
      <c r="C660" s="506"/>
      <c r="D660" s="485"/>
      <c r="E660" s="485"/>
      <c r="F660" s="485"/>
      <c r="G660" s="485"/>
      <c r="H660" s="485"/>
      <c r="I660" s="485"/>
      <c r="J660" s="485"/>
      <c r="K660" s="485"/>
      <c r="L660" s="485"/>
      <c r="M660" s="485"/>
      <c r="N660" s="485"/>
      <c r="O660" s="485"/>
      <c r="P660" s="485"/>
      <c r="Q660" s="485"/>
      <c r="R660" s="507"/>
      <c r="S660" s="507"/>
      <c r="T660" s="507"/>
      <c r="U660" s="507"/>
      <c r="V660" s="485"/>
      <c r="W660" s="485"/>
      <c r="X660" s="485"/>
      <c r="Y660" s="485"/>
      <c r="Z660" s="485"/>
      <c r="AA660" s="485"/>
      <c r="AB660" s="485"/>
      <c r="AC660" s="485"/>
      <c r="AD660" s="485"/>
      <c r="AE660" s="509"/>
      <c r="AF660" s="485"/>
      <c r="AG660" s="485"/>
      <c r="AH660" s="485"/>
      <c r="AI660" s="485"/>
      <c r="AJ660" s="513"/>
    </row>
    <row r="661">
      <c r="A661" s="505"/>
      <c r="B661" s="485"/>
      <c r="C661" s="506"/>
      <c r="D661" s="485"/>
      <c r="E661" s="485"/>
      <c r="F661" s="485"/>
      <c r="G661" s="485"/>
      <c r="H661" s="485"/>
      <c r="I661" s="485"/>
      <c r="J661" s="485"/>
      <c r="K661" s="485"/>
      <c r="L661" s="485"/>
      <c r="M661" s="485"/>
      <c r="N661" s="485"/>
      <c r="O661" s="485"/>
      <c r="P661" s="485"/>
      <c r="Q661" s="485"/>
      <c r="R661" s="507"/>
      <c r="S661" s="507"/>
      <c r="T661" s="507"/>
      <c r="U661" s="507"/>
      <c r="V661" s="485"/>
      <c r="W661" s="485"/>
      <c r="X661" s="485"/>
      <c r="Y661" s="485"/>
      <c r="Z661" s="485"/>
      <c r="AA661" s="485"/>
      <c r="AB661" s="485"/>
      <c r="AC661" s="485"/>
      <c r="AD661" s="485"/>
      <c r="AE661" s="509"/>
      <c r="AF661" s="485"/>
      <c r="AG661" s="485"/>
      <c r="AH661" s="485"/>
      <c r="AI661" s="485"/>
      <c r="AJ661" s="513"/>
    </row>
    <row r="662">
      <c r="A662" s="505"/>
      <c r="B662" s="485"/>
      <c r="C662" s="506"/>
      <c r="D662" s="485"/>
      <c r="E662" s="485"/>
      <c r="F662" s="485"/>
      <c r="G662" s="485"/>
      <c r="H662" s="485"/>
      <c r="I662" s="485"/>
      <c r="J662" s="485"/>
      <c r="K662" s="485"/>
      <c r="L662" s="485"/>
      <c r="M662" s="485"/>
      <c r="N662" s="485"/>
      <c r="O662" s="485"/>
      <c r="P662" s="485"/>
      <c r="Q662" s="485"/>
      <c r="R662" s="507"/>
      <c r="S662" s="507"/>
      <c r="T662" s="507"/>
      <c r="U662" s="507"/>
      <c r="V662" s="485"/>
      <c r="W662" s="485"/>
      <c r="X662" s="485"/>
      <c r="Y662" s="485"/>
      <c r="Z662" s="485"/>
      <c r="AA662" s="485"/>
      <c r="AB662" s="485"/>
      <c r="AC662" s="485"/>
      <c r="AD662" s="485"/>
      <c r="AE662" s="509"/>
      <c r="AF662" s="485"/>
      <c r="AG662" s="485"/>
      <c r="AH662" s="485"/>
      <c r="AI662" s="485"/>
      <c r="AJ662" s="513"/>
    </row>
    <row r="663">
      <c r="A663" s="505"/>
      <c r="B663" s="485"/>
      <c r="C663" s="506"/>
      <c r="D663" s="485"/>
      <c r="E663" s="485"/>
      <c r="F663" s="485"/>
      <c r="G663" s="485"/>
      <c r="H663" s="485"/>
      <c r="I663" s="485"/>
      <c r="J663" s="485"/>
      <c r="K663" s="485"/>
      <c r="L663" s="485"/>
      <c r="M663" s="485"/>
      <c r="N663" s="485"/>
      <c r="O663" s="485"/>
      <c r="P663" s="485"/>
      <c r="Q663" s="485"/>
      <c r="R663" s="507"/>
      <c r="S663" s="507"/>
      <c r="T663" s="507"/>
      <c r="U663" s="507"/>
      <c r="V663" s="485"/>
      <c r="W663" s="485"/>
      <c r="X663" s="485"/>
      <c r="Y663" s="485"/>
      <c r="Z663" s="485"/>
      <c r="AA663" s="485"/>
      <c r="AB663" s="485"/>
      <c r="AC663" s="485"/>
      <c r="AD663" s="485"/>
      <c r="AE663" s="509"/>
      <c r="AF663" s="485"/>
      <c r="AG663" s="485"/>
      <c r="AH663" s="485"/>
      <c r="AI663" s="485"/>
      <c r="AJ663" s="513"/>
    </row>
    <row r="664">
      <c r="A664" s="505"/>
      <c r="B664" s="485"/>
      <c r="C664" s="506"/>
      <c r="D664" s="485"/>
      <c r="E664" s="485"/>
      <c r="F664" s="485"/>
      <c r="G664" s="485"/>
      <c r="H664" s="485"/>
      <c r="I664" s="485"/>
      <c r="J664" s="485"/>
      <c r="K664" s="485"/>
      <c r="L664" s="485"/>
      <c r="M664" s="485"/>
      <c r="N664" s="485"/>
      <c r="O664" s="485"/>
      <c r="P664" s="485"/>
      <c r="Q664" s="485"/>
      <c r="R664" s="507"/>
      <c r="S664" s="507"/>
      <c r="T664" s="507"/>
      <c r="U664" s="507"/>
      <c r="V664" s="485"/>
      <c r="W664" s="485"/>
      <c r="X664" s="485"/>
      <c r="Y664" s="485"/>
      <c r="Z664" s="485"/>
      <c r="AA664" s="485"/>
      <c r="AB664" s="485"/>
      <c r="AC664" s="485"/>
      <c r="AD664" s="485"/>
      <c r="AE664" s="509"/>
      <c r="AF664" s="485"/>
      <c r="AG664" s="485"/>
      <c r="AH664" s="485"/>
      <c r="AI664" s="485"/>
      <c r="AJ664" s="513"/>
    </row>
    <row r="665">
      <c r="A665" s="505"/>
      <c r="B665" s="485"/>
      <c r="C665" s="506"/>
      <c r="D665" s="485"/>
      <c r="E665" s="485"/>
      <c r="F665" s="485"/>
      <c r="G665" s="485"/>
      <c r="H665" s="485"/>
      <c r="I665" s="485"/>
      <c r="J665" s="485"/>
      <c r="K665" s="485"/>
      <c r="L665" s="485"/>
      <c r="M665" s="485"/>
      <c r="N665" s="485"/>
      <c r="O665" s="485"/>
      <c r="P665" s="485"/>
      <c r="Q665" s="485"/>
      <c r="R665" s="507"/>
      <c r="S665" s="507"/>
      <c r="T665" s="507"/>
      <c r="U665" s="507"/>
      <c r="V665" s="485"/>
      <c r="W665" s="485"/>
      <c r="X665" s="485"/>
      <c r="Y665" s="485"/>
      <c r="Z665" s="485"/>
      <c r="AA665" s="485"/>
      <c r="AB665" s="485"/>
      <c r="AC665" s="485"/>
      <c r="AD665" s="485"/>
      <c r="AE665" s="509"/>
      <c r="AF665" s="485"/>
      <c r="AG665" s="485"/>
      <c r="AH665" s="485"/>
      <c r="AI665" s="485"/>
      <c r="AJ665" s="513"/>
    </row>
    <row r="666">
      <c r="A666" s="505"/>
      <c r="B666" s="485"/>
      <c r="C666" s="506"/>
      <c r="D666" s="485"/>
      <c r="E666" s="485"/>
      <c r="F666" s="485"/>
      <c r="G666" s="485"/>
      <c r="H666" s="485"/>
      <c r="I666" s="485"/>
      <c r="J666" s="485"/>
      <c r="K666" s="485"/>
      <c r="L666" s="485"/>
      <c r="M666" s="485"/>
      <c r="N666" s="485"/>
      <c r="O666" s="485"/>
      <c r="P666" s="485"/>
      <c r="Q666" s="485"/>
      <c r="R666" s="507"/>
      <c r="S666" s="507"/>
      <c r="T666" s="507"/>
      <c r="U666" s="507"/>
      <c r="V666" s="485"/>
      <c r="W666" s="485"/>
      <c r="X666" s="485"/>
      <c r="Y666" s="485"/>
      <c r="Z666" s="485"/>
      <c r="AA666" s="485"/>
      <c r="AB666" s="485"/>
      <c r="AC666" s="485"/>
      <c r="AD666" s="485"/>
      <c r="AE666" s="509"/>
      <c r="AF666" s="485"/>
      <c r="AG666" s="485"/>
      <c r="AH666" s="485"/>
      <c r="AI666" s="485"/>
      <c r="AJ666" s="513"/>
    </row>
    <row r="667">
      <c r="A667" s="505"/>
      <c r="B667" s="485"/>
      <c r="C667" s="506"/>
      <c r="D667" s="485"/>
      <c r="E667" s="485"/>
      <c r="F667" s="485"/>
      <c r="G667" s="485"/>
      <c r="H667" s="485"/>
      <c r="I667" s="485"/>
      <c r="J667" s="485"/>
      <c r="K667" s="485"/>
      <c r="L667" s="485"/>
      <c r="M667" s="485"/>
      <c r="N667" s="485"/>
      <c r="O667" s="485"/>
      <c r="P667" s="485"/>
      <c r="Q667" s="485"/>
      <c r="R667" s="507"/>
      <c r="S667" s="507"/>
      <c r="T667" s="507"/>
      <c r="U667" s="507"/>
      <c r="V667" s="485"/>
      <c r="W667" s="485"/>
      <c r="X667" s="485"/>
      <c r="Y667" s="485"/>
      <c r="Z667" s="485"/>
      <c r="AA667" s="485"/>
      <c r="AB667" s="485"/>
      <c r="AC667" s="485"/>
      <c r="AD667" s="485"/>
      <c r="AE667" s="509"/>
      <c r="AF667" s="485"/>
      <c r="AG667" s="485"/>
      <c r="AH667" s="485"/>
      <c r="AI667" s="485"/>
      <c r="AJ667" s="513"/>
    </row>
    <row r="668">
      <c r="A668" s="505"/>
      <c r="B668" s="485"/>
      <c r="C668" s="506"/>
      <c r="D668" s="485"/>
      <c r="E668" s="485"/>
      <c r="F668" s="485"/>
      <c r="G668" s="485"/>
      <c r="H668" s="485"/>
      <c r="I668" s="485"/>
      <c r="J668" s="485"/>
      <c r="K668" s="485"/>
      <c r="L668" s="485"/>
      <c r="M668" s="485"/>
      <c r="N668" s="485"/>
      <c r="O668" s="485"/>
      <c r="P668" s="485"/>
      <c r="Q668" s="485"/>
      <c r="R668" s="507"/>
      <c r="S668" s="507"/>
      <c r="T668" s="507"/>
      <c r="U668" s="507"/>
      <c r="V668" s="485"/>
      <c r="W668" s="485"/>
      <c r="X668" s="485"/>
      <c r="Y668" s="485"/>
      <c r="Z668" s="485"/>
      <c r="AA668" s="485"/>
      <c r="AB668" s="485"/>
      <c r="AC668" s="485"/>
      <c r="AD668" s="485"/>
      <c r="AE668" s="509"/>
      <c r="AF668" s="485"/>
      <c r="AG668" s="485"/>
      <c r="AH668" s="485"/>
      <c r="AI668" s="485"/>
      <c r="AJ668" s="513"/>
    </row>
    <row r="669">
      <c r="A669" s="505"/>
      <c r="B669" s="485"/>
      <c r="C669" s="506"/>
      <c r="D669" s="485"/>
      <c r="E669" s="485"/>
      <c r="F669" s="485"/>
      <c r="G669" s="485"/>
      <c r="H669" s="485"/>
      <c r="I669" s="485"/>
      <c r="J669" s="485"/>
      <c r="K669" s="485"/>
      <c r="L669" s="485"/>
      <c r="M669" s="485"/>
      <c r="N669" s="485"/>
      <c r="O669" s="485"/>
      <c r="P669" s="485"/>
      <c r="Q669" s="485"/>
      <c r="R669" s="507"/>
      <c r="S669" s="507"/>
      <c r="T669" s="507"/>
      <c r="U669" s="507"/>
      <c r="V669" s="485"/>
      <c r="W669" s="485"/>
      <c r="X669" s="485"/>
      <c r="Y669" s="485"/>
      <c r="Z669" s="485"/>
      <c r="AA669" s="485"/>
      <c r="AB669" s="485"/>
      <c r="AC669" s="485"/>
      <c r="AD669" s="485"/>
      <c r="AE669" s="509"/>
      <c r="AF669" s="485"/>
      <c r="AG669" s="485"/>
      <c r="AH669" s="485"/>
      <c r="AI669" s="485"/>
      <c r="AJ669" s="513"/>
    </row>
    <row r="670">
      <c r="A670" s="505"/>
      <c r="B670" s="485"/>
      <c r="C670" s="506"/>
      <c r="D670" s="485"/>
      <c r="E670" s="485"/>
      <c r="F670" s="485"/>
      <c r="G670" s="485"/>
      <c r="H670" s="485"/>
      <c r="I670" s="485"/>
      <c r="J670" s="485"/>
      <c r="K670" s="485"/>
      <c r="L670" s="485"/>
      <c r="M670" s="485"/>
      <c r="N670" s="485"/>
      <c r="O670" s="485"/>
      <c r="P670" s="485"/>
      <c r="Q670" s="485"/>
      <c r="R670" s="507"/>
      <c r="S670" s="507"/>
      <c r="T670" s="507"/>
      <c r="U670" s="507"/>
      <c r="V670" s="485"/>
      <c r="W670" s="485"/>
      <c r="X670" s="485"/>
      <c r="Y670" s="485"/>
      <c r="Z670" s="485"/>
      <c r="AA670" s="485"/>
      <c r="AB670" s="485"/>
      <c r="AC670" s="485"/>
      <c r="AD670" s="485"/>
      <c r="AE670" s="509"/>
      <c r="AF670" s="485"/>
      <c r="AG670" s="485"/>
      <c r="AH670" s="485"/>
      <c r="AI670" s="485"/>
      <c r="AJ670" s="513"/>
    </row>
    <row r="671">
      <c r="A671" s="505"/>
      <c r="B671" s="485"/>
      <c r="C671" s="506"/>
      <c r="D671" s="485"/>
      <c r="E671" s="485"/>
      <c r="F671" s="485"/>
      <c r="G671" s="485"/>
      <c r="H671" s="485"/>
      <c r="I671" s="485"/>
      <c r="J671" s="485"/>
      <c r="K671" s="485"/>
      <c r="L671" s="485"/>
      <c r="M671" s="485"/>
      <c r="N671" s="485"/>
      <c r="O671" s="485"/>
      <c r="P671" s="485"/>
      <c r="Q671" s="485"/>
      <c r="R671" s="507"/>
      <c r="S671" s="507"/>
      <c r="T671" s="507"/>
      <c r="U671" s="507"/>
      <c r="V671" s="485"/>
      <c r="W671" s="485"/>
      <c r="X671" s="485"/>
      <c r="Y671" s="485"/>
      <c r="Z671" s="485"/>
      <c r="AA671" s="485"/>
      <c r="AB671" s="485"/>
      <c r="AC671" s="485"/>
      <c r="AD671" s="485"/>
      <c r="AE671" s="509"/>
      <c r="AF671" s="485"/>
      <c r="AG671" s="485"/>
      <c r="AH671" s="485"/>
      <c r="AI671" s="485"/>
      <c r="AJ671" s="513"/>
    </row>
    <row r="672">
      <c r="A672" s="505"/>
      <c r="B672" s="485"/>
      <c r="C672" s="506"/>
      <c r="D672" s="485"/>
      <c r="E672" s="485"/>
      <c r="F672" s="485"/>
      <c r="G672" s="485"/>
      <c r="H672" s="485"/>
      <c r="I672" s="485"/>
      <c r="J672" s="485"/>
      <c r="K672" s="485"/>
      <c r="L672" s="485"/>
      <c r="M672" s="485"/>
      <c r="N672" s="485"/>
      <c r="O672" s="485"/>
      <c r="P672" s="485"/>
      <c r="Q672" s="485"/>
      <c r="R672" s="507"/>
      <c r="S672" s="507"/>
      <c r="T672" s="507"/>
      <c r="U672" s="507"/>
      <c r="V672" s="485"/>
      <c r="W672" s="485"/>
      <c r="X672" s="485"/>
      <c r="Y672" s="485"/>
      <c r="Z672" s="485"/>
      <c r="AA672" s="485"/>
      <c r="AB672" s="485"/>
      <c r="AC672" s="485"/>
      <c r="AD672" s="485"/>
      <c r="AE672" s="509"/>
      <c r="AF672" s="485"/>
      <c r="AG672" s="485"/>
      <c r="AH672" s="485"/>
      <c r="AI672" s="485"/>
      <c r="AJ672" s="513"/>
    </row>
    <row r="673">
      <c r="A673" s="505"/>
      <c r="B673" s="485"/>
      <c r="C673" s="506"/>
      <c r="D673" s="485"/>
      <c r="E673" s="485"/>
      <c r="F673" s="485"/>
      <c r="G673" s="485"/>
      <c r="H673" s="485"/>
      <c r="I673" s="485"/>
      <c r="J673" s="485"/>
      <c r="K673" s="485"/>
      <c r="L673" s="485"/>
      <c r="M673" s="485"/>
      <c r="N673" s="485"/>
      <c r="O673" s="485"/>
      <c r="P673" s="485"/>
      <c r="Q673" s="485"/>
      <c r="R673" s="507"/>
      <c r="S673" s="507"/>
      <c r="T673" s="507"/>
      <c r="U673" s="507"/>
      <c r="V673" s="485"/>
      <c r="W673" s="485"/>
      <c r="X673" s="485"/>
      <c r="Y673" s="485"/>
      <c r="Z673" s="485"/>
      <c r="AA673" s="485"/>
      <c r="AB673" s="485"/>
      <c r="AC673" s="485"/>
      <c r="AD673" s="485"/>
      <c r="AE673" s="509"/>
      <c r="AF673" s="485"/>
      <c r="AG673" s="485"/>
      <c r="AH673" s="485"/>
      <c r="AI673" s="485"/>
      <c r="AJ673" s="513"/>
    </row>
    <row r="674">
      <c r="A674" s="505"/>
      <c r="B674" s="485"/>
      <c r="C674" s="506"/>
      <c r="D674" s="485"/>
      <c r="E674" s="485"/>
      <c r="F674" s="485"/>
      <c r="G674" s="485"/>
      <c r="H674" s="485"/>
      <c r="I674" s="485"/>
      <c r="J674" s="485"/>
      <c r="K674" s="485"/>
      <c r="L674" s="485"/>
      <c r="M674" s="485"/>
      <c r="N674" s="485"/>
      <c r="O674" s="485"/>
      <c r="P674" s="485"/>
      <c r="Q674" s="485"/>
      <c r="R674" s="507"/>
      <c r="S674" s="507"/>
      <c r="T674" s="507"/>
      <c r="U674" s="507"/>
      <c r="V674" s="485"/>
      <c r="W674" s="485"/>
      <c r="X674" s="485"/>
      <c r="Y674" s="485"/>
      <c r="Z674" s="485"/>
      <c r="AA674" s="485"/>
      <c r="AB674" s="485"/>
      <c r="AC674" s="485"/>
      <c r="AD674" s="485"/>
      <c r="AE674" s="509"/>
      <c r="AF674" s="485"/>
      <c r="AG674" s="485"/>
      <c r="AH674" s="485"/>
      <c r="AI674" s="485"/>
      <c r="AJ674" s="513"/>
    </row>
    <row r="675">
      <c r="A675" s="505"/>
      <c r="B675" s="485"/>
      <c r="C675" s="506"/>
      <c r="D675" s="485"/>
      <c r="E675" s="485"/>
      <c r="F675" s="485"/>
      <c r="G675" s="485"/>
      <c r="H675" s="485"/>
      <c r="I675" s="485"/>
      <c r="J675" s="485"/>
      <c r="K675" s="485"/>
      <c r="L675" s="485"/>
      <c r="M675" s="485"/>
      <c r="N675" s="485"/>
      <c r="O675" s="485"/>
      <c r="P675" s="485"/>
      <c r="Q675" s="485"/>
      <c r="R675" s="507"/>
      <c r="S675" s="507"/>
      <c r="T675" s="507"/>
      <c r="U675" s="507"/>
      <c r="V675" s="485"/>
      <c r="W675" s="485"/>
      <c r="X675" s="485"/>
      <c r="Y675" s="485"/>
      <c r="Z675" s="485"/>
      <c r="AA675" s="485"/>
      <c r="AB675" s="485"/>
      <c r="AC675" s="485"/>
      <c r="AD675" s="485"/>
      <c r="AE675" s="509"/>
      <c r="AF675" s="485"/>
      <c r="AG675" s="485"/>
      <c r="AH675" s="485"/>
      <c r="AI675" s="485"/>
      <c r="AJ675" s="513"/>
    </row>
    <row r="676">
      <c r="A676" s="505"/>
      <c r="B676" s="485"/>
      <c r="C676" s="506"/>
      <c r="D676" s="485"/>
      <c r="E676" s="485"/>
      <c r="F676" s="485"/>
      <c r="G676" s="485"/>
      <c r="H676" s="485"/>
      <c r="I676" s="485"/>
      <c r="J676" s="485"/>
      <c r="K676" s="485"/>
      <c r="L676" s="485"/>
      <c r="M676" s="485"/>
      <c r="N676" s="485"/>
      <c r="O676" s="485"/>
      <c r="P676" s="485"/>
      <c r="Q676" s="485"/>
      <c r="R676" s="507"/>
      <c r="S676" s="507"/>
      <c r="T676" s="507"/>
      <c r="U676" s="507"/>
      <c r="V676" s="485"/>
      <c r="W676" s="485"/>
      <c r="X676" s="485"/>
      <c r="Y676" s="485"/>
      <c r="Z676" s="485"/>
      <c r="AA676" s="485"/>
      <c r="AB676" s="485"/>
      <c r="AC676" s="485"/>
      <c r="AD676" s="485"/>
      <c r="AE676" s="509"/>
      <c r="AF676" s="485"/>
      <c r="AG676" s="485"/>
      <c r="AH676" s="485"/>
      <c r="AI676" s="485"/>
      <c r="AJ676" s="513"/>
    </row>
    <row r="677">
      <c r="A677" s="505"/>
      <c r="B677" s="485"/>
      <c r="C677" s="506"/>
      <c r="D677" s="485"/>
      <c r="E677" s="485"/>
      <c r="F677" s="485"/>
      <c r="G677" s="485"/>
      <c r="H677" s="485"/>
      <c r="I677" s="485"/>
      <c r="J677" s="485"/>
      <c r="K677" s="485"/>
      <c r="L677" s="485"/>
      <c r="M677" s="485"/>
      <c r="N677" s="485"/>
      <c r="O677" s="485"/>
      <c r="P677" s="485"/>
      <c r="Q677" s="485"/>
      <c r="R677" s="507"/>
      <c r="S677" s="507"/>
      <c r="T677" s="507"/>
      <c r="U677" s="507"/>
      <c r="V677" s="485"/>
      <c r="W677" s="485"/>
      <c r="X677" s="485"/>
      <c r="Y677" s="485"/>
      <c r="Z677" s="485"/>
      <c r="AA677" s="485"/>
      <c r="AB677" s="485"/>
      <c r="AC677" s="485"/>
      <c r="AD677" s="485"/>
      <c r="AE677" s="509"/>
      <c r="AF677" s="485"/>
      <c r="AG677" s="485"/>
      <c r="AH677" s="485"/>
      <c r="AI677" s="485"/>
      <c r="AJ677" s="513"/>
    </row>
    <row r="678">
      <c r="A678" s="505"/>
      <c r="B678" s="485"/>
      <c r="C678" s="506"/>
      <c r="D678" s="485"/>
      <c r="E678" s="485"/>
      <c r="F678" s="485"/>
      <c r="G678" s="485"/>
      <c r="H678" s="485"/>
      <c r="I678" s="485"/>
      <c r="J678" s="485"/>
      <c r="K678" s="485"/>
      <c r="L678" s="485"/>
      <c r="M678" s="485"/>
      <c r="N678" s="485"/>
      <c r="O678" s="485"/>
      <c r="P678" s="485"/>
      <c r="Q678" s="485"/>
      <c r="R678" s="507"/>
      <c r="S678" s="507"/>
      <c r="T678" s="507"/>
      <c r="U678" s="507"/>
      <c r="V678" s="485"/>
      <c r="W678" s="485"/>
      <c r="X678" s="485"/>
      <c r="Y678" s="485"/>
      <c r="Z678" s="485"/>
      <c r="AA678" s="485"/>
      <c r="AB678" s="485"/>
      <c r="AC678" s="485"/>
      <c r="AD678" s="485"/>
      <c r="AE678" s="509"/>
      <c r="AF678" s="485"/>
      <c r="AG678" s="485"/>
      <c r="AH678" s="485"/>
      <c r="AI678" s="485"/>
      <c r="AJ678" s="513"/>
    </row>
    <row r="679">
      <c r="A679" s="505"/>
      <c r="B679" s="485"/>
      <c r="C679" s="506"/>
      <c r="D679" s="485"/>
      <c r="E679" s="485"/>
      <c r="F679" s="485"/>
      <c r="G679" s="485"/>
      <c r="H679" s="485"/>
      <c r="I679" s="485"/>
      <c r="J679" s="485"/>
      <c r="K679" s="485"/>
      <c r="L679" s="485"/>
      <c r="M679" s="485"/>
      <c r="N679" s="485"/>
      <c r="O679" s="485"/>
      <c r="P679" s="485"/>
      <c r="Q679" s="485"/>
      <c r="R679" s="507"/>
      <c r="S679" s="507"/>
      <c r="T679" s="507"/>
      <c r="U679" s="507"/>
      <c r="V679" s="485"/>
      <c r="W679" s="485"/>
      <c r="X679" s="485"/>
      <c r="Y679" s="485"/>
      <c r="Z679" s="485"/>
      <c r="AA679" s="485"/>
      <c r="AB679" s="485"/>
      <c r="AC679" s="485"/>
      <c r="AD679" s="485"/>
      <c r="AE679" s="509"/>
      <c r="AF679" s="485"/>
      <c r="AG679" s="485"/>
      <c r="AH679" s="485"/>
      <c r="AI679" s="485"/>
      <c r="AJ679" s="513"/>
    </row>
    <row r="680">
      <c r="A680" s="505"/>
      <c r="B680" s="485"/>
      <c r="C680" s="506"/>
      <c r="D680" s="485"/>
      <c r="E680" s="485"/>
      <c r="F680" s="485"/>
      <c r="G680" s="485"/>
      <c r="H680" s="485"/>
      <c r="I680" s="485"/>
      <c r="J680" s="485"/>
      <c r="K680" s="485"/>
      <c r="L680" s="485"/>
      <c r="M680" s="485"/>
      <c r="N680" s="485"/>
      <c r="O680" s="485"/>
      <c r="P680" s="485"/>
      <c r="Q680" s="485"/>
      <c r="R680" s="507"/>
      <c r="S680" s="507"/>
      <c r="T680" s="507"/>
      <c r="U680" s="507"/>
      <c r="V680" s="485"/>
      <c r="W680" s="485"/>
      <c r="X680" s="485"/>
      <c r="Y680" s="485"/>
      <c r="Z680" s="485"/>
      <c r="AA680" s="485"/>
      <c r="AB680" s="485"/>
      <c r="AC680" s="485"/>
      <c r="AD680" s="485"/>
      <c r="AE680" s="509"/>
      <c r="AF680" s="485"/>
      <c r="AG680" s="485"/>
      <c r="AH680" s="485"/>
      <c r="AI680" s="485"/>
      <c r="AJ680" s="513"/>
    </row>
    <row r="681">
      <c r="A681" s="505"/>
      <c r="B681" s="485"/>
      <c r="C681" s="506"/>
      <c r="D681" s="485"/>
      <c r="E681" s="485"/>
      <c r="F681" s="485"/>
      <c r="G681" s="485"/>
      <c r="H681" s="485"/>
      <c r="I681" s="485"/>
      <c r="J681" s="485"/>
      <c r="K681" s="485"/>
      <c r="L681" s="485"/>
      <c r="M681" s="485"/>
      <c r="N681" s="485"/>
      <c r="O681" s="485"/>
      <c r="P681" s="485"/>
      <c r="Q681" s="485"/>
      <c r="R681" s="507"/>
      <c r="S681" s="507"/>
      <c r="T681" s="507"/>
      <c r="U681" s="507"/>
      <c r="V681" s="485"/>
      <c r="W681" s="485"/>
      <c r="X681" s="485"/>
      <c r="Y681" s="485"/>
      <c r="Z681" s="485"/>
      <c r="AA681" s="485"/>
      <c r="AB681" s="485"/>
      <c r="AC681" s="485"/>
      <c r="AD681" s="485"/>
      <c r="AE681" s="509"/>
      <c r="AF681" s="485"/>
      <c r="AG681" s="485"/>
      <c r="AH681" s="485"/>
      <c r="AI681" s="485"/>
      <c r="AJ681" s="513"/>
    </row>
    <row r="682">
      <c r="A682" s="505"/>
      <c r="B682" s="485"/>
      <c r="C682" s="506"/>
      <c r="D682" s="485"/>
      <c r="E682" s="485"/>
      <c r="F682" s="485"/>
      <c r="G682" s="485"/>
      <c r="H682" s="485"/>
      <c r="I682" s="485"/>
      <c r="J682" s="485"/>
      <c r="K682" s="485"/>
      <c r="L682" s="485"/>
      <c r="M682" s="485"/>
      <c r="N682" s="485"/>
      <c r="O682" s="485"/>
      <c r="P682" s="485"/>
      <c r="Q682" s="485"/>
      <c r="R682" s="507"/>
      <c r="S682" s="507"/>
      <c r="T682" s="507"/>
      <c r="U682" s="507"/>
      <c r="V682" s="485"/>
      <c r="W682" s="485"/>
      <c r="X682" s="485"/>
      <c r="Y682" s="485"/>
      <c r="Z682" s="485"/>
      <c r="AA682" s="485"/>
      <c r="AB682" s="485"/>
      <c r="AC682" s="485"/>
      <c r="AD682" s="485"/>
      <c r="AE682" s="509"/>
      <c r="AF682" s="485"/>
      <c r="AG682" s="485"/>
      <c r="AH682" s="485"/>
      <c r="AI682" s="485"/>
      <c r="AJ682" s="513"/>
    </row>
    <row r="683">
      <c r="A683" s="505"/>
      <c r="B683" s="485"/>
      <c r="C683" s="506"/>
      <c r="D683" s="485"/>
      <c r="E683" s="485"/>
      <c r="F683" s="485"/>
      <c r="G683" s="485"/>
      <c r="H683" s="485"/>
      <c r="I683" s="485"/>
      <c r="J683" s="485"/>
      <c r="K683" s="485"/>
      <c r="L683" s="485"/>
      <c r="M683" s="485"/>
      <c r="N683" s="485"/>
      <c r="O683" s="485"/>
      <c r="P683" s="485"/>
      <c r="Q683" s="485"/>
      <c r="R683" s="507"/>
      <c r="S683" s="507"/>
      <c r="T683" s="507"/>
      <c r="U683" s="507"/>
      <c r="V683" s="485"/>
      <c r="W683" s="485"/>
      <c r="X683" s="485"/>
      <c r="Y683" s="485"/>
      <c r="Z683" s="485"/>
      <c r="AA683" s="485"/>
      <c r="AB683" s="485"/>
      <c r="AC683" s="485"/>
      <c r="AD683" s="485"/>
      <c r="AE683" s="509"/>
      <c r="AF683" s="485"/>
      <c r="AG683" s="485"/>
      <c r="AH683" s="485"/>
      <c r="AI683" s="485"/>
      <c r="AJ683" s="513"/>
    </row>
    <row r="684">
      <c r="A684" s="505"/>
      <c r="B684" s="485"/>
      <c r="C684" s="506"/>
      <c r="D684" s="485"/>
      <c r="E684" s="485"/>
      <c r="F684" s="485"/>
      <c r="G684" s="485"/>
      <c r="H684" s="485"/>
      <c r="I684" s="485"/>
      <c r="J684" s="485"/>
      <c r="K684" s="485"/>
      <c r="L684" s="485"/>
      <c r="M684" s="485"/>
      <c r="N684" s="485"/>
      <c r="O684" s="485"/>
      <c r="P684" s="485"/>
      <c r="Q684" s="485"/>
      <c r="R684" s="507"/>
      <c r="S684" s="507"/>
      <c r="T684" s="507"/>
      <c r="U684" s="507"/>
      <c r="V684" s="485"/>
      <c r="W684" s="485"/>
      <c r="X684" s="485"/>
      <c r="Y684" s="485"/>
      <c r="Z684" s="485"/>
      <c r="AA684" s="485"/>
      <c r="AB684" s="485"/>
      <c r="AC684" s="485"/>
      <c r="AD684" s="485"/>
      <c r="AE684" s="509"/>
      <c r="AF684" s="485"/>
      <c r="AG684" s="485"/>
      <c r="AH684" s="485"/>
      <c r="AI684" s="485"/>
      <c r="AJ684" s="513"/>
    </row>
    <row r="685">
      <c r="A685" s="505"/>
      <c r="B685" s="485"/>
      <c r="C685" s="506"/>
      <c r="D685" s="485"/>
      <c r="E685" s="485"/>
      <c r="F685" s="485"/>
      <c r="G685" s="485"/>
      <c r="H685" s="485"/>
      <c r="I685" s="485"/>
      <c r="J685" s="485"/>
      <c r="K685" s="485"/>
      <c r="L685" s="485"/>
      <c r="M685" s="485"/>
      <c r="N685" s="485"/>
      <c r="O685" s="485"/>
      <c r="P685" s="485"/>
      <c r="Q685" s="485"/>
      <c r="R685" s="507"/>
      <c r="S685" s="507"/>
      <c r="T685" s="507"/>
      <c r="U685" s="507"/>
      <c r="V685" s="485"/>
      <c r="W685" s="485"/>
      <c r="X685" s="485"/>
      <c r="Y685" s="485"/>
      <c r="Z685" s="485"/>
      <c r="AA685" s="485"/>
      <c r="AB685" s="485"/>
      <c r="AC685" s="485"/>
      <c r="AD685" s="485"/>
      <c r="AE685" s="509"/>
      <c r="AF685" s="485"/>
      <c r="AG685" s="485"/>
      <c r="AH685" s="485"/>
      <c r="AI685" s="485"/>
      <c r="AJ685" s="513"/>
    </row>
    <row r="686">
      <c r="A686" s="505"/>
      <c r="B686" s="485"/>
      <c r="C686" s="506"/>
      <c r="D686" s="485"/>
      <c r="E686" s="485"/>
      <c r="F686" s="485"/>
      <c r="G686" s="485"/>
      <c r="H686" s="485"/>
      <c r="I686" s="485"/>
      <c r="J686" s="485"/>
      <c r="K686" s="485"/>
      <c r="L686" s="485"/>
      <c r="M686" s="485"/>
      <c r="N686" s="485"/>
      <c r="O686" s="485"/>
      <c r="P686" s="485"/>
      <c r="Q686" s="485"/>
      <c r="R686" s="507"/>
      <c r="S686" s="507"/>
      <c r="T686" s="507"/>
      <c r="U686" s="507"/>
      <c r="V686" s="485"/>
      <c r="W686" s="485"/>
      <c r="X686" s="485"/>
      <c r="Y686" s="485"/>
      <c r="Z686" s="485"/>
      <c r="AA686" s="485"/>
      <c r="AB686" s="485"/>
      <c r="AC686" s="485"/>
      <c r="AD686" s="485"/>
      <c r="AE686" s="509"/>
      <c r="AF686" s="485"/>
      <c r="AG686" s="485"/>
      <c r="AH686" s="485"/>
      <c r="AI686" s="485"/>
      <c r="AJ686" s="513"/>
    </row>
    <row r="687">
      <c r="A687" s="505"/>
      <c r="B687" s="485"/>
      <c r="C687" s="506"/>
      <c r="D687" s="485"/>
      <c r="E687" s="485"/>
      <c r="F687" s="485"/>
      <c r="G687" s="485"/>
      <c r="H687" s="485"/>
      <c r="I687" s="485"/>
      <c r="J687" s="485"/>
      <c r="K687" s="485"/>
      <c r="L687" s="485"/>
      <c r="M687" s="485"/>
      <c r="N687" s="485"/>
      <c r="O687" s="485"/>
      <c r="P687" s="485"/>
      <c r="Q687" s="485"/>
      <c r="R687" s="507"/>
      <c r="S687" s="507"/>
      <c r="T687" s="507"/>
      <c r="U687" s="507"/>
      <c r="V687" s="485"/>
      <c r="W687" s="485"/>
      <c r="X687" s="485"/>
      <c r="Y687" s="485"/>
      <c r="Z687" s="485"/>
      <c r="AA687" s="485"/>
      <c r="AB687" s="485"/>
      <c r="AC687" s="485"/>
      <c r="AD687" s="485"/>
      <c r="AE687" s="509"/>
      <c r="AF687" s="485"/>
      <c r="AG687" s="485"/>
      <c r="AH687" s="485"/>
      <c r="AI687" s="485"/>
      <c r="AJ687" s="513"/>
    </row>
    <row r="688">
      <c r="A688" s="505"/>
      <c r="B688" s="485"/>
      <c r="C688" s="506"/>
      <c r="D688" s="485"/>
      <c r="E688" s="485"/>
      <c r="F688" s="485"/>
      <c r="G688" s="485"/>
      <c r="H688" s="485"/>
      <c r="I688" s="485"/>
      <c r="J688" s="485"/>
      <c r="K688" s="485"/>
      <c r="L688" s="485"/>
      <c r="M688" s="485"/>
      <c r="N688" s="485"/>
      <c r="O688" s="485"/>
      <c r="P688" s="485"/>
      <c r="Q688" s="485"/>
      <c r="R688" s="507"/>
      <c r="S688" s="507"/>
      <c r="T688" s="507"/>
      <c r="U688" s="507"/>
      <c r="V688" s="485"/>
      <c r="W688" s="485"/>
      <c r="X688" s="485"/>
      <c r="Y688" s="485"/>
      <c r="Z688" s="485"/>
      <c r="AA688" s="485"/>
      <c r="AB688" s="485"/>
      <c r="AC688" s="485"/>
      <c r="AD688" s="485"/>
      <c r="AE688" s="509"/>
      <c r="AF688" s="485"/>
      <c r="AG688" s="485"/>
      <c r="AH688" s="485"/>
      <c r="AI688" s="485"/>
      <c r="AJ688" s="513"/>
    </row>
    <row r="689">
      <c r="A689" s="505"/>
      <c r="B689" s="485"/>
      <c r="C689" s="506"/>
      <c r="D689" s="485"/>
      <c r="E689" s="485"/>
      <c r="F689" s="485"/>
      <c r="G689" s="485"/>
      <c r="H689" s="485"/>
      <c r="I689" s="485"/>
      <c r="J689" s="485"/>
      <c r="K689" s="485"/>
      <c r="L689" s="485"/>
      <c r="M689" s="485"/>
      <c r="N689" s="485"/>
      <c r="O689" s="485"/>
      <c r="P689" s="485"/>
      <c r="Q689" s="485"/>
      <c r="R689" s="507"/>
      <c r="S689" s="507"/>
      <c r="T689" s="507"/>
      <c r="U689" s="507"/>
      <c r="V689" s="485"/>
      <c r="W689" s="485"/>
      <c r="X689" s="485"/>
      <c r="Y689" s="485"/>
      <c r="Z689" s="485"/>
      <c r="AA689" s="485"/>
      <c r="AB689" s="485"/>
      <c r="AC689" s="485"/>
      <c r="AD689" s="485"/>
      <c r="AE689" s="509"/>
      <c r="AF689" s="485"/>
      <c r="AG689" s="485"/>
      <c r="AH689" s="485"/>
      <c r="AI689" s="485"/>
      <c r="AJ689" s="513"/>
    </row>
    <row r="690">
      <c r="A690" s="505"/>
      <c r="B690" s="485"/>
      <c r="C690" s="506"/>
      <c r="D690" s="485"/>
      <c r="E690" s="485"/>
      <c r="F690" s="485"/>
      <c r="G690" s="485"/>
      <c r="H690" s="485"/>
      <c r="I690" s="485"/>
      <c r="J690" s="485"/>
      <c r="K690" s="485"/>
      <c r="L690" s="485"/>
      <c r="M690" s="485"/>
      <c r="N690" s="485"/>
      <c r="O690" s="485"/>
      <c r="P690" s="485"/>
      <c r="Q690" s="485"/>
      <c r="R690" s="507"/>
      <c r="S690" s="507"/>
      <c r="T690" s="507"/>
      <c r="U690" s="507"/>
      <c r="V690" s="485"/>
      <c r="W690" s="485"/>
      <c r="X690" s="485"/>
      <c r="Y690" s="485"/>
      <c r="Z690" s="485"/>
      <c r="AA690" s="485"/>
      <c r="AB690" s="485"/>
      <c r="AC690" s="485"/>
      <c r="AD690" s="485"/>
      <c r="AE690" s="509"/>
      <c r="AF690" s="485"/>
      <c r="AG690" s="485"/>
      <c r="AH690" s="485"/>
      <c r="AI690" s="485"/>
      <c r="AJ690" s="513"/>
    </row>
    <row r="691">
      <c r="A691" s="505"/>
      <c r="B691" s="485"/>
      <c r="C691" s="506"/>
      <c r="D691" s="485"/>
      <c r="E691" s="485"/>
      <c r="F691" s="485"/>
      <c r="G691" s="485"/>
      <c r="H691" s="485"/>
      <c r="I691" s="485"/>
      <c r="J691" s="485"/>
      <c r="K691" s="485"/>
      <c r="L691" s="485"/>
      <c r="M691" s="485"/>
      <c r="N691" s="485"/>
      <c r="O691" s="485"/>
      <c r="P691" s="485"/>
      <c r="Q691" s="485"/>
      <c r="R691" s="507"/>
      <c r="S691" s="507"/>
      <c r="T691" s="507"/>
      <c r="U691" s="507"/>
      <c r="V691" s="485"/>
      <c r="W691" s="485"/>
      <c r="X691" s="485"/>
      <c r="Y691" s="485"/>
      <c r="Z691" s="485"/>
      <c r="AA691" s="485"/>
      <c r="AB691" s="485"/>
      <c r="AC691" s="485"/>
      <c r="AD691" s="485"/>
      <c r="AE691" s="509"/>
      <c r="AF691" s="485"/>
      <c r="AG691" s="485"/>
      <c r="AH691" s="485"/>
      <c r="AI691" s="485"/>
      <c r="AJ691" s="513"/>
    </row>
    <row r="692">
      <c r="A692" s="505"/>
      <c r="B692" s="485"/>
      <c r="C692" s="506"/>
      <c r="D692" s="485"/>
      <c r="E692" s="485"/>
      <c r="F692" s="485"/>
      <c r="G692" s="485"/>
      <c r="H692" s="485"/>
      <c r="I692" s="485"/>
      <c r="J692" s="485"/>
      <c r="K692" s="485"/>
      <c r="L692" s="485"/>
      <c r="M692" s="485"/>
      <c r="N692" s="485"/>
      <c r="O692" s="485"/>
      <c r="P692" s="485"/>
      <c r="Q692" s="485"/>
      <c r="R692" s="507"/>
      <c r="S692" s="507"/>
      <c r="T692" s="507"/>
      <c r="U692" s="507"/>
      <c r="V692" s="485"/>
      <c r="W692" s="485"/>
      <c r="X692" s="485"/>
      <c r="Y692" s="485"/>
      <c r="Z692" s="485"/>
      <c r="AA692" s="485"/>
      <c r="AB692" s="485"/>
      <c r="AC692" s="485"/>
      <c r="AD692" s="485"/>
      <c r="AE692" s="509"/>
      <c r="AF692" s="485"/>
      <c r="AG692" s="485"/>
      <c r="AH692" s="485"/>
      <c r="AI692" s="485"/>
      <c r="AJ692" s="513"/>
    </row>
    <row r="693">
      <c r="A693" s="505"/>
      <c r="B693" s="485"/>
      <c r="C693" s="506"/>
      <c r="D693" s="485"/>
      <c r="E693" s="485"/>
      <c r="F693" s="485"/>
      <c r="G693" s="485"/>
      <c r="H693" s="485"/>
      <c r="I693" s="485"/>
      <c r="J693" s="485"/>
      <c r="K693" s="485"/>
      <c r="L693" s="485"/>
      <c r="M693" s="485"/>
      <c r="N693" s="485"/>
      <c r="O693" s="485"/>
      <c r="P693" s="485"/>
      <c r="Q693" s="485"/>
      <c r="R693" s="507"/>
      <c r="S693" s="507"/>
      <c r="T693" s="507"/>
      <c r="U693" s="507"/>
      <c r="V693" s="485"/>
      <c r="W693" s="485"/>
      <c r="X693" s="485"/>
      <c r="Y693" s="485"/>
      <c r="Z693" s="485"/>
      <c r="AA693" s="485"/>
      <c r="AB693" s="485"/>
      <c r="AC693" s="485"/>
      <c r="AD693" s="485"/>
      <c r="AE693" s="509"/>
      <c r="AF693" s="485"/>
      <c r="AG693" s="485"/>
      <c r="AH693" s="485"/>
      <c r="AI693" s="485"/>
      <c r="AJ693" s="513"/>
    </row>
    <row r="694">
      <c r="A694" s="505"/>
      <c r="B694" s="485"/>
      <c r="C694" s="506"/>
      <c r="D694" s="485"/>
      <c r="E694" s="485"/>
      <c r="F694" s="485"/>
      <c r="G694" s="485"/>
      <c r="H694" s="485"/>
      <c r="I694" s="485"/>
      <c r="J694" s="485"/>
      <c r="K694" s="485"/>
      <c r="L694" s="485"/>
      <c r="M694" s="485"/>
      <c r="N694" s="485"/>
      <c r="O694" s="485"/>
      <c r="P694" s="485"/>
      <c r="Q694" s="485"/>
      <c r="R694" s="507"/>
      <c r="S694" s="507"/>
      <c r="T694" s="507"/>
      <c r="U694" s="507"/>
      <c r="V694" s="485"/>
      <c r="W694" s="485"/>
      <c r="X694" s="485"/>
      <c r="Y694" s="485"/>
      <c r="Z694" s="485"/>
      <c r="AA694" s="485"/>
      <c r="AB694" s="485"/>
      <c r="AC694" s="485"/>
      <c r="AD694" s="485"/>
      <c r="AE694" s="509"/>
      <c r="AF694" s="485"/>
      <c r="AG694" s="485"/>
      <c r="AH694" s="485"/>
      <c r="AI694" s="485"/>
      <c r="AJ694" s="513"/>
    </row>
    <row r="695">
      <c r="A695" s="505"/>
      <c r="B695" s="485"/>
      <c r="C695" s="506"/>
      <c r="D695" s="485"/>
      <c r="E695" s="485"/>
      <c r="F695" s="485"/>
      <c r="G695" s="485"/>
      <c r="H695" s="485"/>
      <c r="I695" s="485"/>
      <c r="J695" s="485"/>
      <c r="K695" s="485"/>
      <c r="L695" s="485"/>
      <c r="M695" s="485"/>
      <c r="N695" s="485"/>
      <c r="O695" s="485"/>
      <c r="P695" s="485"/>
      <c r="Q695" s="485"/>
      <c r="R695" s="507"/>
      <c r="S695" s="507"/>
      <c r="T695" s="507"/>
      <c r="U695" s="507"/>
      <c r="V695" s="485"/>
      <c r="W695" s="485"/>
      <c r="X695" s="485"/>
      <c r="Y695" s="485"/>
      <c r="Z695" s="485"/>
      <c r="AA695" s="485"/>
      <c r="AB695" s="485"/>
      <c r="AC695" s="485"/>
      <c r="AD695" s="485"/>
      <c r="AE695" s="509"/>
      <c r="AF695" s="485"/>
      <c r="AG695" s="485"/>
      <c r="AH695" s="485"/>
      <c r="AI695" s="485"/>
      <c r="AJ695" s="513"/>
    </row>
    <row r="696">
      <c r="A696" s="505"/>
      <c r="B696" s="485"/>
      <c r="C696" s="506"/>
      <c r="D696" s="485"/>
      <c r="E696" s="485"/>
      <c r="F696" s="485"/>
      <c r="G696" s="485"/>
      <c r="H696" s="485"/>
      <c r="I696" s="485"/>
      <c r="J696" s="485"/>
      <c r="K696" s="485"/>
      <c r="L696" s="485"/>
      <c r="M696" s="485"/>
      <c r="N696" s="485"/>
      <c r="O696" s="485"/>
      <c r="P696" s="485"/>
      <c r="Q696" s="485"/>
      <c r="R696" s="507"/>
      <c r="S696" s="507"/>
      <c r="T696" s="507"/>
      <c r="U696" s="507"/>
      <c r="V696" s="485"/>
      <c r="W696" s="485"/>
      <c r="X696" s="485"/>
      <c r="Y696" s="485"/>
      <c r="Z696" s="485"/>
      <c r="AA696" s="485"/>
      <c r="AB696" s="485"/>
      <c r="AC696" s="485"/>
      <c r="AD696" s="485"/>
      <c r="AE696" s="509"/>
      <c r="AF696" s="485"/>
      <c r="AG696" s="485"/>
      <c r="AH696" s="485"/>
      <c r="AI696" s="485"/>
      <c r="AJ696" s="513"/>
    </row>
    <row r="697">
      <c r="A697" s="505"/>
      <c r="B697" s="485"/>
      <c r="C697" s="506"/>
      <c r="D697" s="485"/>
      <c r="E697" s="485"/>
      <c r="F697" s="485"/>
      <c r="G697" s="485"/>
      <c r="H697" s="485"/>
      <c r="I697" s="485"/>
      <c r="J697" s="485"/>
      <c r="K697" s="485"/>
      <c r="L697" s="485"/>
      <c r="M697" s="485"/>
      <c r="N697" s="485"/>
      <c r="O697" s="485"/>
      <c r="P697" s="485"/>
      <c r="Q697" s="485"/>
      <c r="R697" s="507"/>
      <c r="S697" s="507"/>
      <c r="T697" s="507"/>
      <c r="U697" s="507"/>
      <c r="V697" s="485"/>
      <c r="W697" s="485"/>
      <c r="X697" s="485"/>
      <c r="Y697" s="485"/>
      <c r="Z697" s="485"/>
      <c r="AA697" s="485"/>
      <c r="AB697" s="485"/>
      <c r="AC697" s="485"/>
      <c r="AD697" s="485"/>
      <c r="AE697" s="509"/>
      <c r="AF697" s="485"/>
      <c r="AG697" s="485"/>
      <c r="AH697" s="485"/>
      <c r="AI697" s="485"/>
      <c r="AJ697" s="513"/>
    </row>
    <row r="698">
      <c r="A698" s="505"/>
      <c r="B698" s="485"/>
      <c r="C698" s="506"/>
      <c r="D698" s="485"/>
      <c r="E698" s="485"/>
      <c r="F698" s="485"/>
      <c r="G698" s="485"/>
      <c r="H698" s="485"/>
      <c r="I698" s="485"/>
      <c r="J698" s="485"/>
      <c r="K698" s="485"/>
      <c r="L698" s="485"/>
      <c r="M698" s="485"/>
      <c r="N698" s="485"/>
      <c r="O698" s="485"/>
      <c r="P698" s="485"/>
      <c r="Q698" s="485"/>
      <c r="R698" s="507"/>
      <c r="S698" s="507"/>
      <c r="T698" s="507"/>
      <c r="U698" s="507"/>
      <c r="V698" s="485"/>
      <c r="W698" s="485"/>
      <c r="X698" s="485"/>
      <c r="Y698" s="485"/>
      <c r="Z698" s="485"/>
      <c r="AA698" s="485"/>
      <c r="AB698" s="485"/>
      <c r="AC698" s="485"/>
      <c r="AD698" s="485"/>
      <c r="AE698" s="509"/>
      <c r="AF698" s="485"/>
      <c r="AG698" s="485"/>
      <c r="AH698" s="485"/>
      <c r="AI698" s="485"/>
      <c r="AJ698" s="513"/>
    </row>
    <row r="699">
      <c r="A699" s="505"/>
      <c r="B699" s="485"/>
      <c r="C699" s="506"/>
      <c r="D699" s="485"/>
      <c r="E699" s="485"/>
      <c r="F699" s="485"/>
      <c r="G699" s="485"/>
      <c r="H699" s="485"/>
      <c r="I699" s="485"/>
      <c r="J699" s="485"/>
      <c r="K699" s="485"/>
      <c r="L699" s="485"/>
      <c r="M699" s="485"/>
      <c r="N699" s="485"/>
      <c r="O699" s="485"/>
      <c r="P699" s="485"/>
      <c r="Q699" s="485"/>
      <c r="R699" s="507"/>
      <c r="S699" s="507"/>
      <c r="T699" s="507"/>
      <c r="U699" s="507"/>
      <c r="V699" s="485"/>
      <c r="W699" s="485"/>
      <c r="X699" s="485"/>
      <c r="Y699" s="485"/>
      <c r="Z699" s="485"/>
      <c r="AA699" s="485"/>
      <c r="AB699" s="485"/>
      <c r="AC699" s="485"/>
      <c r="AD699" s="485"/>
      <c r="AE699" s="509"/>
      <c r="AF699" s="485"/>
      <c r="AG699" s="485"/>
      <c r="AH699" s="485"/>
      <c r="AI699" s="485"/>
      <c r="AJ699" s="513"/>
    </row>
    <row r="700">
      <c r="A700" s="505"/>
      <c r="B700" s="485"/>
      <c r="C700" s="506"/>
      <c r="D700" s="485"/>
      <c r="E700" s="485"/>
      <c r="F700" s="485"/>
      <c r="G700" s="485"/>
      <c r="H700" s="485"/>
      <c r="I700" s="485"/>
      <c r="J700" s="485"/>
      <c r="K700" s="485"/>
      <c r="L700" s="485"/>
      <c r="M700" s="485"/>
      <c r="N700" s="485"/>
      <c r="O700" s="485"/>
      <c r="P700" s="485"/>
      <c r="Q700" s="485"/>
      <c r="R700" s="507"/>
      <c r="S700" s="507"/>
      <c r="T700" s="507"/>
      <c r="U700" s="507"/>
      <c r="V700" s="485"/>
      <c r="W700" s="485"/>
      <c r="X700" s="485"/>
      <c r="Y700" s="485"/>
      <c r="Z700" s="485"/>
      <c r="AA700" s="485"/>
      <c r="AB700" s="485"/>
      <c r="AC700" s="485"/>
      <c r="AD700" s="485"/>
      <c r="AE700" s="509"/>
      <c r="AF700" s="485"/>
      <c r="AG700" s="485"/>
      <c r="AH700" s="485"/>
      <c r="AI700" s="485"/>
      <c r="AJ700" s="513"/>
    </row>
    <row r="701">
      <c r="A701" s="505"/>
      <c r="B701" s="485"/>
      <c r="C701" s="506"/>
      <c r="D701" s="485"/>
      <c r="E701" s="485"/>
      <c r="F701" s="485"/>
      <c r="G701" s="485"/>
      <c r="H701" s="485"/>
      <c r="I701" s="485"/>
      <c r="J701" s="485"/>
      <c r="K701" s="485"/>
      <c r="L701" s="485"/>
      <c r="M701" s="485"/>
      <c r="N701" s="485"/>
      <c r="O701" s="485"/>
      <c r="P701" s="485"/>
      <c r="Q701" s="485"/>
      <c r="R701" s="507"/>
      <c r="S701" s="507"/>
      <c r="T701" s="507"/>
      <c r="U701" s="507"/>
      <c r="V701" s="485"/>
      <c r="W701" s="485"/>
      <c r="X701" s="485"/>
      <c r="Y701" s="485"/>
      <c r="Z701" s="485"/>
      <c r="AA701" s="485"/>
      <c r="AB701" s="485"/>
      <c r="AC701" s="485"/>
      <c r="AD701" s="485"/>
      <c r="AE701" s="509"/>
      <c r="AF701" s="485"/>
      <c r="AG701" s="485"/>
      <c r="AH701" s="485"/>
      <c r="AI701" s="485"/>
      <c r="AJ701" s="513"/>
    </row>
    <row r="702">
      <c r="A702" s="505"/>
      <c r="B702" s="485"/>
      <c r="C702" s="506"/>
      <c r="D702" s="485"/>
      <c r="E702" s="485"/>
      <c r="F702" s="485"/>
      <c r="G702" s="485"/>
      <c r="H702" s="485"/>
      <c r="I702" s="485"/>
      <c r="J702" s="485"/>
      <c r="K702" s="485"/>
      <c r="L702" s="485"/>
      <c r="M702" s="485"/>
      <c r="N702" s="485"/>
      <c r="O702" s="485"/>
      <c r="P702" s="485"/>
      <c r="Q702" s="485"/>
      <c r="R702" s="507"/>
      <c r="S702" s="507"/>
      <c r="T702" s="507"/>
      <c r="U702" s="507"/>
      <c r="V702" s="485"/>
      <c r="W702" s="485"/>
      <c r="X702" s="485"/>
      <c r="Y702" s="485"/>
      <c r="Z702" s="485"/>
      <c r="AA702" s="485"/>
      <c r="AB702" s="485"/>
      <c r="AC702" s="485"/>
      <c r="AD702" s="485"/>
      <c r="AE702" s="509"/>
      <c r="AF702" s="485"/>
      <c r="AG702" s="485"/>
      <c r="AH702" s="485"/>
      <c r="AI702" s="485"/>
      <c r="AJ702" s="513"/>
    </row>
    <row r="703">
      <c r="A703" s="505"/>
      <c r="B703" s="485"/>
      <c r="C703" s="506"/>
      <c r="D703" s="485"/>
      <c r="E703" s="485"/>
      <c r="F703" s="485"/>
      <c r="G703" s="485"/>
      <c r="H703" s="485"/>
      <c r="I703" s="485"/>
      <c r="J703" s="485"/>
      <c r="K703" s="485"/>
      <c r="L703" s="485"/>
      <c r="M703" s="485"/>
      <c r="N703" s="485"/>
      <c r="O703" s="485"/>
      <c r="P703" s="485"/>
      <c r="Q703" s="485"/>
      <c r="R703" s="507"/>
      <c r="S703" s="507"/>
      <c r="T703" s="507"/>
      <c r="U703" s="507"/>
      <c r="V703" s="485"/>
      <c r="W703" s="485"/>
      <c r="X703" s="485"/>
      <c r="Y703" s="485"/>
      <c r="Z703" s="485"/>
      <c r="AA703" s="485"/>
      <c r="AB703" s="485"/>
      <c r="AC703" s="485"/>
      <c r="AD703" s="485"/>
      <c r="AE703" s="509"/>
      <c r="AF703" s="485"/>
      <c r="AG703" s="485"/>
      <c r="AH703" s="485"/>
      <c r="AI703" s="485"/>
      <c r="AJ703" s="513"/>
    </row>
    <row r="704">
      <c r="A704" s="505"/>
      <c r="B704" s="485"/>
      <c r="C704" s="506"/>
      <c r="D704" s="485"/>
      <c r="E704" s="485"/>
      <c r="F704" s="485"/>
      <c r="G704" s="485"/>
      <c r="H704" s="485"/>
      <c r="I704" s="485"/>
      <c r="J704" s="485"/>
      <c r="K704" s="485"/>
      <c r="L704" s="485"/>
      <c r="M704" s="485"/>
      <c r="N704" s="485"/>
      <c r="O704" s="485"/>
      <c r="P704" s="485"/>
      <c r="Q704" s="485"/>
      <c r="R704" s="507"/>
      <c r="S704" s="507"/>
      <c r="T704" s="507"/>
      <c r="U704" s="507"/>
      <c r="V704" s="485"/>
      <c r="W704" s="485"/>
      <c r="X704" s="485"/>
      <c r="Y704" s="485"/>
      <c r="Z704" s="485"/>
      <c r="AA704" s="485"/>
      <c r="AB704" s="485"/>
      <c r="AC704" s="485"/>
      <c r="AD704" s="485"/>
      <c r="AE704" s="509"/>
      <c r="AF704" s="485"/>
      <c r="AG704" s="485"/>
      <c r="AH704" s="485"/>
      <c r="AI704" s="485"/>
      <c r="AJ704" s="513"/>
    </row>
    <row r="705">
      <c r="A705" s="505"/>
      <c r="B705" s="485"/>
      <c r="C705" s="506"/>
      <c r="D705" s="485"/>
      <c r="E705" s="485"/>
      <c r="F705" s="485"/>
      <c r="G705" s="485"/>
      <c r="H705" s="485"/>
      <c r="I705" s="485"/>
      <c r="J705" s="485"/>
      <c r="K705" s="485"/>
      <c r="L705" s="485"/>
      <c r="M705" s="485"/>
      <c r="N705" s="485"/>
      <c r="O705" s="485"/>
      <c r="P705" s="485"/>
      <c r="Q705" s="485"/>
      <c r="R705" s="507"/>
      <c r="S705" s="507"/>
      <c r="T705" s="507"/>
      <c r="U705" s="507"/>
      <c r="V705" s="485"/>
      <c r="W705" s="485"/>
      <c r="X705" s="485"/>
      <c r="Y705" s="485"/>
      <c r="Z705" s="485"/>
      <c r="AA705" s="485"/>
      <c r="AB705" s="485"/>
      <c r="AC705" s="485"/>
      <c r="AD705" s="485"/>
      <c r="AE705" s="509"/>
      <c r="AF705" s="485"/>
      <c r="AG705" s="485"/>
      <c r="AH705" s="485"/>
      <c r="AI705" s="485"/>
      <c r="AJ705" s="513"/>
    </row>
    <row r="706">
      <c r="A706" s="505"/>
      <c r="B706" s="485"/>
      <c r="C706" s="506"/>
      <c r="D706" s="485"/>
      <c r="E706" s="485"/>
      <c r="F706" s="485"/>
      <c r="G706" s="485"/>
      <c r="H706" s="485"/>
      <c r="I706" s="485"/>
      <c r="J706" s="485"/>
      <c r="K706" s="485"/>
      <c r="L706" s="485"/>
      <c r="M706" s="485"/>
      <c r="N706" s="485"/>
      <c r="O706" s="485"/>
      <c r="P706" s="485"/>
      <c r="Q706" s="485"/>
      <c r="R706" s="507"/>
      <c r="S706" s="507"/>
      <c r="T706" s="507"/>
      <c r="U706" s="507"/>
      <c r="V706" s="485"/>
      <c r="W706" s="485"/>
      <c r="X706" s="485"/>
      <c r="Y706" s="485"/>
      <c r="Z706" s="485"/>
      <c r="AA706" s="485"/>
      <c r="AB706" s="485"/>
      <c r="AC706" s="485"/>
      <c r="AD706" s="485"/>
      <c r="AE706" s="509"/>
      <c r="AF706" s="485"/>
      <c r="AG706" s="485"/>
      <c r="AH706" s="485"/>
      <c r="AI706" s="485"/>
      <c r="AJ706" s="513"/>
    </row>
    <row r="707">
      <c r="A707" s="505"/>
      <c r="B707" s="485"/>
      <c r="C707" s="506"/>
      <c r="D707" s="485"/>
      <c r="E707" s="485"/>
      <c r="F707" s="485"/>
      <c r="G707" s="485"/>
      <c r="H707" s="485"/>
      <c r="I707" s="485"/>
      <c r="J707" s="485"/>
      <c r="K707" s="485"/>
      <c r="L707" s="485"/>
      <c r="M707" s="485"/>
      <c r="N707" s="485"/>
      <c r="O707" s="485"/>
      <c r="P707" s="485"/>
      <c r="Q707" s="485"/>
      <c r="R707" s="507"/>
      <c r="S707" s="507"/>
      <c r="T707" s="507"/>
      <c r="U707" s="507"/>
      <c r="V707" s="485"/>
      <c r="W707" s="485"/>
      <c r="X707" s="485"/>
      <c r="Y707" s="485"/>
      <c r="Z707" s="485"/>
      <c r="AA707" s="485"/>
      <c r="AB707" s="485"/>
      <c r="AC707" s="485"/>
      <c r="AD707" s="485"/>
      <c r="AE707" s="509"/>
      <c r="AF707" s="485"/>
      <c r="AG707" s="485"/>
      <c r="AH707" s="485"/>
      <c r="AI707" s="485"/>
      <c r="AJ707" s="513"/>
    </row>
    <row r="708">
      <c r="A708" s="505"/>
      <c r="B708" s="485"/>
      <c r="C708" s="506"/>
      <c r="D708" s="485"/>
      <c r="E708" s="485"/>
      <c r="F708" s="485"/>
      <c r="G708" s="485"/>
      <c r="H708" s="485"/>
      <c r="I708" s="485"/>
      <c r="J708" s="485"/>
      <c r="K708" s="485"/>
      <c r="L708" s="485"/>
      <c r="M708" s="485"/>
      <c r="N708" s="485"/>
      <c r="O708" s="485"/>
      <c r="P708" s="485"/>
      <c r="Q708" s="485"/>
      <c r="R708" s="507"/>
      <c r="S708" s="507"/>
      <c r="T708" s="507"/>
      <c r="U708" s="507"/>
      <c r="V708" s="485"/>
      <c r="W708" s="485"/>
      <c r="X708" s="485"/>
      <c r="Y708" s="485"/>
      <c r="Z708" s="485"/>
      <c r="AA708" s="485"/>
      <c r="AB708" s="485"/>
      <c r="AC708" s="485"/>
      <c r="AD708" s="485"/>
      <c r="AE708" s="509"/>
      <c r="AF708" s="485"/>
      <c r="AG708" s="485"/>
      <c r="AH708" s="485"/>
      <c r="AI708" s="485"/>
      <c r="AJ708" s="513"/>
    </row>
    <row r="709">
      <c r="A709" s="505"/>
      <c r="B709" s="485"/>
      <c r="C709" s="506"/>
      <c r="D709" s="485"/>
      <c r="E709" s="485"/>
      <c r="F709" s="485"/>
      <c r="G709" s="485"/>
      <c r="H709" s="485"/>
      <c r="I709" s="485"/>
      <c r="J709" s="485"/>
      <c r="K709" s="485"/>
      <c r="L709" s="485"/>
      <c r="M709" s="485"/>
      <c r="N709" s="485"/>
      <c r="O709" s="485"/>
      <c r="P709" s="485"/>
      <c r="Q709" s="485"/>
      <c r="R709" s="507"/>
      <c r="S709" s="507"/>
      <c r="T709" s="507"/>
      <c r="U709" s="507"/>
      <c r="V709" s="485"/>
      <c r="W709" s="485"/>
      <c r="X709" s="485"/>
      <c r="Y709" s="485"/>
      <c r="Z709" s="485"/>
      <c r="AA709" s="485"/>
      <c r="AB709" s="485"/>
      <c r="AC709" s="485"/>
      <c r="AD709" s="485"/>
      <c r="AE709" s="509"/>
      <c r="AF709" s="485"/>
      <c r="AG709" s="485"/>
      <c r="AH709" s="485"/>
      <c r="AI709" s="485"/>
      <c r="AJ709" s="513"/>
    </row>
    <row r="710">
      <c r="A710" s="505"/>
      <c r="B710" s="485"/>
      <c r="C710" s="506"/>
      <c r="D710" s="485"/>
      <c r="E710" s="485"/>
      <c r="F710" s="485"/>
      <c r="G710" s="485"/>
      <c r="H710" s="485"/>
      <c r="I710" s="485"/>
      <c r="J710" s="485"/>
      <c r="K710" s="485"/>
      <c r="L710" s="485"/>
      <c r="M710" s="485"/>
      <c r="N710" s="485"/>
      <c r="O710" s="485"/>
      <c r="P710" s="485"/>
      <c r="Q710" s="485"/>
      <c r="R710" s="507"/>
      <c r="S710" s="507"/>
      <c r="T710" s="507"/>
      <c r="U710" s="507"/>
      <c r="V710" s="485"/>
      <c r="W710" s="485"/>
      <c r="X710" s="485"/>
      <c r="Y710" s="485"/>
      <c r="Z710" s="485"/>
      <c r="AA710" s="485"/>
      <c r="AB710" s="485"/>
      <c r="AC710" s="485"/>
      <c r="AD710" s="485"/>
      <c r="AE710" s="509"/>
      <c r="AF710" s="485"/>
      <c r="AG710" s="485"/>
      <c r="AH710" s="485"/>
      <c r="AI710" s="485"/>
      <c r="AJ710" s="513"/>
    </row>
    <row r="711">
      <c r="A711" s="505"/>
      <c r="B711" s="485"/>
      <c r="C711" s="506"/>
      <c r="D711" s="485"/>
      <c r="E711" s="485"/>
      <c r="F711" s="485"/>
      <c r="G711" s="485"/>
      <c r="H711" s="485"/>
      <c r="I711" s="485"/>
      <c r="J711" s="485"/>
      <c r="K711" s="485"/>
      <c r="L711" s="485"/>
      <c r="M711" s="485"/>
      <c r="N711" s="485"/>
      <c r="O711" s="485"/>
      <c r="P711" s="485"/>
      <c r="Q711" s="485"/>
      <c r="R711" s="507"/>
      <c r="S711" s="507"/>
      <c r="T711" s="507"/>
      <c r="U711" s="507"/>
      <c r="V711" s="485"/>
      <c r="W711" s="485"/>
      <c r="X711" s="485"/>
      <c r="Y711" s="485"/>
      <c r="Z711" s="485"/>
      <c r="AA711" s="485"/>
      <c r="AB711" s="485"/>
      <c r="AC711" s="485"/>
      <c r="AD711" s="485"/>
      <c r="AE711" s="509"/>
      <c r="AF711" s="485"/>
      <c r="AG711" s="485"/>
      <c r="AH711" s="485"/>
      <c r="AI711" s="485"/>
      <c r="AJ711" s="513"/>
    </row>
    <row r="712">
      <c r="A712" s="505"/>
      <c r="B712" s="485"/>
      <c r="C712" s="506"/>
      <c r="D712" s="485"/>
      <c r="E712" s="485"/>
      <c r="F712" s="485"/>
      <c r="G712" s="485"/>
      <c r="H712" s="485"/>
      <c r="I712" s="485"/>
      <c r="J712" s="485"/>
      <c r="K712" s="485"/>
      <c r="L712" s="485"/>
      <c r="M712" s="485"/>
      <c r="N712" s="485"/>
      <c r="O712" s="485"/>
      <c r="P712" s="485"/>
      <c r="Q712" s="485"/>
      <c r="R712" s="507"/>
      <c r="S712" s="507"/>
      <c r="T712" s="507"/>
      <c r="U712" s="507"/>
      <c r="V712" s="485"/>
      <c r="W712" s="485"/>
      <c r="X712" s="485"/>
      <c r="Y712" s="485"/>
      <c r="Z712" s="485"/>
      <c r="AA712" s="485"/>
      <c r="AB712" s="485"/>
      <c r="AC712" s="485"/>
      <c r="AD712" s="485"/>
      <c r="AE712" s="509"/>
      <c r="AF712" s="485"/>
      <c r="AG712" s="485"/>
      <c r="AH712" s="485"/>
      <c r="AI712" s="485"/>
      <c r="AJ712" s="513"/>
    </row>
    <row r="713">
      <c r="A713" s="505"/>
      <c r="B713" s="485"/>
      <c r="C713" s="506"/>
      <c r="D713" s="485"/>
      <c r="E713" s="485"/>
      <c r="F713" s="485"/>
      <c r="G713" s="485"/>
      <c r="H713" s="485"/>
      <c r="I713" s="485"/>
      <c r="J713" s="485"/>
      <c r="K713" s="485"/>
      <c r="L713" s="485"/>
      <c r="M713" s="485"/>
      <c r="N713" s="485"/>
      <c r="O713" s="485"/>
      <c r="P713" s="485"/>
      <c r="Q713" s="485"/>
      <c r="R713" s="507"/>
      <c r="S713" s="507"/>
      <c r="T713" s="507"/>
      <c r="U713" s="507"/>
      <c r="V713" s="485"/>
      <c r="W713" s="485"/>
      <c r="X713" s="485"/>
      <c r="Y713" s="485"/>
      <c r="Z713" s="485"/>
      <c r="AA713" s="485"/>
      <c r="AB713" s="485"/>
      <c r="AC713" s="485"/>
      <c r="AD713" s="485"/>
      <c r="AE713" s="509"/>
      <c r="AF713" s="485"/>
      <c r="AG713" s="485"/>
      <c r="AH713" s="485"/>
      <c r="AI713" s="485"/>
      <c r="AJ713" s="513"/>
    </row>
    <row r="714">
      <c r="A714" s="505"/>
      <c r="B714" s="485"/>
      <c r="C714" s="506"/>
      <c r="D714" s="485"/>
      <c r="E714" s="485"/>
      <c r="F714" s="485"/>
      <c r="G714" s="485"/>
      <c r="H714" s="485"/>
      <c r="I714" s="485"/>
      <c r="J714" s="485"/>
      <c r="K714" s="485"/>
      <c r="L714" s="485"/>
      <c r="M714" s="485"/>
      <c r="N714" s="485"/>
      <c r="O714" s="485"/>
      <c r="P714" s="485"/>
      <c r="Q714" s="485"/>
      <c r="R714" s="507"/>
      <c r="S714" s="507"/>
      <c r="T714" s="507"/>
      <c r="U714" s="507"/>
      <c r="V714" s="485"/>
      <c r="W714" s="485"/>
      <c r="X714" s="485"/>
      <c r="Y714" s="485"/>
      <c r="Z714" s="485"/>
      <c r="AA714" s="485"/>
      <c r="AB714" s="485"/>
      <c r="AC714" s="485"/>
      <c r="AD714" s="485"/>
      <c r="AE714" s="509"/>
      <c r="AF714" s="485"/>
      <c r="AG714" s="485"/>
      <c r="AH714" s="485"/>
      <c r="AI714" s="485"/>
      <c r="AJ714" s="513"/>
    </row>
    <row r="715">
      <c r="A715" s="505"/>
      <c r="B715" s="485"/>
      <c r="C715" s="506"/>
      <c r="D715" s="485"/>
      <c r="E715" s="485"/>
      <c r="F715" s="485"/>
      <c r="G715" s="485"/>
      <c r="H715" s="485"/>
      <c r="I715" s="485"/>
      <c r="J715" s="485"/>
      <c r="K715" s="485"/>
      <c r="L715" s="485"/>
      <c r="M715" s="485"/>
      <c r="N715" s="485"/>
      <c r="O715" s="485"/>
      <c r="P715" s="485"/>
      <c r="Q715" s="485"/>
      <c r="R715" s="507"/>
      <c r="S715" s="507"/>
      <c r="T715" s="507"/>
      <c r="U715" s="507"/>
      <c r="V715" s="485"/>
      <c r="W715" s="485"/>
      <c r="X715" s="485"/>
      <c r="Y715" s="485"/>
      <c r="Z715" s="485"/>
      <c r="AA715" s="485"/>
      <c r="AB715" s="485"/>
      <c r="AC715" s="485"/>
      <c r="AD715" s="485"/>
      <c r="AE715" s="509"/>
      <c r="AF715" s="485"/>
      <c r="AG715" s="485"/>
      <c r="AH715" s="485"/>
      <c r="AI715" s="485"/>
      <c r="AJ715" s="513"/>
    </row>
    <row r="716">
      <c r="A716" s="505"/>
      <c r="B716" s="485"/>
      <c r="C716" s="506"/>
      <c r="D716" s="485"/>
      <c r="E716" s="485"/>
      <c r="F716" s="485"/>
      <c r="G716" s="485"/>
      <c r="H716" s="485"/>
      <c r="I716" s="485"/>
      <c r="J716" s="485"/>
      <c r="K716" s="485"/>
      <c r="L716" s="485"/>
      <c r="M716" s="485"/>
      <c r="N716" s="485"/>
      <c r="O716" s="485"/>
      <c r="P716" s="485"/>
      <c r="Q716" s="485"/>
      <c r="R716" s="507"/>
      <c r="S716" s="507"/>
      <c r="T716" s="507"/>
      <c r="U716" s="507"/>
      <c r="V716" s="485"/>
      <c r="W716" s="485"/>
      <c r="X716" s="485"/>
      <c r="Y716" s="485"/>
      <c r="Z716" s="485"/>
      <c r="AA716" s="485"/>
      <c r="AB716" s="485"/>
      <c r="AC716" s="485"/>
      <c r="AD716" s="485"/>
      <c r="AE716" s="509"/>
      <c r="AF716" s="485"/>
      <c r="AG716" s="485"/>
      <c r="AH716" s="485"/>
      <c r="AI716" s="485"/>
      <c r="AJ716" s="513"/>
    </row>
    <row r="717">
      <c r="A717" s="505"/>
      <c r="B717" s="485"/>
      <c r="C717" s="506"/>
      <c r="D717" s="485"/>
      <c r="E717" s="485"/>
      <c r="F717" s="485"/>
      <c r="G717" s="485"/>
      <c r="H717" s="485"/>
      <c r="I717" s="485"/>
      <c r="J717" s="485"/>
      <c r="K717" s="485"/>
      <c r="L717" s="485"/>
      <c r="M717" s="485"/>
      <c r="N717" s="485"/>
      <c r="O717" s="485"/>
      <c r="P717" s="485"/>
      <c r="Q717" s="485"/>
      <c r="R717" s="507"/>
      <c r="S717" s="507"/>
      <c r="T717" s="507"/>
      <c r="U717" s="507"/>
      <c r="V717" s="485"/>
      <c r="W717" s="485"/>
      <c r="X717" s="485"/>
      <c r="Y717" s="485"/>
      <c r="Z717" s="485"/>
      <c r="AA717" s="485"/>
      <c r="AB717" s="485"/>
      <c r="AC717" s="485"/>
      <c r="AD717" s="485"/>
      <c r="AE717" s="509"/>
      <c r="AF717" s="485"/>
      <c r="AG717" s="485"/>
      <c r="AH717" s="485"/>
      <c r="AI717" s="485"/>
      <c r="AJ717" s="513"/>
    </row>
    <row r="718">
      <c r="A718" s="505"/>
      <c r="B718" s="485"/>
      <c r="C718" s="506"/>
      <c r="D718" s="485"/>
      <c r="E718" s="485"/>
      <c r="F718" s="485"/>
      <c r="G718" s="485"/>
      <c r="H718" s="485"/>
      <c r="I718" s="485"/>
      <c r="J718" s="485"/>
      <c r="K718" s="485"/>
      <c r="L718" s="485"/>
      <c r="M718" s="485"/>
      <c r="N718" s="485"/>
      <c r="O718" s="485"/>
      <c r="P718" s="485"/>
      <c r="Q718" s="485"/>
      <c r="R718" s="507"/>
      <c r="S718" s="507"/>
      <c r="T718" s="507"/>
      <c r="U718" s="507"/>
      <c r="V718" s="485"/>
      <c r="W718" s="485"/>
      <c r="X718" s="485"/>
      <c r="Y718" s="485"/>
      <c r="Z718" s="485"/>
      <c r="AA718" s="485"/>
      <c r="AB718" s="485"/>
      <c r="AC718" s="485"/>
      <c r="AD718" s="485"/>
      <c r="AE718" s="509"/>
      <c r="AF718" s="485"/>
      <c r="AG718" s="485"/>
      <c r="AH718" s="485"/>
      <c r="AI718" s="485"/>
      <c r="AJ718" s="513"/>
    </row>
    <row r="719">
      <c r="A719" s="505"/>
      <c r="B719" s="485"/>
      <c r="C719" s="506"/>
      <c r="D719" s="485"/>
      <c r="E719" s="485"/>
      <c r="F719" s="485"/>
      <c r="G719" s="485"/>
      <c r="H719" s="485"/>
      <c r="I719" s="485"/>
      <c r="J719" s="485"/>
      <c r="K719" s="485"/>
      <c r="L719" s="485"/>
      <c r="M719" s="485"/>
      <c r="N719" s="485"/>
      <c r="O719" s="485"/>
      <c r="P719" s="485"/>
      <c r="Q719" s="485"/>
      <c r="R719" s="507"/>
      <c r="S719" s="507"/>
      <c r="T719" s="507"/>
      <c r="U719" s="507"/>
      <c r="V719" s="485"/>
      <c r="W719" s="485"/>
      <c r="X719" s="485"/>
      <c r="Y719" s="485"/>
      <c r="Z719" s="485"/>
      <c r="AA719" s="485"/>
      <c r="AB719" s="485"/>
      <c r="AC719" s="485"/>
      <c r="AD719" s="485"/>
      <c r="AE719" s="509"/>
      <c r="AF719" s="485"/>
      <c r="AG719" s="485"/>
      <c r="AH719" s="485"/>
      <c r="AI719" s="485"/>
      <c r="AJ719" s="513"/>
    </row>
    <row r="720">
      <c r="A720" s="505"/>
      <c r="B720" s="485"/>
      <c r="C720" s="506"/>
      <c r="D720" s="485"/>
      <c r="E720" s="485"/>
      <c r="F720" s="485"/>
      <c r="G720" s="485"/>
      <c r="H720" s="485"/>
      <c r="I720" s="485"/>
      <c r="J720" s="485"/>
      <c r="K720" s="485"/>
      <c r="L720" s="485"/>
      <c r="M720" s="485"/>
      <c r="N720" s="485"/>
      <c r="O720" s="485"/>
      <c r="P720" s="485"/>
      <c r="Q720" s="485"/>
      <c r="R720" s="507"/>
      <c r="S720" s="507"/>
      <c r="T720" s="507"/>
      <c r="U720" s="507"/>
      <c r="V720" s="485"/>
      <c r="W720" s="485"/>
      <c r="X720" s="485"/>
      <c r="Y720" s="485"/>
      <c r="Z720" s="485"/>
      <c r="AA720" s="485"/>
      <c r="AB720" s="485"/>
      <c r="AC720" s="485"/>
      <c r="AD720" s="485"/>
      <c r="AE720" s="509"/>
      <c r="AF720" s="485"/>
      <c r="AG720" s="485"/>
      <c r="AH720" s="485"/>
      <c r="AI720" s="485"/>
      <c r="AJ720" s="513"/>
    </row>
    <row r="721">
      <c r="A721" s="505"/>
      <c r="B721" s="485"/>
      <c r="C721" s="506"/>
      <c r="D721" s="485"/>
      <c r="E721" s="485"/>
      <c r="F721" s="485"/>
      <c r="G721" s="485"/>
      <c r="H721" s="485"/>
      <c r="I721" s="485"/>
      <c r="J721" s="485"/>
      <c r="K721" s="485"/>
      <c r="L721" s="485"/>
      <c r="M721" s="485"/>
      <c r="N721" s="485"/>
      <c r="O721" s="485"/>
      <c r="P721" s="485"/>
      <c r="Q721" s="485"/>
      <c r="R721" s="507"/>
      <c r="S721" s="507"/>
      <c r="T721" s="507"/>
      <c r="U721" s="507"/>
      <c r="V721" s="485"/>
      <c r="W721" s="485"/>
      <c r="X721" s="485"/>
      <c r="Y721" s="485"/>
      <c r="Z721" s="485"/>
      <c r="AA721" s="485"/>
      <c r="AB721" s="485"/>
      <c r="AC721" s="485"/>
      <c r="AD721" s="485"/>
      <c r="AE721" s="509"/>
      <c r="AF721" s="485"/>
      <c r="AG721" s="485"/>
      <c r="AH721" s="485"/>
      <c r="AI721" s="485"/>
      <c r="AJ721" s="513"/>
    </row>
    <row r="722">
      <c r="A722" s="505"/>
      <c r="B722" s="485"/>
      <c r="C722" s="506"/>
      <c r="D722" s="485"/>
      <c r="E722" s="485"/>
      <c r="F722" s="485"/>
      <c r="G722" s="485"/>
      <c r="H722" s="485"/>
      <c r="I722" s="485"/>
      <c r="J722" s="485"/>
      <c r="K722" s="485"/>
      <c r="L722" s="485"/>
      <c r="M722" s="485"/>
      <c r="N722" s="485"/>
      <c r="O722" s="485"/>
      <c r="P722" s="485"/>
      <c r="Q722" s="485"/>
      <c r="R722" s="507"/>
      <c r="S722" s="507"/>
      <c r="T722" s="507"/>
      <c r="U722" s="507"/>
      <c r="V722" s="485"/>
      <c r="W722" s="485"/>
      <c r="X722" s="485"/>
      <c r="Y722" s="485"/>
      <c r="Z722" s="485"/>
      <c r="AA722" s="485"/>
      <c r="AB722" s="485"/>
      <c r="AC722" s="485"/>
      <c r="AD722" s="485"/>
      <c r="AE722" s="509"/>
      <c r="AF722" s="485"/>
      <c r="AG722" s="485"/>
      <c r="AH722" s="485"/>
      <c r="AI722" s="485"/>
      <c r="AJ722" s="513"/>
    </row>
    <row r="723">
      <c r="A723" s="505"/>
      <c r="B723" s="485"/>
      <c r="C723" s="506"/>
      <c r="D723" s="485"/>
      <c r="E723" s="485"/>
      <c r="F723" s="485"/>
      <c r="G723" s="485"/>
      <c r="H723" s="485"/>
      <c r="I723" s="485"/>
      <c r="J723" s="485"/>
      <c r="K723" s="485"/>
      <c r="L723" s="485"/>
      <c r="M723" s="485"/>
      <c r="N723" s="485"/>
      <c r="O723" s="485"/>
      <c r="P723" s="485"/>
      <c r="Q723" s="485"/>
      <c r="R723" s="507"/>
      <c r="S723" s="507"/>
      <c r="T723" s="507"/>
      <c r="U723" s="507"/>
      <c r="V723" s="485"/>
      <c r="W723" s="485"/>
      <c r="X723" s="485"/>
      <c r="Y723" s="485"/>
      <c r="Z723" s="485"/>
      <c r="AA723" s="485"/>
      <c r="AB723" s="485"/>
      <c r="AC723" s="485"/>
      <c r="AD723" s="485"/>
      <c r="AE723" s="509"/>
      <c r="AF723" s="485"/>
      <c r="AG723" s="485"/>
      <c r="AH723" s="485"/>
      <c r="AI723" s="485"/>
      <c r="AJ723" s="513"/>
    </row>
    <row r="724">
      <c r="A724" s="505"/>
      <c r="B724" s="485"/>
      <c r="C724" s="506"/>
      <c r="D724" s="485"/>
      <c r="E724" s="485"/>
      <c r="F724" s="485"/>
      <c r="G724" s="485"/>
      <c r="H724" s="485"/>
      <c r="I724" s="485"/>
      <c r="J724" s="485"/>
      <c r="K724" s="485"/>
      <c r="L724" s="485"/>
      <c r="M724" s="485"/>
      <c r="N724" s="485"/>
      <c r="O724" s="485"/>
      <c r="P724" s="485"/>
      <c r="Q724" s="485"/>
      <c r="R724" s="507"/>
      <c r="S724" s="507"/>
      <c r="T724" s="507"/>
      <c r="U724" s="507"/>
      <c r="V724" s="485"/>
      <c r="W724" s="485"/>
      <c r="X724" s="485"/>
      <c r="Y724" s="485"/>
      <c r="Z724" s="485"/>
      <c r="AA724" s="485"/>
      <c r="AB724" s="485"/>
      <c r="AC724" s="485"/>
      <c r="AD724" s="485"/>
      <c r="AE724" s="509"/>
      <c r="AF724" s="485"/>
      <c r="AG724" s="485"/>
      <c r="AH724" s="485"/>
      <c r="AI724" s="485"/>
      <c r="AJ724" s="513"/>
    </row>
    <row r="725">
      <c r="A725" s="505"/>
      <c r="B725" s="485"/>
      <c r="C725" s="506"/>
      <c r="D725" s="485"/>
      <c r="E725" s="485"/>
      <c r="F725" s="485"/>
      <c r="G725" s="485"/>
      <c r="H725" s="485"/>
      <c r="I725" s="485"/>
      <c r="J725" s="485"/>
      <c r="K725" s="485"/>
      <c r="L725" s="485"/>
      <c r="M725" s="485"/>
      <c r="N725" s="485"/>
      <c r="O725" s="485"/>
      <c r="P725" s="485"/>
      <c r="Q725" s="485"/>
      <c r="R725" s="507"/>
      <c r="S725" s="507"/>
      <c r="T725" s="507"/>
      <c r="U725" s="507"/>
      <c r="V725" s="485"/>
      <c r="W725" s="485"/>
      <c r="X725" s="485"/>
      <c r="Y725" s="485"/>
      <c r="Z725" s="485"/>
      <c r="AA725" s="485"/>
      <c r="AB725" s="485"/>
      <c r="AC725" s="485"/>
      <c r="AD725" s="485"/>
      <c r="AE725" s="509"/>
      <c r="AF725" s="485"/>
      <c r="AG725" s="485"/>
      <c r="AH725" s="485"/>
      <c r="AI725" s="485"/>
      <c r="AJ725" s="513"/>
    </row>
    <row r="726">
      <c r="A726" s="505"/>
      <c r="B726" s="485"/>
      <c r="C726" s="506"/>
      <c r="D726" s="485"/>
      <c r="E726" s="485"/>
      <c r="F726" s="485"/>
      <c r="G726" s="485"/>
      <c r="H726" s="485"/>
      <c r="I726" s="485"/>
      <c r="J726" s="485"/>
      <c r="K726" s="485"/>
      <c r="L726" s="485"/>
      <c r="M726" s="485"/>
      <c r="N726" s="485"/>
      <c r="O726" s="485"/>
      <c r="P726" s="485"/>
      <c r="Q726" s="485"/>
      <c r="R726" s="507"/>
      <c r="S726" s="507"/>
      <c r="T726" s="507"/>
      <c r="U726" s="507"/>
      <c r="V726" s="485"/>
      <c r="W726" s="485"/>
      <c r="X726" s="485"/>
      <c r="Y726" s="485"/>
      <c r="Z726" s="485"/>
      <c r="AA726" s="485"/>
      <c r="AB726" s="485"/>
      <c r="AC726" s="485"/>
      <c r="AD726" s="485"/>
      <c r="AE726" s="509"/>
      <c r="AF726" s="485"/>
      <c r="AG726" s="485"/>
      <c r="AH726" s="485"/>
      <c r="AI726" s="485"/>
      <c r="AJ726" s="513"/>
    </row>
    <row r="727">
      <c r="A727" s="505"/>
      <c r="B727" s="485"/>
      <c r="C727" s="506"/>
      <c r="D727" s="485"/>
      <c r="E727" s="485"/>
      <c r="F727" s="485"/>
      <c r="G727" s="485"/>
      <c r="H727" s="485"/>
      <c r="I727" s="485"/>
      <c r="J727" s="485"/>
      <c r="K727" s="485"/>
      <c r="L727" s="485"/>
      <c r="M727" s="485"/>
      <c r="N727" s="485"/>
      <c r="O727" s="485"/>
      <c r="P727" s="485"/>
      <c r="Q727" s="485"/>
      <c r="R727" s="507"/>
      <c r="S727" s="507"/>
      <c r="T727" s="507"/>
      <c r="U727" s="507"/>
      <c r="V727" s="485"/>
      <c r="W727" s="485"/>
      <c r="X727" s="485"/>
      <c r="Y727" s="485"/>
      <c r="Z727" s="485"/>
      <c r="AA727" s="485"/>
      <c r="AB727" s="485"/>
      <c r="AC727" s="485"/>
      <c r="AD727" s="485"/>
      <c r="AE727" s="509"/>
      <c r="AF727" s="485"/>
      <c r="AG727" s="485"/>
      <c r="AH727" s="485"/>
      <c r="AI727" s="485"/>
      <c r="AJ727" s="513"/>
    </row>
    <row r="728">
      <c r="A728" s="505"/>
      <c r="B728" s="485"/>
      <c r="C728" s="506"/>
      <c r="D728" s="485"/>
      <c r="E728" s="485"/>
      <c r="F728" s="485"/>
      <c r="G728" s="485"/>
      <c r="H728" s="485"/>
      <c r="I728" s="485"/>
      <c r="J728" s="485"/>
      <c r="K728" s="485"/>
      <c r="L728" s="485"/>
      <c r="M728" s="485"/>
      <c r="N728" s="485"/>
      <c r="O728" s="485"/>
      <c r="P728" s="485"/>
      <c r="Q728" s="485"/>
      <c r="R728" s="507"/>
      <c r="S728" s="507"/>
      <c r="T728" s="507"/>
      <c r="U728" s="507"/>
      <c r="V728" s="485"/>
      <c r="W728" s="485"/>
      <c r="X728" s="485"/>
      <c r="Y728" s="485"/>
      <c r="Z728" s="485"/>
      <c r="AA728" s="485"/>
      <c r="AB728" s="485"/>
      <c r="AC728" s="485"/>
      <c r="AD728" s="485"/>
      <c r="AE728" s="509"/>
      <c r="AF728" s="485"/>
      <c r="AG728" s="485"/>
      <c r="AH728" s="485"/>
      <c r="AI728" s="485"/>
      <c r="AJ728" s="513"/>
    </row>
    <row r="729">
      <c r="A729" s="505"/>
      <c r="B729" s="485"/>
      <c r="C729" s="506"/>
      <c r="D729" s="485"/>
      <c r="E729" s="485"/>
      <c r="F729" s="485"/>
      <c r="G729" s="485"/>
      <c r="H729" s="485"/>
      <c r="I729" s="485"/>
      <c r="J729" s="485"/>
      <c r="K729" s="485"/>
      <c r="L729" s="485"/>
      <c r="M729" s="485"/>
      <c r="N729" s="485"/>
      <c r="O729" s="485"/>
      <c r="P729" s="485"/>
      <c r="Q729" s="485"/>
      <c r="R729" s="507"/>
      <c r="S729" s="507"/>
      <c r="T729" s="507"/>
      <c r="U729" s="507"/>
      <c r="V729" s="485"/>
      <c r="W729" s="485"/>
      <c r="X729" s="485"/>
      <c r="Y729" s="485"/>
      <c r="Z729" s="485"/>
      <c r="AA729" s="485"/>
      <c r="AB729" s="485"/>
      <c r="AC729" s="485"/>
      <c r="AD729" s="485"/>
      <c r="AE729" s="509"/>
      <c r="AF729" s="485"/>
      <c r="AG729" s="485"/>
      <c r="AH729" s="485"/>
      <c r="AI729" s="485"/>
      <c r="AJ729" s="513"/>
    </row>
    <row r="730">
      <c r="A730" s="505"/>
      <c r="B730" s="485"/>
      <c r="C730" s="506"/>
      <c r="D730" s="485"/>
      <c r="E730" s="485"/>
      <c r="F730" s="485"/>
      <c r="G730" s="485"/>
      <c r="H730" s="485"/>
      <c r="I730" s="485"/>
      <c r="J730" s="485"/>
      <c r="K730" s="485"/>
      <c r="L730" s="485"/>
      <c r="M730" s="485"/>
      <c r="N730" s="485"/>
      <c r="O730" s="485"/>
      <c r="P730" s="485"/>
      <c r="Q730" s="485"/>
      <c r="R730" s="507"/>
      <c r="S730" s="507"/>
      <c r="T730" s="507"/>
      <c r="U730" s="507"/>
      <c r="V730" s="485"/>
      <c r="W730" s="485"/>
      <c r="X730" s="485"/>
      <c r="Y730" s="485"/>
      <c r="Z730" s="485"/>
      <c r="AA730" s="485"/>
      <c r="AB730" s="485"/>
      <c r="AC730" s="485"/>
      <c r="AD730" s="485"/>
      <c r="AE730" s="509"/>
      <c r="AF730" s="485"/>
      <c r="AG730" s="485"/>
      <c r="AH730" s="485"/>
      <c r="AI730" s="485"/>
      <c r="AJ730" s="513"/>
    </row>
    <row r="731">
      <c r="A731" s="505"/>
      <c r="B731" s="485"/>
      <c r="C731" s="506"/>
      <c r="D731" s="485"/>
      <c r="E731" s="485"/>
      <c r="F731" s="485"/>
      <c r="G731" s="485"/>
      <c r="H731" s="485"/>
      <c r="I731" s="485"/>
      <c r="J731" s="485"/>
      <c r="K731" s="485"/>
      <c r="L731" s="485"/>
      <c r="M731" s="485"/>
      <c r="N731" s="485"/>
      <c r="O731" s="485"/>
      <c r="P731" s="485"/>
      <c r="Q731" s="485"/>
      <c r="R731" s="507"/>
      <c r="S731" s="507"/>
      <c r="T731" s="507"/>
      <c r="U731" s="507"/>
      <c r="V731" s="485"/>
      <c r="W731" s="485"/>
      <c r="X731" s="485"/>
      <c r="Y731" s="485"/>
      <c r="Z731" s="485"/>
      <c r="AA731" s="485"/>
      <c r="AB731" s="485"/>
      <c r="AC731" s="485"/>
      <c r="AD731" s="485"/>
      <c r="AE731" s="509"/>
      <c r="AF731" s="485"/>
      <c r="AG731" s="485"/>
      <c r="AH731" s="485"/>
      <c r="AI731" s="485"/>
      <c r="AJ731" s="513"/>
    </row>
    <row r="732">
      <c r="A732" s="505"/>
      <c r="B732" s="485"/>
      <c r="C732" s="506"/>
      <c r="D732" s="485"/>
      <c r="E732" s="485"/>
      <c r="F732" s="485"/>
      <c r="G732" s="485"/>
      <c r="H732" s="485"/>
      <c r="I732" s="485"/>
      <c r="J732" s="485"/>
      <c r="K732" s="485"/>
      <c r="L732" s="485"/>
      <c r="M732" s="485"/>
      <c r="N732" s="485"/>
      <c r="O732" s="485"/>
      <c r="P732" s="485"/>
      <c r="Q732" s="485"/>
      <c r="R732" s="507"/>
      <c r="S732" s="507"/>
      <c r="T732" s="507"/>
      <c r="U732" s="507"/>
      <c r="V732" s="485"/>
      <c r="W732" s="485"/>
      <c r="X732" s="485"/>
      <c r="Y732" s="485"/>
      <c r="Z732" s="485"/>
      <c r="AA732" s="485"/>
      <c r="AB732" s="485"/>
      <c r="AC732" s="485"/>
      <c r="AD732" s="485"/>
      <c r="AE732" s="509"/>
      <c r="AF732" s="485"/>
      <c r="AG732" s="485"/>
      <c r="AH732" s="485"/>
      <c r="AI732" s="485"/>
      <c r="AJ732" s="513"/>
    </row>
    <row r="733">
      <c r="A733" s="505"/>
      <c r="B733" s="485"/>
      <c r="C733" s="506"/>
      <c r="D733" s="485"/>
      <c r="E733" s="485"/>
      <c r="F733" s="485"/>
      <c r="G733" s="485"/>
      <c r="H733" s="485"/>
      <c r="I733" s="485"/>
      <c r="J733" s="485"/>
      <c r="K733" s="485"/>
      <c r="L733" s="485"/>
      <c r="M733" s="485"/>
      <c r="N733" s="485"/>
      <c r="O733" s="485"/>
      <c r="P733" s="485"/>
      <c r="Q733" s="485"/>
      <c r="R733" s="507"/>
      <c r="S733" s="507"/>
      <c r="T733" s="507"/>
      <c r="U733" s="507"/>
      <c r="V733" s="485"/>
      <c r="W733" s="485"/>
      <c r="X733" s="485"/>
      <c r="Y733" s="485"/>
      <c r="Z733" s="485"/>
      <c r="AA733" s="485"/>
      <c r="AB733" s="485"/>
      <c r="AC733" s="485"/>
      <c r="AD733" s="485"/>
      <c r="AE733" s="509"/>
      <c r="AF733" s="485"/>
      <c r="AG733" s="485"/>
      <c r="AH733" s="485"/>
      <c r="AI733" s="485"/>
      <c r="AJ733" s="513"/>
    </row>
    <row r="734">
      <c r="A734" s="505"/>
      <c r="B734" s="485"/>
      <c r="C734" s="506"/>
      <c r="D734" s="485"/>
      <c r="E734" s="485"/>
      <c r="F734" s="485"/>
      <c r="G734" s="485"/>
      <c r="H734" s="485"/>
      <c r="I734" s="485"/>
      <c r="J734" s="485"/>
      <c r="K734" s="485"/>
      <c r="L734" s="485"/>
      <c r="M734" s="485"/>
      <c r="N734" s="485"/>
      <c r="O734" s="485"/>
      <c r="P734" s="485"/>
      <c r="Q734" s="485"/>
      <c r="R734" s="507"/>
      <c r="S734" s="507"/>
      <c r="T734" s="507"/>
      <c r="U734" s="507"/>
      <c r="V734" s="485"/>
      <c r="W734" s="485"/>
      <c r="X734" s="485"/>
      <c r="Y734" s="485"/>
      <c r="Z734" s="485"/>
      <c r="AA734" s="485"/>
      <c r="AB734" s="485"/>
      <c r="AC734" s="485"/>
      <c r="AD734" s="485"/>
      <c r="AE734" s="509"/>
      <c r="AF734" s="485"/>
      <c r="AG734" s="485"/>
      <c r="AH734" s="485"/>
      <c r="AI734" s="485"/>
      <c r="AJ734" s="513"/>
    </row>
    <row r="735">
      <c r="A735" s="505"/>
      <c r="B735" s="485"/>
      <c r="C735" s="506"/>
      <c r="D735" s="485"/>
      <c r="E735" s="485"/>
      <c r="F735" s="485"/>
      <c r="G735" s="485"/>
      <c r="H735" s="485"/>
      <c r="I735" s="485"/>
      <c r="J735" s="485"/>
      <c r="K735" s="485"/>
      <c r="L735" s="485"/>
      <c r="M735" s="485"/>
      <c r="N735" s="485"/>
      <c r="O735" s="485"/>
      <c r="P735" s="485"/>
      <c r="Q735" s="485"/>
      <c r="R735" s="507"/>
      <c r="S735" s="507"/>
      <c r="T735" s="507"/>
      <c r="U735" s="507"/>
      <c r="V735" s="485"/>
      <c r="W735" s="485"/>
      <c r="X735" s="485"/>
      <c r="Y735" s="485"/>
      <c r="Z735" s="485"/>
      <c r="AA735" s="485"/>
      <c r="AB735" s="485"/>
      <c r="AC735" s="485"/>
      <c r="AD735" s="485"/>
      <c r="AE735" s="509"/>
      <c r="AF735" s="485"/>
      <c r="AG735" s="485"/>
      <c r="AH735" s="485"/>
      <c r="AI735" s="485"/>
      <c r="AJ735" s="513"/>
    </row>
    <row r="736">
      <c r="A736" s="505"/>
      <c r="B736" s="485"/>
      <c r="C736" s="506"/>
      <c r="D736" s="485"/>
      <c r="E736" s="485"/>
      <c r="F736" s="485"/>
      <c r="G736" s="485"/>
      <c r="H736" s="485"/>
      <c r="I736" s="485"/>
      <c r="J736" s="485"/>
      <c r="K736" s="485"/>
      <c r="L736" s="485"/>
      <c r="M736" s="485"/>
      <c r="N736" s="485"/>
      <c r="O736" s="485"/>
      <c r="P736" s="485"/>
      <c r="Q736" s="485"/>
      <c r="R736" s="507"/>
      <c r="S736" s="507"/>
      <c r="T736" s="507"/>
      <c r="U736" s="507"/>
      <c r="V736" s="485"/>
      <c r="W736" s="485"/>
      <c r="X736" s="485"/>
      <c r="Y736" s="485"/>
      <c r="Z736" s="485"/>
      <c r="AA736" s="485"/>
      <c r="AB736" s="485"/>
      <c r="AC736" s="485"/>
      <c r="AD736" s="485"/>
      <c r="AE736" s="509"/>
      <c r="AF736" s="485"/>
      <c r="AG736" s="485"/>
      <c r="AH736" s="485"/>
      <c r="AI736" s="485"/>
      <c r="AJ736" s="513"/>
    </row>
    <row r="737">
      <c r="A737" s="505"/>
      <c r="B737" s="485"/>
      <c r="C737" s="506"/>
      <c r="D737" s="485"/>
      <c r="E737" s="485"/>
      <c r="F737" s="485"/>
      <c r="G737" s="485"/>
      <c r="H737" s="485"/>
      <c r="I737" s="485"/>
      <c r="J737" s="485"/>
      <c r="K737" s="485"/>
      <c r="L737" s="485"/>
      <c r="M737" s="485"/>
      <c r="N737" s="485"/>
      <c r="O737" s="485"/>
      <c r="P737" s="485"/>
      <c r="Q737" s="485"/>
      <c r="R737" s="507"/>
      <c r="S737" s="507"/>
      <c r="T737" s="507"/>
      <c r="U737" s="507"/>
      <c r="V737" s="485"/>
      <c r="W737" s="485"/>
      <c r="X737" s="485"/>
      <c r="Y737" s="485"/>
      <c r="Z737" s="485"/>
      <c r="AA737" s="485"/>
      <c r="AB737" s="485"/>
      <c r="AC737" s="485"/>
      <c r="AD737" s="485"/>
      <c r="AE737" s="509"/>
      <c r="AF737" s="485"/>
      <c r="AG737" s="485"/>
      <c r="AH737" s="485"/>
      <c r="AI737" s="485"/>
      <c r="AJ737" s="513"/>
    </row>
    <row r="738">
      <c r="A738" s="505"/>
      <c r="B738" s="485"/>
      <c r="C738" s="506"/>
      <c r="D738" s="485"/>
      <c r="E738" s="485"/>
      <c r="F738" s="485"/>
      <c r="G738" s="485"/>
      <c r="H738" s="485"/>
      <c r="I738" s="485"/>
      <c r="J738" s="485"/>
      <c r="K738" s="485"/>
      <c r="L738" s="485"/>
      <c r="M738" s="485"/>
      <c r="N738" s="485"/>
      <c r="O738" s="485"/>
      <c r="P738" s="485"/>
      <c r="Q738" s="485"/>
      <c r="R738" s="507"/>
      <c r="S738" s="507"/>
      <c r="T738" s="507"/>
      <c r="U738" s="507"/>
      <c r="V738" s="485"/>
      <c r="W738" s="485"/>
      <c r="X738" s="485"/>
      <c r="Y738" s="485"/>
      <c r="Z738" s="485"/>
      <c r="AA738" s="485"/>
      <c r="AB738" s="485"/>
      <c r="AC738" s="485"/>
      <c r="AD738" s="485"/>
      <c r="AE738" s="509"/>
      <c r="AF738" s="485"/>
      <c r="AG738" s="485"/>
      <c r="AH738" s="485"/>
      <c r="AI738" s="485"/>
      <c r="AJ738" s="513"/>
    </row>
    <row r="739">
      <c r="A739" s="505"/>
      <c r="B739" s="485"/>
      <c r="C739" s="506"/>
      <c r="D739" s="485"/>
      <c r="E739" s="485"/>
      <c r="F739" s="485"/>
      <c r="G739" s="485"/>
      <c r="H739" s="485"/>
      <c r="I739" s="485"/>
      <c r="J739" s="485"/>
      <c r="K739" s="485"/>
      <c r="L739" s="485"/>
      <c r="M739" s="485"/>
      <c r="N739" s="485"/>
      <c r="O739" s="485"/>
      <c r="P739" s="485"/>
      <c r="Q739" s="485"/>
      <c r="R739" s="507"/>
      <c r="S739" s="507"/>
      <c r="T739" s="507"/>
      <c r="U739" s="507"/>
      <c r="V739" s="485"/>
      <c r="W739" s="485"/>
      <c r="X739" s="485"/>
      <c r="Y739" s="485"/>
      <c r="Z739" s="485"/>
      <c r="AA739" s="485"/>
      <c r="AB739" s="485"/>
      <c r="AC739" s="485"/>
      <c r="AD739" s="485"/>
      <c r="AE739" s="509"/>
      <c r="AF739" s="485"/>
      <c r="AG739" s="485"/>
      <c r="AH739" s="485"/>
      <c r="AI739" s="485"/>
      <c r="AJ739" s="513"/>
    </row>
    <row r="740">
      <c r="A740" s="505"/>
      <c r="B740" s="485"/>
      <c r="C740" s="506"/>
      <c r="D740" s="485"/>
      <c r="E740" s="485"/>
      <c r="F740" s="485"/>
      <c r="G740" s="485"/>
      <c r="H740" s="485"/>
      <c r="I740" s="485"/>
      <c r="J740" s="485"/>
      <c r="K740" s="485"/>
      <c r="L740" s="485"/>
      <c r="M740" s="485"/>
      <c r="N740" s="485"/>
      <c r="O740" s="485"/>
      <c r="P740" s="485"/>
      <c r="Q740" s="485"/>
      <c r="R740" s="507"/>
      <c r="S740" s="507"/>
      <c r="T740" s="507"/>
      <c r="U740" s="507"/>
      <c r="V740" s="485"/>
      <c r="W740" s="485"/>
      <c r="X740" s="485"/>
      <c r="Y740" s="485"/>
      <c r="Z740" s="485"/>
      <c r="AA740" s="485"/>
      <c r="AB740" s="485"/>
      <c r="AC740" s="485"/>
      <c r="AD740" s="485"/>
      <c r="AE740" s="509"/>
      <c r="AF740" s="485"/>
      <c r="AG740" s="485"/>
      <c r="AH740" s="485"/>
      <c r="AI740" s="485"/>
      <c r="AJ740" s="513"/>
    </row>
    <row r="741">
      <c r="A741" s="505"/>
      <c r="B741" s="485"/>
      <c r="C741" s="506"/>
      <c r="D741" s="485"/>
      <c r="E741" s="485"/>
      <c r="F741" s="485"/>
      <c r="G741" s="485"/>
      <c r="H741" s="485"/>
      <c r="I741" s="485"/>
      <c r="J741" s="485"/>
      <c r="K741" s="485"/>
      <c r="L741" s="485"/>
      <c r="M741" s="485"/>
      <c r="N741" s="485"/>
      <c r="O741" s="485"/>
      <c r="P741" s="485"/>
      <c r="Q741" s="485"/>
      <c r="R741" s="507"/>
      <c r="S741" s="507"/>
      <c r="T741" s="507"/>
      <c r="U741" s="507"/>
      <c r="V741" s="485"/>
      <c r="W741" s="485"/>
      <c r="X741" s="485"/>
      <c r="Y741" s="485"/>
      <c r="Z741" s="485"/>
      <c r="AA741" s="485"/>
      <c r="AB741" s="485"/>
      <c r="AC741" s="485"/>
      <c r="AD741" s="485"/>
      <c r="AE741" s="509"/>
      <c r="AF741" s="485"/>
      <c r="AG741" s="485"/>
      <c r="AH741" s="485"/>
      <c r="AI741" s="485"/>
      <c r="AJ741" s="513"/>
    </row>
    <row r="742">
      <c r="A742" s="505"/>
      <c r="B742" s="485"/>
      <c r="C742" s="506"/>
      <c r="D742" s="485"/>
      <c r="E742" s="485"/>
      <c r="F742" s="485"/>
      <c r="G742" s="485"/>
      <c r="H742" s="485"/>
      <c r="I742" s="485"/>
      <c r="J742" s="485"/>
      <c r="K742" s="485"/>
      <c r="L742" s="485"/>
      <c r="M742" s="485"/>
      <c r="N742" s="485"/>
      <c r="O742" s="485"/>
      <c r="P742" s="485"/>
      <c r="Q742" s="485"/>
      <c r="R742" s="507"/>
      <c r="S742" s="507"/>
      <c r="T742" s="507"/>
      <c r="U742" s="507"/>
      <c r="V742" s="485"/>
      <c r="W742" s="485"/>
      <c r="X742" s="485"/>
      <c r="Y742" s="485"/>
      <c r="Z742" s="485"/>
      <c r="AA742" s="485"/>
      <c r="AB742" s="485"/>
      <c r="AC742" s="485"/>
      <c r="AD742" s="485"/>
      <c r="AE742" s="509"/>
      <c r="AF742" s="485"/>
      <c r="AG742" s="485"/>
      <c r="AH742" s="485"/>
      <c r="AI742" s="485"/>
      <c r="AJ742" s="513"/>
    </row>
    <row r="743">
      <c r="A743" s="505"/>
      <c r="B743" s="485"/>
      <c r="C743" s="506"/>
      <c r="D743" s="485"/>
      <c r="E743" s="485"/>
      <c r="F743" s="485"/>
      <c r="G743" s="485"/>
      <c r="H743" s="485"/>
      <c r="I743" s="485"/>
      <c r="J743" s="485"/>
      <c r="K743" s="485"/>
      <c r="L743" s="485"/>
      <c r="M743" s="485"/>
      <c r="N743" s="485"/>
      <c r="O743" s="485"/>
      <c r="P743" s="485"/>
      <c r="Q743" s="485"/>
      <c r="R743" s="507"/>
      <c r="S743" s="507"/>
      <c r="T743" s="507"/>
      <c r="U743" s="507"/>
      <c r="V743" s="485"/>
      <c r="W743" s="485"/>
      <c r="X743" s="485"/>
      <c r="Y743" s="485"/>
      <c r="Z743" s="485"/>
      <c r="AA743" s="485"/>
      <c r="AB743" s="485"/>
      <c r="AC743" s="485"/>
      <c r="AD743" s="485"/>
      <c r="AE743" s="509"/>
      <c r="AF743" s="485"/>
      <c r="AG743" s="485"/>
      <c r="AH743" s="485"/>
      <c r="AI743" s="485"/>
      <c r="AJ743" s="513"/>
    </row>
    <row r="744">
      <c r="A744" s="505"/>
      <c r="B744" s="485"/>
      <c r="C744" s="506"/>
      <c r="D744" s="485"/>
      <c r="E744" s="485"/>
      <c r="F744" s="485"/>
      <c r="G744" s="485"/>
      <c r="H744" s="485"/>
      <c r="I744" s="485"/>
      <c r="J744" s="485"/>
      <c r="K744" s="485"/>
      <c r="L744" s="485"/>
      <c r="M744" s="485"/>
      <c r="N744" s="485"/>
      <c r="O744" s="485"/>
      <c r="P744" s="485"/>
      <c r="Q744" s="485"/>
      <c r="R744" s="507"/>
      <c r="S744" s="507"/>
      <c r="T744" s="507"/>
      <c r="U744" s="507"/>
      <c r="V744" s="485"/>
      <c r="W744" s="485"/>
      <c r="X744" s="485"/>
      <c r="Y744" s="485"/>
      <c r="Z744" s="485"/>
      <c r="AA744" s="485"/>
      <c r="AB744" s="485"/>
      <c r="AC744" s="485"/>
      <c r="AD744" s="485"/>
      <c r="AE744" s="509"/>
      <c r="AF744" s="485"/>
      <c r="AG744" s="485"/>
      <c r="AH744" s="485"/>
      <c r="AI744" s="485"/>
      <c r="AJ744" s="513"/>
    </row>
    <row r="745">
      <c r="A745" s="505"/>
      <c r="B745" s="485"/>
      <c r="C745" s="506"/>
      <c r="D745" s="485"/>
      <c r="E745" s="485"/>
      <c r="F745" s="485"/>
      <c r="G745" s="485"/>
      <c r="H745" s="485"/>
      <c r="I745" s="485"/>
      <c r="J745" s="485"/>
      <c r="K745" s="485"/>
      <c r="L745" s="485"/>
      <c r="M745" s="485"/>
      <c r="N745" s="485"/>
      <c r="O745" s="485"/>
      <c r="P745" s="485"/>
      <c r="Q745" s="485"/>
      <c r="R745" s="507"/>
      <c r="S745" s="507"/>
      <c r="T745" s="507"/>
      <c r="U745" s="507"/>
      <c r="V745" s="485"/>
      <c r="W745" s="485"/>
      <c r="X745" s="485"/>
      <c r="Y745" s="485"/>
      <c r="Z745" s="485"/>
      <c r="AA745" s="485"/>
      <c r="AB745" s="485"/>
      <c r="AC745" s="485"/>
      <c r="AD745" s="485"/>
      <c r="AE745" s="509"/>
      <c r="AF745" s="485"/>
      <c r="AG745" s="485"/>
      <c r="AH745" s="485"/>
      <c r="AI745" s="485"/>
      <c r="AJ745" s="513"/>
    </row>
    <row r="746">
      <c r="A746" s="505"/>
      <c r="B746" s="485"/>
      <c r="C746" s="506"/>
      <c r="D746" s="485"/>
      <c r="E746" s="485"/>
      <c r="F746" s="485"/>
      <c r="G746" s="485"/>
      <c r="H746" s="485"/>
      <c r="I746" s="485"/>
      <c r="J746" s="485"/>
      <c r="K746" s="485"/>
      <c r="L746" s="485"/>
      <c r="M746" s="485"/>
      <c r="N746" s="485"/>
      <c r="O746" s="485"/>
      <c r="P746" s="485"/>
      <c r="Q746" s="485"/>
      <c r="R746" s="507"/>
      <c r="S746" s="507"/>
      <c r="T746" s="507"/>
      <c r="U746" s="507"/>
      <c r="V746" s="485"/>
      <c r="W746" s="485"/>
      <c r="X746" s="485"/>
      <c r="Y746" s="485"/>
      <c r="Z746" s="485"/>
      <c r="AA746" s="485"/>
      <c r="AB746" s="485"/>
      <c r="AC746" s="485"/>
      <c r="AD746" s="485"/>
      <c r="AE746" s="509"/>
      <c r="AF746" s="485"/>
      <c r="AG746" s="485"/>
      <c r="AH746" s="485"/>
      <c r="AI746" s="485"/>
      <c r="AJ746" s="513"/>
    </row>
    <row r="747">
      <c r="A747" s="505"/>
      <c r="B747" s="485"/>
      <c r="C747" s="506"/>
      <c r="D747" s="485"/>
      <c r="E747" s="485"/>
      <c r="F747" s="485"/>
      <c r="G747" s="485"/>
      <c r="H747" s="485"/>
      <c r="I747" s="485"/>
      <c r="J747" s="485"/>
      <c r="K747" s="485"/>
      <c r="L747" s="485"/>
      <c r="M747" s="485"/>
      <c r="N747" s="485"/>
      <c r="O747" s="485"/>
      <c r="P747" s="485"/>
      <c r="Q747" s="485"/>
      <c r="R747" s="507"/>
      <c r="S747" s="507"/>
      <c r="T747" s="507"/>
      <c r="U747" s="507"/>
      <c r="V747" s="485"/>
      <c r="W747" s="485"/>
      <c r="X747" s="485"/>
      <c r="Y747" s="485"/>
      <c r="Z747" s="485"/>
      <c r="AA747" s="485"/>
      <c r="AB747" s="485"/>
      <c r="AC747" s="485"/>
      <c r="AD747" s="485"/>
      <c r="AE747" s="509"/>
      <c r="AF747" s="485"/>
      <c r="AG747" s="485"/>
      <c r="AH747" s="485"/>
      <c r="AI747" s="485"/>
      <c r="AJ747" s="513"/>
    </row>
    <row r="748">
      <c r="A748" s="505"/>
      <c r="B748" s="485"/>
      <c r="C748" s="506"/>
      <c r="D748" s="485"/>
      <c r="E748" s="485"/>
      <c r="F748" s="485"/>
      <c r="G748" s="485"/>
      <c r="H748" s="485"/>
      <c r="I748" s="485"/>
      <c r="J748" s="485"/>
      <c r="K748" s="485"/>
      <c r="L748" s="485"/>
      <c r="M748" s="485"/>
      <c r="N748" s="485"/>
      <c r="O748" s="485"/>
      <c r="P748" s="485"/>
      <c r="Q748" s="485"/>
      <c r="R748" s="507"/>
      <c r="S748" s="507"/>
      <c r="T748" s="507"/>
      <c r="U748" s="507"/>
      <c r="V748" s="485"/>
      <c r="W748" s="485"/>
      <c r="X748" s="485"/>
      <c r="Y748" s="485"/>
      <c r="Z748" s="485"/>
      <c r="AA748" s="485"/>
      <c r="AB748" s="485"/>
      <c r="AC748" s="485"/>
      <c r="AD748" s="485"/>
      <c r="AE748" s="509"/>
      <c r="AF748" s="485"/>
      <c r="AG748" s="485"/>
      <c r="AH748" s="485"/>
      <c r="AI748" s="485"/>
      <c r="AJ748" s="513"/>
    </row>
    <row r="749">
      <c r="A749" s="505"/>
      <c r="B749" s="485"/>
      <c r="C749" s="506"/>
      <c r="D749" s="485"/>
      <c r="E749" s="485"/>
      <c r="F749" s="485"/>
      <c r="G749" s="485"/>
      <c r="H749" s="485"/>
      <c r="I749" s="485"/>
      <c r="J749" s="485"/>
      <c r="K749" s="485"/>
      <c r="L749" s="485"/>
      <c r="M749" s="485"/>
      <c r="N749" s="485"/>
      <c r="O749" s="485"/>
      <c r="P749" s="485"/>
      <c r="Q749" s="485"/>
      <c r="R749" s="507"/>
      <c r="S749" s="507"/>
      <c r="T749" s="507"/>
      <c r="U749" s="507"/>
      <c r="V749" s="485"/>
      <c r="W749" s="485"/>
      <c r="X749" s="485"/>
      <c r="Y749" s="485"/>
      <c r="Z749" s="485"/>
      <c r="AA749" s="485"/>
      <c r="AB749" s="485"/>
      <c r="AC749" s="485"/>
      <c r="AD749" s="485"/>
      <c r="AE749" s="509"/>
      <c r="AF749" s="485"/>
      <c r="AG749" s="485"/>
      <c r="AH749" s="485"/>
      <c r="AI749" s="485"/>
      <c r="AJ749" s="513"/>
    </row>
    <row r="750">
      <c r="A750" s="505"/>
      <c r="B750" s="485"/>
      <c r="C750" s="506"/>
      <c r="D750" s="485"/>
      <c r="E750" s="485"/>
      <c r="F750" s="485"/>
      <c r="G750" s="485"/>
      <c r="H750" s="485"/>
      <c r="I750" s="485"/>
      <c r="J750" s="485"/>
      <c r="K750" s="485"/>
      <c r="L750" s="485"/>
      <c r="M750" s="485"/>
      <c r="N750" s="485"/>
      <c r="O750" s="485"/>
      <c r="P750" s="485"/>
      <c r="Q750" s="485"/>
      <c r="R750" s="507"/>
      <c r="S750" s="507"/>
      <c r="T750" s="507"/>
      <c r="U750" s="507"/>
      <c r="V750" s="485"/>
      <c r="W750" s="485"/>
      <c r="X750" s="485"/>
      <c r="Y750" s="485"/>
      <c r="Z750" s="485"/>
      <c r="AA750" s="485"/>
      <c r="AB750" s="485"/>
      <c r="AC750" s="485"/>
      <c r="AD750" s="485"/>
      <c r="AE750" s="509"/>
      <c r="AF750" s="485"/>
      <c r="AG750" s="485"/>
      <c r="AH750" s="485"/>
      <c r="AI750" s="485"/>
      <c r="AJ750" s="513"/>
    </row>
    <row r="751">
      <c r="A751" s="505"/>
      <c r="B751" s="485"/>
      <c r="C751" s="506"/>
      <c r="D751" s="485"/>
      <c r="E751" s="485"/>
      <c r="F751" s="485"/>
      <c r="G751" s="485"/>
      <c r="H751" s="485"/>
      <c r="I751" s="485"/>
      <c r="J751" s="485"/>
      <c r="K751" s="485"/>
      <c r="L751" s="485"/>
      <c r="M751" s="485"/>
      <c r="N751" s="485"/>
      <c r="O751" s="485"/>
      <c r="P751" s="485"/>
      <c r="Q751" s="485"/>
      <c r="R751" s="507"/>
      <c r="S751" s="507"/>
      <c r="T751" s="507"/>
      <c r="U751" s="507"/>
      <c r="V751" s="485"/>
      <c r="W751" s="485"/>
      <c r="X751" s="485"/>
      <c r="Y751" s="485"/>
      <c r="Z751" s="485"/>
      <c r="AA751" s="485"/>
      <c r="AB751" s="485"/>
      <c r="AC751" s="485"/>
      <c r="AD751" s="485"/>
      <c r="AE751" s="509"/>
      <c r="AF751" s="485"/>
      <c r="AG751" s="485"/>
      <c r="AH751" s="485"/>
      <c r="AI751" s="485"/>
      <c r="AJ751" s="513"/>
    </row>
    <row r="752">
      <c r="A752" s="505"/>
      <c r="B752" s="485"/>
      <c r="C752" s="506"/>
      <c r="D752" s="485"/>
      <c r="E752" s="485"/>
      <c r="F752" s="485"/>
      <c r="G752" s="485"/>
      <c r="H752" s="485"/>
      <c r="I752" s="485"/>
      <c r="J752" s="485"/>
      <c r="K752" s="485"/>
      <c r="L752" s="485"/>
      <c r="M752" s="485"/>
      <c r="N752" s="485"/>
      <c r="O752" s="485"/>
      <c r="P752" s="485"/>
      <c r="Q752" s="485"/>
      <c r="R752" s="507"/>
      <c r="S752" s="507"/>
      <c r="T752" s="507"/>
      <c r="U752" s="507"/>
      <c r="V752" s="485"/>
      <c r="W752" s="485"/>
      <c r="X752" s="485"/>
      <c r="Y752" s="485"/>
      <c r="Z752" s="485"/>
      <c r="AA752" s="485"/>
      <c r="AB752" s="485"/>
      <c r="AC752" s="485"/>
      <c r="AD752" s="485"/>
      <c r="AE752" s="509"/>
      <c r="AF752" s="485"/>
      <c r="AG752" s="485"/>
      <c r="AH752" s="485"/>
      <c r="AI752" s="485"/>
      <c r="AJ752" s="513"/>
    </row>
    <row r="753">
      <c r="A753" s="505"/>
      <c r="B753" s="485"/>
      <c r="C753" s="506"/>
      <c r="D753" s="485"/>
      <c r="E753" s="485"/>
      <c r="F753" s="485"/>
      <c r="G753" s="485"/>
      <c r="H753" s="485"/>
      <c r="I753" s="485"/>
      <c r="J753" s="485"/>
      <c r="K753" s="485"/>
      <c r="L753" s="485"/>
      <c r="M753" s="485"/>
      <c r="N753" s="485"/>
      <c r="O753" s="485"/>
      <c r="P753" s="485"/>
      <c r="Q753" s="485"/>
      <c r="R753" s="507"/>
      <c r="S753" s="507"/>
      <c r="T753" s="507"/>
      <c r="U753" s="507"/>
      <c r="V753" s="485"/>
      <c r="W753" s="485"/>
      <c r="X753" s="485"/>
      <c r="Y753" s="485"/>
      <c r="Z753" s="485"/>
      <c r="AA753" s="485"/>
      <c r="AB753" s="485"/>
      <c r="AC753" s="485"/>
      <c r="AD753" s="485"/>
      <c r="AE753" s="509"/>
      <c r="AF753" s="485"/>
      <c r="AG753" s="485"/>
      <c r="AH753" s="485"/>
      <c r="AI753" s="485"/>
      <c r="AJ753" s="513"/>
    </row>
    <row r="754">
      <c r="A754" s="505"/>
      <c r="B754" s="485"/>
      <c r="C754" s="506"/>
      <c r="D754" s="485"/>
      <c r="E754" s="485"/>
      <c r="F754" s="485"/>
      <c r="G754" s="485"/>
      <c r="H754" s="485"/>
      <c r="I754" s="485"/>
      <c r="J754" s="485"/>
      <c r="K754" s="485"/>
      <c r="L754" s="485"/>
      <c r="M754" s="485"/>
      <c r="N754" s="485"/>
      <c r="O754" s="485"/>
      <c r="P754" s="485"/>
      <c r="Q754" s="485"/>
      <c r="R754" s="507"/>
      <c r="S754" s="507"/>
      <c r="T754" s="507"/>
      <c r="U754" s="507"/>
      <c r="V754" s="485"/>
      <c r="W754" s="485"/>
      <c r="X754" s="485"/>
      <c r="Y754" s="485"/>
      <c r="Z754" s="485"/>
      <c r="AA754" s="485"/>
      <c r="AB754" s="485"/>
      <c r="AC754" s="485"/>
      <c r="AD754" s="485"/>
      <c r="AE754" s="509"/>
      <c r="AF754" s="485"/>
      <c r="AG754" s="485"/>
      <c r="AH754" s="485"/>
      <c r="AI754" s="485"/>
      <c r="AJ754" s="513"/>
    </row>
    <row r="755">
      <c r="A755" s="505"/>
      <c r="B755" s="485"/>
      <c r="C755" s="506"/>
      <c r="D755" s="485"/>
      <c r="E755" s="485"/>
      <c r="F755" s="485"/>
      <c r="G755" s="485"/>
      <c r="H755" s="485"/>
      <c r="I755" s="485"/>
      <c r="J755" s="485"/>
      <c r="K755" s="485"/>
      <c r="L755" s="485"/>
      <c r="M755" s="485"/>
      <c r="N755" s="485"/>
      <c r="O755" s="485"/>
      <c r="P755" s="485"/>
      <c r="Q755" s="485"/>
      <c r="R755" s="507"/>
      <c r="S755" s="507"/>
      <c r="T755" s="507"/>
      <c r="U755" s="507"/>
      <c r="V755" s="485"/>
      <c r="W755" s="485"/>
      <c r="X755" s="485"/>
      <c r="Y755" s="485"/>
      <c r="Z755" s="485"/>
      <c r="AA755" s="485"/>
      <c r="AB755" s="485"/>
      <c r="AC755" s="485"/>
      <c r="AD755" s="485"/>
      <c r="AE755" s="509"/>
      <c r="AF755" s="485"/>
      <c r="AG755" s="485"/>
      <c r="AH755" s="485"/>
      <c r="AI755" s="485"/>
      <c r="AJ755" s="513"/>
    </row>
    <row r="756">
      <c r="A756" s="505"/>
      <c r="B756" s="485"/>
      <c r="C756" s="506"/>
      <c r="D756" s="485"/>
      <c r="E756" s="485"/>
      <c r="F756" s="485"/>
      <c r="G756" s="485"/>
      <c r="H756" s="485"/>
      <c r="I756" s="485"/>
      <c r="J756" s="485"/>
      <c r="K756" s="485"/>
      <c r="L756" s="485"/>
      <c r="M756" s="485"/>
      <c r="N756" s="485"/>
      <c r="O756" s="485"/>
      <c r="P756" s="485"/>
      <c r="Q756" s="485"/>
      <c r="R756" s="507"/>
      <c r="S756" s="507"/>
      <c r="T756" s="507"/>
      <c r="U756" s="507"/>
      <c r="V756" s="485"/>
      <c r="W756" s="485"/>
      <c r="X756" s="485"/>
      <c r="Y756" s="485"/>
      <c r="Z756" s="485"/>
      <c r="AA756" s="485"/>
      <c r="AB756" s="485"/>
      <c r="AC756" s="485"/>
      <c r="AD756" s="485"/>
      <c r="AE756" s="509"/>
      <c r="AF756" s="485"/>
      <c r="AG756" s="485"/>
      <c r="AH756" s="485"/>
      <c r="AI756" s="485"/>
      <c r="AJ756" s="513"/>
    </row>
    <row r="757">
      <c r="A757" s="505"/>
      <c r="B757" s="485"/>
      <c r="C757" s="506"/>
      <c r="D757" s="485"/>
      <c r="E757" s="485"/>
      <c r="F757" s="485"/>
      <c r="G757" s="485"/>
      <c r="H757" s="485"/>
      <c r="I757" s="485"/>
      <c r="J757" s="485"/>
      <c r="K757" s="485"/>
      <c r="L757" s="485"/>
      <c r="M757" s="485"/>
      <c r="N757" s="485"/>
      <c r="O757" s="485"/>
      <c r="P757" s="485"/>
      <c r="Q757" s="485"/>
      <c r="R757" s="507"/>
      <c r="S757" s="507"/>
      <c r="T757" s="507"/>
      <c r="U757" s="507"/>
      <c r="V757" s="485"/>
      <c r="W757" s="485"/>
      <c r="X757" s="485"/>
      <c r="Y757" s="485"/>
      <c r="Z757" s="485"/>
      <c r="AA757" s="485"/>
      <c r="AB757" s="485"/>
      <c r="AC757" s="485"/>
      <c r="AD757" s="485"/>
      <c r="AE757" s="509"/>
      <c r="AF757" s="485"/>
      <c r="AG757" s="485"/>
      <c r="AH757" s="485"/>
      <c r="AI757" s="485"/>
      <c r="AJ757" s="513"/>
    </row>
    <row r="758">
      <c r="A758" s="505"/>
      <c r="B758" s="485"/>
      <c r="C758" s="506"/>
      <c r="D758" s="485"/>
      <c r="E758" s="485"/>
      <c r="F758" s="485"/>
      <c r="G758" s="485"/>
      <c r="H758" s="485"/>
      <c r="I758" s="485"/>
      <c r="J758" s="485"/>
      <c r="K758" s="485"/>
      <c r="L758" s="485"/>
      <c r="M758" s="485"/>
      <c r="N758" s="485"/>
      <c r="O758" s="485"/>
      <c r="P758" s="485"/>
      <c r="Q758" s="485"/>
      <c r="R758" s="507"/>
      <c r="S758" s="507"/>
      <c r="T758" s="507"/>
      <c r="U758" s="507"/>
      <c r="V758" s="485"/>
      <c r="W758" s="485"/>
      <c r="X758" s="485"/>
      <c r="Y758" s="485"/>
      <c r="Z758" s="485"/>
      <c r="AA758" s="485"/>
      <c r="AB758" s="485"/>
      <c r="AC758" s="485"/>
      <c r="AD758" s="485"/>
      <c r="AE758" s="509"/>
      <c r="AF758" s="485"/>
      <c r="AG758" s="485"/>
      <c r="AH758" s="485"/>
      <c r="AI758" s="485"/>
      <c r="AJ758" s="513"/>
    </row>
    <row r="759">
      <c r="A759" s="505"/>
      <c r="B759" s="485"/>
      <c r="C759" s="506"/>
      <c r="D759" s="485"/>
      <c r="E759" s="485"/>
      <c r="F759" s="485"/>
      <c r="G759" s="485"/>
      <c r="H759" s="485"/>
      <c r="I759" s="485"/>
      <c r="J759" s="485"/>
      <c r="K759" s="485"/>
      <c r="L759" s="485"/>
      <c r="M759" s="485"/>
      <c r="N759" s="485"/>
      <c r="O759" s="485"/>
      <c r="P759" s="485"/>
      <c r="Q759" s="485"/>
      <c r="R759" s="507"/>
      <c r="S759" s="507"/>
      <c r="T759" s="507"/>
      <c r="U759" s="507"/>
      <c r="V759" s="485"/>
      <c r="W759" s="485"/>
      <c r="X759" s="485"/>
      <c r="Y759" s="485"/>
      <c r="Z759" s="485"/>
      <c r="AA759" s="485"/>
      <c r="AB759" s="485"/>
      <c r="AC759" s="485"/>
      <c r="AD759" s="485"/>
      <c r="AE759" s="509"/>
      <c r="AF759" s="485"/>
      <c r="AG759" s="485"/>
      <c r="AH759" s="485"/>
      <c r="AI759" s="485"/>
      <c r="AJ759" s="513"/>
    </row>
    <row r="760">
      <c r="A760" s="505"/>
      <c r="B760" s="485"/>
      <c r="C760" s="506"/>
      <c r="D760" s="485"/>
      <c r="E760" s="485"/>
      <c r="F760" s="485"/>
      <c r="G760" s="485"/>
      <c r="H760" s="485"/>
      <c r="I760" s="485"/>
      <c r="J760" s="485"/>
      <c r="K760" s="485"/>
      <c r="L760" s="485"/>
      <c r="M760" s="485"/>
      <c r="N760" s="485"/>
      <c r="O760" s="485"/>
      <c r="P760" s="485"/>
      <c r="Q760" s="485"/>
      <c r="R760" s="507"/>
      <c r="S760" s="507"/>
      <c r="T760" s="507"/>
      <c r="U760" s="507"/>
      <c r="V760" s="485"/>
      <c r="W760" s="485"/>
      <c r="X760" s="485"/>
      <c r="Y760" s="485"/>
      <c r="Z760" s="485"/>
      <c r="AA760" s="485"/>
      <c r="AB760" s="485"/>
      <c r="AC760" s="485"/>
      <c r="AD760" s="485"/>
      <c r="AE760" s="509"/>
      <c r="AF760" s="485"/>
      <c r="AG760" s="485"/>
      <c r="AH760" s="485"/>
      <c r="AI760" s="485"/>
      <c r="AJ760" s="513"/>
    </row>
    <row r="761">
      <c r="A761" s="505"/>
      <c r="B761" s="485"/>
      <c r="C761" s="506"/>
      <c r="D761" s="485"/>
      <c r="E761" s="485"/>
      <c r="F761" s="485"/>
      <c r="G761" s="485"/>
      <c r="H761" s="485"/>
      <c r="I761" s="485"/>
      <c r="J761" s="485"/>
      <c r="K761" s="485"/>
      <c r="L761" s="485"/>
      <c r="M761" s="485"/>
      <c r="N761" s="485"/>
      <c r="O761" s="485"/>
      <c r="P761" s="485"/>
      <c r="Q761" s="485"/>
      <c r="R761" s="507"/>
      <c r="S761" s="507"/>
      <c r="T761" s="507"/>
      <c r="U761" s="507"/>
      <c r="V761" s="485"/>
      <c r="W761" s="485"/>
      <c r="X761" s="485"/>
      <c r="Y761" s="485"/>
      <c r="Z761" s="485"/>
      <c r="AA761" s="485"/>
      <c r="AB761" s="485"/>
      <c r="AC761" s="485"/>
      <c r="AD761" s="485"/>
      <c r="AE761" s="509"/>
      <c r="AF761" s="485"/>
      <c r="AG761" s="485"/>
      <c r="AH761" s="485"/>
      <c r="AI761" s="485"/>
      <c r="AJ761" s="513"/>
    </row>
    <row r="762">
      <c r="A762" s="505"/>
      <c r="B762" s="485"/>
      <c r="C762" s="506"/>
      <c r="D762" s="485"/>
      <c r="E762" s="485"/>
      <c r="F762" s="485"/>
      <c r="G762" s="485"/>
      <c r="H762" s="485"/>
      <c r="I762" s="485"/>
      <c r="J762" s="485"/>
      <c r="K762" s="485"/>
      <c r="L762" s="485"/>
      <c r="M762" s="485"/>
      <c r="N762" s="485"/>
      <c r="O762" s="485"/>
      <c r="P762" s="485"/>
      <c r="Q762" s="485"/>
      <c r="R762" s="507"/>
      <c r="S762" s="507"/>
      <c r="T762" s="507"/>
      <c r="U762" s="507"/>
      <c r="V762" s="485"/>
      <c r="W762" s="485"/>
      <c r="X762" s="485"/>
      <c r="Y762" s="485"/>
      <c r="Z762" s="485"/>
      <c r="AA762" s="485"/>
      <c r="AB762" s="485"/>
      <c r="AC762" s="485"/>
      <c r="AD762" s="485"/>
      <c r="AE762" s="509"/>
      <c r="AF762" s="485"/>
      <c r="AG762" s="485"/>
      <c r="AH762" s="485"/>
      <c r="AI762" s="485"/>
      <c r="AJ762" s="513"/>
    </row>
    <row r="763">
      <c r="A763" s="505"/>
      <c r="B763" s="485"/>
      <c r="C763" s="506"/>
      <c r="D763" s="485"/>
      <c r="E763" s="485"/>
      <c r="F763" s="485"/>
      <c r="G763" s="485"/>
      <c r="H763" s="485"/>
      <c r="I763" s="485"/>
      <c r="J763" s="485"/>
      <c r="K763" s="485"/>
      <c r="L763" s="485"/>
      <c r="M763" s="485"/>
      <c r="N763" s="485"/>
      <c r="O763" s="485"/>
      <c r="P763" s="485"/>
      <c r="Q763" s="485"/>
      <c r="R763" s="507"/>
      <c r="S763" s="507"/>
      <c r="T763" s="507"/>
      <c r="U763" s="507"/>
      <c r="V763" s="485"/>
      <c r="W763" s="485"/>
      <c r="X763" s="485"/>
      <c r="Y763" s="485"/>
      <c r="Z763" s="485"/>
      <c r="AA763" s="485"/>
      <c r="AB763" s="485"/>
      <c r="AC763" s="485"/>
      <c r="AD763" s="485"/>
      <c r="AE763" s="509"/>
      <c r="AF763" s="485"/>
      <c r="AG763" s="485"/>
      <c r="AH763" s="485"/>
      <c r="AI763" s="485"/>
      <c r="AJ763" s="513"/>
    </row>
    <row r="764">
      <c r="A764" s="505"/>
      <c r="B764" s="485"/>
      <c r="C764" s="506"/>
      <c r="D764" s="485"/>
      <c r="E764" s="485"/>
      <c r="F764" s="485"/>
      <c r="G764" s="485"/>
      <c r="H764" s="485"/>
      <c r="I764" s="485"/>
      <c r="J764" s="485"/>
      <c r="K764" s="485"/>
      <c r="L764" s="485"/>
      <c r="M764" s="485"/>
      <c r="N764" s="485"/>
      <c r="O764" s="485"/>
      <c r="P764" s="485"/>
      <c r="Q764" s="485"/>
      <c r="R764" s="507"/>
      <c r="S764" s="507"/>
      <c r="T764" s="507"/>
      <c r="U764" s="507"/>
      <c r="V764" s="485"/>
      <c r="W764" s="485"/>
      <c r="X764" s="485"/>
      <c r="Y764" s="485"/>
      <c r="Z764" s="485"/>
      <c r="AA764" s="485"/>
      <c r="AB764" s="485"/>
      <c r="AC764" s="485"/>
      <c r="AD764" s="485"/>
      <c r="AE764" s="509"/>
      <c r="AF764" s="485"/>
      <c r="AG764" s="485"/>
      <c r="AH764" s="485"/>
      <c r="AI764" s="485"/>
      <c r="AJ764" s="513"/>
    </row>
    <row r="765">
      <c r="A765" s="505"/>
      <c r="B765" s="485"/>
      <c r="C765" s="506"/>
      <c r="D765" s="485"/>
      <c r="E765" s="485"/>
      <c r="F765" s="485"/>
      <c r="G765" s="485"/>
      <c r="H765" s="485"/>
      <c r="I765" s="485"/>
      <c r="J765" s="485"/>
      <c r="K765" s="485"/>
      <c r="L765" s="485"/>
      <c r="M765" s="485"/>
      <c r="N765" s="485"/>
      <c r="O765" s="485"/>
      <c r="P765" s="485"/>
      <c r="Q765" s="485"/>
      <c r="R765" s="507"/>
      <c r="S765" s="507"/>
      <c r="T765" s="507"/>
      <c r="U765" s="507"/>
      <c r="V765" s="485"/>
      <c r="W765" s="485"/>
      <c r="X765" s="485"/>
      <c r="Y765" s="485"/>
      <c r="Z765" s="485"/>
      <c r="AA765" s="485"/>
      <c r="AB765" s="485"/>
      <c r="AC765" s="485"/>
      <c r="AD765" s="485"/>
      <c r="AE765" s="509"/>
      <c r="AF765" s="485"/>
      <c r="AG765" s="485"/>
      <c r="AH765" s="485"/>
      <c r="AI765" s="485"/>
      <c r="AJ765" s="513"/>
    </row>
    <row r="766">
      <c r="A766" s="505"/>
      <c r="B766" s="485"/>
      <c r="C766" s="506"/>
      <c r="D766" s="485"/>
      <c r="E766" s="485"/>
      <c r="F766" s="485"/>
      <c r="G766" s="485"/>
      <c r="H766" s="485"/>
      <c r="I766" s="485"/>
      <c r="J766" s="485"/>
      <c r="K766" s="485"/>
      <c r="L766" s="485"/>
      <c r="M766" s="485"/>
      <c r="N766" s="485"/>
      <c r="O766" s="485"/>
      <c r="P766" s="485"/>
      <c r="Q766" s="485"/>
      <c r="R766" s="507"/>
      <c r="S766" s="507"/>
      <c r="T766" s="507"/>
      <c r="U766" s="507"/>
      <c r="V766" s="485"/>
      <c r="W766" s="485"/>
      <c r="X766" s="485"/>
      <c r="Y766" s="485"/>
      <c r="Z766" s="485"/>
      <c r="AA766" s="485"/>
      <c r="AB766" s="485"/>
      <c r="AC766" s="485"/>
      <c r="AD766" s="485"/>
      <c r="AE766" s="509"/>
      <c r="AF766" s="485"/>
      <c r="AG766" s="485"/>
      <c r="AH766" s="485"/>
      <c r="AI766" s="485"/>
      <c r="AJ766" s="513"/>
    </row>
    <row r="767">
      <c r="A767" s="505"/>
      <c r="B767" s="485"/>
      <c r="C767" s="506"/>
      <c r="D767" s="485"/>
      <c r="E767" s="485"/>
      <c r="F767" s="485"/>
      <c r="G767" s="485"/>
      <c r="H767" s="485"/>
      <c r="I767" s="485"/>
      <c r="J767" s="485"/>
      <c r="K767" s="485"/>
      <c r="L767" s="485"/>
      <c r="M767" s="485"/>
      <c r="N767" s="485"/>
      <c r="O767" s="485"/>
      <c r="P767" s="485"/>
      <c r="Q767" s="485"/>
      <c r="R767" s="507"/>
      <c r="S767" s="507"/>
      <c r="T767" s="507"/>
      <c r="U767" s="507"/>
      <c r="V767" s="485"/>
      <c r="W767" s="485"/>
      <c r="X767" s="485"/>
      <c r="Y767" s="485"/>
      <c r="Z767" s="485"/>
      <c r="AA767" s="485"/>
      <c r="AB767" s="485"/>
      <c r="AC767" s="485"/>
      <c r="AD767" s="485"/>
      <c r="AE767" s="509"/>
      <c r="AF767" s="485"/>
      <c r="AG767" s="485"/>
      <c r="AH767" s="485"/>
      <c r="AI767" s="485"/>
      <c r="AJ767" s="513"/>
    </row>
    <row r="768">
      <c r="A768" s="505"/>
      <c r="B768" s="485"/>
      <c r="C768" s="506"/>
      <c r="D768" s="485"/>
      <c r="E768" s="485"/>
      <c r="F768" s="485"/>
      <c r="G768" s="485"/>
      <c r="H768" s="485"/>
      <c r="I768" s="485"/>
      <c r="J768" s="485"/>
      <c r="K768" s="485"/>
      <c r="L768" s="485"/>
      <c r="M768" s="485"/>
      <c r="N768" s="485"/>
      <c r="O768" s="485"/>
      <c r="P768" s="485"/>
      <c r="Q768" s="485"/>
      <c r="R768" s="507"/>
      <c r="S768" s="507"/>
      <c r="T768" s="507"/>
      <c r="U768" s="507"/>
      <c r="V768" s="485"/>
      <c r="W768" s="485"/>
      <c r="X768" s="485"/>
      <c r="Y768" s="485"/>
      <c r="Z768" s="485"/>
      <c r="AA768" s="485"/>
      <c r="AB768" s="485"/>
      <c r="AC768" s="485"/>
      <c r="AD768" s="485"/>
      <c r="AE768" s="509"/>
      <c r="AF768" s="485"/>
      <c r="AG768" s="485"/>
      <c r="AH768" s="485"/>
      <c r="AI768" s="485"/>
      <c r="AJ768" s="513"/>
    </row>
    <row r="769">
      <c r="A769" s="505"/>
      <c r="B769" s="485"/>
      <c r="C769" s="506"/>
      <c r="D769" s="485"/>
      <c r="E769" s="485"/>
      <c r="F769" s="485"/>
      <c r="G769" s="485"/>
      <c r="H769" s="485"/>
      <c r="I769" s="485"/>
      <c r="J769" s="485"/>
      <c r="K769" s="485"/>
      <c r="L769" s="485"/>
      <c r="M769" s="485"/>
      <c r="N769" s="485"/>
      <c r="O769" s="485"/>
      <c r="P769" s="485"/>
      <c r="Q769" s="485"/>
      <c r="R769" s="507"/>
      <c r="S769" s="507"/>
      <c r="T769" s="507"/>
      <c r="U769" s="507"/>
      <c r="V769" s="485"/>
      <c r="W769" s="485"/>
      <c r="X769" s="485"/>
      <c r="Y769" s="485"/>
      <c r="Z769" s="485"/>
      <c r="AA769" s="485"/>
      <c r="AB769" s="485"/>
      <c r="AC769" s="485"/>
      <c r="AD769" s="485"/>
      <c r="AE769" s="509"/>
      <c r="AF769" s="485"/>
      <c r="AG769" s="485"/>
      <c r="AH769" s="485"/>
      <c r="AI769" s="485"/>
      <c r="AJ769" s="513"/>
    </row>
    <row r="770">
      <c r="A770" s="505"/>
      <c r="B770" s="485"/>
      <c r="C770" s="506"/>
      <c r="D770" s="485"/>
      <c r="E770" s="485"/>
      <c r="F770" s="485"/>
      <c r="G770" s="485"/>
      <c r="H770" s="485"/>
      <c r="I770" s="485"/>
      <c r="J770" s="485"/>
      <c r="K770" s="485"/>
      <c r="L770" s="485"/>
      <c r="M770" s="485"/>
      <c r="N770" s="485"/>
      <c r="O770" s="485"/>
      <c r="P770" s="485"/>
      <c r="Q770" s="485"/>
      <c r="R770" s="507"/>
      <c r="S770" s="507"/>
      <c r="T770" s="507"/>
      <c r="U770" s="507"/>
      <c r="V770" s="485"/>
      <c r="W770" s="485"/>
      <c r="X770" s="485"/>
      <c r="Y770" s="485"/>
      <c r="Z770" s="485"/>
      <c r="AA770" s="485"/>
      <c r="AB770" s="485"/>
      <c r="AC770" s="485"/>
      <c r="AD770" s="485"/>
      <c r="AE770" s="509"/>
      <c r="AF770" s="485"/>
      <c r="AG770" s="485"/>
      <c r="AH770" s="485"/>
      <c r="AI770" s="485"/>
      <c r="AJ770" s="513"/>
    </row>
    <row r="771">
      <c r="A771" s="505"/>
      <c r="B771" s="485"/>
      <c r="C771" s="506"/>
      <c r="D771" s="485"/>
      <c r="E771" s="485"/>
      <c r="F771" s="485"/>
      <c r="G771" s="485"/>
      <c r="H771" s="485"/>
      <c r="I771" s="485"/>
      <c r="J771" s="485"/>
      <c r="K771" s="485"/>
      <c r="L771" s="485"/>
      <c r="M771" s="485"/>
      <c r="N771" s="485"/>
      <c r="O771" s="485"/>
      <c r="P771" s="485"/>
      <c r="Q771" s="485"/>
      <c r="R771" s="507"/>
      <c r="S771" s="507"/>
      <c r="T771" s="507"/>
      <c r="U771" s="507"/>
      <c r="V771" s="485"/>
      <c r="W771" s="485"/>
      <c r="X771" s="485"/>
      <c r="Y771" s="485"/>
      <c r="Z771" s="485"/>
      <c r="AA771" s="485"/>
      <c r="AB771" s="485"/>
      <c r="AC771" s="485"/>
      <c r="AD771" s="485"/>
      <c r="AE771" s="509"/>
      <c r="AF771" s="485"/>
      <c r="AG771" s="485"/>
      <c r="AH771" s="485"/>
      <c r="AI771" s="485"/>
      <c r="AJ771" s="513"/>
    </row>
    <row r="772">
      <c r="A772" s="505"/>
      <c r="B772" s="485"/>
      <c r="C772" s="506"/>
      <c r="D772" s="485"/>
      <c r="E772" s="485"/>
      <c r="F772" s="485"/>
      <c r="G772" s="485"/>
      <c r="H772" s="485"/>
      <c r="I772" s="485"/>
      <c r="J772" s="485"/>
      <c r="K772" s="485"/>
      <c r="L772" s="485"/>
      <c r="M772" s="485"/>
      <c r="N772" s="485"/>
      <c r="O772" s="485"/>
      <c r="P772" s="485"/>
      <c r="Q772" s="485"/>
      <c r="R772" s="507"/>
      <c r="S772" s="507"/>
      <c r="T772" s="507"/>
      <c r="U772" s="507"/>
      <c r="V772" s="485"/>
      <c r="W772" s="485"/>
      <c r="X772" s="485"/>
      <c r="Y772" s="485"/>
      <c r="Z772" s="485"/>
      <c r="AA772" s="485"/>
      <c r="AB772" s="485"/>
      <c r="AC772" s="485"/>
      <c r="AD772" s="485"/>
      <c r="AE772" s="509"/>
      <c r="AF772" s="485"/>
      <c r="AG772" s="485"/>
      <c r="AH772" s="485"/>
      <c r="AI772" s="485"/>
      <c r="AJ772" s="513"/>
    </row>
    <row r="773">
      <c r="A773" s="505"/>
      <c r="B773" s="485"/>
      <c r="C773" s="506"/>
      <c r="D773" s="485"/>
      <c r="E773" s="485"/>
      <c r="F773" s="485"/>
      <c r="G773" s="485"/>
      <c r="H773" s="485"/>
      <c r="I773" s="485"/>
      <c r="J773" s="485"/>
      <c r="K773" s="485"/>
      <c r="L773" s="485"/>
      <c r="M773" s="485"/>
      <c r="N773" s="485"/>
      <c r="O773" s="485"/>
      <c r="P773" s="485"/>
      <c r="Q773" s="485"/>
      <c r="R773" s="507"/>
      <c r="S773" s="507"/>
      <c r="T773" s="507"/>
      <c r="U773" s="507"/>
      <c r="V773" s="485"/>
      <c r="W773" s="485"/>
      <c r="X773" s="485"/>
      <c r="Y773" s="485"/>
      <c r="Z773" s="485"/>
      <c r="AA773" s="485"/>
      <c r="AB773" s="485"/>
      <c r="AC773" s="485"/>
      <c r="AD773" s="485"/>
      <c r="AE773" s="509"/>
      <c r="AF773" s="485"/>
      <c r="AG773" s="485"/>
      <c r="AH773" s="485"/>
      <c r="AI773" s="485"/>
      <c r="AJ773" s="513"/>
    </row>
    <row r="774">
      <c r="A774" s="505"/>
      <c r="B774" s="485"/>
      <c r="C774" s="506"/>
      <c r="D774" s="485"/>
      <c r="E774" s="485"/>
      <c r="F774" s="485"/>
      <c r="G774" s="485"/>
      <c r="H774" s="485"/>
      <c r="I774" s="485"/>
      <c r="J774" s="485"/>
      <c r="K774" s="485"/>
      <c r="L774" s="485"/>
      <c r="M774" s="485"/>
      <c r="N774" s="485"/>
      <c r="O774" s="485"/>
      <c r="P774" s="485"/>
      <c r="Q774" s="485"/>
      <c r="R774" s="507"/>
      <c r="S774" s="507"/>
      <c r="T774" s="507"/>
      <c r="U774" s="507"/>
      <c r="V774" s="485"/>
      <c r="W774" s="485"/>
      <c r="X774" s="485"/>
      <c r="Y774" s="485"/>
      <c r="Z774" s="485"/>
      <c r="AA774" s="485"/>
      <c r="AB774" s="485"/>
      <c r="AC774" s="485"/>
      <c r="AD774" s="485"/>
      <c r="AE774" s="509"/>
      <c r="AF774" s="485"/>
      <c r="AG774" s="485"/>
      <c r="AH774" s="485"/>
      <c r="AI774" s="485"/>
      <c r="AJ774" s="513"/>
    </row>
    <row r="775">
      <c r="A775" s="505"/>
      <c r="B775" s="485"/>
      <c r="C775" s="506"/>
      <c r="D775" s="485"/>
      <c r="E775" s="485"/>
      <c r="F775" s="485"/>
      <c r="G775" s="485"/>
      <c r="H775" s="485"/>
      <c r="I775" s="485"/>
      <c r="J775" s="485"/>
      <c r="K775" s="485"/>
      <c r="L775" s="485"/>
      <c r="M775" s="485"/>
      <c r="N775" s="485"/>
      <c r="O775" s="485"/>
      <c r="P775" s="485"/>
      <c r="Q775" s="485"/>
      <c r="R775" s="507"/>
      <c r="S775" s="507"/>
      <c r="T775" s="507"/>
      <c r="U775" s="507"/>
      <c r="V775" s="485"/>
      <c r="W775" s="485"/>
      <c r="X775" s="485"/>
      <c r="Y775" s="485"/>
      <c r="Z775" s="485"/>
      <c r="AA775" s="485"/>
      <c r="AB775" s="485"/>
      <c r="AC775" s="485"/>
      <c r="AD775" s="485"/>
      <c r="AE775" s="509"/>
      <c r="AF775" s="485"/>
      <c r="AG775" s="485"/>
      <c r="AH775" s="485"/>
      <c r="AI775" s="485"/>
      <c r="AJ775" s="513"/>
    </row>
    <row r="776">
      <c r="A776" s="505"/>
      <c r="B776" s="485"/>
      <c r="C776" s="506"/>
      <c r="D776" s="485"/>
      <c r="E776" s="485"/>
      <c r="F776" s="485"/>
      <c r="G776" s="485"/>
      <c r="H776" s="485"/>
      <c r="I776" s="485"/>
      <c r="J776" s="485"/>
      <c r="K776" s="485"/>
      <c r="L776" s="485"/>
      <c r="M776" s="485"/>
      <c r="N776" s="485"/>
      <c r="O776" s="485"/>
      <c r="P776" s="485"/>
      <c r="Q776" s="485"/>
      <c r="R776" s="507"/>
      <c r="S776" s="507"/>
      <c r="T776" s="507"/>
      <c r="U776" s="507"/>
      <c r="V776" s="485"/>
      <c r="W776" s="485"/>
      <c r="X776" s="485"/>
      <c r="Y776" s="485"/>
      <c r="Z776" s="485"/>
      <c r="AA776" s="485"/>
      <c r="AB776" s="485"/>
      <c r="AC776" s="485"/>
      <c r="AD776" s="485"/>
      <c r="AE776" s="509"/>
      <c r="AF776" s="485"/>
      <c r="AG776" s="485"/>
      <c r="AH776" s="485"/>
      <c r="AI776" s="485"/>
      <c r="AJ776" s="513"/>
    </row>
    <row r="777">
      <c r="A777" s="505"/>
      <c r="B777" s="485"/>
      <c r="C777" s="506"/>
      <c r="D777" s="485"/>
      <c r="E777" s="485"/>
      <c r="F777" s="485"/>
      <c r="G777" s="485"/>
      <c r="H777" s="485"/>
      <c r="I777" s="485"/>
      <c r="J777" s="485"/>
      <c r="K777" s="485"/>
      <c r="L777" s="485"/>
      <c r="M777" s="485"/>
      <c r="N777" s="485"/>
      <c r="O777" s="485"/>
      <c r="P777" s="485"/>
      <c r="Q777" s="485"/>
      <c r="R777" s="507"/>
      <c r="S777" s="507"/>
      <c r="T777" s="507"/>
      <c r="U777" s="507"/>
      <c r="V777" s="485"/>
      <c r="W777" s="485"/>
      <c r="X777" s="485"/>
      <c r="Y777" s="485"/>
      <c r="Z777" s="485"/>
      <c r="AA777" s="485"/>
      <c r="AB777" s="485"/>
      <c r="AC777" s="485"/>
      <c r="AD777" s="485"/>
      <c r="AE777" s="509"/>
      <c r="AF777" s="485"/>
      <c r="AG777" s="485"/>
      <c r="AH777" s="485"/>
      <c r="AI777" s="485"/>
      <c r="AJ777" s="513"/>
    </row>
    <row r="778">
      <c r="A778" s="505"/>
      <c r="B778" s="485"/>
      <c r="C778" s="506"/>
      <c r="D778" s="485"/>
      <c r="E778" s="485"/>
      <c r="F778" s="485"/>
      <c r="G778" s="485"/>
      <c r="H778" s="485"/>
      <c r="I778" s="485"/>
      <c r="J778" s="485"/>
      <c r="K778" s="485"/>
      <c r="L778" s="485"/>
      <c r="M778" s="485"/>
      <c r="N778" s="485"/>
      <c r="O778" s="485"/>
      <c r="P778" s="485"/>
      <c r="Q778" s="485"/>
      <c r="R778" s="507"/>
      <c r="S778" s="507"/>
      <c r="T778" s="507"/>
      <c r="U778" s="507"/>
      <c r="V778" s="485"/>
      <c r="W778" s="485"/>
      <c r="X778" s="485"/>
      <c r="Y778" s="485"/>
      <c r="Z778" s="485"/>
      <c r="AA778" s="485"/>
      <c r="AB778" s="485"/>
      <c r="AC778" s="485"/>
      <c r="AD778" s="485"/>
      <c r="AE778" s="509"/>
      <c r="AF778" s="485"/>
      <c r="AG778" s="485"/>
      <c r="AH778" s="485"/>
      <c r="AI778" s="485"/>
      <c r="AJ778" s="513"/>
    </row>
    <row r="779">
      <c r="A779" s="505"/>
      <c r="B779" s="485"/>
      <c r="C779" s="506"/>
      <c r="D779" s="485"/>
      <c r="E779" s="485"/>
      <c r="F779" s="485"/>
      <c r="G779" s="485"/>
      <c r="H779" s="485"/>
      <c r="I779" s="485"/>
      <c r="J779" s="485"/>
      <c r="K779" s="485"/>
      <c r="L779" s="485"/>
      <c r="M779" s="485"/>
      <c r="N779" s="485"/>
      <c r="O779" s="485"/>
      <c r="P779" s="485"/>
      <c r="Q779" s="485"/>
      <c r="R779" s="507"/>
      <c r="S779" s="507"/>
      <c r="T779" s="507"/>
      <c r="U779" s="507"/>
      <c r="V779" s="485"/>
      <c r="W779" s="485"/>
      <c r="X779" s="485"/>
      <c r="Y779" s="485"/>
      <c r="Z779" s="485"/>
      <c r="AA779" s="485"/>
      <c r="AB779" s="485"/>
      <c r="AC779" s="485"/>
      <c r="AD779" s="485"/>
      <c r="AE779" s="509"/>
      <c r="AF779" s="485"/>
      <c r="AG779" s="485"/>
      <c r="AH779" s="485"/>
      <c r="AI779" s="485"/>
      <c r="AJ779" s="513"/>
    </row>
    <row r="780">
      <c r="A780" s="505"/>
      <c r="B780" s="485"/>
      <c r="C780" s="506"/>
      <c r="D780" s="485"/>
      <c r="E780" s="485"/>
      <c r="F780" s="485"/>
      <c r="G780" s="485"/>
      <c r="H780" s="485"/>
      <c r="I780" s="485"/>
      <c r="J780" s="485"/>
      <c r="K780" s="485"/>
      <c r="L780" s="485"/>
      <c r="M780" s="485"/>
      <c r="N780" s="485"/>
      <c r="O780" s="485"/>
      <c r="P780" s="485"/>
      <c r="Q780" s="485"/>
      <c r="R780" s="507"/>
      <c r="S780" s="507"/>
      <c r="T780" s="507"/>
      <c r="U780" s="507"/>
      <c r="V780" s="485"/>
      <c r="W780" s="485"/>
      <c r="X780" s="485"/>
      <c r="Y780" s="485"/>
      <c r="Z780" s="485"/>
      <c r="AA780" s="485"/>
      <c r="AB780" s="485"/>
      <c r="AC780" s="485"/>
      <c r="AD780" s="485"/>
      <c r="AE780" s="509"/>
      <c r="AF780" s="485"/>
      <c r="AG780" s="485"/>
      <c r="AH780" s="485"/>
      <c r="AI780" s="485"/>
      <c r="AJ780" s="513"/>
    </row>
    <row r="781">
      <c r="A781" s="505"/>
      <c r="B781" s="485"/>
      <c r="C781" s="506"/>
      <c r="D781" s="485"/>
      <c r="E781" s="485"/>
      <c r="F781" s="485"/>
      <c r="G781" s="485"/>
      <c r="H781" s="485"/>
      <c r="I781" s="485"/>
      <c r="J781" s="485"/>
      <c r="K781" s="485"/>
      <c r="L781" s="485"/>
      <c r="M781" s="485"/>
      <c r="N781" s="485"/>
      <c r="O781" s="485"/>
      <c r="P781" s="485"/>
      <c r="Q781" s="485"/>
      <c r="R781" s="507"/>
      <c r="S781" s="507"/>
      <c r="T781" s="507"/>
      <c r="U781" s="507"/>
      <c r="V781" s="485"/>
      <c r="W781" s="485"/>
      <c r="X781" s="485"/>
      <c r="Y781" s="485"/>
      <c r="Z781" s="485"/>
      <c r="AA781" s="485"/>
      <c r="AB781" s="485"/>
      <c r="AC781" s="485"/>
      <c r="AD781" s="485"/>
      <c r="AE781" s="509"/>
      <c r="AF781" s="485"/>
      <c r="AG781" s="485"/>
      <c r="AH781" s="485"/>
      <c r="AI781" s="485"/>
      <c r="AJ781" s="513"/>
    </row>
    <row r="782">
      <c r="A782" s="505"/>
      <c r="B782" s="485"/>
      <c r="C782" s="506"/>
      <c r="D782" s="485"/>
      <c r="E782" s="485"/>
      <c r="F782" s="485"/>
      <c r="G782" s="485"/>
      <c r="H782" s="485"/>
      <c r="I782" s="485"/>
      <c r="J782" s="485"/>
      <c r="K782" s="485"/>
      <c r="L782" s="485"/>
      <c r="M782" s="485"/>
      <c r="N782" s="485"/>
      <c r="O782" s="485"/>
      <c r="P782" s="485"/>
      <c r="Q782" s="485"/>
      <c r="R782" s="507"/>
      <c r="S782" s="507"/>
      <c r="T782" s="507"/>
      <c r="U782" s="507"/>
      <c r="V782" s="485"/>
      <c r="W782" s="485"/>
      <c r="X782" s="485"/>
      <c r="Y782" s="485"/>
      <c r="Z782" s="485"/>
      <c r="AA782" s="485"/>
      <c r="AB782" s="485"/>
      <c r="AC782" s="485"/>
      <c r="AD782" s="485"/>
      <c r="AE782" s="509"/>
      <c r="AF782" s="485"/>
      <c r="AG782" s="485"/>
      <c r="AH782" s="485"/>
      <c r="AI782" s="485"/>
      <c r="AJ782" s="513"/>
    </row>
    <row r="783">
      <c r="A783" s="505"/>
      <c r="B783" s="485"/>
      <c r="C783" s="506"/>
      <c r="D783" s="485"/>
      <c r="E783" s="485"/>
      <c r="F783" s="485"/>
      <c r="G783" s="485"/>
      <c r="H783" s="485"/>
      <c r="I783" s="485"/>
      <c r="J783" s="485"/>
      <c r="K783" s="485"/>
      <c r="L783" s="485"/>
      <c r="M783" s="485"/>
      <c r="N783" s="485"/>
      <c r="O783" s="485"/>
      <c r="P783" s="485"/>
      <c r="Q783" s="485"/>
      <c r="R783" s="507"/>
      <c r="S783" s="507"/>
      <c r="T783" s="507"/>
      <c r="U783" s="507"/>
      <c r="V783" s="485"/>
      <c r="W783" s="485"/>
      <c r="X783" s="485"/>
      <c r="Y783" s="485"/>
      <c r="Z783" s="485"/>
      <c r="AA783" s="485"/>
      <c r="AB783" s="485"/>
      <c r="AC783" s="485"/>
      <c r="AD783" s="485"/>
      <c r="AE783" s="509"/>
      <c r="AF783" s="485"/>
      <c r="AG783" s="485"/>
      <c r="AH783" s="485"/>
      <c r="AI783" s="485"/>
      <c r="AJ783" s="513"/>
    </row>
    <row r="784">
      <c r="A784" s="505"/>
      <c r="B784" s="485"/>
      <c r="C784" s="506"/>
      <c r="D784" s="485"/>
      <c r="E784" s="485"/>
      <c r="F784" s="485"/>
      <c r="G784" s="485"/>
      <c r="H784" s="485"/>
      <c r="I784" s="485"/>
      <c r="J784" s="485"/>
      <c r="K784" s="485"/>
      <c r="L784" s="485"/>
      <c r="M784" s="485"/>
      <c r="N784" s="485"/>
      <c r="O784" s="485"/>
      <c r="P784" s="485"/>
      <c r="Q784" s="485"/>
      <c r="R784" s="507"/>
      <c r="S784" s="507"/>
      <c r="T784" s="507"/>
      <c r="U784" s="507"/>
      <c r="V784" s="485"/>
      <c r="W784" s="485"/>
      <c r="X784" s="485"/>
      <c r="Y784" s="485"/>
      <c r="Z784" s="485"/>
      <c r="AA784" s="485"/>
      <c r="AB784" s="485"/>
      <c r="AC784" s="485"/>
      <c r="AD784" s="485"/>
      <c r="AE784" s="509"/>
      <c r="AF784" s="485"/>
      <c r="AG784" s="485"/>
      <c r="AH784" s="485"/>
      <c r="AI784" s="485"/>
      <c r="AJ784" s="513"/>
    </row>
    <row r="785">
      <c r="A785" s="505"/>
      <c r="B785" s="485"/>
      <c r="C785" s="506"/>
      <c r="D785" s="485"/>
      <c r="E785" s="485"/>
      <c r="F785" s="485"/>
      <c r="G785" s="485"/>
      <c r="H785" s="485"/>
      <c r="I785" s="485"/>
      <c r="J785" s="485"/>
      <c r="K785" s="485"/>
      <c r="L785" s="485"/>
      <c r="M785" s="485"/>
      <c r="N785" s="485"/>
      <c r="O785" s="485"/>
      <c r="P785" s="485"/>
      <c r="Q785" s="485"/>
      <c r="R785" s="507"/>
      <c r="S785" s="507"/>
      <c r="T785" s="507"/>
      <c r="U785" s="507"/>
      <c r="V785" s="485"/>
      <c r="W785" s="485"/>
      <c r="X785" s="485"/>
      <c r="Y785" s="485"/>
      <c r="Z785" s="485"/>
      <c r="AA785" s="485"/>
      <c r="AB785" s="485"/>
      <c r="AC785" s="485"/>
      <c r="AD785" s="485"/>
      <c r="AE785" s="509"/>
      <c r="AF785" s="485"/>
      <c r="AG785" s="485"/>
      <c r="AH785" s="485"/>
      <c r="AI785" s="485"/>
      <c r="AJ785" s="513"/>
    </row>
    <row r="786">
      <c r="A786" s="505"/>
      <c r="B786" s="485"/>
      <c r="C786" s="506"/>
      <c r="D786" s="485"/>
      <c r="E786" s="485"/>
      <c r="F786" s="485"/>
      <c r="G786" s="485"/>
      <c r="H786" s="485"/>
      <c r="I786" s="485"/>
      <c r="J786" s="485"/>
      <c r="K786" s="485"/>
      <c r="L786" s="485"/>
      <c r="M786" s="485"/>
      <c r="N786" s="485"/>
      <c r="O786" s="485"/>
      <c r="P786" s="485"/>
      <c r="Q786" s="485"/>
      <c r="R786" s="507"/>
      <c r="S786" s="507"/>
      <c r="T786" s="507"/>
      <c r="U786" s="507"/>
      <c r="V786" s="485"/>
      <c r="W786" s="485"/>
      <c r="X786" s="485"/>
      <c r="Y786" s="485"/>
      <c r="Z786" s="485"/>
      <c r="AA786" s="485"/>
      <c r="AB786" s="485"/>
      <c r="AC786" s="485"/>
      <c r="AD786" s="485"/>
      <c r="AE786" s="509"/>
      <c r="AF786" s="485"/>
      <c r="AG786" s="485"/>
      <c r="AH786" s="485"/>
      <c r="AI786" s="485"/>
      <c r="AJ786" s="513"/>
    </row>
    <row r="787">
      <c r="A787" s="505"/>
      <c r="B787" s="485"/>
      <c r="C787" s="506"/>
      <c r="D787" s="485"/>
      <c r="E787" s="485"/>
      <c r="F787" s="485"/>
      <c r="G787" s="485"/>
      <c r="H787" s="485"/>
      <c r="I787" s="485"/>
      <c r="J787" s="485"/>
      <c r="K787" s="485"/>
      <c r="L787" s="485"/>
      <c r="M787" s="485"/>
      <c r="N787" s="485"/>
      <c r="O787" s="485"/>
      <c r="P787" s="485"/>
      <c r="Q787" s="485"/>
      <c r="R787" s="507"/>
      <c r="S787" s="507"/>
      <c r="T787" s="507"/>
      <c r="U787" s="507"/>
      <c r="V787" s="485"/>
      <c r="W787" s="485"/>
      <c r="X787" s="485"/>
      <c r="Y787" s="485"/>
      <c r="Z787" s="485"/>
      <c r="AA787" s="485"/>
      <c r="AB787" s="485"/>
      <c r="AC787" s="485"/>
      <c r="AD787" s="485"/>
      <c r="AE787" s="509"/>
      <c r="AF787" s="485"/>
      <c r="AG787" s="485"/>
      <c r="AH787" s="485"/>
      <c r="AI787" s="485"/>
      <c r="AJ787" s="513"/>
    </row>
    <row r="788">
      <c r="A788" s="505"/>
      <c r="B788" s="485"/>
      <c r="C788" s="506"/>
      <c r="D788" s="485"/>
      <c r="E788" s="485"/>
      <c r="F788" s="485"/>
      <c r="G788" s="485"/>
      <c r="H788" s="485"/>
      <c r="I788" s="485"/>
      <c r="J788" s="485"/>
      <c r="K788" s="485"/>
      <c r="L788" s="485"/>
      <c r="M788" s="485"/>
      <c r="N788" s="485"/>
      <c r="O788" s="485"/>
      <c r="P788" s="485"/>
      <c r="Q788" s="485"/>
      <c r="R788" s="507"/>
      <c r="S788" s="507"/>
      <c r="T788" s="507"/>
      <c r="U788" s="507"/>
      <c r="V788" s="485"/>
      <c r="W788" s="485"/>
      <c r="X788" s="485"/>
      <c r="Y788" s="485"/>
      <c r="Z788" s="485"/>
      <c r="AA788" s="485"/>
      <c r="AB788" s="485"/>
      <c r="AC788" s="485"/>
      <c r="AD788" s="485"/>
      <c r="AE788" s="509"/>
      <c r="AF788" s="485"/>
      <c r="AG788" s="485"/>
      <c r="AH788" s="485"/>
      <c r="AI788" s="485"/>
      <c r="AJ788" s="513"/>
    </row>
    <row r="789">
      <c r="A789" s="505"/>
      <c r="B789" s="485"/>
      <c r="C789" s="506"/>
      <c r="D789" s="485"/>
      <c r="E789" s="485"/>
      <c r="F789" s="485"/>
      <c r="G789" s="485"/>
      <c r="H789" s="485"/>
      <c r="I789" s="485"/>
      <c r="J789" s="485"/>
      <c r="K789" s="485"/>
      <c r="L789" s="485"/>
      <c r="M789" s="485"/>
      <c r="N789" s="485"/>
      <c r="O789" s="485"/>
      <c r="P789" s="485"/>
      <c r="Q789" s="485"/>
      <c r="R789" s="507"/>
      <c r="S789" s="507"/>
      <c r="T789" s="507"/>
      <c r="U789" s="507"/>
      <c r="V789" s="485"/>
      <c r="W789" s="485"/>
      <c r="X789" s="485"/>
      <c r="Y789" s="485"/>
      <c r="Z789" s="485"/>
      <c r="AA789" s="485"/>
      <c r="AB789" s="485"/>
      <c r="AC789" s="485"/>
      <c r="AD789" s="485"/>
      <c r="AE789" s="509"/>
      <c r="AF789" s="485"/>
      <c r="AG789" s="485"/>
      <c r="AH789" s="485"/>
      <c r="AI789" s="485"/>
      <c r="AJ789" s="513"/>
    </row>
    <row r="790">
      <c r="A790" s="505"/>
      <c r="B790" s="485"/>
      <c r="C790" s="506"/>
      <c r="D790" s="485"/>
      <c r="E790" s="485"/>
      <c r="F790" s="485"/>
      <c r="G790" s="485"/>
      <c r="H790" s="485"/>
      <c r="I790" s="485"/>
      <c r="J790" s="485"/>
      <c r="K790" s="485"/>
      <c r="L790" s="485"/>
      <c r="M790" s="485"/>
      <c r="N790" s="485"/>
      <c r="O790" s="485"/>
      <c r="P790" s="485"/>
      <c r="Q790" s="485"/>
      <c r="R790" s="507"/>
      <c r="S790" s="507"/>
      <c r="T790" s="507"/>
      <c r="U790" s="507"/>
      <c r="V790" s="485"/>
      <c r="W790" s="485"/>
      <c r="X790" s="485"/>
      <c r="Y790" s="485"/>
      <c r="Z790" s="485"/>
      <c r="AA790" s="485"/>
      <c r="AB790" s="485"/>
      <c r="AC790" s="485"/>
      <c r="AD790" s="485"/>
      <c r="AE790" s="509"/>
      <c r="AF790" s="485"/>
      <c r="AG790" s="485"/>
      <c r="AH790" s="485"/>
      <c r="AI790" s="485"/>
      <c r="AJ790" s="513"/>
    </row>
    <row r="791">
      <c r="A791" s="505"/>
      <c r="B791" s="485"/>
      <c r="C791" s="506"/>
      <c r="D791" s="485"/>
      <c r="E791" s="485"/>
      <c r="F791" s="485"/>
      <c r="G791" s="485"/>
      <c r="H791" s="485"/>
      <c r="I791" s="485"/>
      <c r="J791" s="485"/>
      <c r="K791" s="485"/>
      <c r="L791" s="485"/>
      <c r="M791" s="485"/>
      <c r="N791" s="485"/>
      <c r="O791" s="485"/>
      <c r="P791" s="485"/>
      <c r="Q791" s="485"/>
      <c r="R791" s="507"/>
      <c r="S791" s="507"/>
      <c r="T791" s="507"/>
      <c r="U791" s="507"/>
      <c r="V791" s="485"/>
      <c r="W791" s="485"/>
      <c r="X791" s="485"/>
      <c r="Y791" s="485"/>
      <c r="Z791" s="485"/>
      <c r="AA791" s="485"/>
      <c r="AB791" s="485"/>
      <c r="AC791" s="485"/>
      <c r="AD791" s="485"/>
      <c r="AE791" s="509"/>
      <c r="AF791" s="485"/>
      <c r="AG791" s="485"/>
      <c r="AH791" s="485"/>
      <c r="AI791" s="485"/>
      <c r="AJ791" s="513"/>
    </row>
    <row r="792">
      <c r="A792" s="505"/>
      <c r="B792" s="485"/>
      <c r="C792" s="506"/>
      <c r="D792" s="485"/>
      <c r="E792" s="485"/>
      <c r="F792" s="485"/>
      <c r="G792" s="485"/>
      <c r="H792" s="485"/>
      <c r="I792" s="485"/>
      <c r="J792" s="485"/>
      <c r="K792" s="485"/>
      <c r="L792" s="485"/>
      <c r="M792" s="485"/>
      <c r="N792" s="485"/>
      <c r="O792" s="485"/>
      <c r="P792" s="485"/>
      <c r="Q792" s="485"/>
      <c r="R792" s="507"/>
      <c r="S792" s="507"/>
      <c r="T792" s="507"/>
      <c r="U792" s="507"/>
      <c r="V792" s="485"/>
      <c r="W792" s="485"/>
      <c r="X792" s="485"/>
      <c r="Y792" s="485"/>
      <c r="Z792" s="485"/>
      <c r="AA792" s="485"/>
      <c r="AB792" s="485"/>
      <c r="AC792" s="485"/>
      <c r="AD792" s="485"/>
      <c r="AE792" s="509"/>
      <c r="AF792" s="485"/>
      <c r="AG792" s="485"/>
      <c r="AH792" s="485"/>
      <c r="AI792" s="485"/>
      <c r="AJ792" s="513"/>
    </row>
    <row r="793">
      <c r="A793" s="505"/>
      <c r="B793" s="485"/>
      <c r="C793" s="506"/>
      <c r="D793" s="485"/>
      <c r="E793" s="485"/>
      <c r="F793" s="485"/>
      <c r="G793" s="485"/>
      <c r="H793" s="485"/>
      <c r="I793" s="485"/>
      <c r="J793" s="485"/>
      <c r="K793" s="485"/>
      <c r="L793" s="485"/>
      <c r="M793" s="485"/>
      <c r="N793" s="485"/>
      <c r="O793" s="485"/>
      <c r="P793" s="485"/>
      <c r="Q793" s="485"/>
      <c r="R793" s="507"/>
      <c r="S793" s="507"/>
      <c r="T793" s="507"/>
      <c r="U793" s="507"/>
      <c r="V793" s="485"/>
      <c r="W793" s="485"/>
      <c r="X793" s="485"/>
      <c r="Y793" s="485"/>
      <c r="Z793" s="485"/>
      <c r="AA793" s="485"/>
      <c r="AB793" s="485"/>
      <c r="AC793" s="485"/>
      <c r="AD793" s="485"/>
      <c r="AE793" s="509"/>
      <c r="AF793" s="485"/>
      <c r="AG793" s="485"/>
      <c r="AH793" s="485"/>
      <c r="AI793" s="485"/>
      <c r="AJ793" s="513"/>
    </row>
    <row r="794">
      <c r="A794" s="505"/>
      <c r="B794" s="485"/>
      <c r="C794" s="506"/>
      <c r="D794" s="485"/>
      <c r="E794" s="485"/>
      <c r="F794" s="485"/>
      <c r="G794" s="485"/>
      <c r="H794" s="485"/>
      <c r="I794" s="485"/>
      <c r="J794" s="485"/>
      <c r="K794" s="485"/>
      <c r="L794" s="485"/>
      <c r="M794" s="485"/>
      <c r="N794" s="485"/>
      <c r="O794" s="485"/>
      <c r="P794" s="485"/>
      <c r="Q794" s="485"/>
      <c r="R794" s="507"/>
      <c r="S794" s="507"/>
      <c r="T794" s="507"/>
      <c r="U794" s="507"/>
      <c r="V794" s="485"/>
      <c r="W794" s="485"/>
      <c r="X794" s="485"/>
      <c r="Y794" s="485"/>
      <c r="Z794" s="485"/>
      <c r="AA794" s="485"/>
      <c r="AB794" s="485"/>
      <c r="AC794" s="485"/>
      <c r="AD794" s="485"/>
      <c r="AE794" s="509"/>
      <c r="AF794" s="485"/>
      <c r="AG794" s="485"/>
      <c r="AH794" s="485"/>
      <c r="AI794" s="485"/>
      <c r="AJ794" s="513"/>
    </row>
    <row r="795">
      <c r="A795" s="505"/>
      <c r="B795" s="485"/>
      <c r="C795" s="506"/>
      <c r="D795" s="485"/>
      <c r="E795" s="485"/>
      <c r="F795" s="485"/>
      <c r="G795" s="485"/>
      <c r="H795" s="485"/>
      <c r="I795" s="485"/>
      <c r="J795" s="485"/>
      <c r="K795" s="485"/>
      <c r="L795" s="485"/>
      <c r="M795" s="485"/>
      <c r="N795" s="485"/>
      <c r="O795" s="485"/>
      <c r="P795" s="485"/>
      <c r="Q795" s="485"/>
      <c r="R795" s="507"/>
      <c r="S795" s="507"/>
      <c r="T795" s="507"/>
      <c r="U795" s="507"/>
      <c r="V795" s="485"/>
      <c r="W795" s="485"/>
      <c r="X795" s="485"/>
      <c r="Y795" s="485"/>
      <c r="Z795" s="485"/>
      <c r="AA795" s="485"/>
      <c r="AB795" s="485"/>
      <c r="AC795" s="485"/>
      <c r="AD795" s="485"/>
      <c r="AE795" s="509"/>
      <c r="AF795" s="485"/>
      <c r="AG795" s="485"/>
      <c r="AH795" s="485"/>
      <c r="AI795" s="485"/>
      <c r="AJ795" s="513"/>
    </row>
    <row r="796">
      <c r="A796" s="505"/>
      <c r="B796" s="485"/>
      <c r="C796" s="506"/>
      <c r="D796" s="485"/>
      <c r="E796" s="485"/>
      <c r="F796" s="485"/>
      <c r="G796" s="485"/>
      <c r="H796" s="485"/>
      <c r="I796" s="485"/>
      <c r="J796" s="485"/>
      <c r="K796" s="485"/>
      <c r="L796" s="485"/>
      <c r="M796" s="485"/>
      <c r="N796" s="485"/>
      <c r="O796" s="485"/>
      <c r="P796" s="485"/>
      <c r="Q796" s="485"/>
      <c r="R796" s="507"/>
      <c r="S796" s="507"/>
      <c r="T796" s="507"/>
      <c r="U796" s="507"/>
      <c r="V796" s="485"/>
      <c r="W796" s="485"/>
      <c r="X796" s="485"/>
      <c r="Y796" s="485"/>
      <c r="Z796" s="485"/>
      <c r="AA796" s="485"/>
      <c r="AB796" s="485"/>
      <c r="AC796" s="485"/>
      <c r="AD796" s="485"/>
      <c r="AE796" s="509"/>
      <c r="AF796" s="485"/>
      <c r="AG796" s="485"/>
      <c r="AH796" s="485"/>
      <c r="AI796" s="485"/>
      <c r="AJ796" s="513"/>
    </row>
    <row r="797">
      <c r="A797" s="505"/>
      <c r="B797" s="485"/>
      <c r="C797" s="506"/>
      <c r="D797" s="485"/>
      <c r="E797" s="485"/>
      <c r="F797" s="485"/>
      <c r="G797" s="485"/>
      <c r="H797" s="485"/>
      <c r="I797" s="485"/>
      <c r="J797" s="485"/>
      <c r="K797" s="485"/>
      <c r="L797" s="485"/>
      <c r="M797" s="485"/>
      <c r="N797" s="485"/>
      <c r="O797" s="485"/>
      <c r="P797" s="485"/>
      <c r="Q797" s="485"/>
      <c r="R797" s="507"/>
      <c r="S797" s="507"/>
      <c r="T797" s="507"/>
      <c r="U797" s="507"/>
      <c r="V797" s="485"/>
      <c r="W797" s="485"/>
      <c r="X797" s="485"/>
      <c r="Y797" s="485"/>
      <c r="Z797" s="485"/>
      <c r="AA797" s="485"/>
      <c r="AB797" s="485"/>
      <c r="AC797" s="485"/>
      <c r="AD797" s="485"/>
      <c r="AE797" s="509"/>
      <c r="AF797" s="485"/>
      <c r="AG797" s="485"/>
      <c r="AH797" s="485"/>
      <c r="AI797" s="485"/>
      <c r="AJ797" s="513"/>
    </row>
    <row r="798">
      <c r="A798" s="505"/>
      <c r="B798" s="485"/>
      <c r="C798" s="506"/>
      <c r="D798" s="485"/>
      <c r="E798" s="485"/>
      <c r="F798" s="485"/>
      <c r="G798" s="485"/>
      <c r="H798" s="485"/>
      <c r="I798" s="485"/>
      <c r="J798" s="485"/>
      <c r="K798" s="485"/>
      <c r="L798" s="485"/>
      <c r="M798" s="485"/>
      <c r="N798" s="485"/>
      <c r="O798" s="485"/>
      <c r="P798" s="485"/>
      <c r="Q798" s="485"/>
      <c r="R798" s="507"/>
      <c r="S798" s="507"/>
      <c r="T798" s="507"/>
      <c r="U798" s="507"/>
      <c r="V798" s="485"/>
      <c r="W798" s="485"/>
      <c r="X798" s="485"/>
      <c r="Y798" s="485"/>
      <c r="Z798" s="485"/>
      <c r="AA798" s="485"/>
      <c r="AB798" s="485"/>
      <c r="AC798" s="485"/>
      <c r="AD798" s="485"/>
      <c r="AE798" s="509"/>
      <c r="AF798" s="485"/>
      <c r="AG798" s="485"/>
      <c r="AH798" s="485"/>
      <c r="AI798" s="485"/>
      <c r="AJ798" s="513"/>
    </row>
    <row r="799">
      <c r="A799" s="505"/>
      <c r="B799" s="485"/>
      <c r="C799" s="506"/>
      <c r="D799" s="485"/>
      <c r="E799" s="485"/>
      <c r="F799" s="485"/>
      <c r="G799" s="485"/>
      <c r="H799" s="485"/>
      <c r="I799" s="485"/>
      <c r="J799" s="485"/>
      <c r="K799" s="485"/>
      <c r="L799" s="485"/>
      <c r="M799" s="485"/>
      <c r="N799" s="485"/>
      <c r="O799" s="485"/>
      <c r="P799" s="485"/>
      <c r="Q799" s="485"/>
      <c r="R799" s="507"/>
      <c r="S799" s="507"/>
      <c r="T799" s="507"/>
      <c r="U799" s="507"/>
      <c r="V799" s="485"/>
      <c r="W799" s="485"/>
      <c r="X799" s="485"/>
      <c r="Y799" s="485"/>
      <c r="Z799" s="485"/>
      <c r="AA799" s="485"/>
      <c r="AB799" s="485"/>
      <c r="AC799" s="485"/>
      <c r="AD799" s="485"/>
      <c r="AE799" s="509"/>
      <c r="AF799" s="485"/>
      <c r="AG799" s="485"/>
      <c r="AH799" s="485"/>
      <c r="AI799" s="485"/>
      <c r="AJ799" s="513"/>
    </row>
    <row r="800">
      <c r="A800" s="505"/>
      <c r="B800" s="485"/>
      <c r="C800" s="506"/>
      <c r="D800" s="485"/>
      <c r="E800" s="485"/>
      <c r="F800" s="485"/>
      <c r="G800" s="485"/>
      <c r="H800" s="485"/>
      <c r="I800" s="485"/>
      <c r="J800" s="485"/>
      <c r="K800" s="485"/>
      <c r="L800" s="485"/>
      <c r="M800" s="485"/>
      <c r="N800" s="485"/>
      <c r="O800" s="485"/>
      <c r="P800" s="485"/>
      <c r="Q800" s="485"/>
      <c r="R800" s="507"/>
      <c r="S800" s="507"/>
      <c r="T800" s="507"/>
      <c r="U800" s="507"/>
      <c r="V800" s="485"/>
      <c r="W800" s="485"/>
      <c r="X800" s="485"/>
      <c r="Y800" s="485"/>
      <c r="Z800" s="485"/>
      <c r="AA800" s="485"/>
      <c r="AB800" s="485"/>
      <c r="AC800" s="485"/>
      <c r="AD800" s="485"/>
      <c r="AE800" s="509"/>
      <c r="AF800" s="485"/>
      <c r="AG800" s="485"/>
      <c r="AH800" s="485"/>
      <c r="AI800" s="485"/>
      <c r="AJ800" s="513"/>
    </row>
    <row r="801">
      <c r="A801" s="505"/>
      <c r="B801" s="485"/>
      <c r="C801" s="506"/>
      <c r="D801" s="485"/>
      <c r="E801" s="485"/>
      <c r="F801" s="485"/>
      <c r="G801" s="485"/>
      <c r="H801" s="485"/>
      <c r="I801" s="485"/>
      <c r="J801" s="485"/>
      <c r="K801" s="485"/>
      <c r="L801" s="485"/>
      <c r="M801" s="485"/>
      <c r="N801" s="485"/>
      <c r="O801" s="485"/>
      <c r="P801" s="485"/>
      <c r="Q801" s="485"/>
      <c r="R801" s="507"/>
      <c r="S801" s="507"/>
      <c r="T801" s="507"/>
      <c r="U801" s="507"/>
      <c r="V801" s="485"/>
      <c r="W801" s="485"/>
      <c r="X801" s="485"/>
      <c r="Y801" s="485"/>
      <c r="Z801" s="485"/>
      <c r="AA801" s="485"/>
      <c r="AB801" s="485"/>
      <c r="AC801" s="485"/>
      <c r="AD801" s="485"/>
      <c r="AE801" s="509"/>
      <c r="AF801" s="485"/>
      <c r="AG801" s="485"/>
      <c r="AH801" s="485"/>
      <c r="AI801" s="485"/>
      <c r="AJ801" s="513"/>
    </row>
    <row r="802">
      <c r="A802" s="505"/>
      <c r="B802" s="485"/>
      <c r="C802" s="506"/>
      <c r="D802" s="485"/>
      <c r="E802" s="485"/>
      <c r="F802" s="485"/>
      <c r="G802" s="485"/>
      <c r="H802" s="485"/>
      <c r="I802" s="485"/>
      <c r="J802" s="485"/>
      <c r="K802" s="485"/>
      <c r="L802" s="485"/>
      <c r="M802" s="485"/>
      <c r="N802" s="485"/>
      <c r="O802" s="485"/>
      <c r="P802" s="485"/>
      <c r="Q802" s="485"/>
      <c r="R802" s="507"/>
      <c r="S802" s="507"/>
      <c r="T802" s="507"/>
      <c r="U802" s="507"/>
      <c r="V802" s="485"/>
      <c r="W802" s="485"/>
      <c r="X802" s="485"/>
      <c r="Y802" s="485"/>
      <c r="Z802" s="485"/>
      <c r="AA802" s="485"/>
      <c r="AB802" s="485"/>
      <c r="AC802" s="485"/>
      <c r="AD802" s="485"/>
      <c r="AE802" s="509"/>
      <c r="AF802" s="485"/>
      <c r="AG802" s="485"/>
      <c r="AH802" s="485"/>
      <c r="AI802" s="485"/>
      <c r="AJ802" s="513"/>
    </row>
    <row r="803">
      <c r="A803" s="505"/>
      <c r="B803" s="485"/>
      <c r="C803" s="506"/>
      <c r="D803" s="485"/>
      <c r="E803" s="485"/>
      <c r="F803" s="485"/>
      <c r="G803" s="485"/>
      <c r="H803" s="485"/>
      <c r="I803" s="485"/>
      <c r="J803" s="485"/>
      <c r="K803" s="485"/>
      <c r="L803" s="485"/>
      <c r="M803" s="485"/>
      <c r="N803" s="485"/>
      <c r="O803" s="485"/>
      <c r="P803" s="485"/>
      <c r="Q803" s="485"/>
      <c r="R803" s="507"/>
      <c r="S803" s="507"/>
      <c r="T803" s="507"/>
      <c r="U803" s="507"/>
      <c r="V803" s="485"/>
      <c r="W803" s="485"/>
      <c r="X803" s="485"/>
      <c r="Y803" s="485"/>
      <c r="Z803" s="485"/>
      <c r="AA803" s="485"/>
      <c r="AB803" s="485"/>
      <c r="AC803" s="485"/>
      <c r="AD803" s="485"/>
      <c r="AE803" s="509"/>
      <c r="AF803" s="485"/>
      <c r="AG803" s="485"/>
      <c r="AH803" s="485"/>
      <c r="AI803" s="485"/>
      <c r="AJ803" s="513"/>
    </row>
    <row r="804">
      <c r="A804" s="505"/>
      <c r="B804" s="485"/>
      <c r="C804" s="506"/>
      <c r="D804" s="485"/>
      <c r="E804" s="485"/>
      <c r="F804" s="485"/>
      <c r="G804" s="485"/>
      <c r="H804" s="485"/>
      <c r="I804" s="485"/>
      <c r="J804" s="485"/>
      <c r="K804" s="485"/>
      <c r="L804" s="485"/>
      <c r="M804" s="485"/>
      <c r="N804" s="485"/>
      <c r="O804" s="485"/>
      <c r="P804" s="485"/>
      <c r="Q804" s="485"/>
      <c r="R804" s="507"/>
      <c r="S804" s="507"/>
      <c r="T804" s="507"/>
      <c r="U804" s="507"/>
      <c r="V804" s="485"/>
      <c r="W804" s="485"/>
      <c r="X804" s="485"/>
      <c r="Y804" s="485"/>
      <c r="Z804" s="485"/>
      <c r="AA804" s="485"/>
      <c r="AB804" s="485"/>
      <c r="AC804" s="485"/>
      <c r="AD804" s="485"/>
      <c r="AE804" s="509"/>
      <c r="AF804" s="485"/>
      <c r="AG804" s="485"/>
      <c r="AH804" s="485"/>
      <c r="AI804" s="485"/>
      <c r="AJ804" s="513"/>
    </row>
    <row r="805">
      <c r="A805" s="505"/>
      <c r="B805" s="485"/>
      <c r="C805" s="506"/>
      <c r="D805" s="485"/>
      <c r="E805" s="485"/>
      <c r="F805" s="485"/>
      <c r="G805" s="485"/>
      <c r="H805" s="485"/>
      <c r="I805" s="485"/>
      <c r="J805" s="485"/>
      <c r="K805" s="485"/>
      <c r="L805" s="485"/>
      <c r="M805" s="485"/>
      <c r="N805" s="485"/>
      <c r="O805" s="485"/>
      <c r="P805" s="485"/>
      <c r="Q805" s="485"/>
      <c r="R805" s="507"/>
      <c r="S805" s="507"/>
      <c r="T805" s="507"/>
      <c r="U805" s="507"/>
      <c r="V805" s="485"/>
      <c r="W805" s="485"/>
      <c r="X805" s="485"/>
      <c r="Y805" s="485"/>
      <c r="Z805" s="485"/>
      <c r="AA805" s="485"/>
      <c r="AB805" s="485"/>
      <c r="AC805" s="485"/>
      <c r="AD805" s="485"/>
      <c r="AE805" s="509"/>
      <c r="AF805" s="485"/>
      <c r="AG805" s="485"/>
      <c r="AH805" s="485"/>
      <c r="AI805" s="485"/>
      <c r="AJ805" s="513"/>
    </row>
    <row r="806">
      <c r="A806" s="505"/>
      <c r="B806" s="485"/>
      <c r="C806" s="506"/>
      <c r="D806" s="485"/>
      <c r="E806" s="485"/>
      <c r="F806" s="485"/>
      <c r="G806" s="485"/>
      <c r="H806" s="485"/>
      <c r="I806" s="485"/>
      <c r="J806" s="485"/>
      <c r="K806" s="485"/>
      <c r="L806" s="485"/>
      <c r="M806" s="485"/>
      <c r="N806" s="485"/>
      <c r="O806" s="485"/>
      <c r="P806" s="485"/>
      <c r="Q806" s="485"/>
      <c r="R806" s="507"/>
      <c r="S806" s="507"/>
      <c r="T806" s="507"/>
      <c r="U806" s="507"/>
      <c r="V806" s="485"/>
      <c r="W806" s="485"/>
      <c r="X806" s="485"/>
      <c r="Y806" s="485"/>
      <c r="Z806" s="485"/>
      <c r="AA806" s="485"/>
      <c r="AB806" s="485"/>
      <c r="AC806" s="485"/>
      <c r="AD806" s="485"/>
      <c r="AE806" s="509"/>
      <c r="AF806" s="485"/>
      <c r="AG806" s="485"/>
      <c r="AH806" s="485"/>
      <c r="AI806" s="485"/>
      <c r="AJ806" s="513"/>
    </row>
    <row r="807">
      <c r="A807" s="505"/>
      <c r="B807" s="485"/>
      <c r="C807" s="506"/>
      <c r="D807" s="485"/>
      <c r="E807" s="485"/>
      <c r="F807" s="485"/>
      <c r="G807" s="485"/>
      <c r="H807" s="485"/>
      <c r="I807" s="485"/>
      <c r="J807" s="485"/>
      <c r="K807" s="485"/>
      <c r="L807" s="485"/>
      <c r="M807" s="485"/>
      <c r="N807" s="485"/>
      <c r="O807" s="485"/>
      <c r="P807" s="485"/>
      <c r="Q807" s="485"/>
      <c r="R807" s="507"/>
      <c r="S807" s="507"/>
      <c r="T807" s="507"/>
      <c r="U807" s="507"/>
      <c r="V807" s="485"/>
      <c r="W807" s="485"/>
      <c r="X807" s="485"/>
      <c r="Y807" s="485"/>
      <c r="Z807" s="485"/>
      <c r="AA807" s="485"/>
      <c r="AB807" s="485"/>
      <c r="AC807" s="485"/>
      <c r="AD807" s="485"/>
      <c r="AE807" s="509"/>
      <c r="AF807" s="485"/>
      <c r="AG807" s="485"/>
      <c r="AH807" s="485"/>
      <c r="AI807" s="485"/>
      <c r="AJ807" s="513"/>
    </row>
    <row r="808">
      <c r="A808" s="505"/>
      <c r="B808" s="485"/>
      <c r="C808" s="506"/>
      <c r="D808" s="485"/>
      <c r="E808" s="485"/>
      <c r="F808" s="485"/>
      <c r="G808" s="485"/>
      <c r="H808" s="485"/>
      <c r="I808" s="485"/>
      <c r="J808" s="485"/>
      <c r="K808" s="485"/>
      <c r="L808" s="485"/>
      <c r="M808" s="485"/>
      <c r="N808" s="485"/>
      <c r="O808" s="485"/>
      <c r="P808" s="485"/>
      <c r="Q808" s="485"/>
      <c r="R808" s="507"/>
      <c r="S808" s="507"/>
      <c r="T808" s="507"/>
      <c r="U808" s="507"/>
      <c r="V808" s="485"/>
      <c r="W808" s="485"/>
      <c r="X808" s="485"/>
      <c r="Y808" s="485"/>
      <c r="Z808" s="485"/>
      <c r="AA808" s="485"/>
      <c r="AB808" s="485"/>
      <c r="AC808" s="485"/>
      <c r="AD808" s="485"/>
      <c r="AE808" s="509"/>
      <c r="AF808" s="485"/>
      <c r="AG808" s="485"/>
      <c r="AH808" s="485"/>
      <c r="AI808" s="485"/>
      <c r="AJ808" s="513"/>
    </row>
    <row r="809">
      <c r="A809" s="505"/>
      <c r="B809" s="485"/>
      <c r="C809" s="506"/>
      <c r="D809" s="485"/>
      <c r="E809" s="485"/>
      <c r="F809" s="485"/>
      <c r="G809" s="485"/>
      <c r="H809" s="485"/>
      <c r="I809" s="485"/>
      <c r="J809" s="485"/>
      <c r="K809" s="485"/>
      <c r="L809" s="485"/>
      <c r="M809" s="485"/>
      <c r="N809" s="485"/>
      <c r="O809" s="485"/>
      <c r="P809" s="485"/>
      <c r="Q809" s="485"/>
      <c r="R809" s="507"/>
      <c r="S809" s="507"/>
      <c r="T809" s="507"/>
      <c r="U809" s="507"/>
      <c r="V809" s="485"/>
      <c r="W809" s="485"/>
      <c r="X809" s="485"/>
      <c r="Y809" s="485"/>
      <c r="Z809" s="485"/>
      <c r="AA809" s="485"/>
      <c r="AB809" s="485"/>
      <c r="AC809" s="485"/>
      <c r="AD809" s="485"/>
      <c r="AE809" s="509"/>
      <c r="AF809" s="485"/>
      <c r="AG809" s="485"/>
      <c r="AH809" s="485"/>
      <c r="AI809" s="485"/>
      <c r="AJ809" s="513"/>
    </row>
    <row r="810">
      <c r="A810" s="505"/>
      <c r="B810" s="485"/>
      <c r="C810" s="506"/>
      <c r="D810" s="485"/>
      <c r="E810" s="485"/>
      <c r="F810" s="485"/>
      <c r="G810" s="485"/>
      <c r="H810" s="485"/>
      <c r="I810" s="485"/>
      <c r="J810" s="485"/>
      <c r="K810" s="485"/>
      <c r="L810" s="485"/>
      <c r="M810" s="485"/>
      <c r="N810" s="485"/>
      <c r="O810" s="485"/>
      <c r="P810" s="485"/>
      <c r="Q810" s="485"/>
      <c r="R810" s="507"/>
      <c r="S810" s="507"/>
      <c r="T810" s="507"/>
      <c r="U810" s="507"/>
      <c r="V810" s="485"/>
      <c r="W810" s="485"/>
      <c r="X810" s="485"/>
      <c r="Y810" s="485"/>
      <c r="Z810" s="485"/>
      <c r="AA810" s="485"/>
      <c r="AB810" s="485"/>
      <c r="AC810" s="485"/>
      <c r="AD810" s="485"/>
      <c r="AE810" s="509"/>
      <c r="AF810" s="485"/>
      <c r="AG810" s="485"/>
      <c r="AH810" s="485"/>
      <c r="AI810" s="485"/>
      <c r="AJ810" s="513"/>
    </row>
    <row r="811">
      <c r="A811" s="505"/>
      <c r="B811" s="485"/>
      <c r="C811" s="506"/>
      <c r="D811" s="485"/>
      <c r="E811" s="485"/>
      <c r="F811" s="485"/>
      <c r="G811" s="485"/>
      <c r="H811" s="485"/>
      <c r="I811" s="485"/>
      <c r="J811" s="485"/>
      <c r="K811" s="485"/>
      <c r="L811" s="485"/>
      <c r="M811" s="485"/>
      <c r="N811" s="485"/>
      <c r="O811" s="485"/>
      <c r="P811" s="485"/>
      <c r="Q811" s="485"/>
      <c r="R811" s="507"/>
      <c r="S811" s="507"/>
      <c r="T811" s="507"/>
      <c r="U811" s="507"/>
      <c r="V811" s="485"/>
      <c r="W811" s="485"/>
      <c r="X811" s="485"/>
      <c r="Y811" s="485"/>
      <c r="Z811" s="485"/>
      <c r="AA811" s="485"/>
      <c r="AB811" s="485"/>
      <c r="AC811" s="485"/>
      <c r="AD811" s="485"/>
      <c r="AE811" s="509"/>
      <c r="AF811" s="485"/>
      <c r="AG811" s="485"/>
      <c r="AH811" s="485"/>
      <c r="AI811" s="485"/>
      <c r="AJ811" s="513"/>
    </row>
    <row r="812">
      <c r="A812" s="505"/>
      <c r="B812" s="485"/>
      <c r="C812" s="506"/>
      <c r="D812" s="485"/>
      <c r="E812" s="485"/>
      <c r="F812" s="485"/>
      <c r="G812" s="485"/>
      <c r="H812" s="485"/>
      <c r="I812" s="485"/>
      <c r="J812" s="485"/>
      <c r="K812" s="485"/>
      <c r="L812" s="485"/>
      <c r="M812" s="485"/>
      <c r="N812" s="485"/>
      <c r="O812" s="485"/>
      <c r="P812" s="485"/>
      <c r="Q812" s="485"/>
      <c r="R812" s="507"/>
      <c r="S812" s="507"/>
      <c r="T812" s="507"/>
      <c r="U812" s="507"/>
      <c r="V812" s="485"/>
      <c r="W812" s="485"/>
      <c r="X812" s="485"/>
      <c r="Y812" s="485"/>
      <c r="Z812" s="485"/>
      <c r="AA812" s="485"/>
      <c r="AB812" s="485"/>
      <c r="AC812" s="485"/>
      <c r="AD812" s="485"/>
      <c r="AE812" s="509"/>
      <c r="AF812" s="485"/>
      <c r="AG812" s="485"/>
      <c r="AH812" s="485"/>
      <c r="AI812" s="485"/>
      <c r="AJ812" s="513"/>
    </row>
    <row r="813">
      <c r="A813" s="505"/>
      <c r="B813" s="485"/>
      <c r="C813" s="506"/>
      <c r="D813" s="485"/>
      <c r="E813" s="485"/>
      <c r="F813" s="485"/>
      <c r="G813" s="485"/>
      <c r="H813" s="485"/>
      <c r="I813" s="485"/>
      <c r="J813" s="485"/>
      <c r="K813" s="485"/>
      <c r="L813" s="485"/>
      <c r="M813" s="485"/>
      <c r="N813" s="485"/>
      <c r="O813" s="485"/>
      <c r="P813" s="485"/>
      <c r="Q813" s="485"/>
      <c r="R813" s="507"/>
      <c r="S813" s="507"/>
      <c r="T813" s="507"/>
      <c r="U813" s="507"/>
      <c r="V813" s="485"/>
      <c r="W813" s="485"/>
      <c r="X813" s="485"/>
      <c r="Y813" s="485"/>
      <c r="Z813" s="485"/>
      <c r="AA813" s="485"/>
      <c r="AB813" s="485"/>
      <c r="AC813" s="485"/>
      <c r="AD813" s="485"/>
      <c r="AE813" s="509"/>
      <c r="AF813" s="485"/>
      <c r="AG813" s="485"/>
      <c r="AH813" s="485"/>
      <c r="AI813" s="485"/>
      <c r="AJ813" s="513"/>
    </row>
    <row r="814">
      <c r="A814" s="505"/>
      <c r="B814" s="485"/>
      <c r="C814" s="506"/>
      <c r="D814" s="485"/>
      <c r="E814" s="485"/>
      <c r="F814" s="485"/>
      <c r="G814" s="485"/>
      <c r="H814" s="485"/>
      <c r="I814" s="485"/>
      <c r="J814" s="485"/>
      <c r="K814" s="485"/>
      <c r="L814" s="485"/>
      <c r="M814" s="485"/>
      <c r="N814" s="485"/>
      <c r="O814" s="485"/>
      <c r="P814" s="485"/>
      <c r="Q814" s="485"/>
      <c r="R814" s="507"/>
      <c r="S814" s="507"/>
      <c r="T814" s="507"/>
      <c r="U814" s="507"/>
      <c r="V814" s="485"/>
      <c r="W814" s="485"/>
      <c r="X814" s="485"/>
      <c r="Y814" s="485"/>
      <c r="Z814" s="485"/>
      <c r="AA814" s="485"/>
      <c r="AB814" s="485"/>
      <c r="AC814" s="485"/>
      <c r="AD814" s="485"/>
      <c r="AE814" s="509"/>
      <c r="AF814" s="485"/>
      <c r="AG814" s="485"/>
      <c r="AH814" s="485"/>
      <c r="AI814" s="485"/>
      <c r="AJ814" s="513"/>
    </row>
    <row r="815">
      <c r="A815" s="505"/>
      <c r="B815" s="485"/>
      <c r="C815" s="506"/>
      <c r="D815" s="485"/>
      <c r="E815" s="485"/>
      <c r="F815" s="485"/>
      <c r="G815" s="485"/>
      <c r="H815" s="485"/>
      <c r="I815" s="485"/>
      <c r="J815" s="485"/>
      <c r="K815" s="485"/>
      <c r="L815" s="485"/>
      <c r="M815" s="485"/>
      <c r="N815" s="485"/>
      <c r="O815" s="485"/>
      <c r="P815" s="485"/>
      <c r="Q815" s="485"/>
      <c r="R815" s="507"/>
      <c r="S815" s="507"/>
      <c r="T815" s="507"/>
      <c r="U815" s="507"/>
      <c r="V815" s="485"/>
      <c r="W815" s="485"/>
      <c r="X815" s="485"/>
      <c r="Y815" s="485"/>
      <c r="Z815" s="485"/>
      <c r="AA815" s="485"/>
      <c r="AB815" s="485"/>
      <c r="AC815" s="485"/>
      <c r="AD815" s="485"/>
      <c r="AE815" s="509"/>
      <c r="AF815" s="485"/>
      <c r="AG815" s="485"/>
      <c r="AH815" s="485"/>
      <c r="AI815" s="485"/>
      <c r="AJ815" s="513"/>
    </row>
    <row r="816">
      <c r="A816" s="505"/>
      <c r="B816" s="485"/>
      <c r="C816" s="506"/>
      <c r="D816" s="485"/>
      <c r="E816" s="485"/>
      <c r="F816" s="485"/>
      <c r="G816" s="485"/>
      <c r="H816" s="485"/>
      <c r="I816" s="485"/>
      <c r="J816" s="485"/>
      <c r="K816" s="485"/>
      <c r="L816" s="485"/>
      <c r="M816" s="485"/>
      <c r="N816" s="485"/>
      <c r="O816" s="485"/>
      <c r="P816" s="485"/>
      <c r="Q816" s="485"/>
      <c r="R816" s="507"/>
      <c r="S816" s="507"/>
      <c r="T816" s="507"/>
      <c r="U816" s="507"/>
      <c r="V816" s="485"/>
      <c r="W816" s="485"/>
      <c r="X816" s="485"/>
      <c r="Y816" s="485"/>
      <c r="Z816" s="485"/>
      <c r="AA816" s="485"/>
      <c r="AB816" s="485"/>
      <c r="AC816" s="485"/>
      <c r="AD816" s="485"/>
      <c r="AE816" s="509"/>
      <c r="AF816" s="485"/>
      <c r="AG816" s="485"/>
      <c r="AH816" s="485"/>
      <c r="AI816" s="485"/>
      <c r="AJ816" s="513"/>
    </row>
    <row r="817">
      <c r="A817" s="505"/>
      <c r="B817" s="485"/>
      <c r="C817" s="506"/>
      <c r="D817" s="485"/>
      <c r="E817" s="485"/>
      <c r="F817" s="485"/>
      <c r="G817" s="485"/>
      <c r="H817" s="485"/>
      <c r="I817" s="485"/>
      <c r="J817" s="485"/>
      <c r="K817" s="485"/>
      <c r="L817" s="485"/>
      <c r="M817" s="485"/>
      <c r="N817" s="485"/>
      <c r="O817" s="485"/>
      <c r="P817" s="485"/>
      <c r="Q817" s="485"/>
      <c r="R817" s="507"/>
      <c r="S817" s="507"/>
      <c r="T817" s="507"/>
      <c r="U817" s="507"/>
      <c r="V817" s="485"/>
      <c r="W817" s="485"/>
      <c r="X817" s="485"/>
      <c r="Y817" s="485"/>
      <c r="Z817" s="485"/>
      <c r="AA817" s="485"/>
      <c r="AB817" s="485"/>
      <c r="AC817" s="485"/>
      <c r="AD817" s="485"/>
      <c r="AE817" s="509"/>
      <c r="AF817" s="485"/>
      <c r="AG817" s="485"/>
      <c r="AH817" s="485"/>
      <c r="AI817" s="485"/>
      <c r="AJ817" s="513"/>
    </row>
    <row r="818">
      <c r="A818" s="505"/>
      <c r="B818" s="485"/>
      <c r="C818" s="506"/>
      <c r="D818" s="485"/>
      <c r="E818" s="485"/>
      <c r="F818" s="485"/>
      <c r="G818" s="485"/>
      <c r="H818" s="485"/>
      <c r="I818" s="485"/>
      <c r="J818" s="485"/>
      <c r="K818" s="485"/>
      <c r="L818" s="485"/>
      <c r="M818" s="485"/>
      <c r="N818" s="485"/>
      <c r="O818" s="485"/>
      <c r="P818" s="485"/>
      <c r="Q818" s="485"/>
      <c r="R818" s="507"/>
      <c r="S818" s="507"/>
      <c r="T818" s="507"/>
      <c r="U818" s="507"/>
      <c r="V818" s="485"/>
      <c r="W818" s="485"/>
      <c r="X818" s="485"/>
      <c r="Y818" s="485"/>
      <c r="Z818" s="485"/>
      <c r="AA818" s="485"/>
      <c r="AB818" s="485"/>
      <c r="AC818" s="485"/>
      <c r="AD818" s="485"/>
      <c r="AE818" s="509"/>
      <c r="AF818" s="485"/>
      <c r="AG818" s="485"/>
      <c r="AH818" s="485"/>
      <c r="AI818" s="485"/>
      <c r="AJ818" s="513"/>
    </row>
    <row r="819">
      <c r="A819" s="505"/>
      <c r="B819" s="485"/>
      <c r="C819" s="506"/>
      <c r="D819" s="485"/>
      <c r="E819" s="485"/>
      <c r="F819" s="485"/>
      <c r="G819" s="485"/>
      <c r="H819" s="485"/>
      <c r="I819" s="485"/>
      <c r="J819" s="485"/>
      <c r="K819" s="485"/>
      <c r="L819" s="485"/>
      <c r="M819" s="485"/>
      <c r="N819" s="485"/>
      <c r="O819" s="485"/>
      <c r="P819" s="485"/>
      <c r="Q819" s="485"/>
      <c r="R819" s="507"/>
      <c r="S819" s="507"/>
      <c r="T819" s="507"/>
      <c r="U819" s="507"/>
      <c r="V819" s="485"/>
      <c r="W819" s="485"/>
      <c r="X819" s="485"/>
      <c r="Y819" s="485"/>
      <c r="Z819" s="485"/>
      <c r="AA819" s="485"/>
      <c r="AB819" s="485"/>
      <c r="AC819" s="485"/>
      <c r="AD819" s="485"/>
      <c r="AE819" s="509"/>
      <c r="AF819" s="485"/>
      <c r="AG819" s="485"/>
      <c r="AH819" s="485"/>
      <c r="AI819" s="485"/>
      <c r="AJ819" s="513"/>
    </row>
    <row r="820">
      <c r="A820" s="505"/>
      <c r="B820" s="485"/>
      <c r="C820" s="506"/>
      <c r="D820" s="485"/>
      <c r="E820" s="485"/>
      <c r="F820" s="485"/>
      <c r="G820" s="485"/>
      <c r="H820" s="485"/>
      <c r="I820" s="485"/>
      <c r="J820" s="485"/>
      <c r="K820" s="485"/>
      <c r="L820" s="485"/>
      <c r="M820" s="485"/>
      <c r="N820" s="485"/>
      <c r="O820" s="485"/>
      <c r="P820" s="485"/>
      <c r="Q820" s="485"/>
      <c r="R820" s="507"/>
      <c r="S820" s="507"/>
      <c r="T820" s="507"/>
      <c r="U820" s="507"/>
      <c r="V820" s="485"/>
      <c r="W820" s="485"/>
      <c r="X820" s="485"/>
      <c r="Y820" s="485"/>
      <c r="Z820" s="485"/>
      <c r="AA820" s="485"/>
      <c r="AB820" s="485"/>
      <c r="AC820" s="485"/>
      <c r="AD820" s="485"/>
      <c r="AE820" s="509"/>
      <c r="AF820" s="485"/>
      <c r="AG820" s="485"/>
      <c r="AH820" s="485"/>
      <c r="AI820" s="485"/>
      <c r="AJ820" s="513"/>
    </row>
    <row r="821">
      <c r="A821" s="505"/>
      <c r="B821" s="485"/>
      <c r="C821" s="506"/>
      <c r="D821" s="485"/>
      <c r="E821" s="485"/>
      <c r="F821" s="485"/>
      <c r="G821" s="485"/>
      <c r="H821" s="485"/>
      <c r="I821" s="485"/>
      <c r="J821" s="485"/>
      <c r="K821" s="485"/>
      <c r="L821" s="485"/>
      <c r="M821" s="485"/>
      <c r="N821" s="485"/>
      <c r="O821" s="485"/>
      <c r="P821" s="485"/>
      <c r="Q821" s="485"/>
      <c r="R821" s="507"/>
      <c r="S821" s="507"/>
      <c r="T821" s="507"/>
      <c r="U821" s="507"/>
      <c r="V821" s="485"/>
      <c r="W821" s="485"/>
      <c r="X821" s="485"/>
      <c r="Y821" s="485"/>
      <c r="Z821" s="485"/>
      <c r="AA821" s="485"/>
      <c r="AB821" s="485"/>
      <c r="AC821" s="485"/>
      <c r="AD821" s="485"/>
      <c r="AE821" s="509"/>
      <c r="AF821" s="485"/>
      <c r="AG821" s="485"/>
      <c r="AH821" s="485"/>
      <c r="AI821" s="485"/>
      <c r="AJ821" s="513"/>
    </row>
    <row r="822">
      <c r="A822" s="505"/>
      <c r="B822" s="485"/>
      <c r="C822" s="506"/>
      <c r="D822" s="485"/>
      <c r="E822" s="485"/>
      <c r="F822" s="485"/>
      <c r="G822" s="485"/>
      <c r="H822" s="485"/>
      <c r="I822" s="485"/>
      <c r="J822" s="485"/>
      <c r="K822" s="485"/>
      <c r="L822" s="485"/>
      <c r="M822" s="485"/>
      <c r="N822" s="485"/>
      <c r="O822" s="485"/>
      <c r="P822" s="485"/>
      <c r="Q822" s="485"/>
      <c r="R822" s="507"/>
      <c r="S822" s="507"/>
      <c r="T822" s="507"/>
      <c r="U822" s="507"/>
      <c r="V822" s="485"/>
      <c r="W822" s="485"/>
      <c r="X822" s="485"/>
      <c r="Y822" s="485"/>
      <c r="Z822" s="485"/>
      <c r="AA822" s="485"/>
      <c r="AB822" s="485"/>
      <c r="AC822" s="485"/>
      <c r="AD822" s="485"/>
      <c r="AE822" s="509"/>
      <c r="AF822" s="485"/>
      <c r="AG822" s="485"/>
      <c r="AH822" s="485"/>
      <c r="AI822" s="485"/>
      <c r="AJ822" s="513"/>
    </row>
    <row r="823">
      <c r="A823" s="505"/>
      <c r="B823" s="485"/>
      <c r="C823" s="506"/>
      <c r="D823" s="485"/>
      <c r="E823" s="485"/>
      <c r="F823" s="485"/>
      <c r="G823" s="485"/>
      <c r="H823" s="485"/>
      <c r="I823" s="485"/>
      <c r="J823" s="485"/>
      <c r="K823" s="485"/>
      <c r="L823" s="485"/>
      <c r="M823" s="485"/>
      <c r="N823" s="485"/>
      <c r="O823" s="485"/>
      <c r="P823" s="485"/>
      <c r="Q823" s="485"/>
      <c r="R823" s="507"/>
      <c r="S823" s="507"/>
      <c r="T823" s="507"/>
      <c r="U823" s="507"/>
      <c r="V823" s="485"/>
      <c r="W823" s="485"/>
      <c r="X823" s="485"/>
      <c r="Y823" s="485"/>
      <c r="Z823" s="485"/>
      <c r="AA823" s="485"/>
      <c r="AB823" s="485"/>
      <c r="AC823" s="485"/>
      <c r="AD823" s="485"/>
      <c r="AE823" s="509"/>
      <c r="AF823" s="485"/>
      <c r="AG823" s="485"/>
      <c r="AH823" s="485"/>
      <c r="AI823" s="485"/>
      <c r="AJ823" s="513"/>
    </row>
    <row r="824">
      <c r="A824" s="505"/>
      <c r="B824" s="485"/>
      <c r="C824" s="506"/>
      <c r="D824" s="485"/>
      <c r="E824" s="485"/>
      <c r="F824" s="485"/>
      <c r="G824" s="485"/>
      <c r="H824" s="485"/>
      <c r="I824" s="485"/>
      <c r="J824" s="485"/>
      <c r="K824" s="485"/>
      <c r="L824" s="485"/>
      <c r="M824" s="485"/>
      <c r="N824" s="485"/>
      <c r="O824" s="485"/>
      <c r="P824" s="485"/>
      <c r="Q824" s="485"/>
      <c r="R824" s="507"/>
      <c r="S824" s="507"/>
      <c r="T824" s="507"/>
      <c r="U824" s="507"/>
      <c r="V824" s="485"/>
      <c r="W824" s="485"/>
      <c r="X824" s="485"/>
      <c r="Y824" s="485"/>
      <c r="Z824" s="485"/>
      <c r="AA824" s="485"/>
      <c r="AB824" s="485"/>
      <c r="AC824" s="485"/>
      <c r="AD824" s="485"/>
      <c r="AE824" s="509"/>
      <c r="AF824" s="485"/>
      <c r="AG824" s="485"/>
      <c r="AH824" s="485"/>
      <c r="AI824" s="485"/>
      <c r="AJ824" s="513"/>
    </row>
    <row r="825">
      <c r="A825" s="505"/>
      <c r="B825" s="485"/>
      <c r="C825" s="506"/>
      <c r="D825" s="485"/>
      <c r="E825" s="485"/>
      <c r="F825" s="485"/>
      <c r="G825" s="485"/>
      <c r="H825" s="485"/>
      <c r="I825" s="485"/>
      <c r="J825" s="485"/>
      <c r="K825" s="485"/>
      <c r="L825" s="485"/>
      <c r="M825" s="485"/>
      <c r="N825" s="485"/>
      <c r="O825" s="485"/>
      <c r="P825" s="485"/>
      <c r="Q825" s="485"/>
      <c r="R825" s="507"/>
      <c r="S825" s="507"/>
      <c r="T825" s="507"/>
      <c r="U825" s="507"/>
      <c r="V825" s="485"/>
      <c r="W825" s="485"/>
      <c r="X825" s="485"/>
      <c r="Y825" s="485"/>
      <c r="Z825" s="485"/>
      <c r="AA825" s="485"/>
      <c r="AB825" s="485"/>
      <c r="AC825" s="485"/>
      <c r="AD825" s="485"/>
      <c r="AE825" s="509"/>
      <c r="AF825" s="485"/>
      <c r="AG825" s="485"/>
      <c r="AH825" s="485"/>
      <c r="AI825" s="485"/>
      <c r="AJ825" s="513"/>
    </row>
    <row r="826">
      <c r="A826" s="505"/>
      <c r="B826" s="485"/>
      <c r="C826" s="506"/>
      <c r="D826" s="485"/>
      <c r="E826" s="485"/>
      <c r="F826" s="485"/>
      <c r="G826" s="485"/>
      <c r="H826" s="485"/>
      <c r="I826" s="485"/>
      <c r="J826" s="485"/>
      <c r="K826" s="485"/>
      <c r="L826" s="485"/>
      <c r="M826" s="485"/>
      <c r="N826" s="485"/>
      <c r="O826" s="485"/>
      <c r="P826" s="485"/>
      <c r="Q826" s="485"/>
      <c r="R826" s="507"/>
      <c r="S826" s="507"/>
      <c r="T826" s="507"/>
      <c r="U826" s="507"/>
      <c r="V826" s="485"/>
      <c r="W826" s="485"/>
      <c r="X826" s="485"/>
      <c r="Y826" s="485"/>
      <c r="Z826" s="485"/>
      <c r="AA826" s="485"/>
      <c r="AB826" s="485"/>
      <c r="AC826" s="485"/>
      <c r="AD826" s="485"/>
      <c r="AE826" s="509"/>
      <c r="AF826" s="485"/>
      <c r="AG826" s="485"/>
      <c r="AH826" s="485"/>
      <c r="AI826" s="485"/>
      <c r="AJ826" s="513"/>
    </row>
    <row r="827">
      <c r="A827" s="505"/>
      <c r="B827" s="485"/>
      <c r="C827" s="506"/>
      <c r="D827" s="485"/>
      <c r="E827" s="485"/>
      <c r="F827" s="485"/>
      <c r="G827" s="485"/>
      <c r="H827" s="485"/>
      <c r="I827" s="485"/>
      <c r="J827" s="485"/>
      <c r="K827" s="485"/>
      <c r="L827" s="485"/>
      <c r="M827" s="485"/>
      <c r="N827" s="485"/>
      <c r="O827" s="485"/>
      <c r="P827" s="485"/>
      <c r="Q827" s="485"/>
      <c r="R827" s="507"/>
      <c r="S827" s="507"/>
      <c r="T827" s="507"/>
      <c r="U827" s="507"/>
      <c r="V827" s="485"/>
      <c r="W827" s="485"/>
      <c r="X827" s="485"/>
      <c r="Y827" s="485"/>
      <c r="Z827" s="485"/>
      <c r="AA827" s="485"/>
      <c r="AB827" s="485"/>
      <c r="AC827" s="485"/>
      <c r="AD827" s="485"/>
      <c r="AE827" s="509"/>
      <c r="AF827" s="485"/>
      <c r="AG827" s="485"/>
      <c r="AH827" s="485"/>
      <c r="AI827" s="485"/>
      <c r="AJ827" s="513"/>
    </row>
    <row r="828">
      <c r="A828" s="505"/>
      <c r="B828" s="485"/>
      <c r="C828" s="506"/>
      <c r="D828" s="485"/>
      <c r="E828" s="485"/>
      <c r="F828" s="485"/>
      <c r="G828" s="485"/>
      <c r="H828" s="485"/>
      <c r="I828" s="485"/>
      <c r="J828" s="485"/>
      <c r="K828" s="485"/>
      <c r="L828" s="485"/>
      <c r="M828" s="485"/>
      <c r="N828" s="485"/>
      <c r="O828" s="485"/>
      <c r="P828" s="485"/>
      <c r="Q828" s="485"/>
      <c r="R828" s="507"/>
      <c r="S828" s="507"/>
      <c r="T828" s="507"/>
      <c r="U828" s="507"/>
      <c r="V828" s="485"/>
      <c r="W828" s="485"/>
      <c r="X828" s="485"/>
      <c r="Y828" s="485"/>
      <c r="Z828" s="485"/>
      <c r="AA828" s="485"/>
      <c r="AB828" s="485"/>
      <c r="AC828" s="485"/>
      <c r="AD828" s="485"/>
      <c r="AE828" s="509"/>
      <c r="AF828" s="485"/>
      <c r="AG828" s="485"/>
      <c r="AH828" s="485"/>
      <c r="AI828" s="485"/>
      <c r="AJ828" s="513"/>
    </row>
    <row r="829">
      <c r="A829" s="505"/>
      <c r="B829" s="485"/>
      <c r="C829" s="506"/>
      <c r="D829" s="485"/>
      <c r="E829" s="485"/>
      <c r="F829" s="485"/>
      <c r="G829" s="485"/>
      <c r="H829" s="485"/>
      <c r="I829" s="485"/>
      <c r="J829" s="485"/>
      <c r="K829" s="485"/>
      <c r="L829" s="485"/>
      <c r="M829" s="485"/>
      <c r="N829" s="485"/>
      <c r="O829" s="485"/>
      <c r="P829" s="485"/>
      <c r="Q829" s="485"/>
      <c r="R829" s="507"/>
      <c r="S829" s="507"/>
      <c r="T829" s="507"/>
      <c r="U829" s="507"/>
      <c r="V829" s="485"/>
      <c r="W829" s="485"/>
      <c r="X829" s="485"/>
      <c r="Y829" s="485"/>
      <c r="Z829" s="485"/>
      <c r="AA829" s="485"/>
      <c r="AB829" s="485"/>
      <c r="AC829" s="485"/>
      <c r="AD829" s="485"/>
      <c r="AE829" s="509"/>
      <c r="AF829" s="485"/>
      <c r="AG829" s="485"/>
      <c r="AH829" s="485"/>
      <c r="AI829" s="485"/>
      <c r="AJ829" s="513"/>
    </row>
    <row r="830">
      <c r="A830" s="505"/>
      <c r="B830" s="485"/>
      <c r="C830" s="506"/>
      <c r="D830" s="485"/>
      <c r="E830" s="485"/>
      <c r="F830" s="485"/>
      <c r="G830" s="485"/>
      <c r="H830" s="485"/>
      <c r="I830" s="485"/>
      <c r="J830" s="485"/>
      <c r="K830" s="485"/>
      <c r="L830" s="485"/>
      <c r="M830" s="485"/>
      <c r="N830" s="485"/>
      <c r="O830" s="485"/>
      <c r="P830" s="485"/>
      <c r="Q830" s="485"/>
      <c r="R830" s="507"/>
      <c r="S830" s="507"/>
      <c r="T830" s="507"/>
      <c r="U830" s="507"/>
      <c r="V830" s="485"/>
      <c r="W830" s="485"/>
      <c r="X830" s="485"/>
      <c r="Y830" s="485"/>
      <c r="Z830" s="485"/>
      <c r="AA830" s="485"/>
      <c r="AB830" s="485"/>
      <c r="AC830" s="485"/>
      <c r="AD830" s="485"/>
      <c r="AE830" s="509"/>
      <c r="AF830" s="485"/>
      <c r="AG830" s="485"/>
      <c r="AH830" s="485"/>
      <c r="AI830" s="485"/>
      <c r="AJ830" s="513"/>
    </row>
    <row r="831">
      <c r="A831" s="505"/>
      <c r="B831" s="485"/>
      <c r="C831" s="506"/>
      <c r="D831" s="485"/>
      <c r="E831" s="485"/>
      <c r="F831" s="485"/>
      <c r="G831" s="485"/>
      <c r="H831" s="485"/>
      <c r="I831" s="485"/>
      <c r="J831" s="485"/>
      <c r="K831" s="485"/>
      <c r="L831" s="485"/>
      <c r="M831" s="485"/>
      <c r="N831" s="485"/>
      <c r="O831" s="485"/>
      <c r="P831" s="485"/>
      <c r="Q831" s="485"/>
      <c r="R831" s="507"/>
      <c r="S831" s="507"/>
      <c r="T831" s="507"/>
      <c r="U831" s="507"/>
      <c r="V831" s="485"/>
      <c r="W831" s="485"/>
      <c r="X831" s="485"/>
      <c r="Y831" s="485"/>
      <c r="Z831" s="485"/>
      <c r="AA831" s="485"/>
      <c r="AB831" s="485"/>
      <c r="AC831" s="485"/>
      <c r="AD831" s="485"/>
      <c r="AE831" s="509"/>
      <c r="AF831" s="485"/>
      <c r="AG831" s="485"/>
      <c r="AH831" s="485"/>
      <c r="AI831" s="485"/>
      <c r="AJ831" s="513"/>
    </row>
    <row r="832">
      <c r="A832" s="505"/>
      <c r="B832" s="485"/>
      <c r="C832" s="506"/>
      <c r="D832" s="485"/>
      <c r="E832" s="485"/>
      <c r="F832" s="485"/>
      <c r="G832" s="485"/>
      <c r="H832" s="485"/>
      <c r="I832" s="485"/>
      <c r="J832" s="485"/>
      <c r="K832" s="485"/>
      <c r="L832" s="485"/>
      <c r="M832" s="485"/>
      <c r="N832" s="485"/>
      <c r="O832" s="485"/>
      <c r="P832" s="485"/>
      <c r="Q832" s="485"/>
      <c r="R832" s="507"/>
      <c r="S832" s="507"/>
      <c r="T832" s="507"/>
      <c r="U832" s="507"/>
      <c r="V832" s="485"/>
      <c r="W832" s="485"/>
      <c r="X832" s="485"/>
      <c r="Y832" s="485"/>
      <c r="Z832" s="485"/>
      <c r="AA832" s="485"/>
      <c r="AB832" s="485"/>
      <c r="AC832" s="485"/>
      <c r="AD832" s="485"/>
      <c r="AE832" s="509"/>
      <c r="AF832" s="485"/>
      <c r="AG832" s="485"/>
      <c r="AH832" s="485"/>
      <c r="AI832" s="485"/>
      <c r="AJ832" s="513"/>
    </row>
    <row r="833">
      <c r="A833" s="505"/>
      <c r="B833" s="485"/>
      <c r="C833" s="506"/>
      <c r="D833" s="485"/>
      <c r="E833" s="485"/>
      <c r="F833" s="485"/>
      <c r="G833" s="485"/>
      <c r="H833" s="485"/>
      <c r="I833" s="485"/>
      <c r="J833" s="485"/>
      <c r="K833" s="485"/>
      <c r="L833" s="485"/>
      <c r="M833" s="485"/>
      <c r="N833" s="485"/>
      <c r="O833" s="485"/>
      <c r="P833" s="485"/>
      <c r="Q833" s="485"/>
      <c r="R833" s="507"/>
      <c r="S833" s="507"/>
      <c r="T833" s="507"/>
      <c r="U833" s="507"/>
      <c r="V833" s="485"/>
      <c r="W833" s="485"/>
      <c r="X833" s="485"/>
      <c r="Y833" s="485"/>
      <c r="Z833" s="485"/>
      <c r="AA833" s="485"/>
      <c r="AB833" s="485"/>
      <c r="AC833" s="485"/>
      <c r="AD833" s="485"/>
      <c r="AE833" s="509"/>
      <c r="AF833" s="485"/>
      <c r="AG833" s="485"/>
      <c r="AH833" s="485"/>
      <c r="AI833" s="485"/>
      <c r="AJ833" s="513"/>
    </row>
    <row r="834">
      <c r="A834" s="505"/>
      <c r="B834" s="485"/>
      <c r="C834" s="506"/>
      <c r="D834" s="485"/>
      <c r="E834" s="485"/>
      <c r="F834" s="485"/>
      <c r="G834" s="485"/>
      <c r="H834" s="485"/>
      <c r="I834" s="485"/>
      <c r="J834" s="485"/>
      <c r="K834" s="485"/>
      <c r="L834" s="485"/>
      <c r="M834" s="485"/>
      <c r="N834" s="485"/>
      <c r="O834" s="485"/>
      <c r="P834" s="485"/>
      <c r="Q834" s="485"/>
      <c r="R834" s="507"/>
      <c r="S834" s="507"/>
      <c r="T834" s="507"/>
      <c r="U834" s="507"/>
      <c r="V834" s="485"/>
      <c r="W834" s="485"/>
      <c r="X834" s="485"/>
      <c r="Y834" s="485"/>
      <c r="Z834" s="485"/>
      <c r="AA834" s="485"/>
      <c r="AB834" s="485"/>
      <c r="AC834" s="485"/>
      <c r="AD834" s="485"/>
      <c r="AE834" s="509"/>
      <c r="AF834" s="485"/>
      <c r="AG834" s="485"/>
      <c r="AH834" s="485"/>
      <c r="AI834" s="485"/>
      <c r="AJ834" s="513"/>
    </row>
    <row r="835">
      <c r="A835" s="505"/>
      <c r="B835" s="485"/>
      <c r="C835" s="506"/>
      <c r="D835" s="485"/>
      <c r="E835" s="485"/>
      <c r="F835" s="485"/>
      <c r="G835" s="485"/>
      <c r="H835" s="485"/>
      <c r="I835" s="485"/>
      <c r="J835" s="485"/>
      <c r="K835" s="485"/>
      <c r="L835" s="485"/>
      <c r="M835" s="485"/>
      <c r="N835" s="485"/>
      <c r="O835" s="485"/>
      <c r="P835" s="485"/>
      <c r="Q835" s="485"/>
      <c r="R835" s="507"/>
      <c r="S835" s="507"/>
      <c r="T835" s="507"/>
      <c r="U835" s="507"/>
      <c r="V835" s="485"/>
      <c r="W835" s="485"/>
      <c r="X835" s="485"/>
      <c r="Y835" s="485"/>
      <c r="Z835" s="485"/>
      <c r="AA835" s="485"/>
      <c r="AB835" s="485"/>
      <c r="AC835" s="485"/>
      <c r="AD835" s="485"/>
      <c r="AE835" s="509"/>
      <c r="AF835" s="485"/>
      <c r="AG835" s="485"/>
      <c r="AH835" s="485"/>
      <c r="AI835" s="485"/>
      <c r="AJ835" s="513"/>
    </row>
    <row r="836">
      <c r="A836" s="505"/>
      <c r="B836" s="485"/>
      <c r="C836" s="506"/>
      <c r="D836" s="485"/>
      <c r="E836" s="485"/>
      <c r="F836" s="485"/>
      <c r="G836" s="485"/>
      <c r="H836" s="485"/>
      <c r="I836" s="485"/>
      <c r="J836" s="485"/>
      <c r="K836" s="485"/>
      <c r="L836" s="485"/>
      <c r="M836" s="485"/>
      <c r="N836" s="485"/>
      <c r="O836" s="485"/>
      <c r="P836" s="485"/>
      <c r="Q836" s="485"/>
      <c r="R836" s="507"/>
      <c r="S836" s="507"/>
      <c r="T836" s="507"/>
      <c r="U836" s="507"/>
      <c r="V836" s="485"/>
      <c r="W836" s="485"/>
      <c r="X836" s="485"/>
      <c r="Y836" s="485"/>
      <c r="Z836" s="485"/>
      <c r="AA836" s="485"/>
      <c r="AB836" s="485"/>
      <c r="AC836" s="485"/>
      <c r="AD836" s="485"/>
      <c r="AE836" s="509"/>
      <c r="AF836" s="485"/>
      <c r="AG836" s="485"/>
      <c r="AH836" s="485"/>
      <c r="AI836" s="485"/>
      <c r="AJ836" s="513"/>
    </row>
    <row r="837">
      <c r="A837" s="505"/>
      <c r="B837" s="485"/>
      <c r="C837" s="506"/>
      <c r="D837" s="485"/>
      <c r="E837" s="485"/>
      <c r="F837" s="485"/>
      <c r="G837" s="485"/>
      <c r="H837" s="485"/>
      <c r="I837" s="485"/>
      <c r="J837" s="485"/>
      <c r="K837" s="485"/>
      <c r="L837" s="485"/>
      <c r="M837" s="485"/>
      <c r="N837" s="485"/>
      <c r="O837" s="485"/>
      <c r="P837" s="485"/>
      <c r="Q837" s="485"/>
      <c r="R837" s="507"/>
      <c r="S837" s="507"/>
      <c r="T837" s="507"/>
      <c r="U837" s="507"/>
      <c r="V837" s="485"/>
      <c r="W837" s="485"/>
      <c r="X837" s="485"/>
      <c r="Y837" s="485"/>
      <c r="Z837" s="485"/>
      <c r="AA837" s="485"/>
      <c r="AB837" s="485"/>
      <c r="AC837" s="485"/>
      <c r="AD837" s="485"/>
      <c r="AE837" s="509"/>
      <c r="AF837" s="485"/>
      <c r="AG837" s="485"/>
      <c r="AH837" s="485"/>
      <c r="AI837" s="485"/>
      <c r="AJ837" s="513"/>
    </row>
    <row r="838">
      <c r="A838" s="505"/>
      <c r="B838" s="485"/>
      <c r="C838" s="506"/>
      <c r="D838" s="485"/>
      <c r="E838" s="485"/>
      <c r="F838" s="485"/>
      <c r="G838" s="485"/>
      <c r="H838" s="485"/>
      <c r="I838" s="485"/>
      <c r="J838" s="485"/>
      <c r="K838" s="485"/>
      <c r="L838" s="485"/>
      <c r="M838" s="485"/>
      <c r="N838" s="485"/>
      <c r="O838" s="485"/>
      <c r="P838" s="485"/>
      <c r="Q838" s="485"/>
      <c r="R838" s="507"/>
      <c r="S838" s="507"/>
      <c r="T838" s="507"/>
      <c r="U838" s="507"/>
      <c r="V838" s="485"/>
      <c r="W838" s="485"/>
      <c r="X838" s="485"/>
      <c r="Y838" s="485"/>
      <c r="Z838" s="485"/>
      <c r="AA838" s="485"/>
      <c r="AB838" s="485"/>
      <c r="AC838" s="485"/>
      <c r="AD838" s="485"/>
      <c r="AE838" s="509"/>
      <c r="AF838" s="485"/>
      <c r="AG838" s="485"/>
      <c r="AH838" s="485"/>
      <c r="AI838" s="485"/>
      <c r="AJ838" s="513"/>
    </row>
    <row r="839">
      <c r="A839" s="505"/>
      <c r="B839" s="485"/>
      <c r="C839" s="506"/>
      <c r="D839" s="485"/>
      <c r="E839" s="485"/>
      <c r="F839" s="485"/>
      <c r="G839" s="485"/>
      <c r="H839" s="485"/>
      <c r="I839" s="485"/>
      <c r="J839" s="485"/>
      <c r="K839" s="485"/>
      <c r="L839" s="485"/>
      <c r="M839" s="485"/>
      <c r="N839" s="485"/>
      <c r="O839" s="485"/>
      <c r="P839" s="485"/>
      <c r="Q839" s="485"/>
      <c r="R839" s="507"/>
      <c r="S839" s="507"/>
      <c r="T839" s="507"/>
      <c r="U839" s="507"/>
      <c r="V839" s="485"/>
      <c r="W839" s="485"/>
      <c r="X839" s="485"/>
      <c r="Y839" s="485"/>
      <c r="Z839" s="485"/>
      <c r="AA839" s="485"/>
      <c r="AB839" s="485"/>
      <c r="AC839" s="485"/>
      <c r="AD839" s="485"/>
      <c r="AE839" s="509"/>
      <c r="AF839" s="485"/>
      <c r="AG839" s="485"/>
      <c r="AH839" s="485"/>
      <c r="AI839" s="485"/>
      <c r="AJ839" s="513"/>
    </row>
    <row r="840">
      <c r="A840" s="505"/>
      <c r="B840" s="485"/>
      <c r="C840" s="506"/>
      <c r="D840" s="485"/>
      <c r="E840" s="485"/>
      <c r="F840" s="485"/>
      <c r="G840" s="485"/>
      <c r="H840" s="485"/>
      <c r="I840" s="485"/>
      <c r="J840" s="485"/>
      <c r="K840" s="485"/>
      <c r="L840" s="485"/>
      <c r="M840" s="485"/>
      <c r="N840" s="485"/>
      <c r="O840" s="485"/>
      <c r="P840" s="485"/>
      <c r="Q840" s="485"/>
      <c r="R840" s="507"/>
      <c r="S840" s="507"/>
      <c r="T840" s="507"/>
      <c r="U840" s="507"/>
      <c r="V840" s="485"/>
      <c r="W840" s="485"/>
      <c r="X840" s="485"/>
      <c r="Y840" s="485"/>
      <c r="Z840" s="485"/>
      <c r="AA840" s="485"/>
      <c r="AB840" s="485"/>
      <c r="AC840" s="485"/>
      <c r="AD840" s="485"/>
      <c r="AE840" s="509"/>
      <c r="AF840" s="485"/>
      <c r="AG840" s="485"/>
      <c r="AH840" s="485"/>
      <c r="AI840" s="485"/>
      <c r="AJ840" s="513"/>
    </row>
    <row r="841">
      <c r="A841" s="505"/>
      <c r="B841" s="485"/>
      <c r="C841" s="506"/>
      <c r="D841" s="485"/>
      <c r="E841" s="485"/>
      <c r="F841" s="485"/>
      <c r="G841" s="485"/>
      <c r="H841" s="485"/>
      <c r="I841" s="485"/>
      <c r="J841" s="485"/>
      <c r="K841" s="485"/>
      <c r="L841" s="485"/>
      <c r="M841" s="485"/>
      <c r="N841" s="485"/>
      <c r="O841" s="485"/>
      <c r="P841" s="485"/>
      <c r="Q841" s="485"/>
      <c r="R841" s="507"/>
      <c r="S841" s="507"/>
      <c r="T841" s="507"/>
      <c r="U841" s="507"/>
      <c r="V841" s="485"/>
      <c r="W841" s="485"/>
      <c r="X841" s="485"/>
      <c r="Y841" s="485"/>
      <c r="Z841" s="485"/>
      <c r="AA841" s="485"/>
      <c r="AB841" s="485"/>
      <c r="AC841" s="485"/>
      <c r="AD841" s="485"/>
      <c r="AE841" s="509"/>
      <c r="AF841" s="485"/>
      <c r="AG841" s="485"/>
      <c r="AH841" s="485"/>
      <c r="AI841" s="485"/>
      <c r="AJ841" s="513"/>
    </row>
    <row r="842">
      <c r="A842" s="505"/>
      <c r="B842" s="485"/>
      <c r="C842" s="506"/>
      <c r="D842" s="485"/>
      <c r="E842" s="485"/>
      <c r="F842" s="485"/>
      <c r="G842" s="485"/>
      <c r="H842" s="485"/>
      <c r="I842" s="485"/>
      <c r="J842" s="485"/>
      <c r="K842" s="485"/>
      <c r="L842" s="485"/>
      <c r="M842" s="485"/>
      <c r="N842" s="485"/>
      <c r="O842" s="485"/>
      <c r="P842" s="485"/>
      <c r="Q842" s="485"/>
      <c r="R842" s="507"/>
      <c r="S842" s="507"/>
      <c r="T842" s="507"/>
      <c r="U842" s="507"/>
      <c r="V842" s="485"/>
      <c r="W842" s="485"/>
      <c r="X842" s="485"/>
      <c r="Y842" s="485"/>
      <c r="Z842" s="485"/>
      <c r="AA842" s="485"/>
      <c r="AB842" s="485"/>
      <c r="AC842" s="485"/>
      <c r="AD842" s="485"/>
      <c r="AE842" s="509"/>
      <c r="AF842" s="485"/>
      <c r="AG842" s="485"/>
      <c r="AH842" s="485"/>
      <c r="AI842" s="485"/>
      <c r="AJ842" s="513"/>
    </row>
    <row r="843">
      <c r="A843" s="505"/>
      <c r="B843" s="485"/>
      <c r="C843" s="506"/>
      <c r="D843" s="485"/>
      <c r="E843" s="485"/>
      <c r="F843" s="485"/>
      <c r="G843" s="485"/>
      <c r="H843" s="485"/>
      <c r="I843" s="485"/>
      <c r="J843" s="485"/>
      <c r="K843" s="485"/>
      <c r="L843" s="485"/>
      <c r="M843" s="485"/>
      <c r="N843" s="485"/>
      <c r="O843" s="485"/>
      <c r="P843" s="485"/>
      <c r="Q843" s="485"/>
      <c r="R843" s="507"/>
      <c r="S843" s="507"/>
      <c r="T843" s="507"/>
      <c r="U843" s="507"/>
      <c r="V843" s="485"/>
      <c r="W843" s="485"/>
      <c r="X843" s="485"/>
      <c r="Y843" s="485"/>
      <c r="Z843" s="485"/>
      <c r="AA843" s="485"/>
      <c r="AB843" s="485"/>
      <c r="AC843" s="485"/>
      <c r="AD843" s="485"/>
      <c r="AE843" s="509"/>
      <c r="AF843" s="485"/>
      <c r="AG843" s="485"/>
      <c r="AH843" s="485"/>
      <c r="AI843" s="485"/>
      <c r="AJ843" s="513"/>
    </row>
    <row r="844">
      <c r="A844" s="505"/>
      <c r="B844" s="485"/>
      <c r="C844" s="506"/>
      <c r="D844" s="485"/>
      <c r="E844" s="485"/>
      <c r="F844" s="485"/>
      <c r="G844" s="485"/>
      <c r="H844" s="485"/>
      <c r="I844" s="485"/>
      <c r="J844" s="485"/>
      <c r="K844" s="485"/>
      <c r="L844" s="485"/>
      <c r="M844" s="485"/>
      <c r="N844" s="485"/>
      <c r="O844" s="485"/>
      <c r="P844" s="485"/>
      <c r="Q844" s="485"/>
      <c r="R844" s="507"/>
      <c r="S844" s="507"/>
      <c r="T844" s="507"/>
      <c r="U844" s="507"/>
      <c r="V844" s="485"/>
      <c r="W844" s="485"/>
      <c r="X844" s="485"/>
      <c r="Y844" s="485"/>
      <c r="Z844" s="485"/>
      <c r="AA844" s="485"/>
      <c r="AB844" s="485"/>
      <c r="AC844" s="485"/>
      <c r="AD844" s="485"/>
      <c r="AE844" s="509"/>
      <c r="AF844" s="485"/>
      <c r="AG844" s="485"/>
      <c r="AH844" s="485"/>
      <c r="AI844" s="485"/>
      <c r="AJ844" s="513"/>
    </row>
    <row r="845">
      <c r="A845" s="505"/>
      <c r="B845" s="485"/>
      <c r="C845" s="506"/>
      <c r="D845" s="485"/>
      <c r="E845" s="485"/>
      <c r="F845" s="485"/>
      <c r="G845" s="485"/>
      <c r="H845" s="485"/>
      <c r="I845" s="485"/>
      <c r="J845" s="485"/>
      <c r="K845" s="485"/>
      <c r="L845" s="485"/>
      <c r="M845" s="485"/>
      <c r="N845" s="485"/>
      <c r="O845" s="485"/>
      <c r="P845" s="485"/>
      <c r="Q845" s="485"/>
      <c r="R845" s="507"/>
      <c r="S845" s="507"/>
      <c r="T845" s="507"/>
      <c r="U845" s="507"/>
      <c r="V845" s="485"/>
      <c r="W845" s="485"/>
      <c r="X845" s="485"/>
      <c r="Y845" s="485"/>
      <c r="Z845" s="485"/>
      <c r="AA845" s="485"/>
      <c r="AB845" s="485"/>
      <c r="AC845" s="485"/>
      <c r="AD845" s="485"/>
      <c r="AE845" s="509"/>
      <c r="AF845" s="485"/>
      <c r="AG845" s="485"/>
      <c r="AH845" s="485"/>
      <c r="AI845" s="485"/>
      <c r="AJ845" s="513"/>
    </row>
    <row r="846">
      <c r="A846" s="505"/>
      <c r="B846" s="485"/>
      <c r="C846" s="506"/>
      <c r="D846" s="485"/>
      <c r="E846" s="485"/>
      <c r="F846" s="485"/>
      <c r="G846" s="485"/>
      <c r="H846" s="485"/>
      <c r="I846" s="485"/>
      <c r="J846" s="485"/>
      <c r="K846" s="485"/>
      <c r="L846" s="485"/>
      <c r="M846" s="485"/>
      <c r="N846" s="485"/>
      <c r="O846" s="485"/>
      <c r="P846" s="485"/>
      <c r="Q846" s="485"/>
      <c r="R846" s="507"/>
      <c r="S846" s="507"/>
      <c r="T846" s="507"/>
      <c r="U846" s="507"/>
      <c r="V846" s="485"/>
      <c r="W846" s="485"/>
      <c r="X846" s="485"/>
      <c r="Y846" s="485"/>
      <c r="Z846" s="485"/>
      <c r="AA846" s="485"/>
      <c r="AB846" s="485"/>
      <c r="AC846" s="485"/>
      <c r="AD846" s="485"/>
      <c r="AE846" s="509"/>
      <c r="AF846" s="485"/>
      <c r="AG846" s="485"/>
      <c r="AH846" s="485"/>
      <c r="AI846" s="485"/>
      <c r="AJ846" s="513"/>
    </row>
    <row r="847">
      <c r="A847" s="505"/>
      <c r="B847" s="485"/>
      <c r="C847" s="506"/>
      <c r="D847" s="485"/>
      <c r="E847" s="485"/>
      <c r="F847" s="485"/>
      <c r="G847" s="485"/>
      <c r="H847" s="485"/>
      <c r="I847" s="485"/>
      <c r="J847" s="485"/>
      <c r="K847" s="485"/>
      <c r="L847" s="485"/>
      <c r="M847" s="485"/>
      <c r="N847" s="485"/>
      <c r="O847" s="485"/>
      <c r="P847" s="485"/>
      <c r="Q847" s="485"/>
      <c r="R847" s="507"/>
      <c r="S847" s="507"/>
      <c r="T847" s="507"/>
      <c r="U847" s="507"/>
      <c r="V847" s="485"/>
      <c r="W847" s="485"/>
      <c r="X847" s="485"/>
      <c r="Y847" s="485"/>
      <c r="Z847" s="485"/>
      <c r="AA847" s="485"/>
      <c r="AB847" s="485"/>
      <c r="AC847" s="485"/>
      <c r="AD847" s="485"/>
      <c r="AE847" s="509"/>
      <c r="AF847" s="485"/>
      <c r="AG847" s="485"/>
      <c r="AH847" s="485"/>
      <c r="AI847" s="485"/>
      <c r="AJ847" s="513"/>
    </row>
    <row r="848">
      <c r="A848" s="505"/>
      <c r="B848" s="485"/>
      <c r="C848" s="506"/>
      <c r="D848" s="485"/>
      <c r="E848" s="485"/>
      <c r="F848" s="485"/>
      <c r="G848" s="485"/>
      <c r="H848" s="485"/>
      <c r="I848" s="485"/>
      <c r="J848" s="485"/>
      <c r="K848" s="485"/>
      <c r="L848" s="485"/>
      <c r="M848" s="485"/>
      <c r="N848" s="485"/>
      <c r="O848" s="485"/>
      <c r="P848" s="485"/>
      <c r="Q848" s="485"/>
      <c r="R848" s="507"/>
      <c r="S848" s="507"/>
      <c r="T848" s="507"/>
      <c r="U848" s="507"/>
      <c r="V848" s="485"/>
      <c r="W848" s="485"/>
      <c r="X848" s="485"/>
      <c r="Y848" s="485"/>
      <c r="Z848" s="485"/>
      <c r="AA848" s="485"/>
      <c r="AB848" s="485"/>
      <c r="AC848" s="485"/>
      <c r="AD848" s="485"/>
      <c r="AE848" s="509"/>
      <c r="AF848" s="485"/>
      <c r="AG848" s="485"/>
      <c r="AH848" s="485"/>
      <c r="AI848" s="485"/>
      <c r="AJ848" s="513"/>
    </row>
    <row r="849">
      <c r="A849" s="505"/>
      <c r="B849" s="485"/>
      <c r="C849" s="506"/>
      <c r="D849" s="485"/>
      <c r="E849" s="485"/>
      <c r="F849" s="485"/>
      <c r="G849" s="485"/>
      <c r="H849" s="485"/>
      <c r="I849" s="485"/>
      <c r="J849" s="485"/>
      <c r="K849" s="485"/>
      <c r="L849" s="485"/>
      <c r="M849" s="485"/>
      <c r="N849" s="485"/>
      <c r="O849" s="485"/>
      <c r="P849" s="485"/>
      <c r="Q849" s="485"/>
      <c r="R849" s="507"/>
      <c r="S849" s="507"/>
      <c r="T849" s="507"/>
      <c r="U849" s="507"/>
      <c r="V849" s="485"/>
      <c r="W849" s="485"/>
      <c r="X849" s="485"/>
      <c r="Y849" s="485"/>
      <c r="Z849" s="485"/>
      <c r="AA849" s="485"/>
      <c r="AB849" s="485"/>
      <c r="AC849" s="485"/>
      <c r="AD849" s="485"/>
      <c r="AE849" s="509"/>
      <c r="AF849" s="485"/>
      <c r="AG849" s="485"/>
      <c r="AH849" s="485"/>
      <c r="AI849" s="485"/>
      <c r="AJ849" s="513"/>
    </row>
    <row r="850">
      <c r="A850" s="505"/>
      <c r="B850" s="485"/>
      <c r="C850" s="506"/>
      <c r="D850" s="485"/>
      <c r="E850" s="485"/>
      <c r="F850" s="485"/>
      <c r="G850" s="485"/>
      <c r="H850" s="485"/>
      <c r="I850" s="485"/>
      <c r="J850" s="485"/>
      <c r="K850" s="485"/>
      <c r="L850" s="485"/>
      <c r="M850" s="485"/>
      <c r="N850" s="485"/>
      <c r="O850" s="485"/>
      <c r="P850" s="485"/>
      <c r="Q850" s="485"/>
      <c r="R850" s="507"/>
      <c r="S850" s="507"/>
      <c r="T850" s="507"/>
      <c r="U850" s="507"/>
      <c r="V850" s="485"/>
      <c r="W850" s="485"/>
      <c r="X850" s="485"/>
      <c r="Y850" s="485"/>
      <c r="Z850" s="485"/>
      <c r="AA850" s="485"/>
      <c r="AB850" s="485"/>
      <c r="AC850" s="485"/>
      <c r="AD850" s="485"/>
      <c r="AE850" s="509"/>
      <c r="AF850" s="485"/>
      <c r="AG850" s="485"/>
      <c r="AH850" s="485"/>
      <c r="AI850" s="485"/>
      <c r="AJ850" s="513"/>
    </row>
    <row r="851">
      <c r="A851" s="505"/>
      <c r="B851" s="485"/>
      <c r="C851" s="506"/>
      <c r="D851" s="485"/>
      <c r="E851" s="485"/>
      <c r="F851" s="485"/>
      <c r="G851" s="485"/>
      <c r="H851" s="485"/>
      <c r="I851" s="485"/>
      <c r="J851" s="485"/>
      <c r="K851" s="485"/>
      <c r="L851" s="485"/>
      <c r="M851" s="485"/>
      <c r="N851" s="485"/>
      <c r="O851" s="485"/>
      <c r="P851" s="485"/>
      <c r="Q851" s="485"/>
      <c r="R851" s="507"/>
      <c r="S851" s="507"/>
      <c r="T851" s="507"/>
      <c r="U851" s="507"/>
      <c r="V851" s="485"/>
      <c r="W851" s="485"/>
      <c r="X851" s="485"/>
      <c r="Y851" s="485"/>
      <c r="Z851" s="485"/>
      <c r="AA851" s="485"/>
      <c r="AB851" s="485"/>
      <c r="AC851" s="485"/>
      <c r="AD851" s="485"/>
      <c r="AE851" s="509"/>
      <c r="AF851" s="485"/>
      <c r="AG851" s="485"/>
      <c r="AH851" s="485"/>
      <c r="AI851" s="485"/>
      <c r="AJ851" s="513"/>
    </row>
    <row r="852">
      <c r="A852" s="505"/>
      <c r="B852" s="485"/>
      <c r="C852" s="506"/>
      <c r="D852" s="485"/>
      <c r="E852" s="485"/>
      <c r="F852" s="485"/>
      <c r="G852" s="485"/>
      <c r="H852" s="485"/>
      <c r="I852" s="485"/>
      <c r="J852" s="485"/>
      <c r="K852" s="485"/>
      <c r="L852" s="485"/>
      <c r="M852" s="485"/>
      <c r="N852" s="485"/>
      <c r="O852" s="485"/>
      <c r="P852" s="485"/>
      <c r="Q852" s="485"/>
      <c r="R852" s="507"/>
      <c r="S852" s="507"/>
      <c r="T852" s="507"/>
      <c r="U852" s="507"/>
      <c r="V852" s="485"/>
      <c r="W852" s="485"/>
      <c r="X852" s="485"/>
      <c r="Y852" s="485"/>
      <c r="Z852" s="485"/>
      <c r="AA852" s="485"/>
      <c r="AB852" s="485"/>
      <c r="AC852" s="485"/>
      <c r="AD852" s="485"/>
      <c r="AE852" s="509"/>
      <c r="AF852" s="485"/>
      <c r="AG852" s="485"/>
      <c r="AH852" s="485"/>
      <c r="AI852" s="485"/>
      <c r="AJ852" s="513"/>
    </row>
    <row r="853">
      <c r="A853" s="505"/>
      <c r="B853" s="485"/>
      <c r="C853" s="506"/>
      <c r="D853" s="485"/>
      <c r="E853" s="485"/>
      <c r="F853" s="485"/>
      <c r="G853" s="485"/>
      <c r="H853" s="485"/>
      <c r="I853" s="485"/>
      <c r="J853" s="485"/>
      <c r="K853" s="485"/>
      <c r="L853" s="485"/>
      <c r="M853" s="485"/>
      <c r="N853" s="485"/>
      <c r="O853" s="485"/>
      <c r="P853" s="485"/>
      <c r="Q853" s="485"/>
      <c r="R853" s="507"/>
      <c r="S853" s="507"/>
      <c r="T853" s="507"/>
      <c r="U853" s="507"/>
      <c r="V853" s="485"/>
      <c r="W853" s="485"/>
      <c r="X853" s="485"/>
      <c r="Y853" s="485"/>
      <c r="Z853" s="485"/>
      <c r="AA853" s="485"/>
      <c r="AB853" s="485"/>
      <c r="AC853" s="485"/>
      <c r="AD853" s="485"/>
      <c r="AE853" s="509"/>
      <c r="AF853" s="485"/>
      <c r="AG853" s="485"/>
      <c r="AH853" s="485"/>
      <c r="AI853" s="485"/>
      <c r="AJ853" s="513"/>
    </row>
    <row r="854">
      <c r="A854" s="505"/>
      <c r="B854" s="485"/>
      <c r="C854" s="506"/>
      <c r="D854" s="485"/>
      <c r="E854" s="485"/>
      <c r="F854" s="485"/>
      <c r="G854" s="485"/>
      <c r="H854" s="485"/>
      <c r="I854" s="485"/>
      <c r="J854" s="485"/>
      <c r="K854" s="485"/>
      <c r="L854" s="485"/>
      <c r="M854" s="485"/>
      <c r="N854" s="485"/>
      <c r="O854" s="485"/>
      <c r="P854" s="485"/>
      <c r="Q854" s="485"/>
      <c r="R854" s="507"/>
      <c r="S854" s="507"/>
      <c r="T854" s="507"/>
      <c r="U854" s="507"/>
      <c r="V854" s="485"/>
      <c r="W854" s="485"/>
      <c r="X854" s="485"/>
      <c r="Y854" s="485"/>
      <c r="Z854" s="485"/>
      <c r="AA854" s="485"/>
      <c r="AB854" s="485"/>
      <c r="AC854" s="485"/>
      <c r="AD854" s="485"/>
      <c r="AE854" s="509"/>
      <c r="AF854" s="485"/>
      <c r="AG854" s="485"/>
      <c r="AH854" s="485"/>
      <c r="AI854" s="485"/>
      <c r="AJ854" s="513"/>
    </row>
    <row r="855">
      <c r="A855" s="505"/>
      <c r="B855" s="485"/>
      <c r="C855" s="506"/>
      <c r="D855" s="485"/>
      <c r="E855" s="485"/>
      <c r="F855" s="485"/>
      <c r="G855" s="485"/>
      <c r="H855" s="485"/>
      <c r="I855" s="485"/>
      <c r="J855" s="485"/>
      <c r="K855" s="485"/>
      <c r="L855" s="485"/>
      <c r="M855" s="485"/>
      <c r="N855" s="485"/>
      <c r="O855" s="485"/>
      <c r="P855" s="485"/>
      <c r="Q855" s="485"/>
      <c r="R855" s="507"/>
      <c r="S855" s="507"/>
      <c r="T855" s="507"/>
      <c r="U855" s="507"/>
      <c r="V855" s="485"/>
      <c r="W855" s="485"/>
      <c r="X855" s="485"/>
      <c r="Y855" s="485"/>
      <c r="Z855" s="485"/>
      <c r="AA855" s="485"/>
      <c r="AB855" s="485"/>
      <c r="AC855" s="485"/>
      <c r="AD855" s="485"/>
      <c r="AE855" s="509"/>
      <c r="AF855" s="485"/>
      <c r="AG855" s="485"/>
      <c r="AH855" s="485"/>
      <c r="AI855" s="485"/>
      <c r="AJ855" s="513"/>
    </row>
    <row r="856">
      <c r="A856" s="505"/>
      <c r="B856" s="485"/>
      <c r="C856" s="506"/>
      <c r="D856" s="485"/>
      <c r="E856" s="485"/>
      <c r="F856" s="485"/>
      <c r="G856" s="485"/>
      <c r="H856" s="485"/>
      <c r="I856" s="485"/>
      <c r="J856" s="485"/>
      <c r="K856" s="485"/>
      <c r="L856" s="485"/>
      <c r="M856" s="485"/>
      <c r="N856" s="485"/>
      <c r="O856" s="485"/>
      <c r="P856" s="485"/>
      <c r="Q856" s="485"/>
      <c r="R856" s="507"/>
      <c r="S856" s="507"/>
      <c r="T856" s="507"/>
      <c r="U856" s="507"/>
      <c r="V856" s="485"/>
      <c r="W856" s="485"/>
      <c r="X856" s="485"/>
      <c r="Y856" s="485"/>
      <c r="Z856" s="485"/>
      <c r="AA856" s="485"/>
      <c r="AB856" s="485"/>
      <c r="AC856" s="485"/>
      <c r="AD856" s="485"/>
      <c r="AE856" s="509"/>
      <c r="AF856" s="485"/>
      <c r="AG856" s="485"/>
      <c r="AH856" s="485"/>
      <c r="AI856" s="485"/>
      <c r="AJ856" s="513"/>
    </row>
    <row r="857">
      <c r="A857" s="505"/>
      <c r="B857" s="485"/>
      <c r="C857" s="506"/>
      <c r="D857" s="485"/>
      <c r="E857" s="485"/>
      <c r="F857" s="485"/>
      <c r="G857" s="485"/>
      <c r="H857" s="485"/>
      <c r="I857" s="485"/>
      <c r="J857" s="485"/>
      <c r="K857" s="485"/>
      <c r="L857" s="485"/>
      <c r="M857" s="485"/>
      <c r="N857" s="485"/>
      <c r="O857" s="485"/>
      <c r="P857" s="485"/>
      <c r="Q857" s="485"/>
      <c r="R857" s="507"/>
      <c r="S857" s="507"/>
      <c r="T857" s="507"/>
      <c r="U857" s="507"/>
      <c r="V857" s="485"/>
      <c r="W857" s="485"/>
      <c r="X857" s="485"/>
      <c r="Y857" s="485"/>
      <c r="Z857" s="485"/>
      <c r="AA857" s="485"/>
      <c r="AB857" s="485"/>
      <c r="AC857" s="485"/>
      <c r="AD857" s="485"/>
      <c r="AE857" s="509"/>
      <c r="AF857" s="485"/>
      <c r="AG857" s="485"/>
      <c r="AH857" s="485"/>
      <c r="AI857" s="485"/>
      <c r="AJ857" s="513"/>
    </row>
    <row r="858">
      <c r="A858" s="505"/>
      <c r="B858" s="485"/>
      <c r="C858" s="506"/>
      <c r="D858" s="485"/>
      <c r="E858" s="485"/>
      <c r="F858" s="485"/>
      <c r="G858" s="485"/>
      <c r="H858" s="485"/>
      <c r="I858" s="485"/>
      <c r="J858" s="485"/>
      <c r="K858" s="485"/>
      <c r="L858" s="485"/>
      <c r="M858" s="485"/>
      <c r="N858" s="485"/>
      <c r="O858" s="485"/>
      <c r="P858" s="485"/>
      <c r="Q858" s="485"/>
      <c r="R858" s="507"/>
      <c r="S858" s="507"/>
      <c r="T858" s="507"/>
      <c r="U858" s="507"/>
      <c r="V858" s="485"/>
      <c r="W858" s="485"/>
      <c r="X858" s="485"/>
      <c r="Y858" s="485"/>
      <c r="Z858" s="485"/>
      <c r="AA858" s="485"/>
      <c r="AB858" s="485"/>
      <c r="AC858" s="485"/>
      <c r="AD858" s="485"/>
      <c r="AE858" s="509"/>
      <c r="AF858" s="485"/>
      <c r="AG858" s="485"/>
      <c r="AH858" s="485"/>
      <c r="AI858" s="485"/>
      <c r="AJ858" s="513"/>
    </row>
    <row r="859">
      <c r="A859" s="505"/>
      <c r="B859" s="485"/>
      <c r="C859" s="506"/>
      <c r="D859" s="485"/>
      <c r="E859" s="485"/>
      <c r="F859" s="485"/>
      <c r="G859" s="485"/>
      <c r="H859" s="485"/>
      <c r="I859" s="485"/>
      <c r="J859" s="485"/>
      <c r="K859" s="485"/>
      <c r="L859" s="485"/>
      <c r="M859" s="485"/>
      <c r="N859" s="485"/>
      <c r="O859" s="485"/>
      <c r="P859" s="485"/>
      <c r="Q859" s="485"/>
      <c r="R859" s="507"/>
      <c r="S859" s="507"/>
      <c r="T859" s="507"/>
      <c r="U859" s="507"/>
      <c r="V859" s="485"/>
      <c r="W859" s="485"/>
      <c r="X859" s="485"/>
      <c r="Y859" s="485"/>
      <c r="Z859" s="485"/>
      <c r="AA859" s="485"/>
      <c r="AB859" s="485"/>
      <c r="AC859" s="485"/>
      <c r="AD859" s="485"/>
      <c r="AE859" s="509"/>
      <c r="AF859" s="485"/>
      <c r="AG859" s="485"/>
      <c r="AH859" s="485"/>
      <c r="AI859" s="485"/>
      <c r="AJ859" s="513"/>
    </row>
    <row r="860">
      <c r="A860" s="505"/>
      <c r="B860" s="485"/>
      <c r="C860" s="506"/>
      <c r="D860" s="485"/>
      <c r="E860" s="485"/>
      <c r="F860" s="485"/>
      <c r="G860" s="485"/>
      <c r="H860" s="485"/>
      <c r="I860" s="485"/>
      <c r="J860" s="485"/>
      <c r="K860" s="485"/>
      <c r="L860" s="485"/>
      <c r="M860" s="485"/>
      <c r="N860" s="485"/>
      <c r="O860" s="485"/>
      <c r="P860" s="485"/>
      <c r="Q860" s="485"/>
      <c r="R860" s="507"/>
      <c r="S860" s="507"/>
      <c r="T860" s="507"/>
      <c r="U860" s="507"/>
      <c r="V860" s="485"/>
      <c r="W860" s="485"/>
      <c r="X860" s="485"/>
      <c r="Y860" s="485"/>
      <c r="Z860" s="485"/>
      <c r="AA860" s="485"/>
      <c r="AB860" s="485"/>
      <c r="AC860" s="485"/>
      <c r="AD860" s="485"/>
      <c r="AE860" s="509"/>
      <c r="AF860" s="485"/>
      <c r="AG860" s="485"/>
      <c r="AH860" s="485"/>
      <c r="AI860" s="485"/>
      <c r="AJ860" s="513"/>
    </row>
    <row r="861">
      <c r="A861" s="505"/>
      <c r="B861" s="485"/>
      <c r="C861" s="506"/>
      <c r="D861" s="485"/>
      <c r="E861" s="485"/>
      <c r="F861" s="485"/>
      <c r="G861" s="485"/>
      <c r="H861" s="485"/>
      <c r="I861" s="485"/>
      <c r="J861" s="485"/>
      <c r="K861" s="485"/>
      <c r="L861" s="485"/>
      <c r="M861" s="485"/>
      <c r="N861" s="485"/>
      <c r="O861" s="485"/>
      <c r="P861" s="485"/>
      <c r="Q861" s="485"/>
      <c r="R861" s="507"/>
      <c r="S861" s="507"/>
      <c r="T861" s="507"/>
      <c r="U861" s="507"/>
      <c r="V861" s="485"/>
      <c r="W861" s="485"/>
      <c r="X861" s="485"/>
      <c r="Y861" s="485"/>
      <c r="Z861" s="485"/>
      <c r="AA861" s="485"/>
      <c r="AB861" s="485"/>
      <c r="AC861" s="485"/>
      <c r="AD861" s="485"/>
      <c r="AE861" s="509"/>
      <c r="AF861" s="485"/>
      <c r="AG861" s="485"/>
      <c r="AH861" s="485"/>
      <c r="AI861" s="485"/>
      <c r="AJ861" s="513"/>
    </row>
    <row r="862">
      <c r="A862" s="505"/>
      <c r="B862" s="485"/>
      <c r="C862" s="506"/>
      <c r="D862" s="485"/>
      <c r="E862" s="485"/>
      <c r="F862" s="485"/>
      <c r="G862" s="485"/>
      <c r="H862" s="485"/>
      <c r="I862" s="485"/>
      <c r="J862" s="485"/>
      <c r="K862" s="485"/>
      <c r="L862" s="485"/>
      <c r="M862" s="485"/>
      <c r="N862" s="485"/>
      <c r="O862" s="485"/>
      <c r="P862" s="485"/>
      <c r="Q862" s="485"/>
      <c r="R862" s="507"/>
      <c r="S862" s="507"/>
      <c r="T862" s="507"/>
      <c r="U862" s="507"/>
      <c r="V862" s="485"/>
      <c r="W862" s="485"/>
      <c r="X862" s="485"/>
      <c r="Y862" s="485"/>
      <c r="Z862" s="485"/>
      <c r="AA862" s="485"/>
      <c r="AB862" s="485"/>
      <c r="AC862" s="485"/>
      <c r="AD862" s="485"/>
      <c r="AE862" s="509"/>
      <c r="AF862" s="485"/>
      <c r="AG862" s="485"/>
      <c r="AH862" s="485"/>
      <c r="AI862" s="485"/>
      <c r="AJ862" s="513"/>
    </row>
    <row r="863">
      <c r="A863" s="505"/>
      <c r="B863" s="485"/>
      <c r="C863" s="506"/>
      <c r="D863" s="485"/>
      <c r="E863" s="485"/>
      <c r="F863" s="485"/>
      <c r="G863" s="485"/>
      <c r="H863" s="485"/>
      <c r="I863" s="485"/>
      <c r="J863" s="485"/>
      <c r="K863" s="485"/>
      <c r="L863" s="485"/>
      <c r="M863" s="485"/>
      <c r="N863" s="485"/>
      <c r="O863" s="485"/>
      <c r="P863" s="485"/>
      <c r="Q863" s="485"/>
      <c r="R863" s="507"/>
      <c r="S863" s="507"/>
      <c r="T863" s="507"/>
      <c r="U863" s="507"/>
      <c r="V863" s="485"/>
      <c r="W863" s="485"/>
      <c r="X863" s="485"/>
      <c r="Y863" s="485"/>
      <c r="Z863" s="485"/>
      <c r="AA863" s="485"/>
      <c r="AB863" s="485"/>
      <c r="AC863" s="485"/>
      <c r="AD863" s="485"/>
      <c r="AE863" s="509"/>
      <c r="AF863" s="485"/>
      <c r="AG863" s="485"/>
      <c r="AH863" s="485"/>
      <c r="AI863" s="485"/>
      <c r="AJ863" s="513"/>
    </row>
    <row r="864">
      <c r="A864" s="505"/>
      <c r="B864" s="485"/>
      <c r="C864" s="506"/>
      <c r="D864" s="485"/>
      <c r="E864" s="485"/>
      <c r="F864" s="485"/>
      <c r="G864" s="485"/>
      <c r="H864" s="485"/>
      <c r="I864" s="485"/>
      <c r="J864" s="485"/>
      <c r="K864" s="485"/>
      <c r="L864" s="485"/>
      <c r="M864" s="485"/>
      <c r="N864" s="485"/>
      <c r="O864" s="485"/>
      <c r="P864" s="485"/>
      <c r="Q864" s="485"/>
      <c r="R864" s="507"/>
      <c r="S864" s="507"/>
      <c r="T864" s="507"/>
      <c r="U864" s="507"/>
      <c r="V864" s="485"/>
      <c r="W864" s="485"/>
      <c r="X864" s="485"/>
      <c r="Y864" s="485"/>
      <c r="Z864" s="485"/>
      <c r="AA864" s="485"/>
      <c r="AB864" s="485"/>
      <c r="AC864" s="485"/>
      <c r="AD864" s="485"/>
      <c r="AE864" s="509"/>
      <c r="AF864" s="485"/>
      <c r="AG864" s="485"/>
      <c r="AH864" s="485"/>
      <c r="AI864" s="485"/>
      <c r="AJ864" s="513"/>
    </row>
    <row r="865">
      <c r="A865" s="505"/>
      <c r="B865" s="485"/>
      <c r="C865" s="506"/>
      <c r="D865" s="485"/>
      <c r="E865" s="485"/>
      <c r="F865" s="485"/>
      <c r="G865" s="485"/>
      <c r="H865" s="485"/>
      <c r="I865" s="485"/>
      <c r="J865" s="485"/>
      <c r="K865" s="485"/>
      <c r="L865" s="485"/>
      <c r="M865" s="485"/>
      <c r="N865" s="485"/>
      <c r="O865" s="485"/>
      <c r="P865" s="485"/>
      <c r="Q865" s="485"/>
      <c r="R865" s="507"/>
      <c r="S865" s="507"/>
      <c r="T865" s="507"/>
      <c r="U865" s="507"/>
      <c r="V865" s="485"/>
      <c r="W865" s="485"/>
      <c r="X865" s="485"/>
      <c r="Y865" s="485"/>
      <c r="Z865" s="485"/>
      <c r="AA865" s="485"/>
      <c r="AB865" s="485"/>
      <c r="AC865" s="485"/>
      <c r="AD865" s="485"/>
      <c r="AE865" s="509"/>
      <c r="AF865" s="485"/>
      <c r="AG865" s="485"/>
      <c r="AH865" s="485"/>
      <c r="AI865" s="485"/>
      <c r="AJ865" s="513"/>
    </row>
    <row r="866">
      <c r="A866" s="505"/>
      <c r="B866" s="485"/>
      <c r="C866" s="506"/>
      <c r="D866" s="485"/>
      <c r="E866" s="485"/>
      <c r="F866" s="485"/>
      <c r="G866" s="485"/>
      <c r="H866" s="485"/>
      <c r="I866" s="485"/>
      <c r="J866" s="485"/>
      <c r="K866" s="485"/>
      <c r="L866" s="485"/>
      <c r="M866" s="485"/>
      <c r="N866" s="485"/>
      <c r="O866" s="485"/>
      <c r="P866" s="485"/>
      <c r="Q866" s="485"/>
      <c r="R866" s="507"/>
      <c r="S866" s="507"/>
      <c r="T866" s="507"/>
      <c r="U866" s="507"/>
      <c r="V866" s="485"/>
      <c r="W866" s="485"/>
      <c r="X866" s="485"/>
      <c r="Y866" s="485"/>
      <c r="Z866" s="485"/>
      <c r="AA866" s="485"/>
      <c r="AB866" s="485"/>
      <c r="AC866" s="485"/>
      <c r="AD866" s="485"/>
      <c r="AE866" s="509"/>
      <c r="AF866" s="485"/>
      <c r="AG866" s="485"/>
      <c r="AH866" s="485"/>
      <c r="AI866" s="485"/>
      <c r="AJ866" s="513"/>
    </row>
    <row r="867">
      <c r="A867" s="505"/>
      <c r="B867" s="485"/>
      <c r="C867" s="506"/>
      <c r="D867" s="485"/>
      <c r="E867" s="485"/>
      <c r="F867" s="485"/>
      <c r="G867" s="485"/>
      <c r="H867" s="485"/>
      <c r="I867" s="485"/>
      <c r="J867" s="485"/>
      <c r="K867" s="485"/>
      <c r="L867" s="485"/>
      <c r="M867" s="485"/>
      <c r="N867" s="485"/>
      <c r="O867" s="485"/>
      <c r="P867" s="485"/>
      <c r="Q867" s="485"/>
      <c r="R867" s="507"/>
      <c r="S867" s="507"/>
      <c r="T867" s="507"/>
      <c r="U867" s="507"/>
      <c r="V867" s="485"/>
      <c r="W867" s="485"/>
      <c r="X867" s="485"/>
      <c r="Y867" s="485"/>
      <c r="Z867" s="485"/>
      <c r="AA867" s="485"/>
      <c r="AB867" s="485"/>
      <c r="AC867" s="485"/>
      <c r="AD867" s="485"/>
      <c r="AE867" s="509"/>
      <c r="AF867" s="485"/>
      <c r="AG867" s="485"/>
      <c r="AH867" s="485"/>
      <c r="AI867" s="485"/>
      <c r="AJ867" s="513"/>
    </row>
    <row r="868">
      <c r="A868" s="505"/>
      <c r="B868" s="485"/>
      <c r="C868" s="506"/>
      <c r="D868" s="485"/>
      <c r="E868" s="485"/>
      <c r="F868" s="485"/>
      <c r="G868" s="485"/>
      <c r="H868" s="485"/>
      <c r="I868" s="485"/>
      <c r="J868" s="485"/>
      <c r="K868" s="485"/>
      <c r="L868" s="485"/>
      <c r="M868" s="485"/>
      <c r="N868" s="485"/>
      <c r="O868" s="485"/>
      <c r="P868" s="485"/>
      <c r="Q868" s="485"/>
      <c r="R868" s="507"/>
      <c r="S868" s="507"/>
      <c r="T868" s="507"/>
      <c r="U868" s="507"/>
      <c r="V868" s="485"/>
      <c r="W868" s="485"/>
      <c r="X868" s="485"/>
      <c r="Y868" s="485"/>
      <c r="Z868" s="485"/>
      <c r="AA868" s="485"/>
      <c r="AB868" s="485"/>
      <c r="AC868" s="485"/>
      <c r="AD868" s="485"/>
      <c r="AE868" s="509"/>
      <c r="AF868" s="485"/>
      <c r="AG868" s="485"/>
      <c r="AH868" s="485"/>
      <c r="AI868" s="485"/>
      <c r="AJ868" s="513"/>
    </row>
    <row r="869">
      <c r="A869" s="505"/>
      <c r="B869" s="485"/>
      <c r="C869" s="506"/>
      <c r="D869" s="485"/>
      <c r="E869" s="485"/>
      <c r="F869" s="485"/>
      <c r="G869" s="485"/>
      <c r="H869" s="485"/>
      <c r="I869" s="485"/>
      <c r="J869" s="485"/>
      <c r="K869" s="485"/>
      <c r="L869" s="485"/>
      <c r="M869" s="485"/>
      <c r="N869" s="485"/>
      <c r="O869" s="485"/>
      <c r="P869" s="485"/>
      <c r="Q869" s="485"/>
      <c r="R869" s="507"/>
      <c r="S869" s="507"/>
      <c r="T869" s="507"/>
      <c r="U869" s="507"/>
      <c r="V869" s="485"/>
      <c r="W869" s="485"/>
      <c r="X869" s="485"/>
      <c r="Y869" s="485"/>
      <c r="Z869" s="485"/>
      <c r="AA869" s="485"/>
      <c r="AB869" s="485"/>
      <c r="AC869" s="485"/>
      <c r="AD869" s="485"/>
      <c r="AE869" s="509"/>
      <c r="AF869" s="485"/>
      <c r="AG869" s="485"/>
      <c r="AH869" s="485"/>
      <c r="AI869" s="485"/>
      <c r="AJ869" s="513"/>
    </row>
    <row r="870">
      <c r="A870" s="505"/>
      <c r="B870" s="485"/>
      <c r="C870" s="506"/>
      <c r="D870" s="485"/>
      <c r="E870" s="485"/>
      <c r="F870" s="485"/>
      <c r="G870" s="485"/>
      <c r="H870" s="485"/>
      <c r="I870" s="485"/>
      <c r="J870" s="485"/>
      <c r="K870" s="485"/>
      <c r="L870" s="485"/>
      <c r="M870" s="485"/>
      <c r="N870" s="485"/>
      <c r="O870" s="485"/>
      <c r="P870" s="485"/>
      <c r="Q870" s="485"/>
      <c r="R870" s="507"/>
      <c r="S870" s="507"/>
      <c r="T870" s="507"/>
      <c r="U870" s="507"/>
      <c r="V870" s="485"/>
      <c r="W870" s="485"/>
      <c r="X870" s="485"/>
      <c r="Y870" s="485"/>
      <c r="Z870" s="485"/>
      <c r="AA870" s="485"/>
      <c r="AB870" s="485"/>
      <c r="AC870" s="485"/>
      <c r="AD870" s="485"/>
      <c r="AE870" s="509"/>
      <c r="AF870" s="485"/>
      <c r="AG870" s="485"/>
      <c r="AH870" s="485"/>
      <c r="AI870" s="485"/>
      <c r="AJ870" s="513"/>
    </row>
    <row r="871">
      <c r="A871" s="505"/>
      <c r="B871" s="485"/>
      <c r="C871" s="506"/>
      <c r="D871" s="485"/>
      <c r="E871" s="485"/>
      <c r="F871" s="485"/>
      <c r="G871" s="485"/>
      <c r="H871" s="485"/>
      <c r="I871" s="485"/>
      <c r="J871" s="485"/>
      <c r="K871" s="485"/>
      <c r="L871" s="485"/>
      <c r="M871" s="485"/>
      <c r="N871" s="485"/>
      <c r="O871" s="485"/>
      <c r="P871" s="485"/>
      <c r="Q871" s="485"/>
      <c r="R871" s="507"/>
      <c r="S871" s="507"/>
      <c r="T871" s="507"/>
      <c r="U871" s="507"/>
      <c r="V871" s="485"/>
      <c r="W871" s="485"/>
      <c r="X871" s="485"/>
      <c r="Y871" s="485"/>
      <c r="Z871" s="485"/>
      <c r="AA871" s="485"/>
      <c r="AB871" s="485"/>
      <c r="AC871" s="485"/>
      <c r="AD871" s="485"/>
      <c r="AE871" s="509"/>
      <c r="AF871" s="485"/>
      <c r="AG871" s="485"/>
      <c r="AH871" s="485"/>
      <c r="AI871" s="485"/>
      <c r="AJ871" s="513"/>
    </row>
    <row r="872">
      <c r="A872" s="505"/>
      <c r="B872" s="485"/>
      <c r="C872" s="506"/>
      <c r="D872" s="485"/>
      <c r="E872" s="485"/>
      <c r="F872" s="485"/>
      <c r="G872" s="485"/>
      <c r="H872" s="485"/>
      <c r="I872" s="485"/>
      <c r="J872" s="485"/>
      <c r="K872" s="485"/>
      <c r="L872" s="485"/>
      <c r="M872" s="485"/>
      <c r="N872" s="485"/>
      <c r="O872" s="485"/>
      <c r="P872" s="485"/>
      <c r="Q872" s="485"/>
      <c r="R872" s="507"/>
      <c r="S872" s="507"/>
      <c r="T872" s="507"/>
      <c r="U872" s="507"/>
      <c r="V872" s="485"/>
      <c r="W872" s="485"/>
      <c r="X872" s="485"/>
      <c r="Y872" s="485"/>
      <c r="Z872" s="485"/>
      <c r="AA872" s="485"/>
      <c r="AB872" s="485"/>
      <c r="AC872" s="485"/>
      <c r="AD872" s="485"/>
      <c r="AE872" s="509"/>
      <c r="AF872" s="485"/>
      <c r="AG872" s="485"/>
      <c r="AH872" s="485"/>
      <c r="AI872" s="485"/>
      <c r="AJ872" s="513"/>
    </row>
    <row r="873">
      <c r="A873" s="505"/>
      <c r="B873" s="485"/>
      <c r="C873" s="506"/>
      <c r="D873" s="485"/>
      <c r="E873" s="485"/>
      <c r="F873" s="485"/>
      <c r="G873" s="485"/>
      <c r="H873" s="485"/>
      <c r="I873" s="485"/>
      <c r="J873" s="485"/>
      <c r="K873" s="485"/>
      <c r="L873" s="485"/>
      <c r="M873" s="485"/>
      <c r="N873" s="485"/>
      <c r="O873" s="485"/>
      <c r="P873" s="485"/>
      <c r="Q873" s="485"/>
      <c r="R873" s="507"/>
      <c r="S873" s="507"/>
      <c r="T873" s="507"/>
      <c r="U873" s="507"/>
      <c r="V873" s="485"/>
      <c r="W873" s="485"/>
      <c r="X873" s="485"/>
      <c r="Y873" s="485"/>
      <c r="Z873" s="485"/>
      <c r="AA873" s="485"/>
      <c r="AB873" s="485"/>
      <c r="AC873" s="485"/>
      <c r="AD873" s="485"/>
      <c r="AE873" s="509"/>
      <c r="AF873" s="485"/>
      <c r="AG873" s="485"/>
      <c r="AH873" s="485"/>
      <c r="AI873" s="485"/>
      <c r="AJ873" s="513"/>
    </row>
    <row r="874">
      <c r="A874" s="505"/>
      <c r="B874" s="485"/>
      <c r="C874" s="506"/>
      <c r="D874" s="485"/>
      <c r="E874" s="485"/>
      <c r="F874" s="485"/>
      <c r="G874" s="485"/>
      <c r="H874" s="485"/>
      <c r="I874" s="485"/>
      <c r="J874" s="485"/>
      <c r="K874" s="485"/>
      <c r="L874" s="485"/>
      <c r="M874" s="485"/>
      <c r="N874" s="485"/>
      <c r="O874" s="485"/>
      <c r="P874" s="485"/>
      <c r="Q874" s="485"/>
      <c r="R874" s="507"/>
      <c r="S874" s="507"/>
      <c r="T874" s="507"/>
      <c r="U874" s="507"/>
      <c r="V874" s="485"/>
      <c r="W874" s="485"/>
      <c r="X874" s="485"/>
      <c r="Y874" s="485"/>
      <c r="Z874" s="485"/>
      <c r="AA874" s="485"/>
      <c r="AB874" s="485"/>
      <c r="AC874" s="485"/>
      <c r="AD874" s="485"/>
      <c r="AE874" s="509"/>
      <c r="AF874" s="485"/>
      <c r="AG874" s="485"/>
      <c r="AH874" s="485"/>
      <c r="AI874" s="485"/>
      <c r="AJ874" s="513"/>
    </row>
    <row r="875">
      <c r="A875" s="505"/>
      <c r="B875" s="485"/>
      <c r="C875" s="506"/>
      <c r="D875" s="485"/>
      <c r="E875" s="485"/>
      <c r="F875" s="485"/>
      <c r="G875" s="485"/>
      <c r="H875" s="485"/>
      <c r="I875" s="485"/>
      <c r="J875" s="485"/>
      <c r="K875" s="485"/>
      <c r="L875" s="485"/>
      <c r="M875" s="485"/>
      <c r="N875" s="485"/>
      <c r="O875" s="485"/>
      <c r="P875" s="485"/>
      <c r="Q875" s="485"/>
      <c r="R875" s="507"/>
      <c r="S875" s="507"/>
      <c r="T875" s="507"/>
      <c r="U875" s="507"/>
      <c r="V875" s="485"/>
      <c r="W875" s="485"/>
      <c r="X875" s="485"/>
      <c r="Y875" s="485"/>
      <c r="Z875" s="485"/>
      <c r="AA875" s="485"/>
      <c r="AB875" s="485"/>
      <c r="AC875" s="485"/>
      <c r="AD875" s="485"/>
      <c r="AE875" s="509"/>
      <c r="AF875" s="485"/>
      <c r="AG875" s="485"/>
      <c r="AH875" s="485"/>
      <c r="AI875" s="485"/>
      <c r="AJ875" s="513"/>
    </row>
    <row r="876">
      <c r="A876" s="505"/>
      <c r="B876" s="485"/>
      <c r="C876" s="506"/>
      <c r="D876" s="485"/>
      <c r="E876" s="485"/>
      <c r="F876" s="485"/>
      <c r="G876" s="485"/>
      <c r="H876" s="485"/>
      <c r="I876" s="485"/>
      <c r="J876" s="485"/>
      <c r="K876" s="485"/>
      <c r="L876" s="485"/>
      <c r="M876" s="485"/>
      <c r="N876" s="485"/>
      <c r="O876" s="485"/>
      <c r="P876" s="485"/>
      <c r="Q876" s="485"/>
      <c r="R876" s="507"/>
      <c r="S876" s="507"/>
      <c r="T876" s="507"/>
      <c r="U876" s="507"/>
      <c r="V876" s="485"/>
      <c r="W876" s="485"/>
      <c r="X876" s="485"/>
      <c r="Y876" s="485"/>
      <c r="Z876" s="485"/>
      <c r="AA876" s="485"/>
      <c r="AB876" s="485"/>
      <c r="AC876" s="485"/>
      <c r="AD876" s="485"/>
      <c r="AE876" s="509"/>
      <c r="AF876" s="485"/>
      <c r="AG876" s="485"/>
      <c r="AH876" s="485"/>
      <c r="AI876" s="485"/>
      <c r="AJ876" s="513"/>
    </row>
    <row r="877">
      <c r="A877" s="505"/>
      <c r="B877" s="485"/>
      <c r="C877" s="506"/>
      <c r="D877" s="485"/>
      <c r="E877" s="485"/>
      <c r="F877" s="485"/>
      <c r="G877" s="485"/>
      <c r="H877" s="485"/>
      <c r="I877" s="485"/>
      <c r="J877" s="485"/>
      <c r="K877" s="485"/>
      <c r="L877" s="485"/>
      <c r="M877" s="485"/>
      <c r="N877" s="485"/>
      <c r="O877" s="485"/>
      <c r="P877" s="485"/>
      <c r="Q877" s="485"/>
      <c r="R877" s="507"/>
      <c r="S877" s="507"/>
      <c r="T877" s="507"/>
      <c r="U877" s="507"/>
      <c r="V877" s="485"/>
      <c r="W877" s="485"/>
      <c r="X877" s="485"/>
      <c r="Y877" s="485"/>
      <c r="Z877" s="485"/>
      <c r="AA877" s="485"/>
      <c r="AB877" s="485"/>
      <c r="AC877" s="485"/>
      <c r="AD877" s="485"/>
      <c r="AE877" s="509"/>
      <c r="AF877" s="485"/>
      <c r="AG877" s="485"/>
      <c r="AH877" s="485"/>
      <c r="AI877" s="485"/>
      <c r="AJ877" s="513"/>
    </row>
    <row r="878">
      <c r="A878" s="505"/>
      <c r="B878" s="485"/>
      <c r="C878" s="506"/>
      <c r="D878" s="485"/>
      <c r="E878" s="485"/>
      <c r="F878" s="485"/>
      <c r="G878" s="485"/>
      <c r="H878" s="485"/>
      <c r="I878" s="485"/>
      <c r="J878" s="485"/>
      <c r="K878" s="485"/>
      <c r="L878" s="485"/>
      <c r="M878" s="485"/>
      <c r="N878" s="485"/>
      <c r="O878" s="485"/>
      <c r="P878" s="485"/>
      <c r="Q878" s="485"/>
      <c r="R878" s="507"/>
      <c r="S878" s="507"/>
      <c r="T878" s="507"/>
      <c r="U878" s="507"/>
      <c r="V878" s="485"/>
      <c r="W878" s="485"/>
      <c r="X878" s="485"/>
      <c r="Y878" s="485"/>
      <c r="Z878" s="485"/>
      <c r="AA878" s="485"/>
      <c r="AB878" s="485"/>
      <c r="AC878" s="485"/>
      <c r="AD878" s="485"/>
      <c r="AE878" s="509"/>
      <c r="AF878" s="485"/>
      <c r="AG878" s="485"/>
      <c r="AH878" s="485"/>
      <c r="AI878" s="485"/>
      <c r="AJ878" s="513"/>
    </row>
    <row r="879">
      <c r="A879" s="505"/>
      <c r="B879" s="485"/>
      <c r="C879" s="506"/>
      <c r="D879" s="485"/>
      <c r="E879" s="485"/>
      <c r="F879" s="485"/>
      <c r="G879" s="485"/>
      <c r="H879" s="485"/>
      <c r="I879" s="485"/>
      <c r="J879" s="485"/>
      <c r="K879" s="485"/>
      <c r="L879" s="485"/>
      <c r="M879" s="485"/>
      <c r="N879" s="485"/>
      <c r="O879" s="485"/>
      <c r="P879" s="485"/>
      <c r="Q879" s="485"/>
      <c r="R879" s="507"/>
      <c r="S879" s="507"/>
      <c r="T879" s="507"/>
      <c r="U879" s="507"/>
      <c r="V879" s="485"/>
      <c r="W879" s="485"/>
      <c r="X879" s="485"/>
      <c r="Y879" s="485"/>
      <c r="Z879" s="485"/>
      <c r="AA879" s="485"/>
      <c r="AB879" s="485"/>
      <c r="AC879" s="485"/>
      <c r="AD879" s="485"/>
      <c r="AE879" s="509"/>
      <c r="AF879" s="485"/>
      <c r="AG879" s="485"/>
      <c r="AH879" s="485"/>
      <c r="AI879" s="485"/>
      <c r="AJ879" s="513"/>
    </row>
    <row r="880">
      <c r="A880" s="505"/>
      <c r="B880" s="485"/>
      <c r="C880" s="506"/>
      <c r="D880" s="485"/>
      <c r="E880" s="485"/>
      <c r="F880" s="485"/>
      <c r="G880" s="485"/>
      <c r="H880" s="485"/>
      <c r="I880" s="485"/>
      <c r="J880" s="485"/>
      <c r="K880" s="485"/>
      <c r="L880" s="485"/>
      <c r="M880" s="485"/>
      <c r="N880" s="485"/>
      <c r="O880" s="485"/>
      <c r="P880" s="485"/>
      <c r="Q880" s="485"/>
      <c r="R880" s="507"/>
      <c r="S880" s="507"/>
      <c r="T880" s="507"/>
      <c r="U880" s="507"/>
      <c r="V880" s="485"/>
      <c r="W880" s="485"/>
      <c r="X880" s="485"/>
      <c r="Y880" s="485"/>
      <c r="Z880" s="485"/>
      <c r="AA880" s="485"/>
      <c r="AB880" s="485"/>
      <c r="AC880" s="485"/>
      <c r="AD880" s="485"/>
      <c r="AE880" s="509"/>
      <c r="AF880" s="485"/>
      <c r="AG880" s="485"/>
      <c r="AH880" s="485"/>
      <c r="AI880" s="485"/>
      <c r="AJ880" s="513"/>
    </row>
    <row r="881">
      <c r="A881" s="505"/>
      <c r="B881" s="485"/>
      <c r="C881" s="506"/>
      <c r="D881" s="485"/>
      <c r="E881" s="485"/>
      <c r="F881" s="485"/>
      <c r="G881" s="485"/>
      <c r="H881" s="485"/>
      <c r="I881" s="485"/>
      <c r="J881" s="485"/>
      <c r="K881" s="485"/>
      <c r="L881" s="485"/>
      <c r="M881" s="485"/>
      <c r="N881" s="485"/>
      <c r="O881" s="485"/>
      <c r="P881" s="485"/>
      <c r="Q881" s="485"/>
      <c r="R881" s="507"/>
      <c r="S881" s="507"/>
      <c r="T881" s="507"/>
      <c r="U881" s="507"/>
      <c r="V881" s="485"/>
      <c r="W881" s="485"/>
      <c r="X881" s="485"/>
      <c r="Y881" s="485"/>
      <c r="Z881" s="485"/>
      <c r="AA881" s="485"/>
      <c r="AB881" s="485"/>
      <c r="AC881" s="485"/>
      <c r="AD881" s="485"/>
      <c r="AE881" s="509"/>
      <c r="AF881" s="485"/>
      <c r="AG881" s="485"/>
      <c r="AH881" s="485"/>
      <c r="AI881" s="485"/>
      <c r="AJ881" s="513"/>
    </row>
    <row r="882">
      <c r="A882" s="505"/>
      <c r="B882" s="485"/>
      <c r="C882" s="506"/>
      <c r="D882" s="485"/>
      <c r="E882" s="485"/>
      <c r="F882" s="485"/>
      <c r="G882" s="485"/>
      <c r="H882" s="485"/>
      <c r="I882" s="485"/>
      <c r="J882" s="485"/>
      <c r="K882" s="485"/>
      <c r="L882" s="485"/>
      <c r="M882" s="485"/>
      <c r="N882" s="485"/>
      <c r="O882" s="485"/>
      <c r="P882" s="485"/>
      <c r="Q882" s="485"/>
      <c r="R882" s="507"/>
      <c r="S882" s="507"/>
      <c r="T882" s="507"/>
      <c r="U882" s="507"/>
      <c r="V882" s="485"/>
      <c r="W882" s="485"/>
      <c r="X882" s="485"/>
      <c r="Y882" s="485"/>
      <c r="Z882" s="485"/>
      <c r="AA882" s="485"/>
      <c r="AB882" s="485"/>
      <c r="AC882" s="485"/>
      <c r="AD882" s="485"/>
      <c r="AE882" s="509"/>
      <c r="AF882" s="485"/>
      <c r="AG882" s="485"/>
      <c r="AH882" s="485"/>
      <c r="AI882" s="485"/>
      <c r="AJ882" s="513"/>
    </row>
    <row r="883">
      <c r="A883" s="505"/>
      <c r="B883" s="485"/>
      <c r="C883" s="506"/>
      <c r="D883" s="485"/>
      <c r="E883" s="485"/>
      <c r="F883" s="485"/>
      <c r="G883" s="485"/>
      <c r="H883" s="485"/>
      <c r="I883" s="485"/>
      <c r="J883" s="485"/>
      <c r="K883" s="485"/>
      <c r="L883" s="485"/>
      <c r="M883" s="485"/>
      <c r="N883" s="485"/>
      <c r="O883" s="485"/>
      <c r="P883" s="485"/>
      <c r="Q883" s="485"/>
      <c r="R883" s="507"/>
      <c r="S883" s="507"/>
      <c r="T883" s="507"/>
      <c r="U883" s="507"/>
      <c r="V883" s="485"/>
      <c r="W883" s="485"/>
      <c r="X883" s="485"/>
      <c r="Y883" s="485"/>
      <c r="Z883" s="485"/>
      <c r="AA883" s="485"/>
      <c r="AB883" s="485"/>
      <c r="AC883" s="485"/>
      <c r="AD883" s="485"/>
      <c r="AE883" s="509"/>
      <c r="AF883" s="485"/>
      <c r="AG883" s="485"/>
      <c r="AH883" s="485"/>
      <c r="AI883" s="485"/>
      <c r="AJ883" s="513"/>
    </row>
    <row r="884">
      <c r="A884" s="505"/>
      <c r="B884" s="485"/>
      <c r="C884" s="506"/>
      <c r="D884" s="485"/>
      <c r="E884" s="485"/>
      <c r="F884" s="485"/>
      <c r="G884" s="485"/>
      <c r="H884" s="485"/>
      <c r="I884" s="485"/>
      <c r="J884" s="485"/>
      <c r="K884" s="485"/>
      <c r="L884" s="485"/>
      <c r="M884" s="485"/>
      <c r="N884" s="485"/>
      <c r="O884" s="485"/>
      <c r="P884" s="485"/>
      <c r="Q884" s="485"/>
      <c r="R884" s="507"/>
      <c r="S884" s="507"/>
      <c r="T884" s="507"/>
      <c r="U884" s="507"/>
      <c r="V884" s="485"/>
      <c r="W884" s="485"/>
      <c r="X884" s="485"/>
      <c r="Y884" s="485"/>
      <c r="Z884" s="485"/>
      <c r="AA884" s="485"/>
      <c r="AB884" s="485"/>
      <c r="AC884" s="485"/>
      <c r="AD884" s="485"/>
      <c r="AE884" s="509"/>
      <c r="AF884" s="485"/>
      <c r="AG884" s="485"/>
      <c r="AH884" s="485"/>
      <c r="AI884" s="485"/>
      <c r="AJ884" s="513"/>
    </row>
    <row r="885">
      <c r="A885" s="505"/>
      <c r="B885" s="485"/>
      <c r="C885" s="506"/>
      <c r="D885" s="485"/>
      <c r="E885" s="485"/>
      <c r="F885" s="485"/>
      <c r="G885" s="485"/>
      <c r="H885" s="485"/>
      <c r="I885" s="485"/>
      <c r="J885" s="485"/>
      <c r="K885" s="485"/>
      <c r="L885" s="485"/>
      <c r="M885" s="485"/>
      <c r="N885" s="485"/>
      <c r="O885" s="485"/>
      <c r="P885" s="485"/>
      <c r="Q885" s="485"/>
      <c r="R885" s="507"/>
      <c r="S885" s="507"/>
      <c r="T885" s="507"/>
      <c r="U885" s="507"/>
      <c r="V885" s="485"/>
      <c r="W885" s="485"/>
      <c r="X885" s="485"/>
      <c r="Y885" s="485"/>
      <c r="Z885" s="485"/>
      <c r="AA885" s="485"/>
      <c r="AB885" s="485"/>
      <c r="AC885" s="485"/>
      <c r="AD885" s="485"/>
      <c r="AE885" s="509"/>
      <c r="AF885" s="485"/>
      <c r="AG885" s="485"/>
      <c r="AH885" s="485"/>
      <c r="AI885" s="485"/>
      <c r="AJ885" s="513"/>
    </row>
    <row r="886">
      <c r="A886" s="505"/>
      <c r="B886" s="485"/>
      <c r="C886" s="506"/>
      <c r="D886" s="485"/>
      <c r="E886" s="485"/>
      <c r="F886" s="485"/>
      <c r="G886" s="485"/>
      <c r="H886" s="485"/>
      <c r="I886" s="485"/>
      <c r="J886" s="485"/>
      <c r="K886" s="485"/>
      <c r="L886" s="485"/>
      <c r="M886" s="485"/>
      <c r="N886" s="485"/>
      <c r="O886" s="485"/>
      <c r="P886" s="485"/>
      <c r="Q886" s="485"/>
      <c r="R886" s="507"/>
      <c r="S886" s="507"/>
      <c r="T886" s="507"/>
      <c r="U886" s="507"/>
      <c r="V886" s="485"/>
      <c r="W886" s="485"/>
      <c r="X886" s="485"/>
      <c r="Y886" s="485"/>
      <c r="Z886" s="485"/>
      <c r="AA886" s="485"/>
      <c r="AB886" s="485"/>
      <c r="AC886" s="485"/>
      <c r="AD886" s="485"/>
      <c r="AE886" s="509"/>
      <c r="AF886" s="485"/>
      <c r="AG886" s="485"/>
      <c r="AH886" s="485"/>
      <c r="AI886" s="485"/>
      <c r="AJ886" s="513"/>
    </row>
    <row r="887">
      <c r="A887" s="505"/>
      <c r="B887" s="485"/>
      <c r="C887" s="506"/>
      <c r="D887" s="485"/>
      <c r="E887" s="485"/>
      <c r="F887" s="485"/>
      <c r="G887" s="485"/>
      <c r="H887" s="485"/>
      <c r="I887" s="485"/>
      <c r="J887" s="485"/>
      <c r="K887" s="485"/>
      <c r="L887" s="485"/>
      <c r="M887" s="485"/>
      <c r="N887" s="485"/>
      <c r="O887" s="485"/>
      <c r="P887" s="485"/>
      <c r="Q887" s="485"/>
      <c r="R887" s="507"/>
      <c r="S887" s="507"/>
      <c r="T887" s="507"/>
      <c r="U887" s="507"/>
      <c r="V887" s="485"/>
      <c r="W887" s="485"/>
      <c r="X887" s="485"/>
      <c r="Y887" s="485"/>
      <c r="Z887" s="485"/>
      <c r="AA887" s="485"/>
      <c r="AB887" s="485"/>
      <c r="AC887" s="485"/>
      <c r="AD887" s="485"/>
      <c r="AE887" s="509"/>
      <c r="AF887" s="485"/>
      <c r="AG887" s="485"/>
      <c r="AH887" s="485"/>
      <c r="AI887" s="485"/>
      <c r="AJ887" s="513"/>
    </row>
    <row r="888">
      <c r="A888" s="505"/>
      <c r="B888" s="485"/>
      <c r="C888" s="506"/>
      <c r="D888" s="485"/>
      <c r="E888" s="485"/>
      <c r="F888" s="485"/>
      <c r="G888" s="485"/>
      <c r="H888" s="485"/>
      <c r="I888" s="485"/>
      <c r="J888" s="485"/>
      <c r="K888" s="485"/>
      <c r="L888" s="485"/>
      <c r="M888" s="485"/>
      <c r="N888" s="485"/>
      <c r="O888" s="485"/>
      <c r="P888" s="485"/>
      <c r="Q888" s="485"/>
      <c r="R888" s="507"/>
      <c r="S888" s="507"/>
      <c r="T888" s="507"/>
      <c r="U888" s="507"/>
      <c r="V888" s="485"/>
      <c r="W888" s="485"/>
      <c r="X888" s="485"/>
      <c r="Y888" s="485"/>
      <c r="Z888" s="485"/>
      <c r="AA888" s="485"/>
      <c r="AB888" s="485"/>
      <c r="AC888" s="485"/>
      <c r="AD888" s="485"/>
      <c r="AE888" s="509"/>
      <c r="AF888" s="485"/>
      <c r="AG888" s="485"/>
      <c r="AH888" s="485"/>
      <c r="AI888" s="485"/>
      <c r="AJ888" s="513"/>
    </row>
    <row r="889">
      <c r="A889" s="505"/>
      <c r="B889" s="485"/>
      <c r="C889" s="506"/>
      <c r="D889" s="485"/>
      <c r="E889" s="485"/>
      <c r="F889" s="485"/>
      <c r="G889" s="485"/>
      <c r="H889" s="485"/>
      <c r="I889" s="485"/>
      <c r="J889" s="485"/>
      <c r="K889" s="485"/>
      <c r="L889" s="485"/>
      <c r="M889" s="485"/>
      <c r="N889" s="485"/>
      <c r="O889" s="485"/>
      <c r="P889" s="485"/>
      <c r="Q889" s="485"/>
      <c r="R889" s="507"/>
      <c r="S889" s="507"/>
      <c r="T889" s="507"/>
      <c r="U889" s="507"/>
      <c r="V889" s="485"/>
      <c r="W889" s="485"/>
      <c r="X889" s="485"/>
      <c r="Y889" s="485"/>
      <c r="Z889" s="485"/>
      <c r="AA889" s="485"/>
      <c r="AB889" s="485"/>
      <c r="AC889" s="485"/>
      <c r="AD889" s="485"/>
      <c r="AE889" s="509"/>
      <c r="AF889" s="485"/>
      <c r="AG889" s="485"/>
      <c r="AH889" s="485"/>
      <c r="AI889" s="485"/>
      <c r="AJ889" s="513"/>
    </row>
    <row r="890">
      <c r="A890" s="505"/>
      <c r="B890" s="485"/>
      <c r="C890" s="506"/>
      <c r="D890" s="485"/>
      <c r="E890" s="485"/>
      <c r="F890" s="485"/>
      <c r="G890" s="485"/>
      <c r="H890" s="485"/>
      <c r="I890" s="485"/>
      <c r="J890" s="485"/>
      <c r="K890" s="485"/>
      <c r="L890" s="485"/>
      <c r="M890" s="485"/>
      <c r="N890" s="485"/>
      <c r="O890" s="485"/>
      <c r="P890" s="485"/>
      <c r="Q890" s="485"/>
      <c r="R890" s="507"/>
      <c r="S890" s="507"/>
      <c r="T890" s="507"/>
      <c r="U890" s="507"/>
      <c r="V890" s="485"/>
      <c r="W890" s="485"/>
      <c r="X890" s="485"/>
      <c r="Y890" s="485"/>
      <c r="Z890" s="485"/>
      <c r="AA890" s="485"/>
      <c r="AB890" s="485"/>
      <c r="AC890" s="485"/>
      <c r="AD890" s="485"/>
      <c r="AE890" s="509"/>
      <c r="AF890" s="485"/>
      <c r="AG890" s="485"/>
      <c r="AH890" s="485"/>
      <c r="AI890" s="485"/>
      <c r="AJ890" s="513"/>
    </row>
    <row r="891">
      <c r="A891" s="505"/>
      <c r="B891" s="485"/>
      <c r="C891" s="506"/>
      <c r="D891" s="485"/>
      <c r="E891" s="485"/>
      <c r="F891" s="485"/>
      <c r="G891" s="485"/>
      <c r="H891" s="485"/>
      <c r="I891" s="485"/>
      <c r="J891" s="485"/>
      <c r="K891" s="485"/>
      <c r="L891" s="485"/>
      <c r="M891" s="485"/>
      <c r="N891" s="485"/>
      <c r="O891" s="485"/>
      <c r="P891" s="485"/>
      <c r="Q891" s="485"/>
      <c r="R891" s="507"/>
      <c r="S891" s="507"/>
      <c r="T891" s="507"/>
      <c r="U891" s="507"/>
      <c r="V891" s="485"/>
      <c r="W891" s="485"/>
      <c r="X891" s="485"/>
      <c r="Y891" s="485"/>
      <c r="Z891" s="485"/>
      <c r="AA891" s="485"/>
      <c r="AB891" s="485"/>
      <c r="AC891" s="485"/>
      <c r="AD891" s="485"/>
      <c r="AE891" s="509"/>
      <c r="AF891" s="485"/>
      <c r="AG891" s="485"/>
      <c r="AH891" s="485"/>
      <c r="AI891" s="485"/>
      <c r="AJ891" s="513"/>
    </row>
    <row r="892">
      <c r="A892" s="505"/>
      <c r="B892" s="485"/>
      <c r="C892" s="506"/>
      <c r="D892" s="485"/>
      <c r="E892" s="485"/>
      <c r="F892" s="485"/>
      <c r="G892" s="485"/>
      <c r="H892" s="485"/>
      <c r="I892" s="485"/>
      <c r="J892" s="485"/>
      <c r="K892" s="485"/>
      <c r="L892" s="485"/>
      <c r="M892" s="485"/>
      <c r="N892" s="485"/>
      <c r="O892" s="485"/>
      <c r="P892" s="485"/>
      <c r="Q892" s="485"/>
      <c r="R892" s="507"/>
      <c r="S892" s="507"/>
      <c r="T892" s="507"/>
      <c r="U892" s="507"/>
      <c r="V892" s="485"/>
      <c r="W892" s="485"/>
      <c r="X892" s="485"/>
      <c r="Y892" s="485"/>
      <c r="Z892" s="485"/>
      <c r="AA892" s="485"/>
      <c r="AB892" s="485"/>
      <c r="AC892" s="485"/>
      <c r="AD892" s="485"/>
      <c r="AE892" s="509"/>
      <c r="AF892" s="485"/>
      <c r="AG892" s="485"/>
      <c r="AH892" s="485"/>
      <c r="AI892" s="485"/>
      <c r="AJ892" s="513"/>
    </row>
    <row r="893">
      <c r="A893" s="505"/>
      <c r="B893" s="485"/>
      <c r="C893" s="506"/>
      <c r="D893" s="485"/>
      <c r="E893" s="485"/>
      <c r="F893" s="485"/>
      <c r="G893" s="485"/>
      <c r="H893" s="485"/>
      <c r="I893" s="485"/>
      <c r="J893" s="485"/>
      <c r="K893" s="485"/>
      <c r="L893" s="485"/>
      <c r="M893" s="485"/>
      <c r="N893" s="485"/>
      <c r="O893" s="485"/>
      <c r="P893" s="485"/>
      <c r="Q893" s="485"/>
      <c r="R893" s="507"/>
      <c r="S893" s="507"/>
      <c r="T893" s="507"/>
      <c r="U893" s="507"/>
      <c r="V893" s="485"/>
      <c r="W893" s="485"/>
      <c r="X893" s="485"/>
      <c r="Y893" s="485"/>
      <c r="Z893" s="485"/>
      <c r="AA893" s="485"/>
      <c r="AB893" s="485"/>
      <c r="AC893" s="485"/>
      <c r="AD893" s="485"/>
      <c r="AE893" s="509"/>
      <c r="AF893" s="485"/>
      <c r="AG893" s="485"/>
      <c r="AH893" s="485"/>
      <c r="AI893" s="485"/>
      <c r="AJ893" s="513"/>
    </row>
    <row r="894">
      <c r="A894" s="505"/>
      <c r="B894" s="485"/>
      <c r="C894" s="506"/>
      <c r="D894" s="485"/>
      <c r="E894" s="485"/>
      <c r="F894" s="485"/>
      <c r="G894" s="485"/>
      <c r="H894" s="485"/>
      <c r="I894" s="485"/>
      <c r="J894" s="485"/>
      <c r="K894" s="485"/>
      <c r="L894" s="485"/>
      <c r="M894" s="485"/>
      <c r="N894" s="485"/>
      <c r="O894" s="485"/>
      <c r="P894" s="485"/>
      <c r="Q894" s="485"/>
      <c r="R894" s="507"/>
      <c r="S894" s="507"/>
      <c r="T894" s="507"/>
      <c r="U894" s="507"/>
      <c r="V894" s="485"/>
      <c r="W894" s="485"/>
      <c r="X894" s="485"/>
      <c r="Y894" s="485"/>
      <c r="Z894" s="485"/>
      <c r="AA894" s="485"/>
      <c r="AB894" s="485"/>
      <c r="AC894" s="485"/>
      <c r="AD894" s="485"/>
      <c r="AE894" s="509"/>
      <c r="AF894" s="485"/>
      <c r="AG894" s="485"/>
      <c r="AH894" s="485"/>
      <c r="AI894" s="485"/>
      <c r="AJ894" s="513"/>
    </row>
    <row r="895">
      <c r="A895" s="505"/>
      <c r="B895" s="485"/>
      <c r="C895" s="506"/>
      <c r="D895" s="485"/>
      <c r="E895" s="485"/>
      <c r="F895" s="485"/>
      <c r="G895" s="485"/>
      <c r="H895" s="485"/>
      <c r="I895" s="485"/>
      <c r="J895" s="485"/>
      <c r="K895" s="485"/>
      <c r="L895" s="485"/>
      <c r="M895" s="485"/>
      <c r="N895" s="485"/>
      <c r="O895" s="485"/>
      <c r="P895" s="485"/>
      <c r="Q895" s="485"/>
      <c r="R895" s="507"/>
      <c r="S895" s="507"/>
      <c r="T895" s="507"/>
      <c r="U895" s="507"/>
      <c r="V895" s="485"/>
      <c r="W895" s="485"/>
      <c r="X895" s="485"/>
      <c r="Y895" s="485"/>
      <c r="Z895" s="485"/>
      <c r="AA895" s="485"/>
      <c r="AB895" s="485"/>
      <c r="AC895" s="485"/>
      <c r="AD895" s="485"/>
      <c r="AE895" s="509"/>
      <c r="AF895" s="485"/>
      <c r="AG895" s="485"/>
      <c r="AH895" s="485"/>
      <c r="AI895" s="485"/>
      <c r="AJ895" s="513"/>
    </row>
    <row r="896">
      <c r="A896" s="505"/>
      <c r="B896" s="485"/>
      <c r="C896" s="506"/>
      <c r="D896" s="485"/>
      <c r="E896" s="485"/>
      <c r="F896" s="485"/>
      <c r="G896" s="485"/>
      <c r="H896" s="485"/>
      <c r="I896" s="485"/>
      <c r="J896" s="485"/>
      <c r="K896" s="485"/>
      <c r="L896" s="485"/>
      <c r="M896" s="485"/>
      <c r="N896" s="485"/>
      <c r="O896" s="485"/>
      <c r="P896" s="485"/>
      <c r="Q896" s="485"/>
      <c r="R896" s="507"/>
      <c r="S896" s="507"/>
      <c r="T896" s="507"/>
      <c r="U896" s="507"/>
      <c r="V896" s="485"/>
      <c r="W896" s="485"/>
      <c r="X896" s="485"/>
      <c r="Y896" s="485"/>
      <c r="Z896" s="485"/>
      <c r="AA896" s="485"/>
      <c r="AB896" s="485"/>
      <c r="AC896" s="485"/>
      <c r="AD896" s="485"/>
      <c r="AE896" s="509"/>
      <c r="AF896" s="485"/>
      <c r="AG896" s="485"/>
      <c r="AH896" s="485"/>
      <c r="AI896" s="485"/>
      <c r="AJ896" s="513"/>
    </row>
    <row r="897">
      <c r="A897" s="505"/>
      <c r="B897" s="485"/>
      <c r="C897" s="506"/>
      <c r="D897" s="485"/>
      <c r="E897" s="485"/>
      <c r="F897" s="485"/>
      <c r="G897" s="485"/>
      <c r="H897" s="485"/>
      <c r="I897" s="485"/>
      <c r="J897" s="485"/>
      <c r="K897" s="485"/>
      <c r="L897" s="485"/>
      <c r="M897" s="485"/>
      <c r="N897" s="485"/>
      <c r="O897" s="485"/>
      <c r="P897" s="485"/>
      <c r="Q897" s="485"/>
      <c r="R897" s="507"/>
      <c r="S897" s="507"/>
      <c r="T897" s="507"/>
      <c r="U897" s="507"/>
      <c r="V897" s="485"/>
      <c r="W897" s="485"/>
      <c r="X897" s="485"/>
      <c r="Y897" s="485"/>
      <c r="Z897" s="485"/>
      <c r="AA897" s="485"/>
      <c r="AB897" s="485"/>
      <c r="AC897" s="485"/>
      <c r="AD897" s="485"/>
      <c r="AE897" s="509"/>
      <c r="AF897" s="485"/>
      <c r="AG897" s="485"/>
      <c r="AH897" s="485"/>
      <c r="AI897" s="485"/>
      <c r="AJ897" s="513"/>
    </row>
    <row r="898">
      <c r="A898" s="505"/>
      <c r="B898" s="485"/>
      <c r="C898" s="506"/>
      <c r="D898" s="485"/>
      <c r="E898" s="485"/>
      <c r="F898" s="485"/>
      <c r="G898" s="485"/>
      <c r="H898" s="485"/>
      <c r="I898" s="485"/>
      <c r="J898" s="485"/>
      <c r="K898" s="485"/>
      <c r="L898" s="485"/>
      <c r="M898" s="485"/>
      <c r="N898" s="485"/>
      <c r="O898" s="485"/>
      <c r="P898" s="485"/>
      <c r="Q898" s="485"/>
      <c r="R898" s="507"/>
      <c r="S898" s="507"/>
      <c r="T898" s="507"/>
      <c r="U898" s="507"/>
      <c r="V898" s="485"/>
      <c r="W898" s="485"/>
      <c r="X898" s="485"/>
      <c r="Y898" s="485"/>
      <c r="Z898" s="485"/>
      <c r="AA898" s="485"/>
      <c r="AB898" s="485"/>
      <c r="AC898" s="485"/>
      <c r="AD898" s="485"/>
      <c r="AE898" s="509"/>
      <c r="AF898" s="485"/>
      <c r="AG898" s="485"/>
      <c r="AH898" s="485"/>
      <c r="AI898" s="485"/>
      <c r="AJ898" s="513"/>
    </row>
    <row r="899">
      <c r="A899" s="505"/>
      <c r="B899" s="485"/>
      <c r="C899" s="506"/>
      <c r="D899" s="485"/>
      <c r="E899" s="485"/>
      <c r="F899" s="485"/>
      <c r="G899" s="485"/>
      <c r="H899" s="485"/>
      <c r="I899" s="485"/>
      <c r="J899" s="485"/>
      <c r="K899" s="485"/>
      <c r="L899" s="485"/>
      <c r="M899" s="485"/>
      <c r="N899" s="485"/>
      <c r="O899" s="485"/>
      <c r="P899" s="485"/>
      <c r="Q899" s="485"/>
      <c r="R899" s="507"/>
      <c r="S899" s="507"/>
      <c r="T899" s="507"/>
      <c r="U899" s="507"/>
      <c r="V899" s="485"/>
      <c r="W899" s="485"/>
      <c r="X899" s="485"/>
      <c r="Y899" s="485"/>
      <c r="Z899" s="485"/>
      <c r="AA899" s="485"/>
      <c r="AB899" s="485"/>
      <c r="AC899" s="485"/>
      <c r="AD899" s="485"/>
      <c r="AE899" s="509"/>
      <c r="AF899" s="485"/>
      <c r="AG899" s="485"/>
      <c r="AH899" s="485"/>
      <c r="AI899" s="485"/>
      <c r="AJ899" s="513"/>
    </row>
    <row r="900">
      <c r="A900" s="505"/>
      <c r="B900" s="485"/>
      <c r="C900" s="506"/>
      <c r="D900" s="485"/>
      <c r="E900" s="485"/>
      <c r="F900" s="485"/>
      <c r="G900" s="485"/>
      <c r="H900" s="485"/>
      <c r="I900" s="485"/>
      <c r="J900" s="485"/>
      <c r="K900" s="485"/>
      <c r="L900" s="485"/>
      <c r="M900" s="485"/>
      <c r="N900" s="485"/>
      <c r="O900" s="485"/>
      <c r="P900" s="485"/>
      <c r="Q900" s="485"/>
      <c r="R900" s="507"/>
      <c r="S900" s="507"/>
      <c r="T900" s="507"/>
      <c r="U900" s="507"/>
      <c r="V900" s="485"/>
      <c r="W900" s="485"/>
      <c r="X900" s="485"/>
      <c r="Y900" s="485"/>
      <c r="Z900" s="485"/>
      <c r="AA900" s="485"/>
      <c r="AB900" s="485"/>
      <c r="AC900" s="485"/>
      <c r="AD900" s="485"/>
      <c r="AE900" s="509"/>
      <c r="AF900" s="485"/>
      <c r="AG900" s="485"/>
      <c r="AH900" s="485"/>
      <c r="AI900" s="485"/>
      <c r="AJ900" s="513"/>
    </row>
    <row r="901">
      <c r="A901" s="505"/>
      <c r="B901" s="485"/>
      <c r="C901" s="506"/>
      <c r="D901" s="485"/>
      <c r="E901" s="485"/>
      <c r="F901" s="485"/>
      <c r="G901" s="485"/>
      <c r="H901" s="485"/>
      <c r="I901" s="485"/>
      <c r="J901" s="485"/>
      <c r="K901" s="485"/>
      <c r="L901" s="485"/>
      <c r="M901" s="485"/>
      <c r="N901" s="485"/>
      <c r="O901" s="485"/>
      <c r="P901" s="485"/>
      <c r="Q901" s="485"/>
      <c r="R901" s="507"/>
      <c r="S901" s="507"/>
      <c r="T901" s="507"/>
      <c r="U901" s="507"/>
      <c r="V901" s="485"/>
      <c r="W901" s="485"/>
      <c r="X901" s="485"/>
      <c r="Y901" s="485"/>
      <c r="Z901" s="485"/>
      <c r="AA901" s="485"/>
      <c r="AB901" s="485"/>
      <c r="AC901" s="485"/>
      <c r="AD901" s="485"/>
      <c r="AE901" s="509"/>
      <c r="AF901" s="485"/>
      <c r="AG901" s="485"/>
      <c r="AH901" s="485"/>
      <c r="AI901" s="485"/>
      <c r="AJ901" s="513"/>
    </row>
    <row r="902">
      <c r="A902" s="505"/>
      <c r="B902" s="485"/>
      <c r="C902" s="506"/>
      <c r="D902" s="485"/>
      <c r="E902" s="485"/>
      <c r="F902" s="485"/>
      <c r="G902" s="485"/>
      <c r="H902" s="485"/>
      <c r="I902" s="485"/>
      <c r="J902" s="485"/>
      <c r="K902" s="485"/>
      <c r="L902" s="485"/>
      <c r="M902" s="485"/>
      <c r="N902" s="485"/>
      <c r="O902" s="485"/>
      <c r="P902" s="485"/>
      <c r="Q902" s="485"/>
      <c r="R902" s="507"/>
      <c r="S902" s="507"/>
      <c r="T902" s="507"/>
      <c r="U902" s="507"/>
      <c r="V902" s="485"/>
      <c r="W902" s="485"/>
      <c r="X902" s="485"/>
      <c r="Y902" s="485"/>
      <c r="Z902" s="485"/>
      <c r="AA902" s="485"/>
      <c r="AB902" s="485"/>
      <c r="AC902" s="485"/>
      <c r="AD902" s="485"/>
      <c r="AE902" s="509"/>
      <c r="AF902" s="485"/>
      <c r="AG902" s="485"/>
      <c r="AH902" s="485"/>
      <c r="AI902" s="485"/>
      <c r="AJ902" s="513"/>
    </row>
    <row r="903">
      <c r="A903" s="505"/>
      <c r="B903" s="485"/>
      <c r="C903" s="506"/>
      <c r="D903" s="485"/>
      <c r="E903" s="485"/>
      <c r="F903" s="485"/>
      <c r="G903" s="485"/>
      <c r="H903" s="485"/>
      <c r="I903" s="485"/>
      <c r="J903" s="485"/>
      <c r="K903" s="485"/>
      <c r="L903" s="485"/>
      <c r="M903" s="485"/>
      <c r="N903" s="485"/>
      <c r="O903" s="485"/>
      <c r="P903" s="485"/>
      <c r="Q903" s="485"/>
      <c r="R903" s="507"/>
      <c r="S903" s="507"/>
      <c r="T903" s="507"/>
      <c r="U903" s="507"/>
      <c r="V903" s="485"/>
      <c r="W903" s="485"/>
      <c r="X903" s="485"/>
      <c r="Y903" s="485"/>
      <c r="Z903" s="485"/>
      <c r="AA903" s="485"/>
      <c r="AB903" s="485"/>
      <c r="AC903" s="485"/>
      <c r="AD903" s="485"/>
      <c r="AE903" s="509"/>
      <c r="AF903" s="485"/>
      <c r="AG903" s="485"/>
      <c r="AH903" s="485"/>
      <c r="AI903" s="485"/>
      <c r="AJ903" s="513"/>
    </row>
    <row r="904">
      <c r="A904" s="505"/>
      <c r="B904" s="485"/>
      <c r="C904" s="506"/>
      <c r="D904" s="485"/>
      <c r="E904" s="485"/>
      <c r="F904" s="485"/>
      <c r="G904" s="485"/>
      <c r="H904" s="485"/>
      <c r="I904" s="485"/>
      <c r="J904" s="485"/>
      <c r="K904" s="485"/>
      <c r="L904" s="485"/>
      <c r="M904" s="485"/>
      <c r="N904" s="485"/>
      <c r="O904" s="485"/>
      <c r="P904" s="485"/>
      <c r="Q904" s="485"/>
      <c r="R904" s="507"/>
      <c r="S904" s="507"/>
      <c r="T904" s="507"/>
      <c r="U904" s="507"/>
      <c r="V904" s="485"/>
      <c r="W904" s="485"/>
      <c r="X904" s="485"/>
      <c r="Y904" s="485"/>
      <c r="Z904" s="485"/>
      <c r="AA904" s="485"/>
      <c r="AB904" s="485"/>
      <c r="AC904" s="485"/>
      <c r="AD904" s="485"/>
      <c r="AE904" s="509"/>
      <c r="AF904" s="485"/>
      <c r="AG904" s="485"/>
      <c r="AH904" s="485"/>
      <c r="AI904" s="485"/>
      <c r="AJ904" s="513"/>
    </row>
    <row r="905">
      <c r="A905" s="505"/>
      <c r="B905" s="485"/>
      <c r="C905" s="506"/>
      <c r="D905" s="485"/>
      <c r="E905" s="485"/>
      <c r="F905" s="485"/>
      <c r="G905" s="485"/>
      <c r="H905" s="485"/>
      <c r="I905" s="485"/>
      <c r="J905" s="485"/>
      <c r="K905" s="485"/>
      <c r="L905" s="485"/>
      <c r="M905" s="485"/>
      <c r="N905" s="485"/>
      <c r="O905" s="485"/>
      <c r="P905" s="485"/>
      <c r="Q905" s="485"/>
      <c r="R905" s="507"/>
      <c r="S905" s="507"/>
      <c r="T905" s="507"/>
      <c r="U905" s="507"/>
      <c r="V905" s="485"/>
      <c r="W905" s="485"/>
      <c r="X905" s="485"/>
      <c r="Y905" s="485"/>
      <c r="Z905" s="485"/>
      <c r="AA905" s="485"/>
      <c r="AB905" s="485"/>
      <c r="AC905" s="485"/>
      <c r="AD905" s="485"/>
      <c r="AE905" s="509"/>
      <c r="AF905" s="485"/>
      <c r="AG905" s="485"/>
      <c r="AH905" s="485"/>
      <c r="AI905" s="485"/>
      <c r="AJ905" s="513"/>
    </row>
    <row r="906">
      <c r="A906" s="505"/>
      <c r="B906" s="485"/>
      <c r="C906" s="506"/>
      <c r="D906" s="485"/>
      <c r="E906" s="485"/>
      <c r="F906" s="485"/>
      <c r="G906" s="485"/>
      <c r="H906" s="485"/>
      <c r="I906" s="485"/>
      <c r="J906" s="485"/>
      <c r="K906" s="485"/>
      <c r="L906" s="485"/>
      <c r="M906" s="485"/>
      <c r="N906" s="485"/>
      <c r="O906" s="485"/>
      <c r="P906" s="485"/>
      <c r="Q906" s="485"/>
      <c r="R906" s="507"/>
      <c r="S906" s="507"/>
      <c r="T906" s="507"/>
      <c r="U906" s="507"/>
      <c r="V906" s="485"/>
      <c r="W906" s="485"/>
      <c r="X906" s="485"/>
      <c r="Y906" s="485"/>
      <c r="Z906" s="485"/>
      <c r="AA906" s="485"/>
      <c r="AB906" s="485"/>
      <c r="AC906" s="485"/>
      <c r="AD906" s="485"/>
      <c r="AE906" s="509"/>
      <c r="AF906" s="485"/>
      <c r="AG906" s="485"/>
      <c r="AH906" s="485"/>
      <c r="AI906" s="485"/>
      <c r="AJ906" s="513"/>
    </row>
    <row r="907">
      <c r="A907" s="505"/>
      <c r="B907" s="485"/>
      <c r="C907" s="506"/>
      <c r="D907" s="485"/>
      <c r="E907" s="485"/>
      <c r="F907" s="485"/>
      <c r="G907" s="485"/>
      <c r="H907" s="485"/>
      <c r="I907" s="485"/>
      <c r="J907" s="485"/>
      <c r="K907" s="485"/>
      <c r="L907" s="485"/>
      <c r="M907" s="485"/>
      <c r="N907" s="485"/>
      <c r="O907" s="485"/>
      <c r="P907" s="485"/>
      <c r="Q907" s="485"/>
      <c r="R907" s="507"/>
      <c r="S907" s="507"/>
      <c r="T907" s="507"/>
      <c r="U907" s="507"/>
      <c r="V907" s="485"/>
      <c r="W907" s="485"/>
      <c r="X907" s="485"/>
      <c r="Y907" s="485"/>
      <c r="Z907" s="485"/>
      <c r="AA907" s="485"/>
      <c r="AB907" s="485"/>
      <c r="AC907" s="485"/>
      <c r="AD907" s="485"/>
      <c r="AE907" s="509"/>
      <c r="AF907" s="485"/>
      <c r="AG907" s="485"/>
      <c r="AH907" s="485"/>
      <c r="AI907" s="485"/>
      <c r="AJ907" s="513"/>
    </row>
    <row r="908">
      <c r="A908" s="505"/>
      <c r="B908" s="485"/>
      <c r="C908" s="506"/>
      <c r="D908" s="485"/>
      <c r="E908" s="485"/>
      <c r="F908" s="485"/>
      <c r="G908" s="485"/>
      <c r="H908" s="485"/>
      <c r="I908" s="485"/>
      <c r="J908" s="485"/>
      <c r="K908" s="485"/>
      <c r="L908" s="485"/>
      <c r="M908" s="485"/>
      <c r="N908" s="485"/>
      <c r="O908" s="485"/>
      <c r="P908" s="485"/>
      <c r="Q908" s="485"/>
      <c r="R908" s="507"/>
      <c r="S908" s="507"/>
      <c r="T908" s="507"/>
      <c r="U908" s="507"/>
      <c r="V908" s="485"/>
      <c r="W908" s="485"/>
      <c r="X908" s="485"/>
      <c r="Y908" s="485"/>
      <c r="Z908" s="485"/>
      <c r="AA908" s="485"/>
      <c r="AB908" s="485"/>
      <c r="AC908" s="485"/>
      <c r="AD908" s="485"/>
      <c r="AE908" s="509"/>
      <c r="AF908" s="485"/>
      <c r="AG908" s="485"/>
      <c r="AH908" s="485"/>
      <c r="AI908" s="485"/>
      <c r="AJ908" s="513"/>
    </row>
    <row r="909">
      <c r="A909" s="505"/>
      <c r="B909" s="485"/>
      <c r="C909" s="506"/>
      <c r="D909" s="485"/>
      <c r="E909" s="485"/>
      <c r="F909" s="485"/>
      <c r="G909" s="485"/>
      <c r="H909" s="485"/>
      <c r="I909" s="485"/>
      <c r="J909" s="485"/>
      <c r="K909" s="485"/>
      <c r="L909" s="485"/>
      <c r="M909" s="485"/>
      <c r="N909" s="485"/>
      <c r="O909" s="485"/>
      <c r="P909" s="485"/>
      <c r="Q909" s="485"/>
      <c r="R909" s="507"/>
      <c r="S909" s="507"/>
      <c r="T909" s="507"/>
      <c r="U909" s="507"/>
      <c r="V909" s="485"/>
      <c r="W909" s="485"/>
      <c r="X909" s="485"/>
      <c r="Y909" s="485"/>
      <c r="Z909" s="485"/>
      <c r="AA909" s="485"/>
      <c r="AB909" s="485"/>
      <c r="AC909" s="485"/>
      <c r="AD909" s="485"/>
      <c r="AE909" s="509"/>
      <c r="AF909" s="485"/>
      <c r="AG909" s="485"/>
      <c r="AH909" s="485"/>
      <c r="AI909" s="485"/>
      <c r="AJ909" s="513"/>
    </row>
    <row r="910">
      <c r="A910" s="505"/>
      <c r="B910" s="485"/>
      <c r="C910" s="506"/>
      <c r="D910" s="485"/>
      <c r="E910" s="485"/>
      <c r="F910" s="485"/>
      <c r="G910" s="485"/>
      <c r="H910" s="485"/>
      <c r="I910" s="485"/>
      <c r="J910" s="485"/>
      <c r="K910" s="485"/>
      <c r="L910" s="485"/>
      <c r="M910" s="485"/>
      <c r="N910" s="485"/>
      <c r="O910" s="485"/>
      <c r="P910" s="485"/>
      <c r="Q910" s="485"/>
      <c r="R910" s="507"/>
      <c r="S910" s="507"/>
      <c r="T910" s="507"/>
      <c r="U910" s="507"/>
      <c r="V910" s="485"/>
      <c r="W910" s="485"/>
      <c r="X910" s="485"/>
      <c r="Y910" s="485"/>
      <c r="Z910" s="485"/>
      <c r="AA910" s="485"/>
      <c r="AB910" s="485"/>
      <c r="AC910" s="485"/>
      <c r="AD910" s="485"/>
      <c r="AE910" s="509"/>
      <c r="AF910" s="485"/>
      <c r="AG910" s="485"/>
      <c r="AH910" s="485"/>
      <c r="AI910" s="485"/>
      <c r="AJ910" s="513"/>
    </row>
    <row r="911">
      <c r="A911" s="505"/>
      <c r="B911" s="485"/>
      <c r="C911" s="506"/>
      <c r="D911" s="485"/>
      <c r="E911" s="485"/>
      <c r="F911" s="485"/>
      <c r="G911" s="485"/>
      <c r="H911" s="485"/>
      <c r="I911" s="485"/>
      <c r="J911" s="485"/>
      <c r="K911" s="485"/>
      <c r="L911" s="485"/>
      <c r="M911" s="485"/>
      <c r="N911" s="485"/>
      <c r="O911" s="485"/>
      <c r="P911" s="485"/>
      <c r="Q911" s="485"/>
      <c r="R911" s="507"/>
      <c r="S911" s="507"/>
      <c r="T911" s="507"/>
      <c r="U911" s="507"/>
      <c r="V911" s="485"/>
      <c r="W911" s="485"/>
      <c r="X911" s="485"/>
      <c r="Y911" s="485"/>
      <c r="Z911" s="485"/>
      <c r="AA911" s="485"/>
      <c r="AB911" s="485"/>
      <c r="AC911" s="485"/>
      <c r="AD911" s="485"/>
      <c r="AE911" s="509"/>
      <c r="AF911" s="485"/>
      <c r="AG911" s="485"/>
      <c r="AH911" s="485"/>
      <c r="AI911" s="485"/>
      <c r="AJ911" s="513"/>
    </row>
    <row r="912">
      <c r="A912" s="505"/>
      <c r="B912" s="485"/>
      <c r="C912" s="506"/>
      <c r="D912" s="485"/>
      <c r="E912" s="485"/>
      <c r="F912" s="485"/>
      <c r="G912" s="485"/>
      <c r="H912" s="485"/>
      <c r="I912" s="485"/>
      <c r="J912" s="485"/>
      <c r="K912" s="485"/>
      <c r="L912" s="485"/>
      <c r="M912" s="485"/>
      <c r="N912" s="485"/>
      <c r="O912" s="485"/>
      <c r="P912" s="485"/>
      <c r="Q912" s="485"/>
      <c r="R912" s="507"/>
      <c r="S912" s="507"/>
      <c r="T912" s="507"/>
      <c r="U912" s="507"/>
      <c r="V912" s="485"/>
      <c r="W912" s="485"/>
      <c r="X912" s="485"/>
      <c r="Y912" s="485"/>
      <c r="Z912" s="485"/>
      <c r="AA912" s="485"/>
      <c r="AB912" s="485"/>
      <c r="AC912" s="485"/>
      <c r="AD912" s="485"/>
      <c r="AE912" s="509"/>
      <c r="AF912" s="485"/>
      <c r="AG912" s="485"/>
      <c r="AH912" s="485"/>
      <c r="AI912" s="485"/>
      <c r="AJ912" s="513"/>
    </row>
    <row r="913">
      <c r="A913" s="505"/>
      <c r="B913" s="485"/>
      <c r="C913" s="506"/>
      <c r="D913" s="485"/>
      <c r="E913" s="485"/>
      <c r="F913" s="485"/>
      <c r="G913" s="485"/>
      <c r="H913" s="485"/>
      <c r="I913" s="485"/>
      <c r="J913" s="485"/>
      <c r="K913" s="485"/>
      <c r="L913" s="485"/>
      <c r="M913" s="485"/>
      <c r="N913" s="485"/>
      <c r="O913" s="485"/>
      <c r="P913" s="485"/>
      <c r="Q913" s="485"/>
      <c r="R913" s="507"/>
      <c r="S913" s="507"/>
      <c r="T913" s="507"/>
      <c r="U913" s="507"/>
      <c r="V913" s="485"/>
      <c r="W913" s="485"/>
      <c r="X913" s="485"/>
      <c r="Y913" s="485"/>
      <c r="Z913" s="485"/>
      <c r="AA913" s="485"/>
      <c r="AB913" s="485"/>
      <c r="AC913" s="485"/>
      <c r="AD913" s="485"/>
      <c r="AE913" s="509"/>
      <c r="AF913" s="485"/>
      <c r="AG913" s="485"/>
      <c r="AH913" s="485"/>
      <c r="AI913" s="485"/>
      <c r="AJ913" s="513"/>
    </row>
    <row r="914">
      <c r="A914" s="505"/>
      <c r="B914" s="485"/>
      <c r="C914" s="506"/>
      <c r="D914" s="485"/>
      <c r="E914" s="485"/>
      <c r="F914" s="485"/>
      <c r="G914" s="485"/>
      <c r="H914" s="485"/>
      <c r="I914" s="485"/>
      <c r="J914" s="485"/>
      <c r="K914" s="485"/>
      <c r="L914" s="485"/>
      <c r="M914" s="485"/>
      <c r="N914" s="485"/>
      <c r="O914" s="485"/>
      <c r="P914" s="485"/>
      <c r="Q914" s="485"/>
      <c r="R914" s="507"/>
      <c r="S914" s="507"/>
      <c r="T914" s="507"/>
      <c r="U914" s="507"/>
      <c r="V914" s="485"/>
      <c r="W914" s="485"/>
      <c r="X914" s="485"/>
      <c r="Y914" s="485"/>
      <c r="Z914" s="485"/>
      <c r="AA914" s="485"/>
      <c r="AB914" s="485"/>
      <c r="AC914" s="485"/>
      <c r="AD914" s="485"/>
      <c r="AE914" s="509"/>
      <c r="AF914" s="485"/>
      <c r="AG914" s="485"/>
      <c r="AH914" s="485"/>
      <c r="AI914" s="485"/>
      <c r="AJ914" s="513"/>
    </row>
    <row r="915">
      <c r="A915" s="505"/>
      <c r="B915" s="485"/>
      <c r="C915" s="506"/>
      <c r="D915" s="485"/>
      <c r="E915" s="485"/>
      <c r="F915" s="485"/>
      <c r="G915" s="485"/>
      <c r="H915" s="485"/>
      <c r="I915" s="485"/>
      <c r="J915" s="485"/>
      <c r="K915" s="485"/>
      <c r="L915" s="485"/>
      <c r="M915" s="485"/>
      <c r="N915" s="485"/>
      <c r="O915" s="485"/>
      <c r="P915" s="485"/>
      <c r="Q915" s="485"/>
      <c r="R915" s="507"/>
      <c r="S915" s="507"/>
      <c r="T915" s="507"/>
      <c r="U915" s="507"/>
      <c r="V915" s="485"/>
      <c r="W915" s="485"/>
      <c r="X915" s="485"/>
      <c r="Y915" s="485"/>
      <c r="Z915" s="485"/>
      <c r="AA915" s="485"/>
      <c r="AB915" s="485"/>
      <c r="AC915" s="485"/>
      <c r="AD915" s="485"/>
      <c r="AE915" s="509"/>
      <c r="AF915" s="485"/>
      <c r="AG915" s="485"/>
      <c r="AH915" s="485"/>
      <c r="AI915" s="485"/>
      <c r="AJ915" s="513"/>
    </row>
    <row r="916">
      <c r="A916" s="505"/>
      <c r="B916" s="485"/>
      <c r="C916" s="506"/>
      <c r="D916" s="485"/>
      <c r="E916" s="485"/>
      <c r="F916" s="485"/>
      <c r="G916" s="485"/>
      <c r="H916" s="485"/>
      <c r="I916" s="485"/>
      <c r="J916" s="485"/>
      <c r="K916" s="485"/>
      <c r="L916" s="485"/>
      <c r="M916" s="485"/>
      <c r="N916" s="485"/>
      <c r="O916" s="485"/>
      <c r="P916" s="485"/>
      <c r="Q916" s="485"/>
      <c r="R916" s="507"/>
      <c r="S916" s="507"/>
      <c r="T916" s="507"/>
      <c r="U916" s="507"/>
      <c r="V916" s="485"/>
      <c r="W916" s="485"/>
      <c r="X916" s="485"/>
      <c r="Y916" s="485"/>
      <c r="Z916" s="485"/>
      <c r="AA916" s="485"/>
      <c r="AB916" s="485"/>
      <c r="AC916" s="485"/>
      <c r="AD916" s="485"/>
      <c r="AE916" s="509"/>
      <c r="AF916" s="485"/>
      <c r="AG916" s="485"/>
      <c r="AH916" s="485"/>
      <c r="AI916" s="485"/>
      <c r="AJ916" s="513"/>
    </row>
    <row r="917">
      <c r="A917" s="505"/>
      <c r="B917" s="485"/>
      <c r="C917" s="506"/>
      <c r="D917" s="485"/>
      <c r="E917" s="485"/>
      <c r="F917" s="485"/>
      <c r="G917" s="485"/>
      <c r="H917" s="485"/>
      <c r="I917" s="485"/>
      <c r="J917" s="485"/>
      <c r="K917" s="485"/>
      <c r="L917" s="485"/>
      <c r="M917" s="485"/>
      <c r="N917" s="485"/>
      <c r="O917" s="485"/>
      <c r="P917" s="485"/>
      <c r="Q917" s="485"/>
      <c r="R917" s="507"/>
      <c r="S917" s="507"/>
      <c r="T917" s="507"/>
      <c r="U917" s="507"/>
      <c r="V917" s="485"/>
      <c r="W917" s="485"/>
      <c r="X917" s="485"/>
      <c r="Y917" s="485"/>
      <c r="Z917" s="485"/>
      <c r="AA917" s="485"/>
      <c r="AB917" s="485"/>
      <c r="AC917" s="485"/>
      <c r="AD917" s="485"/>
      <c r="AE917" s="509"/>
      <c r="AF917" s="485"/>
      <c r="AG917" s="485"/>
      <c r="AH917" s="485"/>
      <c r="AI917" s="485"/>
      <c r="AJ917" s="513"/>
    </row>
    <row r="918">
      <c r="A918" s="505"/>
      <c r="B918" s="485"/>
      <c r="C918" s="506"/>
      <c r="D918" s="485"/>
      <c r="E918" s="485"/>
      <c r="F918" s="485"/>
      <c r="G918" s="485"/>
      <c r="H918" s="485"/>
      <c r="I918" s="485"/>
      <c r="J918" s="485"/>
      <c r="K918" s="485"/>
      <c r="L918" s="485"/>
      <c r="M918" s="485"/>
      <c r="N918" s="485"/>
      <c r="O918" s="485"/>
      <c r="P918" s="485"/>
      <c r="Q918" s="485"/>
      <c r="R918" s="507"/>
      <c r="S918" s="507"/>
      <c r="T918" s="507"/>
      <c r="U918" s="507"/>
      <c r="V918" s="485"/>
      <c r="W918" s="485"/>
      <c r="X918" s="485"/>
      <c r="Y918" s="485"/>
      <c r="Z918" s="485"/>
      <c r="AA918" s="485"/>
      <c r="AB918" s="485"/>
      <c r="AC918" s="485"/>
      <c r="AD918" s="485"/>
      <c r="AE918" s="509"/>
      <c r="AF918" s="485"/>
      <c r="AG918" s="485"/>
      <c r="AH918" s="485"/>
      <c r="AI918" s="485"/>
      <c r="AJ918" s="513"/>
    </row>
    <row r="919">
      <c r="A919" s="505"/>
      <c r="B919" s="485"/>
      <c r="C919" s="506"/>
      <c r="D919" s="485"/>
      <c r="E919" s="485"/>
      <c r="F919" s="485"/>
      <c r="G919" s="485"/>
      <c r="H919" s="485"/>
      <c r="I919" s="485"/>
      <c r="J919" s="485"/>
      <c r="K919" s="485"/>
      <c r="L919" s="485"/>
      <c r="M919" s="485"/>
      <c r="N919" s="485"/>
      <c r="O919" s="485"/>
      <c r="P919" s="485"/>
      <c r="Q919" s="485"/>
      <c r="R919" s="507"/>
      <c r="S919" s="507"/>
      <c r="T919" s="507"/>
      <c r="U919" s="507"/>
      <c r="V919" s="485"/>
      <c r="W919" s="485"/>
      <c r="X919" s="485"/>
      <c r="Y919" s="485"/>
      <c r="Z919" s="485"/>
      <c r="AA919" s="485"/>
      <c r="AB919" s="485"/>
      <c r="AC919" s="485"/>
      <c r="AD919" s="485"/>
      <c r="AE919" s="509"/>
      <c r="AF919" s="485"/>
      <c r="AG919" s="485"/>
      <c r="AH919" s="485"/>
      <c r="AI919" s="485"/>
      <c r="AJ919" s="513"/>
    </row>
    <row r="920">
      <c r="A920" s="505"/>
      <c r="B920" s="485"/>
      <c r="C920" s="506"/>
      <c r="D920" s="485"/>
      <c r="E920" s="485"/>
      <c r="F920" s="485"/>
      <c r="G920" s="485"/>
      <c r="H920" s="485"/>
      <c r="I920" s="485"/>
      <c r="J920" s="485"/>
      <c r="K920" s="485"/>
      <c r="L920" s="485"/>
      <c r="M920" s="485"/>
      <c r="N920" s="485"/>
      <c r="O920" s="485"/>
      <c r="P920" s="485"/>
      <c r="Q920" s="485"/>
      <c r="R920" s="507"/>
      <c r="S920" s="507"/>
      <c r="T920" s="507"/>
      <c r="U920" s="507"/>
      <c r="V920" s="485"/>
      <c r="W920" s="485"/>
      <c r="X920" s="485"/>
      <c r="Y920" s="485"/>
      <c r="Z920" s="485"/>
      <c r="AA920" s="485"/>
      <c r="AB920" s="485"/>
      <c r="AC920" s="485"/>
      <c r="AD920" s="485"/>
      <c r="AE920" s="509"/>
      <c r="AF920" s="485"/>
      <c r="AG920" s="485"/>
      <c r="AH920" s="485"/>
      <c r="AI920" s="485"/>
      <c r="AJ920" s="513"/>
    </row>
    <row r="921">
      <c r="A921" s="505"/>
      <c r="B921" s="485"/>
      <c r="C921" s="506"/>
      <c r="D921" s="485"/>
      <c r="E921" s="485"/>
      <c r="F921" s="485"/>
      <c r="G921" s="485"/>
      <c r="H921" s="485"/>
      <c r="I921" s="485"/>
      <c r="J921" s="485"/>
      <c r="K921" s="485"/>
      <c r="L921" s="485"/>
      <c r="M921" s="485"/>
      <c r="N921" s="485"/>
      <c r="O921" s="485"/>
      <c r="P921" s="485"/>
      <c r="Q921" s="485"/>
      <c r="R921" s="507"/>
      <c r="S921" s="507"/>
      <c r="T921" s="507"/>
      <c r="U921" s="507"/>
      <c r="V921" s="485"/>
      <c r="W921" s="485"/>
      <c r="X921" s="485"/>
      <c r="Y921" s="485"/>
      <c r="Z921" s="485"/>
      <c r="AA921" s="485"/>
      <c r="AB921" s="485"/>
      <c r="AC921" s="485"/>
      <c r="AD921" s="485"/>
      <c r="AE921" s="509"/>
      <c r="AF921" s="485"/>
      <c r="AG921" s="485"/>
      <c r="AH921" s="485"/>
      <c r="AI921" s="485"/>
      <c r="AJ921" s="513"/>
    </row>
    <row r="922">
      <c r="A922" s="505"/>
      <c r="B922" s="485"/>
      <c r="C922" s="506"/>
      <c r="D922" s="485"/>
      <c r="E922" s="485"/>
      <c r="F922" s="485"/>
      <c r="G922" s="485"/>
      <c r="H922" s="485"/>
      <c r="I922" s="485"/>
      <c r="J922" s="485"/>
      <c r="K922" s="485"/>
      <c r="L922" s="485"/>
      <c r="M922" s="485"/>
      <c r="N922" s="485"/>
      <c r="O922" s="485"/>
      <c r="P922" s="485"/>
      <c r="Q922" s="485"/>
      <c r="R922" s="507"/>
      <c r="S922" s="507"/>
      <c r="T922" s="507"/>
      <c r="U922" s="507"/>
      <c r="V922" s="485"/>
      <c r="W922" s="485"/>
      <c r="X922" s="485"/>
      <c r="Y922" s="485"/>
      <c r="Z922" s="485"/>
      <c r="AA922" s="485"/>
      <c r="AB922" s="485"/>
      <c r="AC922" s="485"/>
      <c r="AD922" s="485"/>
      <c r="AE922" s="509"/>
      <c r="AF922" s="485"/>
      <c r="AG922" s="485"/>
      <c r="AH922" s="485"/>
      <c r="AI922" s="485"/>
      <c r="AJ922" s="513"/>
    </row>
    <row r="923">
      <c r="A923" s="505"/>
      <c r="B923" s="485"/>
      <c r="C923" s="506"/>
      <c r="D923" s="485"/>
      <c r="E923" s="485"/>
      <c r="F923" s="485"/>
      <c r="G923" s="485"/>
      <c r="H923" s="485"/>
      <c r="I923" s="485"/>
      <c r="J923" s="485"/>
      <c r="K923" s="485"/>
      <c r="L923" s="485"/>
      <c r="M923" s="485"/>
      <c r="N923" s="485"/>
      <c r="O923" s="485"/>
      <c r="P923" s="485"/>
      <c r="Q923" s="485"/>
      <c r="R923" s="507"/>
      <c r="S923" s="507"/>
      <c r="T923" s="507"/>
      <c r="U923" s="507"/>
      <c r="V923" s="485"/>
      <c r="W923" s="485"/>
      <c r="X923" s="485"/>
      <c r="Y923" s="485"/>
      <c r="Z923" s="485"/>
      <c r="AA923" s="485"/>
      <c r="AB923" s="485"/>
      <c r="AC923" s="485"/>
      <c r="AD923" s="485"/>
      <c r="AE923" s="509"/>
      <c r="AF923" s="485"/>
      <c r="AG923" s="485"/>
      <c r="AH923" s="485"/>
      <c r="AI923" s="485"/>
      <c r="AJ923" s="513"/>
    </row>
    <row r="924">
      <c r="A924" s="505"/>
      <c r="B924" s="485"/>
      <c r="C924" s="506"/>
      <c r="D924" s="485"/>
      <c r="E924" s="485"/>
      <c r="F924" s="485"/>
      <c r="G924" s="485"/>
      <c r="H924" s="485"/>
      <c r="I924" s="485"/>
      <c r="J924" s="485"/>
      <c r="K924" s="485"/>
      <c r="L924" s="485"/>
      <c r="M924" s="485"/>
      <c r="N924" s="485"/>
      <c r="O924" s="485"/>
      <c r="P924" s="485"/>
      <c r="Q924" s="485"/>
      <c r="R924" s="507"/>
      <c r="S924" s="507"/>
      <c r="T924" s="507"/>
      <c r="U924" s="507"/>
      <c r="V924" s="485"/>
      <c r="W924" s="485"/>
      <c r="X924" s="485"/>
      <c r="Y924" s="485"/>
      <c r="Z924" s="485"/>
      <c r="AA924" s="485"/>
      <c r="AB924" s="485"/>
      <c r="AC924" s="485"/>
      <c r="AD924" s="485"/>
      <c r="AE924" s="509"/>
      <c r="AF924" s="485"/>
      <c r="AG924" s="485"/>
      <c r="AH924" s="485"/>
      <c r="AI924" s="485"/>
      <c r="AJ924" s="513"/>
    </row>
    <row r="925">
      <c r="A925" s="505"/>
      <c r="B925" s="485"/>
      <c r="C925" s="506"/>
      <c r="D925" s="485"/>
      <c r="E925" s="485"/>
      <c r="F925" s="485"/>
      <c r="G925" s="485"/>
      <c r="H925" s="485"/>
      <c r="I925" s="485"/>
      <c r="J925" s="485"/>
      <c r="K925" s="485"/>
      <c r="L925" s="485"/>
      <c r="M925" s="485"/>
      <c r="N925" s="485"/>
      <c r="O925" s="485"/>
      <c r="P925" s="485"/>
      <c r="Q925" s="485"/>
      <c r="R925" s="507"/>
      <c r="S925" s="507"/>
      <c r="T925" s="507"/>
      <c r="U925" s="507"/>
      <c r="V925" s="485"/>
      <c r="W925" s="485"/>
      <c r="X925" s="485"/>
      <c r="Y925" s="485"/>
      <c r="Z925" s="485"/>
      <c r="AA925" s="485"/>
      <c r="AB925" s="485"/>
      <c r="AC925" s="485"/>
      <c r="AD925" s="485"/>
      <c r="AE925" s="509"/>
      <c r="AF925" s="485"/>
      <c r="AG925" s="485"/>
      <c r="AH925" s="485"/>
      <c r="AI925" s="485"/>
      <c r="AJ925" s="513"/>
    </row>
    <row r="926">
      <c r="A926" s="505"/>
      <c r="B926" s="485"/>
      <c r="C926" s="506"/>
      <c r="D926" s="485"/>
      <c r="E926" s="485"/>
      <c r="F926" s="485"/>
      <c r="G926" s="485"/>
      <c r="H926" s="485"/>
      <c r="I926" s="485"/>
      <c r="J926" s="485"/>
      <c r="K926" s="485"/>
      <c r="L926" s="485"/>
      <c r="M926" s="485"/>
      <c r="N926" s="485"/>
      <c r="O926" s="485"/>
      <c r="P926" s="485"/>
      <c r="Q926" s="485"/>
      <c r="R926" s="507"/>
      <c r="S926" s="507"/>
      <c r="T926" s="507"/>
      <c r="U926" s="507"/>
      <c r="V926" s="485"/>
      <c r="W926" s="485"/>
      <c r="X926" s="485"/>
      <c r="Y926" s="485"/>
      <c r="Z926" s="485"/>
      <c r="AA926" s="485"/>
      <c r="AB926" s="485"/>
      <c r="AC926" s="485"/>
      <c r="AD926" s="485"/>
      <c r="AE926" s="509"/>
      <c r="AF926" s="485"/>
      <c r="AG926" s="485"/>
      <c r="AH926" s="485"/>
      <c r="AI926" s="485"/>
      <c r="AJ926" s="513"/>
    </row>
    <row r="927">
      <c r="A927" s="505"/>
      <c r="B927" s="485"/>
      <c r="C927" s="506"/>
      <c r="D927" s="485"/>
      <c r="E927" s="485"/>
      <c r="F927" s="485"/>
      <c r="G927" s="485"/>
      <c r="H927" s="485"/>
      <c r="I927" s="485"/>
      <c r="J927" s="485"/>
      <c r="K927" s="485"/>
      <c r="L927" s="485"/>
      <c r="M927" s="485"/>
      <c r="N927" s="485"/>
      <c r="O927" s="485"/>
      <c r="P927" s="485"/>
      <c r="Q927" s="485"/>
      <c r="R927" s="507"/>
      <c r="S927" s="507"/>
      <c r="T927" s="507"/>
      <c r="U927" s="507"/>
      <c r="V927" s="485"/>
      <c r="W927" s="485"/>
      <c r="X927" s="485"/>
      <c r="Y927" s="485"/>
      <c r="Z927" s="485"/>
      <c r="AA927" s="485"/>
      <c r="AB927" s="485"/>
      <c r="AC927" s="485"/>
      <c r="AD927" s="485"/>
      <c r="AE927" s="509"/>
      <c r="AF927" s="485"/>
      <c r="AG927" s="485"/>
      <c r="AH927" s="485"/>
      <c r="AI927" s="485"/>
      <c r="AJ927" s="513"/>
    </row>
    <row r="928">
      <c r="A928" s="505"/>
      <c r="B928" s="485"/>
      <c r="C928" s="506"/>
      <c r="D928" s="485"/>
      <c r="E928" s="485"/>
      <c r="F928" s="485"/>
      <c r="G928" s="485"/>
      <c r="H928" s="485"/>
      <c r="I928" s="485"/>
      <c r="J928" s="485"/>
      <c r="K928" s="485"/>
      <c r="L928" s="485"/>
      <c r="M928" s="485"/>
      <c r="N928" s="485"/>
      <c r="O928" s="485"/>
      <c r="P928" s="485"/>
      <c r="Q928" s="485"/>
      <c r="R928" s="507"/>
      <c r="S928" s="507"/>
      <c r="T928" s="507"/>
      <c r="U928" s="507"/>
      <c r="V928" s="485"/>
      <c r="W928" s="485"/>
      <c r="X928" s="485"/>
      <c r="Y928" s="485"/>
      <c r="Z928" s="485"/>
      <c r="AA928" s="485"/>
      <c r="AB928" s="485"/>
      <c r="AC928" s="485"/>
      <c r="AD928" s="485"/>
      <c r="AE928" s="509"/>
      <c r="AF928" s="485"/>
      <c r="AG928" s="485"/>
      <c r="AH928" s="485"/>
      <c r="AI928" s="485"/>
      <c r="AJ928" s="513"/>
    </row>
    <row r="929">
      <c r="A929" s="505"/>
      <c r="B929" s="485"/>
      <c r="C929" s="506"/>
      <c r="D929" s="485"/>
      <c r="E929" s="485"/>
      <c r="F929" s="485"/>
      <c r="G929" s="485"/>
      <c r="H929" s="485"/>
      <c r="I929" s="485"/>
      <c r="J929" s="485"/>
      <c r="K929" s="485"/>
      <c r="L929" s="485"/>
      <c r="M929" s="485"/>
      <c r="N929" s="485"/>
      <c r="O929" s="485"/>
      <c r="P929" s="485"/>
      <c r="Q929" s="485"/>
      <c r="R929" s="507"/>
      <c r="S929" s="507"/>
      <c r="T929" s="507"/>
      <c r="U929" s="507"/>
      <c r="V929" s="485"/>
      <c r="W929" s="485"/>
      <c r="X929" s="485"/>
      <c r="Y929" s="485"/>
      <c r="Z929" s="485"/>
      <c r="AA929" s="485"/>
      <c r="AB929" s="485"/>
      <c r="AC929" s="485"/>
      <c r="AD929" s="485"/>
      <c r="AE929" s="509"/>
      <c r="AF929" s="485"/>
      <c r="AG929" s="485"/>
      <c r="AH929" s="485"/>
      <c r="AI929" s="485"/>
      <c r="AJ929" s="513"/>
    </row>
    <row r="930">
      <c r="A930" s="505"/>
      <c r="B930" s="485"/>
      <c r="C930" s="506"/>
      <c r="D930" s="485"/>
      <c r="E930" s="485"/>
      <c r="F930" s="485"/>
      <c r="G930" s="485"/>
      <c r="H930" s="485"/>
      <c r="I930" s="485"/>
      <c r="J930" s="485"/>
      <c r="K930" s="485"/>
      <c r="L930" s="485"/>
      <c r="M930" s="485"/>
      <c r="N930" s="485"/>
      <c r="O930" s="485"/>
      <c r="P930" s="485"/>
      <c r="Q930" s="485"/>
      <c r="R930" s="507"/>
      <c r="S930" s="507"/>
      <c r="T930" s="507"/>
      <c r="U930" s="507"/>
      <c r="V930" s="485"/>
      <c r="W930" s="485"/>
      <c r="X930" s="485"/>
      <c r="Y930" s="485"/>
      <c r="Z930" s="485"/>
      <c r="AA930" s="485"/>
      <c r="AB930" s="485"/>
      <c r="AC930" s="485"/>
      <c r="AD930" s="485"/>
      <c r="AE930" s="509"/>
      <c r="AF930" s="485"/>
      <c r="AG930" s="485"/>
      <c r="AH930" s="485"/>
      <c r="AI930" s="485"/>
      <c r="AJ930" s="513"/>
    </row>
    <row r="931">
      <c r="A931" s="505"/>
      <c r="B931" s="485"/>
      <c r="C931" s="506"/>
      <c r="D931" s="485"/>
      <c r="E931" s="485"/>
      <c r="F931" s="485"/>
      <c r="G931" s="485"/>
      <c r="H931" s="485"/>
      <c r="I931" s="485"/>
      <c r="J931" s="485"/>
      <c r="K931" s="485"/>
      <c r="L931" s="485"/>
      <c r="M931" s="485"/>
      <c r="N931" s="485"/>
      <c r="O931" s="485"/>
      <c r="P931" s="485"/>
      <c r="Q931" s="485"/>
      <c r="R931" s="507"/>
      <c r="S931" s="507"/>
      <c r="T931" s="507"/>
      <c r="U931" s="507"/>
      <c r="V931" s="485"/>
      <c r="W931" s="485"/>
      <c r="X931" s="485"/>
      <c r="Y931" s="485"/>
      <c r="Z931" s="485"/>
      <c r="AA931" s="485"/>
      <c r="AB931" s="485"/>
      <c r="AC931" s="485"/>
      <c r="AD931" s="485"/>
      <c r="AE931" s="509"/>
      <c r="AF931" s="485"/>
      <c r="AG931" s="485"/>
      <c r="AH931" s="485"/>
      <c r="AI931" s="485"/>
      <c r="AJ931" s="513"/>
    </row>
    <row r="932">
      <c r="A932" s="505"/>
      <c r="B932" s="485"/>
      <c r="C932" s="506"/>
      <c r="D932" s="485"/>
      <c r="E932" s="485"/>
      <c r="F932" s="485"/>
      <c r="G932" s="485"/>
      <c r="H932" s="485"/>
      <c r="I932" s="485"/>
      <c r="J932" s="485"/>
      <c r="K932" s="485"/>
      <c r="L932" s="485"/>
      <c r="M932" s="485"/>
      <c r="N932" s="485"/>
      <c r="O932" s="485"/>
      <c r="P932" s="485"/>
      <c r="Q932" s="485"/>
      <c r="R932" s="507"/>
      <c r="S932" s="507"/>
      <c r="T932" s="507"/>
      <c r="U932" s="507"/>
      <c r="V932" s="485"/>
      <c r="W932" s="485"/>
      <c r="X932" s="485"/>
      <c r="Y932" s="485"/>
      <c r="Z932" s="485"/>
      <c r="AA932" s="485"/>
      <c r="AB932" s="485"/>
      <c r="AC932" s="485"/>
      <c r="AD932" s="485"/>
      <c r="AE932" s="509"/>
      <c r="AF932" s="485"/>
      <c r="AG932" s="485"/>
      <c r="AH932" s="485"/>
      <c r="AI932" s="485"/>
      <c r="AJ932" s="513"/>
    </row>
    <row r="933">
      <c r="A933" s="505"/>
      <c r="B933" s="485"/>
      <c r="C933" s="506"/>
      <c r="D933" s="485"/>
      <c r="E933" s="485"/>
      <c r="F933" s="485"/>
      <c r="G933" s="485"/>
      <c r="H933" s="485"/>
      <c r="I933" s="485"/>
      <c r="J933" s="485"/>
      <c r="K933" s="485"/>
      <c r="L933" s="485"/>
      <c r="M933" s="485"/>
      <c r="N933" s="485"/>
      <c r="O933" s="485"/>
      <c r="P933" s="485"/>
      <c r="Q933" s="485"/>
      <c r="R933" s="507"/>
      <c r="S933" s="507"/>
      <c r="T933" s="507"/>
      <c r="U933" s="507"/>
      <c r="V933" s="485"/>
      <c r="W933" s="485"/>
      <c r="X933" s="485"/>
      <c r="Y933" s="485"/>
      <c r="Z933" s="485"/>
      <c r="AA933" s="485"/>
      <c r="AB933" s="485"/>
      <c r="AC933" s="485"/>
      <c r="AD933" s="485"/>
      <c r="AE933" s="509"/>
      <c r="AF933" s="485"/>
      <c r="AG933" s="485"/>
      <c r="AH933" s="485"/>
      <c r="AI933" s="485"/>
      <c r="AJ933" s="513"/>
    </row>
    <row r="934">
      <c r="A934" s="505"/>
      <c r="B934" s="485"/>
      <c r="C934" s="506"/>
      <c r="D934" s="485"/>
      <c r="E934" s="485"/>
      <c r="F934" s="485"/>
      <c r="G934" s="485"/>
      <c r="H934" s="485"/>
      <c r="I934" s="485"/>
      <c r="J934" s="485"/>
      <c r="K934" s="485"/>
      <c r="L934" s="485"/>
      <c r="M934" s="485"/>
      <c r="N934" s="485"/>
      <c r="O934" s="485"/>
      <c r="P934" s="485"/>
      <c r="Q934" s="485"/>
      <c r="R934" s="507"/>
      <c r="S934" s="507"/>
      <c r="T934" s="507"/>
      <c r="U934" s="507"/>
      <c r="V934" s="485"/>
      <c r="W934" s="485"/>
      <c r="X934" s="485"/>
      <c r="Y934" s="485"/>
      <c r="Z934" s="485"/>
      <c r="AA934" s="485"/>
      <c r="AB934" s="485"/>
      <c r="AC934" s="485"/>
      <c r="AD934" s="485"/>
      <c r="AE934" s="509"/>
      <c r="AF934" s="485"/>
      <c r="AG934" s="485"/>
      <c r="AH934" s="485"/>
      <c r="AI934" s="485"/>
      <c r="AJ934" s="513"/>
    </row>
    <row r="935">
      <c r="A935" s="505"/>
      <c r="B935" s="485"/>
      <c r="C935" s="506"/>
      <c r="D935" s="485"/>
      <c r="E935" s="485"/>
      <c r="F935" s="485"/>
      <c r="G935" s="485"/>
      <c r="H935" s="485"/>
      <c r="I935" s="485"/>
      <c r="J935" s="485"/>
      <c r="K935" s="485"/>
      <c r="L935" s="485"/>
      <c r="M935" s="485"/>
      <c r="N935" s="485"/>
      <c r="O935" s="485"/>
      <c r="P935" s="485"/>
      <c r="Q935" s="485"/>
      <c r="R935" s="507"/>
      <c r="S935" s="507"/>
      <c r="T935" s="507"/>
      <c r="U935" s="507"/>
      <c r="V935" s="485"/>
      <c r="W935" s="485"/>
      <c r="X935" s="485"/>
      <c r="Y935" s="485"/>
      <c r="Z935" s="485"/>
      <c r="AA935" s="485"/>
      <c r="AB935" s="485"/>
      <c r="AC935" s="485"/>
      <c r="AD935" s="485"/>
      <c r="AE935" s="509"/>
      <c r="AF935" s="485"/>
      <c r="AG935" s="485"/>
      <c r="AH935" s="485"/>
      <c r="AI935" s="485"/>
      <c r="AJ935" s="513"/>
    </row>
    <row r="936">
      <c r="A936" s="505"/>
      <c r="B936" s="485"/>
      <c r="C936" s="506"/>
      <c r="D936" s="485"/>
      <c r="E936" s="485"/>
      <c r="F936" s="485"/>
      <c r="G936" s="485"/>
      <c r="H936" s="485"/>
      <c r="I936" s="485"/>
      <c r="J936" s="485"/>
      <c r="K936" s="485"/>
      <c r="L936" s="485"/>
      <c r="M936" s="485"/>
      <c r="N936" s="485"/>
      <c r="O936" s="485"/>
      <c r="P936" s="485"/>
      <c r="Q936" s="485"/>
      <c r="R936" s="507"/>
      <c r="S936" s="507"/>
      <c r="T936" s="507"/>
      <c r="U936" s="507"/>
      <c r="V936" s="485"/>
      <c r="W936" s="485"/>
      <c r="X936" s="485"/>
      <c r="Y936" s="485"/>
      <c r="Z936" s="485"/>
      <c r="AA936" s="485"/>
      <c r="AB936" s="485"/>
      <c r="AC936" s="485"/>
      <c r="AD936" s="485"/>
      <c r="AE936" s="509"/>
      <c r="AF936" s="485"/>
      <c r="AG936" s="485"/>
      <c r="AH936" s="485"/>
      <c r="AI936" s="485"/>
      <c r="AJ936" s="513"/>
    </row>
    <row r="937">
      <c r="A937" s="505"/>
      <c r="B937" s="485"/>
      <c r="C937" s="506"/>
      <c r="D937" s="485"/>
      <c r="E937" s="485"/>
      <c r="F937" s="485"/>
      <c r="G937" s="485"/>
      <c r="H937" s="485"/>
      <c r="I937" s="485"/>
      <c r="J937" s="485"/>
      <c r="K937" s="485"/>
      <c r="L937" s="485"/>
      <c r="M937" s="485"/>
      <c r="N937" s="485"/>
      <c r="O937" s="485"/>
      <c r="P937" s="485"/>
      <c r="Q937" s="485"/>
      <c r="R937" s="507"/>
      <c r="S937" s="507"/>
      <c r="T937" s="507"/>
      <c r="U937" s="507"/>
      <c r="V937" s="485"/>
      <c r="W937" s="485"/>
      <c r="X937" s="485"/>
      <c r="Y937" s="485"/>
      <c r="Z937" s="485"/>
      <c r="AA937" s="485"/>
      <c r="AB937" s="485"/>
      <c r="AC937" s="485"/>
      <c r="AD937" s="485"/>
      <c r="AE937" s="509"/>
      <c r="AF937" s="485"/>
      <c r="AG937" s="485"/>
      <c r="AH937" s="485"/>
      <c r="AI937" s="485"/>
      <c r="AJ937" s="513"/>
    </row>
    <row r="938">
      <c r="A938" s="505"/>
      <c r="B938" s="485"/>
      <c r="C938" s="506"/>
      <c r="D938" s="485"/>
      <c r="E938" s="485"/>
      <c r="F938" s="485"/>
      <c r="G938" s="485"/>
      <c r="H938" s="485"/>
      <c r="I938" s="485"/>
      <c r="J938" s="485"/>
      <c r="K938" s="485"/>
      <c r="L938" s="485"/>
      <c r="M938" s="485"/>
      <c r="N938" s="485"/>
      <c r="O938" s="485"/>
      <c r="P938" s="485"/>
      <c r="Q938" s="485"/>
      <c r="R938" s="507"/>
      <c r="S938" s="507"/>
      <c r="T938" s="507"/>
      <c r="U938" s="507"/>
      <c r="V938" s="485"/>
      <c r="W938" s="485"/>
      <c r="X938" s="485"/>
      <c r="Y938" s="485"/>
      <c r="Z938" s="485"/>
      <c r="AA938" s="485"/>
      <c r="AB938" s="485"/>
      <c r="AC938" s="485"/>
      <c r="AD938" s="485"/>
      <c r="AE938" s="509"/>
      <c r="AF938" s="485"/>
      <c r="AG938" s="485"/>
      <c r="AH938" s="485"/>
      <c r="AI938" s="485"/>
      <c r="AJ938" s="513"/>
    </row>
    <row r="939">
      <c r="A939" s="505"/>
      <c r="B939" s="485"/>
      <c r="C939" s="506"/>
      <c r="D939" s="485"/>
      <c r="E939" s="485"/>
      <c r="F939" s="485"/>
      <c r="G939" s="485"/>
      <c r="H939" s="485"/>
      <c r="I939" s="485"/>
      <c r="J939" s="485"/>
      <c r="K939" s="485"/>
      <c r="L939" s="485"/>
      <c r="M939" s="485"/>
      <c r="N939" s="485"/>
      <c r="O939" s="485"/>
      <c r="P939" s="485"/>
      <c r="Q939" s="485"/>
      <c r="R939" s="507"/>
      <c r="S939" s="507"/>
      <c r="T939" s="507"/>
      <c r="U939" s="507"/>
      <c r="V939" s="485"/>
      <c r="W939" s="485"/>
      <c r="X939" s="485"/>
      <c r="Y939" s="485"/>
      <c r="Z939" s="485"/>
      <c r="AA939" s="485"/>
      <c r="AB939" s="485"/>
      <c r="AC939" s="485"/>
      <c r="AD939" s="485"/>
      <c r="AE939" s="509"/>
      <c r="AF939" s="485"/>
      <c r="AG939" s="485"/>
      <c r="AH939" s="485"/>
      <c r="AI939" s="485"/>
      <c r="AJ939" s="513"/>
    </row>
    <row r="940">
      <c r="A940" s="505"/>
      <c r="B940" s="485"/>
      <c r="C940" s="506"/>
      <c r="D940" s="485"/>
      <c r="E940" s="485"/>
      <c r="F940" s="485"/>
      <c r="G940" s="485"/>
      <c r="H940" s="485"/>
      <c r="I940" s="485"/>
      <c r="J940" s="485"/>
      <c r="K940" s="485"/>
      <c r="L940" s="485"/>
      <c r="M940" s="485"/>
      <c r="N940" s="485"/>
      <c r="O940" s="485"/>
      <c r="P940" s="485"/>
      <c r="Q940" s="485"/>
      <c r="R940" s="507"/>
      <c r="S940" s="507"/>
      <c r="T940" s="507"/>
      <c r="U940" s="507"/>
      <c r="V940" s="485"/>
      <c r="W940" s="485"/>
      <c r="X940" s="485"/>
      <c r="Y940" s="485"/>
      <c r="Z940" s="485"/>
      <c r="AA940" s="485"/>
      <c r="AB940" s="485"/>
      <c r="AC940" s="485"/>
      <c r="AD940" s="485"/>
      <c r="AE940" s="509"/>
      <c r="AF940" s="485"/>
      <c r="AG940" s="485"/>
      <c r="AH940" s="485"/>
      <c r="AI940" s="485"/>
      <c r="AJ940" s="513"/>
    </row>
    <row r="941">
      <c r="A941" s="505"/>
      <c r="B941" s="485"/>
      <c r="C941" s="506"/>
      <c r="D941" s="485"/>
      <c r="E941" s="485"/>
      <c r="F941" s="485"/>
      <c r="G941" s="485"/>
      <c r="H941" s="485"/>
      <c r="I941" s="485"/>
      <c r="J941" s="485"/>
      <c r="K941" s="485"/>
      <c r="L941" s="485"/>
      <c r="M941" s="485"/>
      <c r="N941" s="485"/>
      <c r="O941" s="485"/>
      <c r="P941" s="485"/>
      <c r="Q941" s="485"/>
      <c r="R941" s="507"/>
      <c r="S941" s="507"/>
      <c r="T941" s="507"/>
      <c r="U941" s="507"/>
      <c r="V941" s="485"/>
      <c r="W941" s="485"/>
      <c r="X941" s="485"/>
      <c r="Y941" s="485"/>
      <c r="Z941" s="485"/>
      <c r="AA941" s="485"/>
      <c r="AB941" s="485"/>
      <c r="AC941" s="485"/>
      <c r="AD941" s="485"/>
      <c r="AE941" s="509"/>
      <c r="AF941" s="485"/>
      <c r="AG941" s="485"/>
      <c r="AH941" s="485"/>
      <c r="AI941" s="485"/>
      <c r="AJ941" s="513"/>
    </row>
    <row r="942">
      <c r="A942" s="505"/>
      <c r="B942" s="485"/>
      <c r="C942" s="506"/>
      <c r="D942" s="485"/>
      <c r="E942" s="485"/>
      <c r="F942" s="485"/>
      <c r="G942" s="485"/>
      <c r="H942" s="485"/>
      <c r="I942" s="485"/>
      <c r="J942" s="485"/>
      <c r="K942" s="485"/>
      <c r="L942" s="485"/>
      <c r="M942" s="485"/>
      <c r="N942" s="485"/>
      <c r="O942" s="485"/>
      <c r="P942" s="485"/>
      <c r="Q942" s="485"/>
      <c r="R942" s="507"/>
      <c r="S942" s="507"/>
      <c r="T942" s="507"/>
      <c r="U942" s="507"/>
      <c r="V942" s="485"/>
      <c r="W942" s="485"/>
      <c r="X942" s="485"/>
      <c r="Y942" s="485"/>
      <c r="Z942" s="485"/>
      <c r="AA942" s="485"/>
      <c r="AB942" s="485"/>
      <c r="AC942" s="485"/>
      <c r="AD942" s="485"/>
      <c r="AE942" s="509"/>
      <c r="AF942" s="485"/>
      <c r="AG942" s="485"/>
      <c r="AH942" s="485"/>
      <c r="AI942" s="485"/>
      <c r="AJ942" s="513"/>
    </row>
    <row r="943">
      <c r="A943" s="505"/>
      <c r="B943" s="485"/>
      <c r="C943" s="506"/>
      <c r="D943" s="485"/>
      <c r="E943" s="485"/>
      <c r="F943" s="485"/>
      <c r="G943" s="485"/>
      <c r="H943" s="485"/>
      <c r="I943" s="485"/>
      <c r="J943" s="485"/>
      <c r="K943" s="485"/>
      <c r="L943" s="485"/>
      <c r="M943" s="485"/>
      <c r="N943" s="485"/>
      <c r="O943" s="485"/>
      <c r="P943" s="485"/>
      <c r="Q943" s="485"/>
      <c r="R943" s="507"/>
      <c r="S943" s="507"/>
      <c r="T943" s="507"/>
      <c r="U943" s="507"/>
      <c r="V943" s="485"/>
      <c r="W943" s="485"/>
      <c r="X943" s="485"/>
      <c r="Y943" s="485"/>
      <c r="Z943" s="485"/>
      <c r="AA943" s="485"/>
      <c r="AB943" s="485"/>
      <c r="AC943" s="485"/>
      <c r="AD943" s="485"/>
      <c r="AE943" s="509"/>
      <c r="AF943" s="485"/>
      <c r="AG943" s="485"/>
      <c r="AH943" s="485"/>
      <c r="AI943" s="485"/>
      <c r="AJ943" s="513"/>
    </row>
    <row r="944">
      <c r="A944" s="505"/>
      <c r="B944" s="485"/>
      <c r="C944" s="506"/>
      <c r="D944" s="485"/>
      <c r="E944" s="485"/>
      <c r="F944" s="485"/>
      <c r="G944" s="485"/>
      <c r="H944" s="485"/>
      <c r="I944" s="485"/>
      <c r="J944" s="485"/>
      <c r="K944" s="485"/>
      <c r="L944" s="485"/>
      <c r="M944" s="485"/>
      <c r="N944" s="485"/>
      <c r="O944" s="485"/>
      <c r="P944" s="485"/>
      <c r="Q944" s="485"/>
      <c r="R944" s="507"/>
      <c r="S944" s="507"/>
      <c r="T944" s="507"/>
      <c r="U944" s="507"/>
      <c r="V944" s="485"/>
      <c r="W944" s="485"/>
      <c r="X944" s="485"/>
      <c r="Y944" s="485"/>
      <c r="Z944" s="485"/>
      <c r="AA944" s="485"/>
      <c r="AB944" s="485"/>
      <c r="AC944" s="485"/>
      <c r="AD944" s="485"/>
      <c r="AE944" s="509"/>
      <c r="AF944" s="485"/>
      <c r="AG944" s="485"/>
      <c r="AH944" s="485"/>
      <c r="AI944" s="485"/>
      <c r="AJ944" s="513"/>
    </row>
    <row r="945">
      <c r="A945" s="505"/>
      <c r="B945" s="485"/>
      <c r="C945" s="506"/>
      <c r="D945" s="485"/>
      <c r="E945" s="485"/>
      <c r="F945" s="485"/>
      <c r="G945" s="485"/>
      <c r="H945" s="485"/>
      <c r="I945" s="485"/>
      <c r="J945" s="485"/>
      <c r="K945" s="485"/>
      <c r="L945" s="485"/>
      <c r="M945" s="485"/>
      <c r="N945" s="485"/>
      <c r="O945" s="485"/>
      <c r="P945" s="485"/>
      <c r="Q945" s="485"/>
      <c r="R945" s="507"/>
      <c r="S945" s="507"/>
      <c r="T945" s="507"/>
      <c r="U945" s="507"/>
      <c r="V945" s="485"/>
      <c r="W945" s="485"/>
      <c r="X945" s="485"/>
      <c r="Y945" s="485"/>
      <c r="Z945" s="485"/>
      <c r="AA945" s="485"/>
      <c r="AB945" s="485"/>
      <c r="AC945" s="485"/>
      <c r="AD945" s="485"/>
      <c r="AE945" s="509"/>
      <c r="AF945" s="485"/>
      <c r="AG945" s="485"/>
      <c r="AH945" s="485"/>
      <c r="AI945" s="485"/>
      <c r="AJ945" s="513"/>
    </row>
    <row r="946">
      <c r="A946" s="505"/>
      <c r="B946" s="485"/>
      <c r="C946" s="506"/>
      <c r="D946" s="485"/>
      <c r="E946" s="485"/>
      <c r="F946" s="485"/>
      <c r="G946" s="485"/>
      <c r="H946" s="485"/>
      <c r="I946" s="485"/>
      <c r="J946" s="485"/>
      <c r="K946" s="485"/>
      <c r="L946" s="485"/>
      <c r="M946" s="485"/>
      <c r="N946" s="485"/>
      <c r="O946" s="485"/>
      <c r="P946" s="485"/>
      <c r="Q946" s="485"/>
      <c r="R946" s="507"/>
      <c r="S946" s="507"/>
      <c r="T946" s="507"/>
      <c r="U946" s="507"/>
      <c r="V946" s="485"/>
      <c r="W946" s="485"/>
      <c r="X946" s="485"/>
      <c r="Y946" s="485"/>
      <c r="Z946" s="485"/>
      <c r="AA946" s="485"/>
      <c r="AB946" s="485"/>
      <c r="AC946" s="485"/>
      <c r="AD946" s="485"/>
      <c r="AE946" s="509"/>
      <c r="AF946" s="485"/>
      <c r="AG946" s="485"/>
      <c r="AH946" s="485"/>
      <c r="AI946" s="485"/>
      <c r="AJ946" s="513"/>
    </row>
    <row r="947">
      <c r="A947" s="505"/>
      <c r="B947" s="485"/>
      <c r="C947" s="506"/>
      <c r="D947" s="485"/>
      <c r="E947" s="485"/>
      <c r="F947" s="485"/>
      <c r="G947" s="485"/>
      <c r="H947" s="485"/>
      <c r="I947" s="485"/>
      <c r="J947" s="485"/>
      <c r="K947" s="485"/>
      <c r="L947" s="485"/>
      <c r="M947" s="485"/>
      <c r="N947" s="485"/>
      <c r="O947" s="485"/>
      <c r="P947" s="485"/>
      <c r="Q947" s="485"/>
      <c r="R947" s="507"/>
      <c r="S947" s="507"/>
      <c r="T947" s="507"/>
      <c r="U947" s="507"/>
      <c r="V947" s="485"/>
      <c r="W947" s="485"/>
      <c r="X947" s="485"/>
      <c r="Y947" s="485"/>
      <c r="Z947" s="485"/>
      <c r="AA947" s="485"/>
      <c r="AB947" s="485"/>
      <c r="AC947" s="485"/>
      <c r="AD947" s="485"/>
      <c r="AE947" s="509"/>
      <c r="AF947" s="485"/>
      <c r="AG947" s="485"/>
      <c r="AH947" s="485"/>
      <c r="AI947" s="485"/>
      <c r="AJ947" s="513"/>
    </row>
    <row r="948">
      <c r="A948" s="505"/>
      <c r="B948" s="485"/>
      <c r="C948" s="506"/>
      <c r="D948" s="485"/>
      <c r="E948" s="485"/>
      <c r="F948" s="485"/>
      <c r="G948" s="485"/>
      <c r="H948" s="485"/>
      <c r="I948" s="485"/>
      <c r="J948" s="485"/>
      <c r="K948" s="485"/>
      <c r="L948" s="485"/>
      <c r="M948" s="485"/>
      <c r="N948" s="485"/>
      <c r="O948" s="485"/>
      <c r="P948" s="485"/>
      <c r="Q948" s="485"/>
      <c r="R948" s="507"/>
      <c r="S948" s="507"/>
      <c r="T948" s="507"/>
      <c r="U948" s="507"/>
      <c r="V948" s="485"/>
      <c r="W948" s="485"/>
      <c r="X948" s="485"/>
      <c r="Y948" s="485"/>
      <c r="Z948" s="485"/>
      <c r="AA948" s="485"/>
      <c r="AB948" s="485"/>
      <c r="AC948" s="485"/>
      <c r="AD948" s="485"/>
      <c r="AE948" s="509"/>
      <c r="AF948" s="485"/>
      <c r="AG948" s="485"/>
      <c r="AH948" s="485"/>
      <c r="AI948" s="485"/>
      <c r="AJ948" s="513"/>
    </row>
    <row r="949">
      <c r="A949" s="505"/>
      <c r="B949" s="485"/>
      <c r="C949" s="506"/>
      <c r="D949" s="485"/>
      <c r="E949" s="485"/>
      <c r="F949" s="485"/>
      <c r="G949" s="485"/>
      <c r="H949" s="485"/>
      <c r="I949" s="485"/>
      <c r="J949" s="485"/>
      <c r="K949" s="485"/>
      <c r="L949" s="485"/>
      <c r="M949" s="485"/>
      <c r="N949" s="485"/>
      <c r="O949" s="485"/>
      <c r="P949" s="485"/>
      <c r="Q949" s="485"/>
      <c r="R949" s="507"/>
      <c r="S949" s="507"/>
      <c r="T949" s="507"/>
      <c r="U949" s="507"/>
      <c r="V949" s="485"/>
      <c r="W949" s="485"/>
      <c r="X949" s="485"/>
      <c r="Y949" s="485"/>
      <c r="Z949" s="485"/>
      <c r="AA949" s="485"/>
      <c r="AB949" s="485"/>
      <c r="AC949" s="485"/>
      <c r="AD949" s="485"/>
      <c r="AE949" s="509"/>
      <c r="AF949" s="485"/>
      <c r="AG949" s="485"/>
      <c r="AH949" s="485"/>
      <c r="AI949" s="485"/>
      <c r="AJ949" s="513"/>
    </row>
    <row r="950">
      <c r="A950" s="505"/>
      <c r="B950" s="485"/>
      <c r="C950" s="506"/>
      <c r="D950" s="485"/>
      <c r="E950" s="485"/>
      <c r="F950" s="485"/>
      <c r="G950" s="485"/>
      <c r="H950" s="485"/>
      <c r="I950" s="485"/>
      <c r="J950" s="485"/>
      <c r="K950" s="485"/>
      <c r="L950" s="485"/>
      <c r="M950" s="485"/>
      <c r="N950" s="485"/>
      <c r="O950" s="485"/>
      <c r="P950" s="485"/>
      <c r="Q950" s="485"/>
      <c r="R950" s="507"/>
      <c r="S950" s="507"/>
      <c r="T950" s="507"/>
      <c r="U950" s="507"/>
      <c r="V950" s="485"/>
      <c r="W950" s="485"/>
      <c r="X950" s="485"/>
      <c r="Y950" s="485"/>
      <c r="Z950" s="485"/>
      <c r="AA950" s="485"/>
      <c r="AB950" s="485"/>
      <c r="AC950" s="485"/>
      <c r="AD950" s="485"/>
      <c r="AE950" s="509"/>
      <c r="AF950" s="485"/>
      <c r="AG950" s="485"/>
      <c r="AH950" s="485"/>
      <c r="AI950" s="485"/>
      <c r="AJ950" s="513"/>
    </row>
    <row r="951">
      <c r="A951" s="505"/>
      <c r="B951" s="485"/>
      <c r="C951" s="506"/>
      <c r="D951" s="485"/>
      <c r="E951" s="485"/>
      <c r="F951" s="485"/>
      <c r="G951" s="485"/>
      <c r="H951" s="485"/>
      <c r="I951" s="485"/>
      <c r="J951" s="485"/>
      <c r="K951" s="485"/>
      <c r="L951" s="485"/>
      <c r="M951" s="485"/>
      <c r="N951" s="485"/>
      <c r="O951" s="485"/>
      <c r="P951" s="485"/>
      <c r="Q951" s="485"/>
      <c r="R951" s="507"/>
      <c r="S951" s="507"/>
      <c r="T951" s="507"/>
      <c r="U951" s="507"/>
      <c r="V951" s="485"/>
      <c r="W951" s="485"/>
      <c r="X951" s="485"/>
      <c r="Y951" s="485"/>
      <c r="Z951" s="485"/>
      <c r="AA951" s="485"/>
      <c r="AB951" s="485"/>
      <c r="AC951" s="485"/>
      <c r="AD951" s="485"/>
      <c r="AE951" s="509"/>
      <c r="AF951" s="485"/>
      <c r="AG951" s="485"/>
      <c r="AH951" s="485"/>
      <c r="AI951" s="485"/>
      <c r="AJ951" s="513"/>
    </row>
    <row r="952">
      <c r="A952" s="505"/>
      <c r="B952" s="485"/>
      <c r="C952" s="506"/>
      <c r="D952" s="485"/>
      <c r="E952" s="485"/>
      <c r="F952" s="485"/>
      <c r="G952" s="485"/>
      <c r="H952" s="485"/>
      <c r="I952" s="485"/>
      <c r="J952" s="485"/>
      <c r="K952" s="485"/>
      <c r="L952" s="485"/>
      <c r="M952" s="485"/>
      <c r="N952" s="485"/>
      <c r="O952" s="485"/>
      <c r="P952" s="485"/>
      <c r="Q952" s="485"/>
      <c r="R952" s="507"/>
      <c r="S952" s="507"/>
      <c r="T952" s="507"/>
      <c r="U952" s="507"/>
      <c r="V952" s="485"/>
      <c r="W952" s="485"/>
      <c r="X952" s="485"/>
      <c r="Y952" s="485"/>
      <c r="Z952" s="485"/>
      <c r="AA952" s="485"/>
      <c r="AB952" s="485"/>
      <c r="AC952" s="485"/>
      <c r="AD952" s="485"/>
      <c r="AE952" s="509"/>
      <c r="AF952" s="485"/>
      <c r="AG952" s="485"/>
      <c r="AH952" s="485"/>
      <c r="AI952" s="485"/>
      <c r="AJ952" s="513"/>
    </row>
    <row r="953">
      <c r="A953" s="505"/>
      <c r="B953" s="485"/>
      <c r="C953" s="506"/>
      <c r="D953" s="485"/>
      <c r="E953" s="485"/>
      <c r="F953" s="485"/>
      <c r="G953" s="485"/>
      <c r="H953" s="485"/>
      <c r="I953" s="485"/>
      <c r="J953" s="485"/>
      <c r="K953" s="485"/>
      <c r="L953" s="485"/>
      <c r="M953" s="485"/>
      <c r="N953" s="485"/>
      <c r="O953" s="485"/>
      <c r="P953" s="485"/>
      <c r="Q953" s="485"/>
      <c r="R953" s="507"/>
      <c r="S953" s="507"/>
      <c r="T953" s="507"/>
      <c r="U953" s="507"/>
      <c r="V953" s="485"/>
      <c r="W953" s="485"/>
      <c r="X953" s="485"/>
      <c r="Y953" s="485"/>
      <c r="Z953" s="485"/>
      <c r="AA953" s="485"/>
      <c r="AB953" s="485"/>
      <c r="AC953" s="485"/>
      <c r="AD953" s="485"/>
      <c r="AE953" s="509"/>
      <c r="AF953" s="485"/>
      <c r="AG953" s="485"/>
      <c r="AH953" s="485"/>
      <c r="AI953" s="485"/>
      <c r="AJ953" s="513"/>
    </row>
    <row r="954">
      <c r="A954" s="505"/>
      <c r="B954" s="485"/>
      <c r="C954" s="506"/>
      <c r="D954" s="485"/>
      <c r="E954" s="485"/>
      <c r="F954" s="485"/>
      <c r="G954" s="485"/>
      <c r="H954" s="485"/>
      <c r="I954" s="485"/>
      <c r="J954" s="485"/>
      <c r="K954" s="485"/>
      <c r="L954" s="485"/>
      <c r="M954" s="485"/>
      <c r="N954" s="485"/>
      <c r="O954" s="485"/>
      <c r="P954" s="485"/>
      <c r="Q954" s="485"/>
      <c r="R954" s="507"/>
      <c r="S954" s="507"/>
      <c r="T954" s="507"/>
      <c r="U954" s="507"/>
      <c r="V954" s="485"/>
      <c r="W954" s="485"/>
      <c r="X954" s="485"/>
      <c r="Y954" s="485"/>
      <c r="Z954" s="485"/>
      <c r="AA954" s="485"/>
      <c r="AB954" s="485"/>
      <c r="AC954" s="485"/>
      <c r="AD954" s="485"/>
      <c r="AE954" s="509"/>
      <c r="AF954" s="485"/>
      <c r="AG954" s="485"/>
      <c r="AH954" s="485"/>
      <c r="AI954" s="485"/>
      <c r="AJ954" s="513"/>
    </row>
    <row r="955">
      <c r="A955" s="505"/>
      <c r="B955" s="485"/>
      <c r="C955" s="506"/>
      <c r="D955" s="485"/>
      <c r="E955" s="485"/>
      <c r="F955" s="485"/>
      <c r="G955" s="485"/>
      <c r="H955" s="485"/>
      <c r="I955" s="485"/>
      <c r="J955" s="485"/>
      <c r="K955" s="485"/>
      <c r="L955" s="485"/>
      <c r="M955" s="485"/>
      <c r="N955" s="485"/>
      <c r="O955" s="485"/>
      <c r="P955" s="485"/>
      <c r="Q955" s="485"/>
      <c r="R955" s="507"/>
      <c r="S955" s="507"/>
      <c r="T955" s="507"/>
      <c r="U955" s="507"/>
      <c r="V955" s="485"/>
      <c r="W955" s="485"/>
      <c r="X955" s="485"/>
      <c r="Y955" s="485"/>
      <c r="Z955" s="485"/>
      <c r="AA955" s="485"/>
      <c r="AB955" s="485"/>
      <c r="AC955" s="485"/>
      <c r="AD955" s="485"/>
      <c r="AE955" s="509"/>
      <c r="AF955" s="485"/>
      <c r="AG955" s="485"/>
      <c r="AH955" s="485"/>
      <c r="AI955" s="485"/>
      <c r="AJ955" s="513"/>
    </row>
    <row r="956">
      <c r="A956" s="505"/>
      <c r="B956" s="485"/>
      <c r="C956" s="506"/>
      <c r="D956" s="485"/>
      <c r="E956" s="485"/>
      <c r="F956" s="485"/>
      <c r="G956" s="485"/>
      <c r="H956" s="485"/>
      <c r="I956" s="485"/>
      <c r="J956" s="485"/>
      <c r="K956" s="485"/>
      <c r="L956" s="485"/>
      <c r="M956" s="485"/>
      <c r="N956" s="485"/>
      <c r="O956" s="485"/>
      <c r="P956" s="485"/>
      <c r="Q956" s="485"/>
      <c r="R956" s="507"/>
      <c r="S956" s="507"/>
      <c r="T956" s="507"/>
      <c r="U956" s="507"/>
      <c r="V956" s="485"/>
      <c r="W956" s="485"/>
      <c r="X956" s="485"/>
      <c r="Y956" s="485"/>
      <c r="Z956" s="485"/>
      <c r="AA956" s="485"/>
      <c r="AB956" s="485"/>
      <c r="AC956" s="485"/>
      <c r="AD956" s="485"/>
      <c r="AE956" s="509"/>
      <c r="AF956" s="485"/>
      <c r="AG956" s="485"/>
      <c r="AH956" s="485"/>
      <c r="AI956" s="485"/>
      <c r="AJ956" s="513"/>
    </row>
    <row r="957">
      <c r="A957" s="505"/>
      <c r="B957" s="485"/>
      <c r="C957" s="506"/>
      <c r="D957" s="485"/>
      <c r="E957" s="485"/>
      <c r="F957" s="485"/>
      <c r="G957" s="485"/>
      <c r="H957" s="485"/>
      <c r="I957" s="485"/>
      <c r="J957" s="485"/>
      <c r="K957" s="485"/>
      <c r="L957" s="485"/>
      <c r="M957" s="485"/>
      <c r="N957" s="485"/>
      <c r="O957" s="485"/>
      <c r="P957" s="485"/>
      <c r="Q957" s="485"/>
      <c r="R957" s="507"/>
      <c r="S957" s="507"/>
      <c r="T957" s="507"/>
      <c r="U957" s="507"/>
      <c r="V957" s="485"/>
      <c r="W957" s="485"/>
      <c r="X957" s="485"/>
      <c r="Y957" s="485"/>
      <c r="Z957" s="485"/>
      <c r="AA957" s="485"/>
      <c r="AB957" s="485"/>
      <c r="AC957" s="485"/>
      <c r="AD957" s="485"/>
      <c r="AE957" s="509"/>
      <c r="AF957" s="485"/>
      <c r="AG957" s="485"/>
      <c r="AH957" s="485"/>
      <c r="AI957" s="485"/>
      <c r="AJ957" s="513"/>
    </row>
    <row r="958">
      <c r="A958" s="505"/>
      <c r="B958" s="485"/>
      <c r="C958" s="506"/>
      <c r="D958" s="485"/>
      <c r="E958" s="485"/>
      <c r="F958" s="485"/>
      <c r="G958" s="485"/>
      <c r="H958" s="485"/>
      <c r="I958" s="485"/>
      <c r="J958" s="485"/>
      <c r="K958" s="485"/>
      <c r="L958" s="485"/>
      <c r="M958" s="485"/>
      <c r="N958" s="485"/>
      <c r="O958" s="485"/>
      <c r="P958" s="485"/>
      <c r="Q958" s="485"/>
      <c r="R958" s="507"/>
      <c r="S958" s="507"/>
      <c r="T958" s="507"/>
      <c r="U958" s="507"/>
      <c r="V958" s="485"/>
      <c r="W958" s="485"/>
      <c r="X958" s="485"/>
      <c r="Y958" s="485"/>
      <c r="Z958" s="485"/>
      <c r="AA958" s="485"/>
      <c r="AB958" s="485"/>
      <c r="AC958" s="485"/>
      <c r="AD958" s="485"/>
      <c r="AE958" s="509"/>
      <c r="AF958" s="485"/>
      <c r="AG958" s="485"/>
      <c r="AH958" s="485"/>
      <c r="AI958" s="485"/>
      <c r="AJ958" s="513"/>
    </row>
    <row r="959">
      <c r="A959" s="505"/>
      <c r="B959" s="485"/>
      <c r="C959" s="506"/>
      <c r="D959" s="485"/>
      <c r="E959" s="485"/>
      <c r="F959" s="485"/>
      <c r="G959" s="485"/>
      <c r="H959" s="485"/>
      <c r="I959" s="485"/>
      <c r="J959" s="485"/>
      <c r="K959" s="485"/>
      <c r="L959" s="485"/>
      <c r="M959" s="485"/>
      <c r="N959" s="485"/>
      <c r="O959" s="485"/>
      <c r="P959" s="485"/>
      <c r="Q959" s="485"/>
      <c r="R959" s="507"/>
      <c r="S959" s="507"/>
      <c r="T959" s="507"/>
      <c r="U959" s="507"/>
      <c r="V959" s="485"/>
      <c r="W959" s="485"/>
      <c r="X959" s="485"/>
      <c r="Y959" s="485"/>
      <c r="Z959" s="485"/>
      <c r="AA959" s="485"/>
      <c r="AB959" s="485"/>
      <c r="AC959" s="485"/>
      <c r="AD959" s="485"/>
      <c r="AE959" s="509"/>
      <c r="AF959" s="485"/>
      <c r="AG959" s="485"/>
      <c r="AH959" s="485"/>
      <c r="AI959" s="485"/>
      <c r="AJ959" s="513"/>
    </row>
    <row r="960">
      <c r="A960" s="505"/>
      <c r="B960" s="485"/>
      <c r="C960" s="506"/>
      <c r="D960" s="485"/>
      <c r="E960" s="485"/>
      <c r="F960" s="485"/>
      <c r="G960" s="485"/>
      <c r="H960" s="485"/>
      <c r="I960" s="485"/>
      <c r="J960" s="485"/>
      <c r="K960" s="485"/>
      <c r="L960" s="485"/>
      <c r="M960" s="485"/>
      <c r="N960" s="485"/>
      <c r="O960" s="485"/>
      <c r="P960" s="485"/>
      <c r="Q960" s="485"/>
      <c r="R960" s="507"/>
      <c r="S960" s="507"/>
      <c r="T960" s="507"/>
      <c r="U960" s="507"/>
      <c r="V960" s="485"/>
      <c r="W960" s="485"/>
      <c r="X960" s="485"/>
      <c r="Y960" s="485"/>
      <c r="Z960" s="485"/>
      <c r="AA960" s="485"/>
      <c r="AB960" s="485"/>
      <c r="AC960" s="485"/>
      <c r="AD960" s="485"/>
      <c r="AE960" s="509"/>
      <c r="AF960" s="485"/>
      <c r="AG960" s="485"/>
      <c r="AH960" s="485"/>
      <c r="AI960" s="485"/>
      <c r="AJ960" s="513"/>
    </row>
    <row r="961">
      <c r="A961" s="505"/>
      <c r="B961" s="485"/>
      <c r="C961" s="506"/>
      <c r="D961" s="485"/>
      <c r="E961" s="485"/>
      <c r="F961" s="485"/>
      <c r="G961" s="485"/>
      <c r="H961" s="485"/>
      <c r="I961" s="485"/>
      <c r="J961" s="485"/>
      <c r="K961" s="485"/>
      <c r="L961" s="485"/>
      <c r="M961" s="485"/>
      <c r="N961" s="485"/>
      <c r="O961" s="485"/>
      <c r="P961" s="485"/>
      <c r="Q961" s="485"/>
      <c r="R961" s="507"/>
      <c r="S961" s="507"/>
      <c r="T961" s="507"/>
      <c r="U961" s="507"/>
      <c r="V961" s="485"/>
      <c r="W961" s="485"/>
      <c r="X961" s="485"/>
      <c r="Y961" s="485"/>
      <c r="Z961" s="485"/>
      <c r="AA961" s="485"/>
      <c r="AB961" s="485"/>
      <c r="AC961" s="485"/>
      <c r="AD961" s="485"/>
      <c r="AE961" s="509"/>
      <c r="AF961" s="485"/>
      <c r="AG961" s="485"/>
      <c r="AH961" s="485"/>
      <c r="AI961" s="485"/>
      <c r="AJ961" s="513"/>
    </row>
    <row r="962">
      <c r="A962" s="505"/>
      <c r="B962" s="485"/>
      <c r="C962" s="506"/>
      <c r="D962" s="485"/>
      <c r="E962" s="485"/>
      <c r="F962" s="485"/>
      <c r="G962" s="485"/>
      <c r="H962" s="485"/>
      <c r="I962" s="485"/>
      <c r="J962" s="485"/>
      <c r="K962" s="485"/>
      <c r="L962" s="485"/>
      <c r="M962" s="485"/>
      <c r="N962" s="485"/>
      <c r="O962" s="485"/>
      <c r="P962" s="485"/>
      <c r="Q962" s="485"/>
      <c r="R962" s="507"/>
      <c r="S962" s="507"/>
      <c r="T962" s="507"/>
      <c r="U962" s="507"/>
      <c r="V962" s="485"/>
      <c r="W962" s="485"/>
      <c r="X962" s="485"/>
      <c r="Y962" s="485"/>
      <c r="Z962" s="485"/>
      <c r="AA962" s="485"/>
      <c r="AB962" s="485"/>
      <c r="AC962" s="485"/>
      <c r="AD962" s="485"/>
      <c r="AE962" s="509"/>
      <c r="AF962" s="485"/>
      <c r="AG962" s="485"/>
      <c r="AH962" s="485"/>
      <c r="AI962" s="485"/>
      <c r="AJ962" s="513"/>
    </row>
    <row r="963">
      <c r="A963" s="505"/>
      <c r="B963" s="485"/>
      <c r="C963" s="506"/>
      <c r="D963" s="485"/>
      <c r="E963" s="485"/>
      <c r="F963" s="485"/>
      <c r="G963" s="485"/>
      <c r="H963" s="485"/>
      <c r="I963" s="485"/>
      <c r="J963" s="485"/>
      <c r="K963" s="485"/>
      <c r="L963" s="485"/>
      <c r="M963" s="485"/>
      <c r="N963" s="485"/>
      <c r="O963" s="485"/>
      <c r="P963" s="485"/>
      <c r="Q963" s="485"/>
      <c r="R963" s="507"/>
      <c r="S963" s="507"/>
      <c r="T963" s="507"/>
      <c r="U963" s="507"/>
      <c r="V963" s="485"/>
      <c r="W963" s="485"/>
      <c r="X963" s="485"/>
      <c r="Y963" s="485"/>
      <c r="Z963" s="485"/>
      <c r="AA963" s="485"/>
      <c r="AB963" s="485"/>
      <c r="AC963" s="485"/>
      <c r="AD963" s="485"/>
      <c r="AE963" s="509"/>
      <c r="AF963" s="485"/>
      <c r="AG963" s="485"/>
      <c r="AH963" s="485"/>
      <c r="AI963" s="485"/>
      <c r="AJ963" s="513"/>
    </row>
    <row r="964">
      <c r="A964" s="505"/>
      <c r="B964" s="485"/>
      <c r="C964" s="506"/>
      <c r="D964" s="485"/>
      <c r="E964" s="485"/>
      <c r="F964" s="485"/>
      <c r="G964" s="485"/>
      <c r="H964" s="485"/>
      <c r="I964" s="485"/>
      <c r="J964" s="485"/>
      <c r="K964" s="485"/>
      <c r="L964" s="485"/>
      <c r="M964" s="485"/>
      <c r="N964" s="485"/>
      <c r="O964" s="485"/>
      <c r="P964" s="485"/>
      <c r="Q964" s="485"/>
      <c r="R964" s="507"/>
      <c r="S964" s="507"/>
      <c r="T964" s="507"/>
      <c r="U964" s="507"/>
      <c r="V964" s="485"/>
      <c r="W964" s="485"/>
      <c r="X964" s="485"/>
      <c r="Y964" s="485"/>
      <c r="Z964" s="485"/>
      <c r="AA964" s="485"/>
      <c r="AB964" s="485"/>
      <c r="AC964" s="485"/>
      <c r="AD964" s="485"/>
      <c r="AE964" s="509"/>
      <c r="AF964" s="485"/>
      <c r="AG964" s="485"/>
      <c r="AH964" s="485"/>
      <c r="AI964" s="485"/>
      <c r="AJ964" s="513"/>
    </row>
    <row r="965">
      <c r="A965" s="505"/>
      <c r="B965" s="485"/>
      <c r="C965" s="506"/>
      <c r="D965" s="485"/>
      <c r="E965" s="485"/>
      <c r="F965" s="485"/>
      <c r="G965" s="485"/>
      <c r="H965" s="485"/>
      <c r="I965" s="485"/>
      <c r="J965" s="485"/>
      <c r="K965" s="485"/>
      <c r="L965" s="485"/>
      <c r="M965" s="485"/>
      <c r="N965" s="485"/>
      <c r="O965" s="485"/>
      <c r="P965" s="485"/>
      <c r="Q965" s="485"/>
      <c r="R965" s="507"/>
      <c r="S965" s="507"/>
      <c r="T965" s="507"/>
      <c r="U965" s="507"/>
      <c r="V965" s="485"/>
      <c r="W965" s="485"/>
      <c r="X965" s="485"/>
      <c r="Y965" s="485"/>
      <c r="Z965" s="485"/>
      <c r="AA965" s="485"/>
      <c r="AB965" s="485"/>
      <c r="AC965" s="485"/>
      <c r="AD965" s="485"/>
      <c r="AE965" s="509"/>
      <c r="AF965" s="485"/>
      <c r="AG965" s="485"/>
      <c r="AH965" s="485"/>
      <c r="AI965" s="485"/>
      <c r="AJ965" s="513"/>
    </row>
    <row r="966">
      <c r="A966" s="505"/>
      <c r="B966" s="485"/>
      <c r="C966" s="506"/>
      <c r="D966" s="485"/>
      <c r="E966" s="485"/>
      <c r="F966" s="485"/>
      <c r="G966" s="485"/>
      <c r="H966" s="485"/>
      <c r="I966" s="485"/>
      <c r="J966" s="485"/>
      <c r="K966" s="485"/>
      <c r="L966" s="485"/>
      <c r="M966" s="485"/>
      <c r="N966" s="485"/>
      <c r="O966" s="485"/>
      <c r="P966" s="485"/>
      <c r="Q966" s="485"/>
      <c r="R966" s="507"/>
      <c r="S966" s="507"/>
      <c r="T966" s="507"/>
      <c r="U966" s="507"/>
      <c r="V966" s="485"/>
      <c r="W966" s="485"/>
      <c r="X966" s="485"/>
      <c r="Y966" s="485"/>
      <c r="Z966" s="485"/>
      <c r="AA966" s="485"/>
      <c r="AB966" s="485"/>
      <c r="AC966" s="485"/>
      <c r="AD966" s="485"/>
      <c r="AE966" s="509"/>
      <c r="AF966" s="485"/>
      <c r="AG966" s="485"/>
      <c r="AH966" s="485"/>
      <c r="AI966" s="485"/>
      <c r="AJ966" s="513"/>
    </row>
    <row r="967">
      <c r="A967" s="505"/>
      <c r="B967" s="485"/>
      <c r="C967" s="506"/>
      <c r="D967" s="485"/>
      <c r="E967" s="485"/>
      <c r="F967" s="485"/>
      <c r="G967" s="485"/>
      <c r="H967" s="485"/>
      <c r="I967" s="485"/>
      <c r="J967" s="485"/>
      <c r="K967" s="485"/>
      <c r="L967" s="485"/>
      <c r="M967" s="485"/>
      <c r="N967" s="485"/>
      <c r="O967" s="485"/>
      <c r="P967" s="485"/>
      <c r="Q967" s="485"/>
      <c r="R967" s="507"/>
      <c r="S967" s="507"/>
      <c r="T967" s="507"/>
      <c r="U967" s="507"/>
      <c r="V967" s="485"/>
      <c r="W967" s="485"/>
      <c r="X967" s="485"/>
      <c r="Y967" s="485"/>
      <c r="Z967" s="485"/>
      <c r="AA967" s="485"/>
      <c r="AB967" s="485"/>
      <c r="AC967" s="485"/>
      <c r="AD967" s="485"/>
      <c r="AE967" s="509"/>
      <c r="AF967" s="485"/>
      <c r="AG967" s="485"/>
      <c r="AH967" s="485"/>
      <c r="AI967" s="485"/>
      <c r="AJ967" s="513"/>
    </row>
    <row r="968">
      <c r="A968" s="505"/>
      <c r="B968" s="485"/>
      <c r="C968" s="506"/>
      <c r="D968" s="485"/>
      <c r="E968" s="485"/>
      <c r="F968" s="485"/>
      <c r="G968" s="485"/>
      <c r="H968" s="485"/>
      <c r="I968" s="485"/>
      <c r="J968" s="485"/>
      <c r="K968" s="485"/>
      <c r="L968" s="485"/>
      <c r="M968" s="485"/>
      <c r="N968" s="485"/>
      <c r="O968" s="485"/>
      <c r="P968" s="485"/>
      <c r="Q968" s="485"/>
      <c r="R968" s="507"/>
      <c r="S968" s="507"/>
      <c r="T968" s="507"/>
      <c r="U968" s="507"/>
      <c r="V968" s="485"/>
      <c r="W968" s="485"/>
      <c r="X968" s="485"/>
      <c r="Y968" s="485"/>
      <c r="Z968" s="485"/>
      <c r="AA968" s="485"/>
      <c r="AB968" s="485"/>
      <c r="AC968" s="485"/>
      <c r="AD968" s="485"/>
      <c r="AE968" s="509"/>
      <c r="AF968" s="485"/>
      <c r="AG968" s="485"/>
      <c r="AH968" s="485"/>
      <c r="AI968" s="485"/>
      <c r="AJ968" s="513"/>
    </row>
    <row r="969">
      <c r="A969" s="505"/>
      <c r="B969" s="485"/>
      <c r="C969" s="506"/>
      <c r="D969" s="485"/>
      <c r="E969" s="485"/>
      <c r="F969" s="485"/>
      <c r="G969" s="485"/>
      <c r="H969" s="485"/>
      <c r="I969" s="485"/>
      <c r="J969" s="485"/>
      <c r="K969" s="485"/>
      <c r="L969" s="485"/>
      <c r="M969" s="485"/>
      <c r="N969" s="485"/>
      <c r="O969" s="485"/>
      <c r="P969" s="485"/>
      <c r="Q969" s="485"/>
      <c r="R969" s="507"/>
      <c r="S969" s="507"/>
      <c r="T969" s="507"/>
      <c r="U969" s="507"/>
      <c r="V969" s="485"/>
      <c r="W969" s="485"/>
      <c r="X969" s="485"/>
      <c r="Y969" s="485"/>
      <c r="Z969" s="485"/>
      <c r="AA969" s="485"/>
      <c r="AB969" s="485"/>
      <c r="AC969" s="485"/>
      <c r="AD969" s="485"/>
      <c r="AE969" s="509"/>
      <c r="AF969" s="485"/>
      <c r="AG969" s="485"/>
      <c r="AH969" s="485"/>
      <c r="AI969" s="485"/>
      <c r="AJ969" s="513"/>
    </row>
    <row r="970">
      <c r="A970" s="505"/>
      <c r="B970" s="485"/>
      <c r="C970" s="506"/>
      <c r="D970" s="485"/>
      <c r="E970" s="485"/>
      <c r="F970" s="485"/>
      <c r="G970" s="485"/>
      <c r="H970" s="485"/>
      <c r="I970" s="485"/>
      <c r="J970" s="485"/>
      <c r="K970" s="485"/>
      <c r="L970" s="485"/>
      <c r="M970" s="485"/>
      <c r="N970" s="485"/>
      <c r="O970" s="485"/>
      <c r="P970" s="485"/>
      <c r="Q970" s="485"/>
      <c r="R970" s="507"/>
      <c r="S970" s="507"/>
      <c r="T970" s="507"/>
      <c r="U970" s="507"/>
      <c r="V970" s="485"/>
      <c r="W970" s="485"/>
      <c r="X970" s="485"/>
      <c r="Y970" s="485"/>
      <c r="Z970" s="485"/>
      <c r="AA970" s="485"/>
      <c r="AB970" s="485"/>
      <c r="AC970" s="485"/>
      <c r="AD970" s="485"/>
      <c r="AE970" s="509"/>
      <c r="AF970" s="485"/>
      <c r="AG970" s="485"/>
      <c r="AH970" s="485"/>
      <c r="AI970" s="485"/>
      <c r="AJ970" s="513"/>
    </row>
    <row r="971">
      <c r="A971" s="505"/>
      <c r="B971" s="485"/>
      <c r="C971" s="506"/>
      <c r="D971" s="485"/>
      <c r="E971" s="485"/>
      <c r="F971" s="485"/>
      <c r="G971" s="485"/>
      <c r="H971" s="485"/>
      <c r="I971" s="485"/>
      <c r="J971" s="485"/>
      <c r="K971" s="485"/>
      <c r="L971" s="485"/>
      <c r="M971" s="485"/>
      <c r="N971" s="485"/>
      <c r="O971" s="485"/>
      <c r="P971" s="485"/>
      <c r="Q971" s="485"/>
      <c r="R971" s="507"/>
      <c r="S971" s="507"/>
      <c r="T971" s="507"/>
      <c r="U971" s="507"/>
      <c r="V971" s="485"/>
      <c r="W971" s="485"/>
      <c r="X971" s="485"/>
      <c r="Y971" s="485"/>
      <c r="Z971" s="485"/>
      <c r="AA971" s="485"/>
      <c r="AB971" s="485"/>
      <c r="AC971" s="485"/>
      <c r="AD971" s="485"/>
      <c r="AE971" s="509"/>
      <c r="AF971" s="485"/>
      <c r="AG971" s="485"/>
      <c r="AH971" s="485"/>
      <c r="AI971" s="485"/>
      <c r="AJ971" s="513"/>
    </row>
    <row r="972">
      <c r="A972" s="505"/>
      <c r="B972" s="485"/>
      <c r="C972" s="506"/>
      <c r="D972" s="485"/>
      <c r="E972" s="485"/>
      <c r="F972" s="485"/>
      <c r="G972" s="485"/>
      <c r="H972" s="485"/>
      <c r="I972" s="485"/>
      <c r="J972" s="485"/>
      <c r="K972" s="485"/>
      <c r="L972" s="485"/>
      <c r="M972" s="485"/>
      <c r="N972" s="485"/>
      <c r="O972" s="485"/>
      <c r="P972" s="485"/>
      <c r="Q972" s="485"/>
      <c r="R972" s="507"/>
      <c r="S972" s="507"/>
      <c r="T972" s="507"/>
      <c r="U972" s="507"/>
      <c r="V972" s="485"/>
      <c r="W972" s="485"/>
      <c r="X972" s="485"/>
      <c r="Y972" s="485"/>
      <c r="Z972" s="485"/>
      <c r="AA972" s="485"/>
      <c r="AB972" s="485"/>
      <c r="AC972" s="485"/>
      <c r="AD972" s="485"/>
      <c r="AE972" s="509"/>
      <c r="AF972" s="485"/>
      <c r="AG972" s="485"/>
      <c r="AH972" s="485"/>
      <c r="AI972" s="485"/>
      <c r="AJ972" s="513"/>
    </row>
    <row r="973">
      <c r="A973" s="505"/>
      <c r="B973" s="485"/>
      <c r="C973" s="506"/>
      <c r="D973" s="485"/>
      <c r="E973" s="485"/>
      <c r="F973" s="485"/>
      <c r="G973" s="485"/>
      <c r="H973" s="485"/>
      <c r="I973" s="485"/>
      <c r="J973" s="485"/>
      <c r="K973" s="485"/>
      <c r="L973" s="485"/>
      <c r="M973" s="485"/>
      <c r="N973" s="485"/>
      <c r="O973" s="485"/>
      <c r="P973" s="485"/>
      <c r="Q973" s="485"/>
      <c r="R973" s="507"/>
      <c r="S973" s="507"/>
      <c r="T973" s="507"/>
      <c r="U973" s="507"/>
      <c r="V973" s="485"/>
      <c r="W973" s="485"/>
      <c r="X973" s="485"/>
      <c r="Y973" s="485"/>
      <c r="Z973" s="485"/>
      <c r="AA973" s="485"/>
      <c r="AB973" s="485"/>
      <c r="AC973" s="485"/>
      <c r="AD973" s="485"/>
      <c r="AE973" s="509"/>
      <c r="AF973" s="485"/>
      <c r="AG973" s="485"/>
      <c r="AH973" s="485"/>
      <c r="AI973" s="485"/>
      <c r="AJ973" s="513"/>
    </row>
    <row r="974">
      <c r="A974" s="505"/>
      <c r="B974" s="485"/>
      <c r="C974" s="506"/>
      <c r="D974" s="485"/>
      <c r="E974" s="485"/>
      <c r="F974" s="485"/>
      <c r="G974" s="485"/>
      <c r="H974" s="485"/>
      <c r="I974" s="485"/>
      <c r="J974" s="485"/>
      <c r="K974" s="485"/>
      <c r="L974" s="485"/>
      <c r="M974" s="485"/>
      <c r="N974" s="485"/>
      <c r="O974" s="485"/>
      <c r="P974" s="485"/>
      <c r="Q974" s="485"/>
      <c r="R974" s="507"/>
      <c r="S974" s="507"/>
      <c r="T974" s="507"/>
      <c r="U974" s="507"/>
      <c r="V974" s="485"/>
      <c r="W974" s="485"/>
      <c r="X974" s="485"/>
      <c r="Y974" s="485"/>
      <c r="Z974" s="485"/>
      <c r="AA974" s="485"/>
      <c r="AB974" s="485"/>
      <c r="AC974" s="485"/>
      <c r="AD974" s="485"/>
      <c r="AE974" s="509"/>
      <c r="AF974" s="485"/>
      <c r="AG974" s="485"/>
      <c r="AH974" s="485"/>
      <c r="AI974" s="485"/>
      <c r="AJ974" s="513"/>
    </row>
    <row r="975">
      <c r="A975" s="505"/>
      <c r="B975" s="485"/>
      <c r="C975" s="506"/>
      <c r="D975" s="485"/>
      <c r="E975" s="485"/>
      <c r="F975" s="485"/>
      <c r="G975" s="485"/>
      <c r="H975" s="485"/>
      <c r="I975" s="485"/>
      <c r="J975" s="485"/>
      <c r="K975" s="485"/>
      <c r="L975" s="485"/>
      <c r="M975" s="485"/>
      <c r="N975" s="485"/>
      <c r="O975" s="485"/>
      <c r="P975" s="485"/>
      <c r="Q975" s="485"/>
      <c r="R975" s="507"/>
      <c r="S975" s="507"/>
      <c r="T975" s="507"/>
      <c r="U975" s="507"/>
      <c r="V975" s="485"/>
      <c r="W975" s="485"/>
      <c r="X975" s="485"/>
      <c r="Y975" s="485"/>
      <c r="Z975" s="485"/>
      <c r="AA975" s="485"/>
      <c r="AB975" s="485"/>
      <c r="AC975" s="485"/>
      <c r="AD975" s="485"/>
      <c r="AE975" s="509"/>
      <c r="AF975" s="485"/>
      <c r="AG975" s="485"/>
      <c r="AH975" s="485"/>
      <c r="AI975" s="485"/>
      <c r="AJ975" s="513"/>
    </row>
    <row r="976">
      <c r="A976" s="505"/>
      <c r="B976" s="485"/>
      <c r="C976" s="506"/>
      <c r="D976" s="485"/>
      <c r="E976" s="485"/>
      <c r="F976" s="485"/>
      <c r="G976" s="485"/>
      <c r="H976" s="485"/>
      <c r="I976" s="485"/>
      <c r="J976" s="485"/>
      <c r="K976" s="485"/>
      <c r="L976" s="485"/>
      <c r="M976" s="485"/>
      <c r="N976" s="485"/>
      <c r="O976" s="485"/>
      <c r="P976" s="485"/>
      <c r="Q976" s="485"/>
      <c r="R976" s="507"/>
      <c r="S976" s="507"/>
      <c r="T976" s="507"/>
      <c r="U976" s="507"/>
      <c r="V976" s="485"/>
      <c r="W976" s="485"/>
      <c r="X976" s="485"/>
      <c r="Y976" s="485"/>
      <c r="Z976" s="485"/>
      <c r="AA976" s="485"/>
      <c r="AB976" s="485"/>
      <c r="AC976" s="485"/>
      <c r="AD976" s="485"/>
      <c r="AE976" s="509"/>
      <c r="AF976" s="485"/>
      <c r="AG976" s="485"/>
      <c r="AH976" s="485"/>
      <c r="AI976" s="485"/>
      <c r="AJ976" s="513"/>
    </row>
    <row r="977">
      <c r="A977" s="505"/>
      <c r="B977" s="485"/>
      <c r="C977" s="506"/>
      <c r="D977" s="485"/>
      <c r="E977" s="485"/>
      <c r="F977" s="485"/>
      <c r="G977" s="485"/>
      <c r="H977" s="485"/>
      <c r="I977" s="485"/>
      <c r="J977" s="485"/>
      <c r="K977" s="485"/>
      <c r="L977" s="485"/>
      <c r="M977" s="485"/>
      <c r="N977" s="485"/>
      <c r="O977" s="485"/>
      <c r="P977" s="485"/>
      <c r="Q977" s="485"/>
      <c r="R977" s="507"/>
      <c r="S977" s="507"/>
      <c r="T977" s="507"/>
      <c r="U977" s="507"/>
      <c r="V977" s="485"/>
      <c r="W977" s="485"/>
      <c r="X977" s="485"/>
      <c r="Y977" s="485"/>
      <c r="Z977" s="485"/>
      <c r="AA977" s="485"/>
      <c r="AB977" s="485"/>
      <c r="AC977" s="485"/>
      <c r="AD977" s="485"/>
      <c r="AE977" s="509"/>
      <c r="AF977" s="485"/>
      <c r="AG977" s="485"/>
      <c r="AH977" s="485"/>
      <c r="AI977" s="485"/>
      <c r="AJ977" s="513"/>
    </row>
    <row r="978">
      <c r="A978" s="505"/>
      <c r="B978" s="485"/>
      <c r="C978" s="506"/>
      <c r="D978" s="485"/>
      <c r="E978" s="485"/>
      <c r="F978" s="485"/>
      <c r="G978" s="485"/>
      <c r="H978" s="485"/>
      <c r="I978" s="485"/>
      <c r="J978" s="485"/>
      <c r="K978" s="485"/>
      <c r="L978" s="485"/>
      <c r="M978" s="485"/>
      <c r="N978" s="485"/>
      <c r="O978" s="485"/>
      <c r="P978" s="485"/>
      <c r="Q978" s="485"/>
      <c r="R978" s="507"/>
      <c r="S978" s="507"/>
      <c r="T978" s="507"/>
      <c r="U978" s="507"/>
      <c r="V978" s="485"/>
      <c r="W978" s="485"/>
      <c r="X978" s="485"/>
      <c r="Y978" s="485"/>
      <c r="Z978" s="485"/>
      <c r="AA978" s="485"/>
      <c r="AB978" s="485"/>
      <c r="AC978" s="485"/>
      <c r="AD978" s="485"/>
      <c r="AE978" s="509"/>
      <c r="AF978" s="485"/>
      <c r="AG978" s="485"/>
      <c r="AH978" s="485"/>
      <c r="AI978" s="485"/>
      <c r="AJ978" s="513"/>
    </row>
    <row r="979">
      <c r="A979" s="505"/>
      <c r="B979" s="485"/>
      <c r="C979" s="506"/>
      <c r="D979" s="485"/>
      <c r="E979" s="485"/>
      <c r="F979" s="485"/>
      <c r="G979" s="485"/>
      <c r="H979" s="485"/>
      <c r="I979" s="485"/>
      <c r="J979" s="485"/>
      <c r="K979" s="485"/>
      <c r="L979" s="485"/>
      <c r="M979" s="485"/>
      <c r="N979" s="485"/>
      <c r="O979" s="485"/>
      <c r="P979" s="485"/>
      <c r="Q979" s="485"/>
      <c r="R979" s="507"/>
      <c r="S979" s="507"/>
      <c r="T979" s="507"/>
      <c r="U979" s="507"/>
      <c r="V979" s="485"/>
      <c r="W979" s="485"/>
      <c r="X979" s="485"/>
      <c r="Y979" s="485"/>
      <c r="Z979" s="485"/>
      <c r="AA979" s="485"/>
      <c r="AB979" s="485"/>
      <c r="AC979" s="485"/>
      <c r="AD979" s="485"/>
      <c r="AE979" s="509"/>
      <c r="AF979" s="485"/>
      <c r="AG979" s="485"/>
      <c r="AH979" s="485"/>
      <c r="AI979" s="485"/>
      <c r="AJ979" s="513"/>
    </row>
    <row r="980">
      <c r="A980" s="505"/>
      <c r="B980" s="485"/>
      <c r="C980" s="506"/>
      <c r="D980" s="485"/>
      <c r="E980" s="485"/>
      <c r="F980" s="485"/>
      <c r="G980" s="485"/>
      <c r="H980" s="485"/>
      <c r="I980" s="485"/>
      <c r="J980" s="485"/>
      <c r="K980" s="485"/>
      <c r="L980" s="485"/>
      <c r="M980" s="485"/>
      <c r="N980" s="485"/>
      <c r="O980" s="485"/>
      <c r="P980" s="485"/>
      <c r="Q980" s="485"/>
      <c r="R980" s="507"/>
      <c r="S980" s="507"/>
      <c r="T980" s="507"/>
      <c r="U980" s="507"/>
      <c r="V980" s="485"/>
      <c r="W980" s="485"/>
      <c r="X980" s="485"/>
      <c r="Y980" s="485"/>
      <c r="Z980" s="485"/>
      <c r="AA980" s="485"/>
      <c r="AB980" s="485"/>
      <c r="AC980" s="485"/>
      <c r="AD980" s="485"/>
      <c r="AE980" s="509"/>
      <c r="AF980" s="485"/>
      <c r="AG980" s="485"/>
      <c r="AH980" s="485"/>
      <c r="AI980" s="485"/>
      <c r="AJ980" s="513"/>
    </row>
    <row r="981">
      <c r="A981" s="505"/>
      <c r="B981" s="485"/>
      <c r="C981" s="506"/>
      <c r="D981" s="485"/>
      <c r="E981" s="485"/>
      <c r="F981" s="485"/>
      <c r="G981" s="485"/>
      <c r="H981" s="485"/>
      <c r="I981" s="485"/>
      <c r="J981" s="485"/>
      <c r="K981" s="485"/>
      <c r="L981" s="485"/>
      <c r="M981" s="485"/>
      <c r="N981" s="485"/>
      <c r="O981" s="485"/>
      <c r="P981" s="485"/>
      <c r="Q981" s="485"/>
      <c r="R981" s="507"/>
      <c r="S981" s="507"/>
      <c r="T981" s="507"/>
      <c r="U981" s="507"/>
      <c r="V981" s="485"/>
      <c r="W981" s="485"/>
      <c r="X981" s="485"/>
      <c r="Y981" s="485"/>
      <c r="Z981" s="485"/>
      <c r="AA981" s="485"/>
      <c r="AB981" s="485"/>
      <c r="AC981" s="485"/>
      <c r="AD981" s="485"/>
      <c r="AE981" s="509"/>
      <c r="AF981" s="485"/>
      <c r="AG981" s="485"/>
      <c r="AH981" s="485"/>
      <c r="AI981" s="485"/>
      <c r="AJ981" s="513"/>
    </row>
    <row r="982">
      <c r="A982" s="505"/>
      <c r="B982" s="485"/>
      <c r="C982" s="506"/>
      <c r="D982" s="485"/>
      <c r="E982" s="485"/>
      <c r="F982" s="485"/>
      <c r="G982" s="485"/>
      <c r="H982" s="485"/>
      <c r="I982" s="485"/>
      <c r="J982" s="485"/>
      <c r="K982" s="485"/>
      <c r="L982" s="485"/>
      <c r="M982" s="485"/>
      <c r="N982" s="485"/>
      <c r="O982" s="485"/>
      <c r="P982" s="485"/>
      <c r="Q982" s="485"/>
      <c r="R982" s="507"/>
      <c r="S982" s="507"/>
      <c r="T982" s="507"/>
      <c r="U982" s="507"/>
      <c r="V982" s="485"/>
      <c r="W982" s="485"/>
      <c r="X982" s="485"/>
      <c r="Y982" s="485"/>
      <c r="Z982" s="485"/>
      <c r="AA982" s="485"/>
      <c r="AB982" s="485"/>
      <c r="AC982" s="485"/>
      <c r="AD982" s="485"/>
      <c r="AE982" s="509"/>
      <c r="AF982" s="485"/>
      <c r="AG982" s="485"/>
      <c r="AH982" s="485"/>
      <c r="AI982" s="485"/>
      <c r="AJ982" s="513"/>
    </row>
    <row r="983">
      <c r="A983" s="505"/>
      <c r="B983" s="485"/>
      <c r="C983" s="506"/>
      <c r="D983" s="485"/>
      <c r="E983" s="485"/>
      <c r="F983" s="485"/>
      <c r="G983" s="485"/>
      <c r="H983" s="485"/>
      <c r="I983" s="485"/>
      <c r="J983" s="485"/>
      <c r="K983" s="485"/>
      <c r="L983" s="485"/>
      <c r="M983" s="485"/>
      <c r="N983" s="485"/>
      <c r="O983" s="485"/>
      <c r="P983" s="485"/>
      <c r="Q983" s="485"/>
      <c r="R983" s="507"/>
      <c r="S983" s="507"/>
      <c r="T983" s="507"/>
      <c r="U983" s="507"/>
      <c r="V983" s="485"/>
      <c r="W983" s="485"/>
      <c r="X983" s="485"/>
      <c r="Y983" s="485"/>
      <c r="Z983" s="485"/>
      <c r="AA983" s="485"/>
      <c r="AB983" s="485"/>
      <c r="AC983" s="485"/>
      <c r="AD983" s="485"/>
      <c r="AE983" s="509"/>
      <c r="AF983" s="485"/>
      <c r="AG983" s="485"/>
      <c r="AH983" s="485"/>
      <c r="AI983" s="485"/>
      <c r="AJ983" s="513"/>
    </row>
    <row r="984">
      <c r="A984" s="505"/>
      <c r="B984" s="485"/>
      <c r="C984" s="506"/>
      <c r="D984" s="485"/>
      <c r="E984" s="485"/>
      <c r="F984" s="485"/>
      <c r="G984" s="485"/>
      <c r="H984" s="485"/>
      <c r="I984" s="485"/>
      <c r="J984" s="485"/>
      <c r="K984" s="485"/>
      <c r="L984" s="485"/>
      <c r="M984" s="485"/>
      <c r="N984" s="485"/>
      <c r="O984" s="485"/>
      <c r="P984" s="485"/>
      <c r="Q984" s="485"/>
      <c r="R984" s="507"/>
      <c r="S984" s="507"/>
      <c r="T984" s="507"/>
      <c r="U984" s="507"/>
      <c r="V984" s="485"/>
      <c r="W984" s="485"/>
      <c r="X984" s="485"/>
      <c r="Y984" s="485"/>
      <c r="Z984" s="485"/>
      <c r="AA984" s="485"/>
      <c r="AB984" s="485"/>
      <c r="AC984" s="485"/>
      <c r="AD984" s="485"/>
      <c r="AE984" s="509"/>
      <c r="AF984" s="485"/>
      <c r="AG984" s="485"/>
      <c r="AH984" s="485"/>
      <c r="AI984" s="485"/>
      <c r="AJ984" s="513"/>
    </row>
    <row r="985">
      <c r="A985" s="505"/>
      <c r="B985" s="485"/>
      <c r="C985" s="506"/>
      <c r="D985" s="485"/>
      <c r="E985" s="485"/>
      <c r="F985" s="485"/>
      <c r="G985" s="485"/>
      <c r="H985" s="485"/>
      <c r="I985" s="485"/>
      <c r="J985" s="485"/>
      <c r="K985" s="485"/>
      <c r="L985" s="485"/>
      <c r="M985" s="485"/>
      <c r="N985" s="485"/>
      <c r="O985" s="485"/>
      <c r="P985" s="485"/>
      <c r="Q985" s="485"/>
      <c r="R985" s="507"/>
      <c r="S985" s="507"/>
      <c r="T985" s="507"/>
      <c r="U985" s="507"/>
      <c r="V985" s="485"/>
      <c r="W985" s="485"/>
      <c r="X985" s="485"/>
      <c r="Y985" s="485"/>
      <c r="Z985" s="485"/>
      <c r="AA985" s="485"/>
      <c r="AB985" s="485"/>
      <c r="AC985" s="485"/>
      <c r="AD985" s="485"/>
      <c r="AE985" s="509"/>
      <c r="AF985" s="485"/>
      <c r="AG985" s="485"/>
      <c r="AH985" s="485"/>
      <c r="AI985" s="485"/>
      <c r="AJ985" s="513"/>
    </row>
    <row r="986">
      <c r="A986" s="505"/>
      <c r="B986" s="485"/>
      <c r="C986" s="506"/>
      <c r="D986" s="485"/>
      <c r="E986" s="485"/>
      <c r="F986" s="485"/>
      <c r="G986" s="485"/>
      <c r="H986" s="485"/>
      <c r="I986" s="485"/>
      <c r="J986" s="485"/>
      <c r="K986" s="485"/>
      <c r="L986" s="485"/>
      <c r="M986" s="485"/>
      <c r="N986" s="485"/>
      <c r="O986" s="485"/>
      <c r="P986" s="485"/>
      <c r="Q986" s="485"/>
      <c r="R986" s="507"/>
      <c r="S986" s="507"/>
      <c r="T986" s="507"/>
      <c r="U986" s="507"/>
      <c r="V986" s="485"/>
      <c r="W986" s="485"/>
      <c r="X986" s="485"/>
      <c r="Y986" s="485"/>
      <c r="Z986" s="485"/>
      <c r="AA986" s="485"/>
      <c r="AB986" s="485"/>
      <c r="AC986" s="485"/>
      <c r="AD986" s="485"/>
      <c r="AE986" s="509"/>
      <c r="AF986" s="485"/>
      <c r="AG986" s="485"/>
      <c r="AH986" s="485"/>
      <c r="AI986" s="485"/>
      <c r="AJ986" s="513"/>
    </row>
    <row r="987">
      <c r="A987" s="505"/>
      <c r="B987" s="485"/>
      <c r="C987" s="506"/>
      <c r="D987" s="485"/>
      <c r="E987" s="485"/>
      <c r="F987" s="485"/>
      <c r="G987" s="485"/>
      <c r="H987" s="485"/>
      <c r="I987" s="485"/>
      <c r="J987" s="485"/>
      <c r="K987" s="485"/>
      <c r="L987" s="485"/>
      <c r="M987" s="485"/>
      <c r="N987" s="485"/>
      <c r="O987" s="485"/>
      <c r="P987" s="485"/>
      <c r="Q987" s="485"/>
      <c r="R987" s="507"/>
      <c r="S987" s="507"/>
      <c r="T987" s="507"/>
      <c r="U987" s="507"/>
      <c r="V987" s="485"/>
      <c r="W987" s="485"/>
      <c r="X987" s="485"/>
      <c r="Y987" s="485"/>
      <c r="Z987" s="485"/>
      <c r="AA987" s="485"/>
      <c r="AB987" s="485"/>
      <c r="AC987" s="485"/>
      <c r="AD987" s="485"/>
      <c r="AE987" s="509"/>
      <c r="AF987" s="485"/>
      <c r="AG987" s="485"/>
      <c r="AH987" s="485"/>
      <c r="AI987" s="485"/>
      <c r="AJ987" s="513"/>
    </row>
    <row r="988">
      <c r="A988" s="505"/>
      <c r="B988" s="485"/>
      <c r="C988" s="506"/>
      <c r="D988" s="485"/>
      <c r="E988" s="485"/>
      <c r="F988" s="485"/>
      <c r="G988" s="485"/>
      <c r="H988" s="485"/>
      <c r="I988" s="485"/>
      <c r="J988" s="485"/>
      <c r="K988" s="485"/>
      <c r="L988" s="485"/>
      <c r="M988" s="485"/>
      <c r="N988" s="485"/>
      <c r="O988" s="485"/>
      <c r="P988" s="485"/>
      <c r="Q988" s="485"/>
      <c r="R988" s="507"/>
      <c r="S988" s="507"/>
      <c r="T988" s="507"/>
      <c r="U988" s="507"/>
      <c r="V988" s="485"/>
      <c r="W988" s="485"/>
      <c r="X988" s="485"/>
      <c r="Y988" s="485"/>
      <c r="Z988" s="485"/>
      <c r="AA988" s="485"/>
      <c r="AB988" s="485"/>
      <c r="AC988" s="485"/>
      <c r="AD988" s="485"/>
      <c r="AE988" s="509"/>
      <c r="AF988" s="485"/>
      <c r="AG988" s="485"/>
      <c r="AH988" s="485"/>
      <c r="AI988" s="485"/>
      <c r="AJ988" s="513"/>
    </row>
    <row r="989">
      <c r="A989" s="505"/>
      <c r="B989" s="485"/>
      <c r="C989" s="506"/>
      <c r="D989" s="485"/>
      <c r="E989" s="485"/>
      <c r="F989" s="485"/>
      <c r="G989" s="485"/>
      <c r="H989" s="485"/>
      <c r="I989" s="485"/>
      <c r="J989" s="485"/>
      <c r="K989" s="485"/>
      <c r="L989" s="485"/>
      <c r="M989" s="485"/>
      <c r="N989" s="485"/>
      <c r="O989" s="485"/>
      <c r="P989" s="485"/>
      <c r="Q989" s="485"/>
      <c r="R989" s="507"/>
      <c r="S989" s="507"/>
      <c r="T989" s="507"/>
      <c r="U989" s="507"/>
      <c r="V989" s="485"/>
      <c r="W989" s="485"/>
      <c r="X989" s="485"/>
      <c r="Y989" s="485"/>
      <c r="Z989" s="485"/>
      <c r="AA989" s="485"/>
      <c r="AB989" s="485"/>
      <c r="AC989" s="485"/>
      <c r="AD989" s="485"/>
      <c r="AE989" s="509"/>
      <c r="AF989" s="485"/>
      <c r="AG989" s="485"/>
      <c r="AH989" s="485"/>
      <c r="AI989" s="485"/>
      <c r="AJ989" s="513"/>
    </row>
    <row r="990">
      <c r="A990" s="505"/>
      <c r="B990" s="485"/>
      <c r="C990" s="506"/>
      <c r="D990" s="485"/>
      <c r="E990" s="485"/>
      <c r="F990" s="485"/>
      <c r="G990" s="485"/>
      <c r="H990" s="485"/>
      <c r="I990" s="485"/>
      <c r="J990" s="485"/>
      <c r="K990" s="485"/>
      <c r="L990" s="485"/>
      <c r="M990" s="485"/>
      <c r="N990" s="485"/>
      <c r="O990" s="485"/>
      <c r="P990" s="485"/>
      <c r="Q990" s="485"/>
      <c r="R990" s="507"/>
      <c r="S990" s="507"/>
      <c r="T990" s="507"/>
      <c r="U990" s="507"/>
      <c r="V990" s="485"/>
      <c r="W990" s="485"/>
      <c r="X990" s="485"/>
      <c r="Y990" s="485"/>
      <c r="Z990" s="485"/>
      <c r="AA990" s="485"/>
      <c r="AB990" s="485"/>
      <c r="AC990" s="485"/>
      <c r="AD990" s="485"/>
      <c r="AE990" s="509"/>
      <c r="AF990" s="485"/>
      <c r="AG990" s="485"/>
      <c r="AH990" s="485"/>
      <c r="AI990" s="485"/>
      <c r="AJ990" s="513"/>
    </row>
    <row r="991">
      <c r="A991" s="505"/>
      <c r="B991" s="485"/>
      <c r="C991" s="506"/>
      <c r="D991" s="485"/>
      <c r="E991" s="485"/>
      <c r="F991" s="485"/>
      <c r="G991" s="485"/>
      <c r="H991" s="485"/>
      <c r="I991" s="485"/>
      <c r="J991" s="485"/>
      <c r="K991" s="485"/>
      <c r="L991" s="485"/>
      <c r="M991" s="485"/>
      <c r="N991" s="485"/>
      <c r="O991" s="485"/>
      <c r="P991" s="485"/>
      <c r="Q991" s="485"/>
      <c r="R991" s="507"/>
      <c r="S991" s="507"/>
      <c r="T991" s="507"/>
      <c r="U991" s="507"/>
      <c r="V991" s="485"/>
      <c r="W991" s="485"/>
      <c r="X991" s="485"/>
      <c r="Y991" s="485"/>
      <c r="Z991" s="485"/>
      <c r="AA991" s="485"/>
      <c r="AB991" s="485"/>
      <c r="AC991" s="485"/>
      <c r="AD991" s="485"/>
      <c r="AE991" s="509"/>
      <c r="AF991" s="485"/>
      <c r="AG991" s="485"/>
      <c r="AH991" s="485"/>
      <c r="AI991" s="485"/>
      <c r="AJ991" s="513"/>
    </row>
    <row r="992">
      <c r="A992" s="505"/>
      <c r="B992" s="485"/>
      <c r="C992" s="506"/>
      <c r="D992" s="485"/>
      <c r="E992" s="485"/>
      <c r="F992" s="485"/>
      <c r="G992" s="485"/>
      <c r="H992" s="485"/>
      <c r="I992" s="485"/>
      <c r="J992" s="485"/>
      <c r="K992" s="485"/>
      <c r="L992" s="485"/>
      <c r="M992" s="485"/>
      <c r="N992" s="485"/>
      <c r="O992" s="485"/>
      <c r="P992" s="485"/>
      <c r="Q992" s="485"/>
      <c r="R992" s="507"/>
      <c r="S992" s="507"/>
      <c r="T992" s="507"/>
      <c r="U992" s="507"/>
      <c r="V992" s="485"/>
      <c r="W992" s="485"/>
      <c r="X992" s="485"/>
      <c r="Y992" s="485"/>
      <c r="Z992" s="485"/>
      <c r="AA992" s="485"/>
      <c r="AB992" s="485"/>
      <c r="AC992" s="485"/>
      <c r="AD992" s="485"/>
      <c r="AE992" s="509"/>
      <c r="AF992" s="485"/>
      <c r="AG992" s="485"/>
      <c r="AH992" s="485"/>
      <c r="AI992" s="485"/>
      <c r="AJ992" s="513"/>
    </row>
    <row r="993">
      <c r="A993" s="505"/>
      <c r="B993" s="485"/>
      <c r="C993" s="506"/>
      <c r="D993" s="485"/>
      <c r="E993" s="485"/>
      <c r="F993" s="485"/>
      <c r="G993" s="485"/>
      <c r="H993" s="485"/>
      <c r="I993" s="485"/>
      <c r="J993" s="485"/>
      <c r="K993" s="485"/>
      <c r="L993" s="485"/>
      <c r="M993" s="485"/>
      <c r="N993" s="485"/>
      <c r="O993" s="485"/>
      <c r="P993" s="485"/>
      <c r="Q993" s="485"/>
      <c r="R993" s="507"/>
      <c r="S993" s="507"/>
      <c r="T993" s="507"/>
      <c r="U993" s="507"/>
      <c r="V993" s="485"/>
      <c r="W993" s="485"/>
      <c r="X993" s="485"/>
      <c r="Y993" s="485"/>
      <c r="Z993" s="485"/>
      <c r="AA993" s="485"/>
      <c r="AB993" s="485"/>
      <c r="AC993" s="485"/>
      <c r="AD993" s="485"/>
      <c r="AE993" s="509"/>
      <c r="AF993" s="485"/>
      <c r="AG993" s="485"/>
      <c r="AH993" s="485"/>
      <c r="AI993" s="485"/>
      <c r="AJ993" s="513"/>
    </row>
    <row r="994">
      <c r="A994" s="505"/>
      <c r="B994" s="485"/>
      <c r="C994" s="506"/>
      <c r="D994" s="485"/>
      <c r="E994" s="485"/>
      <c r="F994" s="485"/>
      <c r="G994" s="485"/>
      <c r="H994" s="485"/>
      <c r="I994" s="485"/>
      <c r="J994" s="485"/>
      <c r="K994" s="485"/>
      <c r="L994" s="485"/>
      <c r="M994" s="485"/>
      <c r="N994" s="485"/>
      <c r="O994" s="485"/>
      <c r="P994" s="485"/>
      <c r="Q994" s="485"/>
      <c r="R994" s="507"/>
      <c r="S994" s="507"/>
      <c r="T994" s="507"/>
      <c r="U994" s="507"/>
      <c r="V994" s="485"/>
      <c r="W994" s="485"/>
      <c r="X994" s="485"/>
      <c r="Y994" s="485"/>
      <c r="Z994" s="485"/>
      <c r="AA994" s="485"/>
      <c r="AB994" s="485"/>
      <c r="AC994" s="485"/>
      <c r="AD994" s="485"/>
      <c r="AE994" s="509"/>
      <c r="AF994" s="485"/>
      <c r="AG994" s="485"/>
      <c r="AH994" s="485"/>
      <c r="AI994" s="485"/>
      <c r="AJ994" s="513"/>
    </row>
    <row r="995">
      <c r="A995" s="505"/>
      <c r="B995" s="485"/>
      <c r="C995" s="506"/>
      <c r="D995" s="485"/>
      <c r="E995" s="485"/>
      <c r="F995" s="485"/>
      <c r="G995" s="485"/>
      <c r="H995" s="485"/>
      <c r="I995" s="485"/>
      <c r="J995" s="485"/>
      <c r="K995" s="485"/>
      <c r="L995" s="485"/>
      <c r="M995" s="485"/>
      <c r="N995" s="485"/>
      <c r="O995" s="485"/>
      <c r="P995" s="485"/>
      <c r="Q995" s="485"/>
      <c r="R995" s="507"/>
      <c r="S995" s="507"/>
      <c r="T995" s="507"/>
      <c r="U995" s="507"/>
      <c r="V995" s="485"/>
      <c r="W995" s="485"/>
      <c r="X995" s="485"/>
      <c r="Y995" s="485"/>
      <c r="Z995" s="485"/>
      <c r="AA995" s="485"/>
      <c r="AB995" s="485"/>
      <c r="AC995" s="485"/>
      <c r="AD995" s="485"/>
      <c r="AE995" s="509"/>
      <c r="AF995" s="485"/>
      <c r="AG995" s="485"/>
      <c r="AH995" s="485"/>
      <c r="AI995" s="485"/>
      <c r="AJ995" s="513"/>
    </row>
    <row r="996">
      <c r="A996" s="505"/>
      <c r="B996" s="485"/>
      <c r="C996" s="506"/>
      <c r="D996" s="485"/>
      <c r="E996" s="485"/>
      <c r="F996" s="485"/>
      <c r="G996" s="485"/>
      <c r="H996" s="485"/>
      <c r="I996" s="485"/>
      <c r="J996" s="485"/>
      <c r="K996" s="485"/>
      <c r="L996" s="485"/>
      <c r="M996" s="485"/>
      <c r="N996" s="485"/>
      <c r="O996" s="485"/>
      <c r="P996" s="485"/>
      <c r="Q996" s="485"/>
      <c r="R996" s="507"/>
      <c r="S996" s="507"/>
      <c r="T996" s="507"/>
      <c r="U996" s="507"/>
      <c r="V996" s="485"/>
      <c r="W996" s="485"/>
      <c r="X996" s="485"/>
      <c r="Y996" s="485"/>
      <c r="Z996" s="485"/>
      <c r="AA996" s="485"/>
      <c r="AB996" s="485"/>
      <c r="AC996" s="485"/>
      <c r="AD996" s="485"/>
      <c r="AE996" s="509"/>
      <c r="AF996" s="485"/>
      <c r="AG996" s="485"/>
      <c r="AH996" s="485"/>
      <c r="AI996" s="485"/>
      <c r="AJ996" s="513"/>
    </row>
    <row r="997">
      <c r="A997" s="505"/>
      <c r="B997" s="485"/>
      <c r="C997" s="506"/>
      <c r="D997" s="485"/>
      <c r="E997" s="485"/>
      <c r="F997" s="485"/>
      <c r="G997" s="485"/>
      <c r="H997" s="485"/>
      <c r="I997" s="485"/>
      <c r="J997" s="485"/>
      <c r="K997" s="485"/>
      <c r="L997" s="485"/>
      <c r="M997" s="485"/>
      <c r="N997" s="485"/>
      <c r="O997" s="485"/>
      <c r="P997" s="485"/>
      <c r="Q997" s="485"/>
      <c r="R997" s="507"/>
      <c r="S997" s="507"/>
      <c r="T997" s="507"/>
      <c r="U997" s="507"/>
      <c r="V997" s="485"/>
      <c r="W997" s="485"/>
      <c r="X997" s="485"/>
      <c r="Y997" s="485"/>
      <c r="Z997" s="485"/>
      <c r="AA997" s="485"/>
      <c r="AB997" s="485"/>
      <c r="AC997" s="485"/>
      <c r="AD997" s="485"/>
      <c r="AE997" s="509"/>
      <c r="AF997" s="485"/>
      <c r="AG997" s="485"/>
      <c r="AH997" s="485"/>
      <c r="AI997" s="485"/>
      <c r="AJ997" s="513"/>
    </row>
    <row r="998">
      <c r="A998" s="505"/>
      <c r="B998" s="485"/>
      <c r="C998" s="506"/>
      <c r="D998" s="485"/>
      <c r="E998" s="485"/>
      <c r="F998" s="485"/>
      <c r="G998" s="485"/>
      <c r="H998" s="485"/>
      <c r="I998" s="485"/>
      <c r="J998" s="485"/>
      <c r="K998" s="485"/>
      <c r="L998" s="485"/>
      <c r="M998" s="485"/>
      <c r="N998" s="485"/>
      <c r="O998" s="485"/>
      <c r="P998" s="485"/>
      <c r="Q998" s="485"/>
      <c r="R998" s="507"/>
      <c r="S998" s="507"/>
      <c r="T998" s="507"/>
      <c r="U998" s="507"/>
      <c r="V998" s="485"/>
      <c r="W998" s="485"/>
      <c r="X998" s="485"/>
      <c r="Y998" s="485"/>
      <c r="Z998" s="485"/>
      <c r="AA998" s="485"/>
      <c r="AB998" s="485"/>
      <c r="AC998" s="485"/>
      <c r="AD998" s="485"/>
      <c r="AE998" s="509"/>
      <c r="AF998" s="485"/>
      <c r="AG998" s="485"/>
      <c r="AH998" s="485"/>
      <c r="AI998" s="485"/>
      <c r="AJ998" s="513"/>
    </row>
    <row r="999">
      <c r="A999" s="505"/>
      <c r="B999" s="485"/>
      <c r="C999" s="506"/>
      <c r="D999" s="485"/>
      <c r="E999" s="485"/>
      <c r="F999" s="485"/>
      <c r="G999" s="485"/>
      <c r="H999" s="485"/>
      <c r="I999" s="485"/>
      <c r="J999" s="485"/>
      <c r="K999" s="485"/>
      <c r="L999" s="485"/>
      <c r="M999" s="485"/>
      <c r="N999" s="485"/>
      <c r="O999" s="485"/>
      <c r="P999" s="485"/>
      <c r="Q999" s="485"/>
      <c r="R999" s="507"/>
      <c r="S999" s="507"/>
      <c r="T999" s="507"/>
      <c r="U999" s="507"/>
      <c r="V999" s="485"/>
      <c r="W999" s="485"/>
      <c r="X999" s="485"/>
      <c r="Y999" s="485"/>
      <c r="Z999" s="485"/>
      <c r="AA999" s="485"/>
      <c r="AB999" s="485"/>
      <c r="AC999" s="485"/>
      <c r="AD999" s="485"/>
      <c r="AE999" s="509"/>
      <c r="AF999" s="485"/>
      <c r="AG999" s="485"/>
      <c r="AH999" s="485"/>
      <c r="AI999" s="485"/>
      <c r="AJ999" s="513"/>
    </row>
    <row r="1000">
      <c r="A1000" s="505"/>
      <c r="B1000" s="485"/>
      <c r="C1000" s="506"/>
      <c r="D1000" s="485"/>
      <c r="E1000" s="485"/>
      <c r="F1000" s="485"/>
      <c r="G1000" s="485"/>
      <c r="H1000" s="485"/>
      <c r="I1000" s="485"/>
      <c r="J1000" s="485"/>
      <c r="K1000" s="485"/>
      <c r="L1000" s="485"/>
      <c r="M1000" s="485"/>
      <c r="N1000" s="485"/>
      <c r="O1000" s="485"/>
      <c r="P1000" s="485"/>
      <c r="Q1000" s="485"/>
      <c r="R1000" s="507"/>
      <c r="S1000" s="507"/>
      <c r="T1000" s="507"/>
      <c r="U1000" s="507"/>
      <c r="V1000" s="485"/>
      <c r="W1000" s="485"/>
      <c r="X1000" s="485"/>
      <c r="Y1000" s="485"/>
      <c r="Z1000" s="485"/>
      <c r="AA1000" s="485"/>
      <c r="AB1000" s="485"/>
      <c r="AC1000" s="485"/>
      <c r="AD1000" s="485"/>
      <c r="AE1000" s="509"/>
      <c r="AF1000" s="485"/>
      <c r="AG1000" s="485"/>
      <c r="AH1000" s="485"/>
      <c r="AI1000" s="485"/>
      <c r="AJ1000" s="513"/>
    </row>
    <row r="1001">
      <c r="A1001" s="505"/>
      <c r="B1001" s="485"/>
      <c r="C1001" s="506"/>
      <c r="D1001" s="485"/>
      <c r="E1001" s="485"/>
      <c r="F1001" s="485"/>
      <c r="G1001" s="485"/>
      <c r="H1001" s="485"/>
      <c r="I1001" s="485"/>
      <c r="J1001" s="485"/>
      <c r="K1001" s="485"/>
      <c r="L1001" s="485"/>
      <c r="M1001" s="485"/>
      <c r="N1001" s="485"/>
      <c r="O1001" s="485"/>
      <c r="P1001" s="485"/>
      <c r="Q1001" s="485"/>
      <c r="R1001" s="507"/>
      <c r="S1001" s="507"/>
      <c r="T1001" s="507"/>
      <c r="U1001" s="507"/>
      <c r="V1001" s="485"/>
      <c r="W1001" s="485"/>
      <c r="X1001" s="485"/>
      <c r="Y1001" s="485"/>
      <c r="Z1001" s="485"/>
      <c r="AA1001" s="485"/>
      <c r="AB1001" s="485"/>
      <c r="AC1001" s="485"/>
      <c r="AD1001" s="485"/>
      <c r="AE1001" s="509"/>
      <c r="AF1001" s="485"/>
      <c r="AG1001" s="485"/>
      <c r="AH1001" s="485"/>
      <c r="AI1001" s="485"/>
      <c r="AJ1001" s="513"/>
    </row>
    <row r="1002">
      <c r="A1002" s="505"/>
      <c r="B1002" s="485"/>
      <c r="C1002" s="506"/>
      <c r="D1002" s="485"/>
      <c r="E1002" s="485"/>
      <c r="F1002" s="485"/>
      <c r="G1002" s="485"/>
      <c r="H1002" s="485"/>
      <c r="I1002" s="485"/>
      <c r="J1002" s="485"/>
      <c r="K1002" s="485"/>
      <c r="L1002" s="485"/>
      <c r="M1002" s="485"/>
      <c r="N1002" s="485"/>
      <c r="O1002" s="485"/>
      <c r="P1002" s="485"/>
      <c r="Q1002" s="485"/>
      <c r="R1002" s="507"/>
      <c r="S1002" s="507"/>
      <c r="T1002" s="507"/>
      <c r="U1002" s="507"/>
      <c r="V1002" s="485"/>
      <c r="W1002" s="485"/>
      <c r="X1002" s="485"/>
      <c r="Y1002" s="485"/>
      <c r="Z1002" s="485"/>
      <c r="AA1002" s="485"/>
      <c r="AB1002" s="485"/>
      <c r="AC1002" s="485"/>
      <c r="AD1002" s="485"/>
      <c r="AE1002" s="509"/>
      <c r="AF1002" s="485"/>
      <c r="AG1002" s="485"/>
      <c r="AH1002" s="485"/>
      <c r="AI1002" s="485"/>
      <c r="AJ1002" s="513"/>
    </row>
    <row r="1003">
      <c r="A1003" s="505"/>
      <c r="B1003" s="485"/>
      <c r="C1003" s="506"/>
      <c r="D1003" s="485"/>
      <c r="E1003" s="485"/>
      <c r="F1003" s="485"/>
      <c r="G1003" s="485"/>
      <c r="H1003" s="485"/>
      <c r="I1003" s="485"/>
      <c r="J1003" s="485"/>
      <c r="K1003" s="485"/>
      <c r="L1003" s="485"/>
      <c r="M1003" s="485"/>
      <c r="N1003" s="485"/>
      <c r="O1003" s="485"/>
      <c r="P1003" s="485"/>
      <c r="Q1003" s="485"/>
      <c r="R1003" s="507"/>
      <c r="S1003" s="507"/>
      <c r="T1003" s="507"/>
      <c r="U1003" s="507"/>
      <c r="V1003" s="485"/>
      <c r="W1003" s="485"/>
      <c r="X1003" s="485"/>
      <c r="Y1003" s="485"/>
      <c r="Z1003" s="485"/>
      <c r="AA1003" s="485"/>
      <c r="AB1003" s="485"/>
      <c r="AC1003" s="485"/>
      <c r="AD1003" s="485"/>
      <c r="AE1003" s="509"/>
      <c r="AF1003" s="485"/>
      <c r="AG1003" s="485"/>
      <c r="AH1003" s="485"/>
      <c r="AI1003" s="485"/>
      <c r="AJ1003" s="513"/>
    </row>
    <row r="1004">
      <c r="A1004" s="505"/>
      <c r="B1004" s="485"/>
      <c r="C1004" s="506"/>
      <c r="D1004" s="485"/>
      <c r="E1004" s="485"/>
      <c r="F1004" s="485"/>
      <c r="G1004" s="485"/>
      <c r="H1004" s="485"/>
      <c r="I1004" s="485"/>
      <c r="J1004" s="485"/>
      <c r="K1004" s="485"/>
      <c r="L1004" s="485"/>
      <c r="M1004" s="485"/>
      <c r="N1004" s="485"/>
      <c r="O1004" s="485"/>
      <c r="P1004" s="485"/>
      <c r="Q1004" s="485"/>
      <c r="R1004" s="507"/>
      <c r="S1004" s="507"/>
      <c r="T1004" s="507"/>
      <c r="U1004" s="507"/>
      <c r="V1004" s="485"/>
      <c r="W1004" s="485"/>
      <c r="X1004" s="485"/>
      <c r="Y1004" s="485"/>
      <c r="Z1004" s="485"/>
      <c r="AA1004" s="485"/>
      <c r="AB1004" s="485"/>
      <c r="AC1004" s="485"/>
      <c r="AD1004" s="485"/>
      <c r="AE1004" s="509"/>
      <c r="AF1004" s="485"/>
      <c r="AG1004" s="485"/>
      <c r="AH1004" s="485"/>
      <c r="AI1004" s="485"/>
      <c r="AJ1004" s="513"/>
    </row>
    <row r="1005">
      <c r="A1005" s="505"/>
      <c r="B1005" s="485"/>
      <c r="C1005" s="506"/>
      <c r="D1005" s="485"/>
      <c r="E1005" s="485"/>
      <c r="F1005" s="485"/>
      <c r="G1005" s="485"/>
      <c r="H1005" s="485"/>
      <c r="I1005" s="485"/>
      <c r="J1005" s="485"/>
      <c r="K1005" s="485"/>
      <c r="L1005" s="485"/>
      <c r="M1005" s="485"/>
      <c r="N1005" s="485"/>
      <c r="O1005" s="485"/>
      <c r="P1005" s="485"/>
      <c r="Q1005" s="485"/>
      <c r="R1005" s="507"/>
      <c r="S1005" s="507"/>
      <c r="T1005" s="507"/>
      <c r="U1005" s="507"/>
      <c r="V1005" s="485"/>
      <c r="W1005" s="485"/>
      <c r="X1005" s="485"/>
      <c r="Y1005" s="485"/>
      <c r="Z1005" s="485"/>
      <c r="AA1005" s="485"/>
      <c r="AB1005" s="485"/>
      <c r="AC1005" s="485"/>
      <c r="AD1005" s="485"/>
      <c r="AE1005" s="509"/>
      <c r="AF1005" s="485"/>
      <c r="AG1005" s="485"/>
      <c r="AH1005" s="485"/>
      <c r="AI1005" s="485"/>
      <c r="AJ1005" s="513"/>
    </row>
    <row r="1006">
      <c r="A1006" s="505"/>
      <c r="B1006" s="485"/>
      <c r="C1006" s="506"/>
      <c r="D1006" s="485"/>
      <c r="E1006" s="485"/>
      <c r="F1006" s="485"/>
      <c r="G1006" s="485"/>
      <c r="H1006" s="485"/>
      <c r="I1006" s="485"/>
      <c r="J1006" s="485"/>
      <c r="K1006" s="485"/>
      <c r="L1006" s="485"/>
      <c r="M1006" s="485"/>
      <c r="N1006" s="485"/>
      <c r="O1006" s="485"/>
      <c r="P1006" s="485"/>
      <c r="Q1006" s="485"/>
      <c r="R1006" s="507"/>
      <c r="S1006" s="507"/>
      <c r="T1006" s="507"/>
      <c r="U1006" s="507"/>
      <c r="V1006" s="485"/>
      <c r="W1006" s="485"/>
      <c r="X1006" s="485"/>
      <c r="Y1006" s="485"/>
      <c r="Z1006" s="485"/>
      <c r="AA1006" s="485"/>
      <c r="AB1006" s="485"/>
      <c r="AC1006" s="485"/>
      <c r="AD1006" s="485"/>
      <c r="AE1006" s="509"/>
      <c r="AF1006" s="485"/>
      <c r="AG1006" s="485"/>
      <c r="AH1006" s="485"/>
      <c r="AI1006" s="485"/>
      <c r="AJ1006" s="513"/>
    </row>
    <row r="1007">
      <c r="A1007" s="505"/>
      <c r="B1007" s="485"/>
      <c r="C1007" s="506"/>
      <c r="D1007" s="485"/>
      <c r="E1007" s="485"/>
      <c r="F1007" s="485"/>
      <c r="G1007" s="485"/>
      <c r="H1007" s="485"/>
      <c r="I1007" s="485"/>
      <c r="J1007" s="485"/>
      <c r="K1007" s="485"/>
      <c r="L1007" s="485"/>
      <c r="M1007" s="485"/>
      <c r="N1007" s="485"/>
      <c r="O1007" s="485"/>
      <c r="P1007" s="485"/>
      <c r="Q1007" s="485"/>
      <c r="R1007" s="507"/>
      <c r="S1007" s="507"/>
      <c r="T1007" s="507"/>
      <c r="U1007" s="507"/>
      <c r="V1007" s="485"/>
      <c r="W1007" s="485"/>
      <c r="X1007" s="485"/>
      <c r="Y1007" s="485"/>
      <c r="Z1007" s="485"/>
      <c r="AA1007" s="485"/>
      <c r="AB1007" s="485"/>
      <c r="AC1007" s="485"/>
      <c r="AD1007" s="485"/>
      <c r="AE1007" s="509"/>
      <c r="AF1007" s="485"/>
      <c r="AG1007" s="485"/>
      <c r="AH1007" s="485"/>
      <c r="AI1007" s="485"/>
      <c r="AJ1007" s="513"/>
    </row>
    <row r="1008">
      <c r="A1008" s="505"/>
      <c r="B1008" s="485"/>
      <c r="C1008" s="506"/>
      <c r="D1008" s="485"/>
      <c r="E1008" s="485"/>
      <c r="F1008" s="485"/>
      <c r="G1008" s="485"/>
      <c r="H1008" s="485"/>
      <c r="I1008" s="485"/>
      <c r="J1008" s="485"/>
      <c r="K1008" s="485"/>
      <c r="L1008" s="485"/>
      <c r="M1008" s="485"/>
      <c r="N1008" s="485"/>
      <c r="O1008" s="485"/>
      <c r="P1008" s="485"/>
      <c r="Q1008" s="485"/>
      <c r="R1008" s="507"/>
      <c r="S1008" s="507"/>
      <c r="T1008" s="507"/>
      <c r="U1008" s="507"/>
      <c r="V1008" s="485"/>
      <c r="W1008" s="485"/>
      <c r="X1008" s="485"/>
      <c r="Y1008" s="485"/>
      <c r="Z1008" s="485"/>
      <c r="AA1008" s="485"/>
      <c r="AB1008" s="485"/>
      <c r="AC1008" s="485"/>
      <c r="AD1008" s="485"/>
      <c r="AE1008" s="509"/>
      <c r="AF1008" s="485"/>
      <c r="AG1008" s="485"/>
      <c r="AH1008" s="485"/>
      <c r="AI1008" s="485"/>
      <c r="AJ1008" s="513"/>
    </row>
    <row r="1009">
      <c r="A1009" s="505"/>
      <c r="B1009" s="485"/>
      <c r="C1009" s="506"/>
      <c r="D1009" s="485"/>
      <c r="E1009" s="485"/>
      <c r="F1009" s="485"/>
      <c r="G1009" s="485"/>
      <c r="H1009" s="485"/>
      <c r="I1009" s="485"/>
      <c r="J1009" s="485"/>
      <c r="K1009" s="485"/>
      <c r="L1009" s="485"/>
      <c r="M1009" s="485"/>
      <c r="N1009" s="485"/>
      <c r="O1009" s="485"/>
      <c r="P1009" s="485"/>
      <c r="Q1009" s="485"/>
      <c r="R1009" s="507"/>
      <c r="S1009" s="507"/>
      <c r="T1009" s="507"/>
      <c r="U1009" s="507"/>
      <c r="V1009" s="485"/>
      <c r="W1009" s="485"/>
      <c r="X1009" s="485"/>
      <c r="Y1009" s="485"/>
      <c r="Z1009" s="485"/>
      <c r="AA1009" s="485"/>
      <c r="AB1009" s="485"/>
      <c r="AC1009" s="485"/>
      <c r="AD1009" s="485"/>
      <c r="AE1009" s="509"/>
      <c r="AF1009" s="485"/>
      <c r="AG1009" s="485"/>
      <c r="AH1009" s="485"/>
      <c r="AI1009" s="485"/>
      <c r="AJ1009" s="513"/>
    </row>
    <row r="1010">
      <c r="A1010" s="505"/>
      <c r="B1010" s="485"/>
      <c r="C1010" s="506"/>
      <c r="D1010" s="485"/>
      <c r="E1010" s="485"/>
      <c r="F1010" s="485"/>
      <c r="G1010" s="485"/>
      <c r="H1010" s="485"/>
      <c r="I1010" s="485"/>
      <c r="J1010" s="485"/>
      <c r="K1010" s="485"/>
      <c r="L1010" s="485"/>
      <c r="M1010" s="485"/>
      <c r="N1010" s="485"/>
      <c r="O1010" s="485"/>
      <c r="P1010" s="485"/>
      <c r="Q1010" s="485"/>
      <c r="R1010" s="507"/>
      <c r="S1010" s="507"/>
      <c r="T1010" s="507"/>
      <c r="U1010" s="507"/>
      <c r="V1010" s="485"/>
      <c r="W1010" s="485"/>
      <c r="X1010" s="485"/>
      <c r="Y1010" s="485"/>
      <c r="Z1010" s="485"/>
      <c r="AA1010" s="485"/>
      <c r="AB1010" s="485"/>
      <c r="AC1010" s="485"/>
      <c r="AD1010" s="485"/>
      <c r="AE1010" s="509"/>
      <c r="AF1010" s="485"/>
      <c r="AG1010" s="485"/>
      <c r="AH1010" s="485"/>
      <c r="AI1010" s="485"/>
      <c r="AJ1010" s="513"/>
    </row>
    <row r="1011">
      <c r="A1011" s="505"/>
      <c r="B1011" s="485"/>
      <c r="C1011" s="506"/>
      <c r="D1011" s="485"/>
      <c r="E1011" s="485"/>
      <c r="F1011" s="485"/>
      <c r="G1011" s="485"/>
      <c r="H1011" s="485"/>
      <c r="I1011" s="485"/>
      <c r="J1011" s="485"/>
      <c r="K1011" s="485"/>
      <c r="L1011" s="485"/>
      <c r="M1011" s="485"/>
      <c r="N1011" s="485"/>
      <c r="O1011" s="485"/>
      <c r="P1011" s="485"/>
      <c r="Q1011" s="485"/>
      <c r="R1011" s="507"/>
      <c r="S1011" s="507"/>
      <c r="T1011" s="507"/>
      <c r="U1011" s="507"/>
      <c r="V1011" s="485"/>
      <c r="W1011" s="485"/>
      <c r="X1011" s="485"/>
      <c r="Y1011" s="485"/>
      <c r="Z1011" s="485"/>
      <c r="AA1011" s="485"/>
      <c r="AB1011" s="485"/>
      <c r="AC1011" s="485"/>
      <c r="AD1011" s="485"/>
      <c r="AE1011" s="509"/>
      <c r="AF1011" s="485"/>
      <c r="AG1011" s="485"/>
      <c r="AH1011" s="485"/>
      <c r="AI1011" s="485"/>
      <c r="AJ1011" s="513"/>
    </row>
    <row r="1012">
      <c r="A1012" s="505"/>
      <c r="B1012" s="485"/>
      <c r="C1012" s="506"/>
      <c r="D1012" s="485"/>
      <c r="E1012" s="485"/>
      <c r="F1012" s="485"/>
      <c r="G1012" s="485"/>
      <c r="H1012" s="485"/>
      <c r="I1012" s="485"/>
      <c r="J1012" s="485"/>
      <c r="K1012" s="485"/>
      <c r="L1012" s="485"/>
      <c r="M1012" s="485"/>
      <c r="N1012" s="485"/>
      <c r="O1012" s="485"/>
      <c r="P1012" s="485"/>
      <c r="Q1012" s="485"/>
      <c r="R1012" s="507"/>
      <c r="S1012" s="507"/>
      <c r="T1012" s="507"/>
      <c r="U1012" s="507"/>
      <c r="V1012" s="485"/>
      <c r="W1012" s="485"/>
      <c r="X1012" s="485"/>
      <c r="Y1012" s="485"/>
      <c r="Z1012" s="485"/>
      <c r="AA1012" s="485"/>
      <c r="AB1012" s="485"/>
      <c r="AC1012" s="485"/>
      <c r="AD1012" s="485"/>
      <c r="AE1012" s="509"/>
      <c r="AF1012" s="485"/>
      <c r="AG1012" s="485"/>
      <c r="AH1012" s="485"/>
      <c r="AI1012" s="485"/>
      <c r="AJ1012" s="513"/>
    </row>
    <row r="1013">
      <c r="A1013" s="505"/>
      <c r="B1013" s="485"/>
      <c r="C1013" s="506"/>
      <c r="D1013" s="485"/>
      <c r="E1013" s="485"/>
      <c r="F1013" s="485"/>
      <c r="G1013" s="485"/>
      <c r="H1013" s="485"/>
      <c r="I1013" s="485"/>
      <c r="J1013" s="485"/>
      <c r="K1013" s="485"/>
      <c r="L1013" s="485"/>
      <c r="M1013" s="485"/>
      <c r="N1013" s="485"/>
      <c r="O1013" s="485"/>
      <c r="P1013" s="485"/>
      <c r="Q1013" s="485"/>
      <c r="R1013" s="507"/>
      <c r="S1013" s="507"/>
      <c r="T1013" s="507"/>
      <c r="U1013" s="507"/>
      <c r="V1013" s="485"/>
      <c r="W1013" s="485"/>
      <c r="X1013" s="485"/>
      <c r="Y1013" s="485"/>
      <c r="Z1013" s="485"/>
      <c r="AA1013" s="485"/>
      <c r="AB1013" s="485"/>
      <c r="AC1013" s="485"/>
      <c r="AD1013" s="485"/>
      <c r="AE1013" s="509"/>
      <c r="AF1013" s="485"/>
      <c r="AG1013" s="485"/>
      <c r="AH1013" s="485"/>
      <c r="AI1013" s="485"/>
      <c r="AJ1013" s="513"/>
    </row>
    <row r="1014">
      <c r="A1014" s="505"/>
      <c r="B1014" s="485"/>
      <c r="C1014" s="506"/>
      <c r="D1014" s="485"/>
      <c r="E1014" s="485"/>
      <c r="F1014" s="485"/>
      <c r="G1014" s="485"/>
      <c r="H1014" s="485"/>
      <c r="I1014" s="485"/>
      <c r="J1014" s="485"/>
      <c r="K1014" s="485"/>
      <c r="L1014" s="485"/>
      <c r="M1014" s="485"/>
      <c r="N1014" s="485"/>
      <c r="O1014" s="485"/>
      <c r="P1014" s="485"/>
      <c r="Q1014" s="485"/>
      <c r="R1014" s="507"/>
      <c r="S1014" s="507"/>
      <c r="T1014" s="507"/>
      <c r="U1014" s="507"/>
      <c r="V1014" s="485"/>
      <c r="W1014" s="485"/>
      <c r="X1014" s="485"/>
      <c r="Y1014" s="485"/>
      <c r="Z1014" s="485"/>
      <c r="AA1014" s="485"/>
      <c r="AB1014" s="485"/>
      <c r="AC1014" s="485"/>
      <c r="AD1014" s="485"/>
      <c r="AE1014" s="509"/>
      <c r="AF1014" s="485"/>
      <c r="AG1014" s="485"/>
      <c r="AH1014" s="485"/>
      <c r="AI1014" s="485"/>
      <c r="AJ1014" s="513"/>
    </row>
    <row r="1015">
      <c r="A1015" s="505"/>
      <c r="B1015" s="485"/>
      <c r="C1015" s="506"/>
      <c r="D1015" s="485"/>
      <c r="E1015" s="485"/>
      <c r="F1015" s="485"/>
      <c r="G1015" s="485"/>
      <c r="H1015" s="485"/>
      <c r="I1015" s="485"/>
      <c r="J1015" s="485"/>
      <c r="K1015" s="485"/>
      <c r="L1015" s="485"/>
      <c r="M1015" s="485"/>
      <c r="N1015" s="485"/>
      <c r="O1015" s="485"/>
      <c r="P1015" s="485"/>
      <c r="Q1015" s="485"/>
      <c r="R1015" s="507"/>
      <c r="S1015" s="507"/>
      <c r="T1015" s="507"/>
      <c r="U1015" s="507"/>
      <c r="V1015" s="485"/>
      <c r="W1015" s="485"/>
      <c r="X1015" s="485"/>
      <c r="Y1015" s="485"/>
      <c r="Z1015" s="485"/>
      <c r="AA1015" s="485"/>
      <c r="AB1015" s="485"/>
      <c r="AC1015" s="485"/>
      <c r="AD1015" s="485"/>
      <c r="AE1015" s="509"/>
      <c r="AF1015" s="485"/>
      <c r="AG1015" s="485"/>
      <c r="AH1015" s="485"/>
      <c r="AI1015" s="485"/>
      <c r="AJ1015" s="513"/>
    </row>
    <row r="1016">
      <c r="A1016" s="505"/>
      <c r="B1016" s="485"/>
      <c r="C1016" s="506"/>
      <c r="D1016" s="485"/>
      <c r="E1016" s="485"/>
      <c r="F1016" s="485"/>
      <c r="G1016" s="485"/>
      <c r="H1016" s="485"/>
      <c r="I1016" s="485"/>
      <c r="J1016" s="485"/>
      <c r="K1016" s="485"/>
      <c r="L1016" s="485"/>
      <c r="M1016" s="485"/>
      <c r="N1016" s="485"/>
      <c r="O1016" s="485"/>
      <c r="P1016" s="485"/>
      <c r="Q1016" s="485"/>
      <c r="R1016" s="507"/>
      <c r="S1016" s="507"/>
      <c r="T1016" s="507"/>
      <c r="U1016" s="507"/>
      <c r="V1016" s="485"/>
      <c r="W1016" s="485"/>
      <c r="X1016" s="485"/>
      <c r="Y1016" s="485"/>
      <c r="Z1016" s="485"/>
      <c r="AA1016" s="485"/>
      <c r="AB1016" s="485"/>
      <c r="AC1016" s="485"/>
      <c r="AD1016" s="485"/>
      <c r="AE1016" s="509"/>
      <c r="AF1016" s="485"/>
      <c r="AG1016" s="485"/>
      <c r="AH1016" s="485"/>
      <c r="AI1016" s="485"/>
      <c r="AJ1016" s="513"/>
    </row>
    <row r="1017">
      <c r="A1017" s="505"/>
      <c r="B1017" s="485"/>
      <c r="C1017" s="506"/>
      <c r="D1017" s="485"/>
      <c r="E1017" s="485"/>
      <c r="F1017" s="485"/>
      <c r="G1017" s="485"/>
      <c r="H1017" s="485"/>
      <c r="I1017" s="485"/>
      <c r="J1017" s="485"/>
      <c r="K1017" s="485"/>
      <c r="L1017" s="485"/>
      <c r="M1017" s="485"/>
      <c r="N1017" s="485"/>
      <c r="O1017" s="485"/>
      <c r="P1017" s="485"/>
      <c r="Q1017" s="485"/>
      <c r="R1017" s="507"/>
      <c r="S1017" s="507"/>
      <c r="T1017" s="507"/>
      <c r="U1017" s="507"/>
      <c r="V1017" s="485"/>
      <c r="W1017" s="485"/>
      <c r="X1017" s="485"/>
      <c r="Y1017" s="485"/>
      <c r="Z1017" s="485"/>
      <c r="AA1017" s="485"/>
      <c r="AB1017" s="485"/>
      <c r="AC1017" s="485"/>
      <c r="AD1017" s="485"/>
      <c r="AE1017" s="509"/>
      <c r="AF1017" s="485"/>
      <c r="AG1017" s="485"/>
      <c r="AH1017" s="485"/>
      <c r="AI1017" s="485"/>
      <c r="AJ1017" s="513"/>
    </row>
    <row r="1018">
      <c r="A1018" s="505"/>
      <c r="B1018" s="485"/>
      <c r="C1018" s="506"/>
      <c r="D1018" s="485"/>
      <c r="E1018" s="485"/>
      <c r="F1018" s="485"/>
      <c r="G1018" s="485"/>
      <c r="H1018" s="485"/>
      <c r="I1018" s="485"/>
      <c r="J1018" s="485"/>
      <c r="K1018" s="485"/>
      <c r="L1018" s="485"/>
      <c r="M1018" s="485"/>
      <c r="N1018" s="485"/>
      <c r="O1018" s="485"/>
      <c r="P1018" s="485"/>
      <c r="Q1018" s="485"/>
      <c r="R1018" s="507"/>
      <c r="S1018" s="507"/>
      <c r="T1018" s="507"/>
      <c r="U1018" s="507"/>
      <c r="V1018" s="485"/>
      <c r="W1018" s="485"/>
      <c r="X1018" s="485"/>
      <c r="Y1018" s="485"/>
      <c r="Z1018" s="485"/>
      <c r="AA1018" s="485"/>
      <c r="AB1018" s="485"/>
      <c r="AC1018" s="485"/>
      <c r="AD1018" s="485"/>
      <c r="AE1018" s="509"/>
      <c r="AF1018" s="485"/>
      <c r="AG1018" s="485"/>
      <c r="AH1018" s="485"/>
      <c r="AI1018" s="485"/>
      <c r="AJ1018" s="513"/>
    </row>
    <row r="1019">
      <c r="A1019" s="505"/>
      <c r="B1019" s="485"/>
      <c r="C1019" s="506"/>
      <c r="D1019" s="485"/>
      <c r="E1019" s="485"/>
      <c r="F1019" s="485"/>
      <c r="G1019" s="485"/>
      <c r="H1019" s="485"/>
      <c r="I1019" s="485"/>
      <c r="J1019" s="485"/>
      <c r="K1019" s="485"/>
      <c r="L1019" s="485"/>
      <c r="M1019" s="485"/>
      <c r="N1019" s="485"/>
      <c r="O1019" s="485"/>
      <c r="P1019" s="485"/>
      <c r="Q1019" s="485"/>
      <c r="R1019" s="507"/>
      <c r="S1019" s="507"/>
      <c r="T1019" s="507"/>
      <c r="U1019" s="507"/>
      <c r="V1019" s="485"/>
      <c r="W1019" s="485"/>
      <c r="X1019" s="485"/>
      <c r="Y1019" s="485"/>
      <c r="Z1019" s="485"/>
      <c r="AA1019" s="485"/>
      <c r="AB1019" s="485"/>
      <c r="AC1019" s="485"/>
      <c r="AD1019" s="485"/>
      <c r="AE1019" s="509"/>
      <c r="AF1019" s="485"/>
      <c r="AG1019" s="485"/>
      <c r="AH1019" s="485"/>
      <c r="AI1019" s="485"/>
      <c r="AJ1019" s="513"/>
    </row>
    <row r="1020">
      <c r="A1020" s="505"/>
      <c r="B1020" s="485"/>
      <c r="C1020" s="506"/>
      <c r="D1020" s="485"/>
      <c r="E1020" s="485"/>
      <c r="F1020" s="485"/>
      <c r="G1020" s="485"/>
      <c r="H1020" s="485"/>
      <c r="I1020" s="485"/>
      <c r="J1020" s="485"/>
      <c r="K1020" s="485"/>
      <c r="L1020" s="485"/>
      <c r="M1020" s="485"/>
      <c r="N1020" s="485"/>
      <c r="O1020" s="485"/>
      <c r="P1020" s="485"/>
      <c r="Q1020" s="485"/>
      <c r="R1020" s="507"/>
      <c r="S1020" s="507"/>
      <c r="T1020" s="507"/>
      <c r="U1020" s="507"/>
      <c r="V1020" s="485"/>
      <c r="W1020" s="485"/>
      <c r="X1020" s="485"/>
      <c r="Y1020" s="485"/>
      <c r="Z1020" s="485"/>
      <c r="AA1020" s="485"/>
      <c r="AB1020" s="485"/>
      <c r="AC1020" s="485"/>
      <c r="AD1020" s="485"/>
      <c r="AE1020" s="509"/>
      <c r="AF1020" s="485"/>
      <c r="AG1020" s="485"/>
      <c r="AH1020" s="485"/>
      <c r="AI1020" s="485"/>
      <c r="AJ1020" s="513"/>
    </row>
    <row r="1021">
      <c r="A1021" s="505"/>
      <c r="B1021" s="485"/>
      <c r="C1021" s="506"/>
      <c r="D1021" s="485"/>
      <c r="E1021" s="485"/>
      <c r="F1021" s="485"/>
      <c r="G1021" s="485"/>
      <c r="H1021" s="485"/>
      <c r="I1021" s="485"/>
      <c r="J1021" s="485"/>
      <c r="K1021" s="485"/>
      <c r="L1021" s="485"/>
      <c r="M1021" s="485"/>
      <c r="N1021" s="485"/>
      <c r="O1021" s="485"/>
      <c r="P1021" s="485"/>
      <c r="Q1021" s="485"/>
      <c r="R1021" s="507"/>
      <c r="S1021" s="507"/>
      <c r="T1021" s="507"/>
      <c r="U1021" s="507"/>
      <c r="V1021" s="485"/>
      <c r="W1021" s="485"/>
      <c r="X1021" s="485"/>
      <c r="Y1021" s="485"/>
      <c r="Z1021" s="485"/>
      <c r="AA1021" s="485"/>
      <c r="AB1021" s="485"/>
      <c r="AC1021" s="485"/>
      <c r="AD1021" s="485"/>
      <c r="AE1021" s="509"/>
      <c r="AF1021" s="485"/>
      <c r="AG1021" s="485"/>
      <c r="AH1021" s="485"/>
      <c r="AI1021" s="485"/>
      <c r="AJ1021" s="513"/>
    </row>
    <row r="1022">
      <c r="A1022" s="516"/>
      <c r="B1022" s="513"/>
      <c r="C1022" s="517"/>
      <c r="D1022" s="513"/>
      <c r="E1022" s="513"/>
      <c r="F1022" s="513"/>
      <c r="G1022" s="513"/>
      <c r="H1022" s="513"/>
      <c r="I1022" s="513"/>
      <c r="J1022" s="513"/>
      <c r="K1022" s="513"/>
      <c r="L1022" s="513"/>
      <c r="M1022" s="513"/>
      <c r="N1022" s="513"/>
      <c r="O1022" s="513"/>
      <c r="P1022" s="513"/>
      <c r="Q1022" s="513"/>
      <c r="R1022" s="518"/>
      <c r="S1022" s="518"/>
      <c r="T1022" s="518"/>
      <c r="U1022" s="518"/>
      <c r="V1022" s="513"/>
      <c r="W1022" s="513"/>
      <c r="X1022" s="513"/>
      <c r="Y1022" s="513"/>
      <c r="Z1022" s="513"/>
      <c r="AA1022" s="513"/>
      <c r="AB1022" s="513"/>
      <c r="AC1022" s="513"/>
      <c r="AD1022" s="513"/>
      <c r="AE1022" s="519"/>
      <c r="AF1022" s="513"/>
      <c r="AG1022" s="513"/>
      <c r="AH1022" s="513"/>
      <c r="AI1022" s="513"/>
      <c r="AJ1022" s="513"/>
    </row>
    <row r="1023">
      <c r="A1023" s="516"/>
      <c r="B1023" s="513"/>
      <c r="C1023" s="517"/>
      <c r="D1023" s="513"/>
      <c r="E1023" s="513"/>
      <c r="F1023" s="513"/>
      <c r="G1023" s="513"/>
      <c r="H1023" s="513"/>
      <c r="I1023" s="513"/>
      <c r="J1023" s="513"/>
      <c r="K1023" s="513"/>
      <c r="L1023" s="513"/>
      <c r="M1023" s="513"/>
      <c r="N1023" s="513"/>
      <c r="O1023" s="513"/>
      <c r="P1023" s="513"/>
      <c r="Q1023" s="513"/>
      <c r="R1023" s="518"/>
      <c r="S1023" s="518"/>
      <c r="T1023" s="518"/>
      <c r="U1023" s="518"/>
      <c r="V1023" s="513"/>
      <c r="W1023" s="513"/>
      <c r="X1023" s="513"/>
      <c r="Y1023" s="513"/>
      <c r="Z1023" s="513"/>
      <c r="AA1023" s="513"/>
      <c r="AB1023" s="513"/>
      <c r="AC1023" s="513"/>
      <c r="AD1023" s="513"/>
      <c r="AE1023" s="519"/>
      <c r="AF1023" s="513"/>
      <c r="AG1023" s="513"/>
      <c r="AH1023" s="513"/>
      <c r="AI1023" s="513"/>
      <c r="AJ1023" s="513"/>
    </row>
  </sheetData>
  <mergeCells count="22">
    <mergeCell ref="R2:W2"/>
    <mergeCell ref="X2:AD2"/>
    <mergeCell ref="AE2:AE3"/>
    <mergeCell ref="AF2:AF3"/>
    <mergeCell ref="AG2:AG3"/>
    <mergeCell ref="AH2:AH3"/>
    <mergeCell ref="AI2:AI3"/>
    <mergeCell ref="C5:C6"/>
    <mergeCell ref="C7:C8"/>
    <mergeCell ref="C9:C10"/>
    <mergeCell ref="C11:C12"/>
    <mergeCell ref="C13:C14"/>
    <mergeCell ref="C15:C16"/>
    <mergeCell ref="B17:C17"/>
    <mergeCell ref="C19:C20"/>
    <mergeCell ref="A2:A3"/>
    <mergeCell ref="B2:B3"/>
    <mergeCell ref="C2:C3"/>
    <mergeCell ref="D2:D3"/>
    <mergeCell ref="E2:E3"/>
    <mergeCell ref="F2:K2"/>
    <mergeCell ref="L2:Q2"/>
  </mergeCells>
  <printOptions horizontalCentered="1"/>
  <pageMargins bottom="0.35433070866141736" footer="0.0" header="0.0" left="0.31496062992125984" right="0.31496062992125984" top="0.35433070866141736"/>
  <pageSetup paperSize="9" scale="90"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3.0" topLeftCell="F4" activePane="bottomRight" state="frozen"/>
      <selection activeCell="F1" sqref="F1" pane="topRight"/>
      <selection activeCell="A4" sqref="A4" pane="bottomLeft"/>
      <selection activeCell="F4" sqref="F4" pane="bottomRight"/>
    </sheetView>
  </sheetViews>
  <sheetFormatPr customHeight="1" defaultColWidth="14.43" defaultRowHeight="15.0"/>
  <cols>
    <col customWidth="1" min="1" max="1" width="8.0"/>
    <col customWidth="1" min="2" max="2" width="16.14"/>
    <col customWidth="1" min="3" max="3" width="68.57"/>
    <col customWidth="1" min="4" max="4" width="25.29"/>
    <col customWidth="1" min="5" max="5" width="21.0"/>
    <col customWidth="1" min="6" max="6" width="18.29"/>
    <col customWidth="1" min="7" max="7" width="18.14"/>
    <col customWidth="1" min="8" max="8" width="11.29"/>
    <col customWidth="1" min="9" max="9" width="14.57"/>
    <col customWidth="1" min="10" max="11" width="10.29"/>
    <col customWidth="1" min="12" max="12" width="11.29"/>
    <col customWidth="1" min="13" max="13" width="11.86"/>
    <col customWidth="1" min="14" max="14" width="9.57"/>
    <col customWidth="1" min="15" max="15" width="12.71"/>
    <col customWidth="1" min="16" max="16" width="10.0"/>
    <col customWidth="1" min="17" max="17" width="10.14"/>
    <col customWidth="1" min="18" max="18" width="11.57"/>
    <col customWidth="1" min="19" max="20" width="6.71"/>
    <col customWidth="1" min="21" max="21" width="16.14"/>
    <col customWidth="1" min="22" max="22" width="10.0"/>
    <col customWidth="1" min="23" max="23" width="10.86"/>
    <col customWidth="1" min="24" max="24" width="19.14"/>
    <col customWidth="1" min="25" max="25" width="12.57"/>
    <col customWidth="1" min="26" max="26" width="19.14"/>
    <col customWidth="1" min="27" max="27" width="12.43"/>
    <col customWidth="1" min="28" max="28" width="10.0"/>
    <col customWidth="1" min="29" max="29" width="8.14"/>
    <col customWidth="1" min="30" max="30" width="15.0"/>
    <col customWidth="1" min="31" max="32" width="13.43"/>
    <col customWidth="1" min="33" max="33" width="44.86"/>
    <col customWidth="1" min="34" max="34" width="52.57"/>
    <col customWidth="1" min="35" max="35" width="39.14"/>
    <col customWidth="1" min="36" max="36" width="10.86"/>
    <col customWidth="1" min="37" max="37" width="31.71"/>
    <col customWidth="1" min="38" max="38" width="10.86"/>
  </cols>
  <sheetData>
    <row r="1" ht="24.0" customHeight="1">
      <c r="A1" s="520" t="s">
        <v>180</v>
      </c>
      <c r="B1" s="521"/>
      <c r="C1" s="521"/>
      <c r="D1" s="522"/>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4"/>
      <c r="AH1" s="523"/>
      <c r="AI1" s="523"/>
      <c r="AJ1" s="523"/>
      <c r="AK1" s="524"/>
      <c r="AL1" s="523"/>
    </row>
    <row r="2" ht="24.0" customHeight="1">
      <c r="A2" s="525" t="s">
        <v>1</v>
      </c>
      <c r="B2" s="525" t="s">
        <v>2</v>
      </c>
      <c r="C2" s="525" t="s">
        <v>3</v>
      </c>
      <c r="D2" s="526" t="s">
        <v>4</v>
      </c>
      <c r="E2" s="526" t="s">
        <v>181</v>
      </c>
      <c r="F2" s="526" t="s">
        <v>182</v>
      </c>
      <c r="G2" s="526" t="s">
        <v>183</v>
      </c>
      <c r="H2" s="527" t="s">
        <v>5</v>
      </c>
      <c r="I2" s="528" t="s">
        <v>6</v>
      </c>
      <c r="J2" s="4"/>
      <c r="K2" s="4"/>
      <c r="L2" s="4"/>
      <c r="M2" s="4"/>
      <c r="N2" s="4"/>
      <c r="O2" s="529" t="s">
        <v>7</v>
      </c>
      <c r="P2" s="4"/>
      <c r="Q2" s="4"/>
      <c r="R2" s="4"/>
      <c r="S2" s="4"/>
      <c r="T2" s="4"/>
      <c r="U2" s="529" t="s">
        <v>8</v>
      </c>
      <c r="V2" s="4"/>
      <c r="W2" s="4"/>
      <c r="X2" s="4"/>
      <c r="Y2" s="4"/>
      <c r="Z2" s="4"/>
      <c r="AA2" s="529" t="s">
        <v>9</v>
      </c>
      <c r="AB2" s="4"/>
      <c r="AC2" s="4"/>
      <c r="AD2" s="4"/>
      <c r="AE2" s="4"/>
      <c r="AF2" s="6"/>
      <c r="AG2" s="526" t="s">
        <v>10</v>
      </c>
      <c r="AH2" s="526" t="s">
        <v>11</v>
      </c>
      <c r="AI2" s="526" t="s">
        <v>12</v>
      </c>
      <c r="AJ2" s="527" t="s">
        <v>13</v>
      </c>
      <c r="AK2" s="526" t="s">
        <v>184</v>
      </c>
      <c r="AL2" s="530"/>
    </row>
    <row r="3" ht="76.5" customHeight="1">
      <c r="A3" s="9"/>
      <c r="B3" s="9"/>
      <c r="C3" s="9"/>
      <c r="D3" s="9"/>
      <c r="E3" s="9"/>
      <c r="F3" s="11"/>
      <c r="G3" s="9"/>
      <c r="H3" s="112"/>
      <c r="I3" s="531" t="s">
        <v>15</v>
      </c>
      <c r="J3" s="531" t="s">
        <v>16</v>
      </c>
      <c r="K3" s="531" t="s">
        <v>17</v>
      </c>
      <c r="L3" s="531" t="s">
        <v>18</v>
      </c>
      <c r="M3" s="531" t="s">
        <v>19</v>
      </c>
      <c r="N3" s="531" t="s">
        <v>20</v>
      </c>
      <c r="O3" s="531" t="s">
        <v>21</v>
      </c>
      <c r="P3" s="531" t="s">
        <v>22</v>
      </c>
      <c r="Q3" s="531" t="s">
        <v>23</v>
      </c>
      <c r="R3" s="531" t="s">
        <v>18</v>
      </c>
      <c r="S3" s="531" t="s">
        <v>19</v>
      </c>
      <c r="T3" s="531" t="s">
        <v>20</v>
      </c>
      <c r="U3" s="531" t="s">
        <v>24</v>
      </c>
      <c r="V3" s="531" t="s">
        <v>25</v>
      </c>
      <c r="W3" s="531" t="s">
        <v>26</v>
      </c>
      <c r="X3" s="531" t="s">
        <v>18</v>
      </c>
      <c r="Y3" s="531" t="s">
        <v>19</v>
      </c>
      <c r="Z3" s="531" t="s">
        <v>20</v>
      </c>
      <c r="AA3" s="531" t="s">
        <v>27</v>
      </c>
      <c r="AB3" s="531" t="s">
        <v>28</v>
      </c>
      <c r="AC3" s="531" t="s">
        <v>29</v>
      </c>
      <c r="AD3" s="531" t="s">
        <v>18</v>
      </c>
      <c r="AE3" s="531" t="s">
        <v>19</v>
      </c>
      <c r="AF3" s="531" t="s">
        <v>20</v>
      </c>
      <c r="AG3" s="11"/>
      <c r="AH3" s="11"/>
      <c r="AI3" s="11"/>
      <c r="AJ3" s="12"/>
      <c r="AK3" s="11"/>
      <c r="AL3" s="532"/>
    </row>
    <row r="4" ht="24.0" customHeight="1">
      <c r="A4" s="533">
        <v>1.0</v>
      </c>
      <c r="B4" s="533" t="s">
        <v>185</v>
      </c>
      <c r="C4" s="534" t="s">
        <v>186</v>
      </c>
      <c r="D4" s="535">
        <v>30000.0</v>
      </c>
      <c r="E4" s="536">
        <v>4500.0</v>
      </c>
      <c r="F4" s="537">
        <f>F5+F7</f>
        <v>74436</v>
      </c>
      <c r="G4" s="538">
        <v>25500.0</v>
      </c>
      <c r="H4" s="536" t="s">
        <v>5</v>
      </c>
      <c r="I4" s="539"/>
      <c r="J4" s="540">
        <v>0.0</v>
      </c>
      <c r="K4" s="540">
        <v>0.0</v>
      </c>
      <c r="L4" s="541" t="s">
        <v>50</v>
      </c>
      <c r="M4" s="542"/>
      <c r="N4" s="542"/>
      <c r="O4" s="539" t="s">
        <v>50</v>
      </c>
      <c r="P4" s="540">
        <v>0.0</v>
      </c>
      <c r="Q4" s="540">
        <v>0.0</v>
      </c>
      <c r="R4" s="541" t="s">
        <v>50</v>
      </c>
      <c r="S4" s="543"/>
      <c r="T4" s="543"/>
      <c r="U4" s="539" t="s">
        <v>50</v>
      </c>
      <c r="V4" s="540">
        <v>0.0</v>
      </c>
      <c r="W4" s="544">
        <v>7800.0</v>
      </c>
      <c r="X4" s="545">
        <v>7800.0</v>
      </c>
      <c r="Y4" s="540"/>
      <c r="Z4" s="540"/>
      <c r="AA4" s="546">
        <v>17700.0</v>
      </c>
      <c r="AB4" s="539" t="s">
        <v>50</v>
      </c>
      <c r="AC4" s="539" t="s">
        <v>50</v>
      </c>
      <c r="AD4" s="544">
        <v>17700.0</v>
      </c>
      <c r="AE4" s="547"/>
      <c r="AF4" s="548"/>
      <c r="AG4" s="549" t="s">
        <v>38</v>
      </c>
      <c r="AH4" s="550"/>
      <c r="AI4" s="550"/>
      <c r="AJ4" s="550"/>
      <c r="AK4" s="551"/>
      <c r="AL4" s="552"/>
    </row>
    <row r="5" ht="24.0" customHeight="1">
      <c r="A5" s="11"/>
      <c r="B5" s="11"/>
      <c r="C5" s="553" t="s">
        <v>187</v>
      </c>
      <c r="D5" s="554"/>
      <c r="E5" s="555">
        <v>4500.0</v>
      </c>
      <c r="F5" s="556">
        <v>4500.0</v>
      </c>
      <c r="G5" s="557"/>
      <c r="H5" s="558" t="s">
        <v>33</v>
      </c>
      <c r="I5" s="559" t="s">
        <v>50</v>
      </c>
      <c r="J5" s="560">
        <v>0.0</v>
      </c>
      <c r="K5" s="560">
        <v>0.0</v>
      </c>
      <c r="L5" s="561" t="s">
        <v>50</v>
      </c>
      <c r="M5" s="562"/>
      <c r="N5" s="562"/>
      <c r="O5" s="559" t="s">
        <v>50</v>
      </c>
      <c r="P5" s="560">
        <v>4500.0</v>
      </c>
      <c r="Q5" s="563"/>
      <c r="R5" s="561">
        <v>4500.0</v>
      </c>
      <c r="S5" s="560" t="s">
        <v>188</v>
      </c>
      <c r="T5" s="560" t="s">
        <v>188</v>
      </c>
      <c r="U5" s="559" t="s">
        <v>50</v>
      </c>
      <c r="V5" s="559" t="s">
        <v>50</v>
      </c>
      <c r="W5" s="559" t="s">
        <v>50</v>
      </c>
      <c r="X5" s="561" t="s">
        <v>50</v>
      </c>
      <c r="Y5" s="564"/>
      <c r="Z5" s="564"/>
      <c r="AA5" s="559" t="s">
        <v>50</v>
      </c>
      <c r="AB5" s="559" t="s">
        <v>50</v>
      </c>
      <c r="AC5" s="559" t="s">
        <v>50</v>
      </c>
      <c r="AD5" s="565">
        <f t="shared" ref="AD5:AD8" si="1">SUM(I5:AC5)</f>
        <v>9000</v>
      </c>
      <c r="AE5" s="566"/>
      <c r="AF5" s="566"/>
      <c r="AG5" s="553" t="s">
        <v>38</v>
      </c>
      <c r="AH5" s="567" t="s">
        <v>189</v>
      </c>
      <c r="AI5" s="567" t="s">
        <v>190</v>
      </c>
      <c r="AJ5" s="568"/>
      <c r="AK5" s="568"/>
      <c r="AL5" s="552"/>
    </row>
    <row r="6" ht="170.25" customHeight="1">
      <c r="A6" s="9"/>
      <c r="B6" s="9"/>
      <c r="C6" s="9"/>
      <c r="D6" s="9"/>
      <c r="E6" s="9"/>
      <c r="F6" s="9"/>
      <c r="G6" s="9"/>
      <c r="H6" s="569" t="s">
        <v>42</v>
      </c>
      <c r="I6" s="570" t="s">
        <v>50</v>
      </c>
      <c r="J6" s="570" t="s">
        <v>50</v>
      </c>
      <c r="K6" s="571">
        <v>0.0</v>
      </c>
      <c r="L6" s="572" t="s">
        <v>50</v>
      </c>
      <c r="M6" s="573"/>
      <c r="N6" s="573"/>
      <c r="O6" s="570" t="s">
        <v>50</v>
      </c>
      <c r="P6" s="570">
        <v>4500.0</v>
      </c>
      <c r="Q6" s="570" t="s">
        <v>50</v>
      </c>
      <c r="R6" s="572">
        <v>4500.0</v>
      </c>
      <c r="S6" s="571" t="s">
        <v>188</v>
      </c>
      <c r="T6" s="571" t="s">
        <v>188</v>
      </c>
      <c r="U6" s="570" t="s">
        <v>50</v>
      </c>
      <c r="V6" s="570" t="s">
        <v>50</v>
      </c>
      <c r="W6" s="570" t="s">
        <v>50</v>
      </c>
      <c r="X6" s="572" t="s">
        <v>50</v>
      </c>
      <c r="Y6" s="574"/>
      <c r="Z6" s="574"/>
      <c r="AA6" s="570" t="s">
        <v>50</v>
      </c>
      <c r="AB6" s="570" t="s">
        <v>50</v>
      </c>
      <c r="AC6" s="570" t="s">
        <v>50</v>
      </c>
      <c r="AD6" s="572">
        <f t="shared" si="1"/>
        <v>9000</v>
      </c>
      <c r="AE6" s="575"/>
      <c r="AF6" s="575"/>
      <c r="AG6" s="9"/>
      <c r="AH6" s="9"/>
      <c r="AI6" s="9"/>
      <c r="AJ6" s="9"/>
      <c r="AK6" s="9"/>
      <c r="AL6" s="552"/>
    </row>
    <row r="7" ht="108.75" customHeight="1">
      <c r="A7" s="576"/>
      <c r="B7" s="576"/>
      <c r="C7" s="577" t="s">
        <v>191</v>
      </c>
      <c r="D7" s="578"/>
      <c r="E7" s="579">
        <v>58688.0</v>
      </c>
      <c r="F7" s="580">
        <v>69936.0</v>
      </c>
      <c r="G7" s="581">
        <f>D4-(E7+F5)</f>
        <v>-33188</v>
      </c>
      <c r="H7" s="582" t="s">
        <v>33</v>
      </c>
      <c r="I7" s="583">
        <v>0.0</v>
      </c>
      <c r="J7" s="583">
        <v>0.0</v>
      </c>
      <c r="K7" s="584">
        <v>0.0</v>
      </c>
      <c r="L7" s="565"/>
      <c r="M7" s="585"/>
      <c r="N7" s="585"/>
      <c r="O7" s="583"/>
      <c r="P7" s="583"/>
      <c r="Q7" s="583"/>
      <c r="R7" s="565"/>
      <c r="S7" s="584"/>
      <c r="T7" s="584"/>
      <c r="U7" s="583"/>
      <c r="V7" s="583"/>
      <c r="W7" s="583"/>
      <c r="X7" s="565"/>
      <c r="Y7" s="586"/>
      <c r="Z7" s="586"/>
      <c r="AA7" s="583">
        <v>58688.0</v>
      </c>
      <c r="AB7" s="583"/>
      <c r="AC7" s="583"/>
      <c r="AD7" s="565">
        <f t="shared" si="1"/>
        <v>58688</v>
      </c>
      <c r="AE7" s="587">
        <v>244168.0</v>
      </c>
      <c r="AF7" s="587">
        <v>244170.0</v>
      </c>
      <c r="AG7" s="577" t="s">
        <v>38</v>
      </c>
      <c r="AH7" s="577" t="s">
        <v>192</v>
      </c>
      <c r="AI7" s="577" t="s">
        <v>193</v>
      </c>
      <c r="AJ7" s="588"/>
      <c r="AK7" s="588"/>
      <c r="AL7" s="589"/>
    </row>
    <row r="8" ht="108.75" customHeight="1">
      <c r="A8" s="590"/>
      <c r="B8" s="590"/>
      <c r="C8" s="9"/>
      <c r="D8" s="591"/>
      <c r="E8" s="592"/>
      <c r="F8" s="593"/>
      <c r="G8" s="594"/>
      <c r="H8" s="569" t="s">
        <v>42</v>
      </c>
      <c r="I8" s="570">
        <v>0.0</v>
      </c>
      <c r="J8" s="570">
        <v>0.0</v>
      </c>
      <c r="K8" s="571"/>
      <c r="L8" s="572"/>
      <c r="M8" s="573"/>
      <c r="N8" s="573"/>
      <c r="O8" s="570"/>
      <c r="P8" s="570"/>
      <c r="Q8" s="570"/>
      <c r="R8" s="572"/>
      <c r="S8" s="571"/>
      <c r="T8" s="571"/>
      <c r="U8" s="570"/>
      <c r="V8" s="570"/>
      <c r="W8" s="570"/>
      <c r="X8" s="572"/>
      <c r="Y8" s="574"/>
      <c r="Z8" s="574"/>
      <c r="AA8" s="570">
        <v>69936.0</v>
      </c>
      <c r="AB8" s="570"/>
      <c r="AC8" s="570"/>
      <c r="AD8" s="572">
        <f t="shared" si="1"/>
        <v>69936</v>
      </c>
      <c r="AE8" s="595"/>
      <c r="AF8" s="595"/>
      <c r="AG8" s="9"/>
      <c r="AH8" s="9"/>
      <c r="AI8" s="9"/>
      <c r="AJ8" s="596"/>
      <c r="AK8" s="596"/>
      <c r="AL8" s="552"/>
    </row>
    <row r="9" ht="24.0" customHeight="1">
      <c r="A9" s="597">
        <v>2.0</v>
      </c>
      <c r="B9" s="597" t="s">
        <v>194</v>
      </c>
      <c r="C9" s="598" t="s">
        <v>195</v>
      </c>
      <c r="D9" s="599">
        <v>20000.0</v>
      </c>
      <c r="E9" s="599" t="s">
        <v>50</v>
      </c>
      <c r="F9" s="600" t="s">
        <v>50</v>
      </c>
      <c r="G9" s="601">
        <v>20000.0</v>
      </c>
      <c r="H9" s="558" t="s">
        <v>33</v>
      </c>
      <c r="I9" s="559" t="s">
        <v>50</v>
      </c>
      <c r="J9" s="602">
        <v>0.0</v>
      </c>
      <c r="K9" s="560">
        <v>0.0</v>
      </c>
      <c r="L9" s="561" t="s">
        <v>50</v>
      </c>
      <c r="M9" s="562"/>
      <c r="N9" s="562"/>
      <c r="O9" s="559" t="s">
        <v>50</v>
      </c>
      <c r="P9" s="559" t="s">
        <v>50</v>
      </c>
      <c r="Q9" s="559" t="s">
        <v>50</v>
      </c>
      <c r="R9" s="561" t="s">
        <v>50</v>
      </c>
      <c r="S9" s="564"/>
      <c r="T9" s="564"/>
      <c r="U9" s="559">
        <v>20000.0</v>
      </c>
      <c r="V9" s="559" t="s">
        <v>50</v>
      </c>
      <c r="W9" s="559" t="s">
        <v>50</v>
      </c>
      <c r="X9" s="561">
        <v>0.0</v>
      </c>
      <c r="Y9" s="564"/>
      <c r="Z9" s="564"/>
      <c r="AA9" s="559" t="s">
        <v>50</v>
      </c>
      <c r="AB9" s="559" t="s">
        <v>50</v>
      </c>
      <c r="AC9" s="559" t="s">
        <v>50</v>
      </c>
      <c r="AD9" s="603">
        <v>0.0</v>
      </c>
      <c r="AE9" s="566"/>
      <c r="AF9" s="566"/>
      <c r="AG9" s="553" t="s">
        <v>196</v>
      </c>
      <c r="AH9" s="604"/>
      <c r="AI9" s="604"/>
      <c r="AJ9" s="605"/>
      <c r="AK9" s="553"/>
      <c r="AL9" s="552"/>
    </row>
    <row r="10" ht="121.5" customHeight="1">
      <c r="A10" s="9"/>
      <c r="B10" s="9"/>
      <c r="C10" s="9"/>
      <c r="D10" s="9"/>
      <c r="E10" s="9"/>
      <c r="F10" s="9"/>
      <c r="G10" s="9"/>
      <c r="H10" s="606" t="s">
        <v>42</v>
      </c>
      <c r="I10" s="570" t="s">
        <v>50</v>
      </c>
      <c r="J10" s="607" t="s">
        <v>50</v>
      </c>
      <c r="K10" s="570" t="s">
        <v>50</v>
      </c>
      <c r="L10" s="608">
        <v>0.0</v>
      </c>
      <c r="M10" s="609"/>
      <c r="N10" s="609"/>
      <c r="O10" s="571">
        <v>0.0</v>
      </c>
      <c r="P10" s="570" t="s">
        <v>50</v>
      </c>
      <c r="Q10" s="570" t="s">
        <v>50</v>
      </c>
      <c r="R10" s="608">
        <v>0.0</v>
      </c>
      <c r="S10" s="575"/>
      <c r="T10" s="575"/>
      <c r="U10" s="571">
        <v>0.0</v>
      </c>
      <c r="V10" s="570" t="s">
        <v>50</v>
      </c>
      <c r="W10" s="570" t="s">
        <v>50</v>
      </c>
      <c r="X10" s="608">
        <v>0.0</v>
      </c>
      <c r="Y10" s="575"/>
      <c r="Z10" s="575"/>
      <c r="AA10" s="571">
        <v>0.0</v>
      </c>
      <c r="AB10" s="570" t="s">
        <v>50</v>
      </c>
      <c r="AC10" s="570" t="s">
        <v>50</v>
      </c>
      <c r="AD10" s="608">
        <v>0.0</v>
      </c>
      <c r="AE10" s="575"/>
      <c r="AF10" s="575"/>
      <c r="AG10" s="9"/>
      <c r="AH10" s="9"/>
      <c r="AI10" s="9"/>
      <c r="AJ10" s="9"/>
      <c r="AK10" s="9"/>
      <c r="AL10" s="552"/>
    </row>
    <row r="11" ht="24.0" customHeight="1">
      <c r="A11" s="533">
        <v>3.0</v>
      </c>
      <c r="B11" s="533" t="s">
        <v>197</v>
      </c>
      <c r="C11" s="553" t="s">
        <v>198</v>
      </c>
      <c r="D11" s="610" t="s">
        <v>50</v>
      </c>
      <c r="E11" s="611" t="s">
        <v>50</v>
      </c>
      <c r="F11" s="612" t="s">
        <v>50</v>
      </c>
      <c r="G11" s="613" t="s">
        <v>50</v>
      </c>
      <c r="H11" s="614" t="s">
        <v>33</v>
      </c>
      <c r="I11" s="615" t="s">
        <v>50</v>
      </c>
      <c r="J11" s="615" t="s">
        <v>50</v>
      </c>
      <c r="K11" s="615" t="s">
        <v>50</v>
      </c>
      <c r="L11" s="616">
        <v>0.0</v>
      </c>
      <c r="M11" s="617"/>
      <c r="N11" s="617"/>
      <c r="O11" s="618">
        <v>0.0</v>
      </c>
      <c r="P11" s="618">
        <v>0.0</v>
      </c>
      <c r="Q11" s="618">
        <v>0.0</v>
      </c>
      <c r="R11" s="616">
        <v>0.0</v>
      </c>
      <c r="S11" s="619"/>
      <c r="T11" s="619"/>
      <c r="U11" s="618">
        <v>0.0</v>
      </c>
      <c r="V11" s="618">
        <v>0.0</v>
      </c>
      <c r="W11" s="618">
        <v>0.0</v>
      </c>
      <c r="X11" s="616">
        <v>0.0</v>
      </c>
      <c r="Y11" s="619"/>
      <c r="Z11" s="619"/>
      <c r="AA11" s="618">
        <v>0.0</v>
      </c>
      <c r="AB11" s="618">
        <v>0.0</v>
      </c>
      <c r="AC11" s="618">
        <v>0.0</v>
      </c>
      <c r="AD11" s="616">
        <v>0.0</v>
      </c>
      <c r="AE11" s="619"/>
      <c r="AF11" s="566"/>
      <c r="AG11" s="553" t="s">
        <v>38</v>
      </c>
      <c r="AH11" s="553" t="s">
        <v>199</v>
      </c>
      <c r="AI11" s="604"/>
      <c r="AJ11" s="604"/>
      <c r="AK11" s="605"/>
      <c r="AL11" s="552"/>
    </row>
    <row r="12" ht="300.75" customHeight="1">
      <c r="A12" s="9"/>
      <c r="B12" s="9"/>
      <c r="C12" s="9"/>
      <c r="D12" s="9"/>
      <c r="E12" s="9"/>
      <c r="F12" s="9"/>
      <c r="G12" s="9"/>
      <c r="H12" s="620" t="s">
        <v>42</v>
      </c>
      <c r="I12" s="570" t="s">
        <v>50</v>
      </c>
      <c r="J12" s="571">
        <v>0.0</v>
      </c>
      <c r="K12" s="571">
        <v>0.0</v>
      </c>
      <c r="L12" s="621" t="s">
        <v>50</v>
      </c>
      <c r="M12" s="609"/>
      <c r="N12" s="609"/>
      <c r="O12" s="571">
        <v>0.0</v>
      </c>
      <c r="P12" s="571">
        <v>0.0</v>
      </c>
      <c r="Q12" s="571">
        <v>0.0</v>
      </c>
      <c r="R12" s="608">
        <v>0.0</v>
      </c>
      <c r="S12" s="575"/>
      <c r="T12" s="575"/>
      <c r="U12" s="571">
        <v>0.0</v>
      </c>
      <c r="V12" s="571">
        <v>0.0</v>
      </c>
      <c r="W12" s="571">
        <v>0.0</v>
      </c>
      <c r="X12" s="608">
        <v>0.0</v>
      </c>
      <c r="Y12" s="575"/>
      <c r="Z12" s="575"/>
      <c r="AA12" s="571">
        <v>0.0</v>
      </c>
      <c r="AB12" s="571">
        <v>0.0</v>
      </c>
      <c r="AC12" s="571">
        <v>0.0</v>
      </c>
      <c r="AD12" s="608">
        <v>0.0</v>
      </c>
      <c r="AE12" s="575"/>
      <c r="AF12" s="575"/>
      <c r="AG12" s="9"/>
      <c r="AH12" s="9"/>
      <c r="AI12" s="9"/>
      <c r="AJ12" s="9"/>
      <c r="AK12" s="9"/>
      <c r="AL12" s="552"/>
    </row>
    <row r="13" ht="24.0" customHeight="1">
      <c r="A13" s="622">
        <v>4.0</v>
      </c>
      <c r="B13" s="622" t="s">
        <v>200</v>
      </c>
      <c r="C13" s="623" t="s">
        <v>201</v>
      </c>
      <c r="D13" s="624" t="s">
        <v>50</v>
      </c>
      <c r="E13" s="625" t="s">
        <v>50</v>
      </c>
      <c r="F13" s="622" t="s">
        <v>50</v>
      </c>
      <c r="G13" s="625" t="s">
        <v>50</v>
      </c>
      <c r="H13" s="626" t="s">
        <v>33</v>
      </c>
      <c r="I13" s="627" t="s">
        <v>50</v>
      </c>
      <c r="J13" s="628">
        <v>0.0</v>
      </c>
      <c r="K13" s="628">
        <v>0.0</v>
      </c>
      <c r="L13" s="629" t="s">
        <v>50</v>
      </c>
      <c r="M13" s="630"/>
      <c r="N13" s="630"/>
      <c r="O13" s="628">
        <v>0.0</v>
      </c>
      <c r="P13" s="628">
        <v>0.0</v>
      </c>
      <c r="Q13" s="628">
        <v>0.0</v>
      </c>
      <c r="R13" s="631">
        <v>0.0</v>
      </c>
      <c r="S13" s="632"/>
      <c r="T13" s="632"/>
      <c r="U13" s="628">
        <v>0.0</v>
      </c>
      <c r="V13" s="628">
        <v>0.0</v>
      </c>
      <c r="W13" s="628">
        <v>0.0</v>
      </c>
      <c r="X13" s="631">
        <v>0.0</v>
      </c>
      <c r="Y13" s="632"/>
      <c r="Z13" s="632"/>
      <c r="AA13" s="628">
        <v>0.0</v>
      </c>
      <c r="AB13" s="628">
        <v>0.0</v>
      </c>
      <c r="AC13" s="628">
        <v>0.0</v>
      </c>
      <c r="AD13" s="631">
        <v>0.0</v>
      </c>
      <c r="AE13" s="632"/>
      <c r="AF13" s="632"/>
      <c r="AG13" s="623" t="s">
        <v>38</v>
      </c>
      <c r="AH13" s="633" t="s">
        <v>202</v>
      </c>
      <c r="AI13" s="623" t="s">
        <v>203</v>
      </c>
      <c r="AJ13" s="634"/>
      <c r="AK13" s="635"/>
      <c r="AL13" s="552"/>
    </row>
    <row r="14" ht="60.0" customHeight="1">
      <c r="A14" s="9"/>
      <c r="B14" s="9"/>
      <c r="C14" s="9"/>
      <c r="D14" s="9"/>
      <c r="E14" s="9"/>
      <c r="F14" s="9"/>
      <c r="G14" s="9"/>
      <c r="H14" s="606" t="s">
        <v>42</v>
      </c>
      <c r="I14" s="570" t="s">
        <v>50</v>
      </c>
      <c r="J14" s="608">
        <v>0.0</v>
      </c>
      <c r="K14" s="571">
        <v>0.0</v>
      </c>
      <c r="L14" s="608">
        <v>0.0</v>
      </c>
      <c r="M14" s="609"/>
      <c r="N14" s="609"/>
      <c r="O14" s="571">
        <v>0.0</v>
      </c>
      <c r="P14" s="571">
        <v>0.0</v>
      </c>
      <c r="Q14" s="571">
        <v>0.0</v>
      </c>
      <c r="R14" s="608">
        <v>0.0</v>
      </c>
      <c r="S14" s="575"/>
      <c r="T14" s="575"/>
      <c r="U14" s="571">
        <v>0.0</v>
      </c>
      <c r="V14" s="571">
        <v>0.0</v>
      </c>
      <c r="W14" s="571">
        <v>0.0</v>
      </c>
      <c r="X14" s="608">
        <v>0.0</v>
      </c>
      <c r="Y14" s="575"/>
      <c r="Z14" s="575"/>
      <c r="AA14" s="571">
        <v>0.0</v>
      </c>
      <c r="AB14" s="571">
        <v>0.0</v>
      </c>
      <c r="AC14" s="571">
        <v>0.0</v>
      </c>
      <c r="AD14" s="608">
        <v>0.0</v>
      </c>
      <c r="AE14" s="575"/>
      <c r="AF14" s="575"/>
      <c r="AG14" s="9"/>
      <c r="AH14" s="9"/>
      <c r="AI14" s="9"/>
      <c r="AJ14" s="9"/>
      <c r="AK14" s="9"/>
      <c r="AL14" s="552"/>
    </row>
    <row r="15" ht="24.0" customHeight="1">
      <c r="A15" s="533">
        <v>5.0</v>
      </c>
      <c r="B15" s="533" t="s">
        <v>204</v>
      </c>
      <c r="C15" s="553" t="s">
        <v>205</v>
      </c>
      <c r="D15" s="610" t="s">
        <v>50</v>
      </c>
      <c r="E15" s="636" t="s">
        <v>50</v>
      </c>
      <c r="F15" s="533" t="s">
        <v>50</v>
      </c>
      <c r="G15" s="533" t="s">
        <v>50</v>
      </c>
      <c r="H15" s="637" t="s">
        <v>33</v>
      </c>
      <c r="I15" s="559" t="s">
        <v>50</v>
      </c>
      <c r="J15" s="560">
        <v>0.0</v>
      </c>
      <c r="K15" s="560">
        <v>0.0</v>
      </c>
      <c r="L15" s="603">
        <v>0.0</v>
      </c>
      <c r="M15" s="638"/>
      <c r="N15" s="638"/>
      <c r="O15" s="560">
        <v>0.0</v>
      </c>
      <c r="P15" s="560">
        <v>0.0</v>
      </c>
      <c r="Q15" s="560">
        <v>0.0</v>
      </c>
      <c r="R15" s="603">
        <v>0.0</v>
      </c>
      <c r="S15" s="566"/>
      <c r="T15" s="566"/>
      <c r="U15" s="560">
        <v>0.0</v>
      </c>
      <c r="V15" s="560">
        <v>0.0</v>
      </c>
      <c r="W15" s="560">
        <v>0.0</v>
      </c>
      <c r="X15" s="603">
        <v>0.0</v>
      </c>
      <c r="Y15" s="566"/>
      <c r="Z15" s="566"/>
      <c r="AA15" s="560">
        <v>0.0</v>
      </c>
      <c r="AB15" s="560">
        <v>0.0</v>
      </c>
      <c r="AC15" s="560">
        <v>0.0</v>
      </c>
      <c r="AD15" s="603">
        <v>0.0</v>
      </c>
      <c r="AE15" s="566"/>
      <c r="AF15" s="566"/>
      <c r="AG15" s="623" t="s">
        <v>38</v>
      </c>
      <c r="AH15" s="553" t="s">
        <v>206</v>
      </c>
      <c r="AI15" s="605"/>
      <c r="AJ15" s="605"/>
      <c r="AK15" s="639"/>
      <c r="AL15" s="552"/>
    </row>
    <row r="16" ht="96.75" customHeight="1">
      <c r="A16" s="9"/>
      <c r="B16" s="9"/>
      <c r="C16" s="9"/>
      <c r="D16" s="9"/>
      <c r="E16" s="9"/>
      <c r="F16" s="9"/>
      <c r="G16" s="9"/>
      <c r="H16" s="606" t="s">
        <v>42</v>
      </c>
      <c r="I16" s="570" t="s">
        <v>50</v>
      </c>
      <c r="J16" s="571">
        <v>0.0</v>
      </c>
      <c r="K16" s="571">
        <v>0.0</v>
      </c>
      <c r="L16" s="608">
        <v>0.0</v>
      </c>
      <c r="M16" s="609"/>
      <c r="N16" s="609"/>
      <c r="O16" s="571">
        <v>0.0</v>
      </c>
      <c r="P16" s="571">
        <v>0.0</v>
      </c>
      <c r="Q16" s="571">
        <v>0.0</v>
      </c>
      <c r="R16" s="608">
        <v>0.0</v>
      </c>
      <c r="S16" s="575"/>
      <c r="T16" s="575"/>
      <c r="U16" s="571">
        <v>0.0</v>
      </c>
      <c r="V16" s="571">
        <v>0.0</v>
      </c>
      <c r="W16" s="571">
        <v>0.0</v>
      </c>
      <c r="X16" s="608">
        <v>0.0</v>
      </c>
      <c r="Y16" s="575"/>
      <c r="Z16" s="575"/>
      <c r="AA16" s="571">
        <v>0.0</v>
      </c>
      <c r="AB16" s="571">
        <v>0.0</v>
      </c>
      <c r="AC16" s="571">
        <v>0.0</v>
      </c>
      <c r="AD16" s="608">
        <v>0.0</v>
      </c>
      <c r="AE16" s="575"/>
      <c r="AF16" s="575"/>
      <c r="AG16" s="9"/>
      <c r="AH16" s="9"/>
      <c r="AI16" s="9"/>
      <c r="AJ16" s="9"/>
      <c r="AK16" s="9"/>
      <c r="AL16" s="552"/>
    </row>
    <row r="17" ht="24.0" customHeight="1">
      <c r="A17" s="622">
        <v>6.0</v>
      </c>
      <c r="B17" s="622" t="s">
        <v>207</v>
      </c>
      <c r="C17" s="623" t="s">
        <v>208</v>
      </c>
      <c r="D17" s="640">
        <v>32000.0</v>
      </c>
      <c r="E17" s="625" t="s">
        <v>50</v>
      </c>
      <c r="F17" s="622" t="s">
        <v>50</v>
      </c>
      <c r="G17" s="641">
        <v>32000.0</v>
      </c>
      <c r="H17" s="642" t="s">
        <v>33</v>
      </c>
      <c r="I17" s="627" t="s">
        <v>50</v>
      </c>
      <c r="J17" s="628">
        <v>0.0</v>
      </c>
      <c r="K17" s="628">
        <v>0.0</v>
      </c>
      <c r="L17" s="631">
        <v>0.0</v>
      </c>
      <c r="M17" s="630"/>
      <c r="N17" s="630"/>
      <c r="O17" s="628">
        <v>0.0</v>
      </c>
      <c r="P17" s="628">
        <v>0.0</v>
      </c>
      <c r="Q17" s="628">
        <v>0.0</v>
      </c>
      <c r="R17" s="631">
        <v>0.0</v>
      </c>
      <c r="S17" s="632"/>
      <c r="T17" s="632"/>
      <c r="U17" s="628">
        <v>0.0</v>
      </c>
      <c r="V17" s="628">
        <v>0.0</v>
      </c>
      <c r="W17" s="628">
        <v>0.0</v>
      </c>
      <c r="X17" s="631">
        <v>0.0</v>
      </c>
      <c r="Y17" s="632"/>
      <c r="Z17" s="632"/>
      <c r="AA17" s="628">
        <v>0.0</v>
      </c>
      <c r="AB17" s="643">
        <v>0.0</v>
      </c>
      <c r="AC17" s="628">
        <v>0.0</v>
      </c>
      <c r="AD17" s="631">
        <v>0.0</v>
      </c>
      <c r="AE17" s="632"/>
      <c r="AF17" s="632"/>
      <c r="AG17" s="623" t="s">
        <v>209</v>
      </c>
      <c r="AH17" s="623" t="s">
        <v>210</v>
      </c>
      <c r="AI17" s="623" t="s">
        <v>211</v>
      </c>
      <c r="AJ17" s="644"/>
      <c r="AK17" s="623" t="s">
        <v>212</v>
      </c>
      <c r="AL17" s="552"/>
    </row>
    <row r="18" ht="224.25" customHeight="1">
      <c r="A18" s="9"/>
      <c r="B18" s="9"/>
      <c r="C18" s="9"/>
      <c r="D18" s="9"/>
      <c r="E18" s="9"/>
      <c r="F18" s="9"/>
      <c r="G18" s="9"/>
      <c r="H18" s="606" t="s">
        <v>42</v>
      </c>
      <c r="I18" s="570" t="s">
        <v>50</v>
      </c>
      <c r="J18" s="571">
        <v>0.0</v>
      </c>
      <c r="K18" s="571">
        <v>0.0</v>
      </c>
      <c r="L18" s="608">
        <v>0.0</v>
      </c>
      <c r="M18" s="609"/>
      <c r="N18" s="609"/>
      <c r="O18" s="571">
        <v>0.0</v>
      </c>
      <c r="P18" s="571">
        <v>0.0</v>
      </c>
      <c r="Q18" s="571">
        <v>0.0</v>
      </c>
      <c r="R18" s="608">
        <v>0.0</v>
      </c>
      <c r="S18" s="575"/>
      <c r="T18" s="575"/>
      <c r="U18" s="571">
        <v>0.0</v>
      </c>
      <c r="V18" s="571">
        <v>0.0</v>
      </c>
      <c r="W18" s="571">
        <v>0.0</v>
      </c>
      <c r="X18" s="608">
        <v>0.0</v>
      </c>
      <c r="Y18" s="575"/>
      <c r="Z18" s="575"/>
      <c r="AA18" s="571">
        <v>0.0</v>
      </c>
      <c r="AB18" s="571">
        <v>0.0</v>
      </c>
      <c r="AC18" s="571">
        <v>0.0</v>
      </c>
      <c r="AD18" s="608">
        <v>0.0</v>
      </c>
      <c r="AE18" s="575"/>
      <c r="AF18" s="575"/>
      <c r="AG18" s="9"/>
      <c r="AH18" s="9"/>
      <c r="AI18" s="9"/>
      <c r="AJ18" s="9"/>
      <c r="AK18" s="9"/>
      <c r="AL18" s="552"/>
    </row>
    <row r="19" ht="24.0" customHeight="1">
      <c r="A19" s="533">
        <v>7.0</v>
      </c>
      <c r="B19" s="533" t="s">
        <v>213</v>
      </c>
      <c r="C19" s="553" t="s">
        <v>214</v>
      </c>
      <c r="D19" s="610" t="s">
        <v>50</v>
      </c>
      <c r="E19" s="636" t="s">
        <v>50</v>
      </c>
      <c r="F19" s="533" t="s">
        <v>50</v>
      </c>
      <c r="G19" s="533" t="s">
        <v>50</v>
      </c>
      <c r="H19" s="637" t="s">
        <v>33</v>
      </c>
      <c r="I19" s="559" t="s">
        <v>50</v>
      </c>
      <c r="J19" s="560">
        <v>0.0</v>
      </c>
      <c r="K19" s="560">
        <v>0.0</v>
      </c>
      <c r="L19" s="603">
        <v>0.0</v>
      </c>
      <c r="M19" s="638"/>
      <c r="N19" s="638"/>
      <c r="O19" s="560">
        <v>0.0</v>
      </c>
      <c r="P19" s="560">
        <v>0.0</v>
      </c>
      <c r="Q19" s="560">
        <v>0.0</v>
      </c>
      <c r="R19" s="603">
        <v>0.0</v>
      </c>
      <c r="S19" s="566"/>
      <c r="T19" s="566"/>
      <c r="U19" s="560">
        <v>0.0</v>
      </c>
      <c r="V19" s="560">
        <v>0.0</v>
      </c>
      <c r="W19" s="560">
        <v>0.0</v>
      </c>
      <c r="X19" s="603">
        <v>0.0</v>
      </c>
      <c r="Y19" s="566"/>
      <c r="Z19" s="566"/>
      <c r="AA19" s="560">
        <v>0.0</v>
      </c>
      <c r="AB19" s="560">
        <v>0.0</v>
      </c>
      <c r="AC19" s="560">
        <v>0.0</v>
      </c>
      <c r="AD19" s="603">
        <v>0.0</v>
      </c>
      <c r="AE19" s="566"/>
      <c r="AF19" s="566"/>
      <c r="AG19" s="645" t="s">
        <v>38</v>
      </c>
      <c r="AH19" s="553" t="s">
        <v>215</v>
      </c>
      <c r="AI19" s="604"/>
      <c r="AJ19" s="604"/>
      <c r="AK19" s="646"/>
      <c r="AL19" s="552"/>
    </row>
    <row r="20" ht="210.75" customHeight="1">
      <c r="A20" s="9"/>
      <c r="B20" s="9"/>
      <c r="C20" s="9"/>
      <c r="D20" s="9"/>
      <c r="E20" s="9"/>
      <c r="F20" s="9"/>
      <c r="G20" s="9"/>
      <c r="H20" s="606" t="s">
        <v>42</v>
      </c>
      <c r="I20" s="570" t="s">
        <v>50</v>
      </c>
      <c r="J20" s="571">
        <v>0.0</v>
      </c>
      <c r="K20" s="571">
        <v>0.0</v>
      </c>
      <c r="L20" s="608">
        <v>0.0</v>
      </c>
      <c r="M20" s="609"/>
      <c r="N20" s="609"/>
      <c r="O20" s="571">
        <v>0.0</v>
      </c>
      <c r="P20" s="571">
        <v>0.0</v>
      </c>
      <c r="Q20" s="571">
        <v>0.0</v>
      </c>
      <c r="R20" s="608">
        <v>0.0</v>
      </c>
      <c r="S20" s="575"/>
      <c r="T20" s="575"/>
      <c r="U20" s="571">
        <v>0.0</v>
      </c>
      <c r="V20" s="571">
        <v>0.0</v>
      </c>
      <c r="W20" s="571">
        <v>0.0</v>
      </c>
      <c r="X20" s="608">
        <v>0.0</v>
      </c>
      <c r="Y20" s="575"/>
      <c r="Z20" s="575"/>
      <c r="AA20" s="571">
        <v>0.0</v>
      </c>
      <c r="AB20" s="571">
        <v>0.0</v>
      </c>
      <c r="AC20" s="571">
        <v>0.0</v>
      </c>
      <c r="AD20" s="608">
        <v>0.0</v>
      </c>
      <c r="AE20" s="575"/>
      <c r="AF20" s="575"/>
      <c r="AG20" s="112"/>
      <c r="AH20" s="9"/>
      <c r="AI20" s="9"/>
      <c r="AJ20" s="9"/>
      <c r="AK20" s="9"/>
      <c r="AL20" s="552"/>
    </row>
    <row r="21" ht="24.0" customHeight="1">
      <c r="A21" s="622">
        <v>8.0</v>
      </c>
      <c r="B21" s="622" t="s">
        <v>216</v>
      </c>
      <c r="C21" s="623" t="s">
        <v>217</v>
      </c>
      <c r="D21" s="640">
        <v>60000.0</v>
      </c>
      <c r="E21" s="625">
        <v>50280.0</v>
      </c>
      <c r="F21" s="647">
        <f>34450+6750</f>
        <v>41200</v>
      </c>
      <c r="G21" s="641">
        <f>E21-F21</f>
        <v>9080</v>
      </c>
      <c r="H21" s="642" t="s">
        <v>33</v>
      </c>
      <c r="I21" s="627" t="s">
        <v>50</v>
      </c>
      <c r="J21" s="628">
        <v>0.0</v>
      </c>
      <c r="K21" s="628">
        <v>0.0</v>
      </c>
      <c r="L21" s="631">
        <v>0.0</v>
      </c>
      <c r="M21" s="630"/>
      <c r="N21" s="630"/>
      <c r="O21" s="628">
        <v>0.0</v>
      </c>
      <c r="P21" s="628">
        <v>0.0</v>
      </c>
      <c r="Q21" s="628">
        <v>0.0</v>
      </c>
      <c r="R21" s="631">
        <v>0.0</v>
      </c>
      <c r="S21" s="632"/>
      <c r="T21" s="632"/>
      <c r="U21" s="628">
        <v>0.0</v>
      </c>
      <c r="V21" s="628">
        <v>0.0</v>
      </c>
      <c r="W21" s="628">
        <v>0.0</v>
      </c>
      <c r="X21" s="628">
        <v>0.0</v>
      </c>
      <c r="Y21" s="632"/>
      <c r="Z21" s="632"/>
      <c r="AA21" s="648">
        <v>45470.0</v>
      </c>
      <c r="AB21" s="643">
        <v>0.0</v>
      </c>
      <c r="AC21" s="628">
        <v>0.0</v>
      </c>
      <c r="AD21" s="649">
        <v>45470.0</v>
      </c>
      <c r="AE21" s="632"/>
      <c r="AF21" s="632"/>
      <c r="AG21" s="623" t="s">
        <v>38</v>
      </c>
      <c r="AH21" s="644"/>
      <c r="AI21" s="644"/>
      <c r="AJ21" s="644"/>
      <c r="AK21" s="650"/>
      <c r="AL21" s="552"/>
    </row>
    <row r="22" ht="96.0" customHeight="1">
      <c r="A22" s="9"/>
      <c r="B22" s="9"/>
      <c r="C22" s="9"/>
      <c r="D22" s="9"/>
      <c r="E22" s="9"/>
      <c r="F22" s="9"/>
      <c r="G22" s="9"/>
      <c r="H22" s="606" t="s">
        <v>42</v>
      </c>
      <c r="I22" s="570" t="s">
        <v>50</v>
      </c>
      <c r="J22" s="571">
        <v>0.0</v>
      </c>
      <c r="K22" s="571">
        <v>0.0</v>
      </c>
      <c r="L22" s="608">
        <v>0.0</v>
      </c>
      <c r="M22" s="609"/>
      <c r="N22" s="609"/>
      <c r="O22" s="571">
        <v>0.0</v>
      </c>
      <c r="P22" s="571">
        <v>0.0</v>
      </c>
      <c r="Q22" s="571">
        <v>0.0</v>
      </c>
      <c r="R22" s="608">
        <v>0.0</v>
      </c>
      <c r="S22" s="575"/>
      <c r="T22" s="575"/>
      <c r="U22" s="571">
        <v>0.0</v>
      </c>
      <c r="V22" s="571">
        <v>0.0</v>
      </c>
      <c r="W22" s="571">
        <v>0.0</v>
      </c>
      <c r="X22" s="571">
        <v>0.0</v>
      </c>
      <c r="Y22" s="575"/>
      <c r="Z22" s="575"/>
      <c r="AA22" s="571">
        <v>0.0</v>
      </c>
      <c r="AB22" s="571">
        <v>0.0</v>
      </c>
      <c r="AC22" s="571">
        <v>0.0</v>
      </c>
      <c r="AD22" s="608">
        <v>0.0</v>
      </c>
      <c r="AE22" s="575"/>
      <c r="AF22" s="575"/>
      <c r="AG22" s="9"/>
      <c r="AH22" s="9"/>
      <c r="AI22" s="9"/>
      <c r="AJ22" s="9"/>
      <c r="AK22" s="9"/>
      <c r="AL22" s="552"/>
    </row>
    <row r="23" ht="24.0" customHeight="1">
      <c r="A23" s="533">
        <v>9.0</v>
      </c>
      <c r="B23" s="651" t="s">
        <v>218</v>
      </c>
      <c r="C23" s="553" t="s">
        <v>219</v>
      </c>
      <c r="D23" s="610" t="s">
        <v>50</v>
      </c>
      <c r="E23" s="636" t="s">
        <v>50</v>
      </c>
      <c r="F23" s="533" t="s">
        <v>50</v>
      </c>
      <c r="G23" s="533" t="s">
        <v>50</v>
      </c>
      <c r="H23" s="637" t="s">
        <v>33</v>
      </c>
      <c r="I23" s="559" t="s">
        <v>50</v>
      </c>
      <c r="J23" s="560">
        <v>0.0</v>
      </c>
      <c r="K23" s="560">
        <v>0.0</v>
      </c>
      <c r="L23" s="603">
        <v>0.0</v>
      </c>
      <c r="M23" s="638"/>
      <c r="N23" s="638"/>
      <c r="O23" s="560">
        <v>0.0</v>
      </c>
      <c r="P23" s="560">
        <v>0.0</v>
      </c>
      <c r="Q23" s="560">
        <v>0.0</v>
      </c>
      <c r="R23" s="603">
        <v>0.0</v>
      </c>
      <c r="S23" s="566"/>
      <c r="T23" s="566"/>
      <c r="U23" s="560">
        <v>0.0</v>
      </c>
      <c r="V23" s="560">
        <v>0.0</v>
      </c>
      <c r="W23" s="560">
        <v>0.0</v>
      </c>
      <c r="X23" s="603">
        <v>0.0</v>
      </c>
      <c r="Y23" s="566"/>
      <c r="Z23" s="566"/>
      <c r="AA23" s="560">
        <v>0.0</v>
      </c>
      <c r="AB23" s="560">
        <v>0.0</v>
      </c>
      <c r="AC23" s="560">
        <v>0.0</v>
      </c>
      <c r="AD23" s="603">
        <v>0.0</v>
      </c>
      <c r="AE23" s="566"/>
      <c r="AF23" s="566"/>
      <c r="AG23" s="553" t="s">
        <v>38</v>
      </c>
      <c r="AH23" s="553"/>
      <c r="AI23" s="553"/>
      <c r="AJ23" s="604"/>
      <c r="AK23" s="646"/>
      <c r="AL23" s="552"/>
    </row>
    <row r="24" ht="85.5" customHeight="1">
      <c r="A24" s="9"/>
      <c r="B24" s="112"/>
      <c r="C24" s="9"/>
      <c r="D24" s="9"/>
      <c r="E24" s="9"/>
      <c r="F24" s="9"/>
      <c r="G24" s="9"/>
      <c r="H24" s="606" t="s">
        <v>42</v>
      </c>
      <c r="I24" s="570" t="s">
        <v>50</v>
      </c>
      <c r="J24" s="571">
        <v>0.0</v>
      </c>
      <c r="K24" s="571">
        <v>0.0</v>
      </c>
      <c r="L24" s="608">
        <v>0.0</v>
      </c>
      <c r="M24" s="609"/>
      <c r="N24" s="609"/>
      <c r="O24" s="571">
        <v>0.0</v>
      </c>
      <c r="P24" s="571">
        <v>0.0</v>
      </c>
      <c r="Q24" s="571">
        <v>0.0</v>
      </c>
      <c r="R24" s="608">
        <v>0.0</v>
      </c>
      <c r="S24" s="575"/>
      <c r="T24" s="575"/>
      <c r="U24" s="571">
        <v>0.0</v>
      </c>
      <c r="V24" s="571">
        <v>0.0</v>
      </c>
      <c r="W24" s="571">
        <v>0.0</v>
      </c>
      <c r="X24" s="608">
        <v>0.0</v>
      </c>
      <c r="Y24" s="575"/>
      <c r="Z24" s="575"/>
      <c r="AA24" s="571">
        <v>0.0</v>
      </c>
      <c r="AB24" s="571">
        <v>0.0</v>
      </c>
      <c r="AC24" s="571">
        <v>0.0</v>
      </c>
      <c r="AD24" s="608">
        <v>0.0</v>
      </c>
      <c r="AE24" s="575"/>
      <c r="AF24" s="575"/>
      <c r="AG24" s="9"/>
      <c r="AH24" s="9"/>
      <c r="AI24" s="9"/>
      <c r="AJ24" s="9"/>
      <c r="AK24" s="9"/>
      <c r="AL24" s="552"/>
    </row>
    <row r="25" ht="39.0" customHeight="1">
      <c r="A25" s="622">
        <v>10.0</v>
      </c>
      <c r="B25" s="622" t="s">
        <v>220</v>
      </c>
      <c r="C25" s="623" t="s">
        <v>221</v>
      </c>
      <c r="D25" s="624" t="s">
        <v>50</v>
      </c>
      <c r="E25" s="625" t="s">
        <v>50</v>
      </c>
      <c r="F25" s="622" t="s">
        <v>50</v>
      </c>
      <c r="G25" s="652" t="s">
        <v>50</v>
      </c>
      <c r="H25" s="642" t="s">
        <v>33</v>
      </c>
      <c r="I25" s="627" t="s">
        <v>50</v>
      </c>
      <c r="J25" s="628">
        <v>0.0</v>
      </c>
      <c r="K25" s="628">
        <v>0.0</v>
      </c>
      <c r="L25" s="631">
        <v>0.0</v>
      </c>
      <c r="M25" s="630"/>
      <c r="N25" s="630"/>
      <c r="O25" s="628">
        <v>0.0</v>
      </c>
      <c r="P25" s="628">
        <v>0.0</v>
      </c>
      <c r="Q25" s="628">
        <v>0.0</v>
      </c>
      <c r="R25" s="631">
        <v>0.0</v>
      </c>
      <c r="S25" s="632"/>
      <c r="T25" s="632"/>
      <c r="U25" s="628">
        <v>0.0</v>
      </c>
      <c r="V25" s="628">
        <v>0.0</v>
      </c>
      <c r="W25" s="628">
        <v>0.0</v>
      </c>
      <c r="X25" s="631">
        <v>0.0</v>
      </c>
      <c r="Y25" s="632"/>
      <c r="Z25" s="632"/>
      <c r="AA25" s="628">
        <v>0.0</v>
      </c>
      <c r="AB25" s="628">
        <v>0.0</v>
      </c>
      <c r="AC25" s="628">
        <v>0.0</v>
      </c>
      <c r="AD25" s="631">
        <v>0.0</v>
      </c>
      <c r="AE25" s="632"/>
      <c r="AF25" s="632"/>
      <c r="AG25" s="623" t="s">
        <v>38</v>
      </c>
      <c r="AH25" s="623" t="s">
        <v>222</v>
      </c>
      <c r="AI25" s="644"/>
      <c r="AJ25" s="644"/>
      <c r="AK25" s="650"/>
      <c r="AL25" s="552"/>
    </row>
    <row r="26" ht="24.0" customHeight="1">
      <c r="A26" s="9"/>
      <c r="B26" s="9"/>
      <c r="C26" s="9"/>
      <c r="D26" s="9"/>
      <c r="E26" s="9"/>
      <c r="F26" s="9"/>
      <c r="G26" s="632"/>
      <c r="H26" s="606" t="s">
        <v>42</v>
      </c>
      <c r="I26" s="570" t="s">
        <v>50</v>
      </c>
      <c r="J26" s="571">
        <v>0.0</v>
      </c>
      <c r="K26" s="571">
        <v>0.0</v>
      </c>
      <c r="L26" s="608">
        <v>0.0</v>
      </c>
      <c r="M26" s="609"/>
      <c r="N26" s="609"/>
      <c r="O26" s="571">
        <v>0.0</v>
      </c>
      <c r="P26" s="571">
        <v>0.0</v>
      </c>
      <c r="Q26" s="571">
        <v>0.0</v>
      </c>
      <c r="R26" s="608">
        <v>0.0</v>
      </c>
      <c r="S26" s="575"/>
      <c r="T26" s="575"/>
      <c r="U26" s="571">
        <v>0.0</v>
      </c>
      <c r="V26" s="571">
        <v>0.0</v>
      </c>
      <c r="W26" s="571">
        <v>0.0</v>
      </c>
      <c r="X26" s="608">
        <v>0.0</v>
      </c>
      <c r="Y26" s="575"/>
      <c r="Z26" s="575"/>
      <c r="AA26" s="571">
        <v>0.0</v>
      </c>
      <c r="AB26" s="571">
        <v>0.0</v>
      </c>
      <c r="AC26" s="571">
        <v>0.0</v>
      </c>
      <c r="AD26" s="608">
        <v>0.0</v>
      </c>
      <c r="AE26" s="575"/>
      <c r="AF26" s="575"/>
      <c r="AG26" s="9"/>
      <c r="AH26" s="9"/>
      <c r="AI26" s="9"/>
      <c r="AJ26" s="9"/>
      <c r="AK26" s="9"/>
      <c r="AL26" s="552"/>
    </row>
    <row r="27" ht="24.0" customHeight="1">
      <c r="A27" s="533">
        <v>11.0</v>
      </c>
      <c r="B27" s="533" t="s">
        <v>223</v>
      </c>
      <c r="C27" s="553" t="s">
        <v>224</v>
      </c>
      <c r="D27" s="653">
        <v>6000.0</v>
      </c>
      <c r="E27" s="636">
        <v>7600.0</v>
      </c>
      <c r="F27" s="654">
        <v>6200.0</v>
      </c>
      <c r="G27" s="655">
        <v>-200.0</v>
      </c>
      <c r="H27" s="637" t="s">
        <v>33</v>
      </c>
      <c r="I27" s="559" t="s">
        <v>50</v>
      </c>
      <c r="J27" s="560">
        <v>0.0</v>
      </c>
      <c r="K27" s="560">
        <v>0.0</v>
      </c>
      <c r="L27" s="603">
        <v>0.0</v>
      </c>
      <c r="M27" s="638"/>
      <c r="N27" s="638"/>
      <c r="O27" s="560">
        <v>0.0</v>
      </c>
      <c r="P27" s="560">
        <v>0.0</v>
      </c>
      <c r="Q27" s="560">
        <v>0.0</v>
      </c>
      <c r="R27" s="603">
        <v>0.0</v>
      </c>
      <c r="S27" s="566"/>
      <c r="T27" s="566"/>
      <c r="U27" s="560">
        <v>0.0</v>
      </c>
      <c r="V27" s="560"/>
      <c r="W27" s="560">
        <v>0.0</v>
      </c>
      <c r="X27" s="603"/>
      <c r="Y27" s="566"/>
      <c r="Z27" s="566"/>
      <c r="AA27" s="560">
        <v>0.0</v>
      </c>
      <c r="AB27" s="560">
        <v>0.0</v>
      </c>
      <c r="AC27" s="560">
        <v>0.0</v>
      </c>
      <c r="AD27" s="603">
        <v>0.0</v>
      </c>
      <c r="AE27" s="566"/>
      <c r="AF27" s="566"/>
      <c r="AG27" s="623" t="s">
        <v>225</v>
      </c>
      <c r="AH27" s="553" t="s">
        <v>226</v>
      </c>
      <c r="AI27" s="553" t="s">
        <v>227</v>
      </c>
      <c r="AJ27" s="604"/>
      <c r="AK27" s="646"/>
      <c r="AL27" s="552"/>
    </row>
    <row r="28" ht="90.75" customHeight="1">
      <c r="A28" s="9"/>
      <c r="B28" s="9"/>
      <c r="C28" s="9"/>
      <c r="D28" s="9"/>
      <c r="E28" s="9"/>
      <c r="F28" s="9"/>
      <c r="G28" s="9"/>
      <c r="H28" s="606" t="s">
        <v>42</v>
      </c>
      <c r="I28" s="570" t="s">
        <v>50</v>
      </c>
      <c r="J28" s="571">
        <v>0.0</v>
      </c>
      <c r="K28" s="571">
        <v>0.0</v>
      </c>
      <c r="L28" s="608">
        <v>0.0</v>
      </c>
      <c r="M28" s="609"/>
      <c r="N28" s="609"/>
      <c r="O28" s="571">
        <v>0.0</v>
      </c>
      <c r="P28" s="571">
        <v>0.0</v>
      </c>
      <c r="Q28" s="571">
        <v>0.0</v>
      </c>
      <c r="R28" s="608">
        <v>0.0</v>
      </c>
      <c r="S28" s="575"/>
      <c r="T28" s="575"/>
      <c r="U28" s="571">
        <v>0.0</v>
      </c>
      <c r="V28" s="571">
        <v>0.0</v>
      </c>
      <c r="W28" s="571">
        <v>6000.0</v>
      </c>
      <c r="X28" s="608">
        <v>6000.0</v>
      </c>
      <c r="Y28" s="575"/>
      <c r="Z28" s="575"/>
      <c r="AA28" s="571">
        <v>0.0</v>
      </c>
      <c r="AB28" s="571">
        <v>0.0</v>
      </c>
      <c r="AC28" s="571">
        <v>0.0</v>
      </c>
      <c r="AD28" s="608">
        <v>0.0</v>
      </c>
      <c r="AE28" s="575"/>
      <c r="AF28" s="575"/>
      <c r="AG28" s="9"/>
      <c r="AH28" s="9"/>
      <c r="AI28" s="9"/>
      <c r="AJ28" s="9"/>
      <c r="AK28" s="9"/>
      <c r="AL28" s="552"/>
    </row>
    <row r="29" ht="24.0" customHeight="1">
      <c r="A29" s="622">
        <v>12.0</v>
      </c>
      <c r="B29" s="622" t="s">
        <v>228</v>
      </c>
      <c r="C29" s="623" t="s">
        <v>229</v>
      </c>
      <c r="D29" s="624" t="s">
        <v>50</v>
      </c>
      <c r="E29" s="625" t="s">
        <v>50</v>
      </c>
      <c r="F29" s="622" t="s">
        <v>50</v>
      </c>
      <c r="G29" s="622" t="s">
        <v>50</v>
      </c>
      <c r="H29" s="642" t="s">
        <v>33</v>
      </c>
      <c r="I29" s="627" t="s">
        <v>50</v>
      </c>
      <c r="J29" s="628">
        <v>0.0</v>
      </c>
      <c r="K29" s="628">
        <v>0.0</v>
      </c>
      <c r="L29" s="631">
        <v>0.0</v>
      </c>
      <c r="M29" s="630"/>
      <c r="N29" s="630"/>
      <c r="O29" s="628">
        <v>0.0</v>
      </c>
      <c r="P29" s="628">
        <v>0.0</v>
      </c>
      <c r="Q29" s="628">
        <v>0.0</v>
      </c>
      <c r="R29" s="631">
        <v>0.0</v>
      </c>
      <c r="S29" s="632"/>
      <c r="T29" s="632"/>
      <c r="U29" s="628">
        <v>0.0</v>
      </c>
      <c r="V29" s="628">
        <v>0.0</v>
      </c>
      <c r="W29" s="628">
        <v>0.0</v>
      </c>
      <c r="X29" s="631">
        <v>0.0</v>
      </c>
      <c r="Y29" s="632"/>
      <c r="Z29" s="632"/>
      <c r="AA29" s="628">
        <v>0.0</v>
      </c>
      <c r="AB29" s="628">
        <v>0.0</v>
      </c>
      <c r="AC29" s="628">
        <v>0.0</v>
      </c>
      <c r="AD29" s="631">
        <v>0.0</v>
      </c>
      <c r="AE29" s="632"/>
      <c r="AF29" s="632"/>
      <c r="AG29" s="623" t="s">
        <v>225</v>
      </c>
      <c r="AH29" s="623" t="s">
        <v>230</v>
      </c>
      <c r="AI29" s="644"/>
      <c r="AJ29" s="644"/>
      <c r="AK29" s="650"/>
      <c r="AL29" s="552"/>
    </row>
    <row r="30" ht="101.25" customHeight="1">
      <c r="A30" s="9"/>
      <c r="B30" s="9"/>
      <c r="C30" s="9"/>
      <c r="D30" s="9"/>
      <c r="E30" s="9"/>
      <c r="F30" s="9"/>
      <c r="G30" s="9"/>
      <c r="H30" s="606" t="s">
        <v>42</v>
      </c>
      <c r="I30" s="570" t="s">
        <v>50</v>
      </c>
      <c r="J30" s="571">
        <v>0.0</v>
      </c>
      <c r="K30" s="571">
        <v>0.0</v>
      </c>
      <c r="L30" s="608">
        <v>0.0</v>
      </c>
      <c r="M30" s="609"/>
      <c r="N30" s="609"/>
      <c r="O30" s="571">
        <v>0.0</v>
      </c>
      <c r="P30" s="571">
        <v>0.0</v>
      </c>
      <c r="Q30" s="571">
        <v>0.0</v>
      </c>
      <c r="R30" s="608">
        <v>0.0</v>
      </c>
      <c r="S30" s="575"/>
      <c r="T30" s="575"/>
      <c r="U30" s="571">
        <v>0.0</v>
      </c>
      <c r="V30" s="571">
        <v>0.0</v>
      </c>
      <c r="W30" s="571">
        <v>0.0</v>
      </c>
      <c r="X30" s="608">
        <v>0.0</v>
      </c>
      <c r="Y30" s="575"/>
      <c r="Z30" s="575"/>
      <c r="AA30" s="571">
        <v>0.0</v>
      </c>
      <c r="AB30" s="571">
        <v>0.0</v>
      </c>
      <c r="AC30" s="571">
        <v>0.0</v>
      </c>
      <c r="AD30" s="608">
        <v>0.0</v>
      </c>
      <c r="AE30" s="575"/>
      <c r="AF30" s="575"/>
      <c r="AG30" s="9"/>
      <c r="AH30" s="9"/>
      <c r="AI30" s="9"/>
      <c r="AJ30" s="9"/>
      <c r="AK30" s="9"/>
      <c r="AL30" s="552"/>
    </row>
    <row r="31" ht="24.0" customHeight="1">
      <c r="A31" s="533">
        <v>13.0</v>
      </c>
      <c r="B31" s="533" t="s">
        <v>231</v>
      </c>
      <c r="C31" s="553" t="s">
        <v>232</v>
      </c>
      <c r="D31" s="653">
        <v>6000.0</v>
      </c>
      <c r="E31" s="636">
        <v>0.0</v>
      </c>
      <c r="F31" s="533">
        <v>0.0</v>
      </c>
      <c r="G31" s="655">
        <v>6000.0</v>
      </c>
      <c r="H31" s="637" t="s">
        <v>33</v>
      </c>
      <c r="I31" s="559" t="s">
        <v>50</v>
      </c>
      <c r="J31" s="560">
        <v>0.0</v>
      </c>
      <c r="K31" s="560">
        <v>0.0</v>
      </c>
      <c r="L31" s="603">
        <v>0.0</v>
      </c>
      <c r="M31" s="638"/>
      <c r="N31" s="638"/>
      <c r="O31" s="560">
        <v>0.0</v>
      </c>
      <c r="P31" s="560">
        <v>0.0</v>
      </c>
      <c r="Q31" s="560">
        <v>0.0</v>
      </c>
      <c r="R31" s="603">
        <v>0.0</v>
      </c>
      <c r="S31" s="566"/>
      <c r="T31" s="566"/>
      <c r="U31" s="560">
        <v>0.0</v>
      </c>
      <c r="V31" s="560">
        <v>6000.0</v>
      </c>
      <c r="W31" s="560">
        <v>0.0</v>
      </c>
      <c r="X31" s="603">
        <v>6000.0</v>
      </c>
      <c r="Y31" s="566"/>
      <c r="Z31" s="566"/>
      <c r="AA31" s="560">
        <v>0.0</v>
      </c>
      <c r="AB31" s="560">
        <v>0.0</v>
      </c>
      <c r="AC31" s="560">
        <v>0.0</v>
      </c>
      <c r="AD31" s="603">
        <v>0.0</v>
      </c>
      <c r="AE31" s="566"/>
      <c r="AF31" s="566"/>
      <c r="AG31" s="623" t="s">
        <v>233</v>
      </c>
      <c r="AH31" s="553" t="s">
        <v>234</v>
      </c>
      <c r="AI31" s="604"/>
      <c r="AJ31" s="604"/>
      <c r="AK31" s="656"/>
      <c r="AL31" s="552"/>
    </row>
    <row r="32" ht="60.0" customHeight="1">
      <c r="A32" s="9"/>
      <c r="B32" s="9"/>
      <c r="C32" s="9"/>
      <c r="D32" s="9"/>
      <c r="E32" s="9"/>
      <c r="F32" s="9"/>
      <c r="G32" s="9"/>
      <c r="H32" s="606" t="s">
        <v>42</v>
      </c>
      <c r="I32" s="570" t="s">
        <v>50</v>
      </c>
      <c r="J32" s="571">
        <v>0.0</v>
      </c>
      <c r="K32" s="571">
        <v>0.0</v>
      </c>
      <c r="L32" s="608">
        <v>0.0</v>
      </c>
      <c r="M32" s="609"/>
      <c r="N32" s="609"/>
      <c r="O32" s="571">
        <v>0.0</v>
      </c>
      <c r="P32" s="571">
        <v>0.0</v>
      </c>
      <c r="Q32" s="571">
        <v>0.0</v>
      </c>
      <c r="R32" s="608">
        <v>0.0</v>
      </c>
      <c r="S32" s="575"/>
      <c r="T32" s="575"/>
      <c r="U32" s="571">
        <v>0.0</v>
      </c>
      <c r="V32" s="571">
        <v>0.0</v>
      </c>
      <c r="W32" s="571">
        <v>0.0</v>
      </c>
      <c r="X32" s="608">
        <v>0.0</v>
      </c>
      <c r="Y32" s="575"/>
      <c r="Z32" s="575"/>
      <c r="AA32" s="571">
        <v>0.0</v>
      </c>
      <c r="AB32" s="571">
        <v>0.0</v>
      </c>
      <c r="AC32" s="571">
        <v>0.0</v>
      </c>
      <c r="AD32" s="608">
        <v>0.0</v>
      </c>
      <c r="AE32" s="575"/>
      <c r="AF32" s="575"/>
      <c r="AG32" s="9"/>
      <c r="AH32" s="9"/>
      <c r="AI32" s="9"/>
      <c r="AJ32" s="9"/>
      <c r="AK32" s="9"/>
      <c r="AL32" s="552"/>
    </row>
    <row r="33" ht="24.0" customHeight="1">
      <c r="A33" s="622">
        <v>14.0</v>
      </c>
      <c r="B33" s="622" t="s">
        <v>235</v>
      </c>
      <c r="C33" s="623" t="s">
        <v>236</v>
      </c>
      <c r="D33" s="624" t="s">
        <v>50</v>
      </c>
      <c r="E33" s="625" t="s">
        <v>50</v>
      </c>
      <c r="F33" s="622" t="s">
        <v>50</v>
      </c>
      <c r="G33" s="622" t="s">
        <v>50</v>
      </c>
      <c r="H33" s="642" t="s">
        <v>33</v>
      </c>
      <c r="I33" s="627" t="s">
        <v>50</v>
      </c>
      <c r="J33" s="628">
        <v>0.0</v>
      </c>
      <c r="K33" s="628">
        <v>0.0</v>
      </c>
      <c r="L33" s="631">
        <v>0.0</v>
      </c>
      <c r="M33" s="630"/>
      <c r="N33" s="630"/>
      <c r="O33" s="628">
        <v>0.0</v>
      </c>
      <c r="P33" s="628">
        <v>0.0</v>
      </c>
      <c r="Q33" s="628">
        <v>0.0</v>
      </c>
      <c r="R33" s="631">
        <v>0.0</v>
      </c>
      <c r="S33" s="632"/>
      <c r="T33" s="632"/>
      <c r="U33" s="628">
        <v>0.0</v>
      </c>
      <c r="V33" s="628">
        <v>0.0</v>
      </c>
      <c r="W33" s="628">
        <v>0.0</v>
      </c>
      <c r="X33" s="631">
        <v>0.0</v>
      </c>
      <c r="Y33" s="632"/>
      <c r="Z33" s="632"/>
      <c r="AA33" s="628">
        <v>0.0</v>
      </c>
      <c r="AB33" s="628">
        <v>0.0</v>
      </c>
      <c r="AC33" s="628">
        <v>0.0</v>
      </c>
      <c r="AD33" s="631">
        <v>0.0</v>
      </c>
      <c r="AE33" s="632"/>
      <c r="AF33" s="632"/>
      <c r="AG33" s="623" t="s">
        <v>225</v>
      </c>
      <c r="AH33" s="623" t="s">
        <v>237</v>
      </c>
      <c r="AI33" s="644"/>
      <c r="AJ33" s="644"/>
      <c r="AK33" s="650"/>
      <c r="AL33" s="552"/>
    </row>
    <row r="34" ht="75.0" customHeight="1">
      <c r="A34" s="9"/>
      <c r="B34" s="9"/>
      <c r="C34" s="9"/>
      <c r="D34" s="9"/>
      <c r="E34" s="9"/>
      <c r="F34" s="9"/>
      <c r="G34" s="9"/>
      <c r="H34" s="606" t="s">
        <v>42</v>
      </c>
      <c r="I34" s="570" t="s">
        <v>50</v>
      </c>
      <c r="J34" s="571">
        <v>0.0</v>
      </c>
      <c r="K34" s="571">
        <v>0.0</v>
      </c>
      <c r="L34" s="608">
        <v>0.0</v>
      </c>
      <c r="M34" s="609"/>
      <c r="N34" s="609"/>
      <c r="O34" s="571">
        <v>0.0</v>
      </c>
      <c r="P34" s="571">
        <v>0.0</v>
      </c>
      <c r="Q34" s="571">
        <v>0.0</v>
      </c>
      <c r="R34" s="608">
        <v>0.0</v>
      </c>
      <c r="S34" s="575"/>
      <c r="T34" s="575"/>
      <c r="U34" s="571">
        <v>0.0</v>
      </c>
      <c r="V34" s="571">
        <v>0.0</v>
      </c>
      <c r="W34" s="571">
        <v>0.0</v>
      </c>
      <c r="X34" s="608">
        <v>0.0</v>
      </c>
      <c r="Y34" s="575"/>
      <c r="Z34" s="575"/>
      <c r="AA34" s="571">
        <v>0.0</v>
      </c>
      <c r="AB34" s="571">
        <v>0.0</v>
      </c>
      <c r="AC34" s="571">
        <v>0.0</v>
      </c>
      <c r="AD34" s="608">
        <v>0.0</v>
      </c>
      <c r="AE34" s="575"/>
      <c r="AF34" s="575"/>
      <c r="AG34" s="9"/>
      <c r="AH34" s="9"/>
      <c r="AI34" s="9"/>
      <c r="AJ34" s="9"/>
      <c r="AK34" s="9"/>
      <c r="AL34" s="552"/>
    </row>
    <row r="35" ht="24.0" customHeight="1">
      <c r="A35" s="533">
        <v>15.0</v>
      </c>
      <c r="B35" s="533" t="s">
        <v>238</v>
      </c>
      <c r="C35" s="553" t="s">
        <v>239</v>
      </c>
      <c r="D35" s="653">
        <v>20000.0</v>
      </c>
      <c r="E35" s="657"/>
      <c r="F35" s="604"/>
      <c r="G35" s="655">
        <v>20000.0</v>
      </c>
      <c r="H35" s="637" t="s">
        <v>33</v>
      </c>
      <c r="I35" s="559" t="s">
        <v>50</v>
      </c>
      <c r="J35" s="560">
        <v>0.0</v>
      </c>
      <c r="K35" s="560">
        <v>0.0</v>
      </c>
      <c r="L35" s="603">
        <v>0.0</v>
      </c>
      <c r="M35" s="638"/>
      <c r="N35" s="638"/>
      <c r="O35" s="560">
        <v>0.0</v>
      </c>
      <c r="P35" s="560">
        <v>0.0</v>
      </c>
      <c r="Q35" s="560">
        <v>0.0</v>
      </c>
      <c r="R35" s="603">
        <v>0.0</v>
      </c>
      <c r="S35" s="566"/>
      <c r="T35" s="566"/>
      <c r="U35" s="560">
        <v>0.0</v>
      </c>
      <c r="V35" s="560">
        <v>0.0</v>
      </c>
      <c r="W35" s="560">
        <v>20000.0</v>
      </c>
      <c r="X35" s="658">
        <v>200000.0</v>
      </c>
      <c r="Y35" s="566"/>
      <c r="Z35" s="566"/>
      <c r="AA35" s="560">
        <v>0.0</v>
      </c>
      <c r="AB35" s="560">
        <v>0.0</v>
      </c>
      <c r="AC35" s="560">
        <v>0.0</v>
      </c>
      <c r="AD35" s="603">
        <v>0.0</v>
      </c>
      <c r="AE35" s="566"/>
      <c r="AF35" s="566"/>
      <c r="AG35" s="645" t="s">
        <v>240</v>
      </c>
      <c r="AH35" s="566"/>
      <c r="AI35" s="566"/>
      <c r="AJ35" s="566"/>
      <c r="AK35" s="659" t="s">
        <v>241</v>
      </c>
      <c r="AL35" s="552"/>
    </row>
    <row r="36" ht="101.25" customHeight="1">
      <c r="A36" s="9"/>
      <c r="B36" s="9"/>
      <c r="C36" s="9"/>
      <c r="D36" s="9"/>
      <c r="E36" s="9"/>
      <c r="F36" s="9"/>
      <c r="G36" s="9"/>
      <c r="H36" s="569" t="s">
        <v>42</v>
      </c>
      <c r="I36" s="570" t="s">
        <v>50</v>
      </c>
      <c r="J36" s="571">
        <v>0.0</v>
      </c>
      <c r="K36" s="571">
        <v>0.0</v>
      </c>
      <c r="L36" s="608">
        <v>0.0</v>
      </c>
      <c r="M36" s="609"/>
      <c r="N36" s="609"/>
      <c r="O36" s="571">
        <v>0.0</v>
      </c>
      <c r="P36" s="571">
        <v>0.0</v>
      </c>
      <c r="Q36" s="571">
        <v>0.0</v>
      </c>
      <c r="R36" s="608">
        <v>0.0</v>
      </c>
      <c r="S36" s="575"/>
      <c r="T36" s="575"/>
      <c r="U36" s="571">
        <v>0.0</v>
      </c>
      <c r="V36" s="571">
        <v>0.0</v>
      </c>
      <c r="W36" s="571">
        <v>0.0</v>
      </c>
      <c r="X36" s="572" t="s">
        <v>50</v>
      </c>
      <c r="Y36" s="575"/>
      <c r="Z36" s="575"/>
      <c r="AA36" s="571">
        <v>0.0</v>
      </c>
      <c r="AB36" s="571">
        <v>0.0</v>
      </c>
      <c r="AC36" s="571">
        <v>0.0</v>
      </c>
      <c r="AD36" s="660"/>
      <c r="AE36" s="575"/>
      <c r="AF36" s="575"/>
      <c r="AG36" s="112"/>
      <c r="AH36" s="566"/>
      <c r="AI36" s="566"/>
      <c r="AJ36" s="566"/>
      <c r="AK36" s="112"/>
      <c r="AL36" s="552"/>
    </row>
    <row r="37" ht="24.0" customHeight="1">
      <c r="A37" s="661"/>
      <c r="B37" s="638"/>
      <c r="C37" s="662" t="s">
        <v>18</v>
      </c>
      <c r="D37" s="663">
        <v>174000.0</v>
      </c>
      <c r="E37" s="658">
        <v>4500.0</v>
      </c>
      <c r="F37" s="664">
        <f>F5+F7+F21+F27</f>
        <v>121836</v>
      </c>
      <c r="G37" s="664">
        <v>169500.0</v>
      </c>
      <c r="H37" s="665" t="s">
        <v>33</v>
      </c>
      <c r="I37" s="561" t="s">
        <v>50</v>
      </c>
      <c r="J37" s="603">
        <v>0.0</v>
      </c>
      <c r="K37" s="603">
        <v>0.0</v>
      </c>
      <c r="L37" s="603">
        <v>0.0</v>
      </c>
      <c r="M37" s="666"/>
      <c r="N37" s="666"/>
      <c r="O37" s="603">
        <v>0.0</v>
      </c>
      <c r="P37" s="603">
        <v>4500.0</v>
      </c>
      <c r="Q37" s="603">
        <v>0.0</v>
      </c>
      <c r="R37" s="603">
        <v>0.0</v>
      </c>
      <c r="S37" s="666"/>
      <c r="T37" s="666"/>
      <c r="U37" s="603">
        <v>20000.0</v>
      </c>
      <c r="V37" s="603">
        <v>12000.0</v>
      </c>
      <c r="W37" s="603">
        <v>27800.0</v>
      </c>
      <c r="X37" s="666"/>
      <c r="Y37" s="666"/>
      <c r="Z37" s="666"/>
      <c r="AA37" s="603">
        <v>17700.0</v>
      </c>
      <c r="AB37" s="603">
        <v>92000.0</v>
      </c>
      <c r="AC37" s="603">
        <v>0.0</v>
      </c>
      <c r="AD37" s="666"/>
      <c r="AE37" s="666"/>
      <c r="AF37" s="666"/>
      <c r="AG37" s="667"/>
      <c r="AH37" s="566"/>
      <c r="AI37" s="566"/>
      <c r="AJ37" s="566"/>
      <c r="AK37" s="668"/>
      <c r="AL37" s="552"/>
    </row>
    <row r="38" ht="24.0" customHeight="1">
      <c r="A38" s="552"/>
      <c r="B38" s="669"/>
      <c r="C38" s="670"/>
      <c r="D38" s="671"/>
      <c r="E38" s="672"/>
      <c r="F38" s="672"/>
      <c r="G38" s="672"/>
      <c r="H38" s="673" t="s">
        <v>42</v>
      </c>
      <c r="I38" s="603">
        <v>0.0</v>
      </c>
      <c r="J38" s="603">
        <v>0.0</v>
      </c>
      <c r="K38" s="603">
        <v>0.0</v>
      </c>
      <c r="L38" s="666"/>
      <c r="M38" s="666"/>
      <c r="N38" s="666"/>
      <c r="O38" s="603">
        <v>0.0</v>
      </c>
      <c r="P38" s="603">
        <v>4500.0</v>
      </c>
      <c r="Q38" s="603">
        <v>0.0</v>
      </c>
      <c r="R38" s="666"/>
      <c r="S38" s="666"/>
      <c r="T38" s="666"/>
      <c r="U38" s="603">
        <v>0.0</v>
      </c>
      <c r="V38" s="603">
        <v>0.0</v>
      </c>
      <c r="W38" s="603">
        <v>0.0</v>
      </c>
      <c r="X38" s="666"/>
      <c r="Y38" s="603">
        <v>0.0</v>
      </c>
      <c r="Z38" s="603">
        <v>0.0</v>
      </c>
      <c r="AA38" s="603">
        <v>0.0</v>
      </c>
      <c r="AB38" s="603">
        <v>0.0</v>
      </c>
      <c r="AC38" s="603">
        <v>0.0</v>
      </c>
      <c r="AD38" s="666"/>
      <c r="AE38" s="666"/>
      <c r="AF38" s="666"/>
      <c r="AG38" s="667"/>
      <c r="AH38" s="566"/>
      <c r="AI38" s="566"/>
      <c r="AJ38" s="566"/>
      <c r="AK38" s="668"/>
      <c r="AL38" s="552"/>
    </row>
    <row r="39" ht="24.0" customHeight="1">
      <c r="A39" s="530"/>
      <c r="B39" s="669"/>
      <c r="C39" s="530"/>
      <c r="D39" s="674"/>
      <c r="E39" s="530"/>
      <c r="F39" s="530"/>
      <c r="G39" s="530"/>
      <c r="H39" s="530"/>
      <c r="I39" s="530"/>
      <c r="J39" s="530"/>
      <c r="K39" s="530"/>
      <c r="L39" s="675"/>
      <c r="M39" s="676"/>
      <c r="N39" s="676"/>
      <c r="O39" s="530"/>
      <c r="P39" s="530"/>
      <c r="Q39" s="530"/>
      <c r="R39" s="675"/>
      <c r="S39" s="530"/>
      <c r="T39" s="530"/>
      <c r="U39" s="530"/>
      <c r="V39" s="530"/>
      <c r="W39" s="530"/>
      <c r="X39" s="675"/>
      <c r="Y39" s="530"/>
      <c r="Z39" s="530"/>
      <c r="AA39" s="530"/>
      <c r="AB39" s="530"/>
      <c r="AC39" s="530"/>
      <c r="AD39" s="675"/>
      <c r="AE39" s="530"/>
      <c r="AF39" s="530"/>
      <c r="AG39" s="677"/>
      <c r="AH39" s="530"/>
      <c r="AI39" s="530"/>
      <c r="AJ39" s="530"/>
      <c r="AK39" s="677"/>
      <c r="AL39" s="530"/>
    </row>
    <row r="40" ht="24.0" customHeight="1">
      <c r="A40" s="676"/>
      <c r="B40" s="669"/>
      <c r="C40" s="530"/>
      <c r="D40" s="674"/>
      <c r="E40" s="530"/>
      <c r="F40" s="530"/>
      <c r="G40" s="530"/>
      <c r="H40" s="530"/>
      <c r="I40" s="530"/>
      <c r="J40" s="530"/>
      <c r="K40" s="530"/>
      <c r="L40" s="675"/>
      <c r="M40" s="530"/>
      <c r="N40" s="530"/>
      <c r="O40" s="530"/>
      <c r="P40" s="530"/>
      <c r="Q40" s="530"/>
      <c r="R40" s="675"/>
      <c r="S40" s="530"/>
      <c r="T40" s="530"/>
      <c r="U40" s="530"/>
      <c r="V40" s="530"/>
      <c r="W40" s="530"/>
      <c r="X40" s="530"/>
      <c r="Y40" s="530"/>
      <c r="Z40" s="530"/>
      <c r="AA40" s="530"/>
      <c r="AB40" s="530"/>
      <c r="AC40" s="530"/>
      <c r="AD40" s="530"/>
      <c r="AE40" s="530"/>
      <c r="AF40" s="530"/>
      <c r="AG40" s="677"/>
      <c r="AH40" s="530"/>
      <c r="AI40" s="530"/>
      <c r="AJ40" s="530"/>
      <c r="AK40" s="677"/>
      <c r="AL40" s="530"/>
    </row>
    <row r="41" ht="24.0" customHeight="1">
      <c r="A41" s="676"/>
      <c r="B41" s="669"/>
      <c r="C41" s="530"/>
      <c r="D41" s="678" t="s">
        <v>242</v>
      </c>
      <c r="E41" s="679">
        <f>F37</f>
        <v>121836</v>
      </c>
      <c r="F41" s="530"/>
      <c r="G41" s="530"/>
      <c r="H41" s="680"/>
      <c r="I41" s="530"/>
      <c r="J41" s="530"/>
      <c r="K41" s="530"/>
      <c r="L41" s="675"/>
      <c r="M41" s="530"/>
      <c r="N41" s="530"/>
      <c r="O41" s="530"/>
      <c r="P41" s="530"/>
      <c r="Q41" s="530"/>
      <c r="R41" s="675"/>
      <c r="S41" s="530"/>
      <c r="T41" s="530"/>
      <c r="U41" s="530"/>
      <c r="V41" s="530"/>
      <c r="W41" s="530"/>
      <c r="X41" s="530"/>
      <c r="Y41" s="530"/>
      <c r="Z41" s="530"/>
      <c r="AA41" s="530"/>
      <c r="AB41" s="530"/>
      <c r="AC41" s="530"/>
      <c r="AD41" s="530"/>
      <c r="AE41" s="530"/>
      <c r="AF41" s="530"/>
      <c r="AG41" s="677"/>
      <c r="AH41" s="530"/>
      <c r="AI41" s="530"/>
      <c r="AJ41" s="530"/>
      <c r="AK41" s="677"/>
      <c r="AL41" s="530"/>
    </row>
    <row r="42" ht="24.0" customHeight="1">
      <c r="A42" s="676"/>
      <c r="B42" s="669"/>
      <c r="C42" s="530"/>
      <c r="D42" s="678" t="s">
        <v>146</v>
      </c>
      <c r="E42" s="681">
        <v>70.02</v>
      </c>
      <c r="F42" s="530"/>
      <c r="G42" s="530"/>
      <c r="H42" s="530"/>
      <c r="I42" s="530"/>
      <c r="J42" s="530"/>
      <c r="K42" s="530"/>
      <c r="L42" s="675"/>
      <c r="M42" s="530"/>
      <c r="N42" s="530"/>
      <c r="O42" s="530"/>
      <c r="P42" s="530"/>
      <c r="Q42" s="530"/>
      <c r="R42" s="675"/>
      <c r="S42" s="530"/>
      <c r="T42" s="530"/>
      <c r="U42" s="530"/>
      <c r="V42" s="530"/>
      <c r="W42" s="530"/>
      <c r="X42" s="530"/>
      <c r="Y42" s="530"/>
      <c r="Z42" s="530"/>
      <c r="AA42" s="530"/>
      <c r="AB42" s="530"/>
      <c r="AC42" s="530"/>
      <c r="AD42" s="530"/>
      <c r="AE42" s="530"/>
      <c r="AF42" s="530"/>
      <c r="AG42" s="677"/>
      <c r="AH42" s="530"/>
      <c r="AI42" s="530"/>
      <c r="AJ42" s="530"/>
      <c r="AK42" s="677"/>
      <c r="AL42" s="530"/>
    </row>
    <row r="43" ht="24.0" customHeight="1">
      <c r="A43" s="682" t="s">
        <v>243</v>
      </c>
      <c r="D43" s="674"/>
      <c r="E43" s="530"/>
      <c r="F43" s="530"/>
      <c r="G43" s="530"/>
      <c r="H43" s="530"/>
      <c r="I43" s="530"/>
      <c r="J43" s="530"/>
      <c r="K43" s="530"/>
      <c r="L43" s="675"/>
      <c r="M43" s="530"/>
      <c r="N43" s="530"/>
      <c r="O43" s="530"/>
      <c r="P43" s="530"/>
      <c r="Q43" s="530"/>
      <c r="R43" s="675"/>
      <c r="S43" s="530"/>
      <c r="T43" s="530"/>
      <c r="U43" s="530"/>
      <c r="V43" s="530"/>
      <c r="W43" s="530"/>
      <c r="X43" s="530"/>
      <c r="Y43" s="530"/>
      <c r="Z43" s="530"/>
      <c r="AA43" s="530"/>
      <c r="AB43" s="530"/>
      <c r="AC43" s="530"/>
      <c r="AD43" s="530"/>
      <c r="AE43" s="530"/>
      <c r="AF43" s="530"/>
      <c r="AG43" s="677"/>
      <c r="AH43" s="530"/>
      <c r="AI43" s="530"/>
      <c r="AJ43" s="530"/>
      <c r="AK43" s="677"/>
      <c r="AL43" s="530"/>
    </row>
    <row r="44" ht="24.0" customHeight="1">
      <c r="A44" s="525" t="s">
        <v>1</v>
      </c>
      <c r="B44" s="525" t="s">
        <v>2</v>
      </c>
      <c r="C44" s="525" t="s">
        <v>3</v>
      </c>
      <c r="D44" s="526" t="s">
        <v>4</v>
      </c>
      <c r="E44" s="526" t="s">
        <v>181</v>
      </c>
      <c r="F44" s="526" t="s">
        <v>182</v>
      </c>
      <c r="G44" s="526" t="s">
        <v>183</v>
      </c>
      <c r="H44" s="527" t="s">
        <v>5</v>
      </c>
      <c r="I44" s="528" t="s">
        <v>6</v>
      </c>
      <c r="J44" s="4"/>
      <c r="K44" s="4"/>
      <c r="L44" s="4"/>
      <c r="M44" s="4"/>
      <c r="N44" s="4"/>
      <c r="O44" s="529" t="s">
        <v>7</v>
      </c>
      <c r="P44" s="4"/>
      <c r="Q44" s="4"/>
      <c r="R44" s="4"/>
      <c r="S44" s="4"/>
      <c r="T44" s="4"/>
      <c r="U44" s="529" t="s">
        <v>8</v>
      </c>
      <c r="V44" s="4"/>
      <c r="W44" s="4"/>
      <c r="X44" s="4"/>
      <c r="Y44" s="4"/>
      <c r="Z44" s="4"/>
      <c r="AA44" s="529" t="s">
        <v>9</v>
      </c>
      <c r="AB44" s="4"/>
      <c r="AC44" s="4"/>
      <c r="AD44" s="4"/>
      <c r="AE44" s="4"/>
      <c r="AF44" s="6"/>
      <c r="AG44" s="526" t="s">
        <v>10</v>
      </c>
      <c r="AH44" s="526" t="s">
        <v>11</v>
      </c>
      <c r="AI44" s="526" t="s">
        <v>12</v>
      </c>
      <c r="AJ44" s="527" t="s">
        <v>13</v>
      </c>
      <c r="AK44" s="526" t="s">
        <v>184</v>
      </c>
      <c r="AL44" s="530"/>
    </row>
    <row r="45" ht="76.5" customHeight="1">
      <c r="A45" s="9"/>
      <c r="B45" s="9"/>
      <c r="C45" s="9"/>
      <c r="D45" s="9"/>
      <c r="E45" s="9"/>
      <c r="F45" s="11"/>
      <c r="G45" s="9"/>
      <c r="H45" s="112"/>
      <c r="I45" s="531" t="s">
        <v>15</v>
      </c>
      <c r="J45" s="531" t="s">
        <v>16</v>
      </c>
      <c r="K45" s="531" t="s">
        <v>17</v>
      </c>
      <c r="L45" s="531" t="s">
        <v>18</v>
      </c>
      <c r="M45" s="531" t="s">
        <v>19</v>
      </c>
      <c r="N45" s="531" t="s">
        <v>20</v>
      </c>
      <c r="O45" s="531" t="s">
        <v>21</v>
      </c>
      <c r="P45" s="531" t="s">
        <v>22</v>
      </c>
      <c r="Q45" s="531" t="s">
        <v>23</v>
      </c>
      <c r="R45" s="531" t="s">
        <v>18</v>
      </c>
      <c r="S45" s="531" t="s">
        <v>19</v>
      </c>
      <c r="T45" s="531" t="s">
        <v>20</v>
      </c>
      <c r="U45" s="531" t="s">
        <v>24</v>
      </c>
      <c r="V45" s="531" t="s">
        <v>25</v>
      </c>
      <c r="W45" s="531" t="s">
        <v>26</v>
      </c>
      <c r="X45" s="531" t="s">
        <v>18</v>
      </c>
      <c r="Y45" s="531" t="s">
        <v>19</v>
      </c>
      <c r="Z45" s="531" t="s">
        <v>20</v>
      </c>
      <c r="AA45" s="531" t="s">
        <v>27</v>
      </c>
      <c r="AB45" s="531" t="s">
        <v>28</v>
      </c>
      <c r="AC45" s="531" t="s">
        <v>29</v>
      </c>
      <c r="AD45" s="531" t="s">
        <v>18</v>
      </c>
      <c r="AE45" s="531" t="s">
        <v>19</v>
      </c>
      <c r="AF45" s="531" t="s">
        <v>20</v>
      </c>
      <c r="AG45" s="11"/>
      <c r="AH45" s="11"/>
      <c r="AI45" s="11"/>
      <c r="AJ45" s="12"/>
      <c r="AK45" s="11"/>
      <c r="AL45" s="532"/>
    </row>
    <row r="46" ht="24.0" customHeight="1">
      <c r="A46" s="533"/>
      <c r="B46" s="533"/>
      <c r="C46" s="553" t="s">
        <v>244</v>
      </c>
      <c r="D46" s="683">
        <v>0.0</v>
      </c>
      <c r="E46" s="555">
        <v>163440.0</v>
      </c>
      <c r="F46" s="556">
        <v>152386.0</v>
      </c>
      <c r="G46" s="557">
        <f>E46-F46</f>
        <v>11054</v>
      </c>
      <c r="H46" s="558" t="s">
        <v>33</v>
      </c>
      <c r="I46" s="559" t="s">
        <v>50</v>
      </c>
      <c r="J46" s="560">
        <v>0.0</v>
      </c>
      <c r="K46" s="560">
        <v>0.0</v>
      </c>
      <c r="L46" s="561" t="s">
        <v>50</v>
      </c>
      <c r="M46" s="562"/>
      <c r="N46" s="562"/>
      <c r="O46" s="559" t="s">
        <v>50</v>
      </c>
      <c r="P46" s="560">
        <v>0.0</v>
      </c>
      <c r="Q46" s="563"/>
      <c r="R46" s="561">
        <v>0.0</v>
      </c>
      <c r="S46" s="560" t="s">
        <v>50</v>
      </c>
      <c r="T46" s="560" t="s">
        <v>50</v>
      </c>
      <c r="U46" s="559" t="s">
        <v>50</v>
      </c>
      <c r="V46" s="559" t="s">
        <v>50</v>
      </c>
      <c r="W46" s="559" t="s">
        <v>50</v>
      </c>
      <c r="X46" s="561" t="s">
        <v>50</v>
      </c>
      <c r="Y46" s="564"/>
      <c r="Z46" s="564"/>
      <c r="AA46" s="559">
        <v>152386.0</v>
      </c>
      <c r="AB46" s="559" t="s">
        <v>50</v>
      </c>
      <c r="AC46" s="559" t="s">
        <v>50</v>
      </c>
      <c r="AD46" s="559">
        <v>152386.0</v>
      </c>
      <c r="AE46" s="684">
        <v>244165.0</v>
      </c>
      <c r="AF46" s="684">
        <v>244167.0</v>
      </c>
      <c r="AG46" s="553" t="s">
        <v>245</v>
      </c>
      <c r="AH46" s="567" t="s">
        <v>246</v>
      </c>
      <c r="AI46" s="567" t="s">
        <v>247</v>
      </c>
      <c r="AJ46" s="568"/>
      <c r="AK46" s="567" t="s">
        <v>248</v>
      </c>
      <c r="AL46" s="552"/>
    </row>
    <row r="47" ht="170.25" customHeight="1">
      <c r="A47" s="9"/>
      <c r="B47" s="9"/>
      <c r="C47" s="9"/>
      <c r="D47" s="9"/>
      <c r="E47" s="9"/>
      <c r="F47" s="9"/>
      <c r="G47" s="9"/>
      <c r="H47" s="569" t="s">
        <v>42</v>
      </c>
      <c r="I47" s="570" t="s">
        <v>50</v>
      </c>
      <c r="J47" s="570" t="s">
        <v>50</v>
      </c>
      <c r="K47" s="571">
        <v>0.0</v>
      </c>
      <c r="L47" s="572" t="s">
        <v>50</v>
      </c>
      <c r="M47" s="573"/>
      <c r="N47" s="573"/>
      <c r="O47" s="570" t="s">
        <v>50</v>
      </c>
      <c r="P47" s="570">
        <v>0.0</v>
      </c>
      <c r="Q47" s="570" t="s">
        <v>50</v>
      </c>
      <c r="R47" s="572">
        <v>0.0</v>
      </c>
      <c r="S47" s="571" t="s">
        <v>50</v>
      </c>
      <c r="T47" s="571" t="s">
        <v>50</v>
      </c>
      <c r="U47" s="570" t="s">
        <v>50</v>
      </c>
      <c r="V47" s="570" t="s">
        <v>50</v>
      </c>
      <c r="W47" s="570" t="s">
        <v>50</v>
      </c>
      <c r="X47" s="572" t="s">
        <v>50</v>
      </c>
      <c r="Y47" s="574"/>
      <c r="Z47" s="574"/>
      <c r="AA47" s="570" t="s">
        <v>50</v>
      </c>
      <c r="AB47" s="570" t="s">
        <v>50</v>
      </c>
      <c r="AC47" s="570" t="s">
        <v>50</v>
      </c>
      <c r="AD47" s="608">
        <v>0.0</v>
      </c>
      <c r="AE47" s="575"/>
      <c r="AF47" s="575"/>
      <c r="AG47" s="9"/>
      <c r="AH47" s="9"/>
      <c r="AI47" s="9"/>
      <c r="AJ47" s="9"/>
      <c r="AK47" s="9"/>
      <c r="AL47" s="552"/>
    </row>
    <row r="48" ht="24.0" customHeight="1">
      <c r="A48" s="676"/>
      <c r="B48" s="669"/>
      <c r="C48" s="530"/>
      <c r="D48" s="674"/>
      <c r="E48" s="530"/>
      <c r="F48" s="530"/>
      <c r="G48" s="530"/>
      <c r="H48" s="530"/>
      <c r="I48" s="530"/>
      <c r="J48" s="530"/>
      <c r="K48" s="530"/>
      <c r="L48" s="675"/>
      <c r="M48" s="530"/>
      <c r="N48" s="530"/>
      <c r="O48" s="530"/>
      <c r="P48" s="530"/>
      <c r="Q48" s="530"/>
      <c r="R48" s="675"/>
      <c r="S48" s="530"/>
      <c r="T48" s="530"/>
      <c r="U48" s="530"/>
      <c r="V48" s="530"/>
      <c r="W48" s="530"/>
      <c r="X48" s="530"/>
      <c r="Y48" s="530"/>
      <c r="Z48" s="530"/>
      <c r="AA48" s="530"/>
      <c r="AB48" s="530"/>
      <c r="AC48" s="530"/>
      <c r="AD48" s="530"/>
      <c r="AE48" s="530"/>
      <c r="AF48" s="530"/>
      <c r="AG48" s="677"/>
      <c r="AH48" s="530"/>
      <c r="AI48" s="530"/>
      <c r="AJ48" s="530"/>
      <c r="AK48" s="677"/>
      <c r="AL48" s="530"/>
    </row>
    <row r="49" ht="24.0" customHeight="1">
      <c r="A49" s="676"/>
      <c r="B49" s="669"/>
      <c r="C49" s="530"/>
      <c r="D49" s="674"/>
      <c r="E49" s="530"/>
      <c r="F49" s="530"/>
      <c r="G49" s="530"/>
      <c r="H49" s="530"/>
      <c r="I49" s="530"/>
      <c r="J49" s="530"/>
      <c r="K49" s="530"/>
      <c r="L49" s="675"/>
      <c r="M49" s="530"/>
      <c r="N49" s="530"/>
      <c r="O49" s="530"/>
      <c r="P49" s="530"/>
      <c r="Q49" s="530"/>
      <c r="R49" s="675"/>
      <c r="S49" s="530"/>
      <c r="T49" s="530"/>
      <c r="U49" s="530"/>
      <c r="V49" s="530"/>
      <c r="W49" s="530"/>
      <c r="X49" s="530"/>
      <c r="Y49" s="530"/>
      <c r="Z49" s="530"/>
      <c r="AA49" s="530"/>
      <c r="AB49" s="530"/>
      <c r="AC49" s="530"/>
      <c r="AD49" s="530"/>
      <c r="AE49" s="530"/>
      <c r="AF49" s="530"/>
      <c r="AG49" s="677"/>
      <c r="AH49" s="530"/>
      <c r="AI49" s="530"/>
      <c r="AJ49" s="530"/>
      <c r="AK49" s="677"/>
      <c r="AL49" s="530"/>
    </row>
    <row r="50" ht="24.0" customHeight="1">
      <c r="A50" s="676"/>
      <c r="B50" s="669"/>
      <c r="C50" s="530"/>
      <c r="D50" s="674"/>
      <c r="E50" s="530"/>
      <c r="F50" s="530"/>
      <c r="G50" s="530"/>
      <c r="H50" s="530"/>
      <c r="I50" s="530"/>
      <c r="J50" s="530"/>
      <c r="K50" s="530"/>
      <c r="L50" s="675"/>
      <c r="M50" s="530"/>
      <c r="N50" s="530"/>
      <c r="O50" s="530"/>
      <c r="P50" s="530"/>
      <c r="Q50" s="530"/>
      <c r="R50" s="675"/>
      <c r="S50" s="530"/>
      <c r="T50" s="530"/>
      <c r="U50" s="530"/>
      <c r="V50" s="530"/>
      <c r="W50" s="530"/>
      <c r="X50" s="530"/>
      <c r="Y50" s="530"/>
      <c r="Z50" s="530"/>
      <c r="AA50" s="530"/>
      <c r="AB50" s="530"/>
      <c r="AC50" s="530"/>
      <c r="AD50" s="530"/>
      <c r="AE50" s="530"/>
      <c r="AF50" s="530"/>
      <c r="AG50" s="677"/>
      <c r="AH50" s="530"/>
      <c r="AI50" s="530"/>
      <c r="AJ50" s="530"/>
      <c r="AK50" s="677"/>
      <c r="AL50" s="530"/>
    </row>
    <row r="51" ht="24.0" customHeight="1">
      <c r="A51" s="676"/>
      <c r="B51" s="669"/>
      <c r="C51" s="530"/>
      <c r="D51" s="674"/>
      <c r="E51" s="530"/>
      <c r="F51" s="530"/>
      <c r="G51" s="530"/>
      <c r="H51" s="530"/>
      <c r="I51" s="530"/>
      <c r="J51" s="530"/>
      <c r="K51" s="530"/>
      <c r="L51" s="675"/>
      <c r="M51" s="530"/>
      <c r="N51" s="530"/>
      <c r="O51" s="530"/>
      <c r="P51" s="530"/>
      <c r="Q51" s="530"/>
      <c r="R51" s="675"/>
      <c r="S51" s="530"/>
      <c r="T51" s="530"/>
      <c r="U51" s="530"/>
      <c r="V51" s="530"/>
      <c r="W51" s="530"/>
      <c r="X51" s="530"/>
      <c r="Y51" s="530"/>
      <c r="Z51" s="530"/>
      <c r="AA51" s="530"/>
      <c r="AB51" s="530"/>
      <c r="AC51" s="530"/>
      <c r="AD51" s="530"/>
      <c r="AE51" s="530"/>
      <c r="AF51" s="530"/>
      <c r="AG51" s="677"/>
      <c r="AH51" s="530"/>
      <c r="AI51" s="530"/>
      <c r="AJ51" s="530"/>
      <c r="AK51" s="677"/>
      <c r="AL51" s="530"/>
    </row>
    <row r="52" ht="24.0" customHeight="1">
      <c r="A52" s="676"/>
      <c r="B52" s="669"/>
      <c r="C52" s="530"/>
      <c r="D52" s="674"/>
      <c r="E52" s="530"/>
      <c r="F52" s="530"/>
      <c r="G52" s="530"/>
      <c r="H52" s="530"/>
      <c r="I52" s="530"/>
      <c r="J52" s="530"/>
      <c r="K52" s="530"/>
      <c r="L52" s="675"/>
      <c r="M52" s="530"/>
      <c r="N52" s="530"/>
      <c r="O52" s="530"/>
      <c r="P52" s="530"/>
      <c r="Q52" s="530"/>
      <c r="R52" s="675"/>
      <c r="S52" s="530"/>
      <c r="T52" s="530"/>
      <c r="U52" s="530"/>
      <c r="V52" s="530"/>
      <c r="W52" s="530"/>
      <c r="X52" s="530"/>
      <c r="Y52" s="530"/>
      <c r="Z52" s="530"/>
      <c r="AA52" s="530"/>
      <c r="AB52" s="530"/>
      <c r="AC52" s="530"/>
      <c r="AD52" s="530"/>
      <c r="AE52" s="530"/>
      <c r="AF52" s="530"/>
      <c r="AG52" s="677"/>
      <c r="AH52" s="530"/>
      <c r="AI52" s="530"/>
      <c r="AJ52" s="530"/>
      <c r="AK52" s="677"/>
      <c r="AL52" s="530"/>
    </row>
    <row r="53" ht="24.0" customHeight="1">
      <c r="A53" s="676"/>
      <c r="B53" s="669"/>
      <c r="C53" s="530"/>
      <c r="D53" s="674"/>
      <c r="E53" s="530"/>
      <c r="F53" s="530"/>
      <c r="G53" s="530"/>
      <c r="H53" s="530"/>
      <c r="I53" s="530"/>
      <c r="J53" s="530"/>
      <c r="K53" s="530"/>
      <c r="L53" s="675"/>
      <c r="M53" s="530"/>
      <c r="N53" s="530"/>
      <c r="O53" s="530"/>
      <c r="P53" s="530"/>
      <c r="Q53" s="530"/>
      <c r="R53" s="675"/>
      <c r="S53" s="530"/>
      <c r="T53" s="530"/>
      <c r="U53" s="530"/>
      <c r="V53" s="530"/>
      <c r="W53" s="530"/>
      <c r="X53" s="530"/>
      <c r="Y53" s="530"/>
      <c r="Z53" s="530"/>
      <c r="AA53" s="530"/>
      <c r="AB53" s="530"/>
      <c r="AC53" s="530"/>
      <c r="AD53" s="530"/>
      <c r="AE53" s="530"/>
      <c r="AF53" s="530"/>
      <c r="AG53" s="677"/>
      <c r="AH53" s="530"/>
      <c r="AI53" s="530"/>
      <c r="AJ53" s="530"/>
      <c r="AK53" s="677"/>
      <c r="AL53" s="530"/>
    </row>
    <row r="54" ht="24.0" customHeight="1">
      <c r="A54" s="676"/>
      <c r="B54" s="669"/>
      <c r="C54" s="530"/>
      <c r="D54" s="674"/>
      <c r="E54" s="530"/>
      <c r="F54" s="530"/>
      <c r="G54" s="530"/>
      <c r="H54" s="530"/>
      <c r="I54" s="530"/>
      <c r="J54" s="530"/>
      <c r="K54" s="530"/>
      <c r="L54" s="675"/>
      <c r="M54" s="530"/>
      <c r="N54" s="530"/>
      <c r="O54" s="530"/>
      <c r="P54" s="530"/>
      <c r="Q54" s="530"/>
      <c r="R54" s="675"/>
      <c r="S54" s="530"/>
      <c r="T54" s="530"/>
      <c r="U54" s="530"/>
      <c r="V54" s="530"/>
      <c r="W54" s="530"/>
      <c r="X54" s="530"/>
      <c r="Y54" s="530"/>
      <c r="Z54" s="530"/>
      <c r="AA54" s="530"/>
      <c r="AB54" s="530"/>
      <c r="AC54" s="530"/>
      <c r="AD54" s="530"/>
      <c r="AE54" s="530"/>
      <c r="AF54" s="530"/>
      <c r="AG54" s="677"/>
      <c r="AH54" s="530"/>
      <c r="AI54" s="530"/>
      <c r="AJ54" s="530"/>
      <c r="AK54" s="677"/>
      <c r="AL54" s="530"/>
    </row>
    <row r="55" ht="24.0" customHeight="1">
      <c r="A55" s="676"/>
      <c r="B55" s="669"/>
      <c r="C55" s="530"/>
      <c r="D55" s="674"/>
      <c r="E55" s="530"/>
      <c r="F55" s="530"/>
      <c r="G55" s="530"/>
      <c r="H55" s="530"/>
      <c r="I55" s="530"/>
      <c r="J55" s="530"/>
      <c r="K55" s="530"/>
      <c r="L55" s="675"/>
      <c r="M55" s="530"/>
      <c r="N55" s="530"/>
      <c r="O55" s="530"/>
      <c r="P55" s="530"/>
      <c r="Q55" s="530"/>
      <c r="R55" s="675"/>
      <c r="S55" s="530"/>
      <c r="T55" s="530"/>
      <c r="U55" s="530"/>
      <c r="V55" s="530"/>
      <c r="W55" s="530"/>
      <c r="X55" s="530"/>
      <c r="Y55" s="530"/>
      <c r="Z55" s="530"/>
      <c r="AA55" s="530"/>
      <c r="AB55" s="530"/>
      <c r="AC55" s="530"/>
      <c r="AD55" s="530"/>
      <c r="AE55" s="530"/>
      <c r="AF55" s="530"/>
      <c r="AG55" s="677"/>
      <c r="AH55" s="530"/>
      <c r="AI55" s="530"/>
      <c r="AJ55" s="530"/>
      <c r="AK55" s="677"/>
      <c r="AL55" s="530"/>
    </row>
    <row r="56" ht="24.0" customHeight="1">
      <c r="A56" s="676"/>
      <c r="B56" s="669"/>
      <c r="C56" s="530"/>
      <c r="D56" s="674"/>
      <c r="E56" s="530"/>
      <c r="F56" s="530"/>
      <c r="G56" s="530"/>
      <c r="H56" s="530"/>
      <c r="I56" s="530"/>
      <c r="J56" s="530"/>
      <c r="K56" s="530"/>
      <c r="L56" s="675"/>
      <c r="M56" s="530"/>
      <c r="N56" s="530"/>
      <c r="O56" s="530"/>
      <c r="P56" s="530"/>
      <c r="Q56" s="530"/>
      <c r="R56" s="675"/>
      <c r="S56" s="530"/>
      <c r="T56" s="530"/>
      <c r="U56" s="530"/>
      <c r="V56" s="530"/>
      <c r="W56" s="530"/>
      <c r="X56" s="530"/>
      <c r="Y56" s="530"/>
      <c r="Z56" s="530"/>
      <c r="AA56" s="530"/>
      <c r="AB56" s="530"/>
      <c r="AC56" s="530"/>
      <c r="AD56" s="530"/>
      <c r="AE56" s="530"/>
      <c r="AF56" s="530"/>
      <c r="AG56" s="677"/>
      <c r="AH56" s="530"/>
      <c r="AI56" s="530"/>
      <c r="AJ56" s="530"/>
      <c r="AK56" s="677"/>
      <c r="AL56" s="530"/>
    </row>
    <row r="57" ht="24.0" customHeight="1">
      <c r="A57" s="676"/>
      <c r="B57" s="669"/>
      <c r="C57" s="530"/>
      <c r="D57" s="674"/>
      <c r="E57" s="530"/>
      <c r="F57" s="530"/>
      <c r="G57" s="530"/>
      <c r="H57" s="530"/>
      <c r="I57" s="530"/>
      <c r="J57" s="530"/>
      <c r="K57" s="530"/>
      <c r="L57" s="675"/>
      <c r="M57" s="530"/>
      <c r="N57" s="530"/>
      <c r="O57" s="530"/>
      <c r="P57" s="530"/>
      <c r="Q57" s="530"/>
      <c r="R57" s="675"/>
      <c r="S57" s="530"/>
      <c r="T57" s="530"/>
      <c r="U57" s="530"/>
      <c r="V57" s="530"/>
      <c r="W57" s="530"/>
      <c r="X57" s="530"/>
      <c r="Y57" s="530"/>
      <c r="Z57" s="530"/>
      <c r="AA57" s="530"/>
      <c r="AB57" s="530"/>
      <c r="AC57" s="530"/>
      <c r="AD57" s="530"/>
      <c r="AE57" s="530"/>
      <c r="AF57" s="530"/>
      <c r="AG57" s="677"/>
      <c r="AH57" s="530"/>
      <c r="AI57" s="530"/>
      <c r="AJ57" s="530"/>
      <c r="AK57" s="677"/>
      <c r="AL57" s="530"/>
    </row>
    <row r="58" ht="24.0" customHeight="1">
      <c r="A58" s="676"/>
      <c r="B58" s="669"/>
      <c r="C58" s="530"/>
      <c r="D58" s="674"/>
      <c r="E58" s="530"/>
      <c r="F58" s="530"/>
      <c r="G58" s="530"/>
      <c r="H58" s="530"/>
      <c r="I58" s="530"/>
      <c r="J58" s="530"/>
      <c r="K58" s="530"/>
      <c r="L58" s="675"/>
      <c r="M58" s="530"/>
      <c r="N58" s="530"/>
      <c r="O58" s="530"/>
      <c r="P58" s="530"/>
      <c r="Q58" s="530"/>
      <c r="R58" s="675"/>
      <c r="S58" s="530"/>
      <c r="T58" s="530"/>
      <c r="U58" s="530"/>
      <c r="V58" s="530"/>
      <c r="W58" s="530"/>
      <c r="X58" s="530"/>
      <c r="Y58" s="530"/>
      <c r="Z58" s="530"/>
      <c r="AA58" s="530"/>
      <c r="AB58" s="530"/>
      <c r="AC58" s="530"/>
      <c r="AD58" s="530"/>
      <c r="AE58" s="530"/>
      <c r="AF58" s="530"/>
      <c r="AG58" s="677"/>
      <c r="AH58" s="530"/>
      <c r="AI58" s="530"/>
      <c r="AJ58" s="530"/>
      <c r="AK58" s="677"/>
      <c r="AL58" s="530"/>
    </row>
    <row r="59" ht="24.0" customHeight="1">
      <c r="A59" s="676"/>
      <c r="B59" s="669"/>
      <c r="C59" s="530"/>
      <c r="D59" s="674"/>
      <c r="E59" s="530"/>
      <c r="F59" s="530"/>
      <c r="G59" s="530"/>
      <c r="H59" s="530"/>
      <c r="I59" s="530"/>
      <c r="J59" s="530"/>
      <c r="K59" s="530"/>
      <c r="L59" s="675"/>
      <c r="M59" s="530"/>
      <c r="N59" s="530"/>
      <c r="O59" s="530"/>
      <c r="P59" s="530"/>
      <c r="Q59" s="530"/>
      <c r="R59" s="675"/>
      <c r="S59" s="530"/>
      <c r="T59" s="530"/>
      <c r="U59" s="530"/>
      <c r="V59" s="530"/>
      <c r="W59" s="530"/>
      <c r="X59" s="530"/>
      <c r="Y59" s="530"/>
      <c r="Z59" s="530"/>
      <c r="AA59" s="530"/>
      <c r="AB59" s="530"/>
      <c r="AC59" s="530"/>
      <c r="AD59" s="530"/>
      <c r="AE59" s="530"/>
      <c r="AF59" s="530"/>
      <c r="AG59" s="677"/>
      <c r="AH59" s="530"/>
      <c r="AI59" s="530"/>
      <c r="AJ59" s="530"/>
      <c r="AK59" s="677"/>
      <c r="AL59" s="530"/>
    </row>
    <row r="60" ht="24.0" customHeight="1">
      <c r="A60" s="676"/>
      <c r="B60" s="669"/>
      <c r="C60" s="530"/>
      <c r="D60" s="674"/>
      <c r="E60" s="530"/>
      <c r="F60" s="530"/>
      <c r="G60" s="530"/>
      <c r="H60" s="530"/>
      <c r="I60" s="530"/>
      <c r="J60" s="530"/>
      <c r="K60" s="530"/>
      <c r="L60" s="675"/>
      <c r="M60" s="530"/>
      <c r="N60" s="530"/>
      <c r="O60" s="530"/>
      <c r="P60" s="530"/>
      <c r="Q60" s="530"/>
      <c r="R60" s="675"/>
      <c r="S60" s="530"/>
      <c r="T60" s="530"/>
      <c r="U60" s="530"/>
      <c r="V60" s="530"/>
      <c r="W60" s="530"/>
      <c r="X60" s="530"/>
      <c r="Y60" s="530"/>
      <c r="Z60" s="530"/>
      <c r="AA60" s="530"/>
      <c r="AB60" s="530"/>
      <c r="AC60" s="530"/>
      <c r="AD60" s="530"/>
      <c r="AE60" s="530"/>
      <c r="AF60" s="530"/>
      <c r="AG60" s="677"/>
      <c r="AH60" s="530"/>
      <c r="AI60" s="530"/>
      <c r="AJ60" s="530"/>
      <c r="AK60" s="677"/>
      <c r="AL60" s="530"/>
    </row>
    <row r="61" ht="24.0" customHeight="1">
      <c r="A61" s="676"/>
      <c r="B61" s="669"/>
      <c r="C61" s="530"/>
      <c r="D61" s="674"/>
      <c r="E61" s="530"/>
      <c r="F61" s="530"/>
      <c r="G61" s="530"/>
      <c r="H61" s="530"/>
      <c r="I61" s="530"/>
      <c r="J61" s="530"/>
      <c r="K61" s="530"/>
      <c r="L61" s="675"/>
      <c r="M61" s="530"/>
      <c r="N61" s="530"/>
      <c r="O61" s="530"/>
      <c r="P61" s="530"/>
      <c r="Q61" s="530"/>
      <c r="R61" s="675"/>
      <c r="S61" s="530"/>
      <c r="T61" s="530"/>
      <c r="U61" s="530"/>
      <c r="V61" s="530"/>
      <c r="W61" s="530"/>
      <c r="X61" s="530"/>
      <c r="Y61" s="530"/>
      <c r="Z61" s="530"/>
      <c r="AA61" s="530"/>
      <c r="AB61" s="530"/>
      <c r="AC61" s="530"/>
      <c r="AD61" s="530"/>
      <c r="AE61" s="530"/>
      <c r="AF61" s="530"/>
      <c r="AG61" s="677"/>
      <c r="AH61" s="530"/>
      <c r="AI61" s="530"/>
      <c r="AJ61" s="530"/>
      <c r="AK61" s="677"/>
      <c r="AL61" s="530"/>
    </row>
    <row r="62" ht="24.0" customHeight="1">
      <c r="A62" s="676"/>
      <c r="B62" s="669"/>
      <c r="C62" s="530"/>
      <c r="D62" s="674"/>
      <c r="E62" s="530"/>
      <c r="F62" s="530"/>
      <c r="G62" s="530"/>
      <c r="H62" s="530"/>
      <c r="I62" s="530"/>
      <c r="J62" s="530"/>
      <c r="K62" s="530"/>
      <c r="L62" s="675"/>
      <c r="M62" s="530"/>
      <c r="N62" s="530"/>
      <c r="O62" s="530"/>
      <c r="P62" s="530"/>
      <c r="Q62" s="530"/>
      <c r="R62" s="675"/>
      <c r="S62" s="530"/>
      <c r="T62" s="530"/>
      <c r="U62" s="530"/>
      <c r="V62" s="530"/>
      <c r="W62" s="530"/>
      <c r="X62" s="530"/>
      <c r="Y62" s="530"/>
      <c r="Z62" s="530"/>
      <c r="AA62" s="530"/>
      <c r="AB62" s="530"/>
      <c r="AC62" s="530"/>
      <c r="AD62" s="530"/>
      <c r="AE62" s="530"/>
      <c r="AF62" s="530"/>
      <c r="AG62" s="677"/>
      <c r="AH62" s="530"/>
      <c r="AI62" s="530"/>
      <c r="AJ62" s="530"/>
      <c r="AK62" s="677"/>
      <c r="AL62" s="530"/>
    </row>
    <row r="63" ht="24.0" customHeight="1">
      <c r="A63" s="676"/>
      <c r="B63" s="669"/>
      <c r="C63" s="530"/>
      <c r="D63" s="674"/>
      <c r="E63" s="530"/>
      <c r="F63" s="530"/>
      <c r="G63" s="530"/>
      <c r="H63" s="530"/>
      <c r="I63" s="530"/>
      <c r="J63" s="530"/>
      <c r="K63" s="530"/>
      <c r="L63" s="675"/>
      <c r="M63" s="530"/>
      <c r="N63" s="530"/>
      <c r="O63" s="530"/>
      <c r="P63" s="530"/>
      <c r="Q63" s="530"/>
      <c r="R63" s="675"/>
      <c r="S63" s="530"/>
      <c r="T63" s="530"/>
      <c r="U63" s="530"/>
      <c r="V63" s="530"/>
      <c r="W63" s="530"/>
      <c r="X63" s="530"/>
      <c r="Y63" s="530"/>
      <c r="Z63" s="530"/>
      <c r="AA63" s="530"/>
      <c r="AB63" s="530"/>
      <c r="AC63" s="530"/>
      <c r="AD63" s="530"/>
      <c r="AE63" s="530"/>
      <c r="AF63" s="530"/>
      <c r="AG63" s="677"/>
      <c r="AH63" s="530"/>
      <c r="AI63" s="530"/>
      <c r="AJ63" s="530"/>
      <c r="AK63" s="677"/>
      <c r="AL63" s="530"/>
    </row>
    <row r="64" ht="24.0" customHeight="1">
      <c r="A64" s="676"/>
      <c r="B64" s="669"/>
      <c r="C64" s="530"/>
      <c r="D64" s="674"/>
      <c r="E64" s="530"/>
      <c r="F64" s="530"/>
      <c r="G64" s="530"/>
      <c r="H64" s="530"/>
      <c r="I64" s="530"/>
      <c r="J64" s="530"/>
      <c r="K64" s="530"/>
      <c r="L64" s="675"/>
      <c r="M64" s="530"/>
      <c r="N64" s="530"/>
      <c r="O64" s="530"/>
      <c r="P64" s="530"/>
      <c r="Q64" s="530"/>
      <c r="R64" s="675"/>
      <c r="S64" s="530"/>
      <c r="T64" s="530"/>
      <c r="U64" s="530"/>
      <c r="V64" s="530"/>
      <c r="W64" s="530"/>
      <c r="X64" s="530"/>
      <c r="Y64" s="530"/>
      <c r="Z64" s="530"/>
      <c r="AA64" s="530"/>
      <c r="AB64" s="530"/>
      <c r="AC64" s="530"/>
      <c r="AD64" s="530"/>
      <c r="AE64" s="530"/>
      <c r="AF64" s="530"/>
      <c r="AG64" s="677"/>
      <c r="AH64" s="530"/>
      <c r="AI64" s="530"/>
      <c r="AJ64" s="530"/>
      <c r="AK64" s="677"/>
      <c r="AL64" s="530"/>
    </row>
    <row r="65" ht="24.0" customHeight="1">
      <c r="A65" s="676"/>
      <c r="B65" s="669"/>
      <c r="C65" s="530"/>
      <c r="D65" s="674"/>
      <c r="E65" s="530"/>
      <c r="F65" s="530"/>
      <c r="G65" s="530"/>
      <c r="H65" s="530"/>
      <c r="I65" s="530"/>
      <c r="J65" s="530"/>
      <c r="K65" s="530"/>
      <c r="L65" s="675"/>
      <c r="M65" s="530"/>
      <c r="N65" s="530"/>
      <c r="O65" s="530"/>
      <c r="P65" s="530"/>
      <c r="Q65" s="530"/>
      <c r="R65" s="675"/>
      <c r="S65" s="530"/>
      <c r="T65" s="530"/>
      <c r="U65" s="530"/>
      <c r="V65" s="530"/>
      <c r="W65" s="530"/>
      <c r="X65" s="530"/>
      <c r="Y65" s="530"/>
      <c r="Z65" s="530"/>
      <c r="AA65" s="530"/>
      <c r="AB65" s="530"/>
      <c r="AC65" s="530"/>
      <c r="AD65" s="530"/>
      <c r="AE65" s="530"/>
      <c r="AF65" s="530"/>
      <c r="AG65" s="677"/>
      <c r="AH65" s="530"/>
      <c r="AI65" s="530"/>
      <c r="AJ65" s="530"/>
      <c r="AK65" s="677"/>
      <c r="AL65" s="530"/>
    </row>
    <row r="66" ht="24.0" customHeight="1">
      <c r="A66" s="676"/>
      <c r="B66" s="669"/>
      <c r="C66" s="530"/>
      <c r="D66" s="674"/>
      <c r="E66" s="530"/>
      <c r="F66" s="530"/>
      <c r="G66" s="530"/>
      <c r="H66" s="530"/>
      <c r="I66" s="530"/>
      <c r="J66" s="530"/>
      <c r="K66" s="530"/>
      <c r="L66" s="675"/>
      <c r="M66" s="530"/>
      <c r="N66" s="530"/>
      <c r="O66" s="530"/>
      <c r="P66" s="530"/>
      <c r="Q66" s="530"/>
      <c r="R66" s="675"/>
      <c r="S66" s="530"/>
      <c r="T66" s="530"/>
      <c r="U66" s="530"/>
      <c r="V66" s="530"/>
      <c r="W66" s="530"/>
      <c r="X66" s="530"/>
      <c r="Y66" s="530"/>
      <c r="Z66" s="530"/>
      <c r="AA66" s="530"/>
      <c r="AB66" s="530"/>
      <c r="AC66" s="530"/>
      <c r="AD66" s="530"/>
      <c r="AE66" s="530"/>
      <c r="AF66" s="530"/>
      <c r="AG66" s="677"/>
      <c r="AH66" s="530"/>
      <c r="AI66" s="530"/>
      <c r="AJ66" s="530"/>
      <c r="AK66" s="677"/>
      <c r="AL66" s="530"/>
    </row>
    <row r="67" ht="24.0" customHeight="1">
      <c r="A67" s="676"/>
      <c r="B67" s="669"/>
      <c r="C67" s="530"/>
      <c r="D67" s="674"/>
      <c r="E67" s="530"/>
      <c r="F67" s="530"/>
      <c r="G67" s="530"/>
      <c r="H67" s="530"/>
      <c r="I67" s="530"/>
      <c r="J67" s="530"/>
      <c r="K67" s="530"/>
      <c r="L67" s="675"/>
      <c r="M67" s="530"/>
      <c r="N67" s="530"/>
      <c r="O67" s="530"/>
      <c r="P67" s="530"/>
      <c r="Q67" s="530"/>
      <c r="R67" s="675"/>
      <c r="S67" s="530"/>
      <c r="T67" s="530"/>
      <c r="U67" s="530"/>
      <c r="V67" s="530"/>
      <c r="W67" s="530"/>
      <c r="X67" s="530"/>
      <c r="Y67" s="530"/>
      <c r="Z67" s="530"/>
      <c r="AA67" s="530"/>
      <c r="AB67" s="530"/>
      <c r="AC67" s="530"/>
      <c r="AD67" s="530"/>
      <c r="AE67" s="530"/>
      <c r="AF67" s="530"/>
      <c r="AG67" s="677"/>
      <c r="AH67" s="530"/>
      <c r="AI67" s="530"/>
      <c r="AJ67" s="530"/>
      <c r="AK67" s="677"/>
      <c r="AL67" s="530"/>
    </row>
    <row r="68" ht="24.0" customHeight="1">
      <c r="A68" s="676"/>
      <c r="B68" s="669"/>
      <c r="C68" s="530"/>
      <c r="D68" s="674"/>
      <c r="E68" s="530"/>
      <c r="F68" s="530"/>
      <c r="G68" s="530"/>
      <c r="H68" s="530"/>
      <c r="I68" s="530"/>
      <c r="J68" s="530"/>
      <c r="K68" s="530"/>
      <c r="L68" s="675"/>
      <c r="M68" s="530"/>
      <c r="N68" s="530"/>
      <c r="O68" s="530"/>
      <c r="P68" s="530"/>
      <c r="Q68" s="530"/>
      <c r="R68" s="675"/>
      <c r="S68" s="530"/>
      <c r="T68" s="530"/>
      <c r="U68" s="530"/>
      <c r="V68" s="530"/>
      <c r="W68" s="530"/>
      <c r="X68" s="530"/>
      <c r="Y68" s="530"/>
      <c r="Z68" s="530"/>
      <c r="AA68" s="530"/>
      <c r="AB68" s="530"/>
      <c r="AC68" s="530"/>
      <c r="AD68" s="530"/>
      <c r="AE68" s="530"/>
      <c r="AF68" s="530"/>
      <c r="AG68" s="677"/>
      <c r="AH68" s="530"/>
      <c r="AI68" s="530"/>
      <c r="AJ68" s="530"/>
      <c r="AK68" s="677"/>
      <c r="AL68" s="530"/>
    </row>
    <row r="69" ht="24.0" customHeight="1">
      <c r="A69" s="676"/>
      <c r="B69" s="669"/>
      <c r="C69" s="530"/>
      <c r="D69" s="674"/>
      <c r="E69" s="530"/>
      <c r="F69" s="530"/>
      <c r="G69" s="530"/>
      <c r="H69" s="530"/>
      <c r="I69" s="530"/>
      <c r="J69" s="530"/>
      <c r="K69" s="530"/>
      <c r="L69" s="675"/>
      <c r="M69" s="530"/>
      <c r="N69" s="530"/>
      <c r="O69" s="530"/>
      <c r="P69" s="530"/>
      <c r="Q69" s="530"/>
      <c r="R69" s="675"/>
      <c r="S69" s="530"/>
      <c r="T69" s="530"/>
      <c r="U69" s="530"/>
      <c r="V69" s="530"/>
      <c r="W69" s="530"/>
      <c r="X69" s="530"/>
      <c r="Y69" s="530"/>
      <c r="Z69" s="530"/>
      <c r="AA69" s="530"/>
      <c r="AB69" s="530"/>
      <c r="AC69" s="530"/>
      <c r="AD69" s="530"/>
      <c r="AE69" s="530"/>
      <c r="AF69" s="530"/>
      <c r="AG69" s="677"/>
      <c r="AH69" s="530"/>
      <c r="AI69" s="530"/>
      <c r="AJ69" s="530"/>
      <c r="AK69" s="677"/>
      <c r="AL69" s="530"/>
    </row>
    <row r="70" ht="24.0" customHeight="1">
      <c r="A70" s="676"/>
      <c r="B70" s="669"/>
      <c r="C70" s="530"/>
      <c r="D70" s="674"/>
      <c r="E70" s="530"/>
      <c r="F70" s="530"/>
      <c r="G70" s="530"/>
      <c r="H70" s="530"/>
      <c r="I70" s="530"/>
      <c r="J70" s="530"/>
      <c r="K70" s="530"/>
      <c r="L70" s="675"/>
      <c r="M70" s="530"/>
      <c r="N70" s="530"/>
      <c r="O70" s="530"/>
      <c r="P70" s="530"/>
      <c r="Q70" s="530"/>
      <c r="R70" s="675"/>
      <c r="S70" s="530"/>
      <c r="T70" s="530"/>
      <c r="U70" s="530"/>
      <c r="V70" s="530"/>
      <c r="W70" s="530"/>
      <c r="X70" s="530"/>
      <c r="Y70" s="530"/>
      <c r="Z70" s="530"/>
      <c r="AA70" s="530"/>
      <c r="AB70" s="530"/>
      <c r="AC70" s="530"/>
      <c r="AD70" s="530"/>
      <c r="AE70" s="530"/>
      <c r="AF70" s="530"/>
      <c r="AG70" s="677"/>
      <c r="AH70" s="530"/>
      <c r="AI70" s="530"/>
      <c r="AJ70" s="530"/>
      <c r="AK70" s="677"/>
      <c r="AL70" s="530"/>
    </row>
    <row r="71" ht="24.0" customHeight="1">
      <c r="A71" s="676"/>
      <c r="B71" s="669"/>
      <c r="C71" s="530"/>
      <c r="D71" s="674"/>
      <c r="E71" s="530"/>
      <c r="F71" s="530"/>
      <c r="G71" s="530"/>
      <c r="H71" s="530"/>
      <c r="I71" s="530"/>
      <c r="J71" s="530"/>
      <c r="K71" s="530"/>
      <c r="L71" s="675"/>
      <c r="M71" s="530"/>
      <c r="N71" s="530"/>
      <c r="O71" s="530"/>
      <c r="P71" s="530"/>
      <c r="Q71" s="530"/>
      <c r="R71" s="675"/>
      <c r="S71" s="530"/>
      <c r="T71" s="530"/>
      <c r="U71" s="530"/>
      <c r="V71" s="530"/>
      <c r="W71" s="530"/>
      <c r="X71" s="530"/>
      <c r="Y71" s="530"/>
      <c r="Z71" s="530"/>
      <c r="AA71" s="530"/>
      <c r="AB71" s="530"/>
      <c r="AC71" s="530"/>
      <c r="AD71" s="530"/>
      <c r="AE71" s="530"/>
      <c r="AF71" s="530"/>
      <c r="AG71" s="677"/>
      <c r="AH71" s="530"/>
      <c r="AI71" s="530"/>
      <c r="AJ71" s="530"/>
      <c r="AK71" s="677"/>
      <c r="AL71" s="530"/>
    </row>
    <row r="72" ht="24.0" customHeight="1">
      <c r="A72" s="676"/>
      <c r="B72" s="669"/>
      <c r="C72" s="530"/>
      <c r="D72" s="674"/>
      <c r="E72" s="530"/>
      <c r="F72" s="530"/>
      <c r="G72" s="530"/>
      <c r="H72" s="530"/>
      <c r="I72" s="530"/>
      <c r="J72" s="530"/>
      <c r="K72" s="530"/>
      <c r="L72" s="675"/>
      <c r="M72" s="530"/>
      <c r="N72" s="530"/>
      <c r="O72" s="530"/>
      <c r="P72" s="530"/>
      <c r="Q72" s="530"/>
      <c r="R72" s="675"/>
      <c r="S72" s="530"/>
      <c r="T72" s="530"/>
      <c r="U72" s="530"/>
      <c r="V72" s="530"/>
      <c r="W72" s="530"/>
      <c r="X72" s="530"/>
      <c r="Y72" s="530"/>
      <c r="Z72" s="530"/>
      <c r="AA72" s="530"/>
      <c r="AB72" s="530"/>
      <c r="AC72" s="530"/>
      <c r="AD72" s="530"/>
      <c r="AE72" s="530"/>
      <c r="AF72" s="530"/>
      <c r="AG72" s="677"/>
      <c r="AH72" s="530"/>
      <c r="AI72" s="530"/>
      <c r="AJ72" s="530"/>
      <c r="AK72" s="677"/>
      <c r="AL72" s="530"/>
    </row>
    <row r="73" ht="24.0" customHeight="1">
      <c r="A73" s="676"/>
      <c r="B73" s="669"/>
      <c r="C73" s="530"/>
      <c r="D73" s="674"/>
      <c r="E73" s="530"/>
      <c r="F73" s="530"/>
      <c r="G73" s="530"/>
      <c r="H73" s="530"/>
      <c r="I73" s="530"/>
      <c r="J73" s="530"/>
      <c r="K73" s="530"/>
      <c r="L73" s="675"/>
      <c r="M73" s="530"/>
      <c r="N73" s="530"/>
      <c r="O73" s="530"/>
      <c r="P73" s="530"/>
      <c r="Q73" s="530"/>
      <c r="R73" s="675"/>
      <c r="S73" s="530"/>
      <c r="T73" s="530"/>
      <c r="U73" s="530"/>
      <c r="V73" s="530"/>
      <c r="W73" s="530"/>
      <c r="X73" s="530"/>
      <c r="Y73" s="530"/>
      <c r="Z73" s="530"/>
      <c r="AA73" s="530"/>
      <c r="AB73" s="530"/>
      <c r="AC73" s="530"/>
      <c r="AD73" s="530"/>
      <c r="AE73" s="530"/>
      <c r="AF73" s="530"/>
      <c r="AG73" s="677"/>
      <c r="AH73" s="530"/>
      <c r="AI73" s="530"/>
      <c r="AJ73" s="530"/>
      <c r="AK73" s="677"/>
      <c r="AL73" s="530"/>
    </row>
    <row r="74" ht="24.0" customHeight="1">
      <c r="A74" s="676"/>
      <c r="B74" s="669"/>
      <c r="C74" s="530"/>
      <c r="D74" s="674"/>
      <c r="E74" s="530"/>
      <c r="F74" s="530"/>
      <c r="G74" s="530"/>
      <c r="H74" s="530"/>
      <c r="I74" s="530"/>
      <c r="J74" s="530"/>
      <c r="K74" s="530"/>
      <c r="L74" s="675"/>
      <c r="M74" s="530"/>
      <c r="N74" s="530"/>
      <c r="O74" s="530"/>
      <c r="P74" s="530"/>
      <c r="Q74" s="530"/>
      <c r="R74" s="675"/>
      <c r="S74" s="530"/>
      <c r="T74" s="530"/>
      <c r="U74" s="530"/>
      <c r="V74" s="530"/>
      <c r="W74" s="530"/>
      <c r="X74" s="530"/>
      <c r="Y74" s="530"/>
      <c r="Z74" s="530"/>
      <c r="AA74" s="530"/>
      <c r="AB74" s="530"/>
      <c r="AC74" s="530"/>
      <c r="AD74" s="530"/>
      <c r="AE74" s="530"/>
      <c r="AF74" s="530"/>
      <c r="AG74" s="677"/>
      <c r="AH74" s="530"/>
      <c r="AI74" s="530"/>
      <c r="AJ74" s="530"/>
      <c r="AK74" s="677"/>
      <c r="AL74" s="530"/>
    </row>
    <row r="75" ht="24.0" customHeight="1">
      <c r="A75" s="676"/>
      <c r="B75" s="669"/>
      <c r="C75" s="530"/>
      <c r="D75" s="674"/>
      <c r="E75" s="530"/>
      <c r="F75" s="530"/>
      <c r="G75" s="530"/>
      <c r="H75" s="530"/>
      <c r="I75" s="530"/>
      <c r="J75" s="530"/>
      <c r="K75" s="530"/>
      <c r="L75" s="675"/>
      <c r="M75" s="530"/>
      <c r="N75" s="530"/>
      <c r="O75" s="530"/>
      <c r="P75" s="530"/>
      <c r="Q75" s="530"/>
      <c r="R75" s="675"/>
      <c r="S75" s="530"/>
      <c r="T75" s="530"/>
      <c r="U75" s="530"/>
      <c r="V75" s="530"/>
      <c r="W75" s="530"/>
      <c r="X75" s="530"/>
      <c r="Y75" s="530"/>
      <c r="Z75" s="530"/>
      <c r="AA75" s="530"/>
      <c r="AB75" s="530"/>
      <c r="AC75" s="530"/>
      <c r="AD75" s="530"/>
      <c r="AE75" s="530"/>
      <c r="AF75" s="530"/>
      <c r="AG75" s="677"/>
      <c r="AH75" s="530"/>
      <c r="AI75" s="530"/>
      <c r="AJ75" s="530"/>
      <c r="AK75" s="677"/>
      <c r="AL75" s="530"/>
    </row>
    <row r="76" ht="24.0" customHeight="1">
      <c r="A76" s="676"/>
      <c r="B76" s="669"/>
      <c r="C76" s="530"/>
      <c r="D76" s="674"/>
      <c r="E76" s="530"/>
      <c r="F76" s="530"/>
      <c r="G76" s="530"/>
      <c r="H76" s="530"/>
      <c r="I76" s="530"/>
      <c r="J76" s="530"/>
      <c r="K76" s="530"/>
      <c r="L76" s="675"/>
      <c r="M76" s="530"/>
      <c r="N76" s="530"/>
      <c r="O76" s="530"/>
      <c r="P76" s="530"/>
      <c r="Q76" s="530"/>
      <c r="R76" s="675"/>
      <c r="S76" s="530"/>
      <c r="T76" s="530"/>
      <c r="U76" s="530"/>
      <c r="V76" s="530"/>
      <c r="W76" s="530"/>
      <c r="X76" s="530"/>
      <c r="Y76" s="530"/>
      <c r="Z76" s="530"/>
      <c r="AA76" s="530"/>
      <c r="AB76" s="530"/>
      <c r="AC76" s="530"/>
      <c r="AD76" s="530"/>
      <c r="AE76" s="530"/>
      <c r="AF76" s="530"/>
      <c r="AG76" s="677"/>
      <c r="AH76" s="530"/>
      <c r="AI76" s="530"/>
      <c r="AJ76" s="530"/>
      <c r="AK76" s="677"/>
      <c r="AL76" s="530"/>
    </row>
    <row r="77" ht="24.0" customHeight="1">
      <c r="A77" s="676"/>
      <c r="B77" s="669"/>
      <c r="C77" s="530"/>
      <c r="D77" s="674"/>
      <c r="E77" s="530"/>
      <c r="F77" s="530"/>
      <c r="G77" s="530"/>
      <c r="H77" s="530"/>
      <c r="I77" s="530"/>
      <c r="J77" s="530"/>
      <c r="K77" s="530"/>
      <c r="L77" s="675"/>
      <c r="M77" s="530"/>
      <c r="N77" s="530"/>
      <c r="O77" s="530"/>
      <c r="P77" s="530"/>
      <c r="Q77" s="530"/>
      <c r="R77" s="675"/>
      <c r="S77" s="530"/>
      <c r="T77" s="530"/>
      <c r="U77" s="530"/>
      <c r="V77" s="530"/>
      <c r="W77" s="530"/>
      <c r="X77" s="530"/>
      <c r="Y77" s="530"/>
      <c r="Z77" s="530"/>
      <c r="AA77" s="530"/>
      <c r="AB77" s="530"/>
      <c r="AC77" s="530"/>
      <c r="AD77" s="530"/>
      <c r="AE77" s="530"/>
      <c r="AF77" s="530"/>
      <c r="AG77" s="677"/>
      <c r="AH77" s="530"/>
      <c r="AI77" s="530"/>
      <c r="AJ77" s="530"/>
      <c r="AK77" s="677"/>
      <c r="AL77" s="530"/>
    </row>
    <row r="78" ht="24.0" customHeight="1">
      <c r="A78" s="676"/>
      <c r="B78" s="669"/>
      <c r="C78" s="530"/>
      <c r="D78" s="674"/>
      <c r="E78" s="530"/>
      <c r="F78" s="530"/>
      <c r="G78" s="530"/>
      <c r="H78" s="530"/>
      <c r="I78" s="530"/>
      <c r="J78" s="530"/>
      <c r="K78" s="530"/>
      <c r="L78" s="675"/>
      <c r="M78" s="530"/>
      <c r="N78" s="530"/>
      <c r="O78" s="530"/>
      <c r="P78" s="530"/>
      <c r="Q78" s="530"/>
      <c r="R78" s="675"/>
      <c r="S78" s="530"/>
      <c r="T78" s="530"/>
      <c r="U78" s="530"/>
      <c r="V78" s="530"/>
      <c r="W78" s="530"/>
      <c r="X78" s="530"/>
      <c r="Y78" s="530"/>
      <c r="Z78" s="530"/>
      <c r="AA78" s="530"/>
      <c r="AB78" s="530"/>
      <c r="AC78" s="530"/>
      <c r="AD78" s="530"/>
      <c r="AE78" s="530"/>
      <c r="AF78" s="530"/>
      <c r="AG78" s="677"/>
      <c r="AH78" s="530"/>
      <c r="AI78" s="530"/>
      <c r="AJ78" s="530"/>
      <c r="AK78" s="677"/>
      <c r="AL78" s="530"/>
    </row>
    <row r="79" ht="24.0" customHeight="1">
      <c r="A79" s="676"/>
      <c r="B79" s="669"/>
      <c r="C79" s="530"/>
      <c r="D79" s="674"/>
      <c r="E79" s="530"/>
      <c r="F79" s="530"/>
      <c r="G79" s="530"/>
      <c r="H79" s="530"/>
      <c r="I79" s="530"/>
      <c r="J79" s="530"/>
      <c r="K79" s="530"/>
      <c r="L79" s="675"/>
      <c r="M79" s="530"/>
      <c r="N79" s="530"/>
      <c r="O79" s="530"/>
      <c r="P79" s="530"/>
      <c r="Q79" s="530"/>
      <c r="R79" s="675"/>
      <c r="S79" s="530"/>
      <c r="T79" s="530"/>
      <c r="U79" s="530"/>
      <c r="V79" s="530"/>
      <c r="W79" s="530"/>
      <c r="X79" s="530"/>
      <c r="Y79" s="530"/>
      <c r="Z79" s="530"/>
      <c r="AA79" s="530"/>
      <c r="AB79" s="530"/>
      <c r="AC79" s="530"/>
      <c r="AD79" s="530"/>
      <c r="AE79" s="530"/>
      <c r="AF79" s="530"/>
      <c r="AG79" s="677"/>
      <c r="AH79" s="530"/>
      <c r="AI79" s="530"/>
      <c r="AJ79" s="530"/>
      <c r="AK79" s="677"/>
      <c r="AL79" s="530"/>
    </row>
    <row r="80" ht="24.0" customHeight="1">
      <c r="A80" s="676"/>
      <c r="B80" s="669"/>
      <c r="C80" s="530"/>
      <c r="D80" s="674"/>
      <c r="E80" s="530"/>
      <c r="F80" s="530"/>
      <c r="G80" s="530"/>
      <c r="H80" s="530"/>
      <c r="I80" s="530"/>
      <c r="J80" s="530"/>
      <c r="K80" s="530"/>
      <c r="L80" s="675"/>
      <c r="M80" s="530"/>
      <c r="N80" s="530"/>
      <c r="O80" s="530"/>
      <c r="P80" s="530"/>
      <c r="Q80" s="530"/>
      <c r="R80" s="675"/>
      <c r="S80" s="530"/>
      <c r="T80" s="530"/>
      <c r="U80" s="530"/>
      <c r="V80" s="530"/>
      <c r="W80" s="530"/>
      <c r="X80" s="530"/>
      <c r="Y80" s="530"/>
      <c r="Z80" s="530"/>
      <c r="AA80" s="530"/>
      <c r="AB80" s="530"/>
      <c r="AC80" s="530"/>
      <c r="AD80" s="530"/>
      <c r="AE80" s="530"/>
      <c r="AF80" s="530"/>
      <c r="AG80" s="677"/>
      <c r="AH80" s="530"/>
      <c r="AI80" s="530"/>
      <c r="AJ80" s="530"/>
      <c r="AK80" s="677"/>
      <c r="AL80" s="530"/>
    </row>
    <row r="81" ht="24.0" customHeight="1">
      <c r="A81" s="676"/>
      <c r="B81" s="669"/>
      <c r="C81" s="530"/>
      <c r="D81" s="674"/>
      <c r="E81" s="530"/>
      <c r="F81" s="530"/>
      <c r="G81" s="530"/>
      <c r="H81" s="530"/>
      <c r="I81" s="530"/>
      <c r="J81" s="530"/>
      <c r="K81" s="530"/>
      <c r="L81" s="675"/>
      <c r="M81" s="530"/>
      <c r="N81" s="530"/>
      <c r="O81" s="530"/>
      <c r="P81" s="530"/>
      <c r="Q81" s="530"/>
      <c r="R81" s="675"/>
      <c r="S81" s="530"/>
      <c r="T81" s="530"/>
      <c r="U81" s="530"/>
      <c r="V81" s="530"/>
      <c r="W81" s="530"/>
      <c r="X81" s="530"/>
      <c r="Y81" s="530"/>
      <c r="Z81" s="530"/>
      <c r="AA81" s="530"/>
      <c r="AB81" s="530"/>
      <c r="AC81" s="530"/>
      <c r="AD81" s="530"/>
      <c r="AE81" s="530"/>
      <c r="AF81" s="530"/>
      <c r="AG81" s="677"/>
      <c r="AH81" s="530"/>
      <c r="AI81" s="530"/>
      <c r="AJ81" s="530"/>
      <c r="AK81" s="677"/>
      <c r="AL81" s="530"/>
    </row>
    <row r="82" ht="24.0" customHeight="1">
      <c r="A82" s="676"/>
      <c r="B82" s="669"/>
      <c r="C82" s="530"/>
      <c r="D82" s="674"/>
      <c r="E82" s="530"/>
      <c r="F82" s="530"/>
      <c r="G82" s="530"/>
      <c r="H82" s="530"/>
      <c r="I82" s="530"/>
      <c r="J82" s="530"/>
      <c r="K82" s="530"/>
      <c r="L82" s="675"/>
      <c r="M82" s="530"/>
      <c r="N82" s="530"/>
      <c r="O82" s="530"/>
      <c r="P82" s="530"/>
      <c r="Q82" s="530"/>
      <c r="R82" s="675"/>
      <c r="S82" s="530"/>
      <c r="T82" s="530"/>
      <c r="U82" s="530"/>
      <c r="V82" s="530"/>
      <c r="W82" s="530"/>
      <c r="X82" s="530"/>
      <c r="Y82" s="530"/>
      <c r="Z82" s="530"/>
      <c r="AA82" s="530"/>
      <c r="AB82" s="530"/>
      <c r="AC82" s="530"/>
      <c r="AD82" s="530"/>
      <c r="AE82" s="530"/>
      <c r="AF82" s="530"/>
      <c r="AG82" s="677"/>
      <c r="AH82" s="530"/>
      <c r="AI82" s="530"/>
      <c r="AJ82" s="530"/>
      <c r="AK82" s="677"/>
      <c r="AL82" s="530"/>
    </row>
    <row r="83" ht="24.0" customHeight="1">
      <c r="A83" s="676"/>
      <c r="B83" s="669"/>
      <c r="C83" s="530"/>
      <c r="D83" s="674"/>
      <c r="E83" s="530"/>
      <c r="F83" s="530"/>
      <c r="G83" s="530"/>
      <c r="H83" s="530"/>
      <c r="I83" s="530"/>
      <c r="J83" s="530"/>
      <c r="K83" s="530"/>
      <c r="L83" s="675"/>
      <c r="M83" s="530"/>
      <c r="N83" s="530"/>
      <c r="O83" s="530"/>
      <c r="P83" s="530"/>
      <c r="Q83" s="530"/>
      <c r="R83" s="675"/>
      <c r="S83" s="530"/>
      <c r="T83" s="530"/>
      <c r="U83" s="530"/>
      <c r="V83" s="530"/>
      <c r="W83" s="530"/>
      <c r="X83" s="530"/>
      <c r="Y83" s="530"/>
      <c r="Z83" s="530"/>
      <c r="AA83" s="530"/>
      <c r="AB83" s="530"/>
      <c r="AC83" s="530"/>
      <c r="AD83" s="530"/>
      <c r="AE83" s="530"/>
      <c r="AF83" s="530"/>
      <c r="AG83" s="677"/>
      <c r="AH83" s="530"/>
      <c r="AI83" s="530"/>
      <c r="AJ83" s="530"/>
      <c r="AK83" s="677"/>
      <c r="AL83" s="530"/>
    </row>
    <row r="84" ht="24.0" customHeight="1">
      <c r="A84" s="676"/>
      <c r="B84" s="669"/>
      <c r="C84" s="530"/>
      <c r="D84" s="674"/>
      <c r="E84" s="530"/>
      <c r="F84" s="530"/>
      <c r="G84" s="530"/>
      <c r="H84" s="530"/>
      <c r="I84" s="530"/>
      <c r="J84" s="530"/>
      <c r="K84" s="530"/>
      <c r="L84" s="675"/>
      <c r="M84" s="530"/>
      <c r="N84" s="530"/>
      <c r="O84" s="530"/>
      <c r="P84" s="530"/>
      <c r="Q84" s="530"/>
      <c r="R84" s="675"/>
      <c r="S84" s="530"/>
      <c r="T84" s="530"/>
      <c r="U84" s="530"/>
      <c r="V84" s="530"/>
      <c r="W84" s="530"/>
      <c r="X84" s="530"/>
      <c r="Y84" s="530"/>
      <c r="Z84" s="530"/>
      <c r="AA84" s="530"/>
      <c r="AB84" s="530"/>
      <c r="AC84" s="530"/>
      <c r="AD84" s="530"/>
      <c r="AE84" s="530"/>
      <c r="AF84" s="530"/>
      <c r="AG84" s="677"/>
      <c r="AH84" s="530"/>
      <c r="AI84" s="530"/>
      <c r="AJ84" s="530"/>
      <c r="AK84" s="677"/>
      <c r="AL84" s="530"/>
    </row>
    <row r="85" ht="24.0" customHeight="1">
      <c r="A85" s="676"/>
      <c r="B85" s="669"/>
      <c r="C85" s="530"/>
      <c r="D85" s="674"/>
      <c r="E85" s="530"/>
      <c r="F85" s="530"/>
      <c r="G85" s="530"/>
      <c r="H85" s="530"/>
      <c r="I85" s="530"/>
      <c r="J85" s="530"/>
      <c r="K85" s="530"/>
      <c r="L85" s="675"/>
      <c r="M85" s="530"/>
      <c r="N85" s="530"/>
      <c r="O85" s="530"/>
      <c r="P85" s="530"/>
      <c r="Q85" s="530"/>
      <c r="R85" s="675"/>
      <c r="S85" s="530"/>
      <c r="T85" s="530"/>
      <c r="U85" s="530"/>
      <c r="V85" s="530"/>
      <c r="W85" s="530"/>
      <c r="X85" s="530"/>
      <c r="Y85" s="530"/>
      <c r="Z85" s="530"/>
      <c r="AA85" s="530"/>
      <c r="AB85" s="530"/>
      <c r="AC85" s="530"/>
      <c r="AD85" s="530"/>
      <c r="AE85" s="530"/>
      <c r="AF85" s="530"/>
      <c r="AG85" s="677"/>
      <c r="AH85" s="530"/>
      <c r="AI85" s="530"/>
      <c r="AJ85" s="530"/>
      <c r="AK85" s="677"/>
      <c r="AL85" s="530"/>
    </row>
    <row r="86" ht="24.0" customHeight="1">
      <c r="A86" s="676"/>
      <c r="B86" s="669"/>
      <c r="C86" s="530"/>
      <c r="D86" s="674"/>
      <c r="E86" s="530"/>
      <c r="F86" s="530"/>
      <c r="G86" s="530"/>
      <c r="H86" s="530"/>
      <c r="I86" s="530"/>
      <c r="J86" s="530"/>
      <c r="K86" s="530"/>
      <c r="L86" s="675"/>
      <c r="M86" s="530"/>
      <c r="N86" s="530"/>
      <c r="O86" s="530"/>
      <c r="P86" s="530"/>
      <c r="Q86" s="530"/>
      <c r="R86" s="675"/>
      <c r="S86" s="530"/>
      <c r="T86" s="530"/>
      <c r="U86" s="530"/>
      <c r="V86" s="530"/>
      <c r="W86" s="530"/>
      <c r="X86" s="530"/>
      <c r="Y86" s="530"/>
      <c r="Z86" s="530"/>
      <c r="AA86" s="530"/>
      <c r="AB86" s="530"/>
      <c r="AC86" s="530"/>
      <c r="AD86" s="530"/>
      <c r="AE86" s="530"/>
      <c r="AF86" s="530"/>
      <c r="AG86" s="677"/>
      <c r="AH86" s="530"/>
      <c r="AI86" s="530"/>
      <c r="AJ86" s="530"/>
      <c r="AK86" s="677"/>
      <c r="AL86" s="530"/>
    </row>
    <row r="87" ht="24.0" customHeight="1">
      <c r="A87" s="676"/>
      <c r="B87" s="669"/>
      <c r="C87" s="530"/>
      <c r="D87" s="674"/>
      <c r="E87" s="530"/>
      <c r="F87" s="530"/>
      <c r="G87" s="530"/>
      <c r="H87" s="530"/>
      <c r="I87" s="530"/>
      <c r="J87" s="530"/>
      <c r="K87" s="530"/>
      <c r="L87" s="675"/>
      <c r="M87" s="530"/>
      <c r="N87" s="530"/>
      <c r="O87" s="530"/>
      <c r="P87" s="530"/>
      <c r="Q87" s="530"/>
      <c r="R87" s="675"/>
      <c r="S87" s="530"/>
      <c r="T87" s="530"/>
      <c r="U87" s="530"/>
      <c r="V87" s="530"/>
      <c r="W87" s="530"/>
      <c r="X87" s="530"/>
      <c r="Y87" s="530"/>
      <c r="Z87" s="530"/>
      <c r="AA87" s="530"/>
      <c r="AB87" s="530"/>
      <c r="AC87" s="530"/>
      <c r="AD87" s="530"/>
      <c r="AE87" s="530"/>
      <c r="AF87" s="530"/>
      <c r="AG87" s="677"/>
      <c r="AH87" s="530"/>
      <c r="AI87" s="530"/>
      <c r="AJ87" s="530"/>
      <c r="AK87" s="677"/>
      <c r="AL87" s="530"/>
    </row>
    <row r="88" ht="24.0" customHeight="1">
      <c r="A88" s="676"/>
      <c r="B88" s="669"/>
      <c r="C88" s="530"/>
      <c r="D88" s="674"/>
      <c r="E88" s="530"/>
      <c r="F88" s="530"/>
      <c r="G88" s="530"/>
      <c r="H88" s="530"/>
      <c r="I88" s="530"/>
      <c r="J88" s="530"/>
      <c r="K88" s="530"/>
      <c r="L88" s="675"/>
      <c r="M88" s="530"/>
      <c r="N88" s="530"/>
      <c r="O88" s="530"/>
      <c r="P88" s="530"/>
      <c r="Q88" s="530"/>
      <c r="R88" s="675"/>
      <c r="S88" s="530"/>
      <c r="T88" s="530"/>
      <c r="U88" s="530"/>
      <c r="V88" s="530"/>
      <c r="W88" s="530"/>
      <c r="X88" s="530"/>
      <c r="Y88" s="530"/>
      <c r="Z88" s="530"/>
      <c r="AA88" s="530"/>
      <c r="AB88" s="530"/>
      <c r="AC88" s="530"/>
      <c r="AD88" s="530"/>
      <c r="AE88" s="530"/>
      <c r="AF88" s="530"/>
      <c r="AG88" s="677"/>
      <c r="AH88" s="530"/>
      <c r="AI88" s="530"/>
      <c r="AJ88" s="530"/>
      <c r="AK88" s="677"/>
      <c r="AL88" s="530"/>
    </row>
    <row r="89" ht="24.0" customHeight="1">
      <c r="A89" s="676"/>
      <c r="B89" s="669"/>
      <c r="C89" s="530"/>
      <c r="D89" s="674"/>
      <c r="E89" s="530"/>
      <c r="F89" s="530"/>
      <c r="G89" s="530"/>
      <c r="H89" s="530"/>
      <c r="I89" s="530"/>
      <c r="J89" s="530"/>
      <c r="K89" s="530"/>
      <c r="L89" s="675"/>
      <c r="M89" s="530"/>
      <c r="N89" s="530"/>
      <c r="O89" s="530"/>
      <c r="P89" s="530"/>
      <c r="Q89" s="530"/>
      <c r="R89" s="675"/>
      <c r="S89" s="530"/>
      <c r="T89" s="530"/>
      <c r="U89" s="530"/>
      <c r="V89" s="530"/>
      <c r="W89" s="530"/>
      <c r="X89" s="530"/>
      <c r="Y89" s="530"/>
      <c r="Z89" s="530"/>
      <c r="AA89" s="530"/>
      <c r="AB89" s="530"/>
      <c r="AC89" s="530"/>
      <c r="AD89" s="530"/>
      <c r="AE89" s="530"/>
      <c r="AF89" s="530"/>
      <c r="AG89" s="677"/>
      <c r="AH89" s="530"/>
      <c r="AI89" s="530"/>
      <c r="AJ89" s="530"/>
      <c r="AK89" s="677"/>
      <c r="AL89" s="530"/>
    </row>
    <row r="90" ht="24.0" customHeight="1">
      <c r="A90" s="676"/>
      <c r="B90" s="669"/>
      <c r="C90" s="530"/>
      <c r="D90" s="674"/>
      <c r="E90" s="530"/>
      <c r="F90" s="530"/>
      <c r="G90" s="530"/>
      <c r="H90" s="530"/>
      <c r="I90" s="530"/>
      <c r="J90" s="530"/>
      <c r="K90" s="530"/>
      <c r="L90" s="675"/>
      <c r="M90" s="530"/>
      <c r="N90" s="530"/>
      <c r="O90" s="530"/>
      <c r="P90" s="530"/>
      <c r="Q90" s="530"/>
      <c r="R90" s="675"/>
      <c r="S90" s="530"/>
      <c r="T90" s="530"/>
      <c r="U90" s="530"/>
      <c r="V90" s="530"/>
      <c r="W90" s="530"/>
      <c r="X90" s="530"/>
      <c r="Y90" s="530"/>
      <c r="Z90" s="530"/>
      <c r="AA90" s="530"/>
      <c r="AB90" s="530"/>
      <c r="AC90" s="530"/>
      <c r="AD90" s="530"/>
      <c r="AE90" s="530"/>
      <c r="AF90" s="530"/>
      <c r="AG90" s="677"/>
      <c r="AH90" s="530"/>
      <c r="AI90" s="530"/>
      <c r="AJ90" s="530"/>
      <c r="AK90" s="677"/>
      <c r="AL90" s="530"/>
    </row>
    <row r="91" ht="24.0" customHeight="1">
      <c r="A91" s="676"/>
      <c r="B91" s="669"/>
      <c r="C91" s="530"/>
      <c r="D91" s="674"/>
      <c r="E91" s="530"/>
      <c r="F91" s="530"/>
      <c r="G91" s="530"/>
      <c r="H91" s="530"/>
      <c r="I91" s="530"/>
      <c r="J91" s="530"/>
      <c r="K91" s="530"/>
      <c r="L91" s="675"/>
      <c r="M91" s="530"/>
      <c r="N91" s="530"/>
      <c r="O91" s="530"/>
      <c r="P91" s="530"/>
      <c r="Q91" s="530"/>
      <c r="R91" s="675"/>
      <c r="S91" s="530"/>
      <c r="T91" s="530"/>
      <c r="U91" s="530"/>
      <c r="V91" s="530"/>
      <c r="W91" s="530"/>
      <c r="X91" s="530"/>
      <c r="Y91" s="530"/>
      <c r="Z91" s="530"/>
      <c r="AA91" s="530"/>
      <c r="AB91" s="530"/>
      <c r="AC91" s="530"/>
      <c r="AD91" s="530"/>
      <c r="AE91" s="530"/>
      <c r="AF91" s="530"/>
      <c r="AG91" s="677"/>
      <c r="AH91" s="530"/>
      <c r="AI91" s="530"/>
      <c r="AJ91" s="530"/>
      <c r="AK91" s="677"/>
      <c r="AL91" s="530"/>
    </row>
    <row r="92" ht="24.0" customHeight="1">
      <c r="A92" s="676"/>
      <c r="B92" s="669"/>
      <c r="C92" s="530"/>
      <c r="D92" s="674"/>
      <c r="E92" s="530"/>
      <c r="F92" s="530"/>
      <c r="G92" s="530"/>
      <c r="H92" s="530"/>
      <c r="I92" s="530"/>
      <c r="J92" s="530"/>
      <c r="K92" s="530"/>
      <c r="L92" s="675"/>
      <c r="M92" s="530"/>
      <c r="N92" s="530"/>
      <c r="O92" s="530"/>
      <c r="P92" s="530"/>
      <c r="Q92" s="530"/>
      <c r="R92" s="675"/>
      <c r="S92" s="530"/>
      <c r="T92" s="530"/>
      <c r="U92" s="530"/>
      <c r="V92" s="530"/>
      <c r="W92" s="530"/>
      <c r="X92" s="530"/>
      <c r="Y92" s="530"/>
      <c r="Z92" s="530"/>
      <c r="AA92" s="530"/>
      <c r="AB92" s="530"/>
      <c r="AC92" s="530"/>
      <c r="AD92" s="530"/>
      <c r="AE92" s="530"/>
      <c r="AF92" s="530"/>
      <c r="AG92" s="677"/>
      <c r="AH92" s="530"/>
      <c r="AI92" s="530"/>
      <c r="AJ92" s="530"/>
      <c r="AK92" s="677"/>
      <c r="AL92" s="530"/>
    </row>
    <row r="93" ht="24.0" customHeight="1">
      <c r="A93" s="676"/>
      <c r="B93" s="669"/>
      <c r="C93" s="530"/>
      <c r="D93" s="674"/>
      <c r="E93" s="530"/>
      <c r="F93" s="530"/>
      <c r="G93" s="530"/>
      <c r="H93" s="530"/>
      <c r="I93" s="530"/>
      <c r="J93" s="530"/>
      <c r="K93" s="530"/>
      <c r="L93" s="675"/>
      <c r="M93" s="530"/>
      <c r="N93" s="530"/>
      <c r="O93" s="530"/>
      <c r="P93" s="530"/>
      <c r="Q93" s="530"/>
      <c r="R93" s="675"/>
      <c r="S93" s="530"/>
      <c r="T93" s="530"/>
      <c r="U93" s="530"/>
      <c r="V93" s="530"/>
      <c r="W93" s="530"/>
      <c r="X93" s="530"/>
      <c r="Y93" s="530"/>
      <c r="Z93" s="530"/>
      <c r="AA93" s="530"/>
      <c r="AB93" s="530"/>
      <c r="AC93" s="530"/>
      <c r="AD93" s="530"/>
      <c r="AE93" s="530"/>
      <c r="AF93" s="530"/>
      <c r="AG93" s="677"/>
      <c r="AH93" s="530"/>
      <c r="AI93" s="530"/>
      <c r="AJ93" s="530"/>
      <c r="AK93" s="677"/>
      <c r="AL93" s="530"/>
    </row>
    <row r="94" ht="24.0" customHeight="1">
      <c r="A94" s="676"/>
      <c r="B94" s="669"/>
      <c r="C94" s="530"/>
      <c r="D94" s="674"/>
      <c r="E94" s="530"/>
      <c r="F94" s="530"/>
      <c r="G94" s="530"/>
      <c r="H94" s="530"/>
      <c r="I94" s="530"/>
      <c r="J94" s="530"/>
      <c r="K94" s="530"/>
      <c r="L94" s="675"/>
      <c r="M94" s="530"/>
      <c r="N94" s="530"/>
      <c r="O94" s="530"/>
      <c r="P94" s="530"/>
      <c r="Q94" s="530"/>
      <c r="R94" s="675"/>
      <c r="S94" s="530"/>
      <c r="T94" s="530"/>
      <c r="U94" s="530"/>
      <c r="V94" s="530"/>
      <c r="W94" s="530"/>
      <c r="X94" s="530"/>
      <c r="Y94" s="530"/>
      <c r="Z94" s="530"/>
      <c r="AA94" s="530"/>
      <c r="AB94" s="530"/>
      <c r="AC94" s="530"/>
      <c r="AD94" s="530"/>
      <c r="AE94" s="530"/>
      <c r="AF94" s="530"/>
      <c r="AG94" s="677"/>
      <c r="AH94" s="530"/>
      <c r="AI94" s="530"/>
      <c r="AJ94" s="530"/>
      <c r="AK94" s="677"/>
      <c r="AL94" s="530"/>
    </row>
    <row r="95" ht="24.0" customHeight="1">
      <c r="A95" s="676"/>
      <c r="B95" s="669"/>
      <c r="C95" s="530"/>
      <c r="D95" s="674"/>
      <c r="E95" s="530"/>
      <c r="F95" s="530"/>
      <c r="G95" s="530"/>
      <c r="H95" s="530"/>
      <c r="I95" s="530"/>
      <c r="J95" s="530"/>
      <c r="K95" s="530"/>
      <c r="L95" s="675"/>
      <c r="M95" s="530"/>
      <c r="N95" s="530"/>
      <c r="O95" s="530"/>
      <c r="P95" s="530"/>
      <c r="Q95" s="530"/>
      <c r="R95" s="675"/>
      <c r="S95" s="530"/>
      <c r="T95" s="530"/>
      <c r="U95" s="530"/>
      <c r="V95" s="530"/>
      <c r="W95" s="530"/>
      <c r="X95" s="530"/>
      <c r="Y95" s="530"/>
      <c r="Z95" s="530"/>
      <c r="AA95" s="530"/>
      <c r="AB95" s="530"/>
      <c r="AC95" s="530"/>
      <c r="AD95" s="530"/>
      <c r="AE95" s="530"/>
      <c r="AF95" s="530"/>
      <c r="AG95" s="677"/>
      <c r="AH95" s="530"/>
      <c r="AI95" s="530"/>
      <c r="AJ95" s="530"/>
      <c r="AK95" s="677"/>
      <c r="AL95" s="530"/>
    </row>
    <row r="96" ht="24.0" customHeight="1">
      <c r="A96" s="676"/>
      <c r="B96" s="669"/>
      <c r="C96" s="530"/>
      <c r="D96" s="674"/>
      <c r="E96" s="530"/>
      <c r="F96" s="530"/>
      <c r="G96" s="530"/>
      <c r="H96" s="530"/>
      <c r="I96" s="530"/>
      <c r="J96" s="530"/>
      <c r="K96" s="530"/>
      <c r="L96" s="675"/>
      <c r="M96" s="530"/>
      <c r="N96" s="530"/>
      <c r="O96" s="530"/>
      <c r="P96" s="530"/>
      <c r="Q96" s="530"/>
      <c r="R96" s="675"/>
      <c r="S96" s="530"/>
      <c r="T96" s="530"/>
      <c r="U96" s="530"/>
      <c r="V96" s="530"/>
      <c r="W96" s="530"/>
      <c r="X96" s="530"/>
      <c r="Y96" s="530"/>
      <c r="Z96" s="530"/>
      <c r="AA96" s="530"/>
      <c r="AB96" s="530"/>
      <c r="AC96" s="530"/>
      <c r="AD96" s="530"/>
      <c r="AE96" s="530"/>
      <c r="AF96" s="530"/>
      <c r="AG96" s="677"/>
      <c r="AH96" s="530"/>
      <c r="AI96" s="530"/>
      <c r="AJ96" s="530"/>
      <c r="AK96" s="677"/>
      <c r="AL96" s="530"/>
    </row>
    <row r="97" ht="24.0" customHeight="1">
      <c r="A97" s="676"/>
      <c r="B97" s="669"/>
      <c r="C97" s="530"/>
      <c r="D97" s="674"/>
      <c r="E97" s="530"/>
      <c r="F97" s="530"/>
      <c r="G97" s="530"/>
      <c r="H97" s="530"/>
      <c r="I97" s="530"/>
      <c r="J97" s="530"/>
      <c r="K97" s="530"/>
      <c r="L97" s="675"/>
      <c r="M97" s="530"/>
      <c r="N97" s="530"/>
      <c r="O97" s="530"/>
      <c r="P97" s="530"/>
      <c r="Q97" s="530"/>
      <c r="R97" s="675"/>
      <c r="S97" s="530"/>
      <c r="T97" s="530"/>
      <c r="U97" s="530"/>
      <c r="V97" s="530"/>
      <c r="W97" s="530"/>
      <c r="X97" s="530"/>
      <c r="Y97" s="530"/>
      <c r="Z97" s="530"/>
      <c r="AA97" s="530"/>
      <c r="AB97" s="530"/>
      <c r="AC97" s="530"/>
      <c r="AD97" s="530"/>
      <c r="AE97" s="530"/>
      <c r="AF97" s="530"/>
      <c r="AG97" s="677"/>
      <c r="AH97" s="530"/>
      <c r="AI97" s="530"/>
      <c r="AJ97" s="530"/>
      <c r="AK97" s="677"/>
      <c r="AL97" s="530"/>
    </row>
    <row r="98" ht="24.0" customHeight="1">
      <c r="A98" s="676"/>
      <c r="B98" s="669"/>
      <c r="C98" s="530"/>
      <c r="D98" s="674"/>
      <c r="E98" s="530"/>
      <c r="F98" s="530"/>
      <c r="G98" s="530"/>
      <c r="H98" s="530"/>
      <c r="I98" s="530"/>
      <c r="J98" s="530"/>
      <c r="K98" s="530"/>
      <c r="L98" s="675"/>
      <c r="M98" s="530"/>
      <c r="N98" s="530"/>
      <c r="O98" s="530"/>
      <c r="P98" s="530"/>
      <c r="Q98" s="530"/>
      <c r="R98" s="675"/>
      <c r="S98" s="530"/>
      <c r="T98" s="530"/>
      <c r="U98" s="530"/>
      <c r="V98" s="530"/>
      <c r="W98" s="530"/>
      <c r="X98" s="530"/>
      <c r="Y98" s="530"/>
      <c r="Z98" s="530"/>
      <c r="AA98" s="530"/>
      <c r="AB98" s="530"/>
      <c r="AC98" s="530"/>
      <c r="AD98" s="530"/>
      <c r="AE98" s="530"/>
      <c r="AF98" s="530"/>
      <c r="AG98" s="677"/>
      <c r="AH98" s="530"/>
      <c r="AI98" s="530"/>
      <c r="AJ98" s="530"/>
      <c r="AK98" s="677"/>
      <c r="AL98" s="530"/>
    </row>
    <row r="99" ht="24.0" customHeight="1">
      <c r="A99" s="676"/>
      <c r="B99" s="669"/>
      <c r="C99" s="530"/>
      <c r="D99" s="674"/>
      <c r="E99" s="530"/>
      <c r="F99" s="530"/>
      <c r="G99" s="530"/>
      <c r="H99" s="530"/>
      <c r="I99" s="530"/>
      <c r="J99" s="530"/>
      <c r="K99" s="530"/>
      <c r="L99" s="675"/>
      <c r="M99" s="530"/>
      <c r="N99" s="530"/>
      <c r="O99" s="530"/>
      <c r="P99" s="530"/>
      <c r="Q99" s="530"/>
      <c r="R99" s="675"/>
      <c r="S99" s="530"/>
      <c r="T99" s="530"/>
      <c r="U99" s="530"/>
      <c r="V99" s="530"/>
      <c r="W99" s="530"/>
      <c r="X99" s="530"/>
      <c r="Y99" s="530"/>
      <c r="Z99" s="530"/>
      <c r="AA99" s="530"/>
      <c r="AB99" s="530"/>
      <c r="AC99" s="530"/>
      <c r="AD99" s="530"/>
      <c r="AE99" s="530"/>
      <c r="AF99" s="530"/>
      <c r="AG99" s="677"/>
      <c r="AH99" s="530"/>
      <c r="AI99" s="530"/>
      <c r="AJ99" s="530"/>
      <c r="AK99" s="677"/>
      <c r="AL99" s="530"/>
    </row>
    <row r="100" ht="24.0" customHeight="1">
      <c r="A100" s="676"/>
      <c r="B100" s="669"/>
      <c r="C100" s="530"/>
      <c r="D100" s="674"/>
      <c r="E100" s="530"/>
      <c r="F100" s="530"/>
      <c r="G100" s="530"/>
      <c r="H100" s="530"/>
      <c r="I100" s="530"/>
      <c r="J100" s="530"/>
      <c r="K100" s="530"/>
      <c r="L100" s="675"/>
      <c r="M100" s="530"/>
      <c r="N100" s="530"/>
      <c r="O100" s="530"/>
      <c r="P100" s="530"/>
      <c r="Q100" s="530"/>
      <c r="R100" s="675"/>
      <c r="S100" s="530"/>
      <c r="T100" s="530"/>
      <c r="U100" s="530"/>
      <c r="V100" s="530"/>
      <c r="W100" s="530"/>
      <c r="X100" s="530"/>
      <c r="Y100" s="530"/>
      <c r="Z100" s="530"/>
      <c r="AA100" s="530"/>
      <c r="AB100" s="530"/>
      <c r="AC100" s="530"/>
      <c r="AD100" s="530"/>
      <c r="AE100" s="530"/>
      <c r="AF100" s="530"/>
      <c r="AG100" s="677"/>
      <c r="AH100" s="530"/>
      <c r="AI100" s="530"/>
      <c r="AJ100" s="530"/>
      <c r="AK100" s="677"/>
      <c r="AL100" s="530"/>
    </row>
    <row r="101" ht="24.0" customHeight="1">
      <c r="A101" s="676"/>
      <c r="B101" s="669"/>
      <c r="C101" s="530"/>
      <c r="D101" s="674"/>
      <c r="E101" s="530"/>
      <c r="F101" s="530"/>
      <c r="G101" s="530"/>
      <c r="H101" s="530"/>
      <c r="I101" s="530"/>
      <c r="J101" s="530"/>
      <c r="K101" s="530"/>
      <c r="L101" s="675"/>
      <c r="M101" s="530"/>
      <c r="N101" s="530"/>
      <c r="O101" s="530"/>
      <c r="P101" s="530"/>
      <c r="Q101" s="530"/>
      <c r="R101" s="675"/>
      <c r="S101" s="530"/>
      <c r="T101" s="530"/>
      <c r="U101" s="530"/>
      <c r="V101" s="530"/>
      <c r="W101" s="530"/>
      <c r="X101" s="530"/>
      <c r="Y101" s="530"/>
      <c r="Z101" s="530"/>
      <c r="AA101" s="530"/>
      <c r="AB101" s="530"/>
      <c r="AC101" s="530"/>
      <c r="AD101" s="530"/>
      <c r="AE101" s="530"/>
      <c r="AF101" s="530"/>
      <c r="AG101" s="677"/>
      <c r="AH101" s="530"/>
      <c r="AI101" s="530"/>
      <c r="AJ101" s="530"/>
      <c r="AK101" s="677"/>
      <c r="AL101" s="530"/>
    </row>
    <row r="102" ht="24.0" customHeight="1">
      <c r="A102" s="676"/>
      <c r="B102" s="669"/>
      <c r="C102" s="530"/>
      <c r="D102" s="674"/>
      <c r="E102" s="530"/>
      <c r="F102" s="530"/>
      <c r="G102" s="530"/>
      <c r="H102" s="530"/>
      <c r="I102" s="530"/>
      <c r="J102" s="530"/>
      <c r="K102" s="530"/>
      <c r="L102" s="675"/>
      <c r="M102" s="530"/>
      <c r="N102" s="530"/>
      <c r="O102" s="530"/>
      <c r="P102" s="530"/>
      <c r="Q102" s="530"/>
      <c r="R102" s="675"/>
      <c r="S102" s="530"/>
      <c r="T102" s="530"/>
      <c r="U102" s="530"/>
      <c r="V102" s="530"/>
      <c r="W102" s="530"/>
      <c r="X102" s="530"/>
      <c r="Y102" s="530"/>
      <c r="Z102" s="530"/>
      <c r="AA102" s="530"/>
      <c r="AB102" s="530"/>
      <c r="AC102" s="530"/>
      <c r="AD102" s="530"/>
      <c r="AE102" s="530"/>
      <c r="AF102" s="530"/>
      <c r="AG102" s="677"/>
      <c r="AH102" s="530"/>
      <c r="AI102" s="530"/>
      <c r="AJ102" s="530"/>
      <c r="AK102" s="677"/>
      <c r="AL102" s="530"/>
    </row>
    <row r="103" ht="24.0" customHeight="1">
      <c r="A103" s="676"/>
      <c r="B103" s="669"/>
      <c r="C103" s="530"/>
      <c r="D103" s="674"/>
      <c r="E103" s="530"/>
      <c r="F103" s="530"/>
      <c r="G103" s="530"/>
      <c r="H103" s="530"/>
      <c r="I103" s="530"/>
      <c r="J103" s="530"/>
      <c r="K103" s="530"/>
      <c r="L103" s="675"/>
      <c r="M103" s="530"/>
      <c r="N103" s="530"/>
      <c r="O103" s="530"/>
      <c r="P103" s="530"/>
      <c r="Q103" s="530"/>
      <c r="R103" s="675"/>
      <c r="S103" s="530"/>
      <c r="T103" s="530"/>
      <c r="U103" s="530"/>
      <c r="V103" s="530"/>
      <c r="W103" s="530"/>
      <c r="X103" s="530"/>
      <c r="Y103" s="530"/>
      <c r="Z103" s="530"/>
      <c r="AA103" s="530"/>
      <c r="AB103" s="530"/>
      <c r="AC103" s="530"/>
      <c r="AD103" s="530"/>
      <c r="AE103" s="530"/>
      <c r="AF103" s="530"/>
      <c r="AG103" s="677"/>
      <c r="AH103" s="530"/>
      <c r="AI103" s="530"/>
      <c r="AJ103" s="530"/>
      <c r="AK103" s="677"/>
      <c r="AL103" s="530"/>
    </row>
    <row r="104" ht="24.0" customHeight="1">
      <c r="A104" s="676"/>
      <c r="B104" s="669"/>
      <c r="C104" s="530"/>
      <c r="D104" s="674"/>
      <c r="E104" s="530"/>
      <c r="F104" s="530"/>
      <c r="G104" s="530"/>
      <c r="H104" s="530"/>
      <c r="I104" s="530"/>
      <c r="J104" s="530"/>
      <c r="K104" s="530"/>
      <c r="L104" s="675"/>
      <c r="M104" s="530"/>
      <c r="N104" s="530"/>
      <c r="O104" s="530"/>
      <c r="P104" s="530"/>
      <c r="Q104" s="530"/>
      <c r="R104" s="675"/>
      <c r="S104" s="530"/>
      <c r="T104" s="530"/>
      <c r="U104" s="530"/>
      <c r="V104" s="530"/>
      <c r="W104" s="530"/>
      <c r="X104" s="530"/>
      <c r="Y104" s="530"/>
      <c r="Z104" s="530"/>
      <c r="AA104" s="530"/>
      <c r="AB104" s="530"/>
      <c r="AC104" s="530"/>
      <c r="AD104" s="530"/>
      <c r="AE104" s="530"/>
      <c r="AF104" s="530"/>
      <c r="AG104" s="677"/>
      <c r="AH104" s="530"/>
      <c r="AI104" s="530"/>
      <c r="AJ104" s="530"/>
      <c r="AK104" s="677"/>
      <c r="AL104" s="530"/>
    </row>
    <row r="105" ht="24.0" customHeight="1">
      <c r="A105" s="676"/>
      <c r="B105" s="669"/>
      <c r="C105" s="530"/>
      <c r="D105" s="674"/>
      <c r="E105" s="530"/>
      <c r="F105" s="530"/>
      <c r="G105" s="530"/>
      <c r="H105" s="530"/>
      <c r="I105" s="530"/>
      <c r="J105" s="530"/>
      <c r="K105" s="530"/>
      <c r="L105" s="675"/>
      <c r="M105" s="530"/>
      <c r="N105" s="530"/>
      <c r="O105" s="530"/>
      <c r="P105" s="530"/>
      <c r="Q105" s="530"/>
      <c r="R105" s="675"/>
      <c r="S105" s="530"/>
      <c r="T105" s="530"/>
      <c r="U105" s="530"/>
      <c r="V105" s="530"/>
      <c r="W105" s="530"/>
      <c r="X105" s="530"/>
      <c r="Y105" s="530"/>
      <c r="Z105" s="530"/>
      <c r="AA105" s="530"/>
      <c r="AB105" s="530"/>
      <c r="AC105" s="530"/>
      <c r="AD105" s="530"/>
      <c r="AE105" s="530"/>
      <c r="AF105" s="530"/>
      <c r="AG105" s="677"/>
      <c r="AH105" s="530"/>
      <c r="AI105" s="530"/>
      <c r="AJ105" s="530"/>
      <c r="AK105" s="677"/>
      <c r="AL105" s="530"/>
    </row>
    <row r="106" ht="24.0" customHeight="1">
      <c r="A106" s="676"/>
      <c r="B106" s="669"/>
      <c r="C106" s="530"/>
      <c r="D106" s="674"/>
      <c r="E106" s="530"/>
      <c r="F106" s="530"/>
      <c r="G106" s="530"/>
      <c r="H106" s="530"/>
      <c r="I106" s="530"/>
      <c r="J106" s="530"/>
      <c r="K106" s="530"/>
      <c r="L106" s="675"/>
      <c r="M106" s="530"/>
      <c r="N106" s="530"/>
      <c r="O106" s="530"/>
      <c r="P106" s="530"/>
      <c r="Q106" s="530"/>
      <c r="R106" s="675"/>
      <c r="S106" s="530"/>
      <c r="T106" s="530"/>
      <c r="U106" s="530"/>
      <c r="V106" s="530"/>
      <c r="W106" s="530"/>
      <c r="X106" s="530"/>
      <c r="Y106" s="530"/>
      <c r="Z106" s="530"/>
      <c r="AA106" s="530"/>
      <c r="AB106" s="530"/>
      <c r="AC106" s="530"/>
      <c r="AD106" s="530"/>
      <c r="AE106" s="530"/>
      <c r="AF106" s="530"/>
      <c r="AG106" s="677"/>
      <c r="AH106" s="530"/>
      <c r="AI106" s="530"/>
      <c r="AJ106" s="530"/>
      <c r="AK106" s="677"/>
      <c r="AL106" s="530"/>
    </row>
    <row r="107" ht="24.0" customHeight="1">
      <c r="A107" s="676"/>
      <c r="B107" s="669"/>
      <c r="C107" s="530"/>
      <c r="D107" s="674"/>
      <c r="E107" s="530"/>
      <c r="F107" s="530"/>
      <c r="G107" s="530"/>
      <c r="H107" s="530"/>
      <c r="I107" s="530"/>
      <c r="J107" s="530"/>
      <c r="K107" s="530"/>
      <c r="L107" s="675"/>
      <c r="M107" s="530"/>
      <c r="N107" s="530"/>
      <c r="O107" s="530"/>
      <c r="P107" s="530"/>
      <c r="Q107" s="530"/>
      <c r="R107" s="675"/>
      <c r="S107" s="530"/>
      <c r="T107" s="530"/>
      <c r="U107" s="530"/>
      <c r="V107" s="530"/>
      <c r="W107" s="530"/>
      <c r="X107" s="530"/>
      <c r="Y107" s="530"/>
      <c r="Z107" s="530"/>
      <c r="AA107" s="530"/>
      <c r="AB107" s="530"/>
      <c r="AC107" s="530"/>
      <c r="AD107" s="530"/>
      <c r="AE107" s="530"/>
      <c r="AF107" s="530"/>
      <c r="AG107" s="677"/>
      <c r="AH107" s="530"/>
      <c r="AI107" s="530"/>
      <c r="AJ107" s="530"/>
      <c r="AK107" s="677"/>
      <c r="AL107" s="530"/>
    </row>
    <row r="108" ht="24.0" customHeight="1">
      <c r="A108" s="676"/>
      <c r="B108" s="669"/>
      <c r="C108" s="530"/>
      <c r="D108" s="674"/>
      <c r="E108" s="530"/>
      <c r="F108" s="530"/>
      <c r="G108" s="530"/>
      <c r="H108" s="530"/>
      <c r="I108" s="530"/>
      <c r="J108" s="530"/>
      <c r="K108" s="530"/>
      <c r="L108" s="675"/>
      <c r="M108" s="530"/>
      <c r="N108" s="530"/>
      <c r="O108" s="530"/>
      <c r="P108" s="530"/>
      <c r="Q108" s="530"/>
      <c r="R108" s="675"/>
      <c r="S108" s="530"/>
      <c r="T108" s="530"/>
      <c r="U108" s="530"/>
      <c r="V108" s="530"/>
      <c r="W108" s="530"/>
      <c r="X108" s="530"/>
      <c r="Y108" s="530"/>
      <c r="Z108" s="530"/>
      <c r="AA108" s="530"/>
      <c r="AB108" s="530"/>
      <c r="AC108" s="530"/>
      <c r="AD108" s="530"/>
      <c r="AE108" s="530"/>
      <c r="AF108" s="530"/>
      <c r="AG108" s="677"/>
      <c r="AH108" s="530"/>
      <c r="AI108" s="530"/>
      <c r="AJ108" s="530"/>
      <c r="AK108" s="677"/>
      <c r="AL108" s="530"/>
    </row>
    <row r="109" ht="24.0" customHeight="1">
      <c r="A109" s="676"/>
      <c r="B109" s="669"/>
      <c r="C109" s="530"/>
      <c r="D109" s="674"/>
      <c r="E109" s="530"/>
      <c r="F109" s="530"/>
      <c r="G109" s="530"/>
      <c r="H109" s="530"/>
      <c r="I109" s="530"/>
      <c r="J109" s="530"/>
      <c r="K109" s="530"/>
      <c r="L109" s="675"/>
      <c r="M109" s="530"/>
      <c r="N109" s="530"/>
      <c r="O109" s="530"/>
      <c r="P109" s="530"/>
      <c r="Q109" s="530"/>
      <c r="R109" s="675"/>
      <c r="S109" s="530"/>
      <c r="T109" s="530"/>
      <c r="U109" s="530"/>
      <c r="V109" s="530"/>
      <c r="W109" s="530"/>
      <c r="X109" s="530"/>
      <c r="Y109" s="530"/>
      <c r="Z109" s="530"/>
      <c r="AA109" s="530"/>
      <c r="AB109" s="530"/>
      <c r="AC109" s="530"/>
      <c r="AD109" s="530"/>
      <c r="AE109" s="530"/>
      <c r="AF109" s="530"/>
      <c r="AG109" s="677"/>
      <c r="AH109" s="530"/>
      <c r="AI109" s="530"/>
      <c r="AJ109" s="530"/>
      <c r="AK109" s="677"/>
      <c r="AL109" s="530"/>
    </row>
    <row r="110" ht="24.0" customHeight="1">
      <c r="A110" s="676"/>
      <c r="B110" s="669"/>
      <c r="C110" s="530"/>
      <c r="D110" s="674"/>
      <c r="E110" s="530"/>
      <c r="F110" s="530"/>
      <c r="G110" s="530"/>
      <c r="H110" s="530"/>
      <c r="I110" s="530"/>
      <c r="J110" s="530"/>
      <c r="K110" s="530"/>
      <c r="L110" s="675"/>
      <c r="M110" s="530"/>
      <c r="N110" s="530"/>
      <c r="O110" s="530"/>
      <c r="P110" s="530"/>
      <c r="Q110" s="530"/>
      <c r="R110" s="675"/>
      <c r="S110" s="530"/>
      <c r="T110" s="530"/>
      <c r="U110" s="530"/>
      <c r="V110" s="530"/>
      <c r="W110" s="530"/>
      <c r="X110" s="530"/>
      <c r="Y110" s="530"/>
      <c r="Z110" s="530"/>
      <c r="AA110" s="530"/>
      <c r="AB110" s="530"/>
      <c r="AC110" s="530"/>
      <c r="AD110" s="530"/>
      <c r="AE110" s="530"/>
      <c r="AF110" s="530"/>
      <c r="AG110" s="677"/>
      <c r="AH110" s="530"/>
      <c r="AI110" s="530"/>
      <c r="AJ110" s="530"/>
      <c r="AK110" s="677"/>
      <c r="AL110" s="530"/>
    </row>
    <row r="111" ht="24.0" customHeight="1">
      <c r="A111" s="676"/>
      <c r="B111" s="669"/>
      <c r="C111" s="530"/>
      <c r="D111" s="674"/>
      <c r="E111" s="530"/>
      <c r="F111" s="530"/>
      <c r="G111" s="530"/>
      <c r="H111" s="530"/>
      <c r="I111" s="530"/>
      <c r="J111" s="530"/>
      <c r="K111" s="530"/>
      <c r="L111" s="675"/>
      <c r="M111" s="530"/>
      <c r="N111" s="530"/>
      <c r="O111" s="530"/>
      <c r="P111" s="530"/>
      <c r="Q111" s="530"/>
      <c r="R111" s="675"/>
      <c r="S111" s="530"/>
      <c r="T111" s="530"/>
      <c r="U111" s="530"/>
      <c r="V111" s="530"/>
      <c r="W111" s="530"/>
      <c r="X111" s="530"/>
      <c r="Y111" s="530"/>
      <c r="Z111" s="530"/>
      <c r="AA111" s="530"/>
      <c r="AB111" s="530"/>
      <c r="AC111" s="530"/>
      <c r="AD111" s="530"/>
      <c r="AE111" s="530"/>
      <c r="AF111" s="530"/>
      <c r="AG111" s="677"/>
      <c r="AH111" s="530"/>
      <c r="AI111" s="530"/>
      <c r="AJ111" s="530"/>
      <c r="AK111" s="677"/>
      <c r="AL111" s="530"/>
    </row>
    <row r="112" ht="24.0" customHeight="1">
      <c r="A112" s="676"/>
      <c r="B112" s="669"/>
      <c r="C112" s="530"/>
      <c r="D112" s="674"/>
      <c r="E112" s="530"/>
      <c r="F112" s="530"/>
      <c r="G112" s="530"/>
      <c r="H112" s="530"/>
      <c r="I112" s="530"/>
      <c r="J112" s="530"/>
      <c r="K112" s="530"/>
      <c r="L112" s="675"/>
      <c r="M112" s="530"/>
      <c r="N112" s="530"/>
      <c r="O112" s="530"/>
      <c r="P112" s="530"/>
      <c r="Q112" s="530"/>
      <c r="R112" s="675"/>
      <c r="S112" s="530"/>
      <c r="T112" s="530"/>
      <c r="U112" s="530"/>
      <c r="V112" s="530"/>
      <c r="W112" s="530"/>
      <c r="X112" s="530"/>
      <c r="Y112" s="530"/>
      <c r="Z112" s="530"/>
      <c r="AA112" s="530"/>
      <c r="AB112" s="530"/>
      <c r="AC112" s="530"/>
      <c r="AD112" s="530"/>
      <c r="AE112" s="530"/>
      <c r="AF112" s="530"/>
      <c r="AG112" s="677"/>
      <c r="AH112" s="530"/>
      <c r="AI112" s="530"/>
      <c r="AJ112" s="530"/>
      <c r="AK112" s="677"/>
      <c r="AL112" s="530"/>
    </row>
    <row r="113" ht="24.0" customHeight="1">
      <c r="A113" s="676"/>
      <c r="B113" s="669"/>
      <c r="C113" s="530"/>
      <c r="D113" s="674"/>
      <c r="E113" s="530"/>
      <c r="F113" s="530"/>
      <c r="G113" s="530"/>
      <c r="H113" s="530"/>
      <c r="I113" s="530"/>
      <c r="J113" s="530"/>
      <c r="K113" s="530"/>
      <c r="L113" s="675"/>
      <c r="M113" s="530"/>
      <c r="N113" s="530"/>
      <c r="O113" s="530"/>
      <c r="P113" s="530"/>
      <c r="Q113" s="530"/>
      <c r="R113" s="675"/>
      <c r="S113" s="530"/>
      <c r="T113" s="530"/>
      <c r="U113" s="530"/>
      <c r="V113" s="530"/>
      <c r="W113" s="530"/>
      <c r="X113" s="530"/>
      <c r="Y113" s="530"/>
      <c r="Z113" s="530"/>
      <c r="AA113" s="530"/>
      <c r="AB113" s="530"/>
      <c r="AC113" s="530"/>
      <c r="AD113" s="530"/>
      <c r="AE113" s="530"/>
      <c r="AF113" s="530"/>
      <c r="AG113" s="677"/>
      <c r="AH113" s="530"/>
      <c r="AI113" s="530"/>
      <c r="AJ113" s="530"/>
      <c r="AK113" s="677"/>
      <c r="AL113" s="530"/>
    </row>
    <row r="114" ht="24.0" customHeight="1">
      <c r="A114" s="676"/>
      <c r="B114" s="669"/>
      <c r="C114" s="530"/>
      <c r="D114" s="674"/>
      <c r="E114" s="530"/>
      <c r="F114" s="530"/>
      <c r="G114" s="530"/>
      <c r="H114" s="530"/>
      <c r="I114" s="530"/>
      <c r="J114" s="530"/>
      <c r="K114" s="530"/>
      <c r="L114" s="675"/>
      <c r="M114" s="530"/>
      <c r="N114" s="530"/>
      <c r="O114" s="530"/>
      <c r="P114" s="530"/>
      <c r="Q114" s="530"/>
      <c r="R114" s="675"/>
      <c r="S114" s="530"/>
      <c r="T114" s="530"/>
      <c r="U114" s="530"/>
      <c r="V114" s="530"/>
      <c r="W114" s="530"/>
      <c r="X114" s="530"/>
      <c r="Y114" s="530"/>
      <c r="Z114" s="530"/>
      <c r="AA114" s="530"/>
      <c r="AB114" s="530"/>
      <c r="AC114" s="530"/>
      <c r="AD114" s="530"/>
      <c r="AE114" s="530"/>
      <c r="AF114" s="530"/>
      <c r="AG114" s="677"/>
      <c r="AH114" s="530"/>
      <c r="AI114" s="530"/>
      <c r="AJ114" s="530"/>
      <c r="AK114" s="677"/>
      <c r="AL114" s="530"/>
    </row>
    <row r="115" ht="24.0" customHeight="1">
      <c r="A115" s="676"/>
      <c r="B115" s="669"/>
      <c r="C115" s="530"/>
      <c r="D115" s="674"/>
      <c r="E115" s="530"/>
      <c r="F115" s="530"/>
      <c r="G115" s="530"/>
      <c r="H115" s="530"/>
      <c r="I115" s="530"/>
      <c r="J115" s="530"/>
      <c r="K115" s="530"/>
      <c r="L115" s="675"/>
      <c r="M115" s="530"/>
      <c r="N115" s="530"/>
      <c r="O115" s="530"/>
      <c r="P115" s="530"/>
      <c r="Q115" s="530"/>
      <c r="R115" s="675"/>
      <c r="S115" s="530"/>
      <c r="T115" s="530"/>
      <c r="U115" s="530"/>
      <c r="V115" s="530"/>
      <c r="W115" s="530"/>
      <c r="X115" s="530"/>
      <c r="Y115" s="530"/>
      <c r="Z115" s="530"/>
      <c r="AA115" s="530"/>
      <c r="AB115" s="530"/>
      <c r="AC115" s="530"/>
      <c r="AD115" s="530"/>
      <c r="AE115" s="530"/>
      <c r="AF115" s="530"/>
      <c r="AG115" s="677"/>
      <c r="AH115" s="530"/>
      <c r="AI115" s="530"/>
      <c r="AJ115" s="530"/>
      <c r="AK115" s="677"/>
      <c r="AL115" s="530"/>
    </row>
    <row r="116" ht="24.0" customHeight="1">
      <c r="A116" s="676"/>
      <c r="B116" s="669"/>
      <c r="C116" s="530"/>
      <c r="D116" s="674"/>
      <c r="E116" s="530"/>
      <c r="F116" s="530"/>
      <c r="G116" s="530"/>
      <c r="H116" s="530"/>
      <c r="I116" s="530"/>
      <c r="J116" s="530"/>
      <c r="K116" s="530"/>
      <c r="L116" s="675"/>
      <c r="M116" s="530"/>
      <c r="N116" s="530"/>
      <c r="O116" s="530"/>
      <c r="P116" s="530"/>
      <c r="Q116" s="530"/>
      <c r="R116" s="675"/>
      <c r="S116" s="530"/>
      <c r="T116" s="530"/>
      <c r="U116" s="530"/>
      <c r="V116" s="530"/>
      <c r="W116" s="530"/>
      <c r="X116" s="530"/>
      <c r="Y116" s="530"/>
      <c r="Z116" s="530"/>
      <c r="AA116" s="530"/>
      <c r="AB116" s="530"/>
      <c r="AC116" s="530"/>
      <c r="AD116" s="530"/>
      <c r="AE116" s="530"/>
      <c r="AF116" s="530"/>
      <c r="AG116" s="677"/>
      <c r="AH116" s="530"/>
      <c r="AI116" s="530"/>
      <c r="AJ116" s="530"/>
      <c r="AK116" s="677"/>
      <c r="AL116" s="530"/>
    </row>
    <row r="117" ht="24.0" customHeight="1">
      <c r="A117" s="676"/>
      <c r="B117" s="669"/>
      <c r="C117" s="530"/>
      <c r="D117" s="674"/>
      <c r="E117" s="530"/>
      <c r="F117" s="530"/>
      <c r="G117" s="530"/>
      <c r="H117" s="530"/>
      <c r="I117" s="530"/>
      <c r="J117" s="530"/>
      <c r="K117" s="530"/>
      <c r="L117" s="675"/>
      <c r="M117" s="530"/>
      <c r="N117" s="530"/>
      <c r="O117" s="530"/>
      <c r="P117" s="530"/>
      <c r="Q117" s="530"/>
      <c r="R117" s="675"/>
      <c r="S117" s="530"/>
      <c r="T117" s="530"/>
      <c r="U117" s="530"/>
      <c r="V117" s="530"/>
      <c r="W117" s="530"/>
      <c r="X117" s="530"/>
      <c r="Y117" s="530"/>
      <c r="Z117" s="530"/>
      <c r="AA117" s="530"/>
      <c r="AB117" s="530"/>
      <c r="AC117" s="530"/>
      <c r="AD117" s="530"/>
      <c r="AE117" s="530"/>
      <c r="AF117" s="530"/>
      <c r="AG117" s="677"/>
      <c r="AH117" s="530"/>
      <c r="AI117" s="530"/>
      <c r="AJ117" s="530"/>
      <c r="AK117" s="677"/>
      <c r="AL117" s="530"/>
    </row>
    <row r="118" ht="24.0" customHeight="1">
      <c r="A118" s="676"/>
      <c r="B118" s="669"/>
      <c r="C118" s="530"/>
      <c r="D118" s="674"/>
      <c r="E118" s="530"/>
      <c r="F118" s="530"/>
      <c r="G118" s="530"/>
      <c r="H118" s="530"/>
      <c r="I118" s="530"/>
      <c r="J118" s="530"/>
      <c r="K118" s="530"/>
      <c r="L118" s="675"/>
      <c r="M118" s="530"/>
      <c r="N118" s="530"/>
      <c r="O118" s="530"/>
      <c r="P118" s="530"/>
      <c r="Q118" s="530"/>
      <c r="R118" s="675"/>
      <c r="S118" s="530"/>
      <c r="T118" s="530"/>
      <c r="U118" s="530"/>
      <c r="V118" s="530"/>
      <c r="W118" s="530"/>
      <c r="X118" s="530"/>
      <c r="Y118" s="530"/>
      <c r="Z118" s="530"/>
      <c r="AA118" s="530"/>
      <c r="AB118" s="530"/>
      <c r="AC118" s="530"/>
      <c r="AD118" s="530"/>
      <c r="AE118" s="530"/>
      <c r="AF118" s="530"/>
      <c r="AG118" s="677"/>
      <c r="AH118" s="530"/>
      <c r="AI118" s="530"/>
      <c r="AJ118" s="530"/>
      <c r="AK118" s="677"/>
      <c r="AL118" s="530"/>
    </row>
    <row r="119" ht="24.0" customHeight="1">
      <c r="A119" s="676"/>
      <c r="B119" s="669"/>
      <c r="C119" s="530"/>
      <c r="D119" s="674"/>
      <c r="E119" s="530"/>
      <c r="F119" s="530"/>
      <c r="G119" s="530"/>
      <c r="H119" s="530"/>
      <c r="I119" s="530"/>
      <c r="J119" s="530"/>
      <c r="K119" s="530"/>
      <c r="L119" s="675"/>
      <c r="M119" s="530"/>
      <c r="N119" s="530"/>
      <c r="O119" s="530"/>
      <c r="P119" s="530"/>
      <c r="Q119" s="530"/>
      <c r="R119" s="675"/>
      <c r="S119" s="530"/>
      <c r="T119" s="530"/>
      <c r="U119" s="530"/>
      <c r="V119" s="530"/>
      <c r="W119" s="530"/>
      <c r="X119" s="530"/>
      <c r="Y119" s="530"/>
      <c r="Z119" s="530"/>
      <c r="AA119" s="530"/>
      <c r="AB119" s="530"/>
      <c r="AC119" s="530"/>
      <c r="AD119" s="530"/>
      <c r="AE119" s="530"/>
      <c r="AF119" s="530"/>
      <c r="AG119" s="677"/>
      <c r="AH119" s="530"/>
      <c r="AI119" s="530"/>
      <c r="AJ119" s="530"/>
      <c r="AK119" s="677"/>
      <c r="AL119" s="530"/>
    </row>
    <row r="120" ht="24.0" customHeight="1">
      <c r="A120" s="676"/>
      <c r="B120" s="669"/>
      <c r="C120" s="530"/>
      <c r="D120" s="674"/>
      <c r="E120" s="530"/>
      <c r="F120" s="530"/>
      <c r="G120" s="530"/>
      <c r="H120" s="530"/>
      <c r="I120" s="530"/>
      <c r="J120" s="530"/>
      <c r="K120" s="530"/>
      <c r="L120" s="675"/>
      <c r="M120" s="530"/>
      <c r="N120" s="530"/>
      <c r="O120" s="530"/>
      <c r="P120" s="530"/>
      <c r="Q120" s="530"/>
      <c r="R120" s="675"/>
      <c r="S120" s="530"/>
      <c r="T120" s="530"/>
      <c r="U120" s="530"/>
      <c r="V120" s="530"/>
      <c r="W120" s="530"/>
      <c r="X120" s="530"/>
      <c r="Y120" s="530"/>
      <c r="Z120" s="530"/>
      <c r="AA120" s="530"/>
      <c r="AB120" s="530"/>
      <c r="AC120" s="530"/>
      <c r="AD120" s="530"/>
      <c r="AE120" s="530"/>
      <c r="AF120" s="530"/>
      <c r="AG120" s="677"/>
      <c r="AH120" s="530"/>
      <c r="AI120" s="530"/>
      <c r="AJ120" s="530"/>
      <c r="AK120" s="677"/>
      <c r="AL120" s="530"/>
    </row>
    <row r="121" ht="24.0" customHeight="1">
      <c r="A121" s="676"/>
      <c r="B121" s="669"/>
      <c r="C121" s="530"/>
      <c r="D121" s="674"/>
      <c r="E121" s="530"/>
      <c r="F121" s="530"/>
      <c r="G121" s="530"/>
      <c r="H121" s="530"/>
      <c r="I121" s="530"/>
      <c r="J121" s="530"/>
      <c r="K121" s="530"/>
      <c r="L121" s="675"/>
      <c r="M121" s="530"/>
      <c r="N121" s="530"/>
      <c r="O121" s="530"/>
      <c r="P121" s="530"/>
      <c r="Q121" s="530"/>
      <c r="R121" s="675"/>
      <c r="S121" s="530"/>
      <c r="T121" s="530"/>
      <c r="U121" s="530"/>
      <c r="V121" s="530"/>
      <c r="W121" s="530"/>
      <c r="X121" s="530"/>
      <c r="Y121" s="530"/>
      <c r="Z121" s="530"/>
      <c r="AA121" s="530"/>
      <c r="AB121" s="530"/>
      <c r="AC121" s="530"/>
      <c r="AD121" s="530"/>
      <c r="AE121" s="530"/>
      <c r="AF121" s="530"/>
      <c r="AG121" s="677"/>
      <c r="AH121" s="530"/>
      <c r="AI121" s="530"/>
      <c r="AJ121" s="530"/>
      <c r="AK121" s="677"/>
      <c r="AL121" s="530"/>
    </row>
    <row r="122" ht="24.0" customHeight="1">
      <c r="A122" s="676"/>
      <c r="B122" s="669"/>
      <c r="C122" s="530"/>
      <c r="D122" s="674"/>
      <c r="E122" s="530"/>
      <c r="F122" s="530"/>
      <c r="G122" s="530"/>
      <c r="H122" s="530"/>
      <c r="I122" s="530"/>
      <c r="J122" s="530"/>
      <c r="K122" s="530"/>
      <c r="L122" s="675"/>
      <c r="M122" s="530"/>
      <c r="N122" s="530"/>
      <c r="O122" s="530"/>
      <c r="P122" s="530"/>
      <c r="Q122" s="530"/>
      <c r="R122" s="675"/>
      <c r="S122" s="530"/>
      <c r="T122" s="530"/>
      <c r="U122" s="530"/>
      <c r="V122" s="530"/>
      <c r="W122" s="530"/>
      <c r="X122" s="530"/>
      <c r="Y122" s="530"/>
      <c r="Z122" s="530"/>
      <c r="AA122" s="530"/>
      <c r="AB122" s="530"/>
      <c r="AC122" s="530"/>
      <c r="AD122" s="530"/>
      <c r="AE122" s="530"/>
      <c r="AF122" s="530"/>
      <c r="AG122" s="677"/>
      <c r="AH122" s="530"/>
      <c r="AI122" s="530"/>
      <c r="AJ122" s="530"/>
      <c r="AK122" s="677"/>
      <c r="AL122" s="530"/>
    </row>
    <row r="123" ht="24.0" customHeight="1">
      <c r="A123" s="676"/>
      <c r="B123" s="669"/>
      <c r="C123" s="530"/>
      <c r="D123" s="674"/>
      <c r="E123" s="530"/>
      <c r="F123" s="530"/>
      <c r="G123" s="530"/>
      <c r="H123" s="530"/>
      <c r="I123" s="530"/>
      <c r="J123" s="530"/>
      <c r="K123" s="530"/>
      <c r="L123" s="675"/>
      <c r="M123" s="530"/>
      <c r="N123" s="530"/>
      <c r="O123" s="530"/>
      <c r="P123" s="530"/>
      <c r="Q123" s="530"/>
      <c r="R123" s="675"/>
      <c r="S123" s="530"/>
      <c r="T123" s="530"/>
      <c r="U123" s="530"/>
      <c r="V123" s="530"/>
      <c r="W123" s="530"/>
      <c r="X123" s="530"/>
      <c r="Y123" s="530"/>
      <c r="Z123" s="530"/>
      <c r="AA123" s="530"/>
      <c r="AB123" s="530"/>
      <c r="AC123" s="530"/>
      <c r="AD123" s="530"/>
      <c r="AE123" s="530"/>
      <c r="AF123" s="530"/>
      <c r="AG123" s="677"/>
      <c r="AH123" s="530"/>
      <c r="AI123" s="530"/>
      <c r="AJ123" s="530"/>
      <c r="AK123" s="677"/>
      <c r="AL123" s="530"/>
    </row>
    <row r="124" ht="24.0" customHeight="1">
      <c r="A124" s="676"/>
      <c r="B124" s="669"/>
      <c r="C124" s="530"/>
      <c r="D124" s="674"/>
      <c r="E124" s="530"/>
      <c r="F124" s="530"/>
      <c r="G124" s="530"/>
      <c r="H124" s="530"/>
      <c r="I124" s="530"/>
      <c r="J124" s="530"/>
      <c r="K124" s="530"/>
      <c r="L124" s="675"/>
      <c r="M124" s="530"/>
      <c r="N124" s="530"/>
      <c r="O124" s="530"/>
      <c r="P124" s="530"/>
      <c r="Q124" s="530"/>
      <c r="R124" s="675"/>
      <c r="S124" s="530"/>
      <c r="T124" s="530"/>
      <c r="U124" s="530"/>
      <c r="V124" s="530"/>
      <c r="W124" s="530"/>
      <c r="X124" s="530"/>
      <c r="Y124" s="530"/>
      <c r="Z124" s="530"/>
      <c r="AA124" s="530"/>
      <c r="AB124" s="530"/>
      <c r="AC124" s="530"/>
      <c r="AD124" s="530"/>
      <c r="AE124" s="530"/>
      <c r="AF124" s="530"/>
      <c r="AG124" s="677"/>
      <c r="AH124" s="530"/>
      <c r="AI124" s="530"/>
      <c r="AJ124" s="530"/>
      <c r="AK124" s="677"/>
      <c r="AL124" s="530"/>
    </row>
    <row r="125" ht="24.0" customHeight="1">
      <c r="A125" s="676"/>
      <c r="B125" s="669"/>
      <c r="C125" s="530"/>
      <c r="D125" s="674"/>
      <c r="E125" s="530"/>
      <c r="F125" s="530"/>
      <c r="G125" s="530"/>
      <c r="H125" s="530"/>
      <c r="I125" s="530"/>
      <c r="J125" s="530"/>
      <c r="K125" s="530"/>
      <c r="L125" s="675"/>
      <c r="M125" s="530"/>
      <c r="N125" s="530"/>
      <c r="O125" s="530"/>
      <c r="P125" s="530"/>
      <c r="Q125" s="530"/>
      <c r="R125" s="675"/>
      <c r="S125" s="530"/>
      <c r="T125" s="530"/>
      <c r="U125" s="530"/>
      <c r="V125" s="530"/>
      <c r="W125" s="530"/>
      <c r="X125" s="530"/>
      <c r="Y125" s="530"/>
      <c r="Z125" s="530"/>
      <c r="AA125" s="530"/>
      <c r="AB125" s="530"/>
      <c r="AC125" s="530"/>
      <c r="AD125" s="530"/>
      <c r="AE125" s="530"/>
      <c r="AF125" s="530"/>
      <c r="AG125" s="677"/>
      <c r="AH125" s="530"/>
      <c r="AI125" s="530"/>
      <c r="AJ125" s="530"/>
      <c r="AK125" s="677"/>
      <c r="AL125" s="530"/>
    </row>
    <row r="126" ht="24.0" customHeight="1">
      <c r="A126" s="676"/>
      <c r="B126" s="669"/>
      <c r="C126" s="530"/>
      <c r="D126" s="674"/>
      <c r="E126" s="530"/>
      <c r="F126" s="530"/>
      <c r="G126" s="530"/>
      <c r="H126" s="530"/>
      <c r="I126" s="530"/>
      <c r="J126" s="530"/>
      <c r="K126" s="530"/>
      <c r="L126" s="675"/>
      <c r="M126" s="530"/>
      <c r="N126" s="530"/>
      <c r="O126" s="530"/>
      <c r="P126" s="530"/>
      <c r="Q126" s="530"/>
      <c r="R126" s="675"/>
      <c r="S126" s="530"/>
      <c r="T126" s="530"/>
      <c r="U126" s="530"/>
      <c r="V126" s="530"/>
      <c r="W126" s="530"/>
      <c r="X126" s="530"/>
      <c r="Y126" s="530"/>
      <c r="Z126" s="530"/>
      <c r="AA126" s="530"/>
      <c r="AB126" s="530"/>
      <c r="AC126" s="530"/>
      <c r="AD126" s="530"/>
      <c r="AE126" s="530"/>
      <c r="AF126" s="530"/>
      <c r="AG126" s="677"/>
      <c r="AH126" s="530"/>
      <c r="AI126" s="530"/>
      <c r="AJ126" s="530"/>
      <c r="AK126" s="677"/>
      <c r="AL126" s="530"/>
    </row>
    <row r="127" ht="24.0" customHeight="1">
      <c r="A127" s="676"/>
      <c r="B127" s="669"/>
      <c r="C127" s="530"/>
      <c r="D127" s="674"/>
      <c r="E127" s="530"/>
      <c r="F127" s="530"/>
      <c r="G127" s="530"/>
      <c r="H127" s="530"/>
      <c r="I127" s="530"/>
      <c r="J127" s="530"/>
      <c r="K127" s="530"/>
      <c r="L127" s="675"/>
      <c r="M127" s="530"/>
      <c r="N127" s="530"/>
      <c r="O127" s="530"/>
      <c r="P127" s="530"/>
      <c r="Q127" s="530"/>
      <c r="R127" s="675"/>
      <c r="S127" s="530"/>
      <c r="T127" s="530"/>
      <c r="U127" s="530"/>
      <c r="V127" s="530"/>
      <c r="W127" s="530"/>
      <c r="X127" s="530"/>
      <c r="Y127" s="530"/>
      <c r="Z127" s="530"/>
      <c r="AA127" s="530"/>
      <c r="AB127" s="530"/>
      <c r="AC127" s="530"/>
      <c r="AD127" s="530"/>
      <c r="AE127" s="530"/>
      <c r="AF127" s="530"/>
      <c r="AG127" s="677"/>
      <c r="AH127" s="530"/>
      <c r="AI127" s="530"/>
      <c r="AJ127" s="530"/>
      <c r="AK127" s="677"/>
      <c r="AL127" s="530"/>
    </row>
    <row r="128" ht="24.0" customHeight="1">
      <c r="A128" s="676"/>
      <c r="B128" s="669"/>
      <c r="C128" s="530"/>
      <c r="D128" s="674"/>
      <c r="E128" s="530"/>
      <c r="F128" s="530"/>
      <c r="G128" s="530"/>
      <c r="H128" s="530"/>
      <c r="I128" s="530"/>
      <c r="J128" s="530"/>
      <c r="K128" s="530"/>
      <c r="L128" s="675"/>
      <c r="M128" s="530"/>
      <c r="N128" s="530"/>
      <c r="O128" s="530"/>
      <c r="P128" s="530"/>
      <c r="Q128" s="530"/>
      <c r="R128" s="675"/>
      <c r="S128" s="530"/>
      <c r="T128" s="530"/>
      <c r="U128" s="530"/>
      <c r="V128" s="530"/>
      <c r="W128" s="530"/>
      <c r="X128" s="530"/>
      <c r="Y128" s="530"/>
      <c r="Z128" s="530"/>
      <c r="AA128" s="530"/>
      <c r="AB128" s="530"/>
      <c r="AC128" s="530"/>
      <c r="AD128" s="530"/>
      <c r="AE128" s="530"/>
      <c r="AF128" s="530"/>
      <c r="AG128" s="677"/>
      <c r="AH128" s="530"/>
      <c r="AI128" s="530"/>
      <c r="AJ128" s="530"/>
      <c r="AK128" s="677"/>
      <c r="AL128" s="530"/>
    </row>
    <row r="129" ht="24.0" customHeight="1">
      <c r="A129" s="676"/>
      <c r="B129" s="669"/>
      <c r="C129" s="530"/>
      <c r="D129" s="674"/>
      <c r="E129" s="530"/>
      <c r="F129" s="530"/>
      <c r="G129" s="530"/>
      <c r="H129" s="530"/>
      <c r="I129" s="530"/>
      <c r="J129" s="530"/>
      <c r="K129" s="530"/>
      <c r="L129" s="675"/>
      <c r="M129" s="530"/>
      <c r="N129" s="530"/>
      <c r="O129" s="530"/>
      <c r="P129" s="530"/>
      <c r="Q129" s="530"/>
      <c r="R129" s="675"/>
      <c r="S129" s="530"/>
      <c r="T129" s="530"/>
      <c r="U129" s="530"/>
      <c r="V129" s="530"/>
      <c r="W129" s="530"/>
      <c r="X129" s="530"/>
      <c r="Y129" s="530"/>
      <c r="Z129" s="530"/>
      <c r="AA129" s="530"/>
      <c r="AB129" s="530"/>
      <c r="AC129" s="530"/>
      <c r="AD129" s="530"/>
      <c r="AE129" s="530"/>
      <c r="AF129" s="530"/>
      <c r="AG129" s="677"/>
      <c r="AH129" s="530"/>
      <c r="AI129" s="530"/>
      <c r="AJ129" s="530"/>
      <c r="AK129" s="677"/>
      <c r="AL129" s="530"/>
    </row>
    <row r="130" ht="24.0" customHeight="1">
      <c r="A130" s="676"/>
      <c r="B130" s="669"/>
      <c r="C130" s="530"/>
      <c r="D130" s="674"/>
      <c r="E130" s="530"/>
      <c r="F130" s="530"/>
      <c r="G130" s="530"/>
      <c r="H130" s="530"/>
      <c r="I130" s="530"/>
      <c r="J130" s="530"/>
      <c r="K130" s="530"/>
      <c r="L130" s="675"/>
      <c r="M130" s="530"/>
      <c r="N130" s="530"/>
      <c r="O130" s="530"/>
      <c r="P130" s="530"/>
      <c r="Q130" s="530"/>
      <c r="R130" s="675"/>
      <c r="S130" s="530"/>
      <c r="T130" s="530"/>
      <c r="U130" s="530"/>
      <c r="V130" s="530"/>
      <c r="W130" s="530"/>
      <c r="X130" s="530"/>
      <c r="Y130" s="530"/>
      <c r="Z130" s="530"/>
      <c r="AA130" s="530"/>
      <c r="AB130" s="530"/>
      <c r="AC130" s="530"/>
      <c r="AD130" s="530"/>
      <c r="AE130" s="530"/>
      <c r="AF130" s="530"/>
      <c r="AG130" s="677"/>
      <c r="AH130" s="530"/>
      <c r="AI130" s="530"/>
      <c r="AJ130" s="530"/>
      <c r="AK130" s="677"/>
      <c r="AL130" s="530"/>
    </row>
    <row r="131" ht="24.0" customHeight="1">
      <c r="A131" s="676"/>
      <c r="B131" s="669"/>
      <c r="C131" s="530"/>
      <c r="D131" s="674"/>
      <c r="E131" s="530"/>
      <c r="F131" s="530"/>
      <c r="G131" s="530"/>
      <c r="H131" s="530"/>
      <c r="I131" s="530"/>
      <c r="J131" s="530"/>
      <c r="K131" s="530"/>
      <c r="L131" s="675"/>
      <c r="M131" s="530"/>
      <c r="N131" s="530"/>
      <c r="O131" s="530"/>
      <c r="P131" s="530"/>
      <c r="Q131" s="530"/>
      <c r="R131" s="675"/>
      <c r="S131" s="530"/>
      <c r="T131" s="530"/>
      <c r="U131" s="530"/>
      <c r="V131" s="530"/>
      <c r="W131" s="530"/>
      <c r="X131" s="530"/>
      <c r="Y131" s="530"/>
      <c r="Z131" s="530"/>
      <c r="AA131" s="530"/>
      <c r="AB131" s="530"/>
      <c r="AC131" s="530"/>
      <c r="AD131" s="530"/>
      <c r="AE131" s="530"/>
      <c r="AF131" s="530"/>
      <c r="AG131" s="677"/>
      <c r="AH131" s="530"/>
      <c r="AI131" s="530"/>
      <c r="AJ131" s="530"/>
      <c r="AK131" s="677"/>
      <c r="AL131" s="530"/>
    </row>
    <row r="132" ht="24.0" customHeight="1">
      <c r="A132" s="676"/>
      <c r="B132" s="669"/>
      <c r="C132" s="530"/>
      <c r="D132" s="674"/>
      <c r="E132" s="530"/>
      <c r="F132" s="530"/>
      <c r="G132" s="530"/>
      <c r="H132" s="530"/>
      <c r="I132" s="530"/>
      <c r="J132" s="530"/>
      <c r="K132" s="530"/>
      <c r="L132" s="675"/>
      <c r="M132" s="530"/>
      <c r="N132" s="530"/>
      <c r="O132" s="530"/>
      <c r="P132" s="530"/>
      <c r="Q132" s="530"/>
      <c r="R132" s="675"/>
      <c r="S132" s="530"/>
      <c r="T132" s="530"/>
      <c r="U132" s="530"/>
      <c r="V132" s="530"/>
      <c r="W132" s="530"/>
      <c r="X132" s="530"/>
      <c r="Y132" s="530"/>
      <c r="Z132" s="530"/>
      <c r="AA132" s="530"/>
      <c r="AB132" s="530"/>
      <c r="AC132" s="530"/>
      <c r="AD132" s="530"/>
      <c r="AE132" s="530"/>
      <c r="AF132" s="530"/>
      <c r="AG132" s="677"/>
      <c r="AH132" s="530"/>
      <c r="AI132" s="530"/>
      <c r="AJ132" s="530"/>
      <c r="AK132" s="677"/>
      <c r="AL132" s="530"/>
    </row>
    <row r="133" ht="24.0" customHeight="1">
      <c r="A133" s="676"/>
      <c r="B133" s="669"/>
      <c r="C133" s="530"/>
      <c r="D133" s="674"/>
      <c r="E133" s="530"/>
      <c r="F133" s="530"/>
      <c r="G133" s="530"/>
      <c r="H133" s="530"/>
      <c r="I133" s="530"/>
      <c r="J133" s="530"/>
      <c r="K133" s="530"/>
      <c r="L133" s="675"/>
      <c r="M133" s="530"/>
      <c r="N133" s="530"/>
      <c r="O133" s="530"/>
      <c r="P133" s="530"/>
      <c r="Q133" s="530"/>
      <c r="R133" s="675"/>
      <c r="S133" s="530"/>
      <c r="T133" s="530"/>
      <c r="U133" s="530"/>
      <c r="V133" s="530"/>
      <c r="W133" s="530"/>
      <c r="X133" s="530"/>
      <c r="Y133" s="530"/>
      <c r="Z133" s="530"/>
      <c r="AA133" s="530"/>
      <c r="AB133" s="530"/>
      <c r="AC133" s="530"/>
      <c r="AD133" s="530"/>
      <c r="AE133" s="530"/>
      <c r="AF133" s="530"/>
      <c r="AG133" s="677"/>
      <c r="AH133" s="530"/>
      <c r="AI133" s="530"/>
      <c r="AJ133" s="530"/>
      <c r="AK133" s="677"/>
      <c r="AL133" s="530"/>
    </row>
    <row r="134" ht="24.0" customHeight="1">
      <c r="A134" s="676"/>
      <c r="B134" s="669"/>
      <c r="C134" s="530"/>
      <c r="D134" s="674"/>
      <c r="E134" s="530"/>
      <c r="F134" s="530"/>
      <c r="G134" s="530"/>
      <c r="H134" s="530"/>
      <c r="I134" s="530"/>
      <c r="J134" s="530"/>
      <c r="K134" s="530"/>
      <c r="L134" s="675"/>
      <c r="M134" s="530"/>
      <c r="N134" s="530"/>
      <c r="O134" s="530"/>
      <c r="P134" s="530"/>
      <c r="Q134" s="530"/>
      <c r="R134" s="675"/>
      <c r="S134" s="530"/>
      <c r="T134" s="530"/>
      <c r="U134" s="530"/>
      <c r="V134" s="530"/>
      <c r="W134" s="530"/>
      <c r="X134" s="530"/>
      <c r="Y134" s="530"/>
      <c r="Z134" s="530"/>
      <c r="AA134" s="530"/>
      <c r="AB134" s="530"/>
      <c r="AC134" s="530"/>
      <c r="AD134" s="530"/>
      <c r="AE134" s="530"/>
      <c r="AF134" s="530"/>
      <c r="AG134" s="677"/>
      <c r="AH134" s="530"/>
      <c r="AI134" s="530"/>
      <c r="AJ134" s="530"/>
      <c r="AK134" s="677"/>
      <c r="AL134" s="530"/>
    </row>
    <row r="135" ht="24.0" customHeight="1">
      <c r="A135" s="676"/>
      <c r="B135" s="669"/>
      <c r="C135" s="530"/>
      <c r="D135" s="674"/>
      <c r="E135" s="530"/>
      <c r="F135" s="530"/>
      <c r="G135" s="530"/>
      <c r="H135" s="530"/>
      <c r="I135" s="530"/>
      <c r="J135" s="530"/>
      <c r="K135" s="530"/>
      <c r="L135" s="675"/>
      <c r="M135" s="530"/>
      <c r="N135" s="530"/>
      <c r="O135" s="530"/>
      <c r="P135" s="530"/>
      <c r="Q135" s="530"/>
      <c r="R135" s="675"/>
      <c r="S135" s="530"/>
      <c r="T135" s="530"/>
      <c r="U135" s="530"/>
      <c r="V135" s="530"/>
      <c r="W135" s="530"/>
      <c r="X135" s="530"/>
      <c r="Y135" s="530"/>
      <c r="Z135" s="530"/>
      <c r="AA135" s="530"/>
      <c r="AB135" s="530"/>
      <c r="AC135" s="530"/>
      <c r="AD135" s="530"/>
      <c r="AE135" s="530"/>
      <c r="AF135" s="530"/>
      <c r="AG135" s="677"/>
      <c r="AH135" s="530"/>
      <c r="AI135" s="530"/>
      <c r="AJ135" s="530"/>
      <c r="AK135" s="677"/>
      <c r="AL135" s="530"/>
    </row>
    <row r="136" ht="24.0" customHeight="1">
      <c r="A136" s="676"/>
      <c r="B136" s="669"/>
      <c r="C136" s="530"/>
      <c r="D136" s="674"/>
      <c r="E136" s="530"/>
      <c r="F136" s="530"/>
      <c r="G136" s="530"/>
      <c r="H136" s="530"/>
      <c r="I136" s="530"/>
      <c r="J136" s="530"/>
      <c r="K136" s="530"/>
      <c r="L136" s="675"/>
      <c r="M136" s="530"/>
      <c r="N136" s="530"/>
      <c r="O136" s="530"/>
      <c r="P136" s="530"/>
      <c r="Q136" s="530"/>
      <c r="R136" s="675"/>
      <c r="S136" s="530"/>
      <c r="T136" s="530"/>
      <c r="U136" s="530"/>
      <c r="V136" s="530"/>
      <c r="W136" s="530"/>
      <c r="X136" s="530"/>
      <c r="Y136" s="530"/>
      <c r="Z136" s="530"/>
      <c r="AA136" s="530"/>
      <c r="AB136" s="530"/>
      <c r="AC136" s="530"/>
      <c r="AD136" s="530"/>
      <c r="AE136" s="530"/>
      <c r="AF136" s="530"/>
      <c r="AG136" s="677"/>
      <c r="AH136" s="530"/>
      <c r="AI136" s="530"/>
      <c r="AJ136" s="530"/>
      <c r="AK136" s="677"/>
      <c r="AL136" s="530"/>
    </row>
    <row r="137" ht="24.0" customHeight="1">
      <c r="A137" s="676"/>
      <c r="B137" s="669"/>
      <c r="C137" s="530"/>
      <c r="D137" s="674"/>
      <c r="E137" s="530"/>
      <c r="F137" s="530"/>
      <c r="G137" s="530"/>
      <c r="H137" s="530"/>
      <c r="I137" s="530"/>
      <c r="J137" s="530"/>
      <c r="K137" s="530"/>
      <c r="L137" s="675"/>
      <c r="M137" s="530"/>
      <c r="N137" s="530"/>
      <c r="O137" s="530"/>
      <c r="P137" s="530"/>
      <c r="Q137" s="530"/>
      <c r="R137" s="675"/>
      <c r="S137" s="530"/>
      <c r="T137" s="530"/>
      <c r="U137" s="530"/>
      <c r="V137" s="530"/>
      <c r="W137" s="530"/>
      <c r="X137" s="530"/>
      <c r="Y137" s="530"/>
      <c r="Z137" s="530"/>
      <c r="AA137" s="530"/>
      <c r="AB137" s="530"/>
      <c r="AC137" s="530"/>
      <c r="AD137" s="530"/>
      <c r="AE137" s="530"/>
      <c r="AF137" s="530"/>
      <c r="AG137" s="677"/>
      <c r="AH137" s="530"/>
      <c r="AI137" s="530"/>
      <c r="AJ137" s="530"/>
      <c r="AK137" s="677"/>
      <c r="AL137" s="530"/>
    </row>
    <row r="138" ht="24.0" customHeight="1">
      <c r="A138" s="676"/>
      <c r="B138" s="669"/>
      <c r="C138" s="530"/>
      <c r="D138" s="674"/>
      <c r="E138" s="530"/>
      <c r="F138" s="530"/>
      <c r="G138" s="530"/>
      <c r="H138" s="530"/>
      <c r="I138" s="530"/>
      <c r="J138" s="530"/>
      <c r="K138" s="530"/>
      <c r="L138" s="675"/>
      <c r="M138" s="530"/>
      <c r="N138" s="530"/>
      <c r="O138" s="530"/>
      <c r="P138" s="530"/>
      <c r="Q138" s="530"/>
      <c r="R138" s="675"/>
      <c r="S138" s="530"/>
      <c r="T138" s="530"/>
      <c r="U138" s="530"/>
      <c r="V138" s="530"/>
      <c r="W138" s="530"/>
      <c r="X138" s="530"/>
      <c r="Y138" s="530"/>
      <c r="Z138" s="530"/>
      <c r="AA138" s="530"/>
      <c r="AB138" s="530"/>
      <c r="AC138" s="530"/>
      <c r="AD138" s="530"/>
      <c r="AE138" s="530"/>
      <c r="AF138" s="530"/>
      <c r="AG138" s="677"/>
      <c r="AH138" s="530"/>
      <c r="AI138" s="530"/>
      <c r="AJ138" s="530"/>
      <c r="AK138" s="677"/>
      <c r="AL138" s="530"/>
    </row>
    <row r="139" ht="24.0" customHeight="1">
      <c r="A139" s="676"/>
      <c r="B139" s="669"/>
      <c r="C139" s="530"/>
      <c r="D139" s="674"/>
      <c r="E139" s="530"/>
      <c r="F139" s="530"/>
      <c r="G139" s="530"/>
      <c r="H139" s="530"/>
      <c r="I139" s="530"/>
      <c r="J139" s="530"/>
      <c r="K139" s="530"/>
      <c r="L139" s="675"/>
      <c r="M139" s="530"/>
      <c r="N139" s="530"/>
      <c r="O139" s="530"/>
      <c r="P139" s="530"/>
      <c r="Q139" s="530"/>
      <c r="R139" s="675"/>
      <c r="S139" s="530"/>
      <c r="T139" s="530"/>
      <c r="U139" s="530"/>
      <c r="V139" s="530"/>
      <c r="W139" s="530"/>
      <c r="X139" s="530"/>
      <c r="Y139" s="530"/>
      <c r="Z139" s="530"/>
      <c r="AA139" s="530"/>
      <c r="AB139" s="530"/>
      <c r="AC139" s="530"/>
      <c r="AD139" s="530"/>
      <c r="AE139" s="530"/>
      <c r="AF139" s="530"/>
      <c r="AG139" s="677"/>
      <c r="AH139" s="530"/>
      <c r="AI139" s="530"/>
      <c r="AJ139" s="530"/>
      <c r="AK139" s="677"/>
      <c r="AL139" s="530"/>
    </row>
    <row r="140" ht="24.0" customHeight="1">
      <c r="A140" s="676"/>
      <c r="B140" s="669"/>
      <c r="C140" s="530"/>
      <c r="D140" s="674"/>
      <c r="E140" s="530"/>
      <c r="F140" s="530"/>
      <c r="G140" s="530"/>
      <c r="H140" s="530"/>
      <c r="I140" s="530"/>
      <c r="J140" s="530"/>
      <c r="K140" s="530"/>
      <c r="L140" s="675"/>
      <c r="M140" s="530"/>
      <c r="N140" s="530"/>
      <c r="O140" s="530"/>
      <c r="P140" s="530"/>
      <c r="Q140" s="530"/>
      <c r="R140" s="675"/>
      <c r="S140" s="530"/>
      <c r="T140" s="530"/>
      <c r="U140" s="530"/>
      <c r="V140" s="530"/>
      <c r="W140" s="530"/>
      <c r="X140" s="530"/>
      <c r="Y140" s="530"/>
      <c r="Z140" s="530"/>
      <c r="AA140" s="530"/>
      <c r="AB140" s="530"/>
      <c r="AC140" s="530"/>
      <c r="AD140" s="530"/>
      <c r="AE140" s="530"/>
      <c r="AF140" s="530"/>
      <c r="AG140" s="677"/>
      <c r="AH140" s="530"/>
      <c r="AI140" s="530"/>
      <c r="AJ140" s="530"/>
      <c r="AK140" s="677"/>
      <c r="AL140" s="530"/>
    </row>
    <row r="141" ht="24.0" customHeight="1">
      <c r="A141" s="676"/>
      <c r="B141" s="669"/>
      <c r="C141" s="530"/>
      <c r="D141" s="674"/>
      <c r="E141" s="530"/>
      <c r="F141" s="530"/>
      <c r="G141" s="530"/>
      <c r="H141" s="530"/>
      <c r="I141" s="530"/>
      <c r="J141" s="530"/>
      <c r="K141" s="530"/>
      <c r="L141" s="675"/>
      <c r="M141" s="530"/>
      <c r="N141" s="530"/>
      <c r="O141" s="530"/>
      <c r="P141" s="530"/>
      <c r="Q141" s="530"/>
      <c r="R141" s="675"/>
      <c r="S141" s="530"/>
      <c r="T141" s="530"/>
      <c r="U141" s="530"/>
      <c r="V141" s="530"/>
      <c r="W141" s="530"/>
      <c r="X141" s="530"/>
      <c r="Y141" s="530"/>
      <c r="Z141" s="530"/>
      <c r="AA141" s="530"/>
      <c r="AB141" s="530"/>
      <c r="AC141" s="530"/>
      <c r="AD141" s="530"/>
      <c r="AE141" s="530"/>
      <c r="AF141" s="530"/>
      <c r="AG141" s="677"/>
      <c r="AH141" s="530"/>
      <c r="AI141" s="530"/>
      <c r="AJ141" s="530"/>
      <c r="AK141" s="677"/>
      <c r="AL141" s="530"/>
    </row>
    <row r="142" ht="24.0" customHeight="1">
      <c r="A142" s="676"/>
      <c r="B142" s="669"/>
      <c r="C142" s="530"/>
      <c r="D142" s="674"/>
      <c r="E142" s="530"/>
      <c r="F142" s="530"/>
      <c r="G142" s="530"/>
      <c r="H142" s="530"/>
      <c r="I142" s="530"/>
      <c r="J142" s="530"/>
      <c r="K142" s="530"/>
      <c r="L142" s="675"/>
      <c r="M142" s="530"/>
      <c r="N142" s="530"/>
      <c r="O142" s="530"/>
      <c r="P142" s="530"/>
      <c r="Q142" s="530"/>
      <c r="R142" s="675"/>
      <c r="S142" s="530"/>
      <c r="T142" s="530"/>
      <c r="U142" s="530"/>
      <c r="V142" s="530"/>
      <c r="W142" s="530"/>
      <c r="X142" s="530"/>
      <c r="Y142" s="530"/>
      <c r="Z142" s="530"/>
      <c r="AA142" s="530"/>
      <c r="AB142" s="530"/>
      <c r="AC142" s="530"/>
      <c r="AD142" s="530"/>
      <c r="AE142" s="530"/>
      <c r="AF142" s="530"/>
      <c r="AG142" s="677"/>
      <c r="AH142" s="530"/>
      <c r="AI142" s="530"/>
      <c r="AJ142" s="530"/>
      <c r="AK142" s="677"/>
      <c r="AL142" s="530"/>
    </row>
    <row r="143" ht="24.0" customHeight="1">
      <c r="A143" s="676"/>
      <c r="B143" s="669"/>
      <c r="C143" s="530"/>
      <c r="D143" s="674"/>
      <c r="E143" s="530"/>
      <c r="F143" s="530"/>
      <c r="G143" s="530"/>
      <c r="H143" s="530"/>
      <c r="I143" s="530"/>
      <c r="J143" s="530"/>
      <c r="K143" s="530"/>
      <c r="L143" s="675"/>
      <c r="M143" s="530"/>
      <c r="N143" s="530"/>
      <c r="O143" s="530"/>
      <c r="P143" s="530"/>
      <c r="Q143" s="530"/>
      <c r="R143" s="675"/>
      <c r="S143" s="530"/>
      <c r="T143" s="530"/>
      <c r="U143" s="530"/>
      <c r="V143" s="530"/>
      <c r="W143" s="530"/>
      <c r="X143" s="530"/>
      <c r="Y143" s="530"/>
      <c r="Z143" s="530"/>
      <c r="AA143" s="530"/>
      <c r="AB143" s="530"/>
      <c r="AC143" s="530"/>
      <c r="AD143" s="530"/>
      <c r="AE143" s="530"/>
      <c r="AF143" s="530"/>
      <c r="AG143" s="677"/>
      <c r="AH143" s="530"/>
      <c r="AI143" s="530"/>
      <c r="AJ143" s="530"/>
      <c r="AK143" s="677"/>
      <c r="AL143" s="530"/>
    </row>
    <row r="144" ht="24.0" customHeight="1">
      <c r="A144" s="676"/>
      <c r="B144" s="669"/>
      <c r="C144" s="530"/>
      <c r="D144" s="674"/>
      <c r="E144" s="530"/>
      <c r="F144" s="530"/>
      <c r="G144" s="530"/>
      <c r="H144" s="530"/>
      <c r="I144" s="530"/>
      <c r="J144" s="530"/>
      <c r="K144" s="530"/>
      <c r="L144" s="675"/>
      <c r="M144" s="530"/>
      <c r="N144" s="530"/>
      <c r="O144" s="530"/>
      <c r="P144" s="530"/>
      <c r="Q144" s="530"/>
      <c r="R144" s="675"/>
      <c r="S144" s="530"/>
      <c r="T144" s="530"/>
      <c r="U144" s="530"/>
      <c r="V144" s="530"/>
      <c r="W144" s="530"/>
      <c r="X144" s="530"/>
      <c r="Y144" s="530"/>
      <c r="Z144" s="530"/>
      <c r="AA144" s="530"/>
      <c r="AB144" s="530"/>
      <c r="AC144" s="530"/>
      <c r="AD144" s="530"/>
      <c r="AE144" s="530"/>
      <c r="AF144" s="530"/>
      <c r="AG144" s="677"/>
      <c r="AH144" s="530"/>
      <c r="AI144" s="530"/>
      <c r="AJ144" s="530"/>
      <c r="AK144" s="677"/>
      <c r="AL144" s="530"/>
    </row>
    <row r="145" ht="24.0" customHeight="1">
      <c r="A145" s="676"/>
      <c r="B145" s="669"/>
      <c r="C145" s="530"/>
      <c r="D145" s="674"/>
      <c r="E145" s="530"/>
      <c r="F145" s="530"/>
      <c r="G145" s="530"/>
      <c r="H145" s="530"/>
      <c r="I145" s="530"/>
      <c r="J145" s="530"/>
      <c r="K145" s="530"/>
      <c r="L145" s="675"/>
      <c r="M145" s="530"/>
      <c r="N145" s="530"/>
      <c r="O145" s="530"/>
      <c r="P145" s="530"/>
      <c r="Q145" s="530"/>
      <c r="R145" s="675"/>
      <c r="S145" s="530"/>
      <c r="T145" s="530"/>
      <c r="U145" s="530"/>
      <c r="V145" s="530"/>
      <c r="W145" s="530"/>
      <c r="X145" s="530"/>
      <c r="Y145" s="530"/>
      <c r="Z145" s="530"/>
      <c r="AA145" s="530"/>
      <c r="AB145" s="530"/>
      <c r="AC145" s="530"/>
      <c r="AD145" s="530"/>
      <c r="AE145" s="530"/>
      <c r="AF145" s="530"/>
      <c r="AG145" s="677"/>
      <c r="AH145" s="530"/>
      <c r="AI145" s="530"/>
      <c r="AJ145" s="530"/>
      <c r="AK145" s="677"/>
      <c r="AL145" s="530"/>
    </row>
    <row r="146" ht="24.0" customHeight="1">
      <c r="A146" s="676"/>
      <c r="B146" s="669"/>
      <c r="C146" s="530"/>
      <c r="D146" s="674"/>
      <c r="E146" s="530"/>
      <c r="F146" s="530"/>
      <c r="G146" s="530"/>
      <c r="H146" s="530"/>
      <c r="I146" s="530"/>
      <c r="J146" s="530"/>
      <c r="K146" s="530"/>
      <c r="L146" s="675"/>
      <c r="M146" s="530"/>
      <c r="N146" s="530"/>
      <c r="O146" s="530"/>
      <c r="P146" s="530"/>
      <c r="Q146" s="530"/>
      <c r="R146" s="675"/>
      <c r="S146" s="530"/>
      <c r="T146" s="530"/>
      <c r="U146" s="530"/>
      <c r="V146" s="530"/>
      <c r="W146" s="530"/>
      <c r="X146" s="530"/>
      <c r="Y146" s="530"/>
      <c r="Z146" s="530"/>
      <c r="AA146" s="530"/>
      <c r="AB146" s="530"/>
      <c r="AC146" s="530"/>
      <c r="AD146" s="530"/>
      <c r="AE146" s="530"/>
      <c r="AF146" s="530"/>
      <c r="AG146" s="677"/>
      <c r="AH146" s="530"/>
      <c r="AI146" s="530"/>
      <c r="AJ146" s="530"/>
      <c r="AK146" s="677"/>
      <c r="AL146" s="530"/>
    </row>
    <row r="147" ht="24.0" customHeight="1">
      <c r="A147" s="676"/>
      <c r="B147" s="669"/>
      <c r="C147" s="530"/>
      <c r="D147" s="674"/>
      <c r="E147" s="530"/>
      <c r="F147" s="530"/>
      <c r="G147" s="530"/>
      <c r="H147" s="530"/>
      <c r="I147" s="530"/>
      <c r="J147" s="530"/>
      <c r="K147" s="530"/>
      <c r="L147" s="675"/>
      <c r="M147" s="530"/>
      <c r="N147" s="530"/>
      <c r="O147" s="530"/>
      <c r="P147" s="530"/>
      <c r="Q147" s="530"/>
      <c r="R147" s="675"/>
      <c r="S147" s="530"/>
      <c r="T147" s="530"/>
      <c r="U147" s="530"/>
      <c r="V147" s="530"/>
      <c r="W147" s="530"/>
      <c r="X147" s="530"/>
      <c r="Y147" s="530"/>
      <c r="Z147" s="530"/>
      <c r="AA147" s="530"/>
      <c r="AB147" s="530"/>
      <c r="AC147" s="530"/>
      <c r="AD147" s="530"/>
      <c r="AE147" s="530"/>
      <c r="AF147" s="530"/>
      <c r="AG147" s="677"/>
      <c r="AH147" s="530"/>
      <c r="AI147" s="530"/>
      <c r="AJ147" s="530"/>
      <c r="AK147" s="677"/>
      <c r="AL147" s="530"/>
    </row>
    <row r="148" ht="24.0" customHeight="1">
      <c r="A148" s="676"/>
      <c r="B148" s="669"/>
      <c r="C148" s="530"/>
      <c r="D148" s="674"/>
      <c r="E148" s="530"/>
      <c r="F148" s="530"/>
      <c r="G148" s="530"/>
      <c r="H148" s="530"/>
      <c r="I148" s="530"/>
      <c r="J148" s="530"/>
      <c r="K148" s="530"/>
      <c r="L148" s="675"/>
      <c r="M148" s="530"/>
      <c r="N148" s="530"/>
      <c r="O148" s="530"/>
      <c r="P148" s="530"/>
      <c r="Q148" s="530"/>
      <c r="R148" s="675"/>
      <c r="S148" s="530"/>
      <c r="T148" s="530"/>
      <c r="U148" s="530"/>
      <c r="V148" s="530"/>
      <c r="W148" s="530"/>
      <c r="X148" s="530"/>
      <c r="Y148" s="530"/>
      <c r="Z148" s="530"/>
      <c r="AA148" s="530"/>
      <c r="AB148" s="530"/>
      <c r="AC148" s="530"/>
      <c r="AD148" s="530"/>
      <c r="AE148" s="530"/>
      <c r="AF148" s="530"/>
      <c r="AG148" s="677"/>
      <c r="AH148" s="530"/>
      <c r="AI148" s="530"/>
      <c r="AJ148" s="530"/>
      <c r="AK148" s="677"/>
      <c r="AL148" s="530"/>
    </row>
    <row r="149" ht="24.0" customHeight="1">
      <c r="A149" s="676"/>
      <c r="B149" s="669"/>
      <c r="C149" s="530"/>
      <c r="D149" s="674"/>
      <c r="E149" s="530"/>
      <c r="F149" s="530"/>
      <c r="G149" s="530"/>
      <c r="H149" s="530"/>
      <c r="I149" s="530"/>
      <c r="J149" s="530"/>
      <c r="K149" s="530"/>
      <c r="L149" s="675"/>
      <c r="M149" s="530"/>
      <c r="N149" s="530"/>
      <c r="O149" s="530"/>
      <c r="P149" s="530"/>
      <c r="Q149" s="530"/>
      <c r="R149" s="675"/>
      <c r="S149" s="530"/>
      <c r="T149" s="530"/>
      <c r="U149" s="530"/>
      <c r="V149" s="530"/>
      <c r="W149" s="530"/>
      <c r="X149" s="530"/>
      <c r="Y149" s="530"/>
      <c r="Z149" s="530"/>
      <c r="AA149" s="530"/>
      <c r="AB149" s="530"/>
      <c r="AC149" s="530"/>
      <c r="AD149" s="530"/>
      <c r="AE149" s="530"/>
      <c r="AF149" s="530"/>
      <c r="AG149" s="677"/>
      <c r="AH149" s="530"/>
      <c r="AI149" s="530"/>
      <c r="AJ149" s="530"/>
      <c r="AK149" s="677"/>
      <c r="AL149" s="530"/>
    </row>
    <row r="150" ht="24.0" customHeight="1">
      <c r="A150" s="676"/>
      <c r="B150" s="669"/>
      <c r="C150" s="530"/>
      <c r="D150" s="674"/>
      <c r="E150" s="530"/>
      <c r="F150" s="530"/>
      <c r="G150" s="530"/>
      <c r="H150" s="530"/>
      <c r="I150" s="530"/>
      <c r="J150" s="530"/>
      <c r="K150" s="530"/>
      <c r="L150" s="675"/>
      <c r="M150" s="530"/>
      <c r="N150" s="530"/>
      <c r="O150" s="530"/>
      <c r="P150" s="530"/>
      <c r="Q150" s="530"/>
      <c r="R150" s="675"/>
      <c r="S150" s="530"/>
      <c r="T150" s="530"/>
      <c r="U150" s="530"/>
      <c r="V150" s="530"/>
      <c r="W150" s="530"/>
      <c r="X150" s="530"/>
      <c r="Y150" s="530"/>
      <c r="Z150" s="530"/>
      <c r="AA150" s="530"/>
      <c r="AB150" s="530"/>
      <c r="AC150" s="530"/>
      <c r="AD150" s="530"/>
      <c r="AE150" s="530"/>
      <c r="AF150" s="530"/>
      <c r="AG150" s="677"/>
      <c r="AH150" s="530"/>
      <c r="AI150" s="530"/>
      <c r="AJ150" s="530"/>
      <c r="AK150" s="677"/>
      <c r="AL150" s="530"/>
    </row>
    <row r="151" ht="24.0" customHeight="1">
      <c r="A151" s="676"/>
      <c r="B151" s="669"/>
      <c r="C151" s="530"/>
      <c r="D151" s="674"/>
      <c r="E151" s="530"/>
      <c r="F151" s="530"/>
      <c r="G151" s="530"/>
      <c r="H151" s="530"/>
      <c r="I151" s="530"/>
      <c r="J151" s="530"/>
      <c r="K151" s="530"/>
      <c r="L151" s="675"/>
      <c r="M151" s="530"/>
      <c r="N151" s="530"/>
      <c r="O151" s="530"/>
      <c r="P151" s="530"/>
      <c r="Q151" s="530"/>
      <c r="R151" s="675"/>
      <c r="S151" s="530"/>
      <c r="T151" s="530"/>
      <c r="U151" s="530"/>
      <c r="V151" s="530"/>
      <c r="W151" s="530"/>
      <c r="X151" s="530"/>
      <c r="Y151" s="530"/>
      <c r="Z151" s="530"/>
      <c r="AA151" s="530"/>
      <c r="AB151" s="530"/>
      <c r="AC151" s="530"/>
      <c r="AD151" s="530"/>
      <c r="AE151" s="530"/>
      <c r="AF151" s="530"/>
      <c r="AG151" s="677"/>
      <c r="AH151" s="530"/>
      <c r="AI151" s="530"/>
      <c r="AJ151" s="530"/>
      <c r="AK151" s="677"/>
      <c r="AL151" s="530"/>
    </row>
    <row r="152" ht="24.0" customHeight="1">
      <c r="A152" s="676"/>
      <c r="B152" s="669"/>
      <c r="C152" s="530"/>
      <c r="D152" s="674"/>
      <c r="E152" s="530"/>
      <c r="F152" s="530"/>
      <c r="G152" s="530"/>
      <c r="H152" s="530"/>
      <c r="I152" s="530"/>
      <c r="J152" s="530"/>
      <c r="K152" s="530"/>
      <c r="L152" s="675"/>
      <c r="M152" s="530"/>
      <c r="N152" s="530"/>
      <c r="O152" s="530"/>
      <c r="P152" s="530"/>
      <c r="Q152" s="530"/>
      <c r="R152" s="675"/>
      <c r="S152" s="530"/>
      <c r="T152" s="530"/>
      <c r="U152" s="530"/>
      <c r="V152" s="530"/>
      <c r="W152" s="530"/>
      <c r="X152" s="530"/>
      <c r="Y152" s="530"/>
      <c r="Z152" s="530"/>
      <c r="AA152" s="530"/>
      <c r="AB152" s="530"/>
      <c r="AC152" s="530"/>
      <c r="AD152" s="530"/>
      <c r="AE152" s="530"/>
      <c r="AF152" s="530"/>
      <c r="AG152" s="677"/>
      <c r="AH152" s="530"/>
      <c r="AI152" s="530"/>
      <c r="AJ152" s="530"/>
      <c r="AK152" s="677"/>
      <c r="AL152" s="530"/>
    </row>
    <row r="153" ht="24.0" customHeight="1">
      <c r="A153" s="676"/>
      <c r="B153" s="669"/>
      <c r="C153" s="530"/>
      <c r="D153" s="674"/>
      <c r="E153" s="530"/>
      <c r="F153" s="530"/>
      <c r="G153" s="530"/>
      <c r="H153" s="530"/>
      <c r="I153" s="530"/>
      <c r="J153" s="530"/>
      <c r="K153" s="530"/>
      <c r="L153" s="675"/>
      <c r="M153" s="530"/>
      <c r="N153" s="530"/>
      <c r="O153" s="530"/>
      <c r="P153" s="530"/>
      <c r="Q153" s="530"/>
      <c r="R153" s="675"/>
      <c r="S153" s="530"/>
      <c r="T153" s="530"/>
      <c r="U153" s="530"/>
      <c r="V153" s="530"/>
      <c r="W153" s="530"/>
      <c r="X153" s="530"/>
      <c r="Y153" s="530"/>
      <c r="Z153" s="530"/>
      <c r="AA153" s="530"/>
      <c r="AB153" s="530"/>
      <c r="AC153" s="530"/>
      <c r="AD153" s="530"/>
      <c r="AE153" s="530"/>
      <c r="AF153" s="530"/>
      <c r="AG153" s="677"/>
      <c r="AH153" s="530"/>
      <c r="AI153" s="530"/>
      <c r="AJ153" s="530"/>
      <c r="AK153" s="677"/>
      <c r="AL153" s="530"/>
    </row>
    <row r="154" ht="24.0" customHeight="1">
      <c r="A154" s="676"/>
      <c r="B154" s="669"/>
      <c r="C154" s="530"/>
      <c r="D154" s="674"/>
      <c r="E154" s="530"/>
      <c r="F154" s="530"/>
      <c r="G154" s="530"/>
      <c r="H154" s="530"/>
      <c r="I154" s="530"/>
      <c r="J154" s="530"/>
      <c r="K154" s="530"/>
      <c r="L154" s="675"/>
      <c r="M154" s="530"/>
      <c r="N154" s="530"/>
      <c r="O154" s="530"/>
      <c r="P154" s="530"/>
      <c r="Q154" s="530"/>
      <c r="R154" s="675"/>
      <c r="S154" s="530"/>
      <c r="T154" s="530"/>
      <c r="U154" s="530"/>
      <c r="V154" s="530"/>
      <c r="W154" s="530"/>
      <c r="X154" s="530"/>
      <c r="Y154" s="530"/>
      <c r="Z154" s="530"/>
      <c r="AA154" s="530"/>
      <c r="AB154" s="530"/>
      <c r="AC154" s="530"/>
      <c r="AD154" s="530"/>
      <c r="AE154" s="530"/>
      <c r="AF154" s="530"/>
      <c r="AG154" s="677"/>
      <c r="AH154" s="530"/>
      <c r="AI154" s="530"/>
      <c r="AJ154" s="530"/>
      <c r="AK154" s="677"/>
      <c r="AL154" s="530"/>
    </row>
    <row r="155" ht="24.0" customHeight="1">
      <c r="A155" s="676"/>
      <c r="B155" s="669"/>
      <c r="C155" s="530"/>
      <c r="D155" s="674"/>
      <c r="E155" s="530"/>
      <c r="F155" s="530"/>
      <c r="G155" s="530"/>
      <c r="H155" s="530"/>
      <c r="I155" s="530"/>
      <c r="J155" s="530"/>
      <c r="K155" s="530"/>
      <c r="L155" s="675"/>
      <c r="M155" s="530"/>
      <c r="N155" s="530"/>
      <c r="O155" s="530"/>
      <c r="P155" s="530"/>
      <c r="Q155" s="530"/>
      <c r="R155" s="675"/>
      <c r="S155" s="530"/>
      <c r="T155" s="530"/>
      <c r="U155" s="530"/>
      <c r="V155" s="530"/>
      <c r="W155" s="530"/>
      <c r="X155" s="530"/>
      <c r="Y155" s="530"/>
      <c r="Z155" s="530"/>
      <c r="AA155" s="530"/>
      <c r="AB155" s="530"/>
      <c r="AC155" s="530"/>
      <c r="AD155" s="530"/>
      <c r="AE155" s="530"/>
      <c r="AF155" s="530"/>
      <c r="AG155" s="677"/>
      <c r="AH155" s="530"/>
      <c r="AI155" s="530"/>
      <c r="AJ155" s="530"/>
      <c r="AK155" s="677"/>
      <c r="AL155" s="530"/>
    </row>
    <row r="156" ht="24.0" customHeight="1">
      <c r="A156" s="676"/>
      <c r="B156" s="669"/>
      <c r="C156" s="530"/>
      <c r="D156" s="674"/>
      <c r="E156" s="530"/>
      <c r="F156" s="530"/>
      <c r="G156" s="530"/>
      <c r="H156" s="530"/>
      <c r="I156" s="530"/>
      <c r="J156" s="530"/>
      <c r="K156" s="530"/>
      <c r="L156" s="675"/>
      <c r="M156" s="530"/>
      <c r="N156" s="530"/>
      <c r="O156" s="530"/>
      <c r="P156" s="530"/>
      <c r="Q156" s="530"/>
      <c r="R156" s="675"/>
      <c r="S156" s="530"/>
      <c r="T156" s="530"/>
      <c r="U156" s="530"/>
      <c r="V156" s="530"/>
      <c r="W156" s="530"/>
      <c r="X156" s="530"/>
      <c r="Y156" s="530"/>
      <c r="Z156" s="530"/>
      <c r="AA156" s="530"/>
      <c r="AB156" s="530"/>
      <c r="AC156" s="530"/>
      <c r="AD156" s="530"/>
      <c r="AE156" s="530"/>
      <c r="AF156" s="530"/>
      <c r="AG156" s="677"/>
      <c r="AH156" s="530"/>
      <c r="AI156" s="530"/>
      <c r="AJ156" s="530"/>
      <c r="AK156" s="677"/>
      <c r="AL156" s="530"/>
    </row>
    <row r="157" ht="24.0" customHeight="1">
      <c r="A157" s="676"/>
      <c r="B157" s="669"/>
      <c r="C157" s="530"/>
      <c r="D157" s="674"/>
      <c r="E157" s="530"/>
      <c r="F157" s="530"/>
      <c r="G157" s="530"/>
      <c r="H157" s="530"/>
      <c r="I157" s="530"/>
      <c r="J157" s="530"/>
      <c r="K157" s="530"/>
      <c r="L157" s="675"/>
      <c r="M157" s="530"/>
      <c r="N157" s="530"/>
      <c r="O157" s="530"/>
      <c r="P157" s="530"/>
      <c r="Q157" s="530"/>
      <c r="R157" s="675"/>
      <c r="S157" s="530"/>
      <c r="T157" s="530"/>
      <c r="U157" s="530"/>
      <c r="V157" s="530"/>
      <c r="W157" s="530"/>
      <c r="X157" s="530"/>
      <c r="Y157" s="530"/>
      <c r="Z157" s="530"/>
      <c r="AA157" s="530"/>
      <c r="AB157" s="530"/>
      <c r="AC157" s="530"/>
      <c r="AD157" s="530"/>
      <c r="AE157" s="530"/>
      <c r="AF157" s="530"/>
      <c r="AG157" s="677"/>
      <c r="AH157" s="530"/>
      <c r="AI157" s="530"/>
      <c r="AJ157" s="530"/>
      <c r="AK157" s="677"/>
      <c r="AL157" s="530"/>
    </row>
    <row r="158" ht="24.0" customHeight="1">
      <c r="A158" s="676"/>
      <c r="B158" s="669"/>
      <c r="C158" s="530"/>
      <c r="D158" s="674"/>
      <c r="E158" s="530"/>
      <c r="F158" s="530"/>
      <c r="G158" s="530"/>
      <c r="H158" s="530"/>
      <c r="I158" s="530"/>
      <c r="J158" s="530"/>
      <c r="K158" s="530"/>
      <c r="L158" s="675"/>
      <c r="M158" s="530"/>
      <c r="N158" s="530"/>
      <c r="O158" s="530"/>
      <c r="P158" s="530"/>
      <c r="Q158" s="530"/>
      <c r="R158" s="675"/>
      <c r="S158" s="530"/>
      <c r="T158" s="530"/>
      <c r="U158" s="530"/>
      <c r="V158" s="530"/>
      <c r="W158" s="530"/>
      <c r="X158" s="530"/>
      <c r="Y158" s="530"/>
      <c r="Z158" s="530"/>
      <c r="AA158" s="530"/>
      <c r="AB158" s="530"/>
      <c r="AC158" s="530"/>
      <c r="AD158" s="530"/>
      <c r="AE158" s="530"/>
      <c r="AF158" s="530"/>
      <c r="AG158" s="677"/>
      <c r="AH158" s="530"/>
      <c r="AI158" s="530"/>
      <c r="AJ158" s="530"/>
      <c r="AK158" s="677"/>
      <c r="AL158" s="530"/>
    </row>
    <row r="159" ht="24.0" customHeight="1">
      <c r="A159" s="676"/>
      <c r="B159" s="669"/>
      <c r="C159" s="530"/>
      <c r="D159" s="674"/>
      <c r="E159" s="530"/>
      <c r="F159" s="530"/>
      <c r="G159" s="530"/>
      <c r="H159" s="530"/>
      <c r="I159" s="530"/>
      <c r="J159" s="530"/>
      <c r="K159" s="530"/>
      <c r="L159" s="675"/>
      <c r="M159" s="530"/>
      <c r="N159" s="530"/>
      <c r="O159" s="530"/>
      <c r="P159" s="530"/>
      <c r="Q159" s="530"/>
      <c r="R159" s="675"/>
      <c r="S159" s="530"/>
      <c r="T159" s="530"/>
      <c r="U159" s="530"/>
      <c r="V159" s="530"/>
      <c r="W159" s="530"/>
      <c r="X159" s="530"/>
      <c r="Y159" s="530"/>
      <c r="Z159" s="530"/>
      <c r="AA159" s="530"/>
      <c r="AB159" s="530"/>
      <c r="AC159" s="530"/>
      <c r="AD159" s="530"/>
      <c r="AE159" s="530"/>
      <c r="AF159" s="530"/>
      <c r="AG159" s="677"/>
      <c r="AH159" s="530"/>
      <c r="AI159" s="530"/>
      <c r="AJ159" s="530"/>
      <c r="AK159" s="677"/>
      <c r="AL159" s="530"/>
    </row>
    <row r="160" ht="24.0" customHeight="1">
      <c r="A160" s="676"/>
      <c r="B160" s="669"/>
      <c r="C160" s="530"/>
      <c r="D160" s="674"/>
      <c r="E160" s="530"/>
      <c r="F160" s="530"/>
      <c r="G160" s="530"/>
      <c r="H160" s="530"/>
      <c r="I160" s="530"/>
      <c r="J160" s="530"/>
      <c r="K160" s="530"/>
      <c r="L160" s="675"/>
      <c r="M160" s="530"/>
      <c r="N160" s="530"/>
      <c r="O160" s="530"/>
      <c r="P160" s="530"/>
      <c r="Q160" s="530"/>
      <c r="R160" s="675"/>
      <c r="S160" s="530"/>
      <c r="T160" s="530"/>
      <c r="U160" s="530"/>
      <c r="V160" s="530"/>
      <c r="W160" s="530"/>
      <c r="X160" s="530"/>
      <c r="Y160" s="530"/>
      <c r="Z160" s="530"/>
      <c r="AA160" s="530"/>
      <c r="AB160" s="530"/>
      <c r="AC160" s="530"/>
      <c r="AD160" s="530"/>
      <c r="AE160" s="530"/>
      <c r="AF160" s="530"/>
      <c r="AG160" s="677"/>
      <c r="AH160" s="530"/>
      <c r="AI160" s="530"/>
      <c r="AJ160" s="530"/>
      <c r="AK160" s="677"/>
      <c r="AL160" s="530"/>
    </row>
    <row r="161" ht="24.0" customHeight="1">
      <c r="A161" s="676"/>
      <c r="B161" s="669"/>
      <c r="C161" s="530"/>
      <c r="D161" s="674"/>
      <c r="E161" s="530"/>
      <c r="F161" s="530"/>
      <c r="G161" s="530"/>
      <c r="H161" s="530"/>
      <c r="I161" s="530"/>
      <c r="J161" s="530"/>
      <c r="K161" s="530"/>
      <c r="L161" s="675"/>
      <c r="M161" s="530"/>
      <c r="N161" s="530"/>
      <c r="O161" s="530"/>
      <c r="P161" s="530"/>
      <c r="Q161" s="530"/>
      <c r="R161" s="675"/>
      <c r="S161" s="530"/>
      <c r="T161" s="530"/>
      <c r="U161" s="530"/>
      <c r="V161" s="530"/>
      <c r="W161" s="530"/>
      <c r="X161" s="530"/>
      <c r="Y161" s="530"/>
      <c r="Z161" s="530"/>
      <c r="AA161" s="530"/>
      <c r="AB161" s="530"/>
      <c r="AC161" s="530"/>
      <c r="AD161" s="530"/>
      <c r="AE161" s="530"/>
      <c r="AF161" s="530"/>
      <c r="AG161" s="677"/>
      <c r="AH161" s="530"/>
      <c r="AI161" s="530"/>
      <c r="AJ161" s="530"/>
      <c r="AK161" s="677"/>
      <c r="AL161" s="530"/>
    </row>
    <row r="162" ht="24.0" customHeight="1">
      <c r="A162" s="676"/>
      <c r="B162" s="669"/>
      <c r="C162" s="530"/>
      <c r="D162" s="674"/>
      <c r="E162" s="530"/>
      <c r="F162" s="530"/>
      <c r="G162" s="530"/>
      <c r="H162" s="530"/>
      <c r="I162" s="530"/>
      <c r="J162" s="530"/>
      <c r="K162" s="530"/>
      <c r="L162" s="675"/>
      <c r="M162" s="530"/>
      <c r="N162" s="530"/>
      <c r="O162" s="530"/>
      <c r="P162" s="530"/>
      <c r="Q162" s="530"/>
      <c r="R162" s="675"/>
      <c r="S162" s="530"/>
      <c r="T162" s="530"/>
      <c r="U162" s="530"/>
      <c r="V162" s="530"/>
      <c r="W162" s="530"/>
      <c r="X162" s="530"/>
      <c r="Y162" s="530"/>
      <c r="Z162" s="530"/>
      <c r="AA162" s="530"/>
      <c r="AB162" s="530"/>
      <c r="AC162" s="530"/>
      <c r="AD162" s="530"/>
      <c r="AE162" s="530"/>
      <c r="AF162" s="530"/>
      <c r="AG162" s="677"/>
      <c r="AH162" s="530"/>
      <c r="AI162" s="530"/>
      <c r="AJ162" s="530"/>
      <c r="AK162" s="677"/>
      <c r="AL162" s="530"/>
    </row>
    <row r="163" ht="24.0" customHeight="1">
      <c r="A163" s="676"/>
      <c r="B163" s="669"/>
      <c r="C163" s="530"/>
      <c r="D163" s="674"/>
      <c r="E163" s="530"/>
      <c r="F163" s="530"/>
      <c r="G163" s="530"/>
      <c r="H163" s="530"/>
      <c r="I163" s="530"/>
      <c r="J163" s="530"/>
      <c r="K163" s="530"/>
      <c r="L163" s="675"/>
      <c r="M163" s="530"/>
      <c r="N163" s="530"/>
      <c r="O163" s="530"/>
      <c r="P163" s="530"/>
      <c r="Q163" s="530"/>
      <c r="R163" s="675"/>
      <c r="S163" s="530"/>
      <c r="T163" s="530"/>
      <c r="U163" s="530"/>
      <c r="V163" s="530"/>
      <c r="W163" s="530"/>
      <c r="X163" s="530"/>
      <c r="Y163" s="530"/>
      <c r="Z163" s="530"/>
      <c r="AA163" s="530"/>
      <c r="AB163" s="530"/>
      <c r="AC163" s="530"/>
      <c r="AD163" s="530"/>
      <c r="AE163" s="530"/>
      <c r="AF163" s="530"/>
      <c r="AG163" s="677"/>
      <c r="AH163" s="530"/>
      <c r="AI163" s="530"/>
      <c r="AJ163" s="530"/>
      <c r="AK163" s="677"/>
      <c r="AL163" s="530"/>
    </row>
    <row r="164" ht="24.0" customHeight="1">
      <c r="A164" s="676"/>
      <c r="B164" s="669"/>
      <c r="C164" s="530"/>
      <c r="D164" s="674"/>
      <c r="E164" s="530"/>
      <c r="F164" s="530"/>
      <c r="G164" s="530"/>
      <c r="H164" s="530"/>
      <c r="I164" s="530"/>
      <c r="J164" s="530"/>
      <c r="K164" s="530"/>
      <c r="L164" s="675"/>
      <c r="M164" s="530"/>
      <c r="N164" s="530"/>
      <c r="O164" s="530"/>
      <c r="P164" s="530"/>
      <c r="Q164" s="530"/>
      <c r="R164" s="675"/>
      <c r="S164" s="530"/>
      <c r="T164" s="530"/>
      <c r="U164" s="530"/>
      <c r="V164" s="530"/>
      <c r="W164" s="530"/>
      <c r="X164" s="530"/>
      <c r="Y164" s="530"/>
      <c r="Z164" s="530"/>
      <c r="AA164" s="530"/>
      <c r="AB164" s="530"/>
      <c r="AC164" s="530"/>
      <c r="AD164" s="530"/>
      <c r="AE164" s="530"/>
      <c r="AF164" s="530"/>
      <c r="AG164" s="677"/>
      <c r="AH164" s="530"/>
      <c r="AI164" s="530"/>
      <c r="AJ164" s="530"/>
      <c r="AK164" s="677"/>
      <c r="AL164" s="530"/>
    </row>
    <row r="165" ht="24.0" customHeight="1">
      <c r="A165" s="676"/>
      <c r="B165" s="669"/>
      <c r="C165" s="530"/>
      <c r="D165" s="674"/>
      <c r="E165" s="530"/>
      <c r="F165" s="530"/>
      <c r="G165" s="530"/>
      <c r="H165" s="530"/>
      <c r="I165" s="530"/>
      <c r="J165" s="530"/>
      <c r="K165" s="530"/>
      <c r="L165" s="675"/>
      <c r="M165" s="530"/>
      <c r="N165" s="530"/>
      <c r="O165" s="530"/>
      <c r="P165" s="530"/>
      <c r="Q165" s="530"/>
      <c r="R165" s="675"/>
      <c r="S165" s="530"/>
      <c r="T165" s="530"/>
      <c r="U165" s="530"/>
      <c r="V165" s="530"/>
      <c r="W165" s="530"/>
      <c r="X165" s="530"/>
      <c r="Y165" s="530"/>
      <c r="Z165" s="530"/>
      <c r="AA165" s="530"/>
      <c r="AB165" s="530"/>
      <c r="AC165" s="530"/>
      <c r="AD165" s="530"/>
      <c r="AE165" s="530"/>
      <c r="AF165" s="530"/>
      <c r="AG165" s="677"/>
      <c r="AH165" s="530"/>
      <c r="AI165" s="530"/>
      <c r="AJ165" s="530"/>
      <c r="AK165" s="677"/>
      <c r="AL165" s="530"/>
    </row>
    <row r="166" ht="24.0" customHeight="1">
      <c r="A166" s="676"/>
      <c r="B166" s="669"/>
      <c r="C166" s="530"/>
      <c r="D166" s="674"/>
      <c r="E166" s="530"/>
      <c r="F166" s="530"/>
      <c r="G166" s="530"/>
      <c r="H166" s="530"/>
      <c r="I166" s="530"/>
      <c r="J166" s="530"/>
      <c r="K166" s="530"/>
      <c r="L166" s="675"/>
      <c r="M166" s="530"/>
      <c r="N166" s="530"/>
      <c r="O166" s="530"/>
      <c r="P166" s="530"/>
      <c r="Q166" s="530"/>
      <c r="R166" s="675"/>
      <c r="S166" s="530"/>
      <c r="T166" s="530"/>
      <c r="U166" s="530"/>
      <c r="V166" s="530"/>
      <c r="W166" s="530"/>
      <c r="X166" s="530"/>
      <c r="Y166" s="530"/>
      <c r="Z166" s="530"/>
      <c r="AA166" s="530"/>
      <c r="AB166" s="530"/>
      <c r="AC166" s="530"/>
      <c r="AD166" s="530"/>
      <c r="AE166" s="530"/>
      <c r="AF166" s="530"/>
      <c r="AG166" s="677"/>
      <c r="AH166" s="530"/>
      <c r="AI166" s="530"/>
      <c r="AJ166" s="530"/>
      <c r="AK166" s="677"/>
      <c r="AL166" s="530"/>
    </row>
    <row r="167" ht="24.0" customHeight="1">
      <c r="A167" s="676"/>
      <c r="B167" s="669"/>
      <c r="C167" s="530"/>
      <c r="D167" s="674"/>
      <c r="E167" s="530"/>
      <c r="F167" s="530"/>
      <c r="G167" s="530"/>
      <c r="H167" s="530"/>
      <c r="I167" s="530"/>
      <c r="J167" s="530"/>
      <c r="K167" s="530"/>
      <c r="L167" s="675"/>
      <c r="M167" s="530"/>
      <c r="N167" s="530"/>
      <c r="O167" s="530"/>
      <c r="P167" s="530"/>
      <c r="Q167" s="530"/>
      <c r="R167" s="675"/>
      <c r="S167" s="530"/>
      <c r="T167" s="530"/>
      <c r="U167" s="530"/>
      <c r="V167" s="530"/>
      <c r="W167" s="530"/>
      <c r="X167" s="530"/>
      <c r="Y167" s="530"/>
      <c r="Z167" s="530"/>
      <c r="AA167" s="530"/>
      <c r="AB167" s="530"/>
      <c r="AC167" s="530"/>
      <c r="AD167" s="530"/>
      <c r="AE167" s="530"/>
      <c r="AF167" s="530"/>
      <c r="AG167" s="677"/>
      <c r="AH167" s="530"/>
      <c r="AI167" s="530"/>
      <c r="AJ167" s="530"/>
      <c r="AK167" s="677"/>
      <c r="AL167" s="530"/>
    </row>
    <row r="168" ht="24.0" customHeight="1">
      <c r="A168" s="676"/>
      <c r="B168" s="669"/>
      <c r="C168" s="530"/>
      <c r="D168" s="674"/>
      <c r="E168" s="530"/>
      <c r="F168" s="530"/>
      <c r="G168" s="530"/>
      <c r="H168" s="530"/>
      <c r="I168" s="530"/>
      <c r="J168" s="530"/>
      <c r="K168" s="530"/>
      <c r="L168" s="675"/>
      <c r="M168" s="530"/>
      <c r="N168" s="530"/>
      <c r="O168" s="530"/>
      <c r="P168" s="530"/>
      <c r="Q168" s="530"/>
      <c r="R168" s="675"/>
      <c r="S168" s="530"/>
      <c r="T168" s="530"/>
      <c r="U168" s="530"/>
      <c r="V168" s="530"/>
      <c r="W168" s="530"/>
      <c r="X168" s="530"/>
      <c r="Y168" s="530"/>
      <c r="Z168" s="530"/>
      <c r="AA168" s="530"/>
      <c r="AB168" s="530"/>
      <c r="AC168" s="530"/>
      <c r="AD168" s="530"/>
      <c r="AE168" s="530"/>
      <c r="AF168" s="530"/>
      <c r="AG168" s="677"/>
      <c r="AH168" s="530"/>
      <c r="AI168" s="530"/>
      <c r="AJ168" s="530"/>
      <c r="AK168" s="677"/>
      <c r="AL168" s="530"/>
    </row>
    <row r="169" ht="24.0" customHeight="1">
      <c r="A169" s="676"/>
      <c r="B169" s="669"/>
      <c r="C169" s="530"/>
      <c r="D169" s="674"/>
      <c r="E169" s="530"/>
      <c r="F169" s="530"/>
      <c r="G169" s="530"/>
      <c r="H169" s="530"/>
      <c r="I169" s="530"/>
      <c r="J169" s="530"/>
      <c r="K169" s="530"/>
      <c r="L169" s="675"/>
      <c r="M169" s="530"/>
      <c r="N169" s="530"/>
      <c r="O169" s="530"/>
      <c r="P169" s="530"/>
      <c r="Q169" s="530"/>
      <c r="R169" s="675"/>
      <c r="S169" s="530"/>
      <c r="T169" s="530"/>
      <c r="U169" s="530"/>
      <c r="V169" s="530"/>
      <c r="W169" s="530"/>
      <c r="X169" s="530"/>
      <c r="Y169" s="530"/>
      <c r="Z169" s="530"/>
      <c r="AA169" s="530"/>
      <c r="AB169" s="530"/>
      <c r="AC169" s="530"/>
      <c r="AD169" s="530"/>
      <c r="AE169" s="530"/>
      <c r="AF169" s="530"/>
      <c r="AG169" s="677"/>
      <c r="AH169" s="530"/>
      <c r="AI169" s="530"/>
      <c r="AJ169" s="530"/>
      <c r="AK169" s="677"/>
      <c r="AL169" s="530"/>
    </row>
    <row r="170" ht="24.0" customHeight="1">
      <c r="A170" s="676"/>
      <c r="B170" s="669"/>
      <c r="C170" s="530"/>
      <c r="D170" s="674"/>
      <c r="E170" s="530"/>
      <c r="F170" s="530"/>
      <c r="G170" s="530"/>
      <c r="H170" s="530"/>
      <c r="I170" s="530"/>
      <c r="J170" s="530"/>
      <c r="K170" s="530"/>
      <c r="L170" s="675"/>
      <c r="M170" s="530"/>
      <c r="N170" s="530"/>
      <c r="O170" s="530"/>
      <c r="P170" s="530"/>
      <c r="Q170" s="530"/>
      <c r="R170" s="675"/>
      <c r="S170" s="530"/>
      <c r="T170" s="530"/>
      <c r="U170" s="530"/>
      <c r="V170" s="530"/>
      <c r="W170" s="530"/>
      <c r="X170" s="530"/>
      <c r="Y170" s="530"/>
      <c r="Z170" s="530"/>
      <c r="AA170" s="530"/>
      <c r="AB170" s="530"/>
      <c r="AC170" s="530"/>
      <c r="AD170" s="530"/>
      <c r="AE170" s="530"/>
      <c r="AF170" s="530"/>
      <c r="AG170" s="677"/>
      <c r="AH170" s="530"/>
      <c r="AI170" s="530"/>
      <c r="AJ170" s="530"/>
      <c r="AK170" s="677"/>
      <c r="AL170" s="530"/>
    </row>
    <row r="171" ht="24.0" customHeight="1">
      <c r="A171" s="676"/>
      <c r="B171" s="669"/>
      <c r="C171" s="530"/>
      <c r="D171" s="674"/>
      <c r="E171" s="530"/>
      <c r="F171" s="530"/>
      <c r="G171" s="530"/>
      <c r="H171" s="530"/>
      <c r="I171" s="530"/>
      <c r="J171" s="530"/>
      <c r="K171" s="530"/>
      <c r="L171" s="675"/>
      <c r="M171" s="530"/>
      <c r="N171" s="530"/>
      <c r="O171" s="530"/>
      <c r="P171" s="530"/>
      <c r="Q171" s="530"/>
      <c r="R171" s="675"/>
      <c r="S171" s="530"/>
      <c r="T171" s="530"/>
      <c r="U171" s="530"/>
      <c r="V171" s="530"/>
      <c r="W171" s="530"/>
      <c r="X171" s="530"/>
      <c r="Y171" s="530"/>
      <c r="Z171" s="530"/>
      <c r="AA171" s="530"/>
      <c r="AB171" s="530"/>
      <c r="AC171" s="530"/>
      <c r="AD171" s="530"/>
      <c r="AE171" s="530"/>
      <c r="AF171" s="530"/>
      <c r="AG171" s="677"/>
      <c r="AH171" s="530"/>
      <c r="AI171" s="530"/>
      <c r="AJ171" s="530"/>
      <c r="AK171" s="677"/>
      <c r="AL171" s="530"/>
    </row>
    <row r="172" ht="24.0" customHeight="1">
      <c r="A172" s="676"/>
      <c r="B172" s="669"/>
      <c r="C172" s="530"/>
      <c r="D172" s="674"/>
      <c r="E172" s="530"/>
      <c r="F172" s="530"/>
      <c r="G172" s="530"/>
      <c r="H172" s="530"/>
      <c r="I172" s="530"/>
      <c r="J172" s="530"/>
      <c r="K172" s="530"/>
      <c r="L172" s="675"/>
      <c r="M172" s="530"/>
      <c r="N172" s="530"/>
      <c r="O172" s="530"/>
      <c r="P172" s="530"/>
      <c r="Q172" s="530"/>
      <c r="R172" s="675"/>
      <c r="S172" s="530"/>
      <c r="T172" s="530"/>
      <c r="U172" s="530"/>
      <c r="V172" s="530"/>
      <c r="W172" s="530"/>
      <c r="X172" s="530"/>
      <c r="Y172" s="530"/>
      <c r="Z172" s="530"/>
      <c r="AA172" s="530"/>
      <c r="AB172" s="530"/>
      <c r="AC172" s="530"/>
      <c r="AD172" s="530"/>
      <c r="AE172" s="530"/>
      <c r="AF172" s="530"/>
      <c r="AG172" s="677"/>
      <c r="AH172" s="530"/>
      <c r="AI172" s="530"/>
      <c r="AJ172" s="530"/>
      <c r="AK172" s="677"/>
      <c r="AL172" s="530"/>
    </row>
    <row r="173" ht="24.0" customHeight="1">
      <c r="A173" s="676"/>
      <c r="B173" s="669"/>
      <c r="C173" s="530"/>
      <c r="D173" s="674"/>
      <c r="E173" s="530"/>
      <c r="F173" s="530"/>
      <c r="G173" s="530"/>
      <c r="H173" s="530"/>
      <c r="I173" s="530"/>
      <c r="J173" s="530"/>
      <c r="K173" s="530"/>
      <c r="L173" s="675"/>
      <c r="M173" s="530"/>
      <c r="N173" s="530"/>
      <c r="O173" s="530"/>
      <c r="P173" s="530"/>
      <c r="Q173" s="530"/>
      <c r="R173" s="675"/>
      <c r="S173" s="530"/>
      <c r="T173" s="530"/>
      <c r="U173" s="530"/>
      <c r="V173" s="530"/>
      <c r="W173" s="530"/>
      <c r="X173" s="530"/>
      <c r="Y173" s="530"/>
      <c r="Z173" s="530"/>
      <c r="AA173" s="530"/>
      <c r="AB173" s="530"/>
      <c r="AC173" s="530"/>
      <c r="AD173" s="530"/>
      <c r="AE173" s="530"/>
      <c r="AF173" s="530"/>
      <c r="AG173" s="677"/>
      <c r="AH173" s="530"/>
      <c r="AI173" s="530"/>
      <c r="AJ173" s="530"/>
      <c r="AK173" s="677"/>
      <c r="AL173" s="530"/>
    </row>
    <row r="174" ht="24.0" customHeight="1">
      <c r="A174" s="676"/>
      <c r="B174" s="669"/>
      <c r="C174" s="530"/>
      <c r="D174" s="674"/>
      <c r="E174" s="530"/>
      <c r="F174" s="530"/>
      <c r="G174" s="530"/>
      <c r="H174" s="530"/>
      <c r="I174" s="530"/>
      <c r="J174" s="530"/>
      <c r="K174" s="530"/>
      <c r="L174" s="675"/>
      <c r="M174" s="530"/>
      <c r="N174" s="530"/>
      <c r="O174" s="530"/>
      <c r="P174" s="530"/>
      <c r="Q174" s="530"/>
      <c r="R174" s="675"/>
      <c r="S174" s="530"/>
      <c r="T174" s="530"/>
      <c r="U174" s="530"/>
      <c r="V174" s="530"/>
      <c r="W174" s="530"/>
      <c r="X174" s="530"/>
      <c r="Y174" s="530"/>
      <c r="Z174" s="530"/>
      <c r="AA174" s="530"/>
      <c r="AB174" s="530"/>
      <c r="AC174" s="530"/>
      <c r="AD174" s="530"/>
      <c r="AE174" s="530"/>
      <c r="AF174" s="530"/>
      <c r="AG174" s="677"/>
      <c r="AH174" s="530"/>
      <c r="AI174" s="530"/>
      <c r="AJ174" s="530"/>
      <c r="AK174" s="677"/>
      <c r="AL174" s="530"/>
    </row>
    <row r="175" ht="24.0" customHeight="1">
      <c r="A175" s="676"/>
      <c r="B175" s="669"/>
      <c r="C175" s="530"/>
      <c r="D175" s="674"/>
      <c r="E175" s="530"/>
      <c r="F175" s="530"/>
      <c r="G175" s="530"/>
      <c r="H175" s="530"/>
      <c r="I175" s="530"/>
      <c r="J175" s="530"/>
      <c r="K175" s="530"/>
      <c r="L175" s="675"/>
      <c r="M175" s="530"/>
      <c r="N175" s="530"/>
      <c r="O175" s="530"/>
      <c r="P175" s="530"/>
      <c r="Q175" s="530"/>
      <c r="R175" s="675"/>
      <c r="S175" s="530"/>
      <c r="T175" s="530"/>
      <c r="U175" s="530"/>
      <c r="V175" s="530"/>
      <c r="W175" s="530"/>
      <c r="X175" s="530"/>
      <c r="Y175" s="530"/>
      <c r="Z175" s="530"/>
      <c r="AA175" s="530"/>
      <c r="AB175" s="530"/>
      <c r="AC175" s="530"/>
      <c r="AD175" s="530"/>
      <c r="AE175" s="530"/>
      <c r="AF175" s="530"/>
      <c r="AG175" s="677"/>
      <c r="AH175" s="530"/>
      <c r="AI175" s="530"/>
      <c r="AJ175" s="530"/>
      <c r="AK175" s="677"/>
      <c r="AL175" s="530"/>
    </row>
    <row r="176" ht="24.0" customHeight="1">
      <c r="A176" s="676"/>
      <c r="B176" s="669"/>
      <c r="C176" s="530"/>
      <c r="D176" s="674"/>
      <c r="E176" s="530"/>
      <c r="F176" s="530"/>
      <c r="G176" s="530"/>
      <c r="H176" s="530"/>
      <c r="I176" s="530"/>
      <c r="J176" s="530"/>
      <c r="K176" s="530"/>
      <c r="L176" s="675"/>
      <c r="M176" s="530"/>
      <c r="N176" s="530"/>
      <c r="O176" s="530"/>
      <c r="P176" s="530"/>
      <c r="Q176" s="530"/>
      <c r="R176" s="675"/>
      <c r="S176" s="530"/>
      <c r="T176" s="530"/>
      <c r="U176" s="530"/>
      <c r="V176" s="530"/>
      <c r="W176" s="530"/>
      <c r="X176" s="530"/>
      <c r="Y176" s="530"/>
      <c r="Z176" s="530"/>
      <c r="AA176" s="530"/>
      <c r="AB176" s="530"/>
      <c r="AC176" s="530"/>
      <c r="AD176" s="530"/>
      <c r="AE176" s="530"/>
      <c r="AF176" s="530"/>
      <c r="AG176" s="677"/>
      <c r="AH176" s="530"/>
      <c r="AI176" s="530"/>
      <c r="AJ176" s="530"/>
      <c r="AK176" s="677"/>
      <c r="AL176" s="530"/>
    </row>
    <row r="177" ht="24.0" customHeight="1">
      <c r="A177" s="676"/>
      <c r="B177" s="669"/>
      <c r="C177" s="530"/>
      <c r="D177" s="674"/>
      <c r="E177" s="530"/>
      <c r="F177" s="530"/>
      <c r="G177" s="530"/>
      <c r="H177" s="530"/>
      <c r="I177" s="530"/>
      <c r="J177" s="530"/>
      <c r="K177" s="530"/>
      <c r="L177" s="675"/>
      <c r="M177" s="530"/>
      <c r="N177" s="530"/>
      <c r="O177" s="530"/>
      <c r="P177" s="530"/>
      <c r="Q177" s="530"/>
      <c r="R177" s="675"/>
      <c r="S177" s="530"/>
      <c r="T177" s="530"/>
      <c r="U177" s="530"/>
      <c r="V177" s="530"/>
      <c r="W177" s="530"/>
      <c r="X177" s="530"/>
      <c r="Y177" s="530"/>
      <c r="Z177" s="530"/>
      <c r="AA177" s="530"/>
      <c r="AB177" s="530"/>
      <c r="AC177" s="530"/>
      <c r="AD177" s="530"/>
      <c r="AE177" s="530"/>
      <c r="AF177" s="530"/>
      <c r="AG177" s="677"/>
      <c r="AH177" s="530"/>
      <c r="AI177" s="530"/>
      <c r="AJ177" s="530"/>
      <c r="AK177" s="677"/>
      <c r="AL177" s="530"/>
    </row>
    <row r="178" ht="24.0" customHeight="1">
      <c r="A178" s="676"/>
      <c r="B178" s="669"/>
      <c r="C178" s="530"/>
      <c r="D178" s="674"/>
      <c r="E178" s="530"/>
      <c r="F178" s="530"/>
      <c r="G178" s="530"/>
      <c r="H178" s="530"/>
      <c r="I178" s="530"/>
      <c r="J178" s="530"/>
      <c r="K178" s="530"/>
      <c r="L178" s="675"/>
      <c r="M178" s="530"/>
      <c r="N178" s="530"/>
      <c r="O178" s="530"/>
      <c r="P178" s="530"/>
      <c r="Q178" s="530"/>
      <c r="R178" s="675"/>
      <c r="S178" s="530"/>
      <c r="T178" s="530"/>
      <c r="U178" s="530"/>
      <c r="V178" s="530"/>
      <c r="W178" s="530"/>
      <c r="X178" s="530"/>
      <c r="Y178" s="530"/>
      <c r="Z178" s="530"/>
      <c r="AA178" s="530"/>
      <c r="AB178" s="530"/>
      <c r="AC178" s="530"/>
      <c r="AD178" s="530"/>
      <c r="AE178" s="530"/>
      <c r="AF178" s="530"/>
      <c r="AG178" s="677"/>
      <c r="AH178" s="530"/>
      <c r="AI178" s="530"/>
      <c r="AJ178" s="530"/>
      <c r="AK178" s="677"/>
      <c r="AL178" s="530"/>
    </row>
    <row r="179" ht="24.0" customHeight="1">
      <c r="A179" s="676"/>
      <c r="B179" s="669"/>
      <c r="C179" s="530"/>
      <c r="D179" s="674"/>
      <c r="E179" s="530"/>
      <c r="F179" s="530"/>
      <c r="G179" s="530"/>
      <c r="H179" s="530"/>
      <c r="I179" s="530"/>
      <c r="J179" s="530"/>
      <c r="K179" s="530"/>
      <c r="L179" s="675"/>
      <c r="M179" s="530"/>
      <c r="N179" s="530"/>
      <c r="O179" s="530"/>
      <c r="P179" s="530"/>
      <c r="Q179" s="530"/>
      <c r="R179" s="675"/>
      <c r="S179" s="530"/>
      <c r="T179" s="530"/>
      <c r="U179" s="530"/>
      <c r="V179" s="530"/>
      <c r="W179" s="530"/>
      <c r="X179" s="530"/>
      <c r="Y179" s="530"/>
      <c r="Z179" s="530"/>
      <c r="AA179" s="530"/>
      <c r="AB179" s="530"/>
      <c r="AC179" s="530"/>
      <c r="AD179" s="530"/>
      <c r="AE179" s="530"/>
      <c r="AF179" s="530"/>
      <c r="AG179" s="677"/>
      <c r="AH179" s="530"/>
      <c r="AI179" s="530"/>
      <c r="AJ179" s="530"/>
      <c r="AK179" s="677"/>
      <c r="AL179" s="530"/>
    </row>
    <row r="180" ht="24.0" customHeight="1">
      <c r="A180" s="676"/>
      <c r="B180" s="669"/>
      <c r="C180" s="530"/>
      <c r="D180" s="674"/>
      <c r="E180" s="530"/>
      <c r="F180" s="530"/>
      <c r="G180" s="530"/>
      <c r="H180" s="530"/>
      <c r="I180" s="530"/>
      <c r="J180" s="530"/>
      <c r="K180" s="530"/>
      <c r="L180" s="675"/>
      <c r="M180" s="530"/>
      <c r="N180" s="530"/>
      <c r="O180" s="530"/>
      <c r="P180" s="530"/>
      <c r="Q180" s="530"/>
      <c r="R180" s="675"/>
      <c r="S180" s="530"/>
      <c r="T180" s="530"/>
      <c r="U180" s="530"/>
      <c r="V180" s="530"/>
      <c r="W180" s="530"/>
      <c r="X180" s="530"/>
      <c r="Y180" s="530"/>
      <c r="Z180" s="530"/>
      <c r="AA180" s="530"/>
      <c r="AB180" s="530"/>
      <c r="AC180" s="530"/>
      <c r="AD180" s="530"/>
      <c r="AE180" s="530"/>
      <c r="AF180" s="530"/>
      <c r="AG180" s="677"/>
      <c r="AH180" s="530"/>
      <c r="AI180" s="530"/>
      <c r="AJ180" s="530"/>
      <c r="AK180" s="677"/>
      <c r="AL180" s="530"/>
    </row>
    <row r="181" ht="24.0" customHeight="1">
      <c r="A181" s="676"/>
      <c r="B181" s="669"/>
      <c r="C181" s="530"/>
      <c r="D181" s="674"/>
      <c r="E181" s="530"/>
      <c r="F181" s="530"/>
      <c r="G181" s="530"/>
      <c r="H181" s="530"/>
      <c r="I181" s="530"/>
      <c r="J181" s="530"/>
      <c r="K181" s="530"/>
      <c r="L181" s="675"/>
      <c r="M181" s="530"/>
      <c r="N181" s="530"/>
      <c r="O181" s="530"/>
      <c r="P181" s="530"/>
      <c r="Q181" s="530"/>
      <c r="R181" s="675"/>
      <c r="S181" s="530"/>
      <c r="T181" s="530"/>
      <c r="U181" s="530"/>
      <c r="V181" s="530"/>
      <c r="W181" s="530"/>
      <c r="X181" s="530"/>
      <c r="Y181" s="530"/>
      <c r="Z181" s="530"/>
      <c r="AA181" s="530"/>
      <c r="AB181" s="530"/>
      <c r="AC181" s="530"/>
      <c r="AD181" s="530"/>
      <c r="AE181" s="530"/>
      <c r="AF181" s="530"/>
      <c r="AG181" s="677"/>
      <c r="AH181" s="530"/>
      <c r="AI181" s="530"/>
      <c r="AJ181" s="530"/>
      <c r="AK181" s="677"/>
      <c r="AL181" s="530"/>
    </row>
    <row r="182" ht="24.0" customHeight="1">
      <c r="A182" s="676"/>
      <c r="B182" s="669"/>
      <c r="C182" s="530"/>
      <c r="D182" s="674"/>
      <c r="E182" s="530"/>
      <c r="F182" s="530"/>
      <c r="G182" s="530"/>
      <c r="H182" s="530"/>
      <c r="I182" s="530"/>
      <c r="J182" s="530"/>
      <c r="K182" s="530"/>
      <c r="L182" s="675"/>
      <c r="M182" s="530"/>
      <c r="N182" s="530"/>
      <c r="O182" s="530"/>
      <c r="P182" s="530"/>
      <c r="Q182" s="530"/>
      <c r="R182" s="675"/>
      <c r="S182" s="530"/>
      <c r="T182" s="530"/>
      <c r="U182" s="530"/>
      <c r="V182" s="530"/>
      <c r="W182" s="530"/>
      <c r="X182" s="530"/>
      <c r="Y182" s="530"/>
      <c r="Z182" s="530"/>
      <c r="AA182" s="530"/>
      <c r="AB182" s="530"/>
      <c r="AC182" s="530"/>
      <c r="AD182" s="530"/>
      <c r="AE182" s="530"/>
      <c r="AF182" s="530"/>
      <c r="AG182" s="677"/>
      <c r="AH182" s="530"/>
      <c r="AI182" s="530"/>
      <c r="AJ182" s="530"/>
      <c r="AK182" s="677"/>
      <c r="AL182" s="530"/>
    </row>
    <row r="183" ht="24.0" customHeight="1">
      <c r="A183" s="676"/>
      <c r="B183" s="669"/>
      <c r="C183" s="530"/>
      <c r="D183" s="674"/>
      <c r="E183" s="530"/>
      <c r="F183" s="530"/>
      <c r="G183" s="530"/>
      <c r="H183" s="530"/>
      <c r="I183" s="530"/>
      <c r="J183" s="530"/>
      <c r="K183" s="530"/>
      <c r="L183" s="675"/>
      <c r="M183" s="530"/>
      <c r="N183" s="530"/>
      <c r="O183" s="530"/>
      <c r="P183" s="530"/>
      <c r="Q183" s="530"/>
      <c r="R183" s="675"/>
      <c r="S183" s="530"/>
      <c r="T183" s="530"/>
      <c r="U183" s="530"/>
      <c r="V183" s="530"/>
      <c r="W183" s="530"/>
      <c r="X183" s="530"/>
      <c r="Y183" s="530"/>
      <c r="Z183" s="530"/>
      <c r="AA183" s="530"/>
      <c r="AB183" s="530"/>
      <c r="AC183" s="530"/>
      <c r="AD183" s="530"/>
      <c r="AE183" s="530"/>
      <c r="AF183" s="530"/>
      <c r="AG183" s="677"/>
      <c r="AH183" s="530"/>
      <c r="AI183" s="530"/>
      <c r="AJ183" s="530"/>
      <c r="AK183" s="677"/>
      <c r="AL183" s="530"/>
    </row>
    <row r="184" ht="24.0" customHeight="1">
      <c r="A184" s="676"/>
      <c r="B184" s="669"/>
      <c r="C184" s="530"/>
      <c r="D184" s="674"/>
      <c r="E184" s="530"/>
      <c r="F184" s="530"/>
      <c r="G184" s="530"/>
      <c r="H184" s="530"/>
      <c r="I184" s="530"/>
      <c r="J184" s="530"/>
      <c r="K184" s="530"/>
      <c r="L184" s="675"/>
      <c r="M184" s="530"/>
      <c r="N184" s="530"/>
      <c r="O184" s="530"/>
      <c r="P184" s="530"/>
      <c r="Q184" s="530"/>
      <c r="R184" s="675"/>
      <c r="S184" s="530"/>
      <c r="T184" s="530"/>
      <c r="U184" s="530"/>
      <c r="V184" s="530"/>
      <c r="W184" s="530"/>
      <c r="X184" s="530"/>
      <c r="Y184" s="530"/>
      <c r="Z184" s="530"/>
      <c r="AA184" s="530"/>
      <c r="AB184" s="530"/>
      <c r="AC184" s="530"/>
      <c r="AD184" s="530"/>
      <c r="AE184" s="530"/>
      <c r="AF184" s="530"/>
      <c r="AG184" s="677"/>
      <c r="AH184" s="530"/>
      <c r="AI184" s="530"/>
      <c r="AJ184" s="530"/>
      <c r="AK184" s="677"/>
      <c r="AL184" s="530"/>
    </row>
    <row r="185" ht="24.0" customHeight="1">
      <c r="A185" s="676"/>
      <c r="B185" s="669"/>
      <c r="C185" s="530"/>
      <c r="D185" s="674"/>
      <c r="E185" s="530"/>
      <c r="F185" s="530"/>
      <c r="G185" s="530"/>
      <c r="H185" s="530"/>
      <c r="I185" s="530"/>
      <c r="J185" s="530"/>
      <c r="K185" s="530"/>
      <c r="L185" s="675"/>
      <c r="M185" s="530"/>
      <c r="N185" s="530"/>
      <c r="O185" s="530"/>
      <c r="P185" s="530"/>
      <c r="Q185" s="530"/>
      <c r="R185" s="675"/>
      <c r="S185" s="530"/>
      <c r="T185" s="530"/>
      <c r="U185" s="530"/>
      <c r="V185" s="530"/>
      <c r="W185" s="530"/>
      <c r="X185" s="530"/>
      <c r="Y185" s="530"/>
      <c r="Z185" s="530"/>
      <c r="AA185" s="530"/>
      <c r="AB185" s="530"/>
      <c r="AC185" s="530"/>
      <c r="AD185" s="530"/>
      <c r="AE185" s="530"/>
      <c r="AF185" s="530"/>
      <c r="AG185" s="677"/>
      <c r="AH185" s="530"/>
      <c r="AI185" s="530"/>
      <c r="AJ185" s="530"/>
      <c r="AK185" s="677"/>
      <c r="AL185" s="530"/>
    </row>
    <row r="186" ht="24.0" customHeight="1">
      <c r="A186" s="676"/>
      <c r="B186" s="669"/>
      <c r="C186" s="530"/>
      <c r="D186" s="674"/>
      <c r="E186" s="530"/>
      <c r="F186" s="530"/>
      <c r="G186" s="530"/>
      <c r="H186" s="530"/>
      <c r="I186" s="530"/>
      <c r="J186" s="530"/>
      <c r="K186" s="530"/>
      <c r="L186" s="675"/>
      <c r="M186" s="530"/>
      <c r="N186" s="530"/>
      <c r="O186" s="530"/>
      <c r="P186" s="530"/>
      <c r="Q186" s="530"/>
      <c r="R186" s="675"/>
      <c r="S186" s="530"/>
      <c r="T186" s="530"/>
      <c r="U186" s="530"/>
      <c r="V186" s="530"/>
      <c r="W186" s="530"/>
      <c r="X186" s="530"/>
      <c r="Y186" s="530"/>
      <c r="Z186" s="530"/>
      <c r="AA186" s="530"/>
      <c r="AB186" s="530"/>
      <c r="AC186" s="530"/>
      <c r="AD186" s="530"/>
      <c r="AE186" s="530"/>
      <c r="AF186" s="530"/>
      <c r="AG186" s="677"/>
      <c r="AH186" s="530"/>
      <c r="AI186" s="530"/>
      <c r="AJ186" s="530"/>
      <c r="AK186" s="677"/>
      <c r="AL186" s="530"/>
    </row>
    <row r="187" ht="24.0" customHeight="1">
      <c r="A187" s="676"/>
      <c r="B187" s="669"/>
      <c r="C187" s="530"/>
      <c r="D187" s="674"/>
      <c r="E187" s="530"/>
      <c r="F187" s="530"/>
      <c r="G187" s="530"/>
      <c r="H187" s="530"/>
      <c r="I187" s="530"/>
      <c r="J187" s="530"/>
      <c r="K187" s="530"/>
      <c r="L187" s="675"/>
      <c r="M187" s="530"/>
      <c r="N187" s="530"/>
      <c r="O187" s="530"/>
      <c r="P187" s="530"/>
      <c r="Q187" s="530"/>
      <c r="R187" s="675"/>
      <c r="S187" s="530"/>
      <c r="T187" s="530"/>
      <c r="U187" s="530"/>
      <c r="V187" s="530"/>
      <c r="W187" s="530"/>
      <c r="X187" s="530"/>
      <c r="Y187" s="530"/>
      <c r="Z187" s="530"/>
      <c r="AA187" s="530"/>
      <c r="AB187" s="530"/>
      <c r="AC187" s="530"/>
      <c r="AD187" s="530"/>
      <c r="AE187" s="530"/>
      <c r="AF187" s="530"/>
      <c r="AG187" s="677"/>
      <c r="AH187" s="530"/>
      <c r="AI187" s="530"/>
      <c r="AJ187" s="530"/>
      <c r="AK187" s="677"/>
      <c r="AL187" s="530"/>
    </row>
    <row r="188" ht="24.0" customHeight="1">
      <c r="A188" s="676"/>
      <c r="B188" s="669"/>
      <c r="C188" s="530"/>
      <c r="D188" s="674"/>
      <c r="E188" s="530"/>
      <c r="F188" s="530"/>
      <c r="G188" s="530"/>
      <c r="H188" s="530"/>
      <c r="I188" s="530"/>
      <c r="J188" s="530"/>
      <c r="K188" s="530"/>
      <c r="L188" s="675"/>
      <c r="M188" s="530"/>
      <c r="N188" s="530"/>
      <c r="O188" s="530"/>
      <c r="P188" s="530"/>
      <c r="Q188" s="530"/>
      <c r="R188" s="675"/>
      <c r="S188" s="530"/>
      <c r="T188" s="530"/>
      <c r="U188" s="530"/>
      <c r="V188" s="530"/>
      <c r="W188" s="530"/>
      <c r="X188" s="530"/>
      <c r="Y188" s="530"/>
      <c r="Z188" s="530"/>
      <c r="AA188" s="530"/>
      <c r="AB188" s="530"/>
      <c r="AC188" s="530"/>
      <c r="AD188" s="530"/>
      <c r="AE188" s="530"/>
      <c r="AF188" s="530"/>
      <c r="AG188" s="677"/>
      <c r="AH188" s="530"/>
      <c r="AI188" s="530"/>
      <c r="AJ188" s="530"/>
      <c r="AK188" s="677"/>
      <c r="AL188" s="530"/>
    </row>
    <row r="189" ht="24.0" customHeight="1">
      <c r="A189" s="676"/>
      <c r="B189" s="669"/>
      <c r="C189" s="530"/>
      <c r="D189" s="674"/>
      <c r="E189" s="530"/>
      <c r="F189" s="530"/>
      <c r="G189" s="530"/>
      <c r="H189" s="530"/>
      <c r="I189" s="530"/>
      <c r="J189" s="530"/>
      <c r="K189" s="530"/>
      <c r="L189" s="675"/>
      <c r="M189" s="530"/>
      <c r="N189" s="530"/>
      <c r="O189" s="530"/>
      <c r="P189" s="530"/>
      <c r="Q189" s="530"/>
      <c r="R189" s="675"/>
      <c r="S189" s="530"/>
      <c r="T189" s="530"/>
      <c r="U189" s="530"/>
      <c r="V189" s="530"/>
      <c r="W189" s="530"/>
      <c r="X189" s="530"/>
      <c r="Y189" s="530"/>
      <c r="Z189" s="530"/>
      <c r="AA189" s="530"/>
      <c r="AB189" s="530"/>
      <c r="AC189" s="530"/>
      <c r="AD189" s="530"/>
      <c r="AE189" s="530"/>
      <c r="AF189" s="530"/>
      <c r="AG189" s="677"/>
      <c r="AH189" s="530"/>
      <c r="AI189" s="530"/>
      <c r="AJ189" s="530"/>
      <c r="AK189" s="677"/>
      <c r="AL189" s="530"/>
    </row>
    <row r="190" ht="24.0" customHeight="1">
      <c r="A190" s="676"/>
      <c r="B190" s="669"/>
      <c r="C190" s="530"/>
      <c r="D190" s="674"/>
      <c r="E190" s="530"/>
      <c r="F190" s="530"/>
      <c r="G190" s="530"/>
      <c r="H190" s="530"/>
      <c r="I190" s="530"/>
      <c r="J190" s="530"/>
      <c r="K190" s="530"/>
      <c r="L190" s="675"/>
      <c r="M190" s="530"/>
      <c r="N190" s="530"/>
      <c r="O190" s="530"/>
      <c r="P190" s="530"/>
      <c r="Q190" s="530"/>
      <c r="R190" s="675"/>
      <c r="S190" s="530"/>
      <c r="T190" s="530"/>
      <c r="U190" s="530"/>
      <c r="V190" s="530"/>
      <c r="W190" s="530"/>
      <c r="X190" s="530"/>
      <c r="Y190" s="530"/>
      <c r="Z190" s="530"/>
      <c r="AA190" s="530"/>
      <c r="AB190" s="530"/>
      <c r="AC190" s="530"/>
      <c r="AD190" s="530"/>
      <c r="AE190" s="530"/>
      <c r="AF190" s="530"/>
      <c r="AG190" s="677"/>
      <c r="AH190" s="530"/>
      <c r="AI190" s="530"/>
      <c r="AJ190" s="530"/>
      <c r="AK190" s="677"/>
      <c r="AL190" s="530"/>
    </row>
    <row r="191" ht="24.0" customHeight="1">
      <c r="A191" s="676"/>
      <c r="B191" s="669"/>
      <c r="C191" s="530"/>
      <c r="D191" s="674"/>
      <c r="E191" s="530"/>
      <c r="F191" s="530"/>
      <c r="G191" s="530"/>
      <c r="H191" s="530"/>
      <c r="I191" s="530"/>
      <c r="J191" s="530"/>
      <c r="K191" s="530"/>
      <c r="L191" s="675"/>
      <c r="M191" s="530"/>
      <c r="N191" s="530"/>
      <c r="O191" s="530"/>
      <c r="P191" s="530"/>
      <c r="Q191" s="530"/>
      <c r="R191" s="675"/>
      <c r="S191" s="530"/>
      <c r="T191" s="530"/>
      <c r="U191" s="530"/>
      <c r="V191" s="530"/>
      <c r="W191" s="530"/>
      <c r="X191" s="530"/>
      <c r="Y191" s="530"/>
      <c r="Z191" s="530"/>
      <c r="AA191" s="530"/>
      <c r="AB191" s="530"/>
      <c r="AC191" s="530"/>
      <c r="AD191" s="530"/>
      <c r="AE191" s="530"/>
      <c r="AF191" s="530"/>
      <c r="AG191" s="677"/>
      <c r="AH191" s="530"/>
      <c r="AI191" s="530"/>
      <c r="AJ191" s="530"/>
      <c r="AK191" s="677"/>
      <c r="AL191" s="530"/>
    </row>
    <row r="192" ht="24.0" customHeight="1">
      <c r="A192" s="676"/>
      <c r="B192" s="669"/>
      <c r="C192" s="530"/>
      <c r="D192" s="674"/>
      <c r="E192" s="530"/>
      <c r="F192" s="530"/>
      <c r="G192" s="530"/>
      <c r="H192" s="530"/>
      <c r="I192" s="530"/>
      <c r="J192" s="530"/>
      <c r="K192" s="530"/>
      <c r="L192" s="675"/>
      <c r="M192" s="530"/>
      <c r="N192" s="530"/>
      <c r="O192" s="530"/>
      <c r="P192" s="530"/>
      <c r="Q192" s="530"/>
      <c r="R192" s="675"/>
      <c r="S192" s="530"/>
      <c r="T192" s="530"/>
      <c r="U192" s="530"/>
      <c r="V192" s="530"/>
      <c r="W192" s="530"/>
      <c r="X192" s="530"/>
      <c r="Y192" s="530"/>
      <c r="Z192" s="530"/>
      <c r="AA192" s="530"/>
      <c r="AB192" s="530"/>
      <c r="AC192" s="530"/>
      <c r="AD192" s="530"/>
      <c r="AE192" s="530"/>
      <c r="AF192" s="530"/>
      <c r="AG192" s="677"/>
      <c r="AH192" s="530"/>
      <c r="AI192" s="530"/>
      <c r="AJ192" s="530"/>
      <c r="AK192" s="677"/>
      <c r="AL192" s="530"/>
    </row>
    <row r="193" ht="24.0" customHeight="1">
      <c r="A193" s="676"/>
      <c r="B193" s="669"/>
      <c r="C193" s="530"/>
      <c r="D193" s="674"/>
      <c r="E193" s="530"/>
      <c r="F193" s="530"/>
      <c r="G193" s="530"/>
      <c r="H193" s="530"/>
      <c r="I193" s="530"/>
      <c r="J193" s="530"/>
      <c r="K193" s="530"/>
      <c r="L193" s="675"/>
      <c r="M193" s="530"/>
      <c r="N193" s="530"/>
      <c r="O193" s="530"/>
      <c r="P193" s="530"/>
      <c r="Q193" s="530"/>
      <c r="R193" s="675"/>
      <c r="S193" s="530"/>
      <c r="T193" s="530"/>
      <c r="U193" s="530"/>
      <c r="V193" s="530"/>
      <c r="W193" s="530"/>
      <c r="X193" s="530"/>
      <c r="Y193" s="530"/>
      <c r="Z193" s="530"/>
      <c r="AA193" s="530"/>
      <c r="AB193" s="530"/>
      <c r="AC193" s="530"/>
      <c r="AD193" s="530"/>
      <c r="AE193" s="530"/>
      <c r="AF193" s="530"/>
      <c r="AG193" s="677"/>
      <c r="AH193" s="530"/>
      <c r="AI193" s="530"/>
      <c r="AJ193" s="530"/>
      <c r="AK193" s="677"/>
      <c r="AL193" s="530"/>
    </row>
    <row r="194" ht="24.0" customHeight="1">
      <c r="A194" s="676"/>
      <c r="B194" s="669"/>
      <c r="C194" s="530"/>
      <c r="D194" s="674"/>
      <c r="E194" s="530"/>
      <c r="F194" s="530"/>
      <c r="G194" s="530"/>
      <c r="H194" s="530"/>
      <c r="I194" s="530"/>
      <c r="J194" s="530"/>
      <c r="K194" s="530"/>
      <c r="L194" s="675"/>
      <c r="M194" s="530"/>
      <c r="N194" s="530"/>
      <c r="O194" s="530"/>
      <c r="P194" s="530"/>
      <c r="Q194" s="530"/>
      <c r="R194" s="675"/>
      <c r="S194" s="530"/>
      <c r="T194" s="530"/>
      <c r="U194" s="530"/>
      <c r="V194" s="530"/>
      <c r="W194" s="530"/>
      <c r="X194" s="530"/>
      <c r="Y194" s="530"/>
      <c r="Z194" s="530"/>
      <c r="AA194" s="530"/>
      <c r="AB194" s="530"/>
      <c r="AC194" s="530"/>
      <c r="AD194" s="530"/>
      <c r="AE194" s="530"/>
      <c r="AF194" s="530"/>
      <c r="AG194" s="677"/>
      <c r="AH194" s="530"/>
      <c r="AI194" s="530"/>
      <c r="AJ194" s="530"/>
      <c r="AK194" s="677"/>
      <c r="AL194" s="530"/>
    </row>
    <row r="195" ht="24.0" customHeight="1">
      <c r="A195" s="676"/>
      <c r="B195" s="669"/>
      <c r="C195" s="530"/>
      <c r="D195" s="674"/>
      <c r="E195" s="530"/>
      <c r="F195" s="530"/>
      <c r="G195" s="530"/>
      <c r="H195" s="530"/>
      <c r="I195" s="530"/>
      <c r="J195" s="530"/>
      <c r="K195" s="530"/>
      <c r="L195" s="675"/>
      <c r="M195" s="530"/>
      <c r="N195" s="530"/>
      <c r="O195" s="530"/>
      <c r="P195" s="530"/>
      <c r="Q195" s="530"/>
      <c r="R195" s="675"/>
      <c r="S195" s="530"/>
      <c r="T195" s="530"/>
      <c r="U195" s="530"/>
      <c r="V195" s="530"/>
      <c r="W195" s="530"/>
      <c r="X195" s="530"/>
      <c r="Y195" s="530"/>
      <c r="Z195" s="530"/>
      <c r="AA195" s="530"/>
      <c r="AB195" s="530"/>
      <c r="AC195" s="530"/>
      <c r="AD195" s="530"/>
      <c r="AE195" s="530"/>
      <c r="AF195" s="530"/>
      <c r="AG195" s="677"/>
      <c r="AH195" s="530"/>
      <c r="AI195" s="530"/>
      <c r="AJ195" s="530"/>
      <c r="AK195" s="677"/>
      <c r="AL195" s="530"/>
    </row>
    <row r="196" ht="24.0" customHeight="1">
      <c r="A196" s="676"/>
      <c r="B196" s="669"/>
      <c r="C196" s="530"/>
      <c r="D196" s="674"/>
      <c r="E196" s="530"/>
      <c r="F196" s="530"/>
      <c r="G196" s="530"/>
      <c r="H196" s="530"/>
      <c r="I196" s="530"/>
      <c r="J196" s="530"/>
      <c r="K196" s="530"/>
      <c r="L196" s="675"/>
      <c r="M196" s="530"/>
      <c r="N196" s="530"/>
      <c r="O196" s="530"/>
      <c r="P196" s="530"/>
      <c r="Q196" s="530"/>
      <c r="R196" s="675"/>
      <c r="S196" s="530"/>
      <c r="T196" s="530"/>
      <c r="U196" s="530"/>
      <c r="V196" s="530"/>
      <c r="W196" s="530"/>
      <c r="X196" s="530"/>
      <c r="Y196" s="530"/>
      <c r="Z196" s="530"/>
      <c r="AA196" s="530"/>
      <c r="AB196" s="530"/>
      <c r="AC196" s="530"/>
      <c r="AD196" s="530"/>
      <c r="AE196" s="530"/>
      <c r="AF196" s="530"/>
      <c r="AG196" s="677"/>
      <c r="AH196" s="530"/>
      <c r="AI196" s="530"/>
      <c r="AJ196" s="530"/>
      <c r="AK196" s="677"/>
      <c r="AL196" s="530"/>
    </row>
    <row r="197" ht="24.0" customHeight="1">
      <c r="A197" s="676"/>
      <c r="B197" s="669"/>
      <c r="C197" s="530"/>
      <c r="D197" s="674"/>
      <c r="E197" s="530"/>
      <c r="F197" s="530"/>
      <c r="G197" s="530"/>
      <c r="H197" s="530"/>
      <c r="I197" s="530"/>
      <c r="J197" s="530"/>
      <c r="K197" s="530"/>
      <c r="L197" s="675"/>
      <c r="M197" s="530"/>
      <c r="N197" s="530"/>
      <c r="O197" s="530"/>
      <c r="P197" s="530"/>
      <c r="Q197" s="530"/>
      <c r="R197" s="675"/>
      <c r="S197" s="530"/>
      <c r="T197" s="530"/>
      <c r="U197" s="530"/>
      <c r="V197" s="530"/>
      <c r="W197" s="530"/>
      <c r="X197" s="530"/>
      <c r="Y197" s="530"/>
      <c r="Z197" s="530"/>
      <c r="AA197" s="530"/>
      <c r="AB197" s="530"/>
      <c r="AC197" s="530"/>
      <c r="AD197" s="530"/>
      <c r="AE197" s="530"/>
      <c r="AF197" s="530"/>
      <c r="AG197" s="677"/>
      <c r="AH197" s="530"/>
      <c r="AI197" s="530"/>
      <c r="AJ197" s="530"/>
      <c r="AK197" s="677"/>
      <c r="AL197" s="530"/>
    </row>
    <row r="198" ht="24.0" customHeight="1">
      <c r="A198" s="676"/>
      <c r="B198" s="669"/>
      <c r="C198" s="530"/>
      <c r="D198" s="674"/>
      <c r="E198" s="530"/>
      <c r="F198" s="530"/>
      <c r="G198" s="530"/>
      <c r="H198" s="530"/>
      <c r="I198" s="530"/>
      <c r="J198" s="530"/>
      <c r="K198" s="530"/>
      <c r="L198" s="675"/>
      <c r="M198" s="530"/>
      <c r="N198" s="530"/>
      <c r="O198" s="530"/>
      <c r="P198" s="530"/>
      <c r="Q198" s="530"/>
      <c r="R198" s="675"/>
      <c r="S198" s="530"/>
      <c r="T198" s="530"/>
      <c r="U198" s="530"/>
      <c r="V198" s="530"/>
      <c r="W198" s="530"/>
      <c r="X198" s="530"/>
      <c r="Y198" s="530"/>
      <c r="Z198" s="530"/>
      <c r="AA198" s="530"/>
      <c r="AB198" s="530"/>
      <c r="AC198" s="530"/>
      <c r="AD198" s="530"/>
      <c r="AE198" s="530"/>
      <c r="AF198" s="530"/>
      <c r="AG198" s="677"/>
      <c r="AH198" s="530"/>
      <c r="AI198" s="530"/>
      <c r="AJ198" s="530"/>
      <c r="AK198" s="677"/>
      <c r="AL198" s="530"/>
    </row>
    <row r="199" ht="24.0" customHeight="1">
      <c r="A199" s="676"/>
      <c r="B199" s="669"/>
      <c r="C199" s="530"/>
      <c r="D199" s="674"/>
      <c r="E199" s="530"/>
      <c r="F199" s="530"/>
      <c r="G199" s="530"/>
      <c r="H199" s="530"/>
      <c r="I199" s="530"/>
      <c r="J199" s="530"/>
      <c r="K199" s="530"/>
      <c r="L199" s="675"/>
      <c r="M199" s="530"/>
      <c r="N199" s="530"/>
      <c r="O199" s="530"/>
      <c r="P199" s="530"/>
      <c r="Q199" s="530"/>
      <c r="R199" s="675"/>
      <c r="S199" s="530"/>
      <c r="T199" s="530"/>
      <c r="U199" s="530"/>
      <c r="V199" s="530"/>
      <c r="W199" s="530"/>
      <c r="X199" s="530"/>
      <c r="Y199" s="530"/>
      <c r="Z199" s="530"/>
      <c r="AA199" s="530"/>
      <c r="AB199" s="530"/>
      <c r="AC199" s="530"/>
      <c r="AD199" s="530"/>
      <c r="AE199" s="530"/>
      <c r="AF199" s="530"/>
      <c r="AG199" s="677"/>
      <c r="AH199" s="530"/>
      <c r="AI199" s="530"/>
      <c r="AJ199" s="530"/>
      <c r="AK199" s="677"/>
      <c r="AL199" s="530"/>
    </row>
    <row r="200" ht="24.0" customHeight="1">
      <c r="A200" s="676"/>
      <c r="B200" s="669"/>
      <c r="C200" s="530"/>
      <c r="D200" s="674"/>
      <c r="E200" s="530"/>
      <c r="F200" s="530"/>
      <c r="G200" s="530"/>
      <c r="H200" s="530"/>
      <c r="I200" s="530"/>
      <c r="J200" s="530"/>
      <c r="K200" s="530"/>
      <c r="L200" s="675"/>
      <c r="M200" s="530"/>
      <c r="N200" s="530"/>
      <c r="O200" s="530"/>
      <c r="P200" s="530"/>
      <c r="Q200" s="530"/>
      <c r="R200" s="675"/>
      <c r="S200" s="530"/>
      <c r="T200" s="530"/>
      <c r="U200" s="530"/>
      <c r="V200" s="530"/>
      <c r="W200" s="530"/>
      <c r="X200" s="530"/>
      <c r="Y200" s="530"/>
      <c r="Z200" s="530"/>
      <c r="AA200" s="530"/>
      <c r="AB200" s="530"/>
      <c r="AC200" s="530"/>
      <c r="AD200" s="530"/>
      <c r="AE200" s="530"/>
      <c r="AF200" s="530"/>
      <c r="AG200" s="677"/>
      <c r="AH200" s="530"/>
      <c r="AI200" s="530"/>
      <c r="AJ200" s="530"/>
      <c r="AK200" s="677"/>
      <c r="AL200" s="530"/>
    </row>
    <row r="201" ht="24.0" customHeight="1">
      <c r="A201" s="676"/>
      <c r="B201" s="669"/>
      <c r="C201" s="530"/>
      <c r="D201" s="674"/>
      <c r="E201" s="530"/>
      <c r="F201" s="530"/>
      <c r="G201" s="530"/>
      <c r="H201" s="530"/>
      <c r="I201" s="530"/>
      <c r="J201" s="530"/>
      <c r="K201" s="530"/>
      <c r="L201" s="675"/>
      <c r="M201" s="530"/>
      <c r="N201" s="530"/>
      <c r="O201" s="530"/>
      <c r="P201" s="530"/>
      <c r="Q201" s="530"/>
      <c r="R201" s="675"/>
      <c r="S201" s="530"/>
      <c r="T201" s="530"/>
      <c r="U201" s="530"/>
      <c r="V201" s="530"/>
      <c r="W201" s="530"/>
      <c r="X201" s="530"/>
      <c r="Y201" s="530"/>
      <c r="Z201" s="530"/>
      <c r="AA201" s="530"/>
      <c r="AB201" s="530"/>
      <c r="AC201" s="530"/>
      <c r="AD201" s="530"/>
      <c r="AE201" s="530"/>
      <c r="AF201" s="530"/>
      <c r="AG201" s="677"/>
      <c r="AH201" s="530"/>
      <c r="AI201" s="530"/>
      <c r="AJ201" s="530"/>
      <c r="AK201" s="677"/>
      <c r="AL201" s="530"/>
    </row>
    <row r="202" ht="24.0" customHeight="1">
      <c r="A202" s="676"/>
      <c r="B202" s="669"/>
      <c r="C202" s="530"/>
      <c r="D202" s="674"/>
      <c r="E202" s="530"/>
      <c r="F202" s="530"/>
      <c r="G202" s="530"/>
      <c r="H202" s="530"/>
      <c r="I202" s="530"/>
      <c r="J202" s="530"/>
      <c r="K202" s="530"/>
      <c r="L202" s="675"/>
      <c r="M202" s="530"/>
      <c r="N202" s="530"/>
      <c r="O202" s="530"/>
      <c r="P202" s="530"/>
      <c r="Q202" s="530"/>
      <c r="R202" s="675"/>
      <c r="S202" s="530"/>
      <c r="T202" s="530"/>
      <c r="U202" s="530"/>
      <c r="V202" s="530"/>
      <c r="W202" s="530"/>
      <c r="X202" s="530"/>
      <c r="Y202" s="530"/>
      <c r="Z202" s="530"/>
      <c r="AA202" s="530"/>
      <c r="AB202" s="530"/>
      <c r="AC202" s="530"/>
      <c r="AD202" s="530"/>
      <c r="AE202" s="530"/>
      <c r="AF202" s="530"/>
      <c r="AG202" s="677"/>
      <c r="AH202" s="530"/>
      <c r="AI202" s="530"/>
      <c r="AJ202" s="530"/>
      <c r="AK202" s="677"/>
      <c r="AL202" s="530"/>
    </row>
    <row r="203" ht="24.0" customHeight="1">
      <c r="A203" s="676"/>
      <c r="B203" s="669"/>
      <c r="C203" s="530"/>
      <c r="D203" s="674"/>
      <c r="E203" s="530"/>
      <c r="F203" s="530"/>
      <c r="G203" s="530"/>
      <c r="H203" s="530"/>
      <c r="I203" s="530"/>
      <c r="J203" s="530"/>
      <c r="K203" s="530"/>
      <c r="L203" s="675"/>
      <c r="M203" s="530"/>
      <c r="N203" s="530"/>
      <c r="O203" s="530"/>
      <c r="P203" s="530"/>
      <c r="Q203" s="530"/>
      <c r="R203" s="675"/>
      <c r="S203" s="530"/>
      <c r="T203" s="530"/>
      <c r="U203" s="530"/>
      <c r="V203" s="530"/>
      <c r="W203" s="530"/>
      <c r="X203" s="530"/>
      <c r="Y203" s="530"/>
      <c r="Z203" s="530"/>
      <c r="AA203" s="530"/>
      <c r="AB203" s="530"/>
      <c r="AC203" s="530"/>
      <c r="AD203" s="530"/>
      <c r="AE203" s="530"/>
      <c r="AF203" s="530"/>
      <c r="AG203" s="677"/>
      <c r="AH203" s="530"/>
      <c r="AI203" s="530"/>
      <c r="AJ203" s="530"/>
      <c r="AK203" s="677"/>
      <c r="AL203" s="530"/>
    </row>
    <row r="204" ht="24.0" customHeight="1">
      <c r="A204" s="676"/>
      <c r="B204" s="669"/>
      <c r="C204" s="530"/>
      <c r="D204" s="674"/>
      <c r="E204" s="530"/>
      <c r="F204" s="530"/>
      <c r="G204" s="530"/>
      <c r="H204" s="530"/>
      <c r="I204" s="530"/>
      <c r="J204" s="530"/>
      <c r="K204" s="530"/>
      <c r="L204" s="675"/>
      <c r="M204" s="530"/>
      <c r="N204" s="530"/>
      <c r="O204" s="530"/>
      <c r="P204" s="530"/>
      <c r="Q204" s="530"/>
      <c r="R204" s="675"/>
      <c r="S204" s="530"/>
      <c r="T204" s="530"/>
      <c r="U204" s="530"/>
      <c r="V204" s="530"/>
      <c r="W204" s="530"/>
      <c r="X204" s="530"/>
      <c r="Y204" s="530"/>
      <c r="Z204" s="530"/>
      <c r="AA204" s="530"/>
      <c r="AB204" s="530"/>
      <c r="AC204" s="530"/>
      <c r="AD204" s="530"/>
      <c r="AE204" s="530"/>
      <c r="AF204" s="530"/>
      <c r="AG204" s="677"/>
      <c r="AH204" s="530"/>
      <c r="AI204" s="530"/>
      <c r="AJ204" s="530"/>
      <c r="AK204" s="677"/>
      <c r="AL204" s="530"/>
    </row>
    <row r="205" ht="24.0" customHeight="1">
      <c r="A205" s="676"/>
      <c r="B205" s="669"/>
      <c r="C205" s="530"/>
      <c r="D205" s="674"/>
      <c r="E205" s="530"/>
      <c r="F205" s="530"/>
      <c r="G205" s="530"/>
      <c r="H205" s="530"/>
      <c r="I205" s="530"/>
      <c r="J205" s="530"/>
      <c r="K205" s="530"/>
      <c r="L205" s="675"/>
      <c r="M205" s="530"/>
      <c r="N205" s="530"/>
      <c r="O205" s="530"/>
      <c r="P205" s="530"/>
      <c r="Q205" s="530"/>
      <c r="R205" s="675"/>
      <c r="S205" s="530"/>
      <c r="T205" s="530"/>
      <c r="U205" s="530"/>
      <c r="V205" s="530"/>
      <c r="W205" s="530"/>
      <c r="X205" s="530"/>
      <c r="Y205" s="530"/>
      <c r="Z205" s="530"/>
      <c r="AA205" s="530"/>
      <c r="AB205" s="530"/>
      <c r="AC205" s="530"/>
      <c r="AD205" s="530"/>
      <c r="AE205" s="530"/>
      <c r="AF205" s="530"/>
      <c r="AG205" s="677"/>
      <c r="AH205" s="530"/>
      <c r="AI205" s="530"/>
      <c r="AJ205" s="530"/>
      <c r="AK205" s="677"/>
      <c r="AL205" s="530"/>
    </row>
    <row r="206" ht="24.0" customHeight="1">
      <c r="A206" s="676"/>
      <c r="B206" s="669"/>
      <c r="C206" s="530"/>
      <c r="D206" s="674"/>
      <c r="E206" s="530"/>
      <c r="F206" s="530"/>
      <c r="G206" s="530"/>
      <c r="H206" s="530"/>
      <c r="I206" s="530"/>
      <c r="J206" s="530"/>
      <c r="K206" s="530"/>
      <c r="L206" s="675"/>
      <c r="M206" s="530"/>
      <c r="N206" s="530"/>
      <c r="O206" s="530"/>
      <c r="P206" s="530"/>
      <c r="Q206" s="530"/>
      <c r="R206" s="675"/>
      <c r="S206" s="530"/>
      <c r="T206" s="530"/>
      <c r="U206" s="530"/>
      <c r="V206" s="530"/>
      <c r="W206" s="530"/>
      <c r="X206" s="530"/>
      <c r="Y206" s="530"/>
      <c r="Z206" s="530"/>
      <c r="AA206" s="530"/>
      <c r="AB206" s="530"/>
      <c r="AC206" s="530"/>
      <c r="AD206" s="530"/>
      <c r="AE206" s="530"/>
      <c r="AF206" s="530"/>
      <c r="AG206" s="677"/>
      <c r="AH206" s="530"/>
      <c r="AI206" s="530"/>
      <c r="AJ206" s="530"/>
      <c r="AK206" s="677"/>
      <c r="AL206" s="530"/>
    </row>
    <row r="207" ht="24.0" customHeight="1">
      <c r="A207" s="676"/>
      <c r="B207" s="669"/>
      <c r="C207" s="530"/>
      <c r="D207" s="674"/>
      <c r="E207" s="530"/>
      <c r="F207" s="530"/>
      <c r="G207" s="530"/>
      <c r="H207" s="530"/>
      <c r="I207" s="530"/>
      <c r="J207" s="530"/>
      <c r="K207" s="530"/>
      <c r="L207" s="675"/>
      <c r="M207" s="530"/>
      <c r="N207" s="530"/>
      <c r="O207" s="530"/>
      <c r="P207" s="530"/>
      <c r="Q207" s="530"/>
      <c r="R207" s="675"/>
      <c r="S207" s="530"/>
      <c r="T207" s="530"/>
      <c r="U207" s="530"/>
      <c r="V207" s="530"/>
      <c r="W207" s="530"/>
      <c r="X207" s="530"/>
      <c r="Y207" s="530"/>
      <c r="Z207" s="530"/>
      <c r="AA207" s="530"/>
      <c r="AB207" s="530"/>
      <c r="AC207" s="530"/>
      <c r="AD207" s="530"/>
      <c r="AE207" s="530"/>
      <c r="AF207" s="530"/>
      <c r="AG207" s="677"/>
      <c r="AH207" s="530"/>
      <c r="AI207" s="530"/>
      <c r="AJ207" s="530"/>
      <c r="AK207" s="677"/>
      <c r="AL207" s="530"/>
    </row>
    <row r="208" ht="24.0" customHeight="1">
      <c r="A208" s="676"/>
      <c r="B208" s="669"/>
      <c r="C208" s="530"/>
      <c r="D208" s="674"/>
      <c r="E208" s="530"/>
      <c r="F208" s="530"/>
      <c r="G208" s="530"/>
      <c r="H208" s="530"/>
      <c r="I208" s="530"/>
      <c r="J208" s="530"/>
      <c r="K208" s="530"/>
      <c r="L208" s="675"/>
      <c r="M208" s="530"/>
      <c r="N208" s="530"/>
      <c r="O208" s="530"/>
      <c r="P208" s="530"/>
      <c r="Q208" s="530"/>
      <c r="R208" s="675"/>
      <c r="S208" s="530"/>
      <c r="T208" s="530"/>
      <c r="U208" s="530"/>
      <c r="V208" s="530"/>
      <c r="W208" s="530"/>
      <c r="X208" s="530"/>
      <c r="Y208" s="530"/>
      <c r="Z208" s="530"/>
      <c r="AA208" s="530"/>
      <c r="AB208" s="530"/>
      <c r="AC208" s="530"/>
      <c r="AD208" s="530"/>
      <c r="AE208" s="530"/>
      <c r="AF208" s="530"/>
      <c r="AG208" s="677"/>
      <c r="AH208" s="530"/>
      <c r="AI208" s="530"/>
      <c r="AJ208" s="530"/>
      <c r="AK208" s="677"/>
      <c r="AL208" s="530"/>
    </row>
    <row r="209" ht="24.0" customHeight="1">
      <c r="A209" s="676"/>
      <c r="B209" s="669"/>
      <c r="C209" s="530"/>
      <c r="D209" s="674"/>
      <c r="E209" s="530"/>
      <c r="F209" s="530"/>
      <c r="G209" s="530"/>
      <c r="H209" s="530"/>
      <c r="I209" s="530"/>
      <c r="J209" s="530"/>
      <c r="K209" s="530"/>
      <c r="L209" s="675"/>
      <c r="M209" s="530"/>
      <c r="N209" s="530"/>
      <c r="O209" s="530"/>
      <c r="P209" s="530"/>
      <c r="Q209" s="530"/>
      <c r="R209" s="675"/>
      <c r="S209" s="530"/>
      <c r="T209" s="530"/>
      <c r="U209" s="530"/>
      <c r="V209" s="530"/>
      <c r="W209" s="530"/>
      <c r="X209" s="530"/>
      <c r="Y209" s="530"/>
      <c r="Z209" s="530"/>
      <c r="AA209" s="530"/>
      <c r="AB209" s="530"/>
      <c r="AC209" s="530"/>
      <c r="AD209" s="530"/>
      <c r="AE209" s="530"/>
      <c r="AF209" s="530"/>
      <c r="AG209" s="677"/>
      <c r="AH209" s="530"/>
      <c r="AI209" s="530"/>
      <c r="AJ209" s="530"/>
      <c r="AK209" s="677"/>
      <c r="AL209" s="530"/>
    </row>
    <row r="210" ht="24.0" customHeight="1">
      <c r="A210" s="676"/>
      <c r="B210" s="669"/>
      <c r="C210" s="530"/>
      <c r="D210" s="674"/>
      <c r="E210" s="530"/>
      <c r="F210" s="530"/>
      <c r="G210" s="530"/>
      <c r="H210" s="530"/>
      <c r="I210" s="530"/>
      <c r="J210" s="530"/>
      <c r="K210" s="530"/>
      <c r="L210" s="675"/>
      <c r="M210" s="530"/>
      <c r="N210" s="530"/>
      <c r="O210" s="530"/>
      <c r="P210" s="530"/>
      <c r="Q210" s="530"/>
      <c r="R210" s="675"/>
      <c r="S210" s="530"/>
      <c r="T210" s="530"/>
      <c r="U210" s="530"/>
      <c r="V210" s="530"/>
      <c r="W210" s="530"/>
      <c r="X210" s="530"/>
      <c r="Y210" s="530"/>
      <c r="Z210" s="530"/>
      <c r="AA210" s="530"/>
      <c r="AB210" s="530"/>
      <c r="AC210" s="530"/>
      <c r="AD210" s="530"/>
      <c r="AE210" s="530"/>
      <c r="AF210" s="530"/>
      <c r="AG210" s="677"/>
      <c r="AH210" s="530"/>
      <c r="AI210" s="530"/>
      <c r="AJ210" s="530"/>
      <c r="AK210" s="677"/>
      <c r="AL210" s="530"/>
    </row>
    <row r="211" ht="24.0" customHeight="1">
      <c r="A211" s="676"/>
      <c r="B211" s="669"/>
      <c r="C211" s="530"/>
      <c r="D211" s="674"/>
      <c r="E211" s="530"/>
      <c r="F211" s="530"/>
      <c r="G211" s="530"/>
      <c r="H211" s="530"/>
      <c r="I211" s="530"/>
      <c r="J211" s="530"/>
      <c r="K211" s="530"/>
      <c r="L211" s="675"/>
      <c r="M211" s="530"/>
      <c r="N211" s="530"/>
      <c r="O211" s="530"/>
      <c r="P211" s="530"/>
      <c r="Q211" s="530"/>
      <c r="R211" s="675"/>
      <c r="S211" s="530"/>
      <c r="T211" s="530"/>
      <c r="U211" s="530"/>
      <c r="V211" s="530"/>
      <c r="W211" s="530"/>
      <c r="X211" s="530"/>
      <c r="Y211" s="530"/>
      <c r="Z211" s="530"/>
      <c r="AA211" s="530"/>
      <c r="AB211" s="530"/>
      <c r="AC211" s="530"/>
      <c r="AD211" s="530"/>
      <c r="AE211" s="530"/>
      <c r="AF211" s="530"/>
      <c r="AG211" s="677"/>
      <c r="AH211" s="530"/>
      <c r="AI211" s="530"/>
      <c r="AJ211" s="530"/>
      <c r="AK211" s="677"/>
      <c r="AL211" s="530"/>
    </row>
    <row r="212" ht="24.0" customHeight="1">
      <c r="A212" s="676"/>
      <c r="B212" s="669"/>
      <c r="C212" s="530"/>
      <c r="D212" s="674"/>
      <c r="E212" s="530"/>
      <c r="F212" s="530"/>
      <c r="G212" s="530"/>
      <c r="H212" s="530"/>
      <c r="I212" s="530"/>
      <c r="J212" s="530"/>
      <c r="K212" s="530"/>
      <c r="L212" s="675"/>
      <c r="M212" s="530"/>
      <c r="N212" s="530"/>
      <c r="O212" s="530"/>
      <c r="P212" s="530"/>
      <c r="Q212" s="530"/>
      <c r="R212" s="675"/>
      <c r="S212" s="530"/>
      <c r="T212" s="530"/>
      <c r="U212" s="530"/>
      <c r="V212" s="530"/>
      <c r="W212" s="530"/>
      <c r="X212" s="530"/>
      <c r="Y212" s="530"/>
      <c r="Z212" s="530"/>
      <c r="AA212" s="530"/>
      <c r="AB212" s="530"/>
      <c r="AC212" s="530"/>
      <c r="AD212" s="530"/>
      <c r="AE212" s="530"/>
      <c r="AF212" s="530"/>
      <c r="AG212" s="677"/>
      <c r="AH212" s="530"/>
      <c r="AI212" s="530"/>
      <c r="AJ212" s="530"/>
      <c r="AK212" s="677"/>
      <c r="AL212" s="530"/>
    </row>
    <row r="213" ht="24.0" customHeight="1">
      <c r="A213" s="676"/>
      <c r="B213" s="669"/>
      <c r="C213" s="530"/>
      <c r="D213" s="674"/>
      <c r="E213" s="530"/>
      <c r="F213" s="530"/>
      <c r="G213" s="530"/>
      <c r="H213" s="530"/>
      <c r="I213" s="530"/>
      <c r="J213" s="530"/>
      <c r="K213" s="530"/>
      <c r="L213" s="675"/>
      <c r="M213" s="530"/>
      <c r="N213" s="530"/>
      <c r="O213" s="530"/>
      <c r="P213" s="530"/>
      <c r="Q213" s="530"/>
      <c r="R213" s="675"/>
      <c r="S213" s="530"/>
      <c r="T213" s="530"/>
      <c r="U213" s="530"/>
      <c r="V213" s="530"/>
      <c r="W213" s="530"/>
      <c r="X213" s="530"/>
      <c r="Y213" s="530"/>
      <c r="Z213" s="530"/>
      <c r="AA213" s="530"/>
      <c r="AB213" s="530"/>
      <c r="AC213" s="530"/>
      <c r="AD213" s="530"/>
      <c r="AE213" s="530"/>
      <c r="AF213" s="530"/>
      <c r="AG213" s="677"/>
      <c r="AH213" s="530"/>
      <c r="AI213" s="530"/>
      <c r="AJ213" s="530"/>
      <c r="AK213" s="677"/>
      <c r="AL213" s="530"/>
    </row>
    <row r="214" ht="24.0" customHeight="1">
      <c r="A214" s="676"/>
      <c r="B214" s="669"/>
      <c r="C214" s="530"/>
      <c r="D214" s="674"/>
      <c r="E214" s="530"/>
      <c r="F214" s="530"/>
      <c r="G214" s="530"/>
      <c r="H214" s="530"/>
      <c r="I214" s="530"/>
      <c r="J214" s="530"/>
      <c r="K214" s="530"/>
      <c r="L214" s="675"/>
      <c r="M214" s="530"/>
      <c r="N214" s="530"/>
      <c r="O214" s="530"/>
      <c r="P214" s="530"/>
      <c r="Q214" s="530"/>
      <c r="R214" s="675"/>
      <c r="S214" s="530"/>
      <c r="T214" s="530"/>
      <c r="U214" s="530"/>
      <c r="V214" s="530"/>
      <c r="W214" s="530"/>
      <c r="X214" s="530"/>
      <c r="Y214" s="530"/>
      <c r="Z214" s="530"/>
      <c r="AA214" s="530"/>
      <c r="AB214" s="530"/>
      <c r="AC214" s="530"/>
      <c r="AD214" s="530"/>
      <c r="AE214" s="530"/>
      <c r="AF214" s="530"/>
      <c r="AG214" s="677"/>
      <c r="AH214" s="530"/>
      <c r="AI214" s="530"/>
      <c r="AJ214" s="530"/>
      <c r="AK214" s="677"/>
      <c r="AL214" s="530"/>
    </row>
    <row r="215" ht="24.0" customHeight="1">
      <c r="A215" s="676"/>
      <c r="B215" s="669"/>
      <c r="C215" s="530"/>
      <c r="D215" s="674"/>
      <c r="E215" s="530"/>
      <c r="F215" s="530"/>
      <c r="G215" s="530"/>
      <c r="H215" s="530"/>
      <c r="I215" s="530"/>
      <c r="J215" s="530"/>
      <c r="K215" s="530"/>
      <c r="L215" s="675"/>
      <c r="M215" s="530"/>
      <c r="N215" s="530"/>
      <c r="O215" s="530"/>
      <c r="P215" s="530"/>
      <c r="Q215" s="530"/>
      <c r="R215" s="675"/>
      <c r="S215" s="530"/>
      <c r="T215" s="530"/>
      <c r="U215" s="530"/>
      <c r="V215" s="530"/>
      <c r="W215" s="530"/>
      <c r="X215" s="530"/>
      <c r="Y215" s="530"/>
      <c r="Z215" s="530"/>
      <c r="AA215" s="530"/>
      <c r="AB215" s="530"/>
      <c r="AC215" s="530"/>
      <c r="AD215" s="530"/>
      <c r="AE215" s="530"/>
      <c r="AF215" s="530"/>
      <c r="AG215" s="677"/>
      <c r="AH215" s="530"/>
      <c r="AI215" s="530"/>
      <c r="AJ215" s="530"/>
      <c r="AK215" s="677"/>
      <c r="AL215" s="530"/>
    </row>
    <row r="216" ht="24.0" customHeight="1">
      <c r="A216" s="676"/>
      <c r="B216" s="669"/>
      <c r="C216" s="530"/>
      <c r="D216" s="674"/>
      <c r="E216" s="530"/>
      <c r="F216" s="530"/>
      <c r="G216" s="530"/>
      <c r="H216" s="530"/>
      <c r="I216" s="530"/>
      <c r="J216" s="530"/>
      <c r="K216" s="530"/>
      <c r="L216" s="675"/>
      <c r="M216" s="530"/>
      <c r="N216" s="530"/>
      <c r="O216" s="530"/>
      <c r="P216" s="530"/>
      <c r="Q216" s="530"/>
      <c r="R216" s="675"/>
      <c r="S216" s="530"/>
      <c r="T216" s="530"/>
      <c r="U216" s="530"/>
      <c r="V216" s="530"/>
      <c r="W216" s="530"/>
      <c r="X216" s="530"/>
      <c r="Y216" s="530"/>
      <c r="Z216" s="530"/>
      <c r="AA216" s="530"/>
      <c r="AB216" s="530"/>
      <c r="AC216" s="530"/>
      <c r="AD216" s="530"/>
      <c r="AE216" s="530"/>
      <c r="AF216" s="530"/>
      <c r="AG216" s="677"/>
      <c r="AH216" s="530"/>
      <c r="AI216" s="530"/>
      <c r="AJ216" s="530"/>
      <c r="AK216" s="677"/>
      <c r="AL216" s="530"/>
    </row>
    <row r="217" ht="24.0" customHeight="1">
      <c r="A217" s="676"/>
      <c r="B217" s="669"/>
      <c r="C217" s="530"/>
      <c r="D217" s="674"/>
      <c r="E217" s="530"/>
      <c r="F217" s="530"/>
      <c r="G217" s="530"/>
      <c r="H217" s="530"/>
      <c r="I217" s="530"/>
      <c r="J217" s="530"/>
      <c r="K217" s="530"/>
      <c r="L217" s="675"/>
      <c r="M217" s="530"/>
      <c r="N217" s="530"/>
      <c r="O217" s="530"/>
      <c r="P217" s="530"/>
      <c r="Q217" s="530"/>
      <c r="R217" s="675"/>
      <c r="S217" s="530"/>
      <c r="T217" s="530"/>
      <c r="U217" s="530"/>
      <c r="V217" s="530"/>
      <c r="W217" s="530"/>
      <c r="X217" s="530"/>
      <c r="Y217" s="530"/>
      <c r="Z217" s="530"/>
      <c r="AA217" s="530"/>
      <c r="AB217" s="530"/>
      <c r="AC217" s="530"/>
      <c r="AD217" s="530"/>
      <c r="AE217" s="530"/>
      <c r="AF217" s="530"/>
      <c r="AG217" s="677"/>
      <c r="AH217" s="530"/>
      <c r="AI217" s="530"/>
      <c r="AJ217" s="530"/>
      <c r="AK217" s="677"/>
      <c r="AL217" s="530"/>
    </row>
    <row r="218" ht="24.0" customHeight="1">
      <c r="A218" s="676"/>
      <c r="B218" s="669"/>
      <c r="C218" s="530"/>
      <c r="D218" s="674"/>
      <c r="E218" s="530"/>
      <c r="F218" s="530"/>
      <c r="G218" s="530"/>
      <c r="H218" s="530"/>
      <c r="I218" s="530"/>
      <c r="J218" s="530"/>
      <c r="K218" s="530"/>
      <c r="L218" s="675"/>
      <c r="M218" s="530"/>
      <c r="N218" s="530"/>
      <c r="O218" s="530"/>
      <c r="P218" s="530"/>
      <c r="Q218" s="530"/>
      <c r="R218" s="675"/>
      <c r="S218" s="530"/>
      <c r="T218" s="530"/>
      <c r="U218" s="530"/>
      <c r="V218" s="530"/>
      <c r="W218" s="530"/>
      <c r="X218" s="530"/>
      <c r="Y218" s="530"/>
      <c r="Z218" s="530"/>
      <c r="AA218" s="530"/>
      <c r="AB218" s="530"/>
      <c r="AC218" s="530"/>
      <c r="AD218" s="530"/>
      <c r="AE218" s="530"/>
      <c r="AF218" s="530"/>
      <c r="AG218" s="677"/>
      <c r="AH218" s="530"/>
      <c r="AI218" s="530"/>
      <c r="AJ218" s="530"/>
      <c r="AK218" s="677"/>
      <c r="AL218" s="530"/>
    </row>
    <row r="219" ht="24.0" customHeight="1">
      <c r="A219" s="676"/>
      <c r="B219" s="669"/>
      <c r="C219" s="530"/>
      <c r="D219" s="674"/>
      <c r="E219" s="530"/>
      <c r="F219" s="530"/>
      <c r="G219" s="530"/>
      <c r="H219" s="530"/>
      <c r="I219" s="530"/>
      <c r="J219" s="530"/>
      <c r="K219" s="530"/>
      <c r="L219" s="675"/>
      <c r="M219" s="530"/>
      <c r="N219" s="530"/>
      <c r="O219" s="530"/>
      <c r="P219" s="530"/>
      <c r="Q219" s="530"/>
      <c r="R219" s="675"/>
      <c r="S219" s="530"/>
      <c r="T219" s="530"/>
      <c r="U219" s="530"/>
      <c r="V219" s="530"/>
      <c r="W219" s="530"/>
      <c r="X219" s="530"/>
      <c r="Y219" s="530"/>
      <c r="Z219" s="530"/>
      <c r="AA219" s="530"/>
      <c r="AB219" s="530"/>
      <c r="AC219" s="530"/>
      <c r="AD219" s="530"/>
      <c r="AE219" s="530"/>
      <c r="AF219" s="530"/>
      <c r="AG219" s="677"/>
      <c r="AH219" s="530"/>
      <c r="AI219" s="530"/>
      <c r="AJ219" s="530"/>
      <c r="AK219" s="677"/>
      <c r="AL219" s="530"/>
    </row>
    <row r="220" ht="24.0" customHeight="1">
      <c r="A220" s="676"/>
      <c r="B220" s="669"/>
      <c r="C220" s="530"/>
      <c r="D220" s="674"/>
      <c r="E220" s="530"/>
      <c r="F220" s="530"/>
      <c r="G220" s="530"/>
      <c r="H220" s="530"/>
      <c r="I220" s="530"/>
      <c r="J220" s="530"/>
      <c r="K220" s="530"/>
      <c r="L220" s="675"/>
      <c r="M220" s="530"/>
      <c r="N220" s="530"/>
      <c r="O220" s="530"/>
      <c r="P220" s="530"/>
      <c r="Q220" s="530"/>
      <c r="R220" s="675"/>
      <c r="S220" s="530"/>
      <c r="T220" s="530"/>
      <c r="U220" s="530"/>
      <c r="V220" s="530"/>
      <c r="W220" s="530"/>
      <c r="X220" s="530"/>
      <c r="Y220" s="530"/>
      <c r="Z220" s="530"/>
      <c r="AA220" s="530"/>
      <c r="AB220" s="530"/>
      <c r="AC220" s="530"/>
      <c r="AD220" s="530"/>
      <c r="AE220" s="530"/>
      <c r="AF220" s="530"/>
      <c r="AG220" s="677"/>
      <c r="AH220" s="530"/>
      <c r="AI220" s="530"/>
      <c r="AJ220" s="530"/>
      <c r="AK220" s="677"/>
      <c r="AL220" s="530"/>
    </row>
    <row r="221" ht="24.0" customHeight="1">
      <c r="A221" s="676"/>
      <c r="B221" s="669"/>
      <c r="C221" s="530"/>
      <c r="D221" s="674"/>
      <c r="E221" s="530"/>
      <c r="F221" s="530"/>
      <c r="G221" s="530"/>
      <c r="H221" s="530"/>
      <c r="I221" s="530"/>
      <c r="J221" s="530"/>
      <c r="K221" s="530"/>
      <c r="L221" s="675"/>
      <c r="M221" s="530"/>
      <c r="N221" s="530"/>
      <c r="O221" s="530"/>
      <c r="P221" s="530"/>
      <c r="Q221" s="530"/>
      <c r="R221" s="675"/>
      <c r="S221" s="530"/>
      <c r="T221" s="530"/>
      <c r="U221" s="530"/>
      <c r="V221" s="530"/>
      <c r="W221" s="530"/>
      <c r="X221" s="530"/>
      <c r="Y221" s="530"/>
      <c r="Z221" s="530"/>
      <c r="AA221" s="530"/>
      <c r="AB221" s="530"/>
      <c r="AC221" s="530"/>
      <c r="AD221" s="530"/>
      <c r="AE221" s="530"/>
      <c r="AF221" s="530"/>
      <c r="AG221" s="677"/>
      <c r="AH221" s="530"/>
      <c r="AI221" s="530"/>
      <c r="AJ221" s="530"/>
      <c r="AK221" s="677"/>
      <c r="AL221" s="530"/>
    </row>
    <row r="222" ht="24.0" customHeight="1">
      <c r="A222" s="676"/>
      <c r="B222" s="669"/>
      <c r="C222" s="530"/>
      <c r="D222" s="674"/>
      <c r="E222" s="530"/>
      <c r="F222" s="530"/>
      <c r="G222" s="530"/>
      <c r="H222" s="530"/>
      <c r="I222" s="530"/>
      <c r="J222" s="530"/>
      <c r="K222" s="530"/>
      <c r="L222" s="675"/>
      <c r="M222" s="530"/>
      <c r="N222" s="530"/>
      <c r="O222" s="530"/>
      <c r="P222" s="530"/>
      <c r="Q222" s="530"/>
      <c r="R222" s="675"/>
      <c r="S222" s="530"/>
      <c r="T222" s="530"/>
      <c r="U222" s="530"/>
      <c r="V222" s="530"/>
      <c r="W222" s="530"/>
      <c r="X222" s="530"/>
      <c r="Y222" s="530"/>
      <c r="Z222" s="530"/>
      <c r="AA222" s="530"/>
      <c r="AB222" s="530"/>
      <c r="AC222" s="530"/>
      <c r="AD222" s="530"/>
      <c r="AE222" s="530"/>
      <c r="AF222" s="530"/>
      <c r="AG222" s="677"/>
      <c r="AH222" s="530"/>
      <c r="AI222" s="530"/>
      <c r="AJ222" s="530"/>
      <c r="AK222" s="677"/>
      <c r="AL222" s="530"/>
    </row>
    <row r="223" ht="24.0" customHeight="1">
      <c r="A223" s="676"/>
      <c r="B223" s="669"/>
      <c r="C223" s="530"/>
      <c r="D223" s="674"/>
      <c r="E223" s="530"/>
      <c r="F223" s="530"/>
      <c r="G223" s="530"/>
      <c r="H223" s="530"/>
      <c r="I223" s="530"/>
      <c r="J223" s="530"/>
      <c r="K223" s="530"/>
      <c r="L223" s="675"/>
      <c r="M223" s="530"/>
      <c r="N223" s="530"/>
      <c r="O223" s="530"/>
      <c r="P223" s="530"/>
      <c r="Q223" s="530"/>
      <c r="R223" s="675"/>
      <c r="S223" s="530"/>
      <c r="T223" s="530"/>
      <c r="U223" s="530"/>
      <c r="V223" s="530"/>
      <c r="W223" s="530"/>
      <c r="X223" s="530"/>
      <c r="Y223" s="530"/>
      <c r="Z223" s="530"/>
      <c r="AA223" s="530"/>
      <c r="AB223" s="530"/>
      <c r="AC223" s="530"/>
      <c r="AD223" s="530"/>
      <c r="AE223" s="530"/>
      <c r="AF223" s="530"/>
      <c r="AG223" s="677"/>
      <c r="AH223" s="530"/>
      <c r="AI223" s="530"/>
      <c r="AJ223" s="530"/>
      <c r="AK223" s="677"/>
      <c r="AL223" s="530"/>
    </row>
    <row r="224" ht="24.0" customHeight="1">
      <c r="A224" s="676"/>
      <c r="B224" s="669"/>
      <c r="C224" s="530"/>
      <c r="D224" s="674"/>
      <c r="E224" s="530"/>
      <c r="F224" s="530"/>
      <c r="G224" s="530"/>
      <c r="H224" s="530"/>
      <c r="I224" s="530"/>
      <c r="J224" s="530"/>
      <c r="K224" s="530"/>
      <c r="L224" s="675"/>
      <c r="M224" s="530"/>
      <c r="N224" s="530"/>
      <c r="O224" s="530"/>
      <c r="P224" s="530"/>
      <c r="Q224" s="530"/>
      <c r="R224" s="675"/>
      <c r="S224" s="530"/>
      <c r="T224" s="530"/>
      <c r="U224" s="530"/>
      <c r="V224" s="530"/>
      <c r="W224" s="530"/>
      <c r="X224" s="530"/>
      <c r="Y224" s="530"/>
      <c r="Z224" s="530"/>
      <c r="AA224" s="530"/>
      <c r="AB224" s="530"/>
      <c r="AC224" s="530"/>
      <c r="AD224" s="530"/>
      <c r="AE224" s="530"/>
      <c r="AF224" s="530"/>
      <c r="AG224" s="677"/>
      <c r="AH224" s="530"/>
      <c r="AI224" s="530"/>
      <c r="AJ224" s="530"/>
      <c r="AK224" s="677"/>
      <c r="AL224" s="530"/>
    </row>
    <row r="225" ht="24.0" customHeight="1">
      <c r="A225" s="676"/>
      <c r="B225" s="669"/>
      <c r="C225" s="530"/>
      <c r="D225" s="674"/>
      <c r="E225" s="530"/>
      <c r="F225" s="530"/>
      <c r="G225" s="530"/>
      <c r="H225" s="530"/>
      <c r="I225" s="530"/>
      <c r="J225" s="530"/>
      <c r="K225" s="530"/>
      <c r="L225" s="675"/>
      <c r="M225" s="530"/>
      <c r="N225" s="530"/>
      <c r="O225" s="530"/>
      <c r="P225" s="530"/>
      <c r="Q225" s="530"/>
      <c r="R225" s="675"/>
      <c r="S225" s="530"/>
      <c r="T225" s="530"/>
      <c r="U225" s="530"/>
      <c r="V225" s="530"/>
      <c r="W225" s="530"/>
      <c r="X225" s="530"/>
      <c r="Y225" s="530"/>
      <c r="Z225" s="530"/>
      <c r="AA225" s="530"/>
      <c r="AB225" s="530"/>
      <c r="AC225" s="530"/>
      <c r="AD225" s="530"/>
      <c r="AE225" s="530"/>
      <c r="AF225" s="530"/>
      <c r="AG225" s="677"/>
      <c r="AH225" s="530"/>
      <c r="AI225" s="530"/>
      <c r="AJ225" s="530"/>
      <c r="AK225" s="677"/>
      <c r="AL225" s="530"/>
    </row>
    <row r="226" ht="24.0" customHeight="1">
      <c r="A226" s="676"/>
      <c r="B226" s="669"/>
      <c r="C226" s="530"/>
      <c r="D226" s="674"/>
      <c r="E226" s="530"/>
      <c r="F226" s="530"/>
      <c r="G226" s="530"/>
      <c r="H226" s="530"/>
      <c r="I226" s="530"/>
      <c r="J226" s="530"/>
      <c r="K226" s="530"/>
      <c r="L226" s="675"/>
      <c r="M226" s="530"/>
      <c r="N226" s="530"/>
      <c r="O226" s="530"/>
      <c r="P226" s="530"/>
      <c r="Q226" s="530"/>
      <c r="R226" s="675"/>
      <c r="S226" s="530"/>
      <c r="T226" s="530"/>
      <c r="U226" s="530"/>
      <c r="V226" s="530"/>
      <c r="W226" s="530"/>
      <c r="X226" s="530"/>
      <c r="Y226" s="530"/>
      <c r="Z226" s="530"/>
      <c r="AA226" s="530"/>
      <c r="AB226" s="530"/>
      <c r="AC226" s="530"/>
      <c r="AD226" s="530"/>
      <c r="AE226" s="530"/>
      <c r="AF226" s="530"/>
      <c r="AG226" s="677"/>
      <c r="AH226" s="530"/>
      <c r="AI226" s="530"/>
      <c r="AJ226" s="530"/>
      <c r="AK226" s="677"/>
      <c r="AL226" s="530"/>
    </row>
    <row r="227" ht="24.0" customHeight="1">
      <c r="A227" s="676"/>
      <c r="B227" s="669"/>
      <c r="C227" s="530"/>
      <c r="D227" s="674"/>
      <c r="E227" s="530"/>
      <c r="F227" s="530"/>
      <c r="G227" s="530"/>
      <c r="H227" s="530"/>
      <c r="I227" s="530"/>
      <c r="J227" s="530"/>
      <c r="K227" s="530"/>
      <c r="L227" s="675"/>
      <c r="M227" s="530"/>
      <c r="N227" s="530"/>
      <c r="O227" s="530"/>
      <c r="P227" s="530"/>
      <c r="Q227" s="530"/>
      <c r="R227" s="675"/>
      <c r="S227" s="530"/>
      <c r="T227" s="530"/>
      <c r="U227" s="530"/>
      <c r="V227" s="530"/>
      <c r="W227" s="530"/>
      <c r="X227" s="530"/>
      <c r="Y227" s="530"/>
      <c r="Z227" s="530"/>
      <c r="AA227" s="530"/>
      <c r="AB227" s="530"/>
      <c r="AC227" s="530"/>
      <c r="AD227" s="530"/>
      <c r="AE227" s="530"/>
      <c r="AF227" s="530"/>
      <c r="AG227" s="677"/>
      <c r="AH227" s="530"/>
      <c r="AI227" s="530"/>
      <c r="AJ227" s="530"/>
      <c r="AK227" s="677"/>
      <c r="AL227" s="530"/>
    </row>
    <row r="228" ht="24.0" customHeight="1">
      <c r="A228" s="676"/>
      <c r="B228" s="669"/>
      <c r="C228" s="530"/>
      <c r="D228" s="674"/>
      <c r="E228" s="530"/>
      <c r="F228" s="530"/>
      <c r="G228" s="530"/>
      <c r="H228" s="530"/>
      <c r="I228" s="530"/>
      <c r="J228" s="530"/>
      <c r="K228" s="530"/>
      <c r="L228" s="675"/>
      <c r="M228" s="530"/>
      <c r="N228" s="530"/>
      <c r="O228" s="530"/>
      <c r="P228" s="530"/>
      <c r="Q228" s="530"/>
      <c r="R228" s="675"/>
      <c r="S228" s="530"/>
      <c r="T228" s="530"/>
      <c r="U228" s="530"/>
      <c r="V228" s="530"/>
      <c r="W228" s="530"/>
      <c r="X228" s="530"/>
      <c r="Y228" s="530"/>
      <c r="Z228" s="530"/>
      <c r="AA228" s="530"/>
      <c r="AB228" s="530"/>
      <c r="AC228" s="530"/>
      <c r="AD228" s="530"/>
      <c r="AE228" s="530"/>
      <c r="AF228" s="530"/>
      <c r="AG228" s="677"/>
      <c r="AH228" s="530"/>
      <c r="AI228" s="530"/>
      <c r="AJ228" s="530"/>
      <c r="AK228" s="677"/>
      <c r="AL228" s="530"/>
    </row>
    <row r="229" ht="24.0" customHeight="1">
      <c r="A229" s="676"/>
      <c r="B229" s="669"/>
      <c r="C229" s="530"/>
      <c r="D229" s="674"/>
      <c r="E229" s="530"/>
      <c r="F229" s="530"/>
      <c r="G229" s="530"/>
      <c r="H229" s="530"/>
      <c r="I229" s="530"/>
      <c r="J229" s="530"/>
      <c r="K229" s="530"/>
      <c r="L229" s="675"/>
      <c r="M229" s="530"/>
      <c r="N229" s="530"/>
      <c r="O229" s="530"/>
      <c r="P229" s="530"/>
      <c r="Q229" s="530"/>
      <c r="R229" s="675"/>
      <c r="S229" s="530"/>
      <c r="T229" s="530"/>
      <c r="U229" s="530"/>
      <c r="V229" s="530"/>
      <c r="W229" s="530"/>
      <c r="X229" s="530"/>
      <c r="Y229" s="530"/>
      <c r="Z229" s="530"/>
      <c r="AA229" s="530"/>
      <c r="AB229" s="530"/>
      <c r="AC229" s="530"/>
      <c r="AD229" s="530"/>
      <c r="AE229" s="530"/>
      <c r="AF229" s="530"/>
      <c r="AG229" s="677"/>
      <c r="AH229" s="530"/>
      <c r="AI229" s="530"/>
      <c r="AJ229" s="530"/>
      <c r="AK229" s="677"/>
      <c r="AL229" s="530"/>
    </row>
    <row r="230" ht="24.0" customHeight="1">
      <c r="A230" s="676"/>
      <c r="B230" s="669"/>
      <c r="C230" s="530"/>
      <c r="D230" s="674"/>
      <c r="E230" s="530"/>
      <c r="F230" s="530"/>
      <c r="G230" s="530"/>
      <c r="H230" s="530"/>
      <c r="I230" s="530"/>
      <c r="J230" s="530"/>
      <c r="K230" s="530"/>
      <c r="L230" s="675"/>
      <c r="M230" s="530"/>
      <c r="N230" s="530"/>
      <c r="O230" s="530"/>
      <c r="P230" s="530"/>
      <c r="Q230" s="530"/>
      <c r="R230" s="675"/>
      <c r="S230" s="530"/>
      <c r="T230" s="530"/>
      <c r="U230" s="530"/>
      <c r="V230" s="530"/>
      <c r="W230" s="530"/>
      <c r="X230" s="530"/>
      <c r="Y230" s="530"/>
      <c r="Z230" s="530"/>
      <c r="AA230" s="530"/>
      <c r="AB230" s="530"/>
      <c r="AC230" s="530"/>
      <c r="AD230" s="530"/>
      <c r="AE230" s="530"/>
      <c r="AF230" s="530"/>
      <c r="AG230" s="677"/>
      <c r="AH230" s="530"/>
      <c r="AI230" s="530"/>
      <c r="AJ230" s="530"/>
      <c r="AK230" s="677"/>
      <c r="AL230" s="530"/>
    </row>
    <row r="231" ht="24.0" customHeight="1">
      <c r="A231" s="676"/>
      <c r="B231" s="669"/>
      <c r="C231" s="530"/>
      <c r="D231" s="674"/>
      <c r="E231" s="530"/>
      <c r="F231" s="530"/>
      <c r="G231" s="530"/>
      <c r="H231" s="530"/>
      <c r="I231" s="530"/>
      <c r="J231" s="530"/>
      <c r="K231" s="530"/>
      <c r="L231" s="675"/>
      <c r="M231" s="530"/>
      <c r="N231" s="530"/>
      <c r="O231" s="530"/>
      <c r="P231" s="530"/>
      <c r="Q231" s="530"/>
      <c r="R231" s="675"/>
      <c r="S231" s="530"/>
      <c r="T231" s="530"/>
      <c r="U231" s="530"/>
      <c r="V231" s="530"/>
      <c r="W231" s="530"/>
      <c r="X231" s="530"/>
      <c r="Y231" s="530"/>
      <c r="Z231" s="530"/>
      <c r="AA231" s="530"/>
      <c r="AB231" s="530"/>
      <c r="AC231" s="530"/>
      <c r="AD231" s="530"/>
      <c r="AE231" s="530"/>
      <c r="AF231" s="530"/>
      <c r="AG231" s="677"/>
      <c r="AH231" s="530"/>
      <c r="AI231" s="530"/>
      <c r="AJ231" s="530"/>
      <c r="AK231" s="677"/>
      <c r="AL231" s="530"/>
    </row>
    <row r="232" ht="24.0" customHeight="1">
      <c r="A232" s="676"/>
      <c r="B232" s="669"/>
      <c r="C232" s="530"/>
      <c r="D232" s="674"/>
      <c r="E232" s="530"/>
      <c r="F232" s="530"/>
      <c r="G232" s="530"/>
      <c r="H232" s="530"/>
      <c r="I232" s="530"/>
      <c r="J232" s="530"/>
      <c r="K232" s="530"/>
      <c r="L232" s="675"/>
      <c r="M232" s="530"/>
      <c r="N232" s="530"/>
      <c r="O232" s="530"/>
      <c r="P232" s="530"/>
      <c r="Q232" s="530"/>
      <c r="R232" s="675"/>
      <c r="S232" s="530"/>
      <c r="T232" s="530"/>
      <c r="U232" s="530"/>
      <c r="V232" s="530"/>
      <c r="W232" s="530"/>
      <c r="X232" s="530"/>
      <c r="Y232" s="530"/>
      <c r="Z232" s="530"/>
      <c r="AA232" s="530"/>
      <c r="AB232" s="530"/>
      <c r="AC232" s="530"/>
      <c r="AD232" s="530"/>
      <c r="AE232" s="530"/>
      <c r="AF232" s="530"/>
      <c r="AG232" s="677"/>
      <c r="AH232" s="530"/>
      <c r="AI232" s="530"/>
      <c r="AJ232" s="530"/>
      <c r="AK232" s="677"/>
      <c r="AL232" s="530"/>
    </row>
    <row r="233" ht="24.0" customHeight="1">
      <c r="A233" s="676"/>
      <c r="B233" s="669"/>
      <c r="C233" s="530"/>
      <c r="D233" s="674"/>
      <c r="E233" s="530"/>
      <c r="F233" s="530"/>
      <c r="G233" s="530"/>
      <c r="H233" s="530"/>
      <c r="I233" s="530"/>
      <c r="J233" s="530"/>
      <c r="K233" s="530"/>
      <c r="L233" s="675"/>
      <c r="M233" s="530"/>
      <c r="N233" s="530"/>
      <c r="O233" s="530"/>
      <c r="P233" s="530"/>
      <c r="Q233" s="530"/>
      <c r="R233" s="675"/>
      <c r="S233" s="530"/>
      <c r="T233" s="530"/>
      <c r="U233" s="530"/>
      <c r="V233" s="530"/>
      <c r="W233" s="530"/>
      <c r="X233" s="530"/>
      <c r="Y233" s="530"/>
      <c r="Z233" s="530"/>
      <c r="AA233" s="530"/>
      <c r="AB233" s="530"/>
      <c r="AC233" s="530"/>
      <c r="AD233" s="530"/>
      <c r="AE233" s="530"/>
      <c r="AF233" s="530"/>
      <c r="AG233" s="677"/>
      <c r="AH233" s="530"/>
      <c r="AI233" s="530"/>
      <c r="AJ233" s="530"/>
      <c r="AK233" s="677"/>
      <c r="AL233" s="530"/>
    </row>
    <row r="234" ht="24.0" customHeight="1">
      <c r="A234" s="676"/>
      <c r="B234" s="669"/>
      <c r="C234" s="530"/>
      <c r="D234" s="674"/>
      <c r="E234" s="530"/>
      <c r="F234" s="530"/>
      <c r="G234" s="530"/>
      <c r="H234" s="530"/>
      <c r="I234" s="530"/>
      <c r="J234" s="530"/>
      <c r="K234" s="530"/>
      <c r="L234" s="675"/>
      <c r="M234" s="530"/>
      <c r="N234" s="530"/>
      <c r="O234" s="530"/>
      <c r="P234" s="530"/>
      <c r="Q234" s="530"/>
      <c r="R234" s="675"/>
      <c r="S234" s="530"/>
      <c r="T234" s="530"/>
      <c r="U234" s="530"/>
      <c r="V234" s="530"/>
      <c r="W234" s="530"/>
      <c r="X234" s="530"/>
      <c r="Y234" s="530"/>
      <c r="Z234" s="530"/>
      <c r="AA234" s="530"/>
      <c r="AB234" s="530"/>
      <c r="AC234" s="530"/>
      <c r="AD234" s="530"/>
      <c r="AE234" s="530"/>
      <c r="AF234" s="530"/>
      <c r="AG234" s="677"/>
      <c r="AH234" s="530"/>
      <c r="AI234" s="530"/>
      <c r="AJ234" s="530"/>
      <c r="AK234" s="677"/>
      <c r="AL234" s="530"/>
    </row>
    <row r="235" ht="24.0" customHeight="1">
      <c r="A235" s="676"/>
      <c r="B235" s="669"/>
      <c r="C235" s="530"/>
      <c r="D235" s="674"/>
      <c r="E235" s="530"/>
      <c r="F235" s="530"/>
      <c r="G235" s="530"/>
      <c r="H235" s="530"/>
      <c r="I235" s="530"/>
      <c r="J235" s="530"/>
      <c r="K235" s="530"/>
      <c r="L235" s="675"/>
      <c r="M235" s="530"/>
      <c r="N235" s="530"/>
      <c r="O235" s="530"/>
      <c r="P235" s="530"/>
      <c r="Q235" s="530"/>
      <c r="R235" s="675"/>
      <c r="S235" s="530"/>
      <c r="T235" s="530"/>
      <c r="U235" s="530"/>
      <c r="V235" s="530"/>
      <c r="W235" s="530"/>
      <c r="X235" s="530"/>
      <c r="Y235" s="530"/>
      <c r="Z235" s="530"/>
      <c r="AA235" s="530"/>
      <c r="AB235" s="530"/>
      <c r="AC235" s="530"/>
      <c r="AD235" s="530"/>
      <c r="AE235" s="530"/>
      <c r="AF235" s="530"/>
      <c r="AG235" s="677"/>
      <c r="AH235" s="530"/>
      <c r="AI235" s="530"/>
      <c r="AJ235" s="530"/>
      <c r="AK235" s="677"/>
      <c r="AL235" s="530"/>
    </row>
    <row r="236" ht="24.0" customHeight="1">
      <c r="A236" s="676"/>
      <c r="B236" s="669"/>
      <c r="C236" s="530"/>
      <c r="D236" s="674"/>
      <c r="E236" s="530"/>
      <c r="F236" s="530"/>
      <c r="G236" s="530"/>
      <c r="H236" s="530"/>
      <c r="I236" s="530"/>
      <c r="J236" s="530"/>
      <c r="K236" s="530"/>
      <c r="L236" s="675"/>
      <c r="M236" s="530"/>
      <c r="N236" s="530"/>
      <c r="O236" s="530"/>
      <c r="P236" s="530"/>
      <c r="Q236" s="530"/>
      <c r="R236" s="675"/>
      <c r="S236" s="530"/>
      <c r="T236" s="530"/>
      <c r="U236" s="530"/>
      <c r="V236" s="530"/>
      <c r="W236" s="530"/>
      <c r="X236" s="530"/>
      <c r="Y236" s="530"/>
      <c r="Z236" s="530"/>
      <c r="AA236" s="530"/>
      <c r="AB236" s="530"/>
      <c r="AC236" s="530"/>
      <c r="AD236" s="530"/>
      <c r="AE236" s="530"/>
      <c r="AF236" s="530"/>
      <c r="AG236" s="677"/>
      <c r="AH236" s="530"/>
      <c r="AI236" s="530"/>
      <c r="AJ236" s="530"/>
      <c r="AK236" s="677"/>
      <c r="AL236" s="530"/>
    </row>
    <row r="237" ht="24.0" customHeight="1">
      <c r="A237" s="676"/>
      <c r="B237" s="669"/>
      <c r="C237" s="530"/>
      <c r="D237" s="674"/>
      <c r="E237" s="530"/>
      <c r="F237" s="530"/>
      <c r="G237" s="530"/>
      <c r="H237" s="530"/>
      <c r="I237" s="530"/>
      <c r="J237" s="530"/>
      <c r="K237" s="530"/>
      <c r="L237" s="675"/>
      <c r="M237" s="530"/>
      <c r="N237" s="530"/>
      <c r="O237" s="530"/>
      <c r="P237" s="530"/>
      <c r="Q237" s="530"/>
      <c r="R237" s="675"/>
      <c r="S237" s="530"/>
      <c r="T237" s="530"/>
      <c r="U237" s="530"/>
      <c r="V237" s="530"/>
      <c r="W237" s="530"/>
      <c r="X237" s="530"/>
      <c r="Y237" s="530"/>
      <c r="Z237" s="530"/>
      <c r="AA237" s="530"/>
      <c r="AB237" s="530"/>
      <c r="AC237" s="530"/>
      <c r="AD237" s="530"/>
      <c r="AE237" s="530"/>
      <c r="AF237" s="530"/>
      <c r="AG237" s="677"/>
      <c r="AH237" s="530"/>
      <c r="AI237" s="530"/>
      <c r="AJ237" s="530"/>
      <c r="AK237" s="677"/>
      <c r="AL237" s="530"/>
    </row>
    <row r="238" ht="24.0" customHeight="1">
      <c r="A238" s="676"/>
      <c r="B238" s="669"/>
      <c r="C238" s="530"/>
      <c r="D238" s="674"/>
      <c r="E238" s="530"/>
      <c r="F238" s="530"/>
      <c r="G238" s="530"/>
      <c r="H238" s="530"/>
      <c r="I238" s="530"/>
      <c r="J238" s="530"/>
      <c r="K238" s="530"/>
      <c r="L238" s="675"/>
      <c r="M238" s="530"/>
      <c r="N238" s="530"/>
      <c r="O238" s="530"/>
      <c r="P238" s="530"/>
      <c r="Q238" s="530"/>
      <c r="R238" s="675"/>
      <c r="S238" s="530"/>
      <c r="T238" s="530"/>
      <c r="U238" s="530"/>
      <c r="V238" s="530"/>
      <c r="W238" s="530"/>
      <c r="X238" s="530"/>
      <c r="Y238" s="530"/>
      <c r="Z238" s="530"/>
      <c r="AA238" s="530"/>
      <c r="AB238" s="530"/>
      <c r="AC238" s="530"/>
      <c r="AD238" s="530"/>
      <c r="AE238" s="530"/>
      <c r="AF238" s="530"/>
      <c r="AG238" s="677"/>
      <c r="AH238" s="530"/>
      <c r="AI238" s="530"/>
      <c r="AJ238" s="530"/>
      <c r="AK238" s="677"/>
      <c r="AL238" s="530"/>
    </row>
    <row r="239" ht="24.0" customHeight="1">
      <c r="A239" s="676"/>
      <c r="B239" s="669"/>
      <c r="C239" s="530"/>
      <c r="D239" s="674"/>
      <c r="E239" s="530"/>
      <c r="F239" s="530"/>
      <c r="G239" s="530"/>
      <c r="H239" s="530"/>
      <c r="I239" s="530"/>
      <c r="J239" s="530"/>
      <c r="K239" s="530"/>
      <c r="L239" s="675"/>
      <c r="M239" s="530"/>
      <c r="N239" s="530"/>
      <c r="O239" s="530"/>
      <c r="P239" s="530"/>
      <c r="Q239" s="530"/>
      <c r="R239" s="675"/>
      <c r="S239" s="530"/>
      <c r="T239" s="530"/>
      <c r="U239" s="530"/>
      <c r="V239" s="530"/>
      <c r="W239" s="530"/>
      <c r="X239" s="530"/>
      <c r="Y239" s="530"/>
      <c r="Z239" s="530"/>
      <c r="AA239" s="530"/>
      <c r="AB239" s="530"/>
      <c r="AC239" s="530"/>
      <c r="AD239" s="530"/>
      <c r="AE239" s="530"/>
      <c r="AF239" s="530"/>
      <c r="AG239" s="677"/>
      <c r="AH239" s="530"/>
      <c r="AI239" s="530"/>
      <c r="AJ239" s="530"/>
      <c r="AK239" s="677"/>
      <c r="AL239" s="530"/>
    </row>
    <row r="240" ht="24.0" customHeight="1">
      <c r="A240" s="676"/>
      <c r="B240" s="669"/>
      <c r="C240" s="530"/>
      <c r="D240" s="674"/>
      <c r="E240" s="530"/>
      <c r="F240" s="530"/>
      <c r="G240" s="530"/>
      <c r="H240" s="530"/>
      <c r="I240" s="530"/>
      <c r="J240" s="530"/>
      <c r="K240" s="530"/>
      <c r="L240" s="675"/>
      <c r="M240" s="530"/>
      <c r="N240" s="530"/>
      <c r="O240" s="530"/>
      <c r="P240" s="530"/>
      <c r="Q240" s="530"/>
      <c r="R240" s="675"/>
      <c r="S240" s="530"/>
      <c r="T240" s="530"/>
      <c r="U240" s="530"/>
      <c r="V240" s="530"/>
      <c r="W240" s="530"/>
      <c r="X240" s="530"/>
      <c r="Y240" s="530"/>
      <c r="Z240" s="530"/>
      <c r="AA240" s="530"/>
      <c r="AB240" s="530"/>
      <c r="AC240" s="530"/>
      <c r="AD240" s="530"/>
      <c r="AE240" s="530"/>
      <c r="AF240" s="530"/>
      <c r="AG240" s="677"/>
      <c r="AH240" s="530"/>
      <c r="AI240" s="530"/>
      <c r="AJ240" s="530"/>
      <c r="AK240" s="677"/>
      <c r="AL240" s="530"/>
    </row>
    <row r="241" ht="24.0" customHeight="1">
      <c r="A241" s="676"/>
      <c r="B241" s="669"/>
      <c r="C241" s="530"/>
      <c r="D241" s="674"/>
      <c r="E241" s="530"/>
      <c r="F241" s="530"/>
      <c r="G241" s="530"/>
      <c r="H241" s="530"/>
      <c r="I241" s="530"/>
      <c r="J241" s="530"/>
      <c r="K241" s="530"/>
      <c r="L241" s="675"/>
      <c r="M241" s="530"/>
      <c r="N241" s="530"/>
      <c r="O241" s="530"/>
      <c r="P241" s="530"/>
      <c r="Q241" s="530"/>
      <c r="R241" s="675"/>
      <c r="S241" s="530"/>
      <c r="T241" s="530"/>
      <c r="U241" s="530"/>
      <c r="V241" s="530"/>
      <c r="W241" s="530"/>
      <c r="X241" s="530"/>
      <c r="Y241" s="530"/>
      <c r="Z241" s="530"/>
      <c r="AA241" s="530"/>
      <c r="AB241" s="530"/>
      <c r="AC241" s="530"/>
      <c r="AD241" s="530"/>
      <c r="AE241" s="530"/>
      <c r="AF241" s="530"/>
      <c r="AG241" s="677"/>
      <c r="AH241" s="530"/>
      <c r="AI241" s="530"/>
      <c r="AJ241" s="530"/>
      <c r="AK241" s="677"/>
      <c r="AL241" s="530"/>
    </row>
    <row r="242" ht="24.0" customHeight="1">
      <c r="A242" s="676"/>
      <c r="B242" s="669"/>
      <c r="C242" s="530"/>
      <c r="D242" s="674"/>
      <c r="E242" s="530"/>
      <c r="F242" s="530"/>
      <c r="G242" s="530"/>
      <c r="H242" s="530"/>
      <c r="I242" s="530"/>
      <c r="J242" s="530"/>
      <c r="K242" s="530"/>
      <c r="L242" s="675"/>
      <c r="M242" s="530"/>
      <c r="N242" s="530"/>
      <c r="O242" s="530"/>
      <c r="P242" s="530"/>
      <c r="Q242" s="530"/>
      <c r="R242" s="675"/>
      <c r="S242" s="530"/>
      <c r="T242" s="530"/>
      <c r="U242" s="530"/>
      <c r="V242" s="530"/>
      <c r="W242" s="530"/>
      <c r="X242" s="530"/>
      <c r="Y242" s="530"/>
      <c r="Z242" s="530"/>
      <c r="AA242" s="530"/>
      <c r="AB242" s="530"/>
      <c r="AC242" s="530"/>
      <c r="AD242" s="530"/>
      <c r="AE242" s="530"/>
      <c r="AF242" s="530"/>
      <c r="AG242" s="677"/>
      <c r="AH242" s="530"/>
      <c r="AI242" s="530"/>
      <c r="AJ242" s="530"/>
      <c r="AK242" s="677"/>
      <c r="AL242" s="530"/>
    </row>
    <row r="243" ht="24.0" customHeight="1">
      <c r="A243" s="676"/>
      <c r="B243" s="669"/>
      <c r="C243" s="530"/>
      <c r="D243" s="674"/>
      <c r="E243" s="530"/>
      <c r="F243" s="530"/>
      <c r="G243" s="530"/>
      <c r="H243" s="530"/>
      <c r="I243" s="530"/>
      <c r="J243" s="530"/>
      <c r="K243" s="530"/>
      <c r="L243" s="675"/>
      <c r="M243" s="530"/>
      <c r="N243" s="530"/>
      <c r="O243" s="530"/>
      <c r="P243" s="530"/>
      <c r="Q243" s="530"/>
      <c r="R243" s="675"/>
      <c r="S243" s="530"/>
      <c r="T243" s="530"/>
      <c r="U243" s="530"/>
      <c r="V243" s="530"/>
      <c r="W243" s="530"/>
      <c r="X243" s="530"/>
      <c r="Y243" s="530"/>
      <c r="Z243" s="530"/>
      <c r="AA243" s="530"/>
      <c r="AB243" s="530"/>
      <c r="AC243" s="530"/>
      <c r="AD243" s="530"/>
      <c r="AE243" s="530"/>
      <c r="AF243" s="530"/>
      <c r="AG243" s="677"/>
      <c r="AH243" s="530"/>
      <c r="AI243" s="530"/>
      <c r="AJ243" s="530"/>
      <c r="AK243" s="677"/>
      <c r="AL243" s="530"/>
    </row>
    <row r="244" ht="24.0" customHeight="1">
      <c r="A244" s="676"/>
      <c r="B244" s="669"/>
      <c r="C244" s="530"/>
      <c r="D244" s="674"/>
      <c r="E244" s="530"/>
      <c r="F244" s="530"/>
      <c r="G244" s="530"/>
      <c r="H244" s="530"/>
      <c r="I244" s="530"/>
      <c r="J244" s="530"/>
      <c r="K244" s="530"/>
      <c r="L244" s="675"/>
      <c r="M244" s="530"/>
      <c r="N244" s="530"/>
      <c r="O244" s="530"/>
      <c r="P244" s="530"/>
      <c r="Q244" s="530"/>
      <c r="R244" s="675"/>
      <c r="S244" s="530"/>
      <c r="T244" s="530"/>
      <c r="U244" s="530"/>
      <c r="V244" s="530"/>
      <c r="W244" s="530"/>
      <c r="X244" s="530"/>
      <c r="Y244" s="530"/>
      <c r="Z244" s="530"/>
      <c r="AA244" s="530"/>
      <c r="AB244" s="530"/>
      <c r="AC244" s="530"/>
      <c r="AD244" s="530"/>
      <c r="AE244" s="530"/>
      <c r="AF244" s="530"/>
      <c r="AG244" s="677"/>
      <c r="AH244" s="530"/>
      <c r="AI244" s="530"/>
      <c r="AJ244" s="530"/>
      <c r="AK244" s="677"/>
      <c r="AL244" s="530"/>
    </row>
    <row r="245" ht="24.0" customHeight="1">
      <c r="A245" s="676"/>
      <c r="B245" s="669"/>
      <c r="C245" s="530"/>
      <c r="D245" s="674"/>
      <c r="E245" s="530"/>
      <c r="F245" s="530"/>
      <c r="G245" s="530"/>
      <c r="H245" s="530"/>
      <c r="I245" s="530"/>
      <c r="J245" s="530"/>
      <c r="K245" s="530"/>
      <c r="L245" s="675"/>
      <c r="M245" s="530"/>
      <c r="N245" s="530"/>
      <c r="O245" s="530"/>
      <c r="P245" s="530"/>
      <c r="Q245" s="530"/>
      <c r="R245" s="675"/>
      <c r="S245" s="530"/>
      <c r="T245" s="530"/>
      <c r="U245" s="530"/>
      <c r="V245" s="530"/>
      <c r="W245" s="530"/>
      <c r="X245" s="530"/>
      <c r="Y245" s="530"/>
      <c r="Z245" s="530"/>
      <c r="AA245" s="530"/>
      <c r="AB245" s="530"/>
      <c r="AC245" s="530"/>
      <c r="AD245" s="530"/>
      <c r="AE245" s="530"/>
      <c r="AF245" s="530"/>
      <c r="AG245" s="677"/>
      <c r="AH245" s="530"/>
      <c r="AI245" s="530"/>
      <c r="AJ245" s="530"/>
      <c r="AK245" s="677"/>
      <c r="AL245" s="530"/>
    </row>
    <row r="246" ht="24.0" customHeight="1">
      <c r="A246" s="676"/>
      <c r="B246" s="669"/>
      <c r="C246" s="530"/>
      <c r="D246" s="674"/>
      <c r="E246" s="530"/>
      <c r="F246" s="530"/>
      <c r="G246" s="530"/>
      <c r="H246" s="530"/>
      <c r="I246" s="530"/>
      <c r="J246" s="530"/>
      <c r="K246" s="530"/>
      <c r="L246" s="675"/>
      <c r="M246" s="530"/>
      <c r="N246" s="530"/>
      <c r="O246" s="530"/>
      <c r="P246" s="530"/>
      <c r="Q246" s="530"/>
      <c r="R246" s="675"/>
      <c r="S246" s="530"/>
      <c r="T246" s="530"/>
      <c r="U246" s="530"/>
      <c r="V246" s="530"/>
      <c r="W246" s="530"/>
      <c r="X246" s="530"/>
      <c r="Y246" s="530"/>
      <c r="Z246" s="530"/>
      <c r="AA246" s="530"/>
      <c r="AB246" s="530"/>
      <c r="AC246" s="530"/>
      <c r="AD246" s="530"/>
      <c r="AE246" s="530"/>
      <c r="AF246" s="530"/>
      <c r="AG246" s="677"/>
      <c r="AH246" s="530"/>
      <c r="AI246" s="530"/>
      <c r="AJ246" s="530"/>
      <c r="AK246" s="677"/>
      <c r="AL246" s="530"/>
    </row>
    <row r="247" ht="24.0" customHeight="1">
      <c r="A247" s="676"/>
      <c r="B247" s="669"/>
      <c r="C247" s="530"/>
      <c r="D247" s="674"/>
      <c r="E247" s="530"/>
      <c r="F247" s="530"/>
      <c r="G247" s="530"/>
      <c r="H247" s="530"/>
      <c r="I247" s="530"/>
      <c r="J247" s="530"/>
      <c r="K247" s="530"/>
      <c r="L247" s="675"/>
      <c r="M247" s="530"/>
      <c r="N247" s="530"/>
      <c r="O247" s="530"/>
      <c r="P247" s="530"/>
      <c r="Q247" s="530"/>
      <c r="R247" s="675"/>
      <c r="S247" s="530"/>
      <c r="T247" s="530"/>
      <c r="U247" s="530"/>
      <c r="V247" s="530"/>
      <c r="W247" s="530"/>
      <c r="X247" s="530"/>
      <c r="Y247" s="530"/>
      <c r="Z247" s="530"/>
      <c r="AA247" s="530"/>
      <c r="AB247" s="530"/>
      <c r="AC247" s="530"/>
      <c r="AD247" s="530"/>
      <c r="AE247" s="530"/>
      <c r="AF247" s="530"/>
      <c r="AG247" s="677"/>
      <c r="AH247" s="530"/>
      <c r="AI247" s="530"/>
      <c r="AJ247" s="530"/>
      <c r="AK247" s="677"/>
      <c r="AL247" s="530"/>
    </row>
    <row r="248" ht="24.0" customHeight="1">
      <c r="A248" s="676"/>
      <c r="B248" s="669"/>
      <c r="C248" s="530"/>
      <c r="D248" s="674"/>
      <c r="E248" s="530"/>
      <c r="F248" s="530"/>
      <c r="G248" s="530"/>
      <c r="H248" s="530"/>
      <c r="I248" s="530"/>
      <c r="J248" s="530"/>
      <c r="K248" s="530"/>
      <c r="L248" s="675"/>
      <c r="M248" s="530"/>
      <c r="N248" s="530"/>
      <c r="O248" s="530"/>
      <c r="P248" s="530"/>
      <c r="Q248" s="530"/>
      <c r="R248" s="675"/>
      <c r="S248" s="530"/>
      <c r="T248" s="530"/>
      <c r="U248" s="530"/>
      <c r="V248" s="530"/>
      <c r="W248" s="530"/>
      <c r="X248" s="530"/>
      <c r="Y248" s="530"/>
      <c r="Z248" s="530"/>
      <c r="AA248" s="530"/>
      <c r="AB248" s="530"/>
      <c r="AC248" s="530"/>
      <c r="AD248" s="530"/>
      <c r="AE248" s="530"/>
      <c r="AF248" s="530"/>
      <c r="AG248" s="677"/>
      <c r="AH248" s="530"/>
      <c r="AI248" s="530"/>
      <c r="AJ248" s="530"/>
      <c r="AK248" s="677"/>
      <c r="AL248" s="530"/>
    </row>
    <row r="249" ht="24.0" customHeight="1">
      <c r="A249" s="676"/>
      <c r="B249" s="669"/>
      <c r="C249" s="530"/>
      <c r="D249" s="674"/>
      <c r="E249" s="530"/>
      <c r="F249" s="530"/>
      <c r="G249" s="530"/>
      <c r="H249" s="530"/>
      <c r="I249" s="530"/>
      <c r="J249" s="530"/>
      <c r="K249" s="530"/>
      <c r="L249" s="675"/>
      <c r="M249" s="530"/>
      <c r="N249" s="530"/>
      <c r="O249" s="530"/>
      <c r="P249" s="530"/>
      <c r="Q249" s="530"/>
      <c r="R249" s="675"/>
      <c r="S249" s="530"/>
      <c r="T249" s="530"/>
      <c r="U249" s="530"/>
      <c r="V249" s="530"/>
      <c r="W249" s="530"/>
      <c r="X249" s="530"/>
      <c r="Y249" s="530"/>
      <c r="Z249" s="530"/>
      <c r="AA249" s="530"/>
      <c r="AB249" s="530"/>
      <c r="AC249" s="530"/>
      <c r="AD249" s="530"/>
      <c r="AE249" s="530"/>
      <c r="AF249" s="530"/>
      <c r="AG249" s="677"/>
      <c r="AH249" s="530"/>
      <c r="AI249" s="530"/>
      <c r="AJ249" s="530"/>
      <c r="AK249" s="677"/>
      <c r="AL249" s="530"/>
    </row>
    <row r="250" ht="24.0" customHeight="1">
      <c r="A250" s="676"/>
      <c r="B250" s="669"/>
      <c r="C250" s="530"/>
      <c r="D250" s="674"/>
      <c r="E250" s="530"/>
      <c r="F250" s="530"/>
      <c r="G250" s="530"/>
      <c r="H250" s="530"/>
      <c r="I250" s="530"/>
      <c r="J250" s="530"/>
      <c r="K250" s="530"/>
      <c r="L250" s="675"/>
      <c r="M250" s="530"/>
      <c r="N250" s="530"/>
      <c r="O250" s="530"/>
      <c r="P250" s="530"/>
      <c r="Q250" s="530"/>
      <c r="R250" s="675"/>
      <c r="S250" s="530"/>
      <c r="T250" s="530"/>
      <c r="U250" s="530"/>
      <c r="V250" s="530"/>
      <c r="W250" s="530"/>
      <c r="X250" s="530"/>
      <c r="Y250" s="530"/>
      <c r="Z250" s="530"/>
      <c r="AA250" s="530"/>
      <c r="AB250" s="530"/>
      <c r="AC250" s="530"/>
      <c r="AD250" s="530"/>
      <c r="AE250" s="530"/>
      <c r="AF250" s="530"/>
      <c r="AG250" s="677"/>
      <c r="AH250" s="530"/>
      <c r="AI250" s="530"/>
      <c r="AJ250" s="530"/>
      <c r="AK250" s="677"/>
      <c r="AL250" s="530"/>
    </row>
    <row r="251" ht="24.0" customHeight="1">
      <c r="A251" s="676"/>
      <c r="B251" s="669"/>
      <c r="C251" s="530"/>
      <c r="D251" s="674"/>
      <c r="E251" s="530"/>
      <c r="F251" s="530"/>
      <c r="G251" s="530"/>
      <c r="H251" s="530"/>
      <c r="I251" s="530"/>
      <c r="J251" s="530"/>
      <c r="K251" s="530"/>
      <c r="L251" s="675"/>
      <c r="M251" s="530"/>
      <c r="N251" s="530"/>
      <c r="O251" s="530"/>
      <c r="P251" s="530"/>
      <c r="Q251" s="530"/>
      <c r="R251" s="675"/>
      <c r="S251" s="530"/>
      <c r="T251" s="530"/>
      <c r="U251" s="530"/>
      <c r="V251" s="530"/>
      <c r="W251" s="530"/>
      <c r="X251" s="530"/>
      <c r="Y251" s="530"/>
      <c r="Z251" s="530"/>
      <c r="AA251" s="530"/>
      <c r="AB251" s="530"/>
      <c r="AC251" s="530"/>
      <c r="AD251" s="530"/>
      <c r="AE251" s="530"/>
      <c r="AF251" s="530"/>
      <c r="AG251" s="677"/>
      <c r="AH251" s="530"/>
      <c r="AI251" s="530"/>
      <c r="AJ251" s="530"/>
      <c r="AK251" s="677"/>
      <c r="AL251" s="530"/>
    </row>
    <row r="252" ht="24.0" customHeight="1">
      <c r="A252" s="676"/>
      <c r="B252" s="669"/>
      <c r="C252" s="530"/>
      <c r="D252" s="674"/>
      <c r="E252" s="530"/>
      <c r="F252" s="530"/>
      <c r="G252" s="530"/>
      <c r="H252" s="530"/>
      <c r="I252" s="530"/>
      <c r="J252" s="530"/>
      <c r="K252" s="530"/>
      <c r="L252" s="675"/>
      <c r="M252" s="530"/>
      <c r="N252" s="530"/>
      <c r="O252" s="530"/>
      <c r="P252" s="530"/>
      <c r="Q252" s="530"/>
      <c r="R252" s="675"/>
      <c r="S252" s="530"/>
      <c r="T252" s="530"/>
      <c r="U252" s="530"/>
      <c r="V252" s="530"/>
      <c r="W252" s="530"/>
      <c r="X252" s="530"/>
      <c r="Y252" s="530"/>
      <c r="Z252" s="530"/>
      <c r="AA252" s="530"/>
      <c r="AB252" s="530"/>
      <c r="AC252" s="530"/>
      <c r="AD252" s="530"/>
      <c r="AE252" s="530"/>
      <c r="AF252" s="530"/>
      <c r="AG252" s="677"/>
      <c r="AH252" s="530"/>
      <c r="AI252" s="530"/>
      <c r="AJ252" s="530"/>
      <c r="AK252" s="677"/>
      <c r="AL252" s="530"/>
    </row>
    <row r="253" ht="24.0" customHeight="1">
      <c r="A253" s="676"/>
      <c r="B253" s="669"/>
      <c r="C253" s="530"/>
      <c r="D253" s="674"/>
      <c r="E253" s="530"/>
      <c r="F253" s="530"/>
      <c r="G253" s="530"/>
      <c r="H253" s="530"/>
      <c r="I253" s="530"/>
      <c r="J253" s="530"/>
      <c r="K253" s="530"/>
      <c r="L253" s="675"/>
      <c r="M253" s="530"/>
      <c r="N253" s="530"/>
      <c r="O253" s="530"/>
      <c r="P253" s="530"/>
      <c r="Q253" s="530"/>
      <c r="R253" s="675"/>
      <c r="S253" s="530"/>
      <c r="T253" s="530"/>
      <c r="U253" s="530"/>
      <c r="V253" s="530"/>
      <c r="W253" s="530"/>
      <c r="X253" s="530"/>
      <c r="Y253" s="530"/>
      <c r="Z253" s="530"/>
      <c r="AA253" s="530"/>
      <c r="AB253" s="530"/>
      <c r="AC253" s="530"/>
      <c r="AD253" s="530"/>
      <c r="AE253" s="530"/>
      <c r="AF253" s="530"/>
      <c r="AG253" s="677"/>
      <c r="AH253" s="530"/>
      <c r="AI253" s="530"/>
      <c r="AJ253" s="530"/>
      <c r="AK253" s="677"/>
      <c r="AL253" s="530"/>
    </row>
    <row r="254" ht="24.0" customHeight="1">
      <c r="A254" s="676"/>
      <c r="B254" s="669"/>
      <c r="C254" s="530"/>
      <c r="D254" s="674"/>
      <c r="E254" s="530"/>
      <c r="F254" s="530"/>
      <c r="G254" s="530"/>
      <c r="H254" s="530"/>
      <c r="I254" s="530"/>
      <c r="J254" s="530"/>
      <c r="K254" s="530"/>
      <c r="L254" s="675"/>
      <c r="M254" s="530"/>
      <c r="N254" s="530"/>
      <c r="O254" s="530"/>
      <c r="P254" s="530"/>
      <c r="Q254" s="530"/>
      <c r="R254" s="675"/>
      <c r="S254" s="530"/>
      <c r="T254" s="530"/>
      <c r="U254" s="530"/>
      <c r="V254" s="530"/>
      <c r="W254" s="530"/>
      <c r="X254" s="530"/>
      <c r="Y254" s="530"/>
      <c r="Z254" s="530"/>
      <c r="AA254" s="530"/>
      <c r="AB254" s="530"/>
      <c r="AC254" s="530"/>
      <c r="AD254" s="530"/>
      <c r="AE254" s="530"/>
      <c r="AF254" s="530"/>
      <c r="AG254" s="677"/>
      <c r="AH254" s="530"/>
      <c r="AI254" s="530"/>
      <c r="AJ254" s="530"/>
      <c r="AK254" s="677"/>
      <c r="AL254" s="530"/>
    </row>
    <row r="255" ht="24.0" customHeight="1">
      <c r="A255" s="676"/>
      <c r="B255" s="669"/>
      <c r="C255" s="530"/>
      <c r="D255" s="674"/>
      <c r="E255" s="530"/>
      <c r="F255" s="530"/>
      <c r="G255" s="530"/>
      <c r="H255" s="530"/>
      <c r="I255" s="530"/>
      <c r="J255" s="530"/>
      <c r="K255" s="530"/>
      <c r="L255" s="675"/>
      <c r="M255" s="530"/>
      <c r="N255" s="530"/>
      <c r="O255" s="530"/>
      <c r="P255" s="530"/>
      <c r="Q255" s="530"/>
      <c r="R255" s="675"/>
      <c r="S255" s="530"/>
      <c r="T255" s="530"/>
      <c r="U255" s="530"/>
      <c r="V255" s="530"/>
      <c r="W255" s="530"/>
      <c r="X255" s="530"/>
      <c r="Y255" s="530"/>
      <c r="Z255" s="530"/>
      <c r="AA255" s="530"/>
      <c r="AB255" s="530"/>
      <c r="AC255" s="530"/>
      <c r="AD255" s="530"/>
      <c r="AE255" s="530"/>
      <c r="AF255" s="530"/>
      <c r="AG255" s="677"/>
      <c r="AH255" s="530"/>
      <c r="AI255" s="530"/>
      <c r="AJ255" s="530"/>
      <c r="AK255" s="677"/>
      <c r="AL255" s="530"/>
    </row>
    <row r="256" ht="24.0" customHeight="1">
      <c r="A256" s="676"/>
      <c r="B256" s="669"/>
      <c r="C256" s="530"/>
      <c r="D256" s="674"/>
      <c r="E256" s="530"/>
      <c r="F256" s="530"/>
      <c r="G256" s="530"/>
      <c r="H256" s="530"/>
      <c r="I256" s="530"/>
      <c r="J256" s="530"/>
      <c r="K256" s="530"/>
      <c r="L256" s="675"/>
      <c r="M256" s="530"/>
      <c r="N256" s="530"/>
      <c r="O256" s="530"/>
      <c r="P256" s="530"/>
      <c r="Q256" s="530"/>
      <c r="R256" s="675"/>
      <c r="S256" s="530"/>
      <c r="T256" s="530"/>
      <c r="U256" s="530"/>
      <c r="V256" s="530"/>
      <c r="W256" s="530"/>
      <c r="X256" s="530"/>
      <c r="Y256" s="530"/>
      <c r="Z256" s="530"/>
      <c r="AA256" s="530"/>
      <c r="AB256" s="530"/>
      <c r="AC256" s="530"/>
      <c r="AD256" s="530"/>
      <c r="AE256" s="530"/>
      <c r="AF256" s="530"/>
      <c r="AG256" s="677"/>
      <c r="AH256" s="530"/>
      <c r="AI256" s="530"/>
      <c r="AJ256" s="530"/>
      <c r="AK256" s="677"/>
      <c r="AL256" s="530"/>
    </row>
    <row r="257" ht="24.0" customHeight="1">
      <c r="A257" s="676"/>
      <c r="B257" s="669"/>
      <c r="C257" s="530"/>
      <c r="D257" s="674"/>
      <c r="E257" s="530"/>
      <c r="F257" s="530"/>
      <c r="G257" s="530"/>
      <c r="H257" s="530"/>
      <c r="I257" s="530"/>
      <c r="J257" s="530"/>
      <c r="K257" s="530"/>
      <c r="L257" s="675"/>
      <c r="M257" s="530"/>
      <c r="N257" s="530"/>
      <c r="O257" s="530"/>
      <c r="P257" s="530"/>
      <c r="Q257" s="530"/>
      <c r="R257" s="675"/>
      <c r="S257" s="530"/>
      <c r="T257" s="530"/>
      <c r="U257" s="530"/>
      <c r="V257" s="530"/>
      <c r="W257" s="530"/>
      <c r="X257" s="530"/>
      <c r="Y257" s="530"/>
      <c r="Z257" s="530"/>
      <c r="AA257" s="530"/>
      <c r="AB257" s="530"/>
      <c r="AC257" s="530"/>
      <c r="AD257" s="530"/>
      <c r="AE257" s="530"/>
      <c r="AF257" s="530"/>
      <c r="AG257" s="677"/>
      <c r="AH257" s="530"/>
      <c r="AI257" s="530"/>
      <c r="AJ257" s="530"/>
      <c r="AK257" s="677"/>
      <c r="AL257" s="530"/>
    </row>
    <row r="258" ht="24.0" customHeight="1">
      <c r="A258" s="676"/>
      <c r="B258" s="669"/>
      <c r="C258" s="530"/>
      <c r="D258" s="674"/>
      <c r="E258" s="530"/>
      <c r="F258" s="530"/>
      <c r="G258" s="530"/>
      <c r="H258" s="530"/>
      <c r="I258" s="530"/>
      <c r="J258" s="530"/>
      <c r="K258" s="530"/>
      <c r="L258" s="675"/>
      <c r="M258" s="530"/>
      <c r="N258" s="530"/>
      <c r="O258" s="530"/>
      <c r="P258" s="530"/>
      <c r="Q258" s="530"/>
      <c r="R258" s="675"/>
      <c r="S258" s="530"/>
      <c r="T258" s="530"/>
      <c r="U258" s="530"/>
      <c r="V258" s="530"/>
      <c r="W258" s="530"/>
      <c r="X258" s="530"/>
      <c r="Y258" s="530"/>
      <c r="Z258" s="530"/>
      <c r="AA258" s="530"/>
      <c r="AB258" s="530"/>
      <c r="AC258" s="530"/>
      <c r="AD258" s="530"/>
      <c r="AE258" s="530"/>
      <c r="AF258" s="530"/>
      <c r="AG258" s="677"/>
      <c r="AH258" s="530"/>
      <c r="AI258" s="530"/>
      <c r="AJ258" s="530"/>
      <c r="AK258" s="677"/>
      <c r="AL258" s="530"/>
    </row>
    <row r="259" ht="24.0" customHeight="1">
      <c r="A259" s="676"/>
      <c r="B259" s="669"/>
      <c r="C259" s="530"/>
      <c r="D259" s="674"/>
      <c r="E259" s="530"/>
      <c r="F259" s="530"/>
      <c r="G259" s="530"/>
      <c r="H259" s="530"/>
      <c r="I259" s="530"/>
      <c r="J259" s="530"/>
      <c r="K259" s="530"/>
      <c r="L259" s="675"/>
      <c r="M259" s="530"/>
      <c r="N259" s="530"/>
      <c r="O259" s="530"/>
      <c r="P259" s="530"/>
      <c r="Q259" s="530"/>
      <c r="R259" s="675"/>
      <c r="S259" s="530"/>
      <c r="T259" s="530"/>
      <c r="U259" s="530"/>
      <c r="V259" s="530"/>
      <c r="W259" s="530"/>
      <c r="X259" s="530"/>
      <c r="Y259" s="530"/>
      <c r="Z259" s="530"/>
      <c r="AA259" s="530"/>
      <c r="AB259" s="530"/>
      <c r="AC259" s="530"/>
      <c r="AD259" s="530"/>
      <c r="AE259" s="530"/>
      <c r="AF259" s="530"/>
      <c r="AG259" s="677"/>
      <c r="AH259" s="530"/>
      <c r="AI259" s="530"/>
      <c r="AJ259" s="530"/>
      <c r="AK259" s="677"/>
      <c r="AL259" s="530"/>
    </row>
    <row r="260" ht="24.0" customHeight="1">
      <c r="A260" s="676"/>
      <c r="B260" s="669"/>
      <c r="C260" s="530"/>
      <c r="D260" s="674"/>
      <c r="E260" s="530"/>
      <c r="F260" s="530"/>
      <c r="G260" s="530"/>
      <c r="H260" s="530"/>
      <c r="I260" s="530"/>
      <c r="J260" s="530"/>
      <c r="K260" s="530"/>
      <c r="L260" s="675"/>
      <c r="M260" s="530"/>
      <c r="N260" s="530"/>
      <c r="O260" s="530"/>
      <c r="P260" s="530"/>
      <c r="Q260" s="530"/>
      <c r="R260" s="675"/>
      <c r="S260" s="530"/>
      <c r="T260" s="530"/>
      <c r="U260" s="530"/>
      <c r="V260" s="530"/>
      <c r="W260" s="530"/>
      <c r="X260" s="530"/>
      <c r="Y260" s="530"/>
      <c r="Z260" s="530"/>
      <c r="AA260" s="530"/>
      <c r="AB260" s="530"/>
      <c r="AC260" s="530"/>
      <c r="AD260" s="530"/>
      <c r="AE260" s="530"/>
      <c r="AF260" s="530"/>
      <c r="AG260" s="677"/>
      <c r="AH260" s="530"/>
      <c r="AI260" s="530"/>
      <c r="AJ260" s="530"/>
      <c r="AK260" s="677"/>
      <c r="AL260" s="530"/>
    </row>
    <row r="261" ht="24.0" customHeight="1">
      <c r="A261" s="676"/>
      <c r="B261" s="669"/>
      <c r="C261" s="530"/>
      <c r="D261" s="674"/>
      <c r="E261" s="530"/>
      <c r="F261" s="530"/>
      <c r="G261" s="530"/>
      <c r="H261" s="530"/>
      <c r="I261" s="530"/>
      <c r="J261" s="530"/>
      <c r="K261" s="530"/>
      <c r="L261" s="675"/>
      <c r="M261" s="530"/>
      <c r="N261" s="530"/>
      <c r="O261" s="530"/>
      <c r="P261" s="530"/>
      <c r="Q261" s="530"/>
      <c r="R261" s="675"/>
      <c r="S261" s="530"/>
      <c r="T261" s="530"/>
      <c r="U261" s="530"/>
      <c r="V261" s="530"/>
      <c r="W261" s="530"/>
      <c r="X261" s="530"/>
      <c r="Y261" s="530"/>
      <c r="Z261" s="530"/>
      <c r="AA261" s="530"/>
      <c r="AB261" s="530"/>
      <c r="AC261" s="530"/>
      <c r="AD261" s="530"/>
      <c r="AE261" s="530"/>
      <c r="AF261" s="530"/>
      <c r="AG261" s="677"/>
      <c r="AH261" s="530"/>
      <c r="AI261" s="530"/>
      <c r="AJ261" s="530"/>
      <c r="AK261" s="677"/>
      <c r="AL261" s="530"/>
    </row>
    <row r="262" ht="24.0" customHeight="1">
      <c r="A262" s="676"/>
      <c r="B262" s="669"/>
      <c r="C262" s="530"/>
      <c r="D262" s="674"/>
      <c r="E262" s="530"/>
      <c r="F262" s="530"/>
      <c r="G262" s="530"/>
      <c r="H262" s="530"/>
      <c r="I262" s="530"/>
      <c r="J262" s="530"/>
      <c r="K262" s="530"/>
      <c r="L262" s="675"/>
      <c r="M262" s="530"/>
      <c r="N262" s="530"/>
      <c r="O262" s="530"/>
      <c r="P262" s="530"/>
      <c r="Q262" s="530"/>
      <c r="R262" s="675"/>
      <c r="S262" s="530"/>
      <c r="T262" s="530"/>
      <c r="U262" s="530"/>
      <c r="V262" s="530"/>
      <c r="W262" s="530"/>
      <c r="X262" s="530"/>
      <c r="Y262" s="530"/>
      <c r="Z262" s="530"/>
      <c r="AA262" s="530"/>
      <c r="AB262" s="530"/>
      <c r="AC262" s="530"/>
      <c r="AD262" s="530"/>
      <c r="AE262" s="530"/>
      <c r="AF262" s="530"/>
      <c r="AG262" s="677"/>
      <c r="AH262" s="530"/>
      <c r="AI262" s="530"/>
      <c r="AJ262" s="530"/>
      <c r="AK262" s="677"/>
      <c r="AL262" s="530"/>
    </row>
    <row r="263" ht="24.0" customHeight="1">
      <c r="A263" s="676"/>
      <c r="B263" s="669"/>
      <c r="C263" s="530"/>
      <c r="D263" s="674"/>
      <c r="E263" s="530"/>
      <c r="F263" s="530"/>
      <c r="G263" s="530"/>
      <c r="H263" s="530"/>
      <c r="I263" s="530"/>
      <c r="J263" s="530"/>
      <c r="K263" s="530"/>
      <c r="L263" s="675"/>
      <c r="M263" s="530"/>
      <c r="N263" s="530"/>
      <c r="O263" s="530"/>
      <c r="P263" s="530"/>
      <c r="Q263" s="530"/>
      <c r="R263" s="675"/>
      <c r="S263" s="530"/>
      <c r="T263" s="530"/>
      <c r="U263" s="530"/>
      <c r="V263" s="530"/>
      <c r="W263" s="530"/>
      <c r="X263" s="530"/>
      <c r="Y263" s="530"/>
      <c r="Z263" s="530"/>
      <c r="AA263" s="530"/>
      <c r="AB263" s="530"/>
      <c r="AC263" s="530"/>
      <c r="AD263" s="530"/>
      <c r="AE263" s="530"/>
      <c r="AF263" s="530"/>
      <c r="AG263" s="677"/>
      <c r="AH263" s="530"/>
      <c r="AI263" s="530"/>
      <c r="AJ263" s="530"/>
      <c r="AK263" s="677"/>
      <c r="AL263" s="530"/>
    </row>
    <row r="264" ht="24.0" customHeight="1">
      <c r="A264" s="676"/>
      <c r="B264" s="669"/>
      <c r="C264" s="530"/>
      <c r="D264" s="674"/>
      <c r="E264" s="530"/>
      <c r="F264" s="530"/>
      <c r="G264" s="530"/>
      <c r="H264" s="530"/>
      <c r="I264" s="530"/>
      <c r="J264" s="530"/>
      <c r="K264" s="530"/>
      <c r="L264" s="675"/>
      <c r="M264" s="530"/>
      <c r="N264" s="530"/>
      <c r="O264" s="530"/>
      <c r="P264" s="530"/>
      <c r="Q264" s="530"/>
      <c r="R264" s="675"/>
      <c r="S264" s="530"/>
      <c r="T264" s="530"/>
      <c r="U264" s="530"/>
      <c r="V264" s="530"/>
      <c r="W264" s="530"/>
      <c r="X264" s="530"/>
      <c r="Y264" s="530"/>
      <c r="Z264" s="530"/>
      <c r="AA264" s="530"/>
      <c r="AB264" s="530"/>
      <c r="AC264" s="530"/>
      <c r="AD264" s="530"/>
      <c r="AE264" s="530"/>
      <c r="AF264" s="530"/>
      <c r="AG264" s="677"/>
      <c r="AH264" s="530"/>
      <c r="AI264" s="530"/>
      <c r="AJ264" s="530"/>
      <c r="AK264" s="677"/>
      <c r="AL264" s="530"/>
    </row>
    <row r="265" ht="24.0" customHeight="1">
      <c r="A265" s="676"/>
      <c r="B265" s="669"/>
      <c r="C265" s="530"/>
      <c r="D265" s="674"/>
      <c r="E265" s="530"/>
      <c r="F265" s="530"/>
      <c r="G265" s="530"/>
      <c r="H265" s="530"/>
      <c r="I265" s="530"/>
      <c r="J265" s="530"/>
      <c r="K265" s="530"/>
      <c r="L265" s="675"/>
      <c r="M265" s="530"/>
      <c r="N265" s="530"/>
      <c r="O265" s="530"/>
      <c r="P265" s="530"/>
      <c r="Q265" s="530"/>
      <c r="R265" s="675"/>
      <c r="S265" s="530"/>
      <c r="T265" s="530"/>
      <c r="U265" s="530"/>
      <c r="V265" s="530"/>
      <c r="W265" s="530"/>
      <c r="X265" s="530"/>
      <c r="Y265" s="530"/>
      <c r="Z265" s="530"/>
      <c r="AA265" s="530"/>
      <c r="AB265" s="530"/>
      <c r="AC265" s="530"/>
      <c r="AD265" s="530"/>
      <c r="AE265" s="530"/>
      <c r="AF265" s="530"/>
      <c r="AG265" s="677"/>
      <c r="AH265" s="530"/>
      <c r="AI265" s="530"/>
      <c r="AJ265" s="530"/>
      <c r="AK265" s="677"/>
      <c r="AL265" s="530"/>
    </row>
    <row r="266" ht="24.0" customHeight="1">
      <c r="A266" s="676"/>
      <c r="B266" s="669"/>
      <c r="C266" s="530"/>
      <c r="D266" s="674"/>
      <c r="E266" s="530"/>
      <c r="F266" s="530"/>
      <c r="G266" s="530"/>
      <c r="H266" s="530"/>
      <c r="I266" s="530"/>
      <c r="J266" s="530"/>
      <c r="K266" s="530"/>
      <c r="L266" s="675"/>
      <c r="M266" s="530"/>
      <c r="N266" s="530"/>
      <c r="O266" s="530"/>
      <c r="P266" s="530"/>
      <c r="Q266" s="530"/>
      <c r="R266" s="675"/>
      <c r="S266" s="530"/>
      <c r="T266" s="530"/>
      <c r="U266" s="530"/>
      <c r="V266" s="530"/>
      <c r="W266" s="530"/>
      <c r="X266" s="530"/>
      <c r="Y266" s="530"/>
      <c r="Z266" s="530"/>
      <c r="AA266" s="530"/>
      <c r="AB266" s="530"/>
      <c r="AC266" s="530"/>
      <c r="AD266" s="530"/>
      <c r="AE266" s="530"/>
      <c r="AF266" s="530"/>
      <c r="AG266" s="677"/>
      <c r="AH266" s="530"/>
      <c r="AI266" s="530"/>
      <c r="AJ266" s="530"/>
      <c r="AK266" s="677"/>
      <c r="AL266" s="530"/>
    </row>
    <row r="267" ht="24.0" customHeight="1">
      <c r="A267" s="676"/>
      <c r="B267" s="669"/>
      <c r="C267" s="530"/>
      <c r="D267" s="674"/>
      <c r="E267" s="530"/>
      <c r="F267" s="530"/>
      <c r="G267" s="530"/>
      <c r="H267" s="530"/>
      <c r="I267" s="530"/>
      <c r="J267" s="530"/>
      <c r="K267" s="530"/>
      <c r="L267" s="675"/>
      <c r="M267" s="530"/>
      <c r="N267" s="530"/>
      <c r="O267" s="530"/>
      <c r="P267" s="530"/>
      <c r="Q267" s="530"/>
      <c r="R267" s="675"/>
      <c r="S267" s="530"/>
      <c r="T267" s="530"/>
      <c r="U267" s="530"/>
      <c r="V267" s="530"/>
      <c r="W267" s="530"/>
      <c r="X267" s="530"/>
      <c r="Y267" s="530"/>
      <c r="Z267" s="530"/>
      <c r="AA267" s="530"/>
      <c r="AB267" s="530"/>
      <c r="AC267" s="530"/>
      <c r="AD267" s="530"/>
      <c r="AE267" s="530"/>
      <c r="AF267" s="530"/>
      <c r="AG267" s="677"/>
      <c r="AH267" s="530"/>
      <c r="AI267" s="530"/>
      <c r="AJ267" s="530"/>
      <c r="AK267" s="677"/>
      <c r="AL267" s="530"/>
    </row>
    <row r="268" ht="24.0" customHeight="1">
      <c r="A268" s="676"/>
      <c r="B268" s="669"/>
      <c r="C268" s="530"/>
      <c r="D268" s="674"/>
      <c r="E268" s="530"/>
      <c r="F268" s="530"/>
      <c r="G268" s="530"/>
      <c r="H268" s="530"/>
      <c r="I268" s="530"/>
      <c r="J268" s="530"/>
      <c r="K268" s="530"/>
      <c r="L268" s="675"/>
      <c r="M268" s="530"/>
      <c r="N268" s="530"/>
      <c r="O268" s="530"/>
      <c r="P268" s="530"/>
      <c r="Q268" s="530"/>
      <c r="R268" s="675"/>
      <c r="S268" s="530"/>
      <c r="T268" s="530"/>
      <c r="U268" s="530"/>
      <c r="V268" s="530"/>
      <c r="W268" s="530"/>
      <c r="X268" s="530"/>
      <c r="Y268" s="530"/>
      <c r="Z268" s="530"/>
      <c r="AA268" s="530"/>
      <c r="AB268" s="530"/>
      <c r="AC268" s="530"/>
      <c r="AD268" s="530"/>
      <c r="AE268" s="530"/>
      <c r="AF268" s="530"/>
      <c r="AG268" s="677"/>
      <c r="AH268" s="530"/>
      <c r="AI268" s="530"/>
      <c r="AJ268" s="530"/>
      <c r="AK268" s="677"/>
      <c r="AL268" s="530"/>
    </row>
    <row r="269" ht="24.0" customHeight="1">
      <c r="A269" s="676"/>
      <c r="B269" s="669"/>
      <c r="C269" s="530"/>
      <c r="D269" s="674"/>
      <c r="E269" s="530"/>
      <c r="F269" s="530"/>
      <c r="G269" s="530"/>
      <c r="H269" s="530"/>
      <c r="I269" s="530"/>
      <c r="J269" s="530"/>
      <c r="K269" s="530"/>
      <c r="L269" s="675"/>
      <c r="M269" s="530"/>
      <c r="N269" s="530"/>
      <c r="O269" s="530"/>
      <c r="P269" s="530"/>
      <c r="Q269" s="530"/>
      <c r="R269" s="675"/>
      <c r="S269" s="530"/>
      <c r="T269" s="530"/>
      <c r="U269" s="530"/>
      <c r="V269" s="530"/>
      <c r="W269" s="530"/>
      <c r="X269" s="530"/>
      <c r="Y269" s="530"/>
      <c r="Z269" s="530"/>
      <c r="AA269" s="530"/>
      <c r="AB269" s="530"/>
      <c r="AC269" s="530"/>
      <c r="AD269" s="530"/>
      <c r="AE269" s="530"/>
      <c r="AF269" s="530"/>
      <c r="AG269" s="677"/>
      <c r="AH269" s="530"/>
      <c r="AI269" s="530"/>
      <c r="AJ269" s="530"/>
      <c r="AK269" s="677"/>
      <c r="AL269" s="530"/>
    </row>
    <row r="270" ht="24.0" customHeight="1">
      <c r="A270" s="676"/>
      <c r="B270" s="669"/>
      <c r="C270" s="530"/>
      <c r="D270" s="674"/>
      <c r="E270" s="530"/>
      <c r="F270" s="530"/>
      <c r="G270" s="530"/>
      <c r="H270" s="530"/>
      <c r="I270" s="530"/>
      <c r="J270" s="530"/>
      <c r="K270" s="530"/>
      <c r="L270" s="675"/>
      <c r="M270" s="530"/>
      <c r="N270" s="530"/>
      <c r="O270" s="530"/>
      <c r="P270" s="530"/>
      <c r="Q270" s="530"/>
      <c r="R270" s="675"/>
      <c r="S270" s="530"/>
      <c r="T270" s="530"/>
      <c r="U270" s="530"/>
      <c r="V270" s="530"/>
      <c r="W270" s="530"/>
      <c r="X270" s="530"/>
      <c r="Y270" s="530"/>
      <c r="Z270" s="530"/>
      <c r="AA270" s="530"/>
      <c r="AB270" s="530"/>
      <c r="AC270" s="530"/>
      <c r="AD270" s="530"/>
      <c r="AE270" s="530"/>
      <c r="AF270" s="530"/>
      <c r="AG270" s="677"/>
      <c r="AH270" s="530"/>
      <c r="AI270" s="530"/>
      <c r="AJ270" s="530"/>
      <c r="AK270" s="677"/>
      <c r="AL270" s="530"/>
    </row>
    <row r="271" ht="24.0" customHeight="1">
      <c r="A271" s="676"/>
      <c r="B271" s="669"/>
      <c r="C271" s="530"/>
      <c r="D271" s="674"/>
      <c r="E271" s="530"/>
      <c r="F271" s="530"/>
      <c r="G271" s="530"/>
      <c r="H271" s="530"/>
      <c r="I271" s="530"/>
      <c r="J271" s="530"/>
      <c r="K271" s="530"/>
      <c r="L271" s="675"/>
      <c r="M271" s="530"/>
      <c r="N271" s="530"/>
      <c r="O271" s="530"/>
      <c r="P271" s="530"/>
      <c r="Q271" s="530"/>
      <c r="R271" s="675"/>
      <c r="S271" s="530"/>
      <c r="T271" s="530"/>
      <c r="U271" s="530"/>
      <c r="V271" s="530"/>
      <c r="W271" s="530"/>
      <c r="X271" s="530"/>
      <c r="Y271" s="530"/>
      <c r="Z271" s="530"/>
      <c r="AA271" s="530"/>
      <c r="AB271" s="530"/>
      <c r="AC271" s="530"/>
      <c r="AD271" s="530"/>
      <c r="AE271" s="530"/>
      <c r="AF271" s="530"/>
      <c r="AG271" s="677"/>
      <c r="AH271" s="530"/>
      <c r="AI271" s="530"/>
      <c r="AJ271" s="530"/>
      <c r="AK271" s="677"/>
      <c r="AL271" s="530"/>
    </row>
    <row r="272" ht="24.0" customHeight="1">
      <c r="A272" s="676"/>
      <c r="B272" s="669"/>
      <c r="C272" s="530"/>
      <c r="D272" s="674"/>
      <c r="E272" s="530"/>
      <c r="F272" s="530"/>
      <c r="G272" s="530"/>
      <c r="H272" s="530"/>
      <c r="I272" s="530"/>
      <c r="J272" s="530"/>
      <c r="K272" s="530"/>
      <c r="L272" s="675"/>
      <c r="M272" s="530"/>
      <c r="N272" s="530"/>
      <c r="O272" s="530"/>
      <c r="P272" s="530"/>
      <c r="Q272" s="530"/>
      <c r="R272" s="675"/>
      <c r="S272" s="530"/>
      <c r="T272" s="530"/>
      <c r="U272" s="530"/>
      <c r="V272" s="530"/>
      <c r="W272" s="530"/>
      <c r="X272" s="530"/>
      <c r="Y272" s="530"/>
      <c r="Z272" s="530"/>
      <c r="AA272" s="530"/>
      <c r="AB272" s="530"/>
      <c r="AC272" s="530"/>
      <c r="AD272" s="530"/>
      <c r="AE272" s="530"/>
      <c r="AF272" s="530"/>
      <c r="AG272" s="677"/>
      <c r="AH272" s="530"/>
      <c r="AI272" s="530"/>
      <c r="AJ272" s="530"/>
      <c r="AK272" s="677"/>
      <c r="AL272" s="530"/>
    </row>
    <row r="273" ht="24.0" customHeight="1">
      <c r="A273" s="676"/>
      <c r="B273" s="669"/>
      <c r="C273" s="530"/>
      <c r="D273" s="674"/>
      <c r="E273" s="530"/>
      <c r="F273" s="530"/>
      <c r="G273" s="530"/>
      <c r="H273" s="530"/>
      <c r="I273" s="530"/>
      <c r="J273" s="530"/>
      <c r="K273" s="530"/>
      <c r="L273" s="675"/>
      <c r="M273" s="530"/>
      <c r="N273" s="530"/>
      <c r="O273" s="530"/>
      <c r="P273" s="530"/>
      <c r="Q273" s="530"/>
      <c r="R273" s="675"/>
      <c r="S273" s="530"/>
      <c r="T273" s="530"/>
      <c r="U273" s="530"/>
      <c r="V273" s="530"/>
      <c r="W273" s="530"/>
      <c r="X273" s="530"/>
      <c r="Y273" s="530"/>
      <c r="Z273" s="530"/>
      <c r="AA273" s="530"/>
      <c r="AB273" s="530"/>
      <c r="AC273" s="530"/>
      <c r="AD273" s="530"/>
      <c r="AE273" s="530"/>
      <c r="AF273" s="530"/>
      <c r="AG273" s="677"/>
      <c r="AH273" s="530"/>
      <c r="AI273" s="530"/>
      <c r="AJ273" s="530"/>
      <c r="AK273" s="677"/>
      <c r="AL273" s="530"/>
    </row>
    <row r="274" ht="24.0" customHeight="1">
      <c r="A274" s="676"/>
      <c r="B274" s="669"/>
      <c r="C274" s="530"/>
      <c r="D274" s="674"/>
      <c r="E274" s="530"/>
      <c r="F274" s="530"/>
      <c r="G274" s="530"/>
      <c r="H274" s="530"/>
      <c r="I274" s="530"/>
      <c r="J274" s="530"/>
      <c r="K274" s="530"/>
      <c r="L274" s="675"/>
      <c r="M274" s="530"/>
      <c r="N274" s="530"/>
      <c r="O274" s="530"/>
      <c r="P274" s="530"/>
      <c r="Q274" s="530"/>
      <c r="R274" s="675"/>
      <c r="S274" s="530"/>
      <c r="T274" s="530"/>
      <c r="U274" s="530"/>
      <c r="V274" s="530"/>
      <c r="W274" s="530"/>
      <c r="X274" s="530"/>
      <c r="Y274" s="530"/>
      <c r="Z274" s="530"/>
      <c r="AA274" s="530"/>
      <c r="AB274" s="530"/>
      <c r="AC274" s="530"/>
      <c r="AD274" s="530"/>
      <c r="AE274" s="530"/>
      <c r="AF274" s="530"/>
      <c r="AG274" s="677"/>
      <c r="AH274" s="530"/>
      <c r="AI274" s="530"/>
      <c r="AJ274" s="530"/>
      <c r="AK274" s="677"/>
      <c r="AL274" s="530"/>
    </row>
    <row r="275" ht="24.0" customHeight="1">
      <c r="A275" s="676"/>
      <c r="B275" s="669"/>
      <c r="C275" s="530"/>
      <c r="D275" s="674"/>
      <c r="E275" s="530"/>
      <c r="F275" s="530"/>
      <c r="G275" s="530"/>
      <c r="H275" s="530"/>
      <c r="I275" s="530"/>
      <c r="J275" s="530"/>
      <c r="K275" s="530"/>
      <c r="L275" s="675"/>
      <c r="M275" s="530"/>
      <c r="N275" s="530"/>
      <c r="O275" s="530"/>
      <c r="P275" s="530"/>
      <c r="Q275" s="530"/>
      <c r="R275" s="675"/>
      <c r="S275" s="530"/>
      <c r="T275" s="530"/>
      <c r="U275" s="530"/>
      <c r="V275" s="530"/>
      <c r="W275" s="530"/>
      <c r="X275" s="530"/>
      <c r="Y275" s="530"/>
      <c r="Z275" s="530"/>
      <c r="AA275" s="530"/>
      <c r="AB275" s="530"/>
      <c r="AC275" s="530"/>
      <c r="AD275" s="530"/>
      <c r="AE275" s="530"/>
      <c r="AF275" s="530"/>
      <c r="AG275" s="677"/>
      <c r="AH275" s="530"/>
      <c r="AI275" s="530"/>
      <c r="AJ275" s="530"/>
      <c r="AK275" s="677"/>
      <c r="AL275" s="530"/>
    </row>
    <row r="276" ht="24.0" customHeight="1">
      <c r="A276" s="676"/>
      <c r="B276" s="669"/>
      <c r="C276" s="530"/>
      <c r="D276" s="674"/>
      <c r="E276" s="530"/>
      <c r="F276" s="530"/>
      <c r="G276" s="530"/>
      <c r="H276" s="530"/>
      <c r="I276" s="530"/>
      <c r="J276" s="530"/>
      <c r="K276" s="530"/>
      <c r="L276" s="675"/>
      <c r="M276" s="530"/>
      <c r="N276" s="530"/>
      <c r="O276" s="530"/>
      <c r="P276" s="530"/>
      <c r="Q276" s="530"/>
      <c r="R276" s="675"/>
      <c r="S276" s="530"/>
      <c r="T276" s="530"/>
      <c r="U276" s="530"/>
      <c r="V276" s="530"/>
      <c r="W276" s="530"/>
      <c r="X276" s="530"/>
      <c r="Y276" s="530"/>
      <c r="Z276" s="530"/>
      <c r="AA276" s="530"/>
      <c r="AB276" s="530"/>
      <c r="AC276" s="530"/>
      <c r="AD276" s="530"/>
      <c r="AE276" s="530"/>
      <c r="AF276" s="530"/>
      <c r="AG276" s="677"/>
      <c r="AH276" s="530"/>
      <c r="AI276" s="530"/>
      <c r="AJ276" s="530"/>
      <c r="AK276" s="677"/>
      <c r="AL276" s="530"/>
    </row>
    <row r="277" ht="24.0" customHeight="1">
      <c r="A277" s="676"/>
      <c r="B277" s="669"/>
      <c r="C277" s="530"/>
      <c r="D277" s="674"/>
      <c r="E277" s="530"/>
      <c r="F277" s="530"/>
      <c r="G277" s="530"/>
      <c r="H277" s="530"/>
      <c r="I277" s="530"/>
      <c r="J277" s="530"/>
      <c r="K277" s="530"/>
      <c r="L277" s="675"/>
      <c r="M277" s="530"/>
      <c r="N277" s="530"/>
      <c r="O277" s="530"/>
      <c r="P277" s="530"/>
      <c r="Q277" s="530"/>
      <c r="R277" s="675"/>
      <c r="S277" s="530"/>
      <c r="T277" s="530"/>
      <c r="U277" s="530"/>
      <c r="V277" s="530"/>
      <c r="W277" s="530"/>
      <c r="X277" s="530"/>
      <c r="Y277" s="530"/>
      <c r="Z277" s="530"/>
      <c r="AA277" s="530"/>
      <c r="AB277" s="530"/>
      <c r="AC277" s="530"/>
      <c r="AD277" s="530"/>
      <c r="AE277" s="530"/>
      <c r="AF277" s="530"/>
      <c r="AG277" s="677"/>
      <c r="AH277" s="530"/>
      <c r="AI277" s="530"/>
      <c r="AJ277" s="530"/>
      <c r="AK277" s="677"/>
      <c r="AL277" s="530"/>
    </row>
    <row r="278" ht="24.0" customHeight="1">
      <c r="A278" s="676"/>
      <c r="B278" s="669"/>
      <c r="C278" s="530"/>
      <c r="D278" s="674"/>
      <c r="E278" s="530"/>
      <c r="F278" s="530"/>
      <c r="G278" s="530"/>
      <c r="H278" s="530"/>
      <c r="I278" s="530"/>
      <c r="J278" s="530"/>
      <c r="K278" s="530"/>
      <c r="L278" s="675"/>
      <c r="M278" s="530"/>
      <c r="N278" s="530"/>
      <c r="O278" s="530"/>
      <c r="P278" s="530"/>
      <c r="Q278" s="530"/>
      <c r="R278" s="675"/>
      <c r="S278" s="530"/>
      <c r="T278" s="530"/>
      <c r="U278" s="530"/>
      <c r="V278" s="530"/>
      <c r="W278" s="530"/>
      <c r="X278" s="530"/>
      <c r="Y278" s="530"/>
      <c r="Z278" s="530"/>
      <c r="AA278" s="530"/>
      <c r="AB278" s="530"/>
      <c r="AC278" s="530"/>
      <c r="AD278" s="530"/>
      <c r="AE278" s="530"/>
      <c r="AF278" s="530"/>
      <c r="AG278" s="677"/>
      <c r="AH278" s="530"/>
      <c r="AI278" s="530"/>
      <c r="AJ278" s="530"/>
      <c r="AK278" s="677"/>
      <c r="AL278" s="530"/>
    </row>
    <row r="279" ht="24.0" customHeight="1">
      <c r="A279" s="676"/>
      <c r="B279" s="669"/>
      <c r="C279" s="530"/>
      <c r="D279" s="674"/>
      <c r="E279" s="530"/>
      <c r="F279" s="530"/>
      <c r="G279" s="530"/>
      <c r="H279" s="530"/>
      <c r="I279" s="530"/>
      <c r="J279" s="530"/>
      <c r="K279" s="530"/>
      <c r="L279" s="675"/>
      <c r="M279" s="530"/>
      <c r="N279" s="530"/>
      <c r="O279" s="530"/>
      <c r="P279" s="530"/>
      <c r="Q279" s="530"/>
      <c r="R279" s="675"/>
      <c r="S279" s="530"/>
      <c r="T279" s="530"/>
      <c r="U279" s="530"/>
      <c r="V279" s="530"/>
      <c r="W279" s="530"/>
      <c r="X279" s="530"/>
      <c r="Y279" s="530"/>
      <c r="Z279" s="530"/>
      <c r="AA279" s="530"/>
      <c r="AB279" s="530"/>
      <c r="AC279" s="530"/>
      <c r="AD279" s="530"/>
      <c r="AE279" s="530"/>
      <c r="AF279" s="530"/>
      <c r="AG279" s="677"/>
      <c r="AH279" s="530"/>
      <c r="AI279" s="530"/>
      <c r="AJ279" s="530"/>
      <c r="AK279" s="677"/>
      <c r="AL279" s="530"/>
    </row>
    <row r="280" ht="24.0" customHeight="1">
      <c r="A280" s="676"/>
      <c r="B280" s="669"/>
      <c r="C280" s="530"/>
      <c r="D280" s="674"/>
      <c r="E280" s="530"/>
      <c r="F280" s="530"/>
      <c r="G280" s="530"/>
      <c r="H280" s="530"/>
      <c r="I280" s="530"/>
      <c r="J280" s="530"/>
      <c r="K280" s="530"/>
      <c r="L280" s="675"/>
      <c r="M280" s="530"/>
      <c r="N280" s="530"/>
      <c r="O280" s="530"/>
      <c r="P280" s="530"/>
      <c r="Q280" s="530"/>
      <c r="R280" s="675"/>
      <c r="S280" s="530"/>
      <c r="T280" s="530"/>
      <c r="U280" s="530"/>
      <c r="V280" s="530"/>
      <c r="W280" s="530"/>
      <c r="X280" s="530"/>
      <c r="Y280" s="530"/>
      <c r="Z280" s="530"/>
      <c r="AA280" s="530"/>
      <c r="AB280" s="530"/>
      <c r="AC280" s="530"/>
      <c r="AD280" s="530"/>
      <c r="AE280" s="530"/>
      <c r="AF280" s="530"/>
      <c r="AG280" s="677"/>
      <c r="AH280" s="530"/>
      <c r="AI280" s="530"/>
      <c r="AJ280" s="530"/>
      <c r="AK280" s="677"/>
      <c r="AL280" s="530"/>
    </row>
    <row r="281" ht="24.0" customHeight="1">
      <c r="A281" s="676"/>
      <c r="B281" s="669"/>
      <c r="C281" s="530"/>
      <c r="D281" s="674"/>
      <c r="E281" s="530"/>
      <c r="F281" s="530"/>
      <c r="G281" s="530"/>
      <c r="H281" s="530"/>
      <c r="I281" s="530"/>
      <c r="J281" s="530"/>
      <c r="K281" s="530"/>
      <c r="L281" s="675"/>
      <c r="M281" s="530"/>
      <c r="N281" s="530"/>
      <c r="O281" s="530"/>
      <c r="P281" s="530"/>
      <c r="Q281" s="530"/>
      <c r="R281" s="675"/>
      <c r="S281" s="530"/>
      <c r="T281" s="530"/>
      <c r="U281" s="530"/>
      <c r="V281" s="530"/>
      <c r="W281" s="530"/>
      <c r="X281" s="530"/>
      <c r="Y281" s="530"/>
      <c r="Z281" s="530"/>
      <c r="AA281" s="530"/>
      <c r="AB281" s="530"/>
      <c r="AC281" s="530"/>
      <c r="AD281" s="530"/>
      <c r="AE281" s="530"/>
      <c r="AF281" s="530"/>
      <c r="AG281" s="677"/>
      <c r="AH281" s="530"/>
      <c r="AI281" s="530"/>
      <c r="AJ281" s="530"/>
      <c r="AK281" s="677"/>
      <c r="AL281" s="530"/>
    </row>
    <row r="282" ht="24.0" customHeight="1">
      <c r="A282" s="676"/>
      <c r="B282" s="669"/>
      <c r="C282" s="530"/>
      <c r="D282" s="674"/>
      <c r="E282" s="530"/>
      <c r="F282" s="530"/>
      <c r="G282" s="530"/>
      <c r="H282" s="530"/>
      <c r="I282" s="530"/>
      <c r="J282" s="530"/>
      <c r="K282" s="530"/>
      <c r="L282" s="675"/>
      <c r="M282" s="530"/>
      <c r="N282" s="530"/>
      <c r="O282" s="530"/>
      <c r="P282" s="530"/>
      <c r="Q282" s="530"/>
      <c r="R282" s="675"/>
      <c r="S282" s="530"/>
      <c r="T282" s="530"/>
      <c r="U282" s="530"/>
      <c r="V282" s="530"/>
      <c r="W282" s="530"/>
      <c r="X282" s="530"/>
      <c r="Y282" s="530"/>
      <c r="Z282" s="530"/>
      <c r="AA282" s="530"/>
      <c r="AB282" s="530"/>
      <c r="AC282" s="530"/>
      <c r="AD282" s="530"/>
      <c r="AE282" s="530"/>
      <c r="AF282" s="530"/>
      <c r="AG282" s="677"/>
      <c r="AH282" s="530"/>
      <c r="AI282" s="530"/>
      <c r="AJ282" s="530"/>
      <c r="AK282" s="677"/>
      <c r="AL282" s="530"/>
    </row>
    <row r="283" ht="24.0" customHeight="1">
      <c r="A283" s="676"/>
      <c r="B283" s="669"/>
      <c r="C283" s="530"/>
      <c r="D283" s="674"/>
      <c r="E283" s="530"/>
      <c r="F283" s="530"/>
      <c r="G283" s="530"/>
      <c r="H283" s="530"/>
      <c r="I283" s="530"/>
      <c r="J283" s="530"/>
      <c r="K283" s="530"/>
      <c r="L283" s="675"/>
      <c r="M283" s="530"/>
      <c r="N283" s="530"/>
      <c r="O283" s="530"/>
      <c r="P283" s="530"/>
      <c r="Q283" s="530"/>
      <c r="R283" s="675"/>
      <c r="S283" s="530"/>
      <c r="T283" s="530"/>
      <c r="U283" s="530"/>
      <c r="V283" s="530"/>
      <c r="W283" s="530"/>
      <c r="X283" s="530"/>
      <c r="Y283" s="530"/>
      <c r="Z283" s="530"/>
      <c r="AA283" s="530"/>
      <c r="AB283" s="530"/>
      <c r="AC283" s="530"/>
      <c r="AD283" s="530"/>
      <c r="AE283" s="530"/>
      <c r="AF283" s="530"/>
      <c r="AG283" s="677"/>
      <c r="AH283" s="530"/>
      <c r="AI283" s="530"/>
      <c r="AJ283" s="530"/>
      <c r="AK283" s="677"/>
      <c r="AL283" s="530"/>
    </row>
    <row r="284" ht="24.0" customHeight="1">
      <c r="A284" s="676"/>
      <c r="B284" s="669"/>
      <c r="C284" s="530"/>
      <c r="D284" s="674"/>
      <c r="E284" s="530"/>
      <c r="F284" s="530"/>
      <c r="G284" s="530"/>
      <c r="H284" s="530"/>
      <c r="I284" s="530"/>
      <c r="J284" s="530"/>
      <c r="K284" s="530"/>
      <c r="L284" s="675"/>
      <c r="M284" s="530"/>
      <c r="N284" s="530"/>
      <c r="O284" s="530"/>
      <c r="P284" s="530"/>
      <c r="Q284" s="530"/>
      <c r="R284" s="675"/>
      <c r="S284" s="530"/>
      <c r="T284" s="530"/>
      <c r="U284" s="530"/>
      <c r="V284" s="530"/>
      <c r="W284" s="530"/>
      <c r="X284" s="530"/>
      <c r="Y284" s="530"/>
      <c r="Z284" s="530"/>
      <c r="AA284" s="530"/>
      <c r="AB284" s="530"/>
      <c r="AC284" s="530"/>
      <c r="AD284" s="530"/>
      <c r="AE284" s="530"/>
      <c r="AF284" s="530"/>
      <c r="AG284" s="677"/>
      <c r="AH284" s="530"/>
      <c r="AI284" s="530"/>
      <c r="AJ284" s="530"/>
      <c r="AK284" s="677"/>
      <c r="AL284" s="530"/>
    </row>
    <row r="285" ht="24.0" customHeight="1">
      <c r="A285" s="676"/>
      <c r="B285" s="669"/>
      <c r="C285" s="530"/>
      <c r="D285" s="674"/>
      <c r="E285" s="530"/>
      <c r="F285" s="530"/>
      <c r="G285" s="530"/>
      <c r="H285" s="530"/>
      <c r="I285" s="530"/>
      <c r="J285" s="530"/>
      <c r="K285" s="530"/>
      <c r="L285" s="675"/>
      <c r="M285" s="530"/>
      <c r="N285" s="530"/>
      <c r="O285" s="530"/>
      <c r="P285" s="530"/>
      <c r="Q285" s="530"/>
      <c r="R285" s="675"/>
      <c r="S285" s="530"/>
      <c r="T285" s="530"/>
      <c r="U285" s="530"/>
      <c r="V285" s="530"/>
      <c r="W285" s="530"/>
      <c r="X285" s="530"/>
      <c r="Y285" s="530"/>
      <c r="Z285" s="530"/>
      <c r="AA285" s="530"/>
      <c r="AB285" s="530"/>
      <c r="AC285" s="530"/>
      <c r="AD285" s="530"/>
      <c r="AE285" s="530"/>
      <c r="AF285" s="530"/>
      <c r="AG285" s="677"/>
      <c r="AH285" s="530"/>
      <c r="AI285" s="530"/>
      <c r="AJ285" s="530"/>
      <c r="AK285" s="677"/>
      <c r="AL285" s="530"/>
    </row>
    <row r="286" ht="24.0" customHeight="1">
      <c r="A286" s="676"/>
      <c r="B286" s="669"/>
      <c r="C286" s="530"/>
      <c r="D286" s="674"/>
      <c r="E286" s="530"/>
      <c r="F286" s="530"/>
      <c r="G286" s="530"/>
      <c r="H286" s="530"/>
      <c r="I286" s="530"/>
      <c r="J286" s="530"/>
      <c r="K286" s="530"/>
      <c r="L286" s="675"/>
      <c r="M286" s="530"/>
      <c r="N286" s="530"/>
      <c r="O286" s="530"/>
      <c r="P286" s="530"/>
      <c r="Q286" s="530"/>
      <c r="R286" s="675"/>
      <c r="S286" s="530"/>
      <c r="T286" s="530"/>
      <c r="U286" s="530"/>
      <c r="V286" s="530"/>
      <c r="W286" s="530"/>
      <c r="X286" s="530"/>
      <c r="Y286" s="530"/>
      <c r="Z286" s="530"/>
      <c r="AA286" s="530"/>
      <c r="AB286" s="530"/>
      <c r="AC286" s="530"/>
      <c r="AD286" s="530"/>
      <c r="AE286" s="530"/>
      <c r="AF286" s="530"/>
      <c r="AG286" s="677"/>
      <c r="AH286" s="530"/>
      <c r="AI286" s="530"/>
      <c r="AJ286" s="530"/>
      <c r="AK286" s="677"/>
      <c r="AL286" s="530"/>
    </row>
    <row r="287" ht="24.0" customHeight="1">
      <c r="A287" s="676"/>
      <c r="B287" s="669"/>
      <c r="C287" s="530"/>
      <c r="D287" s="674"/>
      <c r="E287" s="530"/>
      <c r="F287" s="530"/>
      <c r="G287" s="530"/>
      <c r="H287" s="530"/>
      <c r="I287" s="530"/>
      <c r="J287" s="530"/>
      <c r="K287" s="530"/>
      <c r="L287" s="675"/>
      <c r="M287" s="530"/>
      <c r="N287" s="530"/>
      <c r="O287" s="530"/>
      <c r="P287" s="530"/>
      <c r="Q287" s="530"/>
      <c r="R287" s="675"/>
      <c r="S287" s="530"/>
      <c r="T287" s="530"/>
      <c r="U287" s="530"/>
      <c r="V287" s="530"/>
      <c r="W287" s="530"/>
      <c r="X287" s="530"/>
      <c r="Y287" s="530"/>
      <c r="Z287" s="530"/>
      <c r="AA287" s="530"/>
      <c r="AB287" s="530"/>
      <c r="AC287" s="530"/>
      <c r="AD287" s="530"/>
      <c r="AE287" s="530"/>
      <c r="AF287" s="530"/>
      <c r="AG287" s="677"/>
      <c r="AH287" s="530"/>
      <c r="AI287" s="530"/>
      <c r="AJ287" s="530"/>
      <c r="AK287" s="677"/>
      <c r="AL287" s="530"/>
    </row>
    <row r="288" ht="24.0" customHeight="1">
      <c r="A288" s="676"/>
      <c r="B288" s="669"/>
      <c r="C288" s="530"/>
      <c r="D288" s="674"/>
      <c r="E288" s="530"/>
      <c r="F288" s="530"/>
      <c r="G288" s="530"/>
      <c r="H288" s="530"/>
      <c r="I288" s="530"/>
      <c r="J288" s="530"/>
      <c r="K288" s="530"/>
      <c r="L288" s="675"/>
      <c r="M288" s="530"/>
      <c r="N288" s="530"/>
      <c r="O288" s="530"/>
      <c r="P288" s="530"/>
      <c r="Q288" s="530"/>
      <c r="R288" s="675"/>
      <c r="S288" s="530"/>
      <c r="T288" s="530"/>
      <c r="U288" s="530"/>
      <c r="V288" s="530"/>
      <c r="W288" s="530"/>
      <c r="X288" s="530"/>
      <c r="Y288" s="530"/>
      <c r="Z288" s="530"/>
      <c r="AA288" s="530"/>
      <c r="AB288" s="530"/>
      <c r="AC288" s="530"/>
      <c r="AD288" s="530"/>
      <c r="AE288" s="530"/>
      <c r="AF288" s="530"/>
      <c r="AG288" s="677"/>
      <c r="AH288" s="530"/>
      <c r="AI288" s="530"/>
      <c r="AJ288" s="530"/>
      <c r="AK288" s="677"/>
      <c r="AL288" s="530"/>
    </row>
    <row r="289" ht="24.0" customHeight="1">
      <c r="A289" s="676"/>
      <c r="B289" s="669"/>
      <c r="C289" s="530"/>
      <c r="D289" s="674"/>
      <c r="E289" s="530"/>
      <c r="F289" s="530"/>
      <c r="G289" s="530"/>
      <c r="H289" s="530"/>
      <c r="I289" s="530"/>
      <c r="J289" s="530"/>
      <c r="K289" s="530"/>
      <c r="L289" s="675"/>
      <c r="M289" s="530"/>
      <c r="N289" s="530"/>
      <c r="O289" s="530"/>
      <c r="P289" s="530"/>
      <c r="Q289" s="530"/>
      <c r="R289" s="675"/>
      <c r="S289" s="530"/>
      <c r="T289" s="530"/>
      <c r="U289" s="530"/>
      <c r="V289" s="530"/>
      <c r="W289" s="530"/>
      <c r="X289" s="530"/>
      <c r="Y289" s="530"/>
      <c r="Z289" s="530"/>
      <c r="AA289" s="530"/>
      <c r="AB289" s="530"/>
      <c r="AC289" s="530"/>
      <c r="AD289" s="530"/>
      <c r="AE289" s="530"/>
      <c r="AF289" s="530"/>
      <c r="AG289" s="677"/>
      <c r="AH289" s="530"/>
      <c r="AI289" s="530"/>
      <c r="AJ289" s="530"/>
      <c r="AK289" s="677"/>
      <c r="AL289" s="530"/>
    </row>
    <row r="290" ht="24.0" customHeight="1">
      <c r="A290" s="676"/>
      <c r="B290" s="669"/>
      <c r="C290" s="530"/>
      <c r="D290" s="674"/>
      <c r="E290" s="530"/>
      <c r="F290" s="530"/>
      <c r="G290" s="530"/>
      <c r="H290" s="530"/>
      <c r="I290" s="530"/>
      <c r="J290" s="530"/>
      <c r="K290" s="530"/>
      <c r="L290" s="675"/>
      <c r="M290" s="530"/>
      <c r="N290" s="530"/>
      <c r="O290" s="530"/>
      <c r="P290" s="530"/>
      <c r="Q290" s="530"/>
      <c r="R290" s="675"/>
      <c r="S290" s="530"/>
      <c r="T290" s="530"/>
      <c r="U290" s="530"/>
      <c r="V290" s="530"/>
      <c r="W290" s="530"/>
      <c r="X290" s="530"/>
      <c r="Y290" s="530"/>
      <c r="Z290" s="530"/>
      <c r="AA290" s="530"/>
      <c r="AB290" s="530"/>
      <c r="AC290" s="530"/>
      <c r="AD290" s="530"/>
      <c r="AE290" s="530"/>
      <c r="AF290" s="530"/>
      <c r="AG290" s="677"/>
      <c r="AH290" s="530"/>
      <c r="AI290" s="530"/>
      <c r="AJ290" s="530"/>
      <c r="AK290" s="677"/>
      <c r="AL290" s="530"/>
    </row>
    <row r="291" ht="24.0" customHeight="1">
      <c r="A291" s="676"/>
      <c r="B291" s="669"/>
      <c r="C291" s="530"/>
      <c r="D291" s="674"/>
      <c r="E291" s="530"/>
      <c r="F291" s="530"/>
      <c r="G291" s="530"/>
      <c r="H291" s="530"/>
      <c r="I291" s="530"/>
      <c r="J291" s="530"/>
      <c r="K291" s="530"/>
      <c r="L291" s="675"/>
      <c r="M291" s="530"/>
      <c r="N291" s="530"/>
      <c r="O291" s="530"/>
      <c r="P291" s="530"/>
      <c r="Q291" s="530"/>
      <c r="R291" s="675"/>
      <c r="S291" s="530"/>
      <c r="T291" s="530"/>
      <c r="U291" s="530"/>
      <c r="V291" s="530"/>
      <c r="W291" s="530"/>
      <c r="X291" s="530"/>
      <c r="Y291" s="530"/>
      <c r="Z291" s="530"/>
      <c r="AA291" s="530"/>
      <c r="AB291" s="530"/>
      <c r="AC291" s="530"/>
      <c r="AD291" s="530"/>
      <c r="AE291" s="530"/>
      <c r="AF291" s="530"/>
      <c r="AG291" s="677"/>
      <c r="AH291" s="530"/>
      <c r="AI291" s="530"/>
      <c r="AJ291" s="530"/>
      <c r="AK291" s="677"/>
      <c r="AL291" s="530"/>
    </row>
    <row r="292" ht="24.0" customHeight="1">
      <c r="A292" s="676"/>
      <c r="B292" s="669"/>
      <c r="C292" s="530"/>
      <c r="D292" s="674"/>
      <c r="E292" s="530"/>
      <c r="F292" s="530"/>
      <c r="G292" s="530"/>
      <c r="H292" s="530"/>
      <c r="I292" s="530"/>
      <c r="J292" s="530"/>
      <c r="K292" s="530"/>
      <c r="L292" s="675"/>
      <c r="M292" s="530"/>
      <c r="N292" s="530"/>
      <c r="O292" s="530"/>
      <c r="P292" s="530"/>
      <c r="Q292" s="530"/>
      <c r="R292" s="675"/>
      <c r="S292" s="530"/>
      <c r="T292" s="530"/>
      <c r="U292" s="530"/>
      <c r="V292" s="530"/>
      <c r="W292" s="530"/>
      <c r="X292" s="530"/>
      <c r="Y292" s="530"/>
      <c r="Z292" s="530"/>
      <c r="AA292" s="530"/>
      <c r="AB292" s="530"/>
      <c r="AC292" s="530"/>
      <c r="AD292" s="530"/>
      <c r="AE292" s="530"/>
      <c r="AF292" s="530"/>
      <c r="AG292" s="677"/>
      <c r="AH292" s="530"/>
      <c r="AI292" s="530"/>
      <c r="AJ292" s="530"/>
      <c r="AK292" s="677"/>
      <c r="AL292" s="530"/>
    </row>
    <row r="293" ht="24.0" customHeight="1">
      <c r="A293" s="676"/>
      <c r="B293" s="669"/>
      <c r="C293" s="530"/>
      <c r="D293" s="674"/>
      <c r="E293" s="530"/>
      <c r="F293" s="530"/>
      <c r="G293" s="530"/>
      <c r="H293" s="530"/>
      <c r="I293" s="530"/>
      <c r="J293" s="530"/>
      <c r="K293" s="530"/>
      <c r="L293" s="675"/>
      <c r="M293" s="530"/>
      <c r="N293" s="530"/>
      <c r="O293" s="530"/>
      <c r="P293" s="530"/>
      <c r="Q293" s="530"/>
      <c r="R293" s="675"/>
      <c r="S293" s="530"/>
      <c r="T293" s="530"/>
      <c r="U293" s="530"/>
      <c r="V293" s="530"/>
      <c r="W293" s="530"/>
      <c r="X293" s="530"/>
      <c r="Y293" s="530"/>
      <c r="Z293" s="530"/>
      <c r="AA293" s="530"/>
      <c r="AB293" s="530"/>
      <c r="AC293" s="530"/>
      <c r="AD293" s="530"/>
      <c r="AE293" s="530"/>
      <c r="AF293" s="530"/>
      <c r="AG293" s="677"/>
      <c r="AH293" s="530"/>
      <c r="AI293" s="530"/>
      <c r="AJ293" s="530"/>
      <c r="AK293" s="677"/>
      <c r="AL293" s="530"/>
    </row>
    <row r="294" ht="24.0" customHeight="1">
      <c r="A294" s="676"/>
      <c r="B294" s="669"/>
      <c r="C294" s="530"/>
      <c r="D294" s="674"/>
      <c r="E294" s="530"/>
      <c r="F294" s="530"/>
      <c r="G294" s="530"/>
      <c r="H294" s="530"/>
      <c r="I294" s="530"/>
      <c r="J294" s="530"/>
      <c r="K294" s="530"/>
      <c r="L294" s="675"/>
      <c r="M294" s="530"/>
      <c r="N294" s="530"/>
      <c r="O294" s="530"/>
      <c r="P294" s="530"/>
      <c r="Q294" s="530"/>
      <c r="R294" s="675"/>
      <c r="S294" s="530"/>
      <c r="T294" s="530"/>
      <c r="U294" s="530"/>
      <c r="V294" s="530"/>
      <c r="W294" s="530"/>
      <c r="X294" s="530"/>
      <c r="Y294" s="530"/>
      <c r="Z294" s="530"/>
      <c r="AA294" s="530"/>
      <c r="AB294" s="530"/>
      <c r="AC294" s="530"/>
      <c r="AD294" s="530"/>
      <c r="AE294" s="530"/>
      <c r="AF294" s="530"/>
      <c r="AG294" s="677"/>
      <c r="AH294" s="530"/>
      <c r="AI294" s="530"/>
      <c r="AJ294" s="530"/>
      <c r="AK294" s="677"/>
      <c r="AL294" s="530"/>
    </row>
    <row r="295" ht="24.0" customHeight="1">
      <c r="A295" s="676"/>
      <c r="B295" s="669"/>
      <c r="C295" s="530"/>
      <c r="D295" s="674"/>
      <c r="E295" s="530"/>
      <c r="F295" s="530"/>
      <c r="G295" s="530"/>
      <c r="H295" s="530"/>
      <c r="I295" s="530"/>
      <c r="J295" s="530"/>
      <c r="K295" s="530"/>
      <c r="L295" s="675"/>
      <c r="M295" s="530"/>
      <c r="N295" s="530"/>
      <c r="O295" s="530"/>
      <c r="P295" s="530"/>
      <c r="Q295" s="530"/>
      <c r="R295" s="675"/>
      <c r="S295" s="530"/>
      <c r="T295" s="530"/>
      <c r="U295" s="530"/>
      <c r="V295" s="530"/>
      <c r="W295" s="530"/>
      <c r="X295" s="530"/>
      <c r="Y295" s="530"/>
      <c r="Z295" s="530"/>
      <c r="AA295" s="530"/>
      <c r="AB295" s="530"/>
      <c r="AC295" s="530"/>
      <c r="AD295" s="530"/>
      <c r="AE295" s="530"/>
      <c r="AF295" s="530"/>
      <c r="AG295" s="677"/>
      <c r="AH295" s="530"/>
      <c r="AI295" s="530"/>
      <c r="AJ295" s="530"/>
      <c r="AK295" s="677"/>
      <c r="AL295" s="530"/>
    </row>
    <row r="296" ht="24.0" customHeight="1">
      <c r="A296" s="676"/>
      <c r="B296" s="669"/>
      <c r="C296" s="530"/>
      <c r="D296" s="674"/>
      <c r="E296" s="530"/>
      <c r="F296" s="530"/>
      <c r="G296" s="530"/>
      <c r="H296" s="530"/>
      <c r="I296" s="530"/>
      <c r="J296" s="530"/>
      <c r="K296" s="530"/>
      <c r="L296" s="675"/>
      <c r="M296" s="530"/>
      <c r="N296" s="530"/>
      <c r="O296" s="530"/>
      <c r="P296" s="530"/>
      <c r="Q296" s="530"/>
      <c r="R296" s="675"/>
      <c r="S296" s="530"/>
      <c r="T296" s="530"/>
      <c r="U296" s="530"/>
      <c r="V296" s="530"/>
      <c r="W296" s="530"/>
      <c r="X296" s="530"/>
      <c r="Y296" s="530"/>
      <c r="Z296" s="530"/>
      <c r="AA296" s="530"/>
      <c r="AB296" s="530"/>
      <c r="AC296" s="530"/>
      <c r="AD296" s="530"/>
      <c r="AE296" s="530"/>
      <c r="AF296" s="530"/>
      <c r="AG296" s="677"/>
      <c r="AH296" s="530"/>
      <c r="AI296" s="530"/>
      <c r="AJ296" s="530"/>
      <c r="AK296" s="677"/>
      <c r="AL296" s="530"/>
    </row>
    <row r="297" ht="24.0" customHeight="1">
      <c r="A297" s="676"/>
      <c r="B297" s="669"/>
      <c r="C297" s="530"/>
      <c r="D297" s="674"/>
      <c r="E297" s="530"/>
      <c r="F297" s="530"/>
      <c r="G297" s="530"/>
      <c r="H297" s="530"/>
      <c r="I297" s="530"/>
      <c r="J297" s="530"/>
      <c r="K297" s="530"/>
      <c r="L297" s="675"/>
      <c r="M297" s="530"/>
      <c r="N297" s="530"/>
      <c r="O297" s="530"/>
      <c r="P297" s="530"/>
      <c r="Q297" s="530"/>
      <c r="R297" s="675"/>
      <c r="S297" s="530"/>
      <c r="T297" s="530"/>
      <c r="U297" s="530"/>
      <c r="V297" s="530"/>
      <c r="W297" s="530"/>
      <c r="X297" s="530"/>
      <c r="Y297" s="530"/>
      <c r="Z297" s="530"/>
      <c r="AA297" s="530"/>
      <c r="AB297" s="530"/>
      <c r="AC297" s="530"/>
      <c r="AD297" s="530"/>
      <c r="AE297" s="530"/>
      <c r="AF297" s="530"/>
      <c r="AG297" s="677"/>
      <c r="AH297" s="530"/>
      <c r="AI297" s="530"/>
      <c r="AJ297" s="530"/>
      <c r="AK297" s="677"/>
      <c r="AL297" s="530"/>
    </row>
    <row r="298" ht="24.0" customHeight="1">
      <c r="A298" s="676"/>
      <c r="B298" s="669"/>
      <c r="C298" s="530"/>
      <c r="D298" s="674"/>
      <c r="E298" s="530"/>
      <c r="F298" s="530"/>
      <c r="G298" s="530"/>
      <c r="H298" s="530"/>
      <c r="I298" s="530"/>
      <c r="J298" s="530"/>
      <c r="K298" s="530"/>
      <c r="L298" s="675"/>
      <c r="M298" s="530"/>
      <c r="N298" s="530"/>
      <c r="O298" s="530"/>
      <c r="P298" s="530"/>
      <c r="Q298" s="530"/>
      <c r="R298" s="675"/>
      <c r="S298" s="530"/>
      <c r="T298" s="530"/>
      <c r="U298" s="530"/>
      <c r="V298" s="530"/>
      <c r="W298" s="530"/>
      <c r="X298" s="530"/>
      <c r="Y298" s="530"/>
      <c r="Z298" s="530"/>
      <c r="AA298" s="530"/>
      <c r="AB298" s="530"/>
      <c r="AC298" s="530"/>
      <c r="AD298" s="530"/>
      <c r="AE298" s="530"/>
      <c r="AF298" s="530"/>
      <c r="AG298" s="677"/>
      <c r="AH298" s="530"/>
      <c r="AI298" s="530"/>
      <c r="AJ298" s="530"/>
      <c r="AK298" s="677"/>
      <c r="AL298" s="530"/>
    </row>
    <row r="299" ht="24.0" customHeight="1">
      <c r="A299" s="676"/>
      <c r="B299" s="669"/>
      <c r="C299" s="530"/>
      <c r="D299" s="674"/>
      <c r="E299" s="530"/>
      <c r="F299" s="530"/>
      <c r="G299" s="530"/>
      <c r="H299" s="530"/>
      <c r="I299" s="530"/>
      <c r="J299" s="530"/>
      <c r="K299" s="530"/>
      <c r="L299" s="675"/>
      <c r="M299" s="530"/>
      <c r="N299" s="530"/>
      <c r="O299" s="530"/>
      <c r="P299" s="530"/>
      <c r="Q299" s="530"/>
      <c r="R299" s="675"/>
      <c r="S299" s="530"/>
      <c r="T299" s="530"/>
      <c r="U299" s="530"/>
      <c r="V299" s="530"/>
      <c r="W299" s="530"/>
      <c r="X299" s="530"/>
      <c r="Y299" s="530"/>
      <c r="Z299" s="530"/>
      <c r="AA299" s="530"/>
      <c r="AB299" s="530"/>
      <c r="AC299" s="530"/>
      <c r="AD299" s="530"/>
      <c r="AE299" s="530"/>
      <c r="AF299" s="530"/>
      <c r="AG299" s="677"/>
      <c r="AH299" s="530"/>
      <c r="AI299" s="530"/>
      <c r="AJ299" s="530"/>
      <c r="AK299" s="677"/>
      <c r="AL299" s="530"/>
    </row>
    <row r="300" ht="24.0" customHeight="1">
      <c r="A300" s="676"/>
      <c r="B300" s="669"/>
      <c r="C300" s="530"/>
      <c r="D300" s="674"/>
      <c r="E300" s="530"/>
      <c r="F300" s="530"/>
      <c r="G300" s="530"/>
      <c r="H300" s="530"/>
      <c r="I300" s="530"/>
      <c r="J300" s="530"/>
      <c r="K300" s="530"/>
      <c r="L300" s="675"/>
      <c r="M300" s="530"/>
      <c r="N300" s="530"/>
      <c r="O300" s="530"/>
      <c r="P300" s="530"/>
      <c r="Q300" s="530"/>
      <c r="R300" s="675"/>
      <c r="S300" s="530"/>
      <c r="T300" s="530"/>
      <c r="U300" s="530"/>
      <c r="V300" s="530"/>
      <c r="W300" s="530"/>
      <c r="X300" s="530"/>
      <c r="Y300" s="530"/>
      <c r="Z300" s="530"/>
      <c r="AA300" s="530"/>
      <c r="AB300" s="530"/>
      <c r="AC300" s="530"/>
      <c r="AD300" s="530"/>
      <c r="AE300" s="530"/>
      <c r="AF300" s="530"/>
      <c r="AG300" s="677"/>
      <c r="AH300" s="530"/>
      <c r="AI300" s="530"/>
      <c r="AJ300" s="530"/>
      <c r="AK300" s="677"/>
      <c r="AL300" s="530"/>
    </row>
    <row r="301" ht="24.0" customHeight="1">
      <c r="A301" s="676"/>
      <c r="B301" s="669"/>
      <c r="C301" s="530"/>
      <c r="D301" s="674"/>
      <c r="E301" s="530"/>
      <c r="F301" s="530"/>
      <c r="G301" s="530"/>
      <c r="H301" s="530"/>
      <c r="I301" s="530"/>
      <c r="J301" s="530"/>
      <c r="K301" s="530"/>
      <c r="L301" s="675"/>
      <c r="M301" s="530"/>
      <c r="N301" s="530"/>
      <c r="O301" s="530"/>
      <c r="P301" s="530"/>
      <c r="Q301" s="530"/>
      <c r="R301" s="675"/>
      <c r="S301" s="530"/>
      <c r="T301" s="530"/>
      <c r="U301" s="530"/>
      <c r="V301" s="530"/>
      <c r="W301" s="530"/>
      <c r="X301" s="530"/>
      <c r="Y301" s="530"/>
      <c r="Z301" s="530"/>
      <c r="AA301" s="530"/>
      <c r="AB301" s="530"/>
      <c r="AC301" s="530"/>
      <c r="AD301" s="530"/>
      <c r="AE301" s="530"/>
      <c r="AF301" s="530"/>
      <c r="AG301" s="677"/>
      <c r="AH301" s="530"/>
      <c r="AI301" s="530"/>
      <c r="AJ301" s="530"/>
      <c r="AK301" s="677"/>
      <c r="AL301" s="530"/>
    </row>
    <row r="302" ht="24.0" customHeight="1">
      <c r="A302" s="676"/>
      <c r="B302" s="669"/>
      <c r="C302" s="530"/>
      <c r="D302" s="674"/>
      <c r="E302" s="530"/>
      <c r="F302" s="530"/>
      <c r="G302" s="530"/>
      <c r="H302" s="530"/>
      <c r="I302" s="530"/>
      <c r="J302" s="530"/>
      <c r="K302" s="530"/>
      <c r="L302" s="675"/>
      <c r="M302" s="530"/>
      <c r="N302" s="530"/>
      <c r="O302" s="530"/>
      <c r="P302" s="530"/>
      <c r="Q302" s="530"/>
      <c r="R302" s="675"/>
      <c r="S302" s="530"/>
      <c r="T302" s="530"/>
      <c r="U302" s="530"/>
      <c r="V302" s="530"/>
      <c r="W302" s="530"/>
      <c r="X302" s="530"/>
      <c r="Y302" s="530"/>
      <c r="Z302" s="530"/>
      <c r="AA302" s="530"/>
      <c r="AB302" s="530"/>
      <c r="AC302" s="530"/>
      <c r="AD302" s="530"/>
      <c r="AE302" s="530"/>
      <c r="AF302" s="530"/>
      <c r="AG302" s="677"/>
      <c r="AH302" s="530"/>
      <c r="AI302" s="530"/>
      <c r="AJ302" s="530"/>
      <c r="AK302" s="677"/>
      <c r="AL302" s="530"/>
    </row>
    <row r="303" ht="24.0" customHeight="1">
      <c r="A303" s="676"/>
      <c r="B303" s="669"/>
      <c r="C303" s="530"/>
      <c r="D303" s="674"/>
      <c r="E303" s="530"/>
      <c r="F303" s="530"/>
      <c r="G303" s="530"/>
      <c r="H303" s="530"/>
      <c r="I303" s="530"/>
      <c r="J303" s="530"/>
      <c r="K303" s="530"/>
      <c r="L303" s="675"/>
      <c r="M303" s="530"/>
      <c r="N303" s="530"/>
      <c r="O303" s="530"/>
      <c r="P303" s="530"/>
      <c r="Q303" s="530"/>
      <c r="R303" s="675"/>
      <c r="S303" s="530"/>
      <c r="T303" s="530"/>
      <c r="U303" s="530"/>
      <c r="V303" s="530"/>
      <c r="W303" s="530"/>
      <c r="X303" s="530"/>
      <c r="Y303" s="530"/>
      <c r="Z303" s="530"/>
      <c r="AA303" s="530"/>
      <c r="AB303" s="530"/>
      <c r="AC303" s="530"/>
      <c r="AD303" s="530"/>
      <c r="AE303" s="530"/>
      <c r="AF303" s="530"/>
      <c r="AG303" s="677"/>
      <c r="AH303" s="530"/>
      <c r="AI303" s="530"/>
      <c r="AJ303" s="530"/>
      <c r="AK303" s="677"/>
      <c r="AL303" s="530"/>
    </row>
    <row r="304" ht="24.0" customHeight="1">
      <c r="A304" s="676"/>
      <c r="B304" s="669"/>
      <c r="C304" s="530"/>
      <c r="D304" s="674"/>
      <c r="E304" s="530"/>
      <c r="F304" s="530"/>
      <c r="G304" s="530"/>
      <c r="H304" s="530"/>
      <c r="I304" s="530"/>
      <c r="J304" s="530"/>
      <c r="K304" s="530"/>
      <c r="L304" s="675"/>
      <c r="M304" s="530"/>
      <c r="N304" s="530"/>
      <c r="O304" s="530"/>
      <c r="P304" s="530"/>
      <c r="Q304" s="530"/>
      <c r="R304" s="675"/>
      <c r="S304" s="530"/>
      <c r="T304" s="530"/>
      <c r="U304" s="530"/>
      <c r="V304" s="530"/>
      <c r="W304" s="530"/>
      <c r="X304" s="530"/>
      <c r="Y304" s="530"/>
      <c r="Z304" s="530"/>
      <c r="AA304" s="530"/>
      <c r="AB304" s="530"/>
      <c r="AC304" s="530"/>
      <c r="AD304" s="530"/>
      <c r="AE304" s="530"/>
      <c r="AF304" s="530"/>
      <c r="AG304" s="677"/>
      <c r="AH304" s="530"/>
      <c r="AI304" s="530"/>
      <c r="AJ304" s="530"/>
      <c r="AK304" s="677"/>
      <c r="AL304" s="530"/>
    </row>
    <row r="305" ht="24.0" customHeight="1">
      <c r="A305" s="676"/>
      <c r="B305" s="669"/>
      <c r="C305" s="530"/>
      <c r="D305" s="674"/>
      <c r="E305" s="530"/>
      <c r="F305" s="530"/>
      <c r="G305" s="530"/>
      <c r="H305" s="530"/>
      <c r="I305" s="530"/>
      <c r="J305" s="530"/>
      <c r="K305" s="530"/>
      <c r="L305" s="675"/>
      <c r="M305" s="530"/>
      <c r="N305" s="530"/>
      <c r="O305" s="530"/>
      <c r="P305" s="530"/>
      <c r="Q305" s="530"/>
      <c r="R305" s="675"/>
      <c r="S305" s="530"/>
      <c r="T305" s="530"/>
      <c r="U305" s="530"/>
      <c r="V305" s="530"/>
      <c r="W305" s="530"/>
      <c r="X305" s="530"/>
      <c r="Y305" s="530"/>
      <c r="Z305" s="530"/>
      <c r="AA305" s="530"/>
      <c r="AB305" s="530"/>
      <c r="AC305" s="530"/>
      <c r="AD305" s="530"/>
      <c r="AE305" s="530"/>
      <c r="AF305" s="530"/>
      <c r="AG305" s="677"/>
      <c r="AH305" s="530"/>
      <c r="AI305" s="530"/>
      <c r="AJ305" s="530"/>
      <c r="AK305" s="677"/>
      <c r="AL305" s="530"/>
    </row>
    <row r="306" ht="24.0" customHeight="1">
      <c r="A306" s="676"/>
      <c r="B306" s="669"/>
      <c r="C306" s="530"/>
      <c r="D306" s="674"/>
      <c r="E306" s="530"/>
      <c r="F306" s="530"/>
      <c r="G306" s="530"/>
      <c r="H306" s="530"/>
      <c r="I306" s="530"/>
      <c r="J306" s="530"/>
      <c r="K306" s="530"/>
      <c r="L306" s="675"/>
      <c r="M306" s="530"/>
      <c r="N306" s="530"/>
      <c r="O306" s="530"/>
      <c r="P306" s="530"/>
      <c r="Q306" s="530"/>
      <c r="R306" s="675"/>
      <c r="S306" s="530"/>
      <c r="T306" s="530"/>
      <c r="U306" s="530"/>
      <c r="V306" s="530"/>
      <c r="W306" s="530"/>
      <c r="X306" s="530"/>
      <c r="Y306" s="530"/>
      <c r="Z306" s="530"/>
      <c r="AA306" s="530"/>
      <c r="AB306" s="530"/>
      <c r="AC306" s="530"/>
      <c r="AD306" s="530"/>
      <c r="AE306" s="530"/>
      <c r="AF306" s="530"/>
      <c r="AG306" s="677"/>
      <c r="AH306" s="530"/>
      <c r="AI306" s="530"/>
      <c r="AJ306" s="530"/>
      <c r="AK306" s="677"/>
      <c r="AL306" s="530"/>
    </row>
    <row r="307" ht="24.0" customHeight="1">
      <c r="A307" s="676"/>
      <c r="B307" s="669"/>
      <c r="C307" s="530"/>
      <c r="D307" s="674"/>
      <c r="E307" s="530"/>
      <c r="F307" s="530"/>
      <c r="G307" s="530"/>
      <c r="H307" s="530"/>
      <c r="I307" s="530"/>
      <c r="J307" s="530"/>
      <c r="K307" s="530"/>
      <c r="L307" s="675"/>
      <c r="M307" s="530"/>
      <c r="N307" s="530"/>
      <c r="O307" s="530"/>
      <c r="P307" s="530"/>
      <c r="Q307" s="530"/>
      <c r="R307" s="675"/>
      <c r="S307" s="530"/>
      <c r="T307" s="530"/>
      <c r="U307" s="530"/>
      <c r="V307" s="530"/>
      <c r="W307" s="530"/>
      <c r="X307" s="530"/>
      <c r="Y307" s="530"/>
      <c r="Z307" s="530"/>
      <c r="AA307" s="530"/>
      <c r="AB307" s="530"/>
      <c r="AC307" s="530"/>
      <c r="AD307" s="530"/>
      <c r="AE307" s="530"/>
      <c r="AF307" s="530"/>
      <c r="AG307" s="677"/>
      <c r="AH307" s="530"/>
      <c r="AI307" s="530"/>
      <c r="AJ307" s="530"/>
      <c r="AK307" s="677"/>
      <c r="AL307" s="530"/>
    </row>
    <row r="308" ht="24.0" customHeight="1">
      <c r="A308" s="676"/>
      <c r="B308" s="669"/>
      <c r="C308" s="530"/>
      <c r="D308" s="674"/>
      <c r="E308" s="530"/>
      <c r="F308" s="530"/>
      <c r="G308" s="530"/>
      <c r="H308" s="530"/>
      <c r="I308" s="530"/>
      <c r="J308" s="530"/>
      <c r="K308" s="530"/>
      <c r="L308" s="675"/>
      <c r="M308" s="530"/>
      <c r="N308" s="530"/>
      <c r="O308" s="530"/>
      <c r="P308" s="530"/>
      <c r="Q308" s="530"/>
      <c r="R308" s="675"/>
      <c r="S308" s="530"/>
      <c r="T308" s="530"/>
      <c r="U308" s="530"/>
      <c r="V308" s="530"/>
      <c r="W308" s="530"/>
      <c r="X308" s="530"/>
      <c r="Y308" s="530"/>
      <c r="Z308" s="530"/>
      <c r="AA308" s="530"/>
      <c r="AB308" s="530"/>
      <c r="AC308" s="530"/>
      <c r="AD308" s="530"/>
      <c r="AE308" s="530"/>
      <c r="AF308" s="530"/>
      <c r="AG308" s="677"/>
      <c r="AH308" s="530"/>
      <c r="AI308" s="530"/>
      <c r="AJ308" s="530"/>
      <c r="AK308" s="677"/>
      <c r="AL308" s="530"/>
    </row>
    <row r="309" ht="24.0" customHeight="1">
      <c r="A309" s="676"/>
      <c r="B309" s="669"/>
      <c r="C309" s="530"/>
      <c r="D309" s="674"/>
      <c r="E309" s="530"/>
      <c r="F309" s="530"/>
      <c r="G309" s="530"/>
      <c r="H309" s="530"/>
      <c r="I309" s="530"/>
      <c r="J309" s="530"/>
      <c r="K309" s="530"/>
      <c r="L309" s="675"/>
      <c r="M309" s="530"/>
      <c r="N309" s="530"/>
      <c r="O309" s="530"/>
      <c r="P309" s="530"/>
      <c r="Q309" s="530"/>
      <c r="R309" s="675"/>
      <c r="S309" s="530"/>
      <c r="T309" s="530"/>
      <c r="U309" s="530"/>
      <c r="V309" s="530"/>
      <c r="W309" s="530"/>
      <c r="X309" s="530"/>
      <c r="Y309" s="530"/>
      <c r="Z309" s="530"/>
      <c r="AA309" s="530"/>
      <c r="AB309" s="530"/>
      <c r="AC309" s="530"/>
      <c r="AD309" s="530"/>
      <c r="AE309" s="530"/>
      <c r="AF309" s="530"/>
      <c r="AG309" s="677"/>
      <c r="AH309" s="530"/>
      <c r="AI309" s="530"/>
      <c r="AJ309" s="530"/>
      <c r="AK309" s="677"/>
      <c r="AL309" s="530"/>
    </row>
    <row r="310" ht="24.0" customHeight="1">
      <c r="A310" s="676"/>
      <c r="B310" s="669"/>
      <c r="C310" s="530"/>
      <c r="D310" s="674"/>
      <c r="E310" s="530"/>
      <c r="F310" s="530"/>
      <c r="G310" s="530"/>
      <c r="H310" s="530"/>
      <c r="I310" s="530"/>
      <c r="J310" s="530"/>
      <c r="K310" s="530"/>
      <c r="L310" s="675"/>
      <c r="M310" s="530"/>
      <c r="N310" s="530"/>
      <c r="O310" s="530"/>
      <c r="P310" s="530"/>
      <c r="Q310" s="530"/>
      <c r="R310" s="675"/>
      <c r="S310" s="530"/>
      <c r="T310" s="530"/>
      <c r="U310" s="530"/>
      <c r="V310" s="530"/>
      <c r="W310" s="530"/>
      <c r="X310" s="530"/>
      <c r="Y310" s="530"/>
      <c r="Z310" s="530"/>
      <c r="AA310" s="530"/>
      <c r="AB310" s="530"/>
      <c r="AC310" s="530"/>
      <c r="AD310" s="530"/>
      <c r="AE310" s="530"/>
      <c r="AF310" s="530"/>
      <c r="AG310" s="677"/>
      <c r="AH310" s="530"/>
      <c r="AI310" s="530"/>
      <c r="AJ310" s="530"/>
      <c r="AK310" s="677"/>
      <c r="AL310" s="530"/>
    </row>
    <row r="311" ht="24.0" customHeight="1">
      <c r="A311" s="676"/>
      <c r="B311" s="669"/>
      <c r="C311" s="530"/>
      <c r="D311" s="674"/>
      <c r="E311" s="530"/>
      <c r="F311" s="530"/>
      <c r="G311" s="530"/>
      <c r="H311" s="530"/>
      <c r="I311" s="530"/>
      <c r="J311" s="530"/>
      <c r="K311" s="530"/>
      <c r="L311" s="675"/>
      <c r="M311" s="530"/>
      <c r="N311" s="530"/>
      <c r="O311" s="530"/>
      <c r="P311" s="530"/>
      <c r="Q311" s="530"/>
      <c r="R311" s="675"/>
      <c r="S311" s="530"/>
      <c r="T311" s="530"/>
      <c r="U311" s="530"/>
      <c r="V311" s="530"/>
      <c r="W311" s="530"/>
      <c r="X311" s="530"/>
      <c r="Y311" s="530"/>
      <c r="Z311" s="530"/>
      <c r="AA311" s="530"/>
      <c r="AB311" s="530"/>
      <c r="AC311" s="530"/>
      <c r="AD311" s="530"/>
      <c r="AE311" s="530"/>
      <c r="AF311" s="530"/>
      <c r="AG311" s="677"/>
      <c r="AH311" s="530"/>
      <c r="AI311" s="530"/>
      <c r="AJ311" s="530"/>
      <c r="AK311" s="677"/>
      <c r="AL311" s="530"/>
    </row>
    <row r="312" ht="24.0" customHeight="1">
      <c r="A312" s="676"/>
      <c r="B312" s="669"/>
      <c r="C312" s="530"/>
      <c r="D312" s="674"/>
      <c r="E312" s="530"/>
      <c r="F312" s="530"/>
      <c r="G312" s="530"/>
      <c r="H312" s="530"/>
      <c r="I312" s="530"/>
      <c r="J312" s="530"/>
      <c r="K312" s="530"/>
      <c r="L312" s="675"/>
      <c r="M312" s="530"/>
      <c r="N312" s="530"/>
      <c r="O312" s="530"/>
      <c r="P312" s="530"/>
      <c r="Q312" s="530"/>
      <c r="R312" s="675"/>
      <c r="S312" s="530"/>
      <c r="T312" s="530"/>
      <c r="U312" s="530"/>
      <c r="V312" s="530"/>
      <c r="W312" s="530"/>
      <c r="X312" s="530"/>
      <c r="Y312" s="530"/>
      <c r="Z312" s="530"/>
      <c r="AA312" s="530"/>
      <c r="AB312" s="530"/>
      <c r="AC312" s="530"/>
      <c r="AD312" s="530"/>
      <c r="AE312" s="530"/>
      <c r="AF312" s="530"/>
      <c r="AG312" s="677"/>
      <c r="AH312" s="530"/>
      <c r="AI312" s="530"/>
      <c r="AJ312" s="530"/>
      <c r="AK312" s="677"/>
      <c r="AL312" s="530"/>
    </row>
    <row r="313" ht="24.0" customHeight="1">
      <c r="A313" s="676"/>
      <c r="B313" s="669"/>
      <c r="C313" s="530"/>
      <c r="D313" s="674"/>
      <c r="E313" s="530"/>
      <c r="F313" s="530"/>
      <c r="G313" s="530"/>
      <c r="H313" s="530"/>
      <c r="I313" s="530"/>
      <c r="J313" s="530"/>
      <c r="K313" s="530"/>
      <c r="L313" s="675"/>
      <c r="M313" s="530"/>
      <c r="N313" s="530"/>
      <c r="O313" s="530"/>
      <c r="P313" s="530"/>
      <c r="Q313" s="530"/>
      <c r="R313" s="675"/>
      <c r="S313" s="530"/>
      <c r="T313" s="530"/>
      <c r="U313" s="530"/>
      <c r="V313" s="530"/>
      <c r="W313" s="530"/>
      <c r="X313" s="530"/>
      <c r="Y313" s="530"/>
      <c r="Z313" s="530"/>
      <c r="AA313" s="530"/>
      <c r="AB313" s="530"/>
      <c r="AC313" s="530"/>
      <c r="AD313" s="530"/>
      <c r="AE313" s="530"/>
      <c r="AF313" s="530"/>
      <c r="AG313" s="677"/>
      <c r="AH313" s="530"/>
      <c r="AI313" s="530"/>
      <c r="AJ313" s="530"/>
      <c r="AK313" s="677"/>
      <c r="AL313" s="530"/>
    </row>
    <row r="314" ht="24.0" customHeight="1">
      <c r="A314" s="676"/>
      <c r="B314" s="669"/>
      <c r="C314" s="530"/>
      <c r="D314" s="674"/>
      <c r="E314" s="530"/>
      <c r="F314" s="530"/>
      <c r="G314" s="530"/>
      <c r="H314" s="530"/>
      <c r="I314" s="530"/>
      <c r="J314" s="530"/>
      <c r="K314" s="530"/>
      <c r="L314" s="675"/>
      <c r="M314" s="530"/>
      <c r="N314" s="530"/>
      <c r="O314" s="530"/>
      <c r="P314" s="530"/>
      <c r="Q314" s="530"/>
      <c r="R314" s="675"/>
      <c r="S314" s="530"/>
      <c r="T314" s="530"/>
      <c r="U314" s="530"/>
      <c r="V314" s="530"/>
      <c r="W314" s="530"/>
      <c r="X314" s="530"/>
      <c r="Y314" s="530"/>
      <c r="Z314" s="530"/>
      <c r="AA314" s="530"/>
      <c r="AB314" s="530"/>
      <c r="AC314" s="530"/>
      <c r="AD314" s="530"/>
      <c r="AE314" s="530"/>
      <c r="AF314" s="530"/>
      <c r="AG314" s="677"/>
      <c r="AH314" s="530"/>
      <c r="AI314" s="530"/>
      <c r="AJ314" s="530"/>
      <c r="AK314" s="677"/>
      <c r="AL314" s="530"/>
    </row>
    <row r="315" ht="24.0" customHeight="1">
      <c r="A315" s="676"/>
      <c r="B315" s="669"/>
      <c r="C315" s="530"/>
      <c r="D315" s="674"/>
      <c r="E315" s="530"/>
      <c r="F315" s="530"/>
      <c r="G315" s="530"/>
      <c r="H315" s="530"/>
      <c r="I315" s="530"/>
      <c r="J315" s="530"/>
      <c r="K315" s="530"/>
      <c r="L315" s="675"/>
      <c r="M315" s="530"/>
      <c r="N315" s="530"/>
      <c r="O315" s="530"/>
      <c r="P315" s="530"/>
      <c r="Q315" s="530"/>
      <c r="R315" s="675"/>
      <c r="S315" s="530"/>
      <c r="T315" s="530"/>
      <c r="U315" s="530"/>
      <c r="V315" s="530"/>
      <c r="W315" s="530"/>
      <c r="X315" s="530"/>
      <c r="Y315" s="530"/>
      <c r="Z315" s="530"/>
      <c r="AA315" s="530"/>
      <c r="AB315" s="530"/>
      <c r="AC315" s="530"/>
      <c r="AD315" s="530"/>
      <c r="AE315" s="530"/>
      <c r="AF315" s="530"/>
      <c r="AG315" s="677"/>
      <c r="AH315" s="530"/>
      <c r="AI315" s="530"/>
      <c r="AJ315" s="530"/>
      <c r="AK315" s="677"/>
      <c r="AL315" s="530"/>
    </row>
    <row r="316" ht="24.0" customHeight="1">
      <c r="A316" s="676"/>
      <c r="B316" s="669"/>
      <c r="C316" s="530"/>
      <c r="D316" s="674"/>
      <c r="E316" s="530"/>
      <c r="F316" s="530"/>
      <c r="G316" s="530"/>
      <c r="H316" s="530"/>
      <c r="I316" s="530"/>
      <c r="J316" s="530"/>
      <c r="K316" s="530"/>
      <c r="L316" s="675"/>
      <c r="M316" s="530"/>
      <c r="N316" s="530"/>
      <c r="O316" s="530"/>
      <c r="P316" s="530"/>
      <c r="Q316" s="530"/>
      <c r="R316" s="675"/>
      <c r="S316" s="530"/>
      <c r="T316" s="530"/>
      <c r="U316" s="530"/>
      <c r="V316" s="530"/>
      <c r="W316" s="530"/>
      <c r="X316" s="530"/>
      <c r="Y316" s="530"/>
      <c r="Z316" s="530"/>
      <c r="AA316" s="530"/>
      <c r="AB316" s="530"/>
      <c r="AC316" s="530"/>
      <c r="AD316" s="530"/>
      <c r="AE316" s="530"/>
      <c r="AF316" s="530"/>
      <c r="AG316" s="677"/>
      <c r="AH316" s="530"/>
      <c r="AI316" s="530"/>
      <c r="AJ316" s="530"/>
      <c r="AK316" s="677"/>
      <c r="AL316" s="530"/>
    </row>
    <row r="317" ht="24.0" customHeight="1">
      <c r="A317" s="676"/>
      <c r="B317" s="669"/>
      <c r="C317" s="530"/>
      <c r="D317" s="674"/>
      <c r="E317" s="530"/>
      <c r="F317" s="530"/>
      <c r="G317" s="530"/>
      <c r="H317" s="530"/>
      <c r="I317" s="530"/>
      <c r="J317" s="530"/>
      <c r="K317" s="530"/>
      <c r="L317" s="675"/>
      <c r="M317" s="530"/>
      <c r="N317" s="530"/>
      <c r="O317" s="530"/>
      <c r="P317" s="530"/>
      <c r="Q317" s="530"/>
      <c r="R317" s="675"/>
      <c r="S317" s="530"/>
      <c r="T317" s="530"/>
      <c r="U317" s="530"/>
      <c r="V317" s="530"/>
      <c r="W317" s="530"/>
      <c r="X317" s="530"/>
      <c r="Y317" s="530"/>
      <c r="Z317" s="530"/>
      <c r="AA317" s="530"/>
      <c r="AB317" s="530"/>
      <c r="AC317" s="530"/>
      <c r="AD317" s="530"/>
      <c r="AE317" s="530"/>
      <c r="AF317" s="530"/>
      <c r="AG317" s="677"/>
      <c r="AH317" s="530"/>
      <c r="AI317" s="530"/>
      <c r="AJ317" s="530"/>
      <c r="AK317" s="677"/>
      <c r="AL317" s="530"/>
    </row>
    <row r="318" ht="24.0" customHeight="1">
      <c r="A318" s="676"/>
      <c r="B318" s="669"/>
      <c r="C318" s="530"/>
      <c r="D318" s="674"/>
      <c r="E318" s="530"/>
      <c r="F318" s="530"/>
      <c r="G318" s="530"/>
      <c r="H318" s="530"/>
      <c r="I318" s="530"/>
      <c r="J318" s="530"/>
      <c r="K318" s="530"/>
      <c r="L318" s="675"/>
      <c r="M318" s="530"/>
      <c r="N318" s="530"/>
      <c r="O318" s="530"/>
      <c r="P318" s="530"/>
      <c r="Q318" s="530"/>
      <c r="R318" s="675"/>
      <c r="S318" s="530"/>
      <c r="T318" s="530"/>
      <c r="U318" s="530"/>
      <c r="V318" s="530"/>
      <c r="W318" s="530"/>
      <c r="X318" s="530"/>
      <c r="Y318" s="530"/>
      <c r="Z318" s="530"/>
      <c r="AA318" s="530"/>
      <c r="AB318" s="530"/>
      <c r="AC318" s="530"/>
      <c r="AD318" s="530"/>
      <c r="AE318" s="530"/>
      <c r="AF318" s="530"/>
      <c r="AG318" s="677"/>
      <c r="AH318" s="530"/>
      <c r="AI318" s="530"/>
      <c r="AJ318" s="530"/>
      <c r="AK318" s="677"/>
      <c r="AL318" s="530"/>
    </row>
    <row r="319" ht="24.0" customHeight="1">
      <c r="A319" s="676"/>
      <c r="B319" s="669"/>
      <c r="C319" s="530"/>
      <c r="D319" s="674"/>
      <c r="E319" s="530"/>
      <c r="F319" s="530"/>
      <c r="G319" s="530"/>
      <c r="H319" s="530"/>
      <c r="I319" s="530"/>
      <c r="J319" s="530"/>
      <c r="K319" s="530"/>
      <c r="L319" s="675"/>
      <c r="M319" s="530"/>
      <c r="N319" s="530"/>
      <c r="O319" s="530"/>
      <c r="P319" s="530"/>
      <c r="Q319" s="530"/>
      <c r="R319" s="675"/>
      <c r="S319" s="530"/>
      <c r="T319" s="530"/>
      <c r="U319" s="530"/>
      <c r="V319" s="530"/>
      <c r="W319" s="530"/>
      <c r="X319" s="530"/>
      <c r="Y319" s="530"/>
      <c r="Z319" s="530"/>
      <c r="AA319" s="530"/>
      <c r="AB319" s="530"/>
      <c r="AC319" s="530"/>
      <c r="AD319" s="530"/>
      <c r="AE319" s="530"/>
      <c r="AF319" s="530"/>
      <c r="AG319" s="677"/>
      <c r="AH319" s="530"/>
      <c r="AI319" s="530"/>
      <c r="AJ319" s="530"/>
      <c r="AK319" s="677"/>
      <c r="AL319" s="530"/>
    </row>
    <row r="320" ht="24.0" customHeight="1">
      <c r="A320" s="676"/>
      <c r="B320" s="669"/>
      <c r="C320" s="530"/>
      <c r="D320" s="674"/>
      <c r="E320" s="530"/>
      <c r="F320" s="530"/>
      <c r="G320" s="530"/>
      <c r="H320" s="530"/>
      <c r="I320" s="530"/>
      <c r="J320" s="530"/>
      <c r="K320" s="530"/>
      <c r="L320" s="675"/>
      <c r="M320" s="530"/>
      <c r="N320" s="530"/>
      <c r="O320" s="530"/>
      <c r="P320" s="530"/>
      <c r="Q320" s="530"/>
      <c r="R320" s="675"/>
      <c r="S320" s="530"/>
      <c r="T320" s="530"/>
      <c r="U320" s="530"/>
      <c r="V320" s="530"/>
      <c r="W320" s="530"/>
      <c r="X320" s="530"/>
      <c r="Y320" s="530"/>
      <c r="Z320" s="530"/>
      <c r="AA320" s="530"/>
      <c r="AB320" s="530"/>
      <c r="AC320" s="530"/>
      <c r="AD320" s="530"/>
      <c r="AE320" s="530"/>
      <c r="AF320" s="530"/>
      <c r="AG320" s="677"/>
      <c r="AH320" s="530"/>
      <c r="AI320" s="530"/>
      <c r="AJ320" s="530"/>
      <c r="AK320" s="677"/>
      <c r="AL320" s="530"/>
    </row>
    <row r="321" ht="24.0" customHeight="1">
      <c r="A321" s="676"/>
      <c r="B321" s="669"/>
      <c r="C321" s="530"/>
      <c r="D321" s="674"/>
      <c r="E321" s="530"/>
      <c r="F321" s="530"/>
      <c r="G321" s="530"/>
      <c r="H321" s="530"/>
      <c r="I321" s="530"/>
      <c r="J321" s="530"/>
      <c r="K321" s="530"/>
      <c r="L321" s="675"/>
      <c r="M321" s="530"/>
      <c r="N321" s="530"/>
      <c r="O321" s="530"/>
      <c r="P321" s="530"/>
      <c r="Q321" s="530"/>
      <c r="R321" s="675"/>
      <c r="S321" s="530"/>
      <c r="T321" s="530"/>
      <c r="U321" s="530"/>
      <c r="V321" s="530"/>
      <c r="W321" s="530"/>
      <c r="X321" s="530"/>
      <c r="Y321" s="530"/>
      <c r="Z321" s="530"/>
      <c r="AA321" s="530"/>
      <c r="AB321" s="530"/>
      <c r="AC321" s="530"/>
      <c r="AD321" s="530"/>
      <c r="AE321" s="530"/>
      <c r="AF321" s="530"/>
      <c r="AG321" s="677"/>
      <c r="AH321" s="530"/>
      <c r="AI321" s="530"/>
      <c r="AJ321" s="530"/>
      <c r="AK321" s="677"/>
      <c r="AL321" s="530"/>
    </row>
    <row r="322" ht="24.0" customHeight="1">
      <c r="A322" s="676"/>
      <c r="B322" s="669"/>
      <c r="C322" s="530"/>
      <c r="D322" s="674"/>
      <c r="E322" s="530"/>
      <c r="F322" s="530"/>
      <c r="G322" s="530"/>
      <c r="H322" s="530"/>
      <c r="I322" s="530"/>
      <c r="J322" s="530"/>
      <c r="K322" s="530"/>
      <c r="L322" s="675"/>
      <c r="M322" s="530"/>
      <c r="N322" s="530"/>
      <c r="O322" s="530"/>
      <c r="P322" s="530"/>
      <c r="Q322" s="530"/>
      <c r="R322" s="675"/>
      <c r="S322" s="530"/>
      <c r="T322" s="530"/>
      <c r="U322" s="530"/>
      <c r="V322" s="530"/>
      <c r="W322" s="530"/>
      <c r="X322" s="530"/>
      <c r="Y322" s="530"/>
      <c r="Z322" s="530"/>
      <c r="AA322" s="530"/>
      <c r="AB322" s="530"/>
      <c r="AC322" s="530"/>
      <c r="AD322" s="530"/>
      <c r="AE322" s="530"/>
      <c r="AF322" s="530"/>
      <c r="AG322" s="677"/>
      <c r="AH322" s="530"/>
      <c r="AI322" s="530"/>
      <c r="AJ322" s="530"/>
      <c r="AK322" s="677"/>
      <c r="AL322" s="530"/>
    </row>
    <row r="323" ht="24.0" customHeight="1">
      <c r="A323" s="676"/>
      <c r="B323" s="669"/>
      <c r="C323" s="530"/>
      <c r="D323" s="674"/>
      <c r="E323" s="530"/>
      <c r="F323" s="530"/>
      <c r="G323" s="530"/>
      <c r="H323" s="530"/>
      <c r="I323" s="530"/>
      <c r="J323" s="530"/>
      <c r="K323" s="530"/>
      <c r="L323" s="675"/>
      <c r="M323" s="530"/>
      <c r="N323" s="530"/>
      <c r="O323" s="530"/>
      <c r="P323" s="530"/>
      <c r="Q323" s="530"/>
      <c r="R323" s="675"/>
      <c r="S323" s="530"/>
      <c r="T323" s="530"/>
      <c r="U323" s="530"/>
      <c r="V323" s="530"/>
      <c r="W323" s="530"/>
      <c r="X323" s="530"/>
      <c r="Y323" s="530"/>
      <c r="Z323" s="530"/>
      <c r="AA323" s="530"/>
      <c r="AB323" s="530"/>
      <c r="AC323" s="530"/>
      <c r="AD323" s="530"/>
      <c r="AE323" s="530"/>
      <c r="AF323" s="530"/>
      <c r="AG323" s="677"/>
      <c r="AH323" s="530"/>
      <c r="AI323" s="530"/>
      <c r="AJ323" s="530"/>
      <c r="AK323" s="677"/>
      <c r="AL323" s="530"/>
    </row>
    <row r="324" ht="24.0" customHeight="1">
      <c r="A324" s="676"/>
      <c r="B324" s="669"/>
      <c r="C324" s="530"/>
      <c r="D324" s="674"/>
      <c r="E324" s="530"/>
      <c r="F324" s="530"/>
      <c r="G324" s="530"/>
      <c r="H324" s="530"/>
      <c r="I324" s="530"/>
      <c r="J324" s="530"/>
      <c r="K324" s="530"/>
      <c r="L324" s="675"/>
      <c r="M324" s="530"/>
      <c r="N324" s="530"/>
      <c r="O324" s="530"/>
      <c r="P324" s="530"/>
      <c r="Q324" s="530"/>
      <c r="R324" s="675"/>
      <c r="S324" s="530"/>
      <c r="T324" s="530"/>
      <c r="U324" s="530"/>
      <c r="V324" s="530"/>
      <c r="W324" s="530"/>
      <c r="X324" s="530"/>
      <c r="Y324" s="530"/>
      <c r="Z324" s="530"/>
      <c r="AA324" s="530"/>
      <c r="AB324" s="530"/>
      <c r="AC324" s="530"/>
      <c r="AD324" s="530"/>
      <c r="AE324" s="530"/>
      <c r="AF324" s="530"/>
      <c r="AG324" s="677"/>
      <c r="AH324" s="530"/>
      <c r="AI324" s="530"/>
      <c r="AJ324" s="530"/>
      <c r="AK324" s="677"/>
      <c r="AL324" s="530"/>
    </row>
    <row r="325" ht="24.0" customHeight="1">
      <c r="A325" s="676"/>
      <c r="B325" s="669"/>
      <c r="C325" s="530"/>
      <c r="D325" s="674"/>
      <c r="E325" s="530"/>
      <c r="F325" s="530"/>
      <c r="G325" s="530"/>
      <c r="H325" s="530"/>
      <c r="I325" s="530"/>
      <c r="J325" s="530"/>
      <c r="K325" s="530"/>
      <c r="L325" s="675"/>
      <c r="M325" s="530"/>
      <c r="N325" s="530"/>
      <c r="O325" s="530"/>
      <c r="P325" s="530"/>
      <c r="Q325" s="530"/>
      <c r="R325" s="675"/>
      <c r="S325" s="530"/>
      <c r="T325" s="530"/>
      <c r="U325" s="530"/>
      <c r="V325" s="530"/>
      <c r="W325" s="530"/>
      <c r="X325" s="530"/>
      <c r="Y325" s="530"/>
      <c r="Z325" s="530"/>
      <c r="AA325" s="530"/>
      <c r="AB325" s="530"/>
      <c r="AC325" s="530"/>
      <c r="AD325" s="530"/>
      <c r="AE325" s="530"/>
      <c r="AF325" s="530"/>
      <c r="AG325" s="677"/>
      <c r="AH325" s="530"/>
      <c r="AI325" s="530"/>
      <c r="AJ325" s="530"/>
      <c r="AK325" s="677"/>
      <c r="AL325" s="530"/>
    </row>
    <row r="326" ht="24.0" customHeight="1">
      <c r="A326" s="676"/>
      <c r="B326" s="669"/>
      <c r="C326" s="530"/>
      <c r="D326" s="674"/>
      <c r="E326" s="530"/>
      <c r="F326" s="530"/>
      <c r="G326" s="530"/>
      <c r="H326" s="530"/>
      <c r="I326" s="530"/>
      <c r="J326" s="530"/>
      <c r="K326" s="530"/>
      <c r="L326" s="675"/>
      <c r="M326" s="530"/>
      <c r="N326" s="530"/>
      <c r="O326" s="530"/>
      <c r="P326" s="530"/>
      <c r="Q326" s="530"/>
      <c r="R326" s="675"/>
      <c r="S326" s="530"/>
      <c r="T326" s="530"/>
      <c r="U326" s="530"/>
      <c r="V326" s="530"/>
      <c r="W326" s="530"/>
      <c r="X326" s="530"/>
      <c r="Y326" s="530"/>
      <c r="Z326" s="530"/>
      <c r="AA326" s="530"/>
      <c r="AB326" s="530"/>
      <c r="AC326" s="530"/>
      <c r="AD326" s="530"/>
      <c r="AE326" s="530"/>
      <c r="AF326" s="530"/>
      <c r="AG326" s="677"/>
      <c r="AH326" s="530"/>
      <c r="AI326" s="530"/>
      <c r="AJ326" s="530"/>
      <c r="AK326" s="677"/>
      <c r="AL326" s="530"/>
    </row>
    <row r="327" ht="24.0" customHeight="1">
      <c r="A327" s="676"/>
      <c r="B327" s="669"/>
      <c r="C327" s="530"/>
      <c r="D327" s="674"/>
      <c r="E327" s="530"/>
      <c r="F327" s="530"/>
      <c r="G327" s="530"/>
      <c r="H327" s="530"/>
      <c r="I327" s="530"/>
      <c r="J327" s="530"/>
      <c r="K327" s="530"/>
      <c r="L327" s="675"/>
      <c r="M327" s="530"/>
      <c r="N327" s="530"/>
      <c r="O327" s="530"/>
      <c r="P327" s="530"/>
      <c r="Q327" s="530"/>
      <c r="R327" s="675"/>
      <c r="S327" s="530"/>
      <c r="T327" s="530"/>
      <c r="U327" s="530"/>
      <c r="V327" s="530"/>
      <c r="W327" s="530"/>
      <c r="X327" s="530"/>
      <c r="Y327" s="530"/>
      <c r="Z327" s="530"/>
      <c r="AA327" s="530"/>
      <c r="AB327" s="530"/>
      <c r="AC327" s="530"/>
      <c r="AD327" s="530"/>
      <c r="AE327" s="530"/>
      <c r="AF327" s="530"/>
      <c r="AG327" s="677"/>
      <c r="AH327" s="530"/>
      <c r="AI327" s="530"/>
      <c r="AJ327" s="530"/>
      <c r="AK327" s="677"/>
      <c r="AL327" s="530"/>
    </row>
    <row r="328" ht="24.0" customHeight="1">
      <c r="A328" s="676"/>
      <c r="B328" s="669"/>
      <c r="C328" s="530"/>
      <c r="D328" s="674"/>
      <c r="E328" s="530"/>
      <c r="F328" s="530"/>
      <c r="G328" s="530"/>
      <c r="H328" s="530"/>
      <c r="I328" s="530"/>
      <c r="J328" s="530"/>
      <c r="K328" s="530"/>
      <c r="L328" s="675"/>
      <c r="M328" s="530"/>
      <c r="N328" s="530"/>
      <c r="O328" s="530"/>
      <c r="P328" s="530"/>
      <c r="Q328" s="530"/>
      <c r="R328" s="675"/>
      <c r="S328" s="530"/>
      <c r="T328" s="530"/>
      <c r="U328" s="530"/>
      <c r="V328" s="530"/>
      <c r="W328" s="530"/>
      <c r="X328" s="530"/>
      <c r="Y328" s="530"/>
      <c r="Z328" s="530"/>
      <c r="AA328" s="530"/>
      <c r="AB328" s="530"/>
      <c r="AC328" s="530"/>
      <c r="AD328" s="530"/>
      <c r="AE328" s="530"/>
      <c r="AF328" s="530"/>
      <c r="AG328" s="677"/>
      <c r="AH328" s="530"/>
      <c r="AI328" s="530"/>
      <c r="AJ328" s="530"/>
      <c r="AK328" s="677"/>
      <c r="AL328" s="530"/>
    </row>
    <row r="329" ht="24.0" customHeight="1">
      <c r="A329" s="676"/>
      <c r="B329" s="669"/>
      <c r="C329" s="530"/>
      <c r="D329" s="674"/>
      <c r="E329" s="530"/>
      <c r="F329" s="530"/>
      <c r="G329" s="530"/>
      <c r="H329" s="530"/>
      <c r="I329" s="530"/>
      <c r="J329" s="530"/>
      <c r="K329" s="530"/>
      <c r="L329" s="675"/>
      <c r="M329" s="530"/>
      <c r="N329" s="530"/>
      <c r="O329" s="530"/>
      <c r="P329" s="530"/>
      <c r="Q329" s="530"/>
      <c r="R329" s="675"/>
      <c r="S329" s="530"/>
      <c r="T329" s="530"/>
      <c r="U329" s="530"/>
      <c r="V329" s="530"/>
      <c r="W329" s="530"/>
      <c r="X329" s="530"/>
      <c r="Y329" s="530"/>
      <c r="Z329" s="530"/>
      <c r="AA329" s="530"/>
      <c r="AB329" s="530"/>
      <c r="AC329" s="530"/>
      <c r="AD329" s="530"/>
      <c r="AE329" s="530"/>
      <c r="AF329" s="530"/>
      <c r="AG329" s="677"/>
      <c r="AH329" s="530"/>
      <c r="AI329" s="530"/>
      <c r="AJ329" s="530"/>
      <c r="AK329" s="677"/>
      <c r="AL329" s="530"/>
    </row>
    <row r="330" ht="24.0" customHeight="1">
      <c r="A330" s="676"/>
      <c r="B330" s="669"/>
      <c r="C330" s="530"/>
      <c r="D330" s="674"/>
      <c r="E330" s="530"/>
      <c r="F330" s="530"/>
      <c r="G330" s="530"/>
      <c r="H330" s="530"/>
      <c r="I330" s="530"/>
      <c r="J330" s="530"/>
      <c r="K330" s="530"/>
      <c r="L330" s="675"/>
      <c r="M330" s="530"/>
      <c r="N330" s="530"/>
      <c r="O330" s="530"/>
      <c r="P330" s="530"/>
      <c r="Q330" s="530"/>
      <c r="R330" s="675"/>
      <c r="S330" s="530"/>
      <c r="T330" s="530"/>
      <c r="U330" s="530"/>
      <c r="V330" s="530"/>
      <c r="W330" s="530"/>
      <c r="X330" s="530"/>
      <c r="Y330" s="530"/>
      <c r="Z330" s="530"/>
      <c r="AA330" s="530"/>
      <c r="AB330" s="530"/>
      <c r="AC330" s="530"/>
      <c r="AD330" s="530"/>
      <c r="AE330" s="530"/>
      <c r="AF330" s="530"/>
      <c r="AG330" s="677"/>
      <c r="AH330" s="530"/>
      <c r="AI330" s="530"/>
      <c r="AJ330" s="530"/>
      <c r="AK330" s="677"/>
      <c r="AL330" s="530"/>
    </row>
    <row r="331" ht="24.0" customHeight="1">
      <c r="A331" s="676"/>
      <c r="B331" s="669"/>
      <c r="C331" s="530"/>
      <c r="D331" s="674"/>
      <c r="E331" s="530"/>
      <c r="F331" s="530"/>
      <c r="G331" s="530"/>
      <c r="H331" s="530"/>
      <c r="I331" s="530"/>
      <c r="J331" s="530"/>
      <c r="K331" s="530"/>
      <c r="L331" s="675"/>
      <c r="M331" s="530"/>
      <c r="N331" s="530"/>
      <c r="O331" s="530"/>
      <c r="P331" s="530"/>
      <c r="Q331" s="530"/>
      <c r="R331" s="675"/>
      <c r="S331" s="530"/>
      <c r="T331" s="530"/>
      <c r="U331" s="530"/>
      <c r="V331" s="530"/>
      <c r="W331" s="530"/>
      <c r="X331" s="530"/>
      <c r="Y331" s="530"/>
      <c r="Z331" s="530"/>
      <c r="AA331" s="530"/>
      <c r="AB331" s="530"/>
      <c r="AC331" s="530"/>
      <c r="AD331" s="530"/>
      <c r="AE331" s="530"/>
      <c r="AF331" s="530"/>
      <c r="AG331" s="677"/>
      <c r="AH331" s="530"/>
      <c r="AI331" s="530"/>
      <c r="AJ331" s="530"/>
      <c r="AK331" s="677"/>
      <c r="AL331" s="530"/>
    </row>
    <row r="332" ht="24.0" customHeight="1">
      <c r="A332" s="676"/>
      <c r="B332" s="669"/>
      <c r="C332" s="530"/>
      <c r="D332" s="674"/>
      <c r="E332" s="530"/>
      <c r="F332" s="530"/>
      <c r="G332" s="530"/>
      <c r="H332" s="530"/>
      <c r="I332" s="530"/>
      <c r="J332" s="530"/>
      <c r="K332" s="530"/>
      <c r="L332" s="675"/>
      <c r="M332" s="530"/>
      <c r="N332" s="530"/>
      <c r="O332" s="530"/>
      <c r="P332" s="530"/>
      <c r="Q332" s="530"/>
      <c r="R332" s="675"/>
      <c r="S332" s="530"/>
      <c r="T332" s="530"/>
      <c r="U332" s="530"/>
      <c r="V332" s="530"/>
      <c r="W332" s="530"/>
      <c r="X332" s="530"/>
      <c r="Y332" s="530"/>
      <c r="Z332" s="530"/>
      <c r="AA332" s="530"/>
      <c r="AB332" s="530"/>
      <c r="AC332" s="530"/>
      <c r="AD332" s="530"/>
      <c r="AE332" s="530"/>
      <c r="AF332" s="530"/>
      <c r="AG332" s="677"/>
      <c r="AH332" s="530"/>
      <c r="AI332" s="530"/>
      <c r="AJ332" s="530"/>
      <c r="AK332" s="677"/>
      <c r="AL332" s="530"/>
    </row>
    <row r="333" ht="24.0" customHeight="1">
      <c r="A333" s="676"/>
      <c r="B333" s="669"/>
      <c r="C333" s="530"/>
      <c r="D333" s="674"/>
      <c r="E333" s="530"/>
      <c r="F333" s="530"/>
      <c r="G333" s="530"/>
      <c r="H333" s="530"/>
      <c r="I333" s="530"/>
      <c r="J333" s="530"/>
      <c r="K333" s="530"/>
      <c r="L333" s="675"/>
      <c r="M333" s="530"/>
      <c r="N333" s="530"/>
      <c r="O333" s="530"/>
      <c r="P333" s="530"/>
      <c r="Q333" s="530"/>
      <c r="R333" s="675"/>
      <c r="S333" s="530"/>
      <c r="T333" s="530"/>
      <c r="U333" s="530"/>
      <c r="V333" s="530"/>
      <c r="W333" s="530"/>
      <c r="X333" s="530"/>
      <c r="Y333" s="530"/>
      <c r="Z333" s="530"/>
      <c r="AA333" s="530"/>
      <c r="AB333" s="530"/>
      <c r="AC333" s="530"/>
      <c r="AD333" s="530"/>
      <c r="AE333" s="530"/>
      <c r="AF333" s="530"/>
      <c r="AG333" s="677"/>
      <c r="AH333" s="530"/>
      <c r="AI333" s="530"/>
      <c r="AJ333" s="530"/>
      <c r="AK333" s="677"/>
      <c r="AL333" s="530"/>
    </row>
    <row r="334" ht="24.0" customHeight="1">
      <c r="A334" s="676"/>
      <c r="B334" s="669"/>
      <c r="C334" s="530"/>
      <c r="D334" s="674"/>
      <c r="E334" s="530"/>
      <c r="F334" s="530"/>
      <c r="G334" s="530"/>
      <c r="H334" s="530"/>
      <c r="I334" s="530"/>
      <c r="J334" s="530"/>
      <c r="K334" s="530"/>
      <c r="L334" s="675"/>
      <c r="M334" s="530"/>
      <c r="N334" s="530"/>
      <c r="O334" s="530"/>
      <c r="P334" s="530"/>
      <c r="Q334" s="530"/>
      <c r="R334" s="675"/>
      <c r="S334" s="530"/>
      <c r="T334" s="530"/>
      <c r="U334" s="530"/>
      <c r="V334" s="530"/>
      <c r="W334" s="530"/>
      <c r="X334" s="530"/>
      <c r="Y334" s="530"/>
      <c r="Z334" s="530"/>
      <c r="AA334" s="530"/>
      <c r="AB334" s="530"/>
      <c r="AC334" s="530"/>
      <c r="AD334" s="530"/>
      <c r="AE334" s="530"/>
      <c r="AF334" s="530"/>
      <c r="AG334" s="677"/>
      <c r="AH334" s="530"/>
      <c r="AI334" s="530"/>
      <c r="AJ334" s="530"/>
      <c r="AK334" s="677"/>
      <c r="AL334" s="530"/>
    </row>
    <row r="335" ht="24.0" customHeight="1">
      <c r="A335" s="676"/>
      <c r="B335" s="669"/>
      <c r="C335" s="530"/>
      <c r="D335" s="674"/>
      <c r="E335" s="530"/>
      <c r="F335" s="530"/>
      <c r="G335" s="530"/>
      <c r="H335" s="530"/>
      <c r="I335" s="530"/>
      <c r="J335" s="530"/>
      <c r="K335" s="530"/>
      <c r="L335" s="675"/>
      <c r="M335" s="530"/>
      <c r="N335" s="530"/>
      <c r="O335" s="530"/>
      <c r="P335" s="530"/>
      <c r="Q335" s="530"/>
      <c r="R335" s="675"/>
      <c r="S335" s="530"/>
      <c r="T335" s="530"/>
      <c r="U335" s="530"/>
      <c r="V335" s="530"/>
      <c r="W335" s="530"/>
      <c r="X335" s="530"/>
      <c r="Y335" s="530"/>
      <c r="Z335" s="530"/>
      <c r="AA335" s="530"/>
      <c r="AB335" s="530"/>
      <c r="AC335" s="530"/>
      <c r="AD335" s="530"/>
      <c r="AE335" s="530"/>
      <c r="AF335" s="530"/>
      <c r="AG335" s="677"/>
      <c r="AH335" s="530"/>
      <c r="AI335" s="530"/>
      <c r="AJ335" s="530"/>
      <c r="AK335" s="677"/>
      <c r="AL335" s="530"/>
    </row>
    <row r="336" ht="24.0" customHeight="1">
      <c r="A336" s="676"/>
      <c r="B336" s="669"/>
      <c r="C336" s="530"/>
      <c r="D336" s="674"/>
      <c r="E336" s="530"/>
      <c r="F336" s="530"/>
      <c r="G336" s="530"/>
      <c r="H336" s="530"/>
      <c r="I336" s="530"/>
      <c r="J336" s="530"/>
      <c r="K336" s="530"/>
      <c r="L336" s="675"/>
      <c r="M336" s="530"/>
      <c r="N336" s="530"/>
      <c r="O336" s="530"/>
      <c r="P336" s="530"/>
      <c r="Q336" s="530"/>
      <c r="R336" s="675"/>
      <c r="S336" s="530"/>
      <c r="T336" s="530"/>
      <c r="U336" s="530"/>
      <c r="V336" s="530"/>
      <c r="W336" s="530"/>
      <c r="X336" s="530"/>
      <c r="Y336" s="530"/>
      <c r="Z336" s="530"/>
      <c r="AA336" s="530"/>
      <c r="AB336" s="530"/>
      <c r="AC336" s="530"/>
      <c r="AD336" s="530"/>
      <c r="AE336" s="530"/>
      <c r="AF336" s="530"/>
      <c r="AG336" s="677"/>
      <c r="AH336" s="530"/>
      <c r="AI336" s="530"/>
      <c r="AJ336" s="530"/>
      <c r="AK336" s="677"/>
      <c r="AL336" s="530"/>
    </row>
    <row r="337" ht="24.0" customHeight="1">
      <c r="A337" s="676"/>
      <c r="B337" s="669"/>
      <c r="C337" s="530"/>
      <c r="D337" s="674"/>
      <c r="E337" s="530"/>
      <c r="F337" s="530"/>
      <c r="G337" s="530"/>
      <c r="H337" s="530"/>
      <c r="I337" s="530"/>
      <c r="J337" s="530"/>
      <c r="K337" s="530"/>
      <c r="L337" s="675"/>
      <c r="M337" s="530"/>
      <c r="N337" s="530"/>
      <c r="O337" s="530"/>
      <c r="P337" s="530"/>
      <c r="Q337" s="530"/>
      <c r="R337" s="675"/>
      <c r="S337" s="530"/>
      <c r="T337" s="530"/>
      <c r="U337" s="530"/>
      <c r="V337" s="530"/>
      <c r="W337" s="530"/>
      <c r="X337" s="530"/>
      <c r="Y337" s="530"/>
      <c r="Z337" s="530"/>
      <c r="AA337" s="530"/>
      <c r="AB337" s="530"/>
      <c r="AC337" s="530"/>
      <c r="AD337" s="530"/>
      <c r="AE337" s="530"/>
      <c r="AF337" s="530"/>
      <c r="AG337" s="677"/>
      <c r="AH337" s="530"/>
      <c r="AI337" s="530"/>
      <c r="AJ337" s="530"/>
      <c r="AK337" s="677"/>
      <c r="AL337" s="530"/>
    </row>
    <row r="338" ht="24.0" customHeight="1">
      <c r="A338" s="676"/>
      <c r="B338" s="669"/>
      <c r="C338" s="530"/>
      <c r="D338" s="674"/>
      <c r="E338" s="530"/>
      <c r="F338" s="530"/>
      <c r="G338" s="530"/>
      <c r="H338" s="530"/>
      <c r="I338" s="530"/>
      <c r="J338" s="530"/>
      <c r="K338" s="530"/>
      <c r="L338" s="675"/>
      <c r="M338" s="530"/>
      <c r="N338" s="530"/>
      <c r="O338" s="530"/>
      <c r="P338" s="530"/>
      <c r="Q338" s="530"/>
      <c r="R338" s="675"/>
      <c r="S338" s="530"/>
      <c r="T338" s="530"/>
      <c r="U338" s="530"/>
      <c r="V338" s="530"/>
      <c r="W338" s="530"/>
      <c r="X338" s="530"/>
      <c r="Y338" s="530"/>
      <c r="Z338" s="530"/>
      <c r="AA338" s="530"/>
      <c r="AB338" s="530"/>
      <c r="AC338" s="530"/>
      <c r="AD338" s="530"/>
      <c r="AE338" s="530"/>
      <c r="AF338" s="530"/>
      <c r="AG338" s="677"/>
      <c r="AH338" s="530"/>
      <c r="AI338" s="530"/>
      <c r="AJ338" s="530"/>
      <c r="AK338" s="677"/>
      <c r="AL338" s="530"/>
    </row>
    <row r="339" ht="24.0" customHeight="1">
      <c r="A339" s="676"/>
      <c r="B339" s="669"/>
      <c r="C339" s="530"/>
      <c r="D339" s="674"/>
      <c r="E339" s="530"/>
      <c r="F339" s="530"/>
      <c r="G339" s="530"/>
      <c r="H339" s="530"/>
      <c r="I339" s="530"/>
      <c r="J339" s="530"/>
      <c r="K339" s="530"/>
      <c r="L339" s="675"/>
      <c r="M339" s="530"/>
      <c r="N339" s="530"/>
      <c r="O339" s="530"/>
      <c r="P339" s="530"/>
      <c r="Q339" s="530"/>
      <c r="R339" s="675"/>
      <c r="S339" s="530"/>
      <c r="T339" s="530"/>
      <c r="U339" s="530"/>
      <c r="V339" s="530"/>
      <c r="W339" s="530"/>
      <c r="X339" s="530"/>
      <c r="Y339" s="530"/>
      <c r="Z339" s="530"/>
      <c r="AA339" s="530"/>
      <c r="AB339" s="530"/>
      <c r="AC339" s="530"/>
      <c r="AD339" s="530"/>
      <c r="AE339" s="530"/>
      <c r="AF339" s="530"/>
      <c r="AG339" s="677"/>
      <c r="AH339" s="530"/>
      <c r="AI339" s="530"/>
      <c r="AJ339" s="530"/>
      <c r="AK339" s="677"/>
      <c r="AL339" s="530"/>
    </row>
    <row r="340" ht="24.0" customHeight="1">
      <c r="A340" s="676"/>
      <c r="B340" s="669"/>
      <c r="C340" s="530"/>
      <c r="D340" s="674"/>
      <c r="E340" s="530"/>
      <c r="F340" s="530"/>
      <c r="G340" s="530"/>
      <c r="H340" s="530"/>
      <c r="I340" s="530"/>
      <c r="J340" s="530"/>
      <c r="K340" s="530"/>
      <c r="L340" s="675"/>
      <c r="M340" s="530"/>
      <c r="N340" s="530"/>
      <c r="O340" s="530"/>
      <c r="P340" s="530"/>
      <c r="Q340" s="530"/>
      <c r="R340" s="675"/>
      <c r="S340" s="530"/>
      <c r="T340" s="530"/>
      <c r="U340" s="530"/>
      <c r="V340" s="530"/>
      <c r="W340" s="530"/>
      <c r="X340" s="530"/>
      <c r="Y340" s="530"/>
      <c r="Z340" s="530"/>
      <c r="AA340" s="530"/>
      <c r="AB340" s="530"/>
      <c r="AC340" s="530"/>
      <c r="AD340" s="530"/>
      <c r="AE340" s="530"/>
      <c r="AF340" s="530"/>
      <c r="AG340" s="677"/>
      <c r="AH340" s="530"/>
      <c r="AI340" s="530"/>
      <c r="AJ340" s="530"/>
      <c r="AK340" s="677"/>
      <c r="AL340" s="530"/>
    </row>
    <row r="341" ht="24.0" customHeight="1">
      <c r="A341" s="676"/>
      <c r="B341" s="669"/>
      <c r="C341" s="530"/>
      <c r="D341" s="674"/>
      <c r="E341" s="530"/>
      <c r="F341" s="530"/>
      <c r="G341" s="530"/>
      <c r="H341" s="530"/>
      <c r="I341" s="530"/>
      <c r="J341" s="530"/>
      <c r="K341" s="530"/>
      <c r="L341" s="675"/>
      <c r="M341" s="530"/>
      <c r="N341" s="530"/>
      <c r="O341" s="530"/>
      <c r="P341" s="530"/>
      <c r="Q341" s="530"/>
      <c r="R341" s="675"/>
      <c r="S341" s="530"/>
      <c r="T341" s="530"/>
      <c r="U341" s="530"/>
      <c r="V341" s="530"/>
      <c r="W341" s="530"/>
      <c r="X341" s="530"/>
      <c r="Y341" s="530"/>
      <c r="Z341" s="530"/>
      <c r="AA341" s="530"/>
      <c r="AB341" s="530"/>
      <c r="AC341" s="530"/>
      <c r="AD341" s="530"/>
      <c r="AE341" s="530"/>
      <c r="AF341" s="530"/>
      <c r="AG341" s="677"/>
      <c r="AH341" s="530"/>
      <c r="AI341" s="530"/>
      <c r="AJ341" s="530"/>
      <c r="AK341" s="677"/>
      <c r="AL341" s="530"/>
    </row>
    <row r="342" ht="24.0" customHeight="1">
      <c r="A342" s="676"/>
      <c r="B342" s="669"/>
      <c r="C342" s="530"/>
      <c r="D342" s="674"/>
      <c r="E342" s="530"/>
      <c r="F342" s="530"/>
      <c r="G342" s="530"/>
      <c r="H342" s="530"/>
      <c r="I342" s="530"/>
      <c r="J342" s="530"/>
      <c r="K342" s="530"/>
      <c r="L342" s="675"/>
      <c r="M342" s="530"/>
      <c r="N342" s="530"/>
      <c r="O342" s="530"/>
      <c r="P342" s="530"/>
      <c r="Q342" s="530"/>
      <c r="R342" s="675"/>
      <c r="S342" s="530"/>
      <c r="T342" s="530"/>
      <c r="U342" s="530"/>
      <c r="V342" s="530"/>
      <c r="W342" s="530"/>
      <c r="X342" s="530"/>
      <c r="Y342" s="530"/>
      <c r="Z342" s="530"/>
      <c r="AA342" s="530"/>
      <c r="AB342" s="530"/>
      <c r="AC342" s="530"/>
      <c r="AD342" s="530"/>
      <c r="AE342" s="530"/>
      <c r="AF342" s="530"/>
      <c r="AG342" s="677"/>
      <c r="AH342" s="530"/>
      <c r="AI342" s="530"/>
      <c r="AJ342" s="530"/>
      <c r="AK342" s="677"/>
      <c r="AL342" s="530"/>
    </row>
    <row r="343" ht="24.0" customHeight="1">
      <c r="A343" s="676"/>
      <c r="B343" s="669"/>
      <c r="C343" s="530"/>
      <c r="D343" s="674"/>
      <c r="E343" s="530"/>
      <c r="F343" s="530"/>
      <c r="G343" s="530"/>
      <c r="H343" s="530"/>
      <c r="I343" s="530"/>
      <c r="J343" s="530"/>
      <c r="K343" s="530"/>
      <c r="L343" s="675"/>
      <c r="M343" s="530"/>
      <c r="N343" s="530"/>
      <c r="O343" s="530"/>
      <c r="P343" s="530"/>
      <c r="Q343" s="530"/>
      <c r="R343" s="675"/>
      <c r="S343" s="530"/>
      <c r="T343" s="530"/>
      <c r="U343" s="530"/>
      <c r="V343" s="530"/>
      <c r="W343" s="530"/>
      <c r="X343" s="530"/>
      <c r="Y343" s="530"/>
      <c r="Z343" s="530"/>
      <c r="AA343" s="530"/>
      <c r="AB343" s="530"/>
      <c r="AC343" s="530"/>
      <c r="AD343" s="530"/>
      <c r="AE343" s="530"/>
      <c r="AF343" s="530"/>
      <c r="AG343" s="677"/>
      <c r="AH343" s="530"/>
      <c r="AI343" s="530"/>
      <c r="AJ343" s="530"/>
      <c r="AK343" s="677"/>
      <c r="AL343" s="530"/>
    </row>
    <row r="344" ht="24.0" customHeight="1">
      <c r="A344" s="676"/>
      <c r="B344" s="669"/>
      <c r="C344" s="530"/>
      <c r="D344" s="674"/>
      <c r="E344" s="530"/>
      <c r="F344" s="530"/>
      <c r="G344" s="530"/>
      <c r="H344" s="530"/>
      <c r="I344" s="530"/>
      <c r="J344" s="530"/>
      <c r="K344" s="530"/>
      <c r="L344" s="675"/>
      <c r="M344" s="530"/>
      <c r="N344" s="530"/>
      <c r="O344" s="530"/>
      <c r="P344" s="530"/>
      <c r="Q344" s="530"/>
      <c r="R344" s="675"/>
      <c r="S344" s="530"/>
      <c r="T344" s="530"/>
      <c r="U344" s="530"/>
      <c r="V344" s="530"/>
      <c r="W344" s="530"/>
      <c r="X344" s="530"/>
      <c r="Y344" s="530"/>
      <c r="Z344" s="530"/>
      <c r="AA344" s="530"/>
      <c r="AB344" s="530"/>
      <c r="AC344" s="530"/>
      <c r="AD344" s="530"/>
      <c r="AE344" s="530"/>
      <c r="AF344" s="530"/>
      <c r="AG344" s="677"/>
      <c r="AH344" s="530"/>
      <c r="AI344" s="530"/>
      <c r="AJ344" s="530"/>
      <c r="AK344" s="677"/>
      <c r="AL344" s="530"/>
    </row>
    <row r="345" ht="24.0" customHeight="1">
      <c r="A345" s="676"/>
      <c r="B345" s="669"/>
      <c r="C345" s="530"/>
      <c r="D345" s="674"/>
      <c r="E345" s="530"/>
      <c r="F345" s="530"/>
      <c r="G345" s="530"/>
      <c r="H345" s="530"/>
      <c r="I345" s="530"/>
      <c r="J345" s="530"/>
      <c r="K345" s="530"/>
      <c r="L345" s="675"/>
      <c r="M345" s="530"/>
      <c r="N345" s="530"/>
      <c r="O345" s="530"/>
      <c r="P345" s="530"/>
      <c r="Q345" s="530"/>
      <c r="R345" s="675"/>
      <c r="S345" s="530"/>
      <c r="T345" s="530"/>
      <c r="U345" s="530"/>
      <c r="V345" s="530"/>
      <c r="W345" s="530"/>
      <c r="X345" s="530"/>
      <c r="Y345" s="530"/>
      <c r="Z345" s="530"/>
      <c r="AA345" s="530"/>
      <c r="AB345" s="530"/>
      <c r="AC345" s="530"/>
      <c r="AD345" s="530"/>
      <c r="AE345" s="530"/>
      <c r="AF345" s="530"/>
      <c r="AG345" s="677"/>
      <c r="AH345" s="530"/>
      <c r="AI345" s="530"/>
      <c r="AJ345" s="530"/>
      <c r="AK345" s="677"/>
      <c r="AL345" s="530"/>
    </row>
    <row r="346" ht="24.0" customHeight="1">
      <c r="A346" s="676"/>
      <c r="B346" s="669"/>
      <c r="C346" s="530"/>
      <c r="D346" s="674"/>
      <c r="E346" s="530"/>
      <c r="F346" s="530"/>
      <c r="G346" s="530"/>
      <c r="H346" s="530"/>
      <c r="I346" s="530"/>
      <c r="J346" s="530"/>
      <c r="K346" s="530"/>
      <c r="L346" s="675"/>
      <c r="M346" s="530"/>
      <c r="N346" s="530"/>
      <c r="O346" s="530"/>
      <c r="P346" s="530"/>
      <c r="Q346" s="530"/>
      <c r="R346" s="675"/>
      <c r="S346" s="530"/>
      <c r="T346" s="530"/>
      <c r="U346" s="530"/>
      <c r="V346" s="530"/>
      <c r="W346" s="530"/>
      <c r="X346" s="530"/>
      <c r="Y346" s="530"/>
      <c r="Z346" s="530"/>
      <c r="AA346" s="530"/>
      <c r="AB346" s="530"/>
      <c r="AC346" s="530"/>
      <c r="AD346" s="530"/>
      <c r="AE346" s="530"/>
      <c r="AF346" s="530"/>
      <c r="AG346" s="677"/>
      <c r="AH346" s="530"/>
      <c r="AI346" s="530"/>
      <c r="AJ346" s="530"/>
      <c r="AK346" s="677"/>
      <c r="AL346" s="530"/>
    </row>
    <row r="347" ht="24.0" customHeight="1">
      <c r="A347" s="676"/>
      <c r="B347" s="669"/>
      <c r="C347" s="530"/>
      <c r="D347" s="674"/>
      <c r="E347" s="530"/>
      <c r="F347" s="530"/>
      <c r="G347" s="530"/>
      <c r="H347" s="530"/>
      <c r="I347" s="530"/>
      <c r="J347" s="530"/>
      <c r="K347" s="530"/>
      <c r="L347" s="675"/>
      <c r="M347" s="530"/>
      <c r="N347" s="530"/>
      <c r="O347" s="530"/>
      <c r="P347" s="530"/>
      <c r="Q347" s="530"/>
      <c r="R347" s="675"/>
      <c r="S347" s="530"/>
      <c r="T347" s="530"/>
      <c r="U347" s="530"/>
      <c r="V347" s="530"/>
      <c r="W347" s="530"/>
      <c r="X347" s="530"/>
      <c r="Y347" s="530"/>
      <c r="Z347" s="530"/>
      <c r="AA347" s="530"/>
      <c r="AB347" s="530"/>
      <c r="AC347" s="530"/>
      <c r="AD347" s="530"/>
      <c r="AE347" s="530"/>
      <c r="AF347" s="530"/>
      <c r="AG347" s="677"/>
      <c r="AH347" s="530"/>
      <c r="AI347" s="530"/>
      <c r="AJ347" s="530"/>
      <c r="AK347" s="677"/>
      <c r="AL347" s="530"/>
    </row>
    <row r="348" ht="24.0" customHeight="1">
      <c r="A348" s="676"/>
      <c r="B348" s="669"/>
      <c r="C348" s="530"/>
      <c r="D348" s="674"/>
      <c r="E348" s="530"/>
      <c r="F348" s="530"/>
      <c r="G348" s="530"/>
      <c r="H348" s="530"/>
      <c r="I348" s="530"/>
      <c r="J348" s="530"/>
      <c r="K348" s="530"/>
      <c r="L348" s="675"/>
      <c r="M348" s="530"/>
      <c r="N348" s="530"/>
      <c r="O348" s="530"/>
      <c r="P348" s="530"/>
      <c r="Q348" s="530"/>
      <c r="R348" s="675"/>
      <c r="S348" s="530"/>
      <c r="T348" s="530"/>
      <c r="U348" s="530"/>
      <c r="V348" s="530"/>
      <c r="W348" s="530"/>
      <c r="X348" s="530"/>
      <c r="Y348" s="530"/>
      <c r="Z348" s="530"/>
      <c r="AA348" s="530"/>
      <c r="AB348" s="530"/>
      <c r="AC348" s="530"/>
      <c r="AD348" s="530"/>
      <c r="AE348" s="530"/>
      <c r="AF348" s="530"/>
      <c r="AG348" s="677"/>
      <c r="AH348" s="530"/>
      <c r="AI348" s="530"/>
      <c r="AJ348" s="530"/>
      <c r="AK348" s="677"/>
      <c r="AL348" s="530"/>
    </row>
    <row r="349" ht="24.0" customHeight="1">
      <c r="A349" s="676"/>
      <c r="B349" s="669"/>
      <c r="C349" s="530"/>
      <c r="D349" s="674"/>
      <c r="E349" s="530"/>
      <c r="F349" s="530"/>
      <c r="G349" s="530"/>
      <c r="H349" s="530"/>
      <c r="I349" s="530"/>
      <c r="J349" s="530"/>
      <c r="K349" s="530"/>
      <c r="L349" s="675"/>
      <c r="M349" s="530"/>
      <c r="N349" s="530"/>
      <c r="O349" s="530"/>
      <c r="P349" s="530"/>
      <c r="Q349" s="530"/>
      <c r="R349" s="675"/>
      <c r="S349" s="530"/>
      <c r="T349" s="530"/>
      <c r="U349" s="530"/>
      <c r="V349" s="530"/>
      <c r="W349" s="530"/>
      <c r="X349" s="530"/>
      <c r="Y349" s="530"/>
      <c r="Z349" s="530"/>
      <c r="AA349" s="530"/>
      <c r="AB349" s="530"/>
      <c r="AC349" s="530"/>
      <c r="AD349" s="530"/>
      <c r="AE349" s="530"/>
      <c r="AF349" s="530"/>
      <c r="AG349" s="677"/>
      <c r="AH349" s="530"/>
      <c r="AI349" s="530"/>
      <c r="AJ349" s="530"/>
      <c r="AK349" s="677"/>
      <c r="AL349" s="530"/>
    </row>
    <row r="350" ht="24.0" customHeight="1">
      <c r="A350" s="676"/>
      <c r="B350" s="669"/>
      <c r="C350" s="530"/>
      <c r="D350" s="674"/>
      <c r="E350" s="530"/>
      <c r="F350" s="530"/>
      <c r="G350" s="530"/>
      <c r="H350" s="530"/>
      <c r="I350" s="530"/>
      <c r="J350" s="530"/>
      <c r="K350" s="530"/>
      <c r="L350" s="675"/>
      <c r="M350" s="530"/>
      <c r="N350" s="530"/>
      <c r="O350" s="530"/>
      <c r="P350" s="530"/>
      <c r="Q350" s="530"/>
      <c r="R350" s="675"/>
      <c r="S350" s="530"/>
      <c r="T350" s="530"/>
      <c r="U350" s="530"/>
      <c r="V350" s="530"/>
      <c r="W350" s="530"/>
      <c r="X350" s="530"/>
      <c r="Y350" s="530"/>
      <c r="Z350" s="530"/>
      <c r="AA350" s="530"/>
      <c r="AB350" s="530"/>
      <c r="AC350" s="530"/>
      <c r="AD350" s="530"/>
      <c r="AE350" s="530"/>
      <c r="AF350" s="530"/>
      <c r="AG350" s="677"/>
      <c r="AH350" s="530"/>
      <c r="AI350" s="530"/>
      <c r="AJ350" s="530"/>
      <c r="AK350" s="677"/>
      <c r="AL350" s="530"/>
    </row>
    <row r="351" ht="24.0" customHeight="1">
      <c r="A351" s="676"/>
      <c r="B351" s="669"/>
      <c r="C351" s="530"/>
      <c r="D351" s="674"/>
      <c r="E351" s="530"/>
      <c r="F351" s="530"/>
      <c r="G351" s="530"/>
      <c r="H351" s="530"/>
      <c r="I351" s="530"/>
      <c r="J351" s="530"/>
      <c r="K351" s="530"/>
      <c r="L351" s="675"/>
      <c r="M351" s="530"/>
      <c r="N351" s="530"/>
      <c r="O351" s="530"/>
      <c r="P351" s="530"/>
      <c r="Q351" s="530"/>
      <c r="R351" s="675"/>
      <c r="S351" s="530"/>
      <c r="T351" s="530"/>
      <c r="U351" s="530"/>
      <c r="V351" s="530"/>
      <c r="W351" s="530"/>
      <c r="X351" s="530"/>
      <c r="Y351" s="530"/>
      <c r="Z351" s="530"/>
      <c r="AA351" s="530"/>
      <c r="AB351" s="530"/>
      <c r="AC351" s="530"/>
      <c r="AD351" s="530"/>
      <c r="AE351" s="530"/>
      <c r="AF351" s="530"/>
      <c r="AG351" s="677"/>
      <c r="AH351" s="530"/>
      <c r="AI351" s="530"/>
      <c r="AJ351" s="530"/>
      <c r="AK351" s="677"/>
      <c r="AL351" s="530"/>
    </row>
    <row r="352" ht="24.0" customHeight="1">
      <c r="A352" s="676"/>
      <c r="B352" s="669"/>
      <c r="C352" s="530"/>
      <c r="D352" s="674"/>
      <c r="E352" s="530"/>
      <c r="F352" s="530"/>
      <c r="G352" s="530"/>
      <c r="H352" s="530"/>
      <c r="I352" s="530"/>
      <c r="J352" s="530"/>
      <c r="K352" s="530"/>
      <c r="L352" s="675"/>
      <c r="M352" s="530"/>
      <c r="N352" s="530"/>
      <c r="O352" s="530"/>
      <c r="P352" s="530"/>
      <c r="Q352" s="530"/>
      <c r="R352" s="675"/>
      <c r="S352" s="530"/>
      <c r="T352" s="530"/>
      <c r="U352" s="530"/>
      <c r="V352" s="530"/>
      <c r="W352" s="530"/>
      <c r="X352" s="530"/>
      <c r="Y352" s="530"/>
      <c r="Z352" s="530"/>
      <c r="AA352" s="530"/>
      <c r="AB352" s="530"/>
      <c r="AC352" s="530"/>
      <c r="AD352" s="530"/>
      <c r="AE352" s="530"/>
      <c r="AF352" s="530"/>
      <c r="AG352" s="677"/>
      <c r="AH352" s="530"/>
      <c r="AI352" s="530"/>
      <c r="AJ352" s="530"/>
      <c r="AK352" s="677"/>
      <c r="AL352" s="530"/>
    </row>
    <row r="353" ht="24.0" customHeight="1">
      <c r="A353" s="676"/>
      <c r="B353" s="669"/>
      <c r="C353" s="530"/>
      <c r="D353" s="674"/>
      <c r="E353" s="530"/>
      <c r="F353" s="530"/>
      <c r="G353" s="530"/>
      <c r="H353" s="530"/>
      <c r="I353" s="530"/>
      <c r="J353" s="530"/>
      <c r="K353" s="530"/>
      <c r="L353" s="675"/>
      <c r="M353" s="530"/>
      <c r="N353" s="530"/>
      <c r="O353" s="530"/>
      <c r="P353" s="530"/>
      <c r="Q353" s="530"/>
      <c r="R353" s="675"/>
      <c r="S353" s="530"/>
      <c r="T353" s="530"/>
      <c r="U353" s="530"/>
      <c r="V353" s="530"/>
      <c r="W353" s="530"/>
      <c r="X353" s="530"/>
      <c r="Y353" s="530"/>
      <c r="Z353" s="530"/>
      <c r="AA353" s="530"/>
      <c r="AB353" s="530"/>
      <c r="AC353" s="530"/>
      <c r="AD353" s="530"/>
      <c r="AE353" s="530"/>
      <c r="AF353" s="530"/>
      <c r="AG353" s="677"/>
      <c r="AH353" s="530"/>
      <c r="AI353" s="530"/>
      <c r="AJ353" s="530"/>
      <c r="AK353" s="677"/>
      <c r="AL353" s="530"/>
    </row>
    <row r="354" ht="24.0" customHeight="1">
      <c r="A354" s="676"/>
      <c r="B354" s="669"/>
      <c r="C354" s="530"/>
      <c r="D354" s="674"/>
      <c r="E354" s="530"/>
      <c r="F354" s="530"/>
      <c r="G354" s="530"/>
      <c r="H354" s="530"/>
      <c r="I354" s="530"/>
      <c r="J354" s="530"/>
      <c r="K354" s="530"/>
      <c r="L354" s="675"/>
      <c r="M354" s="530"/>
      <c r="N354" s="530"/>
      <c r="O354" s="530"/>
      <c r="P354" s="530"/>
      <c r="Q354" s="530"/>
      <c r="R354" s="675"/>
      <c r="S354" s="530"/>
      <c r="T354" s="530"/>
      <c r="U354" s="530"/>
      <c r="V354" s="530"/>
      <c r="W354" s="530"/>
      <c r="X354" s="530"/>
      <c r="Y354" s="530"/>
      <c r="Z354" s="530"/>
      <c r="AA354" s="530"/>
      <c r="AB354" s="530"/>
      <c r="AC354" s="530"/>
      <c r="AD354" s="530"/>
      <c r="AE354" s="530"/>
      <c r="AF354" s="530"/>
      <c r="AG354" s="677"/>
      <c r="AH354" s="530"/>
      <c r="AI354" s="530"/>
      <c r="AJ354" s="530"/>
      <c r="AK354" s="677"/>
      <c r="AL354" s="530"/>
    </row>
    <row r="355" ht="24.0" customHeight="1">
      <c r="A355" s="676"/>
      <c r="B355" s="669"/>
      <c r="C355" s="530"/>
      <c r="D355" s="674"/>
      <c r="E355" s="530"/>
      <c r="F355" s="530"/>
      <c r="G355" s="530"/>
      <c r="H355" s="530"/>
      <c r="I355" s="530"/>
      <c r="J355" s="530"/>
      <c r="K355" s="530"/>
      <c r="L355" s="675"/>
      <c r="M355" s="530"/>
      <c r="N355" s="530"/>
      <c r="O355" s="530"/>
      <c r="P355" s="530"/>
      <c r="Q355" s="530"/>
      <c r="R355" s="675"/>
      <c r="S355" s="530"/>
      <c r="T355" s="530"/>
      <c r="U355" s="530"/>
      <c r="V355" s="530"/>
      <c r="W355" s="530"/>
      <c r="X355" s="530"/>
      <c r="Y355" s="530"/>
      <c r="Z355" s="530"/>
      <c r="AA355" s="530"/>
      <c r="AB355" s="530"/>
      <c r="AC355" s="530"/>
      <c r="AD355" s="530"/>
      <c r="AE355" s="530"/>
      <c r="AF355" s="530"/>
      <c r="AG355" s="677"/>
      <c r="AH355" s="530"/>
      <c r="AI355" s="530"/>
      <c r="AJ355" s="530"/>
      <c r="AK355" s="677"/>
      <c r="AL355" s="530"/>
    </row>
    <row r="356" ht="24.0" customHeight="1">
      <c r="A356" s="676"/>
      <c r="B356" s="669"/>
      <c r="C356" s="530"/>
      <c r="D356" s="674"/>
      <c r="E356" s="530"/>
      <c r="F356" s="530"/>
      <c r="G356" s="530"/>
      <c r="H356" s="530"/>
      <c r="I356" s="530"/>
      <c r="J356" s="530"/>
      <c r="K356" s="530"/>
      <c r="L356" s="675"/>
      <c r="M356" s="530"/>
      <c r="N356" s="530"/>
      <c r="O356" s="530"/>
      <c r="P356" s="530"/>
      <c r="Q356" s="530"/>
      <c r="R356" s="675"/>
      <c r="S356" s="530"/>
      <c r="T356" s="530"/>
      <c r="U356" s="530"/>
      <c r="V356" s="530"/>
      <c r="W356" s="530"/>
      <c r="X356" s="530"/>
      <c r="Y356" s="530"/>
      <c r="Z356" s="530"/>
      <c r="AA356" s="530"/>
      <c r="AB356" s="530"/>
      <c r="AC356" s="530"/>
      <c r="AD356" s="530"/>
      <c r="AE356" s="530"/>
      <c r="AF356" s="530"/>
      <c r="AG356" s="677"/>
      <c r="AH356" s="530"/>
      <c r="AI356" s="530"/>
      <c r="AJ356" s="530"/>
      <c r="AK356" s="677"/>
      <c r="AL356" s="530"/>
    </row>
    <row r="357" ht="24.0" customHeight="1">
      <c r="A357" s="676"/>
      <c r="B357" s="669"/>
      <c r="C357" s="530"/>
      <c r="D357" s="674"/>
      <c r="E357" s="530"/>
      <c r="F357" s="530"/>
      <c r="G357" s="530"/>
      <c r="H357" s="530"/>
      <c r="I357" s="530"/>
      <c r="J357" s="530"/>
      <c r="K357" s="530"/>
      <c r="L357" s="675"/>
      <c r="M357" s="530"/>
      <c r="N357" s="530"/>
      <c r="O357" s="530"/>
      <c r="P357" s="530"/>
      <c r="Q357" s="530"/>
      <c r="R357" s="675"/>
      <c r="S357" s="530"/>
      <c r="T357" s="530"/>
      <c r="U357" s="530"/>
      <c r="V357" s="530"/>
      <c r="W357" s="530"/>
      <c r="X357" s="530"/>
      <c r="Y357" s="530"/>
      <c r="Z357" s="530"/>
      <c r="AA357" s="530"/>
      <c r="AB357" s="530"/>
      <c r="AC357" s="530"/>
      <c r="AD357" s="530"/>
      <c r="AE357" s="530"/>
      <c r="AF357" s="530"/>
      <c r="AG357" s="677"/>
      <c r="AH357" s="530"/>
      <c r="AI357" s="530"/>
      <c r="AJ357" s="530"/>
      <c r="AK357" s="677"/>
      <c r="AL357" s="530"/>
    </row>
    <row r="358" ht="24.0" customHeight="1">
      <c r="A358" s="676"/>
      <c r="B358" s="669"/>
      <c r="C358" s="530"/>
      <c r="D358" s="674"/>
      <c r="E358" s="530"/>
      <c r="F358" s="530"/>
      <c r="G358" s="530"/>
      <c r="H358" s="530"/>
      <c r="I358" s="530"/>
      <c r="J358" s="530"/>
      <c r="K358" s="530"/>
      <c r="L358" s="675"/>
      <c r="M358" s="530"/>
      <c r="N358" s="530"/>
      <c r="O358" s="530"/>
      <c r="P358" s="530"/>
      <c r="Q358" s="530"/>
      <c r="R358" s="675"/>
      <c r="S358" s="530"/>
      <c r="T358" s="530"/>
      <c r="U358" s="530"/>
      <c r="V358" s="530"/>
      <c r="W358" s="530"/>
      <c r="X358" s="530"/>
      <c r="Y358" s="530"/>
      <c r="Z358" s="530"/>
      <c r="AA358" s="530"/>
      <c r="AB358" s="530"/>
      <c r="AC358" s="530"/>
      <c r="AD358" s="530"/>
      <c r="AE358" s="530"/>
      <c r="AF358" s="530"/>
      <c r="AG358" s="677"/>
      <c r="AH358" s="530"/>
      <c r="AI358" s="530"/>
      <c r="AJ358" s="530"/>
      <c r="AK358" s="677"/>
      <c r="AL358" s="530"/>
    </row>
    <row r="359" ht="24.0" customHeight="1">
      <c r="A359" s="676"/>
      <c r="B359" s="669"/>
      <c r="C359" s="530"/>
      <c r="D359" s="674"/>
      <c r="E359" s="530"/>
      <c r="F359" s="530"/>
      <c r="G359" s="530"/>
      <c r="H359" s="530"/>
      <c r="I359" s="530"/>
      <c r="J359" s="530"/>
      <c r="K359" s="530"/>
      <c r="L359" s="675"/>
      <c r="M359" s="530"/>
      <c r="N359" s="530"/>
      <c r="O359" s="530"/>
      <c r="P359" s="530"/>
      <c r="Q359" s="530"/>
      <c r="R359" s="675"/>
      <c r="S359" s="530"/>
      <c r="T359" s="530"/>
      <c r="U359" s="530"/>
      <c r="V359" s="530"/>
      <c r="W359" s="530"/>
      <c r="X359" s="530"/>
      <c r="Y359" s="530"/>
      <c r="Z359" s="530"/>
      <c r="AA359" s="530"/>
      <c r="AB359" s="530"/>
      <c r="AC359" s="530"/>
      <c r="AD359" s="530"/>
      <c r="AE359" s="530"/>
      <c r="AF359" s="530"/>
      <c r="AG359" s="677"/>
      <c r="AH359" s="530"/>
      <c r="AI359" s="530"/>
      <c r="AJ359" s="530"/>
      <c r="AK359" s="677"/>
      <c r="AL359" s="530"/>
    </row>
    <row r="360" ht="24.0" customHeight="1">
      <c r="A360" s="676"/>
      <c r="B360" s="669"/>
      <c r="C360" s="530"/>
      <c r="D360" s="674"/>
      <c r="E360" s="530"/>
      <c r="F360" s="530"/>
      <c r="G360" s="530"/>
      <c r="H360" s="530"/>
      <c r="I360" s="530"/>
      <c r="J360" s="530"/>
      <c r="K360" s="530"/>
      <c r="L360" s="675"/>
      <c r="M360" s="530"/>
      <c r="N360" s="530"/>
      <c r="O360" s="530"/>
      <c r="P360" s="530"/>
      <c r="Q360" s="530"/>
      <c r="R360" s="675"/>
      <c r="S360" s="530"/>
      <c r="T360" s="530"/>
      <c r="U360" s="530"/>
      <c r="V360" s="530"/>
      <c r="W360" s="530"/>
      <c r="X360" s="530"/>
      <c r="Y360" s="530"/>
      <c r="Z360" s="530"/>
      <c r="AA360" s="530"/>
      <c r="AB360" s="530"/>
      <c r="AC360" s="530"/>
      <c r="AD360" s="530"/>
      <c r="AE360" s="530"/>
      <c r="AF360" s="530"/>
      <c r="AG360" s="677"/>
      <c r="AH360" s="530"/>
      <c r="AI360" s="530"/>
      <c r="AJ360" s="530"/>
      <c r="AK360" s="677"/>
      <c r="AL360" s="530"/>
    </row>
    <row r="361" ht="24.0" customHeight="1">
      <c r="A361" s="676"/>
      <c r="B361" s="669"/>
      <c r="C361" s="530"/>
      <c r="D361" s="674"/>
      <c r="E361" s="530"/>
      <c r="F361" s="530"/>
      <c r="G361" s="530"/>
      <c r="H361" s="530"/>
      <c r="I361" s="530"/>
      <c r="J361" s="530"/>
      <c r="K361" s="530"/>
      <c r="L361" s="675"/>
      <c r="M361" s="530"/>
      <c r="N361" s="530"/>
      <c r="O361" s="530"/>
      <c r="P361" s="530"/>
      <c r="Q361" s="530"/>
      <c r="R361" s="675"/>
      <c r="S361" s="530"/>
      <c r="T361" s="530"/>
      <c r="U361" s="530"/>
      <c r="V361" s="530"/>
      <c r="W361" s="530"/>
      <c r="X361" s="530"/>
      <c r="Y361" s="530"/>
      <c r="Z361" s="530"/>
      <c r="AA361" s="530"/>
      <c r="AB361" s="530"/>
      <c r="AC361" s="530"/>
      <c r="AD361" s="530"/>
      <c r="AE361" s="530"/>
      <c r="AF361" s="530"/>
      <c r="AG361" s="677"/>
      <c r="AH361" s="530"/>
      <c r="AI361" s="530"/>
      <c r="AJ361" s="530"/>
      <c r="AK361" s="677"/>
      <c r="AL361" s="530"/>
    </row>
    <row r="362" ht="24.0" customHeight="1">
      <c r="A362" s="676"/>
      <c r="B362" s="669"/>
      <c r="C362" s="530"/>
      <c r="D362" s="674"/>
      <c r="E362" s="530"/>
      <c r="F362" s="530"/>
      <c r="G362" s="530"/>
      <c r="H362" s="530"/>
      <c r="I362" s="530"/>
      <c r="J362" s="530"/>
      <c r="K362" s="530"/>
      <c r="L362" s="675"/>
      <c r="M362" s="530"/>
      <c r="N362" s="530"/>
      <c r="O362" s="530"/>
      <c r="P362" s="530"/>
      <c r="Q362" s="530"/>
      <c r="R362" s="675"/>
      <c r="S362" s="530"/>
      <c r="T362" s="530"/>
      <c r="U362" s="530"/>
      <c r="V362" s="530"/>
      <c r="W362" s="530"/>
      <c r="X362" s="530"/>
      <c r="Y362" s="530"/>
      <c r="Z362" s="530"/>
      <c r="AA362" s="530"/>
      <c r="AB362" s="530"/>
      <c r="AC362" s="530"/>
      <c r="AD362" s="530"/>
      <c r="AE362" s="530"/>
      <c r="AF362" s="530"/>
      <c r="AG362" s="677"/>
      <c r="AH362" s="530"/>
      <c r="AI362" s="530"/>
      <c r="AJ362" s="530"/>
      <c r="AK362" s="677"/>
      <c r="AL362" s="530"/>
    </row>
    <row r="363" ht="24.0" customHeight="1">
      <c r="A363" s="676"/>
      <c r="B363" s="669"/>
      <c r="C363" s="530"/>
      <c r="D363" s="674"/>
      <c r="E363" s="530"/>
      <c r="F363" s="530"/>
      <c r="G363" s="530"/>
      <c r="H363" s="530"/>
      <c r="I363" s="530"/>
      <c r="J363" s="530"/>
      <c r="K363" s="530"/>
      <c r="L363" s="675"/>
      <c r="M363" s="530"/>
      <c r="N363" s="530"/>
      <c r="O363" s="530"/>
      <c r="P363" s="530"/>
      <c r="Q363" s="530"/>
      <c r="R363" s="675"/>
      <c r="S363" s="530"/>
      <c r="T363" s="530"/>
      <c r="U363" s="530"/>
      <c r="V363" s="530"/>
      <c r="W363" s="530"/>
      <c r="X363" s="530"/>
      <c r="Y363" s="530"/>
      <c r="Z363" s="530"/>
      <c r="AA363" s="530"/>
      <c r="AB363" s="530"/>
      <c r="AC363" s="530"/>
      <c r="AD363" s="530"/>
      <c r="AE363" s="530"/>
      <c r="AF363" s="530"/>
      <c r="AG363" s="677"/>
      <c r="AH363" s="530"/>
      <c r="AI363" s="530"/>
      <c r="AJ363" s="530"/>
      <c r="AK363" s="677"/>
      <c r="AL363" s="530"/>
    </row>
    <row r="364" ht="24.0" customHeight="1">
      <c r="A364" s="676"/>
      <c r="B364" s="669"/>
      <c r="C364" s="530"/>
      <c r="D364" s="674"/>
      <c r="E364" s="530"/>
      <c r="F364" s="530"/>
      <c r="G364" s="530"/>
      <c r="H364" s="530"/>
      <c r="I364" s="530"/>
      <c r="J364" s="530"/>
      <c r="K364" s="530"/>
      <c r="L364" s="675"/>
      <c r="M364" s="530"/>
      <c r="N364" s="530"/>
      <c r="O364" s="530"/>
      <c r="P364" s="530"/>
      <c r="Q364" s="530"/>
      <c r="R364" s="675"/>
      <c r="S364" s="530"/>
      <c r="T364" s="530"/>
      <c r="U364" s="530"/>
      <c r="V364" s="530"/>
      <c r="W364" s="530"/>
      <c r="X364" s="530"/>
      <c r="Y364" s="530"/>
      <c r="Z364" s="530"/>
      <c r="AA364" s="530"/>
      <c r="AB364" s="530"/>
      <c r="AC364" s="530"/>
      <c r="AD364" s="530"/>
      <c r="AE364" s="530"/>
      <c r="AF364" s="530"/>
      <c r="AG364" s="677"/>
      <c r="AH364" s="530"/>
      <c r="AI364" s="530"/>
      <c r="AJ364" s="530"/>
      <c r="AK364" s="677"/>
      <c r="AL364" s="530"/>
    </row>
    <row r="365" ht="24.0" customHeight="1">
      <c r="A365" s="676"/>
      <c r="B365" s="669"/>
      <c r="C365" s="530"/>
      <c r="D365" s="674"/>
      <c r="E365" s="530"/>
      <c r="F365" s="530"/>
      <c r="G365" s="530"/>
      <c r="H365" s="530"/>
      <c r="I365" s="530"/>
      <c r="J365" s="530"/>
      <c r="K365" s="530"/>
      <c r="L365" s="675"/>
      <c r="M365" s="530"/>
      <c r="N365" s="530"/>
      <c r="O365" s="530"/>
      <c r="P365" s="530"/>
      <c r="Q365" s="530"/>
      <c r="R365" s="675"/>
      <c r="S365" s="530"/>
      <c r="T365" s="530"/>
      <c r="U365" s="530"/>
      <c r="V365" s="530"/>
      <c r="W365" s="530"/>
      <c r="X365" s="530"/>
      <c r="Y365" s="530"/>
      <c r="Z365" s="530"/>
      <c r="AA365" s="530"/>
      <c r="AB365" s="530"/>
      <c r="AC365" s="530"/>
      <c r="AD365" s="530"/>
      <c r="AE365" s="530"/>
      <c r="AF365" s="530"/>
      <c r="AG365" s="677"/>
      <c r="AH365" s="530"/>
      <c r="AI365" s="530"/>
      <c r="AJ365" s="530"/>
      <c r="AK365" s="677"/>
      <c r="AL365" s="530"/>
    </row>
    <row r="366" ht="24.0" customHeight="1">
      <c r="A366" s="676"/>
      <c r="B366" s="669"/>
      <c r="C366" s="530"/>
      <c r="D366" s="674"/>
      <c r="E366" s="530"/>
      <c r="F366" s="530"/>
      <c r="G366" s="530"/>
      <c r="H366" s="530"/>
      <c r="I366" s="530"/>
      <c r="J366" s="530"/>
      <c r="K366" s="530"/>
      <c r="L366" s="675"/>
      <c r="M366" s="530"/>
      <c r="N366" s="530"/>
      <c r="O366" s="530"/>
      <c r="P366" s="530"/>
      <c r="Q366" s="530"/>
      <c r="R366" s="675"/>
      <c r="S366" s="530"/>
      <c r="T366" s="530"/>
      <c r="U366" s="530"/>
      <c r="V366" s="530"/>
      <c r="W366" s="530"/>
      <c r="X366" s="530"/>
      <c r="Y366" s="530"/>
      <c r="Z366" s="530"/>
      <c r="AA366" s="530"/>
      <c r="AB366" s="530"/>
      <c r="AC366" s="530"/>
      <c r="AD366" s="530"/>
      <c r="AE366" s="530"/>
      <c r="AF366" s="530"/>
      <c r="AG366" s="677"/>
      <c r="AH366" s="530"/>
      <c r="AI366" s="530"/>
      <c r="AJ366" s="530"/>
      <c r="AK366" s="677"/>
      <c r="AL366" s="530"/>
    </row>
    <row r="367" ht="24.0" customHeight="1">
      <c r="A367" s="676"/>
      <c r="B367" s="669"/>
      <c r="C367" s="530"/>
      <c r="D367" s="674"/>
      <c r="E367" s="530"/>
      <c r="F367" s="530"/>
      <c r="G367" s="530"/>
      <c r="H367" s="530"/>
      <c r="I367" s="530"/>
      <c r="J367" s="530"/>
      <c r="K367" s="530"/>
      <c r="L367" s="675"/>
      <c r="M367" s="530"/>
      <c r="N367" s="530"/>
      <c r="O367" s="530"/>
      <c r="P367" s="530"/>
      <c r="Q367" s="530"/>
      <c r="R367" s="675"/>
      <c r="S367" s="530"/>
      <c r="T367" s="530"/>
      <c r="U367" s="530"/>
      <c r="V367" s="530"/>
      <c r="W367" s="530"/>
      <c r="X367" s="530"/>
      <c r="Y367" s="530"/>
      <c r="Z367" s="530"/>
      <c r="AA367" s="530"/>
      <c r="AB367" s="530"/>
      <c r="AC367" s="530"/>
      <c r="AD367" s="530"/>
      <c r="AE367" s="530"/>
      <c r="AF367" s="530"/>
      <c r="AG367" s="677"/>
      <c r="AH367" s="530"/>
      <c r="AI367" s="530"/>
      <c r="AJ367" s="530"/>
      <c r="AK367" s="677"/>
      <c r="AL367" s="530"/>
    </row>
    <row r="368" ht="24.0" customHeight="1">
      <c r="A368" s="676"/>
      <c r="B368" s="669"/>
      <c r="C368" s="530"/>
      <c r="D368" s="674"/>
      <c r="E368" s="530"/>
      <c r="F368" s="530"/>
      <c r="G368" s="530"/>
      <c r="H368" s="530"/>
      <c r="I368" s="530"/>
      <c r="J368" s="530"/>
      <c r="K368" s="530"/>
      <c r="L368" s="675"/>
      <c r="M368" s="530"/>
      <c r="N368" s="530"/>
      <c r="O368" s="530"/>
      <c r="P368" s="530"/>
      <c r="Q368" s="530"/>
      <c r="R368" s="675"/>
      <c r="S368" s="530"/>
      <c r="T368" s="530"/>
      <c r="U368" s="530"/>
      <c r="V368" s="530"/>
      <c r="W368" s="530"/>
      <c r="X368" s="530"/>
      <c r="Y368" s="530"/>
      <c r="Z368" s="530"/>
      <c r="AA368" s="530"/>
      <c r="AB368" s="530"/>
      <c r="AC368" s="530"/>
      <c r="AD368" s="530"/>
      <c r="AE368" s="530"/>
      <c r="AF368" s="530"/>
      <c r="AG368" s="677"/>
      <c r="AH368" s="530"/>
      <c r="AI368" s="530"/>
      <c r="AJ368" s="530"/>
      <c r="AK368" s="677"/>
      <c r="AL368" s="530"/>
    </row>
    <row r="369" ht="24.0" customHeight="1">
      <c r="A369" s="676"/>
      <c r="B369" s="669"/>
      <c r="C369" s="530"/>
      <c r="D369" s="674"/>
      <c r="E369" s="530"/>
      <c r="F369" s="530"/>
      <c r="G369" s="530"/>
      <c r="H369" s="530"/>
      <c r="I369" s="530"/>
      <c r="J369" s="530"/>
      <c r="K369" s="530"/>
      <c r="L369" s="675"/>
      <c r="M369" s="530"/>
      <c r="N369" s="530"/>
      <c r="O369" s="530"/>
      <c r="P369" s="530"/>
      <c r="Q369" s="530"/>
      <c r="R369" s="675"/>
      <c r="S369" s="530"/>
      <c r="T369" s="530"/>
      <c r="U369" s="530"/>
      <c r="V369" s="530"/>
      <c r="W369" s="530"/>
      <c r="X369" s="530"/>
      <c r="Y369" s="530"/>
      <c r="Z369" s="530"/>
      <c r="AA369" s="530"/>
      <c r="AB369" s="530"/>
      <c r="AC369" s="530"/>
      <c r="AD369" s="530"/>
      <c r="AE369" s="530"/>
      <c r="AF369" s="530"/>
      <c r="AG369" s="677"/>
      <c r="AH369" s="530"/>
      <c r="AI369" s="530"/>
      <c r="AJ369" s="530"/>
      <c r="AK369" s="677"/>
      <c r="AL369" s="530"/>
    </row>
    <row r="370" ht="24.0" customHeight="1">
      <c r="A370" s="676"/>
      <c r="B370" s="669"/>
      <c r="C370" s="530"/>
      <c r="D370" s="674"/>
      <c r="E370" s="530"/>
      <c r="F370" s="530"/>
      <c r="G370" s="530"/>
      <c r="H370" s="530"/>
      <c r="I370" s="530"/>
      <c r="J370" s="530"/>
      <c r="K370" s="530"/>
      <c r="L370" s="675"/>
      <c r="M370" s="530"/>
      <c r="N370" s="530"/>
      <c r="O370" s="530"/>
      <c r="P370" s="530"/>
      <c r="Q370" s="530"/>
      <c r="R370" s="675"/>
      <c r="S370" s="530"/>
      <c r="T370" s="530"/>
      <c r="U370" s="530"/>
      <c r="V370" s="530"/>
      <c r="W370" s="530"/>
      <c r="X370" s="530"/>
      <c r="Y370" s="530"/>
      <c r="Z370" s="530"/>
      <c r="AA370" s="530"/>
      <c r="AB370" s="530"/>
      <c r="AC370" s="530"/>
      <c r="AD370" s="530"/>
      <c r="AE370" s="530"/>
      <c r="AF370" s="530"/>
      <c r="AG370" s="677"/>
      <c r="AH370" s="530"/>
      <c r="AI370" s="530"/>
      <c r="AJ370" s="530"/>
      <c r="AK370" s="677"/>
      <c r="AL370" s="530"/>
    </row>
    <row r="371" ht="24.0" customHeight="1">
      <c r="A371" s="676"/>
      <c r="B371" s="669"/>
      <c r="C371" s="530"/>
      <c r="D371" s="674"/>
      <c r="E371" s="530"/>
      <c r="F371" s="530"/>
      <c r="G371" s="530"/>
      <c r="H371" s="530"/>
      <c r="I371" s="530"/>
      <c r="J371" s="530"/>
      <c r="K371" s="530"/>
      <c r="L371" s="675"/>
      <c r="M371" s="530"/>
      <c r="N371" s="530"/>
      <c r="O371" s="530"/>
      <c r="P371" s="530"/>
      <c r="Q371" s="530"/>
      <c r="R371" s="675"/>
      <c r="S371" s="530"/>
      <c r="T371" s="530"/>
      <c r="U371" s="530"/>
      <c r="V371" s="530"/>
      <c r="W371" s="530"/>
      <c r="X371" s="530"/>
      <c r="Y371" s="530"/>
      <c r="Z371" s="530"/>
      <c r="AA371" s="530"/>
      <c r="AB371" s="530"/>
      <c r="AC371" s="530"/>
      <c r="AD371" s="530"/>
      <c r="AE371" s="530"/>
      <c r="AF371" s="530"/>
      <c r="AG371" s="677"/>
      <c r="AH371" s="530"/>
      <c r="AI371" s="530"/>
      <c r="AJ371" s="530"/>
      <c r="AK371" s="677"/>
      <c r="AL371" s="530"/>
    </row>
    <row r="372" ht="24.0" customHeight="1">
      <c r="A372" s="676"/>
      <c r="B372" s="669"/>
      <c r="C372" s="530"/>
      <c r="D372" s="674"/>
      <c r="E372" s="530"/>
      <c r="F372" s="530"/>
      <c r="G372" s="530"/>
      <c r="H372" s="530"/>
      <c r="I372" s="530"/>
      <c r="J372" s="530"/>
      <c r="K372" s="530"/>
      <c r="L372" s="675"/>
      <c r="M372" s="530"/>
      <c r="N372" s="530"/>
      <c r="O372" s="530"/>
      <c r="P372" s="530"/>
      <c r="Q372" s="530"/>
      <c r="R372" s="675"/>
      <c r="S372" s="530"/>
      <c r="T372" s="530"/>
      <c r="U372" s="530"/>
      <c r="V372" s="530"/>
      <c r="W372" s="530"/>
      <c r="X372" s="530"/>
      <c r="Y372" s="530"/>
      <c r="Z372" s="530"/>
      <c r="AA372" s="530"/>
      <c r="AB372" s="530"/>
      <c r="AC372" s="530"/>
      <c r="AD372" s="530"/>
      <c r="AE372" s="530"/>
      <c r="AF372" s="530"/>
      <c r="AG372" s="677"/>
      <c r="AH372" s="530"/>
      <c r="AI372" s="530"/>
      <c r="AJ372" s="530"/>
      <c r="AK372" s="677"/>
      <c r="AL372" s="530"/>
    </row>
    <row r="373" ht="24.0" customHeight="1">
      <c r="A373" s="676"/>
      <c r="B373" s="669"/>
      <c r="C373" s="530"/>
      <c r="D373" s="674"/>
      <c r="E373" s="530"/>
      <c r="F373" s="530"/>
      <c r="G373" s="530"/>
      <c r="H373" s="530"/>
      <c r="I373" s="530"/>
      <c r="J373" s="530"/>
      <c r="K373" s="530"/>
      <c r="L373" s="675"/>
      <c r="M373" s="530"/>
      <c r="N373" s="530"/>
      <c r="O373" s="530"/>
      <c r="P373" s="530"/>
      <c r="Q373" s="530"/>
      <c r="R373" s="675"/>
      <c r="S373" s="530"/>
      <c r="T373" s="530"/>
      <c r="U373" s="530"/>
      <c r="V373" s="530"/>
      <c r="W373" s="530"/>
      <c r="X373" s="530"/>
      <c r="Y373" s="530"/>
      <c r="Z373" s="530"/>
      <c r="AA373" s="530"/>
      <c r="AB373" s="530"/>
      <c r="AC373" s="530"/>
      <c r="AD373" s="530"/>
      <c r="AE373" s="530"/>
      <c r="AF373" s="530"/>
      <c r="AG373" s="677"/>
      <c r="AH373" s="530"/>
      <c r="AI373" s="530"/>
      <c r="AJ373" s="530"/>
      <c r="AK373" s="677"/>
      <c r="AL373" s="530"/>
    </row>
    <row r="374" ht="24.0" customHeight="1">
      <c r="A374" s="676"/>
      <c r="B374" s="669"/>
      <c r="C374" s="530"/>
      <c r="D374" s="674"/>
      <c r="E374" s="530"/>
      <c r="F374" s="530"/>
      <c r="G374" s="530"/>
      <c r="H374" s="530"/>
      <c r="I374" s="530"/>
      <c r="J374" s="530"/>
      <c r="K374" s="530"/>
      <c r="L374" s="675"/>
      <c r="M374" s="530"/>
      <c r="N374" s="530"/>
      <c r="O374" s="530"/>
      <c r="P374" s="530"/>
      <c r="Q374" s="530"/>
      <c r="R374" s="675"/>
      <c r="S374" s="530"/>
      <c r="T374" s="530"/>
      <c r="U374" s="530"/>
      <c r="V374" s="530"/>
      <c r="W374" s="530"/>
      <c r="X374" s="530"/>
      <c r="Y374" s="530"/>
      <c r="Z374" s="530"/>
      <c r="AA374" s="530"/>
      <c r="AB374" s="530"/>
      <c r="AC374" s="530"/>
      <c r="AD374" s="530"/>
      <c r="AE374" s="530"/>
      <c r="AF374" s="530"/>
      <c r="AG374" s="677"/>
      <c r="AH374" s="530"/>
      <c r="AI374" s="530"/>
      <c r="AJ374" s="530"/>
      <c r="AK374" s="677"/>
      <c r="AL374" s="530"/>
    </row>
    <row r="375" ht="24.0" customHeight="1">
      <c r="A375" s="676"/>
      <c r="B375" s="669"/>
      <c r="C375" s="530"/>
      <c r="D375" s="674"/>
      <c r="E375" s="530"/>
      <c r="F375" s="530"/>
      <c r="G375" s="530"/>
      <c r="H375" s="530"/>
      <c r="I375" s="530"/>
      <c r="J375" s="530"/>
      <c r="K375" s="530"/>
      <c r="L375" s="675"/>
      <c r="M375" s="530"/>
      <c r="N375" s="530"/>
      <c r="O375" s="530"/>
      <c r="P375" s="530"/>
      <c r="Q375" s="530"/>
      <c r="R375" s="675"/>
      <c r="S375" s="530"/>
      <c r="T375" s="530"/>
      <c r="U375" s="530"/>
      <c r="V375" s="530"/>
      <c r="W375" s="530"/>
      <c r="X375" s="530"/>
      <c r="Y375" s="530"/>
      <c r="Z375" s="530"/>
      <c r="AA375" s="530"/>
      <c r="AB375" s="530"/>
      <c r="AC375" s="530"/>
      <c r="AD375" s="530"/>
      <c r="AE375" s="530"/>
      <c r="AF375" s="530"/>
      <c r="AG375" s="677"/>
      <c r="AH375" s="530"/>
      <c r="AI375" s="530"/>
      <c r="AJ375" s="530"/>
      <c r="AK375" s="677"/>
      <c r="AL375" s="530"/>
    </row>
    <row r="376" ht="24.0" customHeight="1">
      <c r="A376" s="676"/>
      <c r="B376" s="669"/>
      <c r="C376" s="530"/>
      <c r="D376" s="674"/>
      <c r="E376" s="530"/>
      <c r="F376" s="530"/>
      <c r="G376" s="530"/>
      <c r="H376" s="530"/>
      <c r="I376" s="530"/>
      <c r="J376" s="530"/>
      <c r="K376" s="530"/>
      <c r="L376" s="675"/>
      <c r="M376" s="530"/>
      <c r="N376" s="530"/>
      <c r="O376" s="530"/>
      <c r="P376" s="530"/>
      <c r="Q376" s="530"/>
      <c r="R376" s="675"/>
      <c r="S376" s="530"/>
      <c r="T376" s="530"/>
      <c r="U376" s="530"/>
      <c r="V376" s="530"/>
      <c r="W376" s="530"/>
      <c r="X376" s="530"/>
      <c r="Y376" s="530"/>
      <c r="Z376" s="530"/>
      <c r="AA376" s="530"/>
      <c r="AB376" s="530"/>
      <c r="AC376" s="530"/>
      <c r="AD376" s="530"/>
      <c r="AE376" s="530"/>
      <c r="AF376" s="530"/>
      <c r="AG376" s="677"/>
      <c r="AH376" s="530"/>
      <c r="AI376" s="530"/>
      <c r="AJ376" s="530"/>
      <c r="AK376" s="677"/>
      <c r="AL376" s="530"/>
    </row>
    <row r="377" ht="24.0" customHeight="1">
      <c r="A377" s="676"/>
      <c r="B377" s="669"/>
      <c r="C377" s="530"/>
      <c r="D377" s="674"/>
      <c r="E377" s="530"/>
      <c r="F377" s="530"/>
      <c r="G377" s="530"/>
      <c r="H377" s="530"/>
      <c r="I377" s="530"/>
      <c r="J377" s="530"/>
      <c r="K377" s="530"/>
      <c r="L377" s="675"/>
      <c r="M377" s="530"/>
      <c r="N377" s="530"/>
      <c r="O377" s="530"/>
      <c r="P377" s="530"/>
      <c r="Q377" s="530"/>
      <c r="R377" s="675"/>
      <c r="S377" s="530"/>
      <c r="T377" s="530"/>
      <c r="U377" s="530"/>
      <c r="V377" s="530"/>
      <c r="W377" s="530"/>
      <c r="X377" s="530"/>
      <c r="Y377" s="530"/>
      <c r="Z377" s="530"/>
      <c r="AA377" s="530"/>
      <c r="AB377" s="530"/>
      <c r="AC377" s="530"/>
      <c r="AD377" s="530"/>
      <c r="AE377" s="530"/>
      <c r="AF377" s="530"/>
      <c r="AG377" s="677"/>
      <c r="AH377" s="530"/>
      <c r="AI377" s="530"/>
      <c r="AJ377" s="530"/>
      <c r="AK377" s="677"/>
      <c r="AL377" s="530"/>
    </row>
    <row r="378" ht="24.0" customHeight="1">
      <c r="A378" s="676"/>
      <c r="B378" s="669"/>
      <c r="C378" s="530"/>
      <c r="D378" s="674"/>
      <c r="E378" s="530"/>
      <c r="F378" s="530"/>
      <c r="G378" s="530"/>
      <c r="H378" s="530"/>
      <c r="I378" s="530"/>
      <c r="J378" s="530"/>
      <c r="K378" s="530"/>
      <c r="L378" s="675"/>
      <c r="M378" s="530"/>
      <c r="N378" s="530"/>
      <c r="O378" s="530"/>
      <c r="P378" s="530"/>
      <c r="Q378" s="530"/>
      <c r="R378" s="675"/>
      <c r="S378" s="530"/>
      <c r="T378" s="530"/>
      <c r="U378" s="530"/>
      <c r="V378" s="530"/>
      <c r="W378" s="530"/>
      <c r="X378" s="530"/>
      <c r="Y378" s="530"/>
      <c r="Z378" s="530"/>
      <c r="AA378" s="530"/>
      <c r="AB378" s="530"/>
      <c r="AC378" s="530"/>
      <c r="AD378" s="530"/>
      <c r="AE378" s="530"/>
      <c r="AF378" s="530"/>
      <c r="AG378" s="677"/>
      <c r="AH378" s="530"/>
      <c r="AI378" s="530"/>
      <c r="AJ378" s="530"/>
      <c r="AK378" s="677"/>
      <c r="AL378" s="530"/>
    </row>
    <row r="379" ht="24.0" customHeight="1">
      <c r="A379" s="676"/>
      <c r="B379" s="669"/>
      <c r="C379" s="530"/>
      <c r="D379" s="674"/>
      <c r="E379" s="530"/>
      <c r="F379" s="530"/>
      <c r="G379" s="530"/>
      <c r="H379" s="530"/>
      <c r="I379" s="530"/>
      <c r="J379" s="530"/>
      <c r="K379" s="530"/>
      <c r="L379" s="675"/>
      <c r="M379" s="530"/>
      <c r="N379" s="530"/>
      <c r="O379" s="530"/>
      <c r="P379" s="530"/>
      <c r="Q379" s="530"/>
      <c r="R379" s="675"/>
      <c r="S379" s="530"/>
      <c r="T379" s="530"/>
      <c r="U379" s="530"/>
      <c r="V379" s="530"/>
      <c r="W379" s="530"/>
      <c r="X379" s="530"/>
      <c r="Y379" s="530"/>
      <c r="Z379" s="530"/>
      <c r="AA379" s="530"/>
      <c r="AB379" s="530"/>
      <c r="AC379" s="530"/>
      <c r="AD379" s="530"/>
      <c r="AE379" s="530"/>
      <c r="AF379" s="530"/>
      <c r="AG379" s="677"/>
      <c r="AH379" s="530"/>
      <c r="AI379" s="530"/>
      <c r="AJ379" s="530"/>
      <c r="AK379" s="677"/>
      <c r="AL379" s="530"/>
    </row>
    <row r="380" ht="24.0" customHeight="1">
      <c r="A380" s="676"/>
      <c r="B380" s="669"/>
      <c r="C380" s="530"/>
      <c r="D380" s="674"/>
      <c r="E380" s="530"/>
      <c r="F380" s="530"/>
      <c r="G380" s="530"/>
      <c r="H380" s="530"/>
      <c r="I380" s="530"/>
      <c r="J380" s="530"/>
      <c r="K380" s="530"/>
      <c r="L380" s="675"/>
      <c r="M380" s="530"/>
      <c r="N380" s="530"/>
      <c r="O380" s="530"/>
      <c r="P380" s="530"/>
      <c r="Q380" s="530"/>
      <c r="R380" s="675"/>
      <c r="S380" s="530"/>
      <c r="T380" s="530"/>
      <c r="U380" s="530"/>
      <c r="V380" s="530"/>
      <c r="W380" s="530"/>
      <c r="X380" s="530"/>
      <c r="Y380" s="530"/>
      <c r="Z380" s="530"/>
      <c r="AA380" s="530"/>
      <c r="AB380" s="530"/>
      <c r="AC380" s="530"/>
      <c r="AD380" s="530"/>
      <c r="AE380" s="530"/>
      <c r="AF380" s="530"/>
      <c r="AG380" s="677"/>
      <c r="AH380" s="530"/>
      <c r="AI380" s="530"/>
      <c r="AJ380" s="530"/>
      <c r="AK380" s="677"/>
      <c r="AL380" s="530"/>
    </row>
    <row r="381" ht="24.0" customHeight="1">
      <c r="A381" s="676"/>
      <c r="B381" s="669"/>
      <c r="C381" s="530"/>
      <c r="D381" s="674"/>
      <c r="E381" s="530"/>
      <c r="F381" s="530"/>
      <c r="G381" s="530"/>
      <c r="H381" s="530"/>
      <c r="I381" s="530"/>
      <c r="J381" s="530"/>
      <c r="K381" s="530"/>
      <c r="L381" s="675"/>
      <c r="M381" s="530"/>
      <c r="N381" s="530"/>
      <c r="O381" s="530"/>
      <c r="P381" s="530"/>
      <c r="Q381" s="530"/>
      <c r="R381" s="675"/>
      <c r="S381" s="530"/>
      <c r="T381" s="530"/>
      <c r="U381" s="530"/>
      <c r="V381" s="530"/>
      <c r="W381" s="530"/>
      <c r="X381" s="530"/>
      <c r="Y381" s="530"/>
      <c r="Z381" s="530"/>
      <c r="AA381" s="530"/>
      <c r="AB381" s="530"/>
      <c r="AC381" s="530"/>
      <c r="AD381" s="530"/>
      <c r="AE381" s="530"/>
      <c r="AF381" s="530"/>
      <c r="AG381" s="677"/>
      <c r="AH381" s="530"/>
      <c r="AI381" s="530"/>
      <c r="AJ381" s="530"/>
      <c r="AK381" s="677"/>
      <c r="AL381" s="530"/>
    </row>
    <row r="382" ht="24.0" customHeight="1">
      <c r="A382" s="676"/>
      <c r="B382" s="669"/>
      <c r="C382" s="530"/>
      <c r="D382" s="674"/>
      <c r="E382" s="530"/>
      <c r="F382" s="530"/>
      <c r="G382" s="530"/>
      <c r="H382" s="530"/>
      <c r="I382" s="530"/>
      <c r="J382" s="530"/>
      <c r="K382" s="530"/>
      <c r="L382" s="675"/>
      <c r="M382" s="530"/>
      <c r="N382" s="530"/>
      <c r="O382" s="530"/>
      <c r="P382" s="530"/>
      <c r="Q382" s="530"/>
      <c r="R382" s="675"/>
      <c r="S382" s="530"/>
      <c r="T382" s="530"/>
      <c r="U382" s="530"/>
      <c r="V382" s="530"/>
      <c r="W382" s="530"/>
      <c r="X382" s="530"/>
      <c r="Y382" s="530"/>
      <c r="Z382" s="530"/>
      <c r="AA382" s="530"/>
      <c r="AB382" s="530"/>
      <c r="AC382" s="530"/>
      <c r="AD382" s="530"/>
      <c r="AE382" s="530"/>
      <c r="AF382" s="530"/>
      <c r="AG382" s="677"/>
      <c r="AH382" s="530"/>
      <c r="AI382" s="530"/>
      <c r="AJ382" s="530"/>
      <c r="AK382" s="677"/>
      <c r="AL382" s="530"/>
    </row>
    <row r="383" ht="24.0" customHeight="1">
      <c r="A383" s="676"/>
      <c r="B383" s="669"/>
      <c r="C383" s="530"/>
      <c r="D383" s="674"/>
      <c r="E383" s="530"/>
      <c r="F383" s="530"/>
      <c r="G383" s="530"/>
      <c r="H383" s="530"/>
      <c r="I383" s="530"/>
      <c r="J383" s="530"/>
      <c r="K383" s="530"/>
      <c r="L383" s="675"/>
      <c r="M383" s="530"/>
      <c r="N383" s="530"/>
      <c r="O383" s="530"/>
      <c r="P383" s="530"/>
      <c r="Q383" s="530"/>
      <c r="R383" s="675"/>
      <c r="S383" s="530"/>
      <c r="T383" s="530"/>
      <c r="U383" s="530"/>
      <c r="V383" s="530"/>
      <c r="W383" s="530"/>
      <c r="X383" s="530"/>
      <c r="Y383" s="530"/>
      <c r="Z383" s="530"/>
      <c r="AA383" s="530"/>
      <c r="AB383" s="530"/>
      <c r="AC383" s="530"/>
      <c r="AD383" s="530"/>
      <c r="AE383" s="530"/>
      <c r="AF383" s="530"/>
      <c r="AG383" s="677"/>
      <c r="AH383" s="530"/>
      <c r="AI383" s="530"/>
      <c r="AJ383" s="530"/>
      <c r="AK383" s="677"/>
      <c r="AL383" s="530"/>
    </row>
    <row r="384" ht="24.0" customHeight="1">
      <c r="A384" s="676"/>
      <c r="B384" s="669"/>
      <c r="C384" s="530"/>
      <c r="D384" s="674"/>
      <c r="E384" s="530"/>
      <c r="F384" s="530"/>
      <c r="G384" s="530"/>
      <c r="H384" s="530"/>
      <c r="I384" s="530"/>
      <c r="J384" s="530"/>
      <c r="K384" s="530"/>
      <c r="L384" s="675"/>
      <c r="M384" s="530"/>
      <c r="N384" s="530"/>
      <c r="O384" s="530"/>
      <c r="P384" s="530"/>
      <c r="Q384" s="530"/>
      <c r="R384" s="675"/>
      <c r="S384" s="530"/>
      <c r="T384" s="530"/>
      <c r="U384" s="530"/>
      <c r="V384" s="530"/>
      <c r="W384" s="530"/>
      <c r="X384" s="530"/>
      <c r="Y384" s="530"/>
      <c r="Z384" s="530"/>
      <c r="AA384" s="530"/>
      <c r="AB384" s="530"/>
      <c r="AC384" s="530"/>
      <c r="AD384" s="530"/>
      <c r="AE384" s="530"/>
      <c r="AF384" s="530"/>
      <c r="AG384" s="677"/>
      <c r="AH384" s="530"/>
      <c r="AI384" s="530"/>
      <c r="AJ384" s="530"/>
      <c r="AK384" s="677"/>
      <c r="AL384" s="530"/>
    </row>
    <row r="385" ht="24.0" customHeight="1">
      <c r="A385" s="676"/>
      <c r="B385" s="669"/>
      <c r="C385" s="530"/>
      <c r="D385" s="674"/>
      <c r="E385" s="530"/>
      <c r="F385" s="530"/>
      <c r="G385" s="530"/>
      <c r="H385" s="530"/>
      <c r="I385" s="530"/>
      <c r="J385" s="530"/>
      <c r="K385" s="530"/>
      <c r="L385" s="675"/>
      <c r="M385" s="530"/>
      <c r="N385" s="530"/>
      <c r="O385" s="530"/>
      <c r="P385" s="530"/>
      <c r="Q385" s="530"/>
      <c r="R385" s="675"/>
      <c r="S385" s="530"/>
      <c r="T385" s="530"/>
      <c r="U385" s="530"/>
      <c r="V385" s="530"/>
      <c r="W385" s="530"/>
      <c r="X385" s="530"/>
      <c r="Y385" s="530"/>
      <c r="Z385" s="530"/>
      <c r="AA385" s="530"/>
      <c r="AB385" s="530"/>
      <c r="AC385" s="530"/>
      <c r="AD385" s="530"/>
      <c r="AE385" s="530"/>
      <c r="AF385" s="530"/>
      <c r="AG385" s="677"/>
      <c r="AH385" s="530"/>
      <c r="AI385" s="530"/>
      <c r="AJ385" s="530"/>
      <c r="AK385" s="677"/>
      <c r="AL385" s="530"/>
    </row>
    <row r="386" ht="24.0" customHeight="1">
      <c r="A386" s="676"/>
      <c r="B386" s="669"/>
      <c r="C386" s="530"/>
      <c r="D386" s="674"/>
      <c r="E386" s="530"/>
      <c r="F386" s="530"/>
      <c r="G386" s="530"/>
      <c r="H386" s="530"/>
      <c r="I386" s="530"/>
      <c r="J386" s="530"/>
      <c r="K386" s="530"/>
      <c r="L386" s="675"/>
      <c r="M386" s="530"/>
      <c r="N386" s="530"/>
      <c r="O386" s="530"/>
      <c r="P386" s="530"/>
      <c r="Q386" s="530"/>
      <c r="R386" s="675"/>
      <c r="S386" s="530"/>
      <c r="T386" s="530"/>
      <c r="U386" s="530"/>
      <c r="V386" s="530"/>
      <c r="W386" s="530"/>
      <c r="X386" s="530"/>
      <c r="Y386" s="530"/>
      <c r="Z386" s="530"/>
      <c r="AA386" s="530"/>
      <c r="AB386" s="530"/>
      <c r="AC386" s="530"/>
      <c r="AD386" s="530"/>
      <c r="AE386" s="530"/>
      <c r="AF386" s="530"/>
      <c r="AG386" s="677"/>
      <c r="AH386" s="530"/>
      <c r="AI386" s="530"/>
      <c r="AJ386" s="530"/>
      <c r="AK386" s="677"/>
      <c r="AL386" s="530"/>
    </row>
    <row r="387" ht="24.0" customHeight="1">
      <c r="A387" s="676"/>
      <c r="B387" s="669"/>
      <c r="C387" s="530"/>
      <c r="D387" s="674"/>
      <c r="E387" s="530"/>
      <c r="F387" s="530"/>
      <c r="G387" s="530"/>
      <c r="H387" s="530"/>
      <c r="I387" s="530"/>
      <c r="J387" s="530"/>
      <c r="K387" s="530"/>
      <c r="L387" s="675"/>
      <c r="M387" s="530"/>
      <c r="N387" s="530"/>
      <c r="O387" s="530"/>
      <c r="P387" s="530"/>
      <c r="Q387" s="530"/>
      <c r="R387" s="675"/>
      <c r="S387" s="530"/>
      <c r="T387" s="530"/>
      <c r="U387" s="530"/>
      <c r="V387" s="530"/>
      <c r="W387" s="530"/>
      <c r="X387" s="530"/>
      <c r="Y387" s="530"/>
      <c r="Z387" s="530"/>
      <c r="AA387" s="530"/>
      <c r="AB387" s="530"/>
      <c r="AC387" s="530"/>
      <c r="AD387" s="530"/>
      <c r="AE387" s="530"/>
      <c r="AF387" s="530"/>
      <c r="AG387" s="677"/>
      <c r="AH387" s="530"/>
      <c r="AI387" s="530"/>
      <c r="AJ387" s="530"/>
      <c r="AK387" s="677"/>
      <c r="AL387" s="530"/>
    </row>
    <row r="388" ht="24.0" customHeight="1">
      <c r="A388" s="676"/>
      <c r="B388" s="669"/>
      <c r="C388" s="530"/>
      <c r="D388" s="674"/>
      <c r="E388" s="530"/>
      <c r="F388" s="530"/>
      <c r="G388" s="530"/>
      <c r="H388" s="530"/>
      <c r="I388" s="530"/>
      <c r="J388" s="530"/>
      <c r="K388" s="530"/>
      <c r="L388" s="675"/>
      <c r="M388" s="530"/>
      <c r="N388" s="530"/>
      <c r="O388" s="530"/>
      <c r="P388" s="530"/>
      <c r="Q388" s="530"/>
      <c r="R388" s="675"/>
      <c r="S388" s="530"/>
      <c r="T388" s="530"/>
      <c r="U388" s="530"/>
      <c r="V388" s="530"/>
      <c r="W388" s="530"/>
      <c r="X388" s="530"/>
      <c r="Y388" s="530"/>
      <c r="Z388" s="530"/>
      <c r="AA388" s="530"/>
      <c r="AB388" s="530"/>
      <c r="AC388" s="530"/>
      <c r="AD388" s="530"/>
      <c r="AE388" s="530"/>
      <c r="AF388" s="530"/>
      <c r="AG388" s="677"/>
      <c r="AH388" s="530"/>
      <c r="AI388" s="530"/>
      <c r="AJ388" s="530"/>
      <c r="AK388" s="677"/>
      <c r="AL388" s="530"/>
    </row>
    <row r="389" ht="24.0" customHeight="1">
      <c r="A389" s="676"/>
      <c r="B389" s="669"/>
      <c r="C389" s="530"/>
      <c r="D389" s="674"/>
      <c r="E389" s="530"/>
      <c r="F389" s="530"/>
      <c r="G389" s="530"/>
      <c r="H389" s="530"/>
      <c r="I389" s="530"/>
      <c r="J389" s="530"/>
      <c r="K389" s="530"/>
      <c r="L389" s="675"/>
      <c r="M389" s="530"/>
      <c r="N389" s="530"/>
      <c r="O389" s="530"/>
      <c r="P389" s="530"/>
      <c r="Q389" s="530"/>
      <c r="R389" s="675"/>
      <c r="S389" s="530"/>
      <c r="T389" s="530"/>
      <c r="U389" s="530"/>
      <c r="V389" s="530"/>
      <c r="W389" s="530"/>
      <c r="X389" s="530"/>
      <c r="Y389" s="530"/>
      <c r="Z389" s="530"/>
      <c r="AA389" s="530"/>
      <c r="AB389" s="530"/>
      <c r="AC389" s="530"/>
      <c r="AD389" s="530"/>
      <c r="AE389" s="530"/>
      <c r="AF389" s="530"/>
      <c r="AG389" s="677"/>
      <c r="AH389" s="530"/>
      <c r="AI389" s="530"/>
      <c r="AJ389" s="530"/>
      <c r="AK389" s="677"/>
      <c r="AL389" s="530"/>
    </row>
    <row r="390" ht="24.0" customHeight="1">
      <c r="A390" s="676"/>
      <c r="B390" s="669"/>
      <c r="C390" s="530"/>
      <c r="D390" s="674"/>
      <c r="E390" s="530"/>
      <c r="F390" s="530"/>
      <c r="G390" s="530"/>
      <c r="H390" s="530"/>
      <c r="I390" s="530"/>
      <c r="J390" s="530"/>
      <c r="K390" s="530"/>
      <c r="L390" s="675"/>
      <c r="M390" s="530"/>
      <c r="N390" s="530"/>
      <c r="O390" s="530"/>
      <c r="P390" s="530"/>
      <c r="Q390" s="530"/>
      <c r="R390" s="675"/>
      <c r="S390" s="530"/>
      <c r="T390" s="530"/>
      <c r="U390" s="530"/>
      <c r="V390" s="530"/>
      <c r="W390" s="530"/>
      <c r="X390" s="530"/>
      <c r="Y390" s="530"/>
      <c r="Z390" s="530"/>
      <c r="AA390" s="530"/>
      <c r="AB390" s="530"/>
      <c r="AC390" s="530"/>
      <c r="AD390" s="530"/>
      <c r="AE390" s="530"/>
      <c r="AF390" s="530"/>
      <c r="AG390" s="677"/>
      <c r="AH390" s="530"/>
      <c r="AI390" s="530"/>
      <c r="AJ390" s="530"/>
      <c r="AK390" s="677"/>
      <c r="AL390" s="530"/>
    </row>
    <row r="391" ht="24.0" customHeight="1">
      <c r="A391" s="676"/>
      <c r="B391" s="669"/>
      <c r="C391" s="530"/>
      <c r="D391" s="674"/>
      <c r="E391" s="530"/>
      <c r="F391" s="530"/>
      <c r="G391" s="530"/>
      <c r="H391" s="530"/>
      <c r="I391" s="530"/>
      <c r="J391" s="530"/>
      <c r="K391" s="530"/>
      <c r="L391" s="675"/>
      <c r="M391" s="530"/>
      <c r="N391" s="530"/>
      <c r="O391" s="530"/>
      <c r="P391" s="530"/>
      <c r="Q391" s="530"/>
      <c r="R391" s="675"/>
      <c r="S391" s="530"/>
      <c r="T391" s="530"/>
      <c r="U391" s="530"/>
      <c r="V391" s="530"/>
      <c r="W391" s="530"/>
      <c r="X391" s="530"/>
      <c r="Y391" s="530"/>
      <c r="Z391" s="530"/>
      <c r="AA391" s="530"/>
      <c r="AB391" s="530"/>
      <c r="AC391" s="530"/>
      <c r="AD391" s="530"/>
      <c r="AE391" s="530"/>
      <c r="AF391" s="530"/>
      <c r="AG391" s="677"/>
      <c r="AH391" s="530"/>
      <c r="AI391" s="530"/>
      <c r="AJ391" s="530"/>
      <c r="AK391" s="677"/>
      <c r="AL391" s="530"/>
    </row>
    <row r="392" ht="24.0" customHeight="1">
      <c r="A392" s="676"/>
      <c r="B392" s="669"/>
      <c r="C392" s="530"/>
      <c r="D392" s="674"/>
      <c r="E392" s="530"/>
      <c r="F392" s="530"/>
      <c r="G392" s="530"/>
      <c r="H392" s="530"/>
      <c r="I392" s="530"/>
      <c r="J392" s="530"/>
      <c r="K392" s="530"/>
      <c r="L392" s="675"/>
      <c r="M392" s="530"/>
      <c r="N392" s="530"/>
      <c r="O392" s="530"/>
      <c r="P392" s="530"/>
      <c r="Q392" s="530"/>
      <c r="R392" s="675"/>
      <c r="S392" s="530"/>
      <c r="T392" s="530"/>
      <c r="U392" s="530"/>
      <c r="V392" s="530"/>
      <c r="W392" s="530"/>
      <c r="X392" s="530"/>
      <c r="Y392" s="530"/>
      <c r="Z392" s="530"/>
      <c r="AA392" s="530"/>
      <c r="AB392" s="530"/>
      <c r="AC392" s="530"/>
      <c r="AD392" s="530"/>
      <c r="AE392" s="530"/>
      <c r="AF392" s="530"/>
      <c r="AG392" s="677"/>
      <c r="AH392" s="530"/>
      <c r="AI392" s="530"/>
      <c r="AJ392" s="530"/>
      <c r="AK392" s="677"/>
      <c r="AL392" s="530"/>
    </row>
    <row r="393" ht="24.0" customHeight="1">
      <c r="A393" s="676"/>
      <c r="B393" s="669"/>
      <c r="C393" s="530"/>
      <c r="D393" s="674"/>
      <c r="E393" s="530"/>
      <c r="F393" s="530"/>
      <c r="G393" s="530"/>
      <c r="H393" s="530"/>
      <c r="I393" s="530"/>
      <c r="J393" s="530"/>
      <c r="K393" s="530"/>
      <c r="L393" s="675"/>
      <c r="M393" s="530"/>
      <c r="N393" s="530"/>
      <c r="O393" s="530"/>
      <c r="P393" s="530"/>
      <c r="Q393" s="530"/>
      <c r="R393" s="675"/>
      <c r="S393" s="530"/>
      <c r="T393" s="530"/>
      <c r="U393" s="530"/>
      <c r="V393" s="530"/>
      <c r="W393" s="530"/>
      <c r="X393" s="530"/>
      <c r="Y393" s="530"/>
      <c r="Z393" s="530"/>
      <c r="AA393" s="530"/>
      <c r="AB393" s="530"/>
      <c r="AC393" s="530"/>
      <c r="AD393" s="530"/>
      <c r="AE393" s="530"/>
      <c r="AF393" s="530"/>
      <c r="AG393" s="677"/>
      <c r="AH393" s="530"/>
      <c r="AI393" s="530"/>
      <c r="AJ393" s="530"/>
      <c r="AK393" s="677"/>
      <c r="AL393" s="530"/>
    </row>
    <row r="394" ht="24.0" customHeight="1">
      <c r="A394" s="676"/>
      <c r="B394" s="669"/>
      <c r="C394" s="530"/>
      <c r="D394" s="674"/>
      <c r="E394" s="530"/>
      <c r="F394" s="530"/>
      <c r="G394" s="530"/>
      <c r="H394" s="530"/>
      <c r="I394" s="530"/>
      <c r="J394" s="530"/>
      <c r="K394" s="530"/>
      <c r="L394" s="675"/>
      <c r="M394" s="530"/>
      <c r="N394" s="530"/>
      <c r="O394" s="530"/>
      <c r="P394" s="530"/>
      <c r="Q394" s="530"/>
      <c r="R394" s="675"/>
      <c r="S394" s="530"/>
      <c r="T394" s="530"/>
      <c r="U394" s="530"/>
      <c r="V394" s="530"/>
      <c r="W394" s="530"/>
      <c r="X394" s="530"/>
      <c r="Y394" s="530"/>
      <c r="Z394" s="530"/>
      <c r="AA394" s="530"/>
      <c r="AB394" s="530"/>
      <c r="AC394" s="530"/>
      <c r="AD394" s="530"/>
      <c r="AE394" s="530"/>
      <c r="AF394" s="530"/>
      <c r="AG394" s="677"/>
      <c r="AH394" s="530"/>
      <c r="AI394" s="530"/>
      <c r="AJ394" s="530"/>
      <c r="AK394" s="677"/>
      <c r="AL394" s="530"/>
    </row>
    <row r="395" ht="24.0" customHeight="1">
      <c r="A395" s="676"/>
      <c r="B395" s="669"/>
      <c r="C395" s="530"/>
      <c r="D395" s="674"/>
      <c r="E395" s="530"/>
      <c r="F395" s="530"/>
      <c r="G395" s="530"/>
      <c r="H395" s="530"/>
      <c r="I395" s="530"/>
      <c r="J395" s="530"/>
      <c r="K395" s="530"/>
      <c r="L395" s="675"/>
      <c r="M395" s="530"/>
      <c r="N395" s="530"/>
      <c r="O395" s="530"/>
      <c r="P395" s="530"/>
      <c r="Q395" s="530"/>
      <c r="R395" s="675"/>
      <c r="S395" s="530"/>
      <c r="T395" s="530"/>
      <c r="U395" s="530"/>
      <c r="V395" s="530"/>
      <c r="W395" s="530"/>
      <c r="X395" s="530"/>
      <c r="Y395" s="530"/>
      <c r="Z395" s="530"/>
      <c r="AA395" s="530"/>
      <c r="AB395" s="530"/>
      <c r="AC395" s="530"/>
      <c r="AD395" s="530"/>
      <c r="AE395" s="530"/>
      <c r="AF395" s="530"/>
      <c r="AG395" s="677"/>
      <c r="AH395" s="530"/>
      <c r="AI395" s="530"/>
      <c r="AJ395" s="530"/>
      <c r="AK395" s="677"/>
      <c r="AL395" s="530"/>
    </row>
    <row r="396" ht="24.0" customHeight="1">
      <c r="A396" s="676"/>
      <c r="B396" s="669"/>
      <c r="C396" s="530"/>
      <c r="D396" s="674"/>
      <c r="E396" s="530"/>
      <c r="F396" s="530"/>
      <c r="G396" s="530"/>
      <c r="H396" s="530"/>
      <c r="I396" s="530"/>
      <c r="J396" s="530"/>
      <c r="K396" s="530"/>
      <c r="L396" s="675"/>
      <c r="M396" s="530"/>
      <c r="N396" s="530"/>
      <c r="O396" s="530"/>
      <c r="P396" s="530"/>
      <c r="Q396" s="530"/>
      <c r="R396" s="675"/>
      <c r="S396" s="530"/>
      <c r="T396" s="530"/>
      <c r="U396" s="530"/>
      <c r="V396" s="530"/>
      <c r="W396" s="530"/>
      <c r="X396" s="530"/>
      <c r="Y396" s="530"/>
      <c r="Z396" s="530"/>
      <c r="AA396" s="530"/>
      <c r="AB396" s="530"/>
      <c r="AC396" s="530"/>
      <c r="AD396" s="530"/>
      <c r="AE396" s="530"/>
      <c r="AF396" s="530"/>
      <c r="AG396" s="677"/>
      <c r="AH396" s="530"/>
      <c r="AI396" s="530"/>
      <c r="AJ396" s="530"/>
      <c r="AK396" s="677"/>
      <c r="AL396" s="530"/>
    </row>
    <row r="397" ht="24.0" customHeight="1">
      <c r="A397" s="676"/>
      <c r="B397" s="669"/>
      <c r="C397" s="530"/>
      <c r="D397" s="674"/>
      <c r="E397" s="530"/>
      <c r="F397" s="530"/>
      <c r="G397" s="530"/>
      <c r="H397" s="530"/>
      <c r="I397" s="530"/>
      <c r="J397" s="530"/>
      <c r="K397" s="530"/>
      <c r="L397" s="675"/>
      <c r="M397" s="530"/>
      <c r="N397" s="530"/>
      <c r="O397" s="530"/>
      <c r="P397" s="530"/>
      <c r="Q397" s="530"/>
      <c r="R397" s="675"/>
      <c r="S397" s="530"/>
      <c r="T397" s="530"/>
      <c r="U397" s="530"/>
      <c r="V397" s="530"/>
      <c r="W397" s="530"/>
      <c r="X397" s="530"/>
      <c r="Y397" s="530"/>
      <c r="Z397" s="530"/>
      <c r="AA397" s="530"/>
      <c r="AB397" s="530"/>
      <c r="AC397" s="530"/>
      <c r="AD397" s="530"/>
      <c r="AE397" s="530"/>
      <c r="AF397" s="530"/>
      <c r="AG397" s="677"/>
      <c r="AH397" s="530"/>
      <c r="AI397" s="530"/>
      <c r="AJ397" s="530"/>
      <c r="AK397" s="677"/>
      <c r="AL397" s="530"/>
    </row>
    <row r="398" ht="24.0" customHeight="1">
      <c r="A398" s="676"/>
      <c r="B398" s="669"/>
      <c r="C398" s="530"/>
      <c r="D398" s="674"/>
      <c r="E398" s="530"/>
      <c r="F398" s="530"/>
      <c r="G398" s="530"/>
      <c r="H398" s="530"/>
      <c r="I398" s="530"/>
      <c r="J398" s="530"/>
      <c r="K398" s="530"/>
      <c r="L398" s="675"/>
      <c r="M398" s="530"/>
      <c r="N398" s="530"/>
      <c r="O398" s="530"/>
      <c r="P398" s="530"/>
      <c r="Q398" s="530"/>
      <c r="R398" s="675"/>
      <c r="S398" s="530"/>
      <c r="T398" s="530"/>
      <c r="U398" s="530"/>
      <c r="V398" s="530"/>
      <c r="W398" s="530"/>
      <c r="X398" s="530"/>
      <c r="Y398" s="530"/>
      <c r="Z398" s="530"/>
      <c r="AA398" s="530"/>
      <c r="AB398" s="530"/>
      <c r="AC398" s="530"/>
      <c r="AD398" s="530"/>
      <c r="AE398" s="530"/>
      <c r="AF398" s="530"/>
      <c r="AG398" s="677"/>
      <c r="AH398" s="530"/>
      <c r="AI398" s="530"/>
      <c r="AJ398" s="530"/>
      <c r="AK398" s="677"/>
      <c r="AL398" s="530"/>
    </row>
    <row r="399" ht="24.0" customHeight="1">
      <c r="A399" s="676"/>
      <c r="B399" s="669"/>
      <c r="C399" s="530"/>
      <c r="D399" s="674"/>
      <c r="E399" s="530"/>
      <c r="F399" s="530"/>
      <c r="G399" s="530"/>
      <c r="H399" s="530"/>
      <c r="I399" s="530"/>
      <c r="J399" s="530"/>
      <c r="K399" s="530"/>
      <c r="L399" s="675"/>
      <c r="M399" s="530"/>
      <c r="N399" s="530"/>
      <c r="O399" s="530"/>
      <c r="P399" s="530"/>
      <c r="Q399" s="530"/>
      <c r="R399" s="675"/>
      <c r="S399" s="530"/>
      <c r="T399" s="530"/>
      <c r="U399" s="530"/>
      <c r="V399" s="530"/>
      <c r="W399" s="530"/>
      <c r="X399" s="530"/>
      <c r="Y399" s="530"/>
      <c r="Z399" s="530"/>
      <c r="AA399" s="530"/>
      <c r="AB399" s="530"/>
      <c r="AC399" s="530"/>
      <c r="AD399" s="530"/>
      <c r="AE399" s="530"/>
      <c r="AF399" s="530"/>
      <c r="AG399" s="677"/>
      <c r="AH399" s="530"/>
      <c r="AI399" s="530"/>
      <c r="AJ399" s="530"/>
      <c r="AK399" s="677"/>
      <c r="AL399" s="530"/>
    </row>
    <row r="400" ht="24.0" customHeight="1">
      <c r="A400" s="676"/>
      <c r="B400" s="669"/>
      <c r="C400" s="530"/>
      <c r="D400" s="674"/>
      <c r="E400" s="530"/>
      <c r="F400" s="530"/>
      <c r="G400" s="530"/>
      <c r="H400" s="530"/>
      <c r="I400" s="530"/>
      <c r="J400" s="530"/>
      <c r="K400" s="530"/>
      <c r="L400" s="675"/>
      <c r="M400" s="530"/>
      <c r="N400" s="530"/>
      <c r="O400" s="530"/>
      <c r="P400" s="530"/>
      <c r="Q400" s="530"/>
      <c r="R400" s="675"/>
      <c r="S400" s="530"/>
      <c r="T400" s="530"/>
      <c r="U400" s="530"/>
      <c r="V400" s="530"/>
      <c r="W400" s="530"/>
      <c r="X400" s="530"/>
      <c r="Y400" s="530"/>
      <c r="Z400" s="530"/>
      <c r="AA400" s="530"/>
      <c r="AB400" s="530"/>
      <c r="AC400" s="530"/>
      <c r="AD400" s="530"/>
      <c r="AE400" s="530"/>
      <c r="AF400" s="530"/>
      <c r="AG400" s="677"/>
      <c r="AH400" s="530"/>
      <c r="AI400" s="530"/>
      <c r="AJ400" s="530"/>
      <c r="AK400" s="677"/>
      <c r="AL400" s="530"/>
    </row>
    <row r="401" ht="24.0" customHeight="1">
      <c r="A401" s="676"/>
      <c r="B401" s="669"/>
      <c r="C401" s="530"/>
      <c r="D401" s="674"/>
      <c r="E401" s="530"/>
      <c r="F401" s="530"/>
      <c r="G401" s="530"/>
      <c r="H401" s="530"/>
      <c r="I401" s="530"/>
      <c r="J401" s="530"/>
      <c r="K401" s="530"/>
      <c r="L401" s="675"/>
      <c r="M401" s="530"/>
      <c r="N401" s="530"/>
      <c r="O401" s="530"/>
      <c r="P401" s="530"/>
      <c r="Q401" s="530"/>
      <c r="R401" s="675"/>
      <c r="S401" s="530"/>
      <c r="T401" s="530"/>
      <c r="U401" s="530"/>
      <c r="V401" s="530"/>
      <c r="W401" s="530"/>
      <c r="X401" s="530"/>
      <c r="Y401" s="530"/>
      <c r="Z401" s="530"/>
      <c r="AA401" s="530"/>
      <c r="AB401" s="530"/>
      <c r="AC401" s="530"/>
      <c r="AD401" s="530"/>
      <c r="AE401" s="530"/>
      <c r="AF401" s="530"/>
      <c r="AG401" s="677"/>
      <c r="AH401" s="530"/>
      <c r="AI401" s="530"/>
      <c r="AJ401" s="530"/>
      <c r="AK401" s="677"/>
      <c r="AL401" s="530"/>
    </row>
    <row r="402" ht="24.0" customHeight="1">
      <c r="A402" s="676"/>
      <c r="B402" s="669"/>
      <c r="C402" s="530"/>
      <c r="D402" s="674"/>
      <c r="E402" s="530"/>
      <c r="F402" s="530"/>
      <c r="G402" s="530"/>
      <c r="H402" s="530"/>
      <c r="I402" s="530"/>
      <c r="J402" s="530"/>
      <c r="K402" s="530"/>
      <c r="L402" s="675"/>
      <c r="M402" s="530"/>
      <c r="N402" s="530"/>
      <c r="O402" s="530"/>
      <c r="P402" s="530"/>
      <c r="Q402" s="530"/>
      <c r="R402" s="675"/>
      <c r="S402" s="530"/>
      <c r="T402" s="530"/>
      <c r="U402" s="530"/>
      <c r="V402" s="530"/>
      <c r="W402" s="530"/>
      <c r="X402" s="530"/>
      <c r="Y402" s="530"/>
      <c r="Z402" s="530"/>
      <c r="AA402" s="530"/>
      <c r="AB402" s="530"/>
      <c r="AC402" s="530"/>
      <c r="AD402" s="530"/>
      <c r="AE402" s="530"/>
      <c r="AF402" s="530"/>
      <c r="AG402" s="677"/>
      <c r="AH402" s="530"/>
      <c r="AI402" s="530"/>
      <c r="AJ402" s="530"/>
      <c r="AK402" s="677"/>
      <c r="AL402" s="530"/>
    </row>
    <row r="403" ht="24.0" customHeight="1">
      <c r="A403" s="676"/>
      <c r="B403" s="669"/>
      <c r="C403" s="530"/>
      <c r="D403" s="674"/>
      <c r="E403" s="530"/>
      <c r="F403" s="530"/>
      <c r="G403" s="530"/>
      <c r="H403" s="530"/>
      <c r="I403" s="530"/>
      <c r="J403" s="530"/>
      <c r="K403" s="530"/>
      <c r="L403" s="675"/>
      <c r="M403" s="530"/>
      <c r="N403" s="530"/>
      <c r="O403" s="530"/>
      <c r="P403" s="530"/>
      <c r="Q403" s="530"/>
      <c r="R403" s="675"/>
      <c r="S403" s="530"/>
      <c r="T403" s="530"/>
      <c r="U403" s="530"/>
      <c r="V403" s="530"/>
      <c r="W403" s="530"/>
      <c r="X403" s="530"/>
      <c r="Y403" s="530"/>
      <c r="Z403" s="530"/>
      <c r="AA403" s="530"/>
      <c r="AB403" s="530"/>
      <c r="AC403" s="530"/>
      <c r="AD403" s="530"/>
      <c r="AE403" s="530"/>
      <c r="AF403" s="530"/>
      <c r="AG403" s="677"/>
      <c r="AH403" s="530"/>
      <c r="AI403" s="530"/>
      <c r="AJ403" s="530"/>
      <c r="AK403" s="677"/>
      <c r="AL403" s="530"/>
    </row>
    <row r="404" ht="24.0" customHeight="1">
      <c r="A404" s="676"/>
      <c r="B404" s="669"/>
      <c r="C404" s="530"/>
      <c r="D404" s="674"/>
      <c r="E404" s="530"/>
      <c r="F404" s="530"/>
      <c r="G404" s="530"/>
      <c r="H404" s="530"/>
      <c r="I404" s="530"/>
      <c r="J404" s="530"/>
      <c r="K404" s="530"/>
      <c r="L404" s="675"/>
      <c r="M404" s="530"/>
      <c r="N404" s="530"/>
      <c r="O404" s="530"/>
      <c r="P404" s="530"/>
      <c r="Q404" s="530"/>
      <c r="R404" s="675"/>
      <c r="S404" s="530"/>
      <c r="T404" s="530"/>
      <c r="U404" s="530"/>
      <c r="V404" s="530"/>
      <c r="W404" s="530"/>
      <c r="X404" s="530"/>
      <c r="Y404" s="530"/>
      <c r="Z404" s="530"/>
      <c r="AA404" s="530"/>
      <c r="AB404" s="530"/>
      <c r="AC404" s="530"/>
      <c r="AD404" s="530"/>
      <c r="AE404" s="530"/>
      <c r="AF404" s="530"/>
      <c r="AG404" s="677"/>
      <c r="AH404" s="530"/>
      <c r="AI404" s="530"/>
      <c r="AJ404" s="530"/>
      <c r="AK404" s="677"/>
      <c r="AL404" s="530"/>
    </row>
    <row r="405" ht="24.0" customHeight="1">
      <c r="A405" s="676"/>
      <c r="B405" s="669"/>
      <c r="C405" s="530"/>
      <c r="D405" s="674"/>
      <c r="E405" s="530"/>
      <c r="F405" s="530"/>
      <c r="G405" s="530"/>
      <c r="H405" s="530"/>
      <c r="I405" s="530"/>
      <c r="J405" s="530"/>
      <c r="K405" s="530"/>
      <c r="L405" s="675"/>
      <c r="M405" s="530"/>
      <c r="N405" s="530"/>
      <c r="O405" s="530"/>
      <c r="P405" s="530"/>
      <c r="Q405" s="530"/>
      <c r="R405" s="675"/>
      <c r="S405" s="530"/>
      <c r="T405" s="530"/>
      <c r="U405" s="530"/>
      <c r="V405" s="530"/>
      <c r="W405" s="530"/>
      <c r="X405" s="530"/>
      <c r="Y405" s="530"/>
      <c r="Z405" s="530"/>
      <c r="AA405" s="530"/>
      <c r="AB405" s="530"/>
      <c r="AC405" s="530"/>
      <c r="AD405" s="530"/>
      <c r="AE405" s="530"/>
      <c r="AF405" s="530"/>
      <c r="AG405" s="677"/>
      <c r="AH405" s="530"/>
      <c r="AI405" s="530"/>
      <c r="AJ405" s="530"/>
      <c r="AK405" s="677"/>
      <c r="AL405" s="530"/>
    </row>
    <row r="406" ht="24.0" customHeight="1">
      <c r="A406" s="676"/>
      <c r="B406" s="669"/>
      <c r="C406" s="530"/>
      <c r="D406" s="674"/>
      <c r="E406" s="530"/>
      <c r="F406" s="530"/>
      <c r="G406" s="530"/>
      <c r="H406" s="530"/>
      <c r="I406" s="530"/>
      <c r="J406" s="530"/>
      <c r="K406" s="530"/>
      <c r="L406" s="675"/>
      <c r="M406" s="530"/>
      <c r="N406" s="530"/>
      <c r="O406" s="530"/>
      <c r="P406" s="530"/>
      <c r="Q406" s="530"/>
      <c r="R406" s="675"/>
      <c r="S406" s="530"/>
      <c r="T406" s="530"/>
      <c r="U406" s="530"/>
      <c r="V406" s="530"/>
      <c r="W406" s="530"/>
      <c r="X406" s="530"/>
      <c r="Y406" s="530"/>
      <c r="Z406" s="530"/>
      <c r="AA406" s="530"/>
      <c r="AB406" s="530"/>
      <c r="AC406" s="530"/>
      <c r="AD406" s="530"/>
      <c r="AE406" s="530"/>
      <c r="AF406" s="530"/>
      <c r="AG406" s="677"/>
      <c r="AH406" s="530"/>
      <c r="AI406" s="530"/>
      <c r="AJ406" s="530"/>
      <c r="AK406" s="677"/>
      <c r="AL406" s="530"/>
    </row>
    <row r="407" ht="24.0" customHeight="1">
      <c r="A407" s="676"/>
      <c r="B407" s="669"/>
      <c r="C407" s="530"/>
      <c r="D407" s="674"/>
      <c r="E407" s="530"/>
      <c r="F407" s="530"/>
      <c r="G407" s="530"/>
      <c r="H407" s="530"/>
      <c r="I407" s="530"/>
      <c r="J407" s="530"/>
      <c r="K407" s="530"/>
      <c r="L407" s="675"/>
      <c r="M407" s="530"/>
      <c r="N407" s="530"/>
      <c r="O407" s="530"/>
      <c r="P407" s="530"/>
      <c r="Q407" s="530"/>
      <c r="R407" s="675"/>
      <c r="S407" s="530"/>
      <c r="T407" s="530"/>
      <c r="U407" s="530"/>
      <c r="V407" s="530"/>
      <c r="W407" s="530"/>
      <c r="X407" s="530"/>
      <c r="Y407" s="530"/>
      <c r="Z407" s="530"/>
      <c r="AA407" s="530"/>
      <c r="AB407" s="530"/>
      <c r="AC407" s="530"/>
      <c r="AD407" s="530"/>
      <c r="AE407" s="530"/>
      <c r="AF407" s="530"/>
      <c r="AG407" s="677"/>
      <c r="AH407" s="530"/>
      <c r="AI407" s="530"/>
      <c r="AJ407" s="530"/>
      <c r="AK407" s="677"/>
      <c r="AL407" s="530"/>
    </row>
    <row r="408" ht="24.0" customHeight="1">
      <c r="A408" s="676"/>
      <c r="B408" s="669"/>
      <c r="C408" s="530"/>
      <c r="D408" s="674"/>
      <c r="E408" s="530"/>
      <c r="F408" s="530"/>
      <c r="G408" s="530"/>
      <c r="H408" s="530"/>
      <c r="I408" s="530"/>
      <c r="J408" s="530"/>
      <c r="K408" s="530"/>
      <c r="L408" s="675"/>
      <c r="M408" s="530"/>
      <c r="N408" s="530"/>
      <c r="O408" s="530"/>
      <c r="P408" s="530"/>
      <c r="Q408" s="530"/>
      <c r="R408" s="675"/>
      <c r="S408" s="530"/>
      <c r="T408" s="530"/>
      <c r="U408" s="530"/>
      <c r="V408" s="530"/>
      <c r="W408" s="530"/>
      <c r="X408" s="530"/>
      <c r="Y408" s="530"/>
      <c r="Z408" s="530"/>
      <c r="AA408" s="530"/>
      <c r="AB408" s="530"/>
      <c r="AC408" s="530"/>
      <c r="AD408" s="530"/>
      <c r="AE408" s="530"/>
      <c r="AF408" s="530"/>
      <c r="AG408" s="677"/>
      <c r="AH408" s="530"/>
      <c r="AI408" s="530"/>
      <c r="AJ408" s="530"/>
      <c r="AK408" s="677"/>
      <c r="AL408" s="530"/>
    </row>
    <row r="409" ht="24.0" customHeight="1">
      <c r="A409" s="676"/>
      <c r="B409" s="669"/>
      <c r="C409" s="530"/>
      <c r="D409" s="674"/>
      <c r="E409" s="530"/>
      <c r="F409" s="530"/>
      <c r="G409" s="530"/>
      <c r="H409" s="530"/>
      <c r="I409" s="530"/>
      <c r="J409" s="530"/>
      <c r="K409" s="530"/>
      <c r="L409" s="675"/>
      <c r="M409" s="530"/>
      <c r="N409" s="530"/>
      <c r="O409" s="530"/>
      <c r="P409" s="530"/>
      <c r="Q409" s="530"/>
      <c r="R409" s="675"/>
      <c r="S409" s="530"/>
      <c r="T409" s="530"/>
      <c r="U409" s="530"/>
      <c r="V409" s="530"/>
      <c r="W409" s="530"/>
      <c r="X409" s="530"/>
      <c r="Y409" s="530"/>
      <c r="Z409" s="530"/>
      <c r="AA409" s="530"/>
      <c r="AB409" s="530"/>
      <c r="AC409" s="530"/>
      <c r="AD409" s="530"/>
      <c r="AE409" s="530"/>
      <c r="AF409" s="530"/>
      <c r="AG409" s="677"/>
      <c r="AH409" s="530"/>
      <c r="AI409" s="530"/>
      <c r="AJ409" s="530"/>
      <c r="AK409" s="677"/>
      <c r="AL409" s="530"/>
    </row>
    <row r="410" ht="24.0" customHeight="1">
      <c r="A410" s="676"/>
      <c r="B410" s="669"/>
      <c r="C410" s="530"/>
      <c r="D410" s="674"/>
      <c r="E410" s="530"/>
      <c r="F410" s="530"/>
      <c r="G410" s="530"/>
      <c r="H410" s="530"/>
      <c r="I410" s="530"/>
      <c r="J410" s="530"/>
      <c r="K410" s="530"/>
      <c r="L410" s="675"/>
      <c r="M410" s="530"/>
      <c r="N410" s="530"/>
      <c r="O410" s="530"/>
      <c r="P410" s="530"/>
      <c r="Q410" s="530"/>
      <c r="R410" s="675"/>
      <c r="S410" s="530"/>
      <c r="T410" s="530"/>
      <c r="U410" s="530"/>
      <c r="V410" s="530"/>
      <c r="W410" s="530"/>
      <c r="X410" s="530"/>
      <c r="Y410" s="530"/>
      <c r="Z410" s="530"/>
      <c r="AA410" s="530"/>
      <c r="AB410" s="530"/>
      <c r="AC410" s="530"/>
      <c r="AD410" s="530"/>
      <c r="AE410" s="530"/>
      <c r="AF410" s="530"/>
      <c r="AG410" s="677"/>
      <c r="AH410" s="530"/>
      <c r="AI410" s="530"/>
      <c r="AJ410" s="530"/>
      <c r="AK410" s="677"/>
      <c r="AL410" s="530"/>
    </row>
    <row r="411" ht="24.0" customHeight="1">
      <c r="A411" s="676"/>
      <c r="B411" s="669"/>
      <c r="C411" s="530"/>
      <c r="D411" s="674"/>
      <c r="E411" s="530"/>
      <c r="F411" s="530"/>
      <c r="G411" s="530"/>
      <c r="H411" s="530"/>
      <c r="I411" s="530"/>
      <c r="J411" s="530"/>
      <c r="K411" s="530"/>
      <c r="L411" s="675"/>
      <c r="M411" s="530"/>
      <c r="N411" s="530"/>
      <c r="O411" s="530"/>
      <c r="P411" s="530"/>
      <c r="Q411" s="530"/>
      <c r="R411" s="675"/>
      <c r="S411" s="530"/>
      <c r="T411" s="530"/>
      <c r="U411" s="530"/>
      <c r="V411" s="530"/>
      <c r="W411" s="530"/>
      <c r="X411" s="530"/>
      <c r="Y411" s="530"/>
      <c r="Z411" s="530"/>
      <c r="AA411" s="530"/>
      <c r="AB411" s="530"/>
      <c r="AC411" s="530"/>
      <c r="AD411" s="530"/>
      <c r="AE411" s="530"/>
      <c r="AF411" s="530"/>
      <c r="AG411" s="677"/>
      <c r="AH411" s="530"/>
      <c r="AI411" s="530"/>
      <c r="AJ411" s="530"/>
      <c r="AK411" s="677"/>
      <c r="AL411" s="530"/>
    </row>
    <row r="412" ht="24.0" customHeight="1">
      <c r="A412" s="676"/>
      <c r="B412" s="669"/>
      <c r="C412" s="530"/>
      <c r="D412" s="674"/>
      <c r="E412" s="530"/>
      <c r="F412" s="530"/>
      <c r="G412" s="530"/>
      <c r="H412" s="530"/>
      <c r="I412" s="530"/>
      <c r="J412" s="530"/>
      <c r="K412" s="530"/>
      <c r="L412" s="675"/>
      <c r="M412" s="530"/>
      <c r="N412" s="530"/>
      <c r="O412" s="530"/>
      <c r="P412" s="530"/>
      <c r="Q412" s="530"/>
      <c r="R412" s="675"/>
      <c r="S412" s="530"/>
      <c r="T412" s="530"/>
      <c r="U412" s="530"/>
      <c r="V412" s="530"/>
      <c r="W412" s="530"/>
      <c r="X412" s="530"/>
      <c r="Y412" s="530"/>
      <c r="Z412" s="530"/>
      <c r="AA412" s="530"/>
      <c r="AB412" s="530"/>
      <c r="AC412" s="530"/>
      <c r="AD412" s="530"/>
      <c r="AE412" s="530"/>
      <c r="AF412" s="530"/>
      <c r="AG412" s="677"/>
      <c r="AH412" s="530"/>
      <c r="AI412" s="530"/>
      <c r="AJ412" s="530"/>
      <c r="AK412" s="677"/>
      <c r="AL412" s="530"/>
    </row>
    <row r="413" ht="24.0" customHeight="1">
      <c r="A413" s="676"/>
      <c r="B413" s="669"/>
      <c r="C413" s="530"/>
      <c r="D413" s="674"/>
      <c r="E413" s="530"/>
      <c r="F413" s="530"/>
      <c r="G413" s="530"/>
      <c r="H413" s="530"/>
      <c r="I413" s="530"/>
      <c r="J413" s="530"/>
      <c r="K413" s="530"/>
      <c r="L413" s="675"/>
      <c r="M413" s="530"/>
      <c r="N413" s="530"/>
      <c r="O413" s="530"/>
      <c r="P413" s="530"/>
      <c r="Q413" s="530"/>
      <c r="R413" s="675"/>
      <c r="S413" s="530"/>
      <c r="T413" s="530"/>
      <c r="U413" s="530"/>
      <c r="V413" s="530"/>
      <c r="W413" s="530"/>
      <c r="X413" s="530"/>
      <c r="Y413" s="530"/>
      <c r="Z413" s="530"/>
      <c r="AA413" s="530"/>
      <c r="AB413" s="530"/>
      <c r="AC413" s="530"/>
      <c r="AD413" s="530"/>
      <c r="AE413" s="530"/>
      <c r="AF413" s="530"/>
      <c r="AG413" s="677"/>
      <c r="AH413" s="530"/>
      <c r="AI413" s="530"/>
      <c r="AJ413" s="530"/>
      <c r="AK413" s="677"/>
      <c r="AL413" s="530"/>
    </row>
    <row r="414" ht="24.0" customHeight="1">
      <c r="A414" s="676"/>
      <c r="B414" s="669"/>
      <c r="C414" s="530"/>
      <c r="D414" s="674"/>
      <c r="E414" s="530"/>
      <c r="F414" s="530"/>
      <c r="G414" s="530"/>
      <c r="H414" s="530"/>
      <c r="I414" s="530"/>
      <c r="J414" s="530"/>
      <c r="K414" s="530"/>
      <c r="L414" s="675"/>
      <c r="M414" s="530"/>
      <c r="N414" s="530"/>
      <c r="O414" s="530"/>
      <c r="P414" s="530"/>
      <c r="Q414" s="530"/>
      <c r="R414" s="675"/>
      <c r="S414" s="530"/>
      <c r="T414" s="530"/>
      <c r="U414" s="530"/>
      <c r="V414" s="530"/>
      <c r="W414" s="530"/>
      <c r="X414" s="530"/>
      <c r="Y414" s="530"/>
      <c r="Z414" s="530"/>
      <c r="AA414" s="530"/>
      <c r="AB414" s="530"/>
      <c r="AC414" s="530"/>
      <c r="AD414" s="530"/>
      <c r="AE414" s="530"/>
      <c r="AF414" s="530"/>
      <c r="AG414" s="677"/>
      <c r="AH414" s="530"/>
      <c r="AI414" s="530"/>
      <c r="AJ414" s="530"/>
      <c r="AK414" s="677"/>
      <c r="AL414" s="530"/>
    </row>
    <row r="415" ht="24.0" customHeight="1">
      <c r="A415" s="676"/>
      <c r="B415" s="669"/>
      <c r="C415" s="530"/>
      <c r="D415" s="674"/>
      <c r="E415" s="530"/>
      <c r="F415" s="530"/>
      <c r="G415" s="530"/>
      <c r="H415" s="530"/>
      <c r="I415" s="530"/>
      <c r="J415" s="530"/>
      <c r="K415" s="530"/>
      <c r="L415" s="675"/>
      <c r="M415" s="530"/>
      <c r="N415" s="530"/>
      <c r="O415" s="530"/>
      <c r="P415" s="530"/>
      <c r="Q415" s="530"/>
      <c r="R415" s="675"/>
      <c r="S415" s="530"/>
      <c r="T415" s="530"/>
      <c r="U415" s="530"/>
      <c r="V415" s="530"/>
      <c r="W415" s="530"/>
      <c r="X415" s="530"/>
      <c r="Y415" s="530"/>
      <c r="Z415" s="530"/>
      <c r="AA415" s="530"/>
      <c r="AB415" s="530"/>
      <c r="AC415" s="530"/>
      <c r="AD415" s="530"/>
      <c r="AE415" s="530"/>
      <c r="AF415" s="530"/>
      <c r="AG415" s="677"/>
      <c r="AH415" s="530"/>
      <c r="AI415" s="530"/>
      <c r="AJ415" s="530"/>
      <c r="AK415" s="677"/>
      <c r="AL415" s="530"/>
    </row>
    <row r="416" ht="24.0" customHeight="1">
      <c r="A416" s="676"/>
      <c r="B416" s="669"/>
      <c r="C416" s="530"/>
      <c r="D416" s="674"/>
      <c r="E416" s="530"/>
      <c r="F416" s="530"/>
      <c r="G416" s="530"/>
      <c r="H416" s="530"/>
      <c r="I416" s="530"/>
      <c r="J416" s="530"/>
      <c r="K416" s="530"/>
      <c r="L416" s="675"/>
      <c r="M416" s="530"/>
      <c r="N416" s="530"/>
      <c r="O416" s="530"/>
      <c r="P416" s="530"/>
      <c r="Q416" s="530"/>
      <c r="R416" s="675"/>
      <c r="S416" s="530"/>
      <c r="T416" s="530"/>
      <c r="U416" s="530"/>
      <c r="V416" s="530"/>
      <c r="W416" s="530"/>
      <c r="X416" s="530"/>
      <c r="Y416" s="530"/>
      <c r="Z416" s="530"/>
      <c r="AA416" s="530"/>
      <c r="AB416" s="530"/>
      <c r="AC416" s="530"/>
      <c r="AD416" s="530"/>
      <c r="AE416" s="530"/>
      <c r="AF416" s="530"/>
      <c r="AG416" s="677"/>
      <c r="AH416" s="530"/>
      <c r="AI416" s="530"/>
      <c r="AJ416" s="530"/>
      <c r="AK416" s="677"/>
      <c r="AL416" s="530"/>
    </row>
    <row r="417" ht="24.0" customHeight="1">
      <c r="A417" s="676"/>
      <c r="B417" s="669"/>
      <c r="C417" s="530"/>
      <c r="D417" s="674"/>
      <c r="E417" s="530"/>
      <c r="F417" s="530"/>
      <c r="G417" s="530"/>
      <c r="H417" s="530"/>
      <c r="I417" s="530"/>
      <c r="J417" s="530"/>
      <c r="K417" s="530"/>
      <c r="L417" s="675"/>
      <c r="M417" s="530"/>
      <c r="N417" s="530"/>
      <c r="O417" s="530"/>
      <c r="P417" s="530"/>
      <c r="Q417" s="530"/>
      <c r="R417" s="675"/>
      <c r="S417" s="530"/>
      <c r="T417" s="530"/>
      <c r="U417" s="530"/>
      <c r="V417" s="530"/>
      <c r="W417" s="530"/>
      <c r="X417" s="530"/>
      <c r="Y417" s="530"/>
      <c r="Z417" s="530"/>
      <c r="AA417" s="530"/>
      <c r="AB417" s="530"/>
      <c r="AC417" s="530"/>
      <c r="AD417" s="530"/>
      <c r="AE417" s="530"/>
      <c r="AF417" s="530"/>
      <c r="AG417" s="677"/>
      <c r="AH417" s="530"/>
      <c r="AI417" s="530"/>
      <c r="AJ417" s="530"/>
      <c r="AK417" s="677"/>
      <c r="AL417" s="530"/>
    </row>
    <row r="418" ht="24.0" customHeight="1">
      <c r="A418" s="676"/>
      <c r="B418" s="669"/>
      <c r="C418" s="530"/>
      <c r="D418" s="674"/>
      <c r="E418" s="530"/>
      <c r="F418" s="530"/>
      <c r="G418" s="530"/>
      <c r="H418" s="530"/>
      <c r="I418" s="530"/>
      <c r="J418" s="530"/>
      <c r="K418" s="530"/>
      <c r="L418" s="675"/>
      <c r="M418" s="530"/>
      <c r="N418" s="530"/>
      <c r="O418" s="530"/>
      <c r="P418" s="530"/>
      <c r="Q418" s="530"/>
      <c r="R418" s="675"/>
      <c r="S418" s="530"/>
      <c r="T418" s="530"/>
      <c r="U418" s="530"/>
      <c r="V418" s="530"/>
      <c r="W418" s="530"/>
      <c r="X418" s="530"/>
      <c r="Y418" s="530"/>
      <c r="Z418" s="530"/>
      <c r="AA418" s="530"/>
      <c r="AB418" s="530"/>
      <c r="AC418" s="530"/>
      <c r="AD418" s="530"/>
      <c r="AE418" s="530"/>
      <c r="AF418" s="530"/>
      <c r="AG418" s="677"/>
      <c r="AH418" s="530"/>
      <c r="AI418" s="530"/>
      <c r="AJ418" s="530"/>
      <c r="AK418" s="677"/>
      <c r="AL418" s="530"/>
    </row>
    <row r="419" ht="24.0" customHeight="1">
      <c r="A419" s="676"/>
      <c r="B419" s="669"/>
      <c r="C419" s="530"/>
      <c r="D419" s="674"/>
      <c r="E419" s="530"/>
      <c r="F419" s="530"/>
      <c r="G419" s="530"/>
      <c r="H419" s="530"/>
      <c r="I419" s="530"/>
      <c r="J419" s="530"/>
      <c r="K419" s="530"/>
      <c r="L419" s="675"/>
      <c r="M419" s="530"/>
      <c r="N419" s="530"/>
      <c r="O419" s="530"/>
      <c r="P419" s="530"/>
      <c r="Q419" s="530"/>
      <c r="R419" s="675"/>
      <c r="S419" s="530"/>
      <c r="T419" s="530"/>
      <c r="U419" s="530"/>
      <c r="V419" s="530"/>
      <c r="W419" s="530"/>
      <c r="X419" s="530"/>
      <c r="Y419" s="530"/>
      <c r="Z419" s="530"/>
      <c r="AA419" s="530"/>
      <c r="AB419" s="530"/>
      <c r="AC419" s="530"/>
      <c r="AD419" s="530"/>
      <c r="AE419" s="530"/>
      <c r="AF419" s="530"/>
      <c r="AG419" s="677"/>
      <c r="AH419" s="530"/>
      <c r="AI419" s="530"/>
      <c r="AJ419" s="530"/>
      <c r="AK419" s="677"/>
      <c r="AL419" s="530"/>
    </row>
    <row r="420" ht="24.0" customHeight="1">
      <c r="A420" s="676"/>
      <c r="B420" s="669"/>
      <c r="C420" s="530"/>
      <c r="D420" s="674"/>
      <c r="E420" s="530"/>
      <c r="F420" s="530"/>
      <c r="G420" s="530"/>
      <c r="H420" s="530"/>
      <c r="I420" s="530"/>
      <c r="J420" s="530"/>
      <c r="K420" s="530"/>
      <c r="L420" s="675"/>
      <c r="M420" s="530"/>
      <c r="N420" s="530"/>
      <c r="O420" s="530"/>
      <c r="P420" s="530"/>
      <c r="Q420" s="530"/>
      <c r="R420" s="675"/>
      <c r="S420" s="530"/>
      <c r="T420" s="530"/>
      <c r="U420" s="530"/>
      <c r="V420" s="530"/>
      <c r="W420" s="530"/>
      <c r="X420" s="530"/>
      <c r="Y420" s="530"/>
      <c r="Z420" s="530"/>
      <c r="AA420" s="530"/>
      <c r="AB420" s="530"/>
      <c r="AC420" s="530"/>
      <c r="AD420" s="530"/>
      <c r="AE420" s="530"/>
      <c r="AF420" s="530"/>
      <c r="AG420" s="677"/>
      <c r="AH420" s="530"/>
      <c r="AI420" s="530"/>
      <c r="AJ420" s="530"/>
      <c r="AK420" s="677"/>
      <c r="AL420" s="530"/>
    </row>
    <row r="421" ht="24.0" customHeight="1">
      <c r="A421" s="676"/>
      <c r="B421" s="669"/>
      <c r="C421" s="530"/>
      <c r="D421" s="674"/>
      <c r="E421" s="530"/>
      <c r="F421" s="530"/>
      <c r="G421" s="530"/>
      <c r="H421" s="530"/>
      <c r="I421" s="530"/>
      <c r="J421" s="530"/>
      <c r="K421" s="530"/>
      <c r="L421" s="675"/>
      <c r="M421" s="530"/>
      <c r="N421" s="530"/>
      <c r="O421" s="530"/>
      <c r="P421" s="530"/>
      <c r="Q421" s="530"/>
      <c r="R421" s="675"/>
      <c r="S421" s="530"/>
      <c r="T421" s="530"/>
      <c r="U421" s="530"/>
      <c r="V421" s="530"/>
      <c r="W421" s="530"/>
      <c r="X421" s="530"/>
      <c r="Y421" s="530"/>
      <c r="Z421" s="530"/>
      <c r="AA421" s="530"/>
      <c r="AB421" s="530"/>
      <c r="AC421" s="530"/>
      <c r="AD421" s="530"/>
      <c r="AE421" s="530"/>
      <c r="AF421" s="530"/>
      <c r="AG421" s="677"/>
      <c r="AH421" s="530"/>
      <c r="AI421" s="530"/>
      <c r="AJ421" s="530"/>
      <c r="AK421" s="677"/>
      <c r="AL421" s="530"/>
    </row>
    <row r="422" ht="24.0" customHeight="1">
      <c r="A422" s="676"/>
      <c r="B422" s="669"/>
      <c r="C422" s="530"/>
      <c r="D422" s="674"/>
      <c r="E422" s="530"/>
      <c r="F422" s="530"/>
      <c r="G422" s="530"/>
      <c r="H422" s="530"/>
      <c r="I422" s="530"/>
      <c r="J422" s="530"/>
      <c r="K422" s="530"/>
      <c r="L422" s="675"/>
      <c r="M422" s="530"/>
      <c r="N422" s="530"/>
      <c r="O422" s="530"/>
      <c r="P422" s="530"/>
      <c r="Q422" s="530"/>
      <c r="R422" s="675"/>
      <c r="S422" s="530"/>
      <c r="T422" s="530"/>
      <c r="U422" s="530"/>
      <c r="V422" s="530"/>
      <c r="W422" s="530"/>
      <c r="X422" s="530"/>
      <c r="Y422" s="530"/>
      <c r="Z422" s="530"/>
      <c r="AA422" s="530"/>
      <c r="AB422" s="530"/>
      <c r="AC422" s="530"/>
      <c r="AD422" s="530"/>
      <c r="AE422" s="530"/>
      <c r="AF422" s="530"/>
      <c r="AG422" s="677"/>
      <c r="AH422" s="530"/>
      <c r="AI422" s="530"/>
      <c r="AJ422" s="530"/>
      <c r="AK422" s="677"/>
      <c r="AL422" s="530"/>
    </row>
    <row r="423" ht="24.0" customHeight="1">
      <c r="A423" s="676"/>
      <c r="B423" s="669"/>
      <c r="C423" s="530"/>
      <c r="D423" s="674"/>
      <c r="E423" s="530"/>
      <c r="F423" s="530"/>
      <c r="G423" s="530"/>
      <c r="H423" s="530"/>
      <c r="I423" s="530"/>
      <c r="J423" s="530"/>
      <c r="K423" s="530"/>
      <c r="L423" s="675"/>
      <c r="M423" s="530"/>
      <c r="N423" s="530"/>
      <c r="O423" s="530"/>
      <c r="P423" s="530"/>
      <c r="Q423" s="530"/>
      <c r="R423" s="675"/>
      <c r="S423" s="530"/>
      <c r="T423" s="530"/>
      <c r="U423" s="530"/>
      <c r="V423" s="530"/>
      <c r="W423" s="530"/>
      <c r="X423" s="530"/>
      <c r="Y423" s="530"/>
      <c r="Z423" s="530"/>
      <c r="AA423" s="530"/>
      <c r="AB423" s="530"/>
      <c r="AC423" s="530"/>
      <c r="AD423" s="530"/>
      <c r="AE423" s="530"/>
      <c r="AF423" s="530"/>
      <c r="AG423" s="677"/>
      <c r="AH423" s="530"/>
      <c r="AI423" s="530"/>
      <c r="AJ423" s="530"/>
      <c r="AK423" s="677"/>
      <c r="AL423" s="530"/>
    </row>
    <row r="424" ht="24.0" customHeight="1">
      <c r="A424" s="676"/>
      <c r="B424" s="669"/>
      <c r="C424" s="530"/>
      <c r="D424" s="674"/>
      <c r="E424" s="530"/>
      <c r="F424" s="530"/>
      <c r="G424" s="530"/>
      <c r="H424" s="530"/>
      <c r="I424" s="530"/>
      <c r="J424" s="530"/>
      <c r="K424" s="530"/>
      <c r="L424" s="675"/>
      <c r="M424" s="530"/>
      <c r="N424" s="530"/>
      <c r="O424" s="530"/>
      <c r="P424" s="530"/>
      <c r="Q424" s="530"/>
      <c r="R424" s="675"/>
      <c r="S424" s="530"/>
      <c r="T424" s="530"/>
      <c r="U424" s="530"/>
      <c r="V424" s="530"/>
      <c r="W424" s="530"/>
      <c r="X424" s="530"/>
      <c r="Y424" s="530"/>
      <c r="Z424" s="530"/>
      <c r="AA424" s="530"/>
      <c r="AB424" s="530"/>
      <c r="AC424" s="530"/>
      <c r="AD424" s="530"/>
      <c r="AE424" s="530"/>
      <c r="AF424" s="530"/>
      <c r="AG424" s="677"/>
      <c r="AH424" s="530"/>
      <c r="AI424" s="530"/>
      <c r="AJ424" s="530"/>
      <c r="AK424" s="677"/>
      <c r="AL424" s="530"/>
    </row>
    <row r="425" ht="24.0" customHeight="1">
      <c r="A425" s="676"/>
      <c r="B425" s="669"/>
      <c r="C425" s="530"/>
      <c r="D425" s="674"/>
      <c r="E425" s="530"/>
      <c r="F425" s="530"/>
      <c r="G425" s="530"/>
      <c r="H425" s="530"/>
      <c r="I425" s="530"/>
      <c r="J425" s="530"/>
      <c r="K425" s="530"/>
      <c r="L425" s="675"/>
      <c r="M425" s="530"/>
      <c r="N425" s="530"/>
      <c r="O425" s="530"/>
      <c r="P425" s="530"/>
      <c r="Q425" s="530"/>
      <c r="R425" s="675"/>
      <c r="S425" s="530"/>
      <c r="T425" s="530"/>
      <c r="U425" s="530"/>
      <c r="V425" s="530"/>
      <c r="W425" s="530"/>
      <c r="X425" s="530"/>
      <c r="Y425" s="530"/>
      <c r="Z425" s="530"/>
      <c r="AA425" s="530"/>
      <c r="AB425" s="530"/>
      <c r="AC425" s="530"/>
      <c r="AD425" s="530"/>
      <c r="AE425" s="530"/>
      <c r="AF425" s="530"/>
      <c r="AG425" s="677"/>
      <c r="AH425" s="530"/>
      <c r="AI425" s="530"/>
      <c r="AJ425" s="530"/>
      <c r="AK425" s="677"/>
      <c r="AL425" s="530"/>
    </row>
    <row r="426" ht="24.0" customHeight="1">
      <c r="A426" s="676"/>
      <c r="B426" s="669"/>
      <c r="C426" s="530"/>
      <c r="D426" s="674"/>
      <c r="E426" s="530"/>
      <c r="F426" s="530"/>
      <c r="G426" s="530"/>
      <c r="H426" s="530"/>
      <c r="I426" s="530"/>
      <c r="J426" s="530"/>
      <c r="K426" s="530"/>
      <c r="L426" s="675"/>
      <c r="M426" s="530"/>
      <c r="N426" s="530"/>
      <c r="O426" s="530"/>
      <c r="P426" s="530"/>
      <c r="Q426" s="530"/>
      <c r="R426" s="675"/>
      <c r="S426" s="530"/>
      <c r="T426" s="530"/>
      <c r="U426" s="530"/>
      <c r="V426" s="530"/>
      <c r="W426" s="530"/>
      <c r="X426" s="530"/>
      <c r="Y426" s="530"/>
      <c r="Z426" s="530"/>
      <c r="AA426" s="530"/>
      <c r="AB426" s="530"/>
      <c r="AC426" s="530"/>
      <c r="AD426" s="530"/>
      <c r="AE426" s="530"/>
      <c r="AF426" s="530"/>
      <c r="AG426" s="677"/>
      <c r="AH426" s="530"/>
      <c r="AI426" s="530"/>
      <c r="AJ426" s="530"/>
      <c r="AK426" s="677"/>
      <c r="AL426" s="530"/>
    </row>
    <row r="427" ht="24.0" customHeight="1">
      <c r="A427" s="676"/>
      <c r="B427" s="669"/>
      <c r="C427" s="530"/>
      <c r="D427" s="674"/>
      <c r="E427" s="530"/>
      <c r="F427" s="530"/>
      <c r="G427" s="530"/>
      <c r="H427" s="530"/>
      <c r="I427" s="530"/>
      <c r="J427" s="530"/>
      <c r="K427" s="530"/>
      <c r="L427" s="675"/>
      <c r="M427" s="530"/>
      <c r="N427" s="530"/>
      <c r="O427" s="530"/>
      <c r="P427" s="530"/>
      <c r="Q427" s="530"/>
      <c r="R427" s="675"/>
      <c r="S427" s="530"/>
      <c r="T427" s="530"/>
      <c r="U427" s="530"/>
      <c r="V427" s="530"/>
      <c r="W427" s="530"/>
      <c r="X427" s="530"/>
      <c r="Y427" s="530"/>
      <c r="Z427" s="530"/>
      <c r="AA427" s="530"/>
      <c r="AB427" s="530"/>
      <c r="AC427" s="530"/>
      <c r="AD427" s="530"/>
      <c r="AE427" s="530"/>
      <c r="AF427" s="530"/>
      <c r="AG427" s="677"/>
      <c r="AH427" s="530"/>
      <c r="AI427" s="530"/>
      <c r="AJ427" s="530"/>
      <c r="AK427" s="677"/>
      <c r="AL427" s="530"/>
    </row>
    <row r="428" ht="24.0" customHeight="1">
      <c r="A428" s="676"/>
      <c r="B428" s="669"/>
      <c r="C428" s="530"/>
      <c r="D428" s="674"/>
      <c r="E428" s="530"/>
      <c r="F428" s="530"/>
      <c r="G428" s="530"/>
      <c r="H428" s="530"/>
      <c r="I428" s="530"/>
      <c r="J428" s="530"/>
      <c r="K428" s="530"/>
      <c r="L428" s="675"/>
      <c r="M428" s="530"/>
      <c r="N428" s="530"/>
      <c r="O428" s="530"/>
      <c r="P428" s="530"/>
      <c r="Q428" s="530"/>
      <c r="R428" s="675"/>
      <c r="S428" s="530"/>
      <c r="T428" s="530"/>
      <c r="U428" s="530"/>
      <c r="V428" s="530"/>
      <c r="W428" s="530"/>
      <c r="X428" s="530"/>
      <c r="Y428" s="530"/>
      <c r="Z428" s="530"/>
      <c r="AA428" s="530"/>
      <c r="AB428" s="530"/>
      <c r="AC428" s="530"/>
      <c r="AD428" s="530"/>
      <c r="AE428" s="530"/>
      <c r="AF428" s="530"/>
      <c r="AG428" s="677"/>
      <c r="AH428" s="530"/>
      <c r="AI428" s="530"/>
      <c r="AJ428" s="530"/>
      <c r="AK428" s="677"/>
      <c r="AL428" s="530"/>
    </row>
    <row r="429" ht="24.0" customHeight="1">
      <c r="A429" s="676"/>
      <c r="B429" s="669"/>
      <c r="C429" s="530"/>
      <c r="D429" s="674"/>
      <c r="E429" s="530"/>
      <c r="F429" s="530"/>
      <c r="G429" s="530"/>
      <c r="H429" s="530"/>
      <c r="I429" s="530"/>
      <c r="J429" s="530"/>
      <c r="K429" s="530"/>
      <c r="L429" s="675"/>
      <c r="M429" s="530"/>
      <c r="N429" s="530"/>
      <c r="O429" s="530"/>
      <c r="P429" s="530"/>
      <c r="Q429" s="530"/>
      <c r="R429" s="675"/>
      <c r="S429" s="530"/>
      <c r="T429" s="530"/>
      <c r="U429" s="530"/>
      <c r="V429" s="530"/>
      <c r="W429" s="530"/>
      <c r="X429" s="530"/>
      <c r="Y429" s="530"/>
      <c r="Z429" s="530"/>
      <c r="AA429" s="530"/>
      <c r="AB429" s="530"/>
      <c r="AC429" s="530"/>
      <c r="AD429" s="530"/>
      <c r="AE429" s="530"/>
      <c r="AF429" s="530"/>
      <c r="AG429" s="677"/>
      <c r="AH429" s="530"/>
      <c r="AI429" s="530"/>
      <c r="AJ429" s="530"/>
      <c r="AK429" s="677"/>
      <c r="AL429" s="530"/>
    </row>
    <row r="430" ht="24.0" customHeight="1">
      <c r="A430" s="676"/>
      <c r="B430" s="669"/>
      <c r="C430" s="530"/>
      <c r="D430" s="674"/>
      <c r="E430" s="530"/>
      <c r="F430" s="530"/>
      <c r="G430" s="530"/>
      <c r="H430" s="530"/>
      <c r="I430" s="530"/>
      <c r="J430" s="530"/>
      <c r="K430" s="530"/>
      <c r="L430" s="675"/>
      <c r="M430" s="530"/>
      <c r="N430" s="530"/>
      <c r="O430" s="530"/>
      <c r="P430" s="530"/>
      <c r="Q430" s="530"/>
      <c r="R430" s="675"/>
      <c r="S430" s="530"/>
      <c r="T430" s="530"/>
      <c r="U430" s="530"/>
      <c r="V430" s="530"/>
      <c r="W430" s="530"/>
      <c r="X430" s="530"/>
      <c r="Y430" s="530"/>
      <c r="Z430" s="530"/>
      <c r="AA430" s="530"/>
      <c r="AB430" s="530"/>
      <c r="AC430" s="530"/>
      <c r="AD430" s="530"/>
      <c r="AE430" s="530"/>
      <c r="AF430" s="530"/>
      <c r="AG430" s="677"/>
      <c r="AH430" s="530"/>
      <c r="AI430" s="530"/>
      <c r="AJ430" s="530"/>
      <c r="AK430" s="677"/>
      <c r="AL430" s="530"/>
    </row>
    <row r="431" ht="24.0" customHeight="1">
      <c r="A431" s="676"/>
      <c r="B431" s="669"/>
      <c r="C431" s="530"/>
      <c r="D431" s="674"/>
      <c r="E431" s="530"/>
      <c r="F431" s="530"/>
      <c r="G431" s="530"/>
      <c r="H431" s="530"/>
      <c r="I431" s="530"/>
      <c r="J431" s="530"/>
      <c r="K431" s="530"/>
      <c r="L431" s="675"/>
      <c r="M431" s="530"/>
      <c r="N431" s="530"/>
      <c r="O431" s="530"/>
      <c r="P431" s="530"/>
      <c r="Q431" s="530"/>
      <c r="R431" s="675"/>
      <c r="S431" s="530"/>
      <c r="T431" s="530"/>
      <c r="U431" s="530"/>
      <c r="V431" s="530"/>
      <c r="W431" s="530"/>
      <c r="X431" s="530"/>
      <c r="Y431" s="530"/>
      <c r="Z431" s="530"/>
      <c r="AA431" s="530"/>
      <c r="AB431" s="530"/>
      <c r="AC431" s="530"/>
      <c r="AD431" s="530"/>
      <c r="AE431" s="530"/>
      <c r="AF431" s="530"/>
      <c r="AG431" s="677"/>
      <c r="AH431" s="530"/>
      <c r="AI431" s="530"/>
      <c r="AJ431" s="530"/>
      <c r="AK431" s="677"/>
      <c r="AL431" s="530"/>
    </row>
    <row r="432" ht="24.0" customHeight="1">
      <c r="A432" s="676"/>
      <c r="B432" s="669"/>
      <c r="C432" s="530"/>
      <c r="D432" s="674"/>
      <c r="E432" s="530"/>
      <c r="F432" s="530"/>
      <c r="G432" s="530"/>
      <c r="H432" s="530"/>
      <c r="I432" s="530"/>
      <c r="J432" s="530"/>
      <c r="K432" s="530"/>
      <c r="L432" s="675"/>
      <c r="M432" s="530"/>
      <c r="N432" s="530"/>
      <c r="O432" s="530"/>
      <c r="P432" s="530"/>
      <c r="Q432" s="530"/>
      <c r="R432" s="675"/>
      <c r="S432" s="530"/>
      <c r="T432" s="530"/>
      <c r="U432" s="530"/>
      <c r="V432" s="530"/>
      <c r="W432" s="530"/>
      <c r="X432" s="530"/>
      <c r="Y432" s="530"/>
      <c r="Z432" s="530"/>
      <c r="AA432" s="530"/>
      <c r="AB432" s="530"/>
      <c r="AC432" s="530"/>
      <c r="AD432" s="530"/>
      <c r="AE432" s="530"/>
      <c r="AF432" s="530"/>
      <c r="AG432" s="677"/>
      <c r="AH432" s="530"/>
      <c r="AI432" s="530"/>
      <c r="AJ432" s="530"/>
      <c r="AK432" s="677"/>
      <c r="AL432" s="530"/>
    </row>
    <row r="433" ht="24.0" customHeight="1">
      <c r="A433" s="676"/>
      <c r="B433" s="669"/>
      <c r="C433" s="530"/>
      <c r="D433" s="674"/>
      <c r="E433" s="530"/>
      <c r="F433" s="530"/>
      <c r="G433" s="530"/>
      <c r="H433" s="530"/>
      <c r="I433" s="530"/>
      <c r="J433" s="530"/>
      <c r="K433" s="530"/>
      <c r="L433" s="675"/>
      <c r="M433" s="530"/>
      <c r="N433" s="530"/>
      <c r="O433" s="530"/>
      <c r="P433" s="530"/>
      <c r="Q433" s="530"/>
      <c r="R433" s="675"/>
      <c r="S433" s="530"/>
      <c r="T433" s="530"/>
      <c r="U433" s="530"/>
      <c r="V433" s="530"/>
      <c r="W433" s="530"/>
      <c r="X433" s="530"/>
      <c r="Y433" s="530"/>
      <c r="Z433" s="530"/>
      <c r="AA433" s="530"/>
      <c r="AB433" s="530"/>
      <c r="AC433" s="530"/>
      <c r="AD433" s="530"/>
      <c r="AE433" s="530"/>
      <c r="AF433" s="530"/>
      <c r="AG433" s="677"/>
      <c r="AH433" s="530"/>
      <c r="AI433" s="530"/>
      <c r="AJ433" s="530"/>
      <c r="AK433" s="677"/>
      <c r="AL433" s="530"/>
    </row>
    <row r="434" ht="24.0" customHeight="1">
      <c r="A434" s="676"/>
      <c r="B434" s="669"/>
      <c r="C434" s="530"/>
      <c r="D434" s="674"/>
      <c r="E434" s="530"/>
      <c r="F434" s="530"/>
      <c r="G434" s="530"/>
      <c r="H434" s="530"/>
      <c r="I434" s="530"/>
      <c r="J434" s="530"/>
      <c r="K434" s="530"/>
      <c r="L434" s="675"/>
      <c r="M434" s="530"/>
      <c r="N434" s="530"/>
      <c r="O434" s="530"/>
      <c r="P434" s="530"/>
      <c r="Q434" s="530"/>
      <c r="R434" s="675"/>
      <c r="S434" s="530"/>
      <c r="T434" s="530"/>
      <c r="U434" s="530"/>
      <c r="V434" s="530"/>
      <c r="W434" s="530"/>
      <c r="X434" s="530"/>
      <c r="Y434" s="530"/>
      <c r="Z434" s="530"/>
      <c r="AA434" s="530"/>
      <c r="AB434" s="530"/>
      <c r="AC434" s="530"/>
      <c r="AD434" s="530"/>
      <c r="AE434" s="530"/>
      <c r="AF434" s="530"/>
      <c r="AG434" s="677"/>
      <c r="AH434" s="530"/>
      <c r="AI434" s="530"/>
      <c r="AJ434" s="530"/>
      <c r="AK434" s="677"/>
      <c r="AL434" s="530"/>
    </row>
    <row r="435" ht="24.0" customHeight="1">
      <c r="A435" s="676"/>
      <c r="B435" s="669"/>
      <c r="C435" s="530"/>
      <c r="D435" s="674"/>
      <c r="E435" s="530"/>
      <c r="F435" s="530"/>
      <c r="G435" s="530"/>
      <c r="H435" s="530"/>
      <c r="I435" s="530"/>
      <c r="J435" s="530"/>
      <c r="K435" s="530"/>
      <c r="L435" s="675"/>
      <c r="M435" s="530"/>
      <c r="N435" s="530"/>
      <c r="O435" s="530"/>
      <c r="P435" s="530"/>
      <c r="Q435" s="530"/>
      <c r="R435" s="675"/>
      <c r="S435" s="530"/>
      <c r="T435" s="530"/>
      <c r="U435" s="530"/>
      <c r="V435" s="530"/>
      <c r="W435" s="530"/>
      <c r="X435" s="530"/>
      <c r="Y435" s="530"/>
      <c r="Z435" s="530"/>
      <c r="AA435" s="530"/>
      <c r="AB435" s="530"/>
      <c r="AC435" s="530"/>
      <c r="AD435" s="530"/>
      <c r="AE435" s="530"/>
      <c r="AF435" s="530"/>
      <c r="AG435" s="677"/>
      <c r="AH435" s="530"/>
      <c r="AI435" s="530"/>
      <c r="AJ435" s="530"/>
      <c r="AK435" s="677"/>
      <c r="AL435" s="530"/>
    </row>
    <row r="436" ht="24.0" customHeight="1">
      <c r="A436" s="676"/>
      <c r="B436" s="669"/>
      <c r="C436" s="530"/>
      <c r="D436" s="674"/>
      <c r="E436" s="530"/>
      <c r="F436" s="530"/>
      <c r="G436" s="530"/>
      <c r="H436" s="530"/>
      <c r="I436" s="530"/>
      <c r="J436" s="530"/>
      <c r="K436" s="530"/>
      <c r="L436" s="675"/>
      <c r="M436" s="530"/>
      <c r="N436" s="530"/>
      <c r="O436" s="530"/>
      <c r="P436" s="530"/>
      <c r="Q436" s="530"/>
      <c r="R436" s="675"/>
      <c r="S436" s="530"/>
      <c r="T436" s="530"/>
      <c r="U436" s="530"/>
      <c r="V436" s="530"/>
      <c r="W436" s="530"/>
      <c r="X436" s="530"/>
      <c r="Y436" s="530"/>
      <c r="Z436" s="530"/>
      <c r="AA436" s="530"/>
      <c r="AB436" s="530"/>
      <c r="AC436" s="530"/>
      <c r="AD436" s="530"/>
      <c r="AE436" s="530"/>
      <c r="AF436" s="530"/>
      <c r="AG436" s="677"/>
      <c r="AH436" s="530"/>
      <c r="AI436" s="530"/>
      <c r="AJ436" s="530"/>
      <c r="AK436" s="677"/>
      <c r="AL436" s="530"/>
    </row>
    <row r="437" ht="24.0" customHeight="1">
      <c r="A437" s="676"/>
      <c r="B437" s="669"/>
      <c r="C437" s="530"/>
      <c r="D437" s="674"/>
      <c r="E437" s="530"/>
      <c r="F437" s="530"/>
      <c r="G437" s="530"/>
      <c r="H437" s="530"/>
      <c r="I437" s="530"/>
      <c r="J437" s="530"/>
      <c r="K437" s="530"/>
      <c r="L437" s="675"/>
      <c r="M437" s="530"/>
      <c r="N437" s="530"/>
      <c r="O437" s="530"/>
      <c r="P437" s="530"/>
      <c r="Q437" s="530"/>
      <c r="R437" s="675"/>
      <c r="S437" s="530"/>
      <c r="T437" s="530"/>
      <c r="U437" s="530"/>
      <c r="V437" s="530"/>
      <c r="W437" s="530"/>
      <c r="X437" s="530"/>
      <c r="Y437" s="530"/>
      <c r="Z437" s="530"/>
      <c r="AA437" s="530"/>
      <c r="AB437" s="530"/>
      <c r="AC437" s="530"/>
      <c r="AD437" s="530"/>
      <c r="AE437" s="530"/>
      <c r="AF437" s="530"/>
      <c r="AG437" s="677"/>
      <c r="AH437" s="530"/>
      <c r="AI437" s="530"/>
      <c r="AJ437" s="530"/>
      <c r="AK437" s="677"/>
      <c r="AL437" s="530"/>
    </row>
    <row r="438" ht="24.0" customHeight="1">
      <c r="A438" s="676"/>
      <c r="B438" s="669"/>
      <c r="C438" s="530"/>
      <c r="D438" s="674"/>
      <c r="E438" s="530"/>
      <c r="F438" s="530"/>
      <c r="G438" s="530"/>
      <c r="H438" s="530"/>
      <c r="I438" s="530"/>
      <c r="J438" s="530"/>
      <c r="K438" s="530"/>
      <c r="L438" s="675"/>
      <c r="M438" s="530"/>
      <c r="N438" s="530"/>
      <c r="O438" s="530"/>
      <c r="P438" s="530"/>
      <c r="Q438" s="530"/>
      <c r="R438" s="675"/>
      <c r="S438" s="530"/>
      <c r="T438" s="530"/>
      <c r="U438" s="530"/>
      <c r="V438" s="530"/>
      <c r="W438" s="530"/>
      <c r="X438" s="530"/>
      <c r="Y438" s="530"/>
      <c r="Z438" s="530"/>
      <c r="AA438" s="530"/>
      <c r="AB438" s="530"/>
      <c r="AC438" s="530"/>
      <c r="AD438" s="530"/>
      <c r="AE438" s="530"/>
      <c r="AF438" s="530"/>
      <c r="AG438" s="677"/>
      <c r="AH438" s="530"/>
      <c r="AI438" s="530"/>
      <c r="AJ438" s="530"/>
      <c r="AK438" s="677"/>
      <c r="AL438" s="530"/>
    </row>
    <row r="439" ht="24.0" customHeight="1">
      <c r="A439" s="676"/>
      <c r="B439" s="669"/>
      <c r="C439" s="530"/>
      <c r="D439" s="674"/>
      <c r="E439" s="530"/>
      <c r="F439" s="530"/>
      <c r="G439" s="530"/>
      <c r="H439" s="530"/>
      <c r="I439" s="530"/>
      <c r="J439" s="530"/>
      <c r="K439" s="530"/>
      <c r="L439" s="675"/>
      <c r="M439" s="530"/>
      <c r="N439" s="530"/>
      <c r="O439" s="530"/>
      <c r="P439" s="530"/>
      <c r="Q439" s="530"/>
      <c r="R439" s="675"/>
      <c r="S439" s="530"/>
      <c r="T439" s="530"/>
      <c r="U439" s="530"/>
      <c r="V439" s="530"/>
      <c r="W439" s="530"/>
      <c r="X439" s="530"/>
      <c r="Y439" s="530"/>
      <c r="Z439" s="530"/>
      <c r="AA439" s="530"/>
      <c r="AB439" s="530"/>
      <c r="AC439" s="530"/>
      <c r="AD439" s="530"/>
      <c r="AE439" s="530"/>
      <c r="AF439" s="530"/>
      <c r="AG439" s="677"/>
      <c r="AH439" s="530"/>
      <c r="AI439" s="530"/>
      <c r="AJ439" s="530"/>
      <c r="AK439" s="677"/>
      <c r="AL439" s="530"/>
    </row>
    <row r="440" ht="24.0" customHeight="1">
      <c r="A440" s="676"/>
      <c r="B440" s="669"/>
      <c r="C440" s="530"/>
      <c r="D440" s="674"/>
      <c r="E440" s="530"/>
      <c r="F440" s="530"/>
      <c r="G440" s="530"/>
      <c r="H440" s="530"/>
      <c r="I440" s="530"/>
      <c r="J440" s="530"/>
      <c r="K440" s="530"/>
      <c r="L440" s="675"/>
      <c r="M440" s="530"/>
      <c r="N440" s="530"/>
      <c r="O440" s="530"/>
      <c r="P440" s="530"/>
      <c r="Q440" s="530"/>
      <c r="R440" s="675"/>
      <c r="S440" s="530"/>
      <c r="T440" s="530"/>
      <c r="U440" s="530"/>
      <c r="V440" s="530"/>
      <c r="W440" s="530"/>
      <c r="X440" s="530"/>
      <c r="Y440" s="530"/>
      <c r="Z440" s="530"/>
      <c r="AA440" s="530"/>
      <c r="AB440" s="530"/>
      <c r="AC440" s="530"/>
      <c r="AD440" s="530"/>
      <c r="AE440" s="530"/>
      <c r="AF440" s="530"/>
      <c r="AG440" s="677"/>
      <c r="AH440" s="530"/>
      <c r="AI440" s="530"/>
      <c r="AJ440" s="530"/>
      <c r="AK440" s="677"/>
      <c r="AL440" s="530"/>
    </row>
    <row r="441" ht="24.0" customHeight="1">
      <c r="A441" s="676"/>
      <c r="B441" s="669"/>
      <c r="C441" s="530"/>
      <c r="D441" s="674"/>
      <c r="E441" s="530"/>
      <c r="F441" s="530"/>
      <c r="G441" s="530"/>
      <c r="H441" s="530"/>
      <c r="I441" s="530"/>
      <c r="J441" s="530"/>
      <c r="K441" s="530"/>
      <c r="L441" s="675"/>
      <c r="M441" s="530"/>
      <c r="N441" s="530"/>
      <c r="O441" s="530"/>
      <c r="P441" s="530"/>
      <c r="Q441" s="530"/>
      <c r="R441" s="675"/>
      <c r="S441" s="530"/>
      <c r="T441" s="530"/>
      <c r="U441" s="530"/>
      <c r="V441" s="530"/>
      <c r="W441" s="530"/>
      <c r="X441" s="530"/>
      <c r="Y441" s="530"/>
      <c r="Z441" s="530"/>
      <c r="AA441" s="530"/>
      <c r="AB441" s="530"/>
      <c r="AC441" s="530"/>
      <c r="AD441" s="530"/>
      <c r="AE441" s="530"/>
      <c r="AF441" s="530"/>
      <c r="AG441" s="677"/>
      <c r="AH441" s="530"/>
      <c r="AI441" s="530"/>
      <c r="AJ441" s="530"/>
      <c r="AK441" s="677"/>
      <c r="AL441" s="530"/>
    </row>
    <row r="442" ht="24.0" customHeight="1">
      <c r="A442" s="676"/>
      <c r="B442" s="669"/>
      <c r="C442" s="530"/>
      <c r="D442" s="674"/>
      <c r="E442" s="530"/>
      <c r="F442" s="530"/>
      <c r="G442" s="530"/>
      <c r="H442" s="530"/>
      <c r="I442" s="530"/>
      <c r="J442" s="530"/>
      <c r="K442" s="530"/>
      <c r="L442" s="675"/>
      <c r="M442" s="530"/>
      <c r="N442" s="530"/>
      <c r="O442" s="530"/>
      <c r="P442" s="530"/>
      <c r="Q442" s="530"/>
      <c r="R442" s="675"/>
      <c r="S442" s="530"/>
      <c r="T442" s="530"/>
      <c r="U442" s="530"/>
      <c r="V442" s="530"/>
      <c r="W442" s="530"/>
      <c r="X442" s="530"/>
      <c r="Y442" s="530"/>
      <c r="Z442" s="530"/>
      <c r="AA442" s="530"/>
      <c r="AB442" s="530"/>
      <c r="AC442" s="530"/>
      <c r="AD442" s="530"/>
      <c r="AE442" s="530"/>
      <c r="AF442" s="530"/>
      <c r="AG442" s="677"/>
      <c r="AH442" s="530"/>
      <c r="AI442" s="530"/>
      <c r="AJ442" s="530"/>
      <c r="AK442" s="677"/>
      <c r="AL442" s="530"/>
    </row>
    <row r="443" ht="24.0" customHeight="1">
      <c r="A443" s="676"/>
      <c r="B443" s="669"/>
      <c r="C443" s="530"/>
      <c r="D443" s="674"/>
      <c r="E443" s="530"/>
      <c r="F443" s="530"/>
      <c r="G443" s="530"/>
      <c r="H443" s="530"/>
      <c r="I443" s="530"/>
      <c r="J443" s="530"/>
      <c r="K443" s="530"/>
      <c r="L443" s="675"/>
      <c r="M443" s="530"/>
      <c r="N443" s="530"/>
      <c r="O443" s="530"/>
      <c r="P443" s="530"/>
      <c r="Q443" s="530"/>
      <c r="R443" s="675"/>
      <c r="S443" s="530"/>
      <c r="T443" s="530"/>
      <c r="U443" s="530"/>
      <c r="V443" s="530"/>
      <c r="W443" s="530"/>
      <c r="X443" s="530"/>
      <c r="Y443" s="530"/>
      <c r="Z443" s="530"/>
      <c r="AA443" s="530"/>
      <c r="AB443" s="530"/>
      <c r="AC443" s="530"/>
      <c r="AD443" s="530"/>
      <c r="AE443" s="530"/>
      <c r="AF443" s="530"/>
      <c r="AG443" s="677"/>
      <c r="AH443" s="530"/>
      <c r="AI443" s="530"/>
      <c r="AJ443" s="530"/>
      <c r="AK443" s="677"/>
      <c r="AL443" s="530"/>
    </row>
    <row r="444" ht="24.0" customHeight="1">
      <c r="A444" s="676"/>
      <c r="B444" s="669"/>
      <c r="C444" s="530"/>
      <c r="D444" s="674"/>
      <c r="E444" s="530"/>
      <c r="F444" s="530"/>
      <c r="G444" s="530"/>
      <c r="H444" s="530"/>
      <c r="I444" s="530"/>
      <c r="J444" s="530"/>
      <c r="K444" s="530"/>
      <c r="L444" s="675"/>
      <c r="M444" s="530"/>
      <c r="N444" s="530"/>
      <c r="O444" s="530"/>
      <c r="P444" s="530"/>
      <c r="Q444" s="530"/>
      <c r="R444" s="675"/>
      <c r="S444" s="530"/>
      <c r="T444" s="530"/>
      <c r="U444" s="530"/>
      <c r="V444" s="530"/>
      <c r="W444" s="530"/>
      <c r="X444" s="530"/>
      <c r="Y444" s="530"/>
      <c r="Z444" s="530"/>
      <c r="AA444" s="530"/>
      <c r="AB444" s="530"/>
      <c r="AC444" s="530"/>
      <c r="AD444" s="530"/>
      <c r="AE444" s="530"/>
      <c r="AF444" s="530"/>
      <c r="AG444" s="677"/>
      <c r="AH444" s="530"/>
      <c r="AI444" s="530"/>
      <c r="AJ444" s="530"/>
      <c r="AK444" s="677"/>
      <c r="AL444" s="530"/>
    </row>
    <row r="445" ht="24.0" customHeight="1">
      <c r="A445" s="676"/>
      <c r="B445" s="669"/>
      <c r="C445" s="530"/>
      <c r="D445" s="674"/>
      <c r="E445" s="530"/>
      <c r="F445" s="530"/>
      <c r="G445" s="530"/>
      <c r="H445" s="530"/>
      <c r="I445" s="530"/>
      <c r="J445" s="530"/>
      <c r="K445" s="530"/>
      <c r="L445" s="675"/>
      <c r="M445" s="530"/>
      <c r="N445" s="530"/>
      <c r="O445" s="530"/>
      <c r="P445" s="530"/>
      <c r="Q445" s="530"/>
      <c r="R445" s="675"/>
      <c r="S445" s="530"/>
      <c r="T445" s="530"/>
      <c r="U445" s="530"/>
      <c r="V445" s="530"/>
      <c r="W445" s="530"/>
      <c r="X445" s="530"/>
      <c r="Y445" s="530"/>
      <c r="Z445" s="530"/>
      <c r="AA445" s="530"/>
      <c r="AB445" s="530"/>
      <c r="AC445" s="530"/>
      <c r="AD445" s="530"/>
      <c r="AE445" s="530"/>
      <c r="AF445" s="530"/>
      <c r="AG445" s="677"/>
      <c r="AH445" s="530"/>
      <c r="AI445" s="530"/>
      <c r="AJ445" s="530"/>
      <c r="AK445" s="677"/>
      <c r="AL445" s="530"/>
    </row>
    <row r="446" ht="24.0" customHeight="1">
      <c r="A446" s="676"/>
      <c r="B446" s="669"/>
      <c r="C446" s="530"/>
      <c r="D446" s="674"/>
      <c r="E446" s="530"/>
      <c r="F446" s="530"/>
      <c r="G446" s="530"/>
      <c r="H446" s="530"/>
      <c r="I446" s="530"/>
      <c r="J446" s="530"/>
      <c r="K446" s="530"/>
      <c r="L446" s="675"/>
      <c r="M446" s="530"/>
      <c r="N446" s="530"/>
      <c r="O446" s="530"/>
      <c r="P446" s="530"/>
      <c r="Q446" s="530"/>
      <c r="R446" s="675"/>
      <c r="S446" s="530"/>
      <c r="T446" s="530"/>
      <c r="U446" s="530"/>
      <c r="V446" s="530"/>
      <c r="W446" s="530"/>
      <c r="X446" s="530"/>
      <c r="Y446" s="530"/>
      <c r="Z446" s="530"/>
      <c r="AA446" s="530"/>
      <c r="AB446" s="530"/>
      <c r="AC446" s="530"/>
      <c r="AD446" s="530"/>
      <c r="AE446" s="530"/>
      <c r="AF446" s="530"/>
      <c r="AG446" s="677"/>
      <c r="AH446" s="530"/>
      <c r="AI446" s="530"/>
      <c r="AJ446" s="530"/>
      <c r="AK446" s="677"/>
      <c r="AL446" s="530"/>
    </row>
    <row r="447" ht="24.0" customHeight="1">
      <c r="A447" s="676"/>
      <c r="B447" s="669"/>
      <c r="C447" s="530"/>
      <c r="D447" s="674"/>
      <c r="E447" s="530"/>
      <c r="F447" s="530"/>
      <c r="G447" s="530"/>
      <c r="H447" s="530"/>
      <c r="I447" s="530"/>
      <c r="J447" s="530"/>
      <c r="K447" s="530"/>
      <c r="L447" s="675"/>
      <c r="M447" s="530"/>
      <c r="N447" s="530"/>
      <c r="O447" s="530"/>
      <c r="P447" s="530"/>
      <c r="Q447" s="530"/>
      <c r="R447" s="675"/>
      <c r="S447" s="530"/>
      <c r="T447" s="530"/>
      <c r="U447" s="530"/>
      <c r="V447" s="530"/>
      <c r="W447" s="530"/>
      <c r="X447" s="530"/>
      <c r="Y447" s="530"/>
      <c r="Z447" s="530"/>
      <c r="AA447" s="530"/>
      <c r="AB447" s="530"/>
      <c r="AC447" s="530"/>
      <c r="AD447" s="530"/>
      <c r="AE447" s="530"/>
      <c r="AF447" s="530"/>
      <c r="AG447" s="677"/>
      <c r="AH447" s="530"/>
      <c r="AI447" s="530"/>
      <c r="AJ447" s="530"/>
      <c r="AK447" s="677"/>
      <c r="AL447" s="530"/>
    </row>
    <row r="448" ht="24.0" customHeight="1">
      <c r="A448" s="676"/>
      <c r="B448" s="669"/>
      <c r="C448" s="530"/>
      <c r="D448" s="674"/>
      <c r="E448" s="530"/>
      <c r="F448" s="530"/>
      <c r="G448" s="530"/>
      <c r="H448" s="530"/>
      <c r="I448" s="530"/>
      <c r="J448" s="530"/>
      <c r="K448" s="530"/>
      <c r="L448" s="675"/>
      <c r="M448" s="530"/>
      <c r="N448" s="530"/>
      <c r="O448" s="530"/>
      <c r="P448" s="530"/>
      <c r="Q448" s="530"/>
      <c r="R448" s="675"/>
      <c r="S448" s="530"/>
      <c r="T448" s="530"/>
      <c r="U448" s="530"/>
      <c r="V448" s="530"/>
      <c r="W448" s="530"/>
      <c r="X448" s="530"/>
      <c r="Y448" s="530"/>
      <c r="Z448" s="530"/>
      <c r="AA448" s="530"/>
      <c r="AB448" s="530"/>
      <c r="AC448" s="530"/>
      <c r="AD448" s="530"/>
      <c r="AE448" s="530"/>
      <c r="AF448" s="530"/>
      <c r="AG448" s="677"/>
      <c r="AH448" s="530"/>
      <c r="AI448" s="530"/>
      <c r="AJ448" s="530"/>
      <c r="AK448" s="677"/>
      <c r="AL448" s="530"/>
    </row>
    <row r="449" ht="24.0" customHeight="1">
      <c r="A449" s="676"/>
      <c r="B449" s="669"/>
      <c r="C449" s="530"/>
      <c r="D449" s="674"/>
      <c r="E449" s="530"/>
      <c r="F449" s="530"/>
      <c r="G449" s="530"/>
      <c r="H449" s="530"/>
      <c r="I449" s="530"/>
      <c r="J449" s="530"/>
      <c r="K449" s="530"/>
      <c r="L449" s="675"/>
      <c r="M449" s="530"/>
      <c r="N449" s="530"/>
      <c r="O449" s="530"/>
      <c r="P449" s="530"/>
      <c r="Q449" s="530"/>
      <c r="R449" s="675"/>
      <c r="S449" s="530"/>
      <c r="T449" s="530"/>
      <c r="U449" s="530"/>
      <c r="V449" s="530"/>
      <c r="W449" s="530"/>
      <c r="X449" s="530"/>
      <c r="Y449" s="530"/>
      <c r="Z449" s="530"/>
      <c r="AA449" s="530"/>
      <c r="AB449" s="530"/>
      <c r="AC449" s="530"/>
      <c r="AD449" s="530"/>
      <c r="AE449" s="530"/>
      <c r="AF449" s="530"/>
      <c r="AG449" s="677"/>
      <c r="AH449" s="530"/>
      <c r="AI449" s="530"/>
      <c r="AJ449" s="530"/>
      <c r="AK449" s="677"/>
      <c r="AL449" s="530"/>
    </row>
    <row r="450" ht="24.0" customHeight="1">
      <c r="A450" s="676"/>
      <c r="B450" s="669"/>
      <c r="C450" s="530"/>
      <c r="D450" s="674"/>
      <c r="E450" s="530"/>
      <c r="F450" s="530"/>
      <c r="G450" s="530"/>
      <c r="H450" s="530"/>
      <c r="I450" s="530"/>
      <c r="J450" s="530"/>
      <c r="K450" s="530"/>
      <c r="L450" s="675"/>
      <c r="M450" s="530"/>
      <c r="N450" s="530"/>
      <c r="O450" s="530"/>
      <c r="P450" s="530"/>
      <c r="Q450" s="530"/>
      <c r="R450" s="675"/>
      <c r="S450" s="530"/>
      <c r="T450" s="530"/>
      <c r="U450" s="530"/>
      <c r="V450" s="530"/>
      <c r="W450" s="530"/>
      <c r="X450" s="530"/>
      <c r="Y450" s="530"/>
      <c r="Z450" s="530"/>
      <c r="AA450" s="530"/>
      <c r="AB450" s="530"/>
      <c r="AC450" s="530"/>
      <c r="AD450" s="530"/>
      <c r="AE450" s="530"/>
      <c r="AF450" s="530"/>
      <c r="AG450" s="677"/>
      <c r="AH450" s="530"/>
      <c r="AI450" s="530"/>
      <c r="AJ450" s="530"/>
      <c r="AK450" s="677"/>
      <c r="AL450" s="530"/>
    </row>
    <row r="451" ht="24.0" customHeight="1">
      <c r="A451" s="676"/>
      <c r="B451" s="669"/>
      <c r="C451" s="530"/>
      <c r="D451" s="674"/>
      <c r="E451" s="530"/>
      <c r="F451" s="530"/>
      <c r="G451" s="530"/>
      <c r="H451" s="530"/>
      <c r="I451" s="530"/>
      <c r="J451" s="530"/>
      <c r="K451" s="530"/>
      <c r="L451" s="675"/>
      <c r="M451" s="530"/>
      <c r="N451" s="530"/>
      <c r="O451" s="530"/>
      <c r="P451" s="530"/>
      <c r="Q451" s="530"/>
      <c r="R451" s="675"/>
      <c r="S451" s="530"/>
      <c r="T451" s="530"/>
      <c r="U451" s="530"/>
      <c r="V451" s="530"/>
      <c r="W451" s="530"/>
      <c r="X451" s="530"/>
      <c r="Y451" s="530"/>
      <c r="Z451" s="530"/>
      <c r="AA451" s="530"/>
      <c r="AB451" s="530"/>
      <c r="AC451" s="530"/>
      <c r="AD451" s="530"/>
      <c r="AE451" s="530"/>
      <c r="AF451" s="530"/>
      <c r="AG451" s="677"/>
      <c r="AH451" s="530"/>
      <c r="AI451" s="530"/>
      <c r="AJ451" s="530"/>
      <c r="AK451" s="677"/>
      <c r="AL451" s="530"/>
    </row>
    <row r="452" ht="24.0" customHeight="1">
      <c r="A452" s="676"/>
      <c r="B452" s="669"/>
      <c r="C452" s="530"/>
      <c r="D452" s="674"/>
      <c r="E452" s="530"/>
      <c r="F452" s="530"/>
      <c r="G452" s="530"/>
      <c r="H452" s="530"/>
      <c r="I452" s="530"/>
      <c r="J452" s="530"/>
      <c r="K452" s="530"/>
      <c r="L452" s="675"/>
      <c r="M452" s="530"/>
      <c r="N452" s="530"/>
      <c r="O452" s="530"/>
      <c r="P452" s="530"/>
      <c r="Q452" s="530"/>
      <c r="R452" s="675"/>
      <c r="S452" s="530"/>
      <c r="T452" s="530"/>
      <c r="U452" s="530"/>
      <c r="V452" s="530"/>
      <c r="W452" s="530"/>
      <c r="X452" s="530"/>
      <c r="Y452" s="530"/>
      <c r="Z452" s="530"/>
      <c r="AA452" s="530"/>
      <c r="AB452" s="530"/>
      <c r="AC452" s="530"/>
      <c r="AD452" s="530"/>
      <c r="AE452" s="530"/>
      <c r="AF452" s="530"/>
      <c r="AG452" s="677"/>
      <c r="AH452" s="530"/>
      <c r="AI452" s="530"/>
      <c r="AJ452" s="530"/>
      <c r="AK452" s="677"/>
      <c r="AL452" s="530"/>
    </row>
    <row r="453" ht="24.0" customHeight="1">
      <c r="A453" s="676"/>
      <c r="B453" s="669"/>
      <c r="C453" s="530"/>
      <c r="D453" s="674"/>
      <c r="E453" s="530"/>
      <c r="F453" s="530"/>
      <c r="G453" s="530"/>
      <c r="H453" s="530"/>
      <c r="I453" s="530"/>
      <c r="J453" s="530"/>
      <c r="K453" s="530"/>
      <c r="L453" s="675"/>
      <c r="M453" s="530"/>
      <c r="N453" s="530"/>
      <c r="O453" s="530"/>
      <c r="P453" s="530"/>
      <c r="Q453" s="530"/>
      <c r="R453" s="675"/>
      <c r="S453" s="530"/>
      <c r="T453" s="530"/>
      <c r="U453" s="530"/>
      <c r="V453" s="530"/>
      <c r="W453" s="530"/>
      <c r="X453" s="530"/>
      <c r="Y453" s="530"/>
      <c r="Z453" s="530"/>
      <c r="AA453" s="530"/>
      <c r="AB453" s="530"/>
      <c r="AC453" s="530"/>
      <c r="AD453" s="530"/>
      <c r="AE453" s="530"/>
      <c r="AF453" s="530"/>
      <c r="AG453" s="677"/>
      <c r="AH453" s="530"/>
      <c r="AI453" s="530"/>
      <c r="AJ453" s="530"/>
      <c r="AK453" s="677"/>
      <c r="AL453" s="530"/>
    </row>
    <row r="454" ht="24.0" customHeight="1">
      <c r="A454" s="676"/>
      <c r="B454" s="669"/>
      <c r="C454" s="530"/>
      <c r="D454" s="674"/>
      <c r="E454" s="530"/>
      <c r="F454" s="530"/>
      <c r="G454" s="530"/>
      <c r="H454" s="530"/>
      <c r="I454" s="530"/>
      <c r="J454" s="530"/>
      <c r="K454" s="530"/>
      <c r="L454" s="675"/>
      <c r="M454" s="530"/>
      <c r="N454" s="530"/>
      <c r="O454" s="530"/>
      <c r="P454" s="530"/>
      <c r="Q454" s="530"/>
      <c r="R454" s="675"/>
      <c r="S454" s="530"/>
      <c r="T454" s="530"/>
      <c r="U454" s="530"/>
      <c r="V454" s="530"/>
      <c r="W454" s="530"/>
      <c r="X454" s="530"/>
      <c r="Y454" s="530"/>
      <c r="Z454" s="530"/>
      <c r="AA454" s="530"/>
      <c r="AB454" s="530"/>
      <c r="AC454" s="530"/>
      <c r="AD454" s="530"/>
      <c r="AE454" s="530"/>
      <c r="AF454" s="530"/>
      <c r="AG454" s="677"/>
      <c r="AH454" s="530"/>
      <c r="AI454" s="530"/>
      <c r="AJ454" s="530"/>
      <c r="AK454" s="677"/>
      <c r="AL454" s="530"/>
    </row>
    <row r="455" ht="24.0" customHeight="1">
      <c r="A455" s="676"/>
      <c r="B455" s="669"/>
      <c r="C455" s="530"/>
      <c r="D455" s="674"/>
      <c r="E455" s="530"/>
      <c r="F455" s="530"/>
      <c r="G455" s="530"/>
      <c r="H455" s="530"/>
      <c r="I455" s="530"/>
      <c r="J455" s="530"/>
      <c r="K455" s="530"/>
      <c r="L455" s="675"/>
      <c r="M455" s="530"/>
      <c r="N455" s="530"/>
      <c r="O455" s="530"/>
      <c r="P455" s="530"/>
      <c r="Q455" s="530"/>
      <c r="R455" s="675"/>
      <c r="S455" s="530"/>
      <c r="T455" s="530"/>
      <c r="U455" s="530"/>
      <c r="V455" s="530"/>
      <c r="W455" s="530"/>
      <c r="X455" s="530"/>
      <c r="Y455" s="530"/>
      <c r="Z455" s="530"/>
      <c r="AA455" s="530"/>
      <c r="AB455" s="530"/>
      <c r="AC455" s="530"/>
      <c r="AD455" s="530"/>
      <c r="AE455" s="530"/>
      <c r="AF455" s="530"/>
      <c r="AG455" s="677"/>
      <c r="AH455" s="530"/>
      <c r="AI455" s="530"/>
      <c r="AJ455" s="530"/>
      <c r="AK455" s="677"/>
      <c r="AL455" s="530"/>
    </row>
    <row r="456" ht="24.0" customHeight="1">
      <c r="A456" s="676"/>
      <c r="B456" s="669"/>
      <c r="C456" s="530"/>
      <c r="D456" s="674"/>
      <c r="E456" s="530"/>
      <c r="F456" s="530"/>
      <c r="G456" s="530"/>
      <c r="H456" s="530"/>
      <c r="I456" s="530"/>
      <c r="J456" s="530"/>
      <c r="K456" s="530"/>
      <c r="L456" s="675"/>
      <c r="M456" s="530"/>
      <c r="N456" s="530"/>
      <c r="O456" s="530"/>
      <c r="P456" s="530"/>
      <c r="Q456" s="530"/>
      <c r="R456" s="675"/>
      <c r="S456" s="530"/>
      <c r="T456" s="530"/>
      <c r="U456" s="530"/>
      <c r="V456" s="530"/>
      <c r="W456" s="530"/>
      <c r="X456" s="530"/>
      <c r="Y456" s="530"/>
      <c r="Z456" s="530"/>
      <c r="AA456" s="530"/>
      <c r="AB456" s="530"/>
      <c r="AC456" s="530"/>
      <c r="AD456" s="530"/>
      <c r="AE456" s="530"/>
      <c r="AF456" s="530"/>
      <c r="AG456" s="677"/>
      <c r="AH456" s="530"/>
      <c r="AI456" s="530"/>
      <c r="AJ456" s="530"/>
      <c r="AK456" s="677"/>
      <c r="AL456" s="530"/>
    </row>
    <row r="457" ht="24.0" customHeight="1">
      <c r="A457" s="676"/>
      <c r="B457" s="669"/>
      <c r="C457" s="530"/>
      <c r="D457" s="674"/>
      <c r="E457" s="530"/>
      <c r="F457" s="530"/>
      <c r="G457" s="530"/>
      <c r="H457" s="530"/>
      <c r="I457" s="530"/>
      <c r="J457" s="530"/>
      <c r="K457" s="530"/>
      <c r="L457" s="675"/>
      <c r="M457" s="530"/>
      <c r="N457" s="530"/>
      <c r="O457" s="530"/>
      <c r="P457" s="530"/>
      <c r="Q457" s="530"/>
      <c r="R457" s="675"/>
      <c r="S457" s="530"/>
      <c r="T457" s="530"/>
      <c r="U457" s="530"/>
      <c r="V457" s="530"/>
      <c r="W457" s="530"/>
      <c r="X457" s="530"/>
      <c r="Y457" s="530"/>
      <c r="Z457" s="530"/>
      <c r="AA457" s="530"/>
      <c r="AB457" s="530"/>
      <c r="AC457" s="530"/>
      <c r="AD457" s="530"/>
      <c r="AE457" s="530"/>
      <c r="AF457" s="530"/>
      <c r="AG457" s="677"/>
      <c r="AH457" s="530"/>
      <c r="AI457" s="530"/>
      <c r="AJ457" s="530"/>
      <c r="AK457" s="677"/>
      <c r="AL457" s="530"/>
    </row>
    <row r="458" ht="24.0" customHeight="1">
      <c r="A458" s="676"/>
      <c r="B458" s="669"/>
      <c r="C458" s="530"/>
      <c r="D458" s="674"/>
      <c r="E458" s="530"/>
      <c r="F458" s="530"/>
      <c r="G458" s="530"/>
      <c r="H458" s="530"/>
      <c r="I458" s="530"/>
      <c r="J458" s="530"/>
      <c r="K458" s="530"/>
      <c r="L458" s="675"/>
      <c r="M458" s="530"/>
      <c r="N458" s="530"/>
      <c r="O458" s="530"/>
      <c r="P458" s="530"/>
      <c r="Q458" s="530"/>
      <c r="R458" s="675"/>
      <c r="S458" s="530"/>
      <c r="T458" s="530"/>
      <c r="U458" s="530"/>
      <c r="V458" s="530"/>
      <c r="W458" s="530"/>
      <c r="X458" s="530"/>
      <c r="Y458" s="530"/>
      <c r="Z458" s="530"/>
      <c r="AA458" s="530"/>
      <c r="AB458" s="530"/>
      <c r="AC458" s="530"/>
      <c r="AD458" s="530"/>
      <c r="AE458" s="530"/>
      <c r="AF458" s="530"/>
      <c r="AG458" s="677"/>
      <c r="AH458" s="530"/>
      <c r="AI458" s="530"/>
      <c r="AJ458" s="530"/>
      <c r="AK458" s="677"/>
      <c r="AL458" s="530"/>
    </row>
    <row r="459" ht="24.0" customHeight="1">
      <c r="A459" s="676"/>
      <c r="B459" s="669"/>
      <c r="C459" s="530"/>
      <c r="D459" s="674"/>
      <c r="E459" s="530"/>
      <c r="F459" s="530"/>
      <c r="G459" s="530"/>
      <c r="H459" s="530"/>
      <c r="I459" s="530"/>
      <c r="J459" s="530"/>
      <c r="K459" s="530"/>
      <c r="L459" s="675"/>
      <c r="M459" s="530"/>
      <c r="N459" s="530"/>
      <c r="O459" s="530"/>
      <c r="P459" s="530"/>
      <c r="Q459" s="530"/>
      <c r="R459" s="675"/>
      <c r="S459" s="530"/>
      <c r="T459" s="530"/>
      <c r="U459" s="530"/>
      <c r="V459" s="530"/>
      <c r="W459" s="530"/>
      <c r="X459" s="530"/>
      <c r="Y459" s="530"/>
      <c r="Z459" s="530"/>
      <c r="AA459" s="530"/>
      <c r="AB459" s="530"/>
      <c r="AC459" s="530"/>
      <c r="AD459" s="530"/>
      <c r="AE459" s="530"/>
      <c r="AF459" s="530"/>
      <c r="AG459" s="677"/>
      <c r="AH459" s="530"/>
      <c r="AI459" s="530"/>
      <c r="AJ459" s="530"/>
      <c r="AK459" s="677"/>
      <c r="AL459" s="530"/>
    </row>
    <row r="460" ht="24.0" customHeight="1">
      <c r="A460" s="676"/>
      <c r="B460" s="669"/>
      <c r="C460" s="530"/>
      <c r="D460" s="674"/>
      <c r="E460" s="530"/>
      <c r="F460" s="530"/>
      <c r="G460" s="530"/>
      <c r="H460" s="530"/>
      <c r="I460" s="530"/>
      <c r="J460" s="530"/>
      <c r="K460" s="530"/>
      <c r="L460" s="675"/>
      <c r="M460" s="530"/>
      <c r="N460" s="530"/>
      <c r="O460" s="530"/>
      <c r="P460" s="530"/>
      <c r="Q460" s="530"/>
      <c r="R460" s="675"/>
      <c r="S460" s="530"/>
      <c r="T460" s="530"/>
      <c r="U460" s="530"/>
      <c r="V460" s="530"/>
      <c r="W460" s="530"/>
      <c r="X460" s="530"/>
      <c r="Y460" s="530"/>
      <c r="Z460" s="530"/>
      <c r="AA460" s="530"/>
      <c r="AB460" s="530"/>
      <c r="AC460" s="530"/>
      <c r="AD460" s="530"/>
      <c r="AE460" s="530"/>
      <c r="AF460" s="530"/>
      <c r="AG460" s="677"/>
      <c r="AH460" s="530"/>
      <c r="AI460" s="530"/>
      <c r="AJ460" s="530"/>
      <c r="AK460" s="677"/>
      <c r="AL460" s="530"/>
    </row>
    <row r="461" ht="24.0" customHeight="1">
      <c r="A461" s="676"/>
      <c r="B461" s="669"/>
      <c r="C461" s="530"/>
      <c r="D461" s="674"/>
      <c r="E461" s="530"/>
      <c r="F461" s="530"/>
      <c r="G461" s="530"/>
      <c r="H461" s="530"/>
      <c r="I461" s="530"/>
      <c r="J461" s="530"/>
      <c r="K461" s="530"/>
      <c r="L461" s="675"/>
      <c r="M461" s="530"/>
      <c r="N461" s="530"/>
      <c r="O461" s="530"/>
      <c r="P461" s="530"/>
      <c r="Q461" s="530"/>
      <c r="R461" s="675"/>
      <c r="S461" s="530"/>
      <c r="T461" s="530"/>
      <c r="U461" s="530"/>
      <c r="V461" s="530"/>
      <c r="W461" s="530"/>
      <c r="X461" s="530"/>
      <c r="Y461" s="530"/>
      <c r="Z461" s="530"/>
      <c r="AA461" s="530"/>
      <c r="AB461" s="530"/>
      <c r="AC461" s="530"/>
      <c r="AD461" s="530"/>
      <c r="AE461" s="530"/>
      <c r="AF461" s="530"/>
      <c r="AG461" s="677"/>
      <c r="AH461" s="530"/>
      <c r="AI461" s="530"/>
      <c r="AJ461" s="530"/>
      <c r="AK461" s="677"/>
      <c r="AL461" s="530"/>
    </row>
    <row r="462" ht="24.0" customHeight="1">
      <c r="A462" s="676"/>
      <c r="B462" s="669"/>
      <c r="C462" s="530"/>
      <c r="D462" s="674"/>
      <c r="E462" s="530"/>
      <c r="F462" s="530"/>
      <c r="G462" s="530"/>
      <c r="H462" s="530"/>
      <c r="I462" s="530"/>
      <c r="J462" s="530"/>
      <c r="K462" s="530"/>
      <c r="L462" s="675"/>
      <c r="M462" s="530"/>
      <c r="N462" s="530"/>
      <c r="O462" s="530"/>
      <c r="P462" s="530"/>
      <c r="Q462" s="530"/>
      <c r="R462" s="675"/>
      <c r="S462" s="530"/>
      <c r="T462" s="530"/>
      <c r="U462" s="530"/>
      <c r="V462" s="530"/>
      <c r="W462" s="530"/>
      <c r="X462" s="530"/>
      <c r="Y462" s="530"/>
      <c r="Z462" s="530"/>
      <c r="AA462" s="530"/>
      <c r="AB462" s="530"/>
      <c r="AC462" s="530"/>
      <c r="AD462" s="530"/>
      <c r="AE462" s="530"/>
      <c r="AF462" s="530"/>
      <c r="AG462" s="677"/>
      <c r="AH462" s="530"/>
      <c r="AI462" s="530"/>
      <c r="AJ462" s="530"/>
      <c r="AK462" s="677"/>
      <c r="AL462" s="530"/>
    </row>
    <row r="463" ht="24.0" customHeight="1">
      <c r="A463" s="676"/>
      <c r="B463" s="669"/>
      <c r="C463" s="530"/>
      <c r="D463" s="674"/>
      <c r="E463" s="530"/>
      <c r="F463" s="530"/>
      <c r="G463" s="530"/>
      <c r="H463" s="530"/>
      <c r="I463" s="530"/>
      <c r="J463" s="530"/>
      <c r="K463" s="530"/>
      <c r="L463" s="675"/>
      <c r="M463" s="530"/>
      <c r="N463" s="530"/>
      <c r="O463" s="530"/>
      <c r="P463" s="530"/>
      <c r="Q463" s="530"/>
      <c r="R463" s="675"/>
      <c r="S463" s="530"/>
      <c r="T463" s="530"/>
      <c r="U463" s="530"/>
      <c r="V463" s="530"/>
      <c r="W463" s="530"/>
      <c r="X463" s="530"/>
      <c r="Y463" s="530"/>
      <c r="Z463" s="530"/>
      <c r="AA463" s="530"/>
      <c r="AB463" s="530"/>
      <c r="AC463" s="530"/>
      <c r="AD463" s="530"/>
      <c r="AE463" s="530"/>
      <c r="AF463" s="530"/>
      <c r="AG463" s="677"/>
      <c r="AH463" s="530"/>
      <c r="AI463" s="530"/>
      <c r="AJ463" s="530"/>
      <c r="AK463" s="677"/>
      <c r="AL463" s="530"/>
    </row>
    <row r="464" ht="24.0" customHeight="1">
      <c r="A464" s="676"/>
      <c r="B464" s="669"/>
      <c r="C464" s="530"/>
      <c r="D464" s="674"/>
      <c r="E464" s="530"/>
      <c r="F464" s="530"/>
      <c r="G464" s="530"/>
      <c r="H464" s="530"/>
      <c r="I464" s="530"/>
      <c r="J464" s="530"/>
      <c r="K464" s="530"/>
      <c r="L464" s="675"/>
      <c r="M464" s="530"/>
      <c r="N464" s="530"/>
      <c r="O464" s="530"/>
      <c r="P464" s="530"/>
      <c r="Q464" s="530"/>
      <c r="R464" s="675"/>
      <c r="S464" s="530"/>
      <c r="T464" s="530"/>
      <c r="U464" s="530"/>
      <c r="V464" s="530"/>
      <c r="W464" s="530"/>
      <c r="X464" s="530"/>
      <c r="Y464" s="530"/>
      <c r="Z464" s="530"/>
      <c r="AA464" s="530"/>
      <c r="AB464" s="530"/>
      <c r="AC464" s="530"/>
      <c r="AD464" s="530"/>
      <c r="AE464" s="530"/>
      <c r="AF464" s="530"/>
      <c r="AG464" s="677"/>
      <c r="AH464" s="530"/>
      <c r="AI464" s="530"/>
      <c r="AJ464" s="530"/>
      <c r="AK464" s="677"/>
      <c r="AL464" s="530"/>
    </row>
    <row r="465" ht="24.0" customHeight="1">
      <c r="A465" s="676"/>
      <c r="B465" s="669"/>
      <c r="C465" s="530"/>
      <c r="D465" s="674"/>
      <c r="E465" s="530"/>
      <c r="F465" s="530"/>
      <c r="G465" s="530"/>
      <c r="H465" s="530"/>
      <c r="I465" s="530"/>
      <c r="J465" s="530"/>
      <c r="K465" s="530"/>
      <c r="L465" s="675"/>
      <c r="M465" s="530"/>
      <c r="N465" s="530"/>
      <c r="O465" s="530"/>
      <c r="P465" s="530"/>
      <c r="Q465" s="530"/>
      <c r="R465" s="675"/>
      <c r="S465" s="530"/>
      <c r="T465" s="530"/>
      <c r="U465" s="530"/>
      <c r="V465" s="530"/>
      <c r="W465" s="530"/>
      <c r="X465" s="530"/>
      <c r="Y465" s="530"/>
      <c r="Z465" s="530"/>
      <c r="AA465" s="530"/>
      <c r="AB465" s="530"/>
      <c r="AC465" s="530"/>
      <c r="AD465" s="530"/>
      <c r="AE465" s="530"/>
      <c r="AF465" s="530"/>
      <c r="AG465" s="677"/>
      <c r="AH465" s="530"/>
      <c r="AI465" s="530"/>
      <c r="AJ465" s="530"/>
      <c r="AK465" s="677"/>
      <c r="AL465" s="530"/>
    </row>
    <row r="466" ht="24.0" customHeight="1">
      <c r="A466" s="676"/>
      <c r="B466" s="669"/>
      <c r="C466" s="530"/>
      <c r="D466" s="674"/>
      <c r="E466" s="530"/>
      <c r="F466" s="530"/>
      <c r="G466" s="530"/>
      <c r="H466" s="530"/>
      <c r="I466" s="530"/>
      <c r="J466" s="530"/>
      <c r="K466" s="530"/>
      <c r="L466" s="675"/>
      <c r="M466" s="530"/>
      <c r="N466" s="530"/>
      <c r="O466" s="530"/>
      <c r="P466" s="530"/>
      <c r="Q466" s="530"/>
      <c r="R466" s="675"/>
      <c r="S466" s="530"/>
      <c r="T466" s="530"/>
      <c r="U466" s="530"/>
      <c r="V466" s="530"/>
      <c r="W466" s="530"/>
      <c r="X466" s="530"/>
      <c r="Y466" s="530"/>
      <c r="Z466" s="530"/>
      <c r="AA466" s="530"/>
      <c r="AB466" s="530"/>
      <c r="AC466" s="530"/>
      <c r="AD466" s="530"/>
      <c r="AE466" s="530"/>
      <c r="AF466" s="530"/>
      <c r="AG466" s="677"/>
      <c r="AH466" s="530"/>
      <c r="AI466" s="530"/>
      <c r="AJ466" s="530"/>
      <c r="AK466" s="677"/>
      <c r="AL466" s="530"/>
    </row>
    <row r="467" ht="24.0" customHeight="1">
      <c r="A467" s="676"/>
      <c r="B467" s="669"/>
      <c r="C467" s="530"/>
      <c r="D467" s="674"/>
      <c r="E467" s="530"/>
      <c r="F467" s="530"/>
      <c r="G467" s="530"/>
      <c r="H467" s="530"/>
      <c r="I467" s="530"/>
      <c r="J467" s="530"/>
      <c r="K467" s="530"/>
      <c r="L467" s="675"/>
      <c r="M467" s="530"/>
      <c r="N467" s="530"/>
      <c r="O467" s="530"/>
      <c r="P467" s="530"/>
      <c r="Q467" s="530"/>
      <c r="R467" s="675"/>
      <c r="S467" s="530"/>
      <c r="T467" s="530"/>
      <c r="U467" s="530"/>
      <c r="V467" s="530"/>
      <c r="W467" s="530"/>
      <c r="X467" s="530"/>
      <c r="Y467" s="530"/>
      <c r="Z467" s="530"/>
      <c r="AA467" s="530"/>
      <c r="AB467" s="530"/>
      <c r="AC467" s="530"/>
      <c r="AD467" s="530"/>
      <c r="AE467" s="530"/>
      <c r="AF467" s="530"/>
      <c r="AG467" s="677"/>
      <c r="AH467" s="530"/>
      <c r="AI467" s="530"/>
      <c r="AJ467" s="530"/>
      <c r="AK467" s="677"/>
      <c r="AL467" s="530"/>
    </row>
    <row r="468" ht="24.0" customHeight="1">
      <c r="A468" s="676"/>
      <c r="B468" s="669"/>
      <c r="C468" s="530"/>
      <c r="D468" s="674"/>
      <c r="E468" s="530"/>
      <c r="F468" s="530"/>
      <c r="G468" s="530"/>
      <c r="H468" s="530"/>
      <c r="I468" s="530"/>
      <c r="J468" s="530"/>
      <c r="K468" s="530"/>
      <c r="L468" s="675"/>
      <c r="M468" s="530"/>
      <c r="N468" s="530"/>
      <c r="O468" s="530"/>
      <c r="P468" s="530"/>
      <c r="Q468" s="530"/>
      <c r="R468" s="675"/>
      <c r="S468" s="530"/>
      <c r="T468" s="530"/>
      <c r="U468" s="530"/>
      <c r="V468" s="530"/>
      <c r="W468" s="530"/>
      <c r="X468" s="530"/>
      <c r="Y468" s="530"/>
      <c r="Z468" s="530"/>
      <c r="AA468" s="530"/>
      <c r="AB468" s="530"/>
      <c r="AC468" s="530"/>
      <c r="AD468" s="530"/>
      <c r="AE468" s="530"/>
      <c r="AF468" s="530"/>
      <c r="AG468" s="677"/>
      <c r="AH468" s="530"/>
      <c r="AI468" s="530"/>
      <c r="AJ468" s="530"/>
      <c r="AK468" s="677"/>
      <c r="AL468" s="530"/>
    </row>
    <row r="469" ht="24.0" customHeight="1">
      <c r="A469" s="676"/>
      <c r="B469" s="669"/>
      <c r="C469" s="530"/>
      <c r="D469" s="674"/>
      <c r="E469" s="530"/>
      <c r="F469" s="530"/>
      <c r="G469" s="530"/>
      <c r="H469" s="530"/>
      <c r="I469" s="530"/>
      <c r="J469" s="530"/>
      <c r="K469" s="530"/>
      <c r="L469" s="675"/>
      <c r="M469" s="530"/>
      <c r="N469" s="530"/>
      <c r="O469" s="530"/>
      <c r="P469" s="530"/>
      <c r="Q469" s="530"/>
      <c r="R469" s="675"/>
      <c r="S469" s="530"/>
      <c r="T469" s="530"/>
      <c r="U469" s="530"/>
      <c r="V469" s="530"/>
      <c r="W469" s="530"/>
      <c r="X469" s="530"/>
      <c r="Y469" s="530"/>
      <c r="Z469" s="530"/>
      <c r="AA469" s="530"/>
      <c r="AB469" s="530"/>
      <c r="AC469" s="530"/>
      <c r="AD469" s="530"/>
      <c r="AE469" s="530"/>
      <c r="AF469" s="530"/>
      <c r="AG469" s="677"/>
      <c r="AH469" s="530"/>
      <c r="AI469" s="530"/>
      <c r="AJ469" s="530"/>
      <c r="AK469" s="677"/>
      <c r="AL469" s="530"/>
    </row>
    <row r="470" ht="24.0" customHeight="1">
      <c r="A470" s="676"/>
      <c r="B470" s="669"/>
      <c r="C470" s="530"/>
      <c r="D470" s="674"/>
      <c r="E470" s="530"/>
      <c r="F470" s="530"/>
      <c r="G470" s="530"/>
      <c r="H470" s="530"/>
      <c r="I470" s="530"/>
      <c r="J470" s="530"/>
      <c r="K470" s="530"/>
      <c r="L470" s="675"/>
      <c r="M470" s="530"/>
      <c r="N470" s="530"/>
      <c r="O470" s="530"/>
      <c r="P470" s="530"/>
      <c r="Q470" s="530"/>
      <c r="R470" s="675"/>
      <c r="S470" s="530"/>
      <c r="T470" s="530"/>
      <c r="U470" s="530"/>
      <c r="V470" s="530"/>
      <c r="W470" s="530"/>
      <c r="X470" s="530"/>
      <c r="Y470" s="530"/>
      <c r="Z470" s="530"/>
      <c r="AA470" s="530"/>
      <c r="AB470" s="530"/>
      <c r="AC470" s="530"/>
      <c r="AD470" s="530"/>
      <c r="AE470" s="530"/>
      <c r="AF470" s="530"/>
      <c r="AG470" s="677"/>
      <c r="AH470" s="530"/>
      <c r="AI470" s="530"/>
      <c r="AJ470" s="530"/>
      <c r="AK470" s="677"/>
      <c r="AL470" s="530"/>
    </row>
    <row r="471" ht="24.0" customHeight="1">
      <c r="A471" s="676"/>
      <c r="B471" s="669"/>
      <c r="C471" s="530"/>
      <c r="D471" s="674"/>
      <c r="E471" s="530"/>
      <c r="F471" s="530"/>
      <c r="G471" s="530"/>
      <c r="H471" s="530"/>
      <c r="I471" s="530"/>
      <c r="J471" s="530"/>
      <c r="K471" s="530"/>
      <c r="L471" s="675"/>
      <c r="M471" s="530"/>
      <c r="N471" s="530"/>
      <c r="O471" s="530"/>
      <c r="P471" s="530"/>
      <c r="Q471" s="530"/>
      <c r="R471" s="675"/>
      <c r="S471" s="530"/>
      <c r="T471" s="530"/>
      <c r="U471" s="530"/>
      <c r="V471" s="530"/>
      <c r="W471" s="530"/>
      <c r="X471" s="530"/>
      <c r="Y471" s="530"/>
      <c r="Z471" s="530"/>
      <c r="AA471" s="530"/>
      <c r="AB471" s="530"/>
      <c r="AC471" s="530"/>
      <c r="AD471" s="530"/>
      <c r="AE471" s="530"/>
      <c r="AF471" s="530"/>
      <c r="AG471" s="677"/>
      <c r="AH471" s="530"/>
      <c r="AI471" s="530"/>
      <c r="AJ471" s="530"/>
      <c r="AK471" s="677"/>
      <c r="AL471" s="530"/>
    </row>
    <row r="472" ht="24.0" customHeight="1">
      <c r="A472" s="676"/>
      <c r="B472" s="669"/>
      <c r="C472" s="530"/>
      <c r="D472" s="674"/>
      <c r="E472" s="530"/>
      <c r="F472" s="530"/>
      <c r="G472" s="530"/>
      <c r="H472" s="530"/>
      <c r="I472" s="530"/>
      <c r="J472" s="530"/>
      <c r="K472" s="530"/>
      <c r="L472" s="675"/>
      <c r="M472" s="530"/>
      <c r="N472" s="530"/>
      <c r="O472" s="530"/>
      <c r="P472" s="530"/>
      <c r="Q472" s="530"/>
      <c r="R472" s="675"/>
      <c r="S472" s="530"/>
      <c r="T472" s="530"/>
      <c r="U472" s="530"/>
      <c r="V472" s="530"/>
      <c r="W472" s="530"/>
      <c r="X472" s="530"/>
      <c r="Y472" s="530"/>
      <c r="Z472" s="530"/>
      <c r="AA472" s="530"/>
      <c r="AB472" s="530"/>
      <c r="AC472" s="530"/>
      <c r="AD472" s="530"/>
      <c r="AE472" s="530"/>
      <c r="AF472" s="530"/>
      <c r="AG472" s="677"/>
      <c r="AH472" s="530"/>
      <c r="AI472" s="530"/>
      <c r="AJ472" s="530"/>
      <c r="AK472" s="677"/>
      <c r="AL472" s="530"/>
    </row>
    <row r="473" ht="24.0" customHeight="1">
      <c r="A473" s="676"/>
      <c r="B473" s="669"/>
      <c r="C473" s="530"/>
      <c r="D473" s="674"/>
      <c r="E473" s="530"/>
      <c r="F473" s="530"/>
      <c r="G473" s="530"/>
      <c r="H473" s="530"/>
      <c r="I473" s="530"/>
      <c r="J473" s="530"/>
      <c r="K473" s="530"/>
      <c r="L473" s="675"/>
      <c r="M473" s="530"/>
      <c r="N473" s="530"/>
      <c r="O473" s="530"/>
      <c r="P473" s="530"/>
      <c r="Q473" s="530"/>
      <c r="R473" s="675"/>
      <c r="S473" s="530"/>
      <c r="T473" s="530"/>
      <c r="U473" s="530"/>
      <c r="V473" s="530"/>
      <c r="W473" s="530"/>
      <c r="X473" s="530"/>
      <c r="Y473" s="530"/>
      <c r="Z473" s="530"/>
      <c r="AA473" s="530"/>
      <c r="AB473" s="530"/>
      <c r="AC473" s="530"/>
      <c r="AD473" s="530"/>
      <c r="AE473" s="530"/>
      <c r="AF473" s="530"/>
      <c r="AG473" s="677"/>
      <c r="AH473" s="530"/>
      <c r="AI473" s="530"/>
      <c r="AJ473" s="530"/>
      <c r="AK473" s="677"/>
      <c r="AL473" s="530"/>
    </row>
    <row r="474" ht="24.0" customHeight="1">
      <c r="A474" s="676"/>
      <c r="B474" s="669"/>
      <c r="C474" s="530"/>
      <c r="D474" s="674"/>
      <c r="E474" s="530"/>
      <c r="F474" s="530"/>
      <c r="G474" s="530"/>
      <c r="H474" s="530"/>
      <c r="I474" s="530"/>
      <c r="J474" s="530"/>
      <c r="K474" s="530"/>
      <c r="L474" s="675"/>
      <c r="M474" s="530"/>
      <c r="N474" s="530"/>
      <c r="O474" s="530"/>
      <c r="P474" s="530"/>
      <c r="Q474" s="530"/>
      <c r="R474" s="675"/>
      <c r="S474" s="530"/>
      <c r="T474" s="530"/>
      <c r="U474" s="530"/>
      <c r="V474" s="530"/>
      <c r="W474" s="530"/>
      <c r="X474" s="530"/>
      <c r="Y474" s="530"/>
      <c r="Z474" s="530"/>
      <c r="AA474" s="530"/>
      <c r="AB474" s="530"/>
      <c r="AC474" s="530"/>
      <c r="AD474" s="530"/>
      <c r="AE474" s="530"/>
      <c r="AF474" s="530"/>
      <c r="AG474" s="677"/>
      <c r="AH474" s="530"/>
      <c r="AI474" s="530"/>
      <c r="AJ474" s="530"/>
      <c r="AK474" s="677"/>
      <c r="AL474" s="530"/>
    </row>
    <row r="475" ht="24.0" customHeight="1">
      <c r="A475" s="676"/>
      <c r="B475" s="669"/>
      <c r="C475" s="530"/>
      <c r="D475" s="674"/>
      <c r="E475" s="530"/>
      <c r="F475" s="530"/>
      <c r="G475" s="530"/>
      <c r="H475" s="530"/>
      <c r="I475" s="530"/>
      <c r="J475" s="530"/>
      <c r="K475" s="530"/>
      <c r="L475" s="675"/>
      <c r="M475" s="530"/>
      <c r="N475" s="530"/>
      <c r="O475" s="530"/>
      <c r="P475" s="530"/>
      <c r="Q475" s="530"/>
      <c r="R475" s="675"/>
      <c r="S475" s="530"/>
      <c r="T475" s="530"/>
      <c r="U475" s="530"/>
      <c r="V475" s="530"/>
      <c r="W475" s="530"/>
      <c r="X475" s="530"/>
      <c r="Y475" s="530"/>
      <c r="Z475" s="530"/>
      <c r="AA475" s="530"/>
      <c r="AB475" s="530"/>
      <c r="AC475" s="530"/>
      <c r="AD475" s="530"/>
      <c r="AE475" s="530"/>
      <c r="AF475" s="530"/>
      <c r="AG475" s="677"/>
      <c r="AH475" s="530"/>
      <c r="AI475" s="530"/>
      <c r="AJ475" s="530"/>
      <c r="AK475" s="677"/>
      <c r="AL475" s="530"/>
    </row>
    <row r="476" ht="24.0" customHeight="1">
      <c r="A476" s="676"/>
      <c r="B476" s="669"/>
      <c r="C476" s="530"/>
      <c r="D476" s="674"/>
      <c r="E476" s="530"/>
      <c r="F476" s="530"/>
      <c r="G476" s="530"/>
      <c r="H476" s="530"/>
      <c r="I476" s="530"/>
      <c r="J476" s="530"/>
      <c r="K476" s="530"/>
      <c r="L476" s="675"/>
      <c r="M476" s="530"/>
      <c r="N476" s="530"/>
      <c r="O476" s="530"/>
      <c r="P476" s="530"/>
      <c r="Q476" s="530"/>
      <c r="R476" s="675"/>
      <c r="S476" s="530"/>
      <c r="T476" s="530"/>
      <c r="U476" s="530"/>
      <c r="V476" s="530"/>
      <c r="W476" s="530"/>
      <c r="X476" s="530"/>
      <c r="Y476" s="530"/>
      <c r="Z476" s="530"/>
      <c r="AA476" s="530"/>
      <c r="AB476" s="530"/>
      <c r="AC476" s="530"/>
      <c r="AD476" s="530"/>
      <c r="AE476" s="530"/>
      <c r="AF476" s="530"/>
      <c r="AG476" s="677"/>
      <c r="AH476" s="530"/>
      <c r="AI476" s="530"/>
      <c r="AJ476" s="530"/>
      <c r="AK476" s="677"/>
      <c r="AL476" s="530"/>
    </row>
    <row r="477" ht="24.0" customHeight="1">
      <c r="A477" s="676"/>
      <c r="B477" s="669"/>
      <c r="C477" s="530"/>
      <c r="D477" s="674"/>
      <c r="E477" s="530"/>
      <c r="F477" s="530"/>
      <c r="G477" s="530"/>
      <c r="H477" s="530"/>
      <c r="I477" s="530"/>
      <c r="J477" s="530"/>
      <c r="K477" s="530"/>
      <c r="L477" s="675"/>
      <c r="M477" s="530"/>
      <c r="N477" s="530"/>
      <c r="O477" s="530"/>
      <c r="P477" s="530"/>
      <c r="Q477" s="530"/>
      <c r="R477" s="675"/>
      <c r="S477" s="530"/>
      <c r="T477" s="530"/>
      <c r="U477" s="530"/>
      <c r="V477" s="530"/>
      <c r="W477" s="530"/>
      <c r="X477" s="530"/>
      <c r="Y477" s="530"/>
      <c r="Z477" s="530"/>
      <c r="AA477" s="530"/>
      <c r="AB477" s="530"/>
      <c r="AC477" s="530"/>
      <c r="AD477" s="530"/>
      <c r="AE477" s="530"/>
      <c r="AF477" s="530"/>
      <c r="AG477" s="677"/>
      <c r="AH477" s="530"/>
      <c r="AI477" s="530"/>
      <c r="AJ477" s="530"/>
      <c r="AK477" s="677"/>
      <c r="AL477" s="530"/>
    </row>
    <row r="478" ht="24.0" customHeight="1">
      <c r="A478" s="676"/>
      <c r="B478" s="669"/>
      <c r="C478" s="530"/>
      <c r="D478" s="674"/>
      <c r="E478" s="530"/>
      <c r="F478" s="530"/>
      <c r="G478" s="530"/>
      <c r="H478" s="530"/>
      <c r="I478" s="530"/>
      <c r="J478" s="530"/>
      <c r="K478" s="530"/>
      <c r="L478" s="675"/>
      <c r="M478" s="530"/>
      <c r="N478" s="530"/>
      <c r="O478" s="530"/>
      <c r="P478" s="530"/>
      <c r="Q478" s="530"/>
      <c r="R478" s="675"/>
      <c r="S478" s="530"/>
      <c r="T478" s="530"/>
      <c r="U478" s="530"/>
      <c r="V478" s="530"/>
      <c r="W478" s="530"/>
      <c r="X478" s="530"/>
      <c r="Y478" s="530"/>
      <c r="Z478" s="530"/>
      <c r="AA478" s="530"/>
      <c r="AB478" s="530"/>
      <c r="AC478" s="530"/>
      <c r="AD478" s="530"/>
      <c r="AE478" s="530"/>
      <c r="AF478" s="530"/>
      <c r="AG478" s="677"/>
      <c r="AH478" s="530"/>
      <c r="AI478" s="530"/>
      <c r="AJ478" s="530"/>
      <c r="AK478" s="677"/>
      <c r="AL478" s="530"/>
    </row>
    <row r="479" ht="24.0" customHeight="1">
      <c r="A479" s="676"/>
      <c r="B479" s="669"/>
      <c r="C479" s="530"/>
      <c r="D479" s="674"/>
      <c r="E479" s="530"/>
      <c r="F479" s="530"/>
      <c r="G479" s="530"/>
      <c r="H479" s="530"/>
      <c r="I479" s="530"/>
      <c r="J479" s="530"/>
      <c r="K479" s="530"/>
      <c r="L479" s="675"/>
      <c r="M479" s="530"/>
      <c r="N479" s="530"/>
      <c r="O479" s="530"/>
      <c r="P479" s="530"/>
      <c r="Q479" s="530"/>
      <c r="R479" s="675"/>
      <c r="S479" s="530"/>
      <c r="T479" s="530"/>
      <c r="U479" s="530"/>
      <c r="V479" s="530"/>
      <c r="W479" s="530"/>
      <c r="X479" s="530"/>
      <c r="Y479" s="530"/>
      <c r="Z479" s="530"/>
      <c r="AA479" s="530"/>
      <c r="AB479" s="530"/>
      <c r="AC479" s="530"/>
      <c r="AD479" s="530"/>
      <c r="AE479" s="530"/>
      <c r="AF479" s="530"/>
      <c r="AG479" s="677"/>
      <c r="AH479" s="530"/>
      <c r="AI479" s="530"/>
      <c r="AJ479" s="530"/>
      <c r="AK479" s="677"/>
      <c r="AL479" s="530"/>
    </row>
    <row r="480" ht="24.0" customHeight="1">
      <c r="A480" s="676"/>
      <c r="B480" s="669"/>
      <c r="C480" s="530"/>
      <c r="D480" s="674"/>
      <c r="E480" s="530"/>
      <c r="F480" s="530"/>
      <c r="G480" s="530"/>
      <c r="H480" s="530"/>
      <c r="I480" s="530"/>
      <c r="J480" s="530"/>
      <c r="K480" s="530"/>
      <c r="L480" s="675"/>
      <c r="M480" s="530"/>
      <c r="N480" s="530"/>
      <c r="O480" s="530"/>
      <c r="P480" s="530"/>
      <c r="Q480" s="530"/>
      <c r="R480" s="675"/>
      <c r="S480" s="530"/>
      <c r="T480" s="530"/>
      <c r="U480" s="530"/>
      <c r="V480" s="530"/>
      <c r="W480" s="530"/>
      <c r="X480" s="530"/>
      <c r="Y480" s="530"/>
      <c r="Z480" s="530"/>
      <c r="AA480" s="530"/>
      <c r="AB480" s="530"/>
      <c r="AC480" s="530"/>
      <c r="AD480" s="530"/>
      <c r="AE480" s="530"/>
      <c r="AF480" s="530"/>
      <c r="AG480" s="677"/>
      <c r="AH480" s="530"/>
      <c r="AI480" s="530"/>
      <c r="AJ480" s="530"/>
      <c r="AK480" s="677"/>
      <c r="AL480" s="530"/>
    </row>
    <row r="481" ht="24.0" customHeight="1">
      <c r="A481" s="676"/>
      <c r="B481" s="669"/>
      <c r="C481" s="530"/>
      <c r="D481" s="674"/>
      <c r="E481" s="530"/>
      <c r="F481" s="530"/>
      <c r="G481" s="530"/>
      <c r="H481" s="530"/>
      <c r="I481" s="530"/>
      <c r="J481" s="530"/>
      <c r="K481" s="530"/>
      <c r="L481" s="675"/>
      <c r="M481" s="530"/>
      <c r="N481" s="530"/>
      <c r="O481" s="530"/>
      <c r="P481" s="530"/>
      <c r="Q481" s="530"/>
      <c r="R481" s="675"/>
      <c r="S481" s="530"/>
      <c r="T481" s="530"/>
      <c r="U481" s="530"/>
      <c r="V481" s="530"/>
      <c r="W481" s="530"/>
      <c r="X481" s="530"/>
      <c r="Y481" s="530"/>
      <c r="Z481" s="530"/>
      <c r="AA481" s="530"/>
      <c r="AB481" s="530"/>
      <c r="AC481" s="530"/>
      <c r="AD481" s="530"/>
      <c r="AE481" s="530"/>
      <c r="AF481" s="530"/>
      <c r="AG481" s="677"/>
      <c r="AH481" s="530"/>
      <c r="AI481" s="530"/>
      <c r="AJ481" s="530"/>
      <c r="AK481" s="677"/>
      <c r="AL481" s="530"/>
    </row>
    <row r="482" ht="24.0" customHeight="1">
      <c r="A482" s="676"/>
      <c r="B482" s="669"/>
      <c r="C482" s="530"/>
      <c r="D482" s="674"/>
      <c r="E482" s="530"/>
      <c r="F482" s="530"/>
      <c r="G482" s="530"/>
      <c r="H482" s="530"/>
      <c r="I482" s="530"/>
      <c r="J482" s="530"/>
      <c r="K482" s="530"/>
      <c r="L482" s="675"/>
      <c r="M482" s="530"/>
      <c r="N482" s="530"/>
      <c r="O482" s="530"/>
      <c r="P482" s="530"/>
      <c r="Q482" s="530"/>
      <c r="R482" s="675"/>
      <c r="S482" s="530"/>
      <c r="T482" s="530"/>
      <c r="U482" s="530"/>
      <c r="V482" s="530"/>
      <c r="W482" s="530"/>
      <c r="X482" s="530"/>
      <c r="Y482" s="530"/>
      <c r="Z482" s="530"/>
      <c r="AA482" s="530"/>
      <c r="AB482" s="530"/>
      <c r="AC482" s="530"/>
      <c r="AD482" s="530"/>
      <c r="AE482" s="530"/>
      <c r="AF482" s="530"/>
      <c r="AG482" s="677"/>
      <c r="AH482" s="530"/>
      <c r="AI482" s="530"/>
      <c r="AJ482" s="530"/>
      <c r="AK482" s="677"/>
      <c r="AL482" s="530"/>
    </row>
    <row r="483" ht="24.0" customHeight="1">
      <c r="A483" s="676"/>
      <c r="B483" s="669"/>
      <c r="C483" s="530"/>
      <c r="D483" s="674"/>
      <c r="E483" s="530"/>
      <c r="F483" s="530"/>
      <c r="G483" s="530"/>
      <c r="H483" s="530"/>
      <c r="I483" s="530"/>
      <c r="J483" s="530"/>
      <c r="K483" s="530"/>
      <c r="L483" s="675"/>
      <c r="M483" s="530"/>
      <c r="N483" s="530"/>
      <c r="O483" s="530"/>
      <c r="P483" s="530"/>
      <c r="Q483" s="530"/>
      <c r="R483" s="675"/>
      <c r="S483" s="530"/>
      <c r="T483" s="530"/>
      <c r="U483" s="530"/>
      <c r="V483" s="530"/>
      <c r="W483" s="530"/>
      <c r="X483" s="530"/>
      <c r="Y483" s="530"/>
      <c r="Z483" s="530"/>
      <c r="AA483" s="530"/>
      <c r="AB483" s="530"/>
      <c r="AC483" s="530"/>
      <c r="AD483" s="530"/>
      <c r="AE483" s="530"/>
      <c r="AF483" s="530"/>
      <c r="AG483" s="677"/>
      <c r="AH483" s="530"/>
      <c r="AI483" s="530"/>
      <c r="AJ483" s="530"/>
      <c r="AK483" s="677"/>
      <c r="AL483" s="530"/>
    </row>
    <row r="484" ht="24.0" customHeight="1">
      <c r="A484" s="676"/>
      <c r="B484" s="669"/>
      <c r="C484" s="530"/>
      <c r="D484" s="674"/>
      <c r="E484" s="530"/>
      <c r="F484" s="530"/>
      <c r="G484" s="530"/>
      <c r="H484" s="530"/>
      <c r="I484" s="530"/>
      <c r="J484" s="530"/>
      <c r="K484" s="530"/>
      <c r="L484" s="675"/>
      <c r="M484" s="530"/>
      <c r="N484" s="530"/>
      <c r="O484" s="530"/>
      <c r="P484" s="530"/>
      <c r="Q484" s="530"/>
      <c r="R484" s="675"/>
      <c r="S484" s="530"/>
      <c r="T484" s="530"/>
      <c r="U484" s="530"/>
      <c r="V484" s="530"/>
      <c r="W484" s="530"/>
      <c r="X484" s="530"/>
      <c r="Y484" s="530"/>
      <c r="Z484" s="530"/>
      <c r="AA484" s="530"/>
      <c r="AB484" s="530"/>
      <c r="AC484" s="530"/>
      <c r="AD484" s="530"/>
      <c r="AE484" s="530"/>
      <c r="AF484" s="530"/>
      <c r="AG484" s="677"/>
      <c r="AH484" s="530"/>
      <c r="AI484" s="530"/>
      <c r="AJ484" s="530"/>
      <c r="AK484" s="677"/>
      <c r="AL484" s="530"/>
    </row>
    <row r="485" ht="24.0" customHeight="1">
      <c r="A485" s="676"/>
      <c r="B485" s="669"/>
      <c r="C485" s="530"/>
      <c r="D485" s="674"/>
      <c r="E485" s="530"/>
      <c r="F485" s="530"/>
      <c r="G485" s="530"/>
      <c r="H485" s="530"/>
      <c r="I485" s="530"/>
      <c r="J485" s="530"/>
      <c r="K485" s="530"/>
      <c r="L485" s="675"/>
      <c r="M485" s="530"/>
      <c r="N485" s="530"/>
      <c r="O485" s="530"/>
      <c r="P485" s="530"/>
      <c r="Q485" s="530"/>
      <c r="R485" s="675"/>
      <c r="S485" s="530"/>
      <c r="T485" s="530"/>
      <c r="U485" s="530"/>
      <c r="V485" s="530"/>
      <c r="W485" s="530"/>
      <c r="X485" s="530"/>
      <c r="Y485" s="530"/>
      <c r="Z485" s="530"/>
      <c r="AA485" s="530"/>
      <c r="AB485" s="530"/>
      <c r="AC485" s="530"/>
      <c r="AD485" s="530"/>
      <c r="AE485" s="530"/>
      <c r="AF485" s="530"/>
      <c r="AG485" s="677"/>
      <c r="AH485" s="530"/>
      <c r="AI485" s="530"/>
      <c r="AJ485" s="530"/>
      <c r="AK485" s="677"/>
      <c r="AL485" s="530"/>
    </row>
    <row r="486" ht="24.0" customHeight="1">
      <c r="A486" s="676"/>
      <c r="B486" s="669"/>
      <c r="C486" s="530"/>
      <c r="D486" s="674"/>
      <c r="E486" s="530"/>
      <c r="F486" s="530"/>
      <c r="G486" s="530"/>
      <c r="H486" s="530"/>
      <c r="I486" s="530"/>
      <c r="J486" s="530"/>
      <c r="K486" s="530"/>
      <c r="L486" s="675"/>
      <c r="M486" s="530"/>
      <c r="N486" s="530"/>
      <c r="O486" s="530"/>
      <c r="P486" s="530"/>
      <c r="Q486" s="530"/>
      <c r="R486" s="675"/>
      <c r="S486" s="530"/>
      <c r="T486" s="530"/>
      <c r="U486" s="530"/>
      <c r="V486" s="530"/>
      <c r="W486" s="530"/>
      <c r="X486" s="530"/>
      <c r="Y486" s="530"/>
      <c r="Z486" s="530"/>
      <c r="AA486" s="530"/>
      <c r="AB486" s="530"/>
      <c r="AC486" s="530"/>
      <c r="AD486" s="530"/>
      <c r="AE486" s="530"/>
      <c r="AF486" s="530"/>
      <c r="AG486" s="677"/>
      <c r="AH486" s="530"/>
      <c r="AI486" s="530"/>
      <c r="AJ486" s="530"/>
      <c r="AK486" s="677"/>
      <c r="AL486" s="530"/>
    </row>
    <row r="487" ht="24.0" customHeight="1">
      <c r="A487" s="676"/>
      <c r="B487" s="669"/>
      <c r="C487" s="530"/>
      <c r="D487" s="674"/>
      <c r="E487" s="530"/>
      <c r="F487" s="530"/>
      <c r="G487" s="530"/>
      <c r="H487" s="530"/>
      <c r="I487" s="530"/>
      <c r="J487" s="530"/>
      <c r="K487" s="530"/>
      <c r="L487" s="675"/>
      <c r="M487" s="530"/>
      <c r="N487" s="530"/>
      <c r="O487" s="530"/>
      <c r="P487" s="530"/>
      <c r="Q487" s="530"/>
      <c r="R487" s="675"/>
      <c r="S487" s="530"/>
      <c r="T487" s="530"/>
      <c r="U487" s="530"/>
      <c r="V487" s="530"/>
      <c r="W487" s="530"/>
      <c r="X487" s="530"/>
      <c r="Y487" s="530"/>
      <c r="Z487" s="530"/>
      <c r="AA487" s="530"/>
      <c r="AB487" s="530"/>
      <c r="AC487" s="530"/>
      <c r="AD487" s="530"/>
      <c r="AE487" s="530"/>
      <c r="AF487" s="530"/>
      <c r="AG487" s="677"/>
      <c r="AH487" s="530"/>
      <c r="AI487" s="530"/>
      <c r="AJ487" s="530"/>
      <c r="AK487" s="677"/>
      <c r="AL487" s="530"/>
    </row>
    <row r="488" ht="24.0" customHeight="1">
      <c r="A488" s="676"/>
      <c r="B488" s="669"/>
      <c r="C488" s="530"/>
      <c r="D488" s="674"/>
      <c r="E488" s="530"/>
      <c r="F488" s="530"/>
      <c r="G488" s="530"/>
      <c r="H488" s="530"/>
      <c r="I488" s="530"/>
      <c r="J488" s="530"/>
      <c r="K488" s="530"/>
      <c r="L488" s="675"/>
      <c r="M488" s="530"/>
      <c r="N488" s="530"/>
      <c r="O488" s="530"/>
      <c r="P488" s="530"/>
      <c r="Q488" s="530"/>
      <c r="R488" s="675"/>
      <c r="S488" s="530"/>
      <c r="T488" s="530"/>
      <c r="U488" s="530"/>
      <c r="V488" s="530"/>
      <c r="W488" s="530"/>
      <c r="X488" s="530"/>
      <c r="Y488" s="530"/>
      <c r="Z488" s="530"/>
      <c r="AA488" s="530"/>
      <c r="AB488" s="530"/>
      <c r="AC488" s="530"/>
      <c r="AD488" s="530"/>
      <c r="AE488" s="530"/>
      <c r="AF488" s="530"/>
      <c r="AG488" s="677"/>
      <c r="AH488" s="530"/>
      <c r="AI488" s="530"/>
      <c r="AJ488" s="530"/>
      <c r="AK488" s="677"/>
      <c r="AL488" s="530"/>
    </row>
    <row r="489" ht="24.0" customHeight="1">
      <c r="A489" s="676"/>
      <c r="B489" s="669"/>
      <c r="C489" s="530"/>
      <c r="D489" s="674"/>
      <c r="E489" s="530"/>
      <c r="F489" s="530"/>
      <c r="G489" s="530"/>
      <c r="H489" s="530"/>
      <c r="I489" s="530"/>
      <c r="J489" s="530"/>
      <c r="K489" s="530"/>
      <c r="L489" s="675"/>
      <c r="M489" s="530"/>
      <c r="N489" s="530"/>
      <c r="O489" s="530"/>
      <c r="P489" s="530"/>
      <c r="Q489" s="530"/>
      <c r="R489" s="675"/>
      <c r="S489" s="530"/>
      <c r="T489" s="530"/>
      <c r="U489" s="530"/>
      <c r="V489" s="530"/>
      <c r="W489" s="530"/>
      <c r="X489" s="530"/>
      <c r="Y489" s="530"/>
      <c r="Z489" s="530"/>
      <c r="AA489" s="530"/>
      <c r="AB489" s="530"/>
      <c r="AC489" s="530"/>
      <c r="AD489" s="530"/>
      <c r="AE489" s="530"/>
      <c r="AF489" s="530"/>
      <c r="AG489" s="677"/>
      <c r="AH489" s="530"/>
      <c r="AI489" s="530"/>
      <c r="AJ489" s="530"/>
      <c r="AK489" s="677"/>
      <c r="AL489" s="530"/>
    </row>
    <row r="490" ht="24.0" customHeight="1">
      <c r="A490" s="676"/>
      <c r="B490" s="669"/>
      <c r="C490" s="530"/>
      <c r="D490" s="674"/>
      <c r="E490" s="530"/>
      <c r="F490" s="530"/>
      <c r="G490" s="530"/>
      <c r="H490" s="530"/>
      <c r="I490" s="530"/>
      <c r="J490" s="530"/>
      <c r="K490" s="530"/>
      <c r="L490" s="675"/>
      <c r="M490" s="530"/>
      <c r="N490" s="530"/>
      <c r="O490" s="530"/>
      <c r="P490" s="530"/>
      <c r="Q490" s="530"/>
      <c r="R490" s="675"/>
      <c r="S490" s="530"/>
      <c r="T490" s="530"/>
      <c r="U490" s="530"/>
      <c r="V490" s="530"/>
      <c r="W490" s="530"/>
      <c r="X490" s="530"/>
      <c r="Y490" s="530"/>
      <c r="Z490" s="530"/>
      <c r="AA490" s="530"/>
      <c r="AB490" s="530"/>
      <c r="AC490" s="530"/>
      <c r="AD490" s="530"/>
      <c r="AE490" s="530"/>
      <c r="AF490" s="530"/>
      <c r="AG490" s="677"/>
      <c r="AH490" s="530"/>
      <c r="AI490" s="530"/>
      <c r="AJ490" s="530"/>
      <c r="AK490" s="677"/>
      <c r="AL490" s="530"/>
    </row>
    <row r="491" ht="24.0" customHeight="1">
      <c r="A491" s="676"/>
      <c r="B491" s="669"/>
      <c r="C491" s="530"/>
      <c r="D491" s="674"/>
      <c r="E491" s="530"/>
      <c r="F491" s="530"/>
      <c r="G491" s="530"/>
      <c r="H491" s="530"/>
      <c r="I491" s="530"/>
      <c r="J491" s="530"/>
      <c r="K491" s="530"/>
      <c r="L491" s="675"/>
      <c r="M491" s="530"/>
      <c r="N491" s="530"/>
      <c r="O491" s="530"/>
      <c r="P491" s="530"/>
      <c r="Q491" s="530"/>
      <c r="R491" s="675"/>
      <c r="S491" s="530"/>
      <c r="T491" s="530"/>
      <c r="U491" s="530"/>
      <c r="V491" s="530"/>
      <c r="W491" s="530"/>
      <c r="X491" s="530"/>
      <c r="Y491" s="530"/>
      <c r="Z491" s="530"/>
      <c r="AA491" s="530"/>
      <c r="AB491" s="530"/>
      <c r="AC491" s="530"/>
      <c r="AD491" s="530"/>
      <c r="AE491" s="530"/>
      <c r="AF491" s="530"/>
      <c r="AG491" s="677"/>
      <c r="AH491" s="530"/>
      <c r="AI491" s="530"/>
      <c r="AJ491" s="530"/>
      <c r="AK491" s="677"/>
      <c r="AL491" s="530"/>
    </row>
    <row r="492" ht="24.0" customHeight="1">
      <c r="A492" s="676"/>
      <c r="B492" s="669"/>
      <c r="C492" s="530"/>
      <c r="D492" s="674"/>
      <c r="E492" s="530"/>
      <c r="F492" s="530"/>
      <c r="G492" s="530"/>
      <c r="H492" s="530"/>
      <c r="I492" s="530"/>
      <c r="J492" s="530"/>
      <c r="K492" s="530"/>
      <c r="L492" s="675"/>
      <c r="M492" s="530"/>
      <c r="N492" s="530"/>
      <c r="O492" s="530"/>
      <c r="P492" s="530"/>
      <c r="Q492" s="530"/>
      <c r="R492" s="675"/>
      <c r="S492" s="530"/>
      <c r="T492" s="530"/>
      <c r="U492" s="530"/>
      <c r="V492" s="530"/>
      <c r="W492" s="530"/>
      <c r="X492" s="530"/>
      <c r="Y492" s="530"/>
      <c r="Z492" s="530"/>
      <c r="AA492" s="530"/>
      <c r="AB492" s="530"/>
      <c r="AC492" s="530"/>
      <c r="AD492" s="530"/>
      <c r="AE492" s="530"/>
      <c r="AF492" s="530"/>
      <c r="AG492" s="677"/>
      <c r="AH492" s="530"/>
      <c r="AI492" s="530"/>
      <c r="AJ492" s="530"/>
      <c r="AK492" s="677"/>
      <c r="AL492" s="530"/>
    </row>
    <row r="493" ht="24.0" customHeight="1">
      <c r="A493" s="676"/>
      <c r="B493" s="669"/>
      <c r="C493" s="530"/>
      <c r="D493" s="674"/>
      <c r="E493" s="530"/>
      <c r="F493" s="530"/>
      <c r="G493" s="530"/>
      <c r="H493" s="530"/>
      <c r="I493" s="530"/>
      <c r="J493" s="530"/>
      <c r="K493" s="530"/>
      <c r="L493" s="675"/>
      <c r="M493" s="530"/>
      <c r="N493" s="530"/>
      <c r="O493" s="530"/>
      <c r="P493" s="530"/>
      <c r="Q493" s="530"/>
      <c r="R493" s="675"/>
      <c r="S493" s="530"/>
      <c r="T493" s="530"/>
      <c r="U493" s="530"/>
      <c r="V493" s="530"/>
      <c r="W493" s="530"/>
      <c r="X493" s="530"/>
      <c r="Y493" s="530"/>
      <c r="Z493" s="530"/>
      <c r="AA493" s="530"/>
      <c r="AB493" s="530"/>
      <c r="AC493" s="530"/>
      <c r="AD493" s="530"/>
      <c r="AE493" s="530"/>
      <c r="AF493" s="530"/>
      <c r="AG493" s="677"/>
      <c r="AH493" s="530"/>
      <c r="AI493" s="530"/>
      <c r="AJ493" s="530"/>
      <c r="AK493" s="677"/>
      <c r="AL493" s="530"/>
    </row>
    <row r="494" ht="24.0" customHeight="1">
      <c r="A494" s="676"/>
      <c r="B494" s="669"/>
      <c r="C494" s="530"/>
      <c r="D494" s="674"/>
      <c r="E494" s="530"/>
      <c r="F494" s="530"/>
      <c r="G494" s="530"/>
      <c r="H494" s="530"/>
      <c r="I494" s="530"/>
      <c r="J494" s="530"/>
      <c r="K494" s="530"/>
      <c r="L494" s="675"/>
      <c r="M494" s="530"/>
      <c r="N494" s="530"/>
      <c r="O494" s="530"/>
      <c r="P494" s="530"/>
      <c r="Q494" s="530"/>
      <c r="R494" s="675"/>
      <c r="S494" s="530"/>
      <c r="T494" s="530"/>
      <c r="U494" s="530"/>
      <c r="V494" s="530"/>
      <c r="W494" s="530"/>
      <c r="X494" s="530"/>
      <c r="Y494" s="530"/>
      <c r="Z494" s="530"/>
      <c r="AA494" s="530"/>
      <c r="AB494" s="530"/>
      <c r="AC494" s="530"/>
      <c r="AD494" s="530"/>
      <c r="AE494" s="530"/>
      <c r="AF494" s="530"/>
      <c r="AG494" s="677"/>
      <c r="AH494" s="530"/>
      <c r="AI494" s="530"/>
      <c r="AJ494" s="530"/>
      <c r="AK494" s="677"/>
      <c r="AL494" s="530"/>
    </row>
    <row r="495" ht="24.0" customHeight="1">
      <c r="A495" s="676"/>
      <c r="B495" s="669"/>
      <c r="C495" s="530"/>
      <c r="D495" s="674"/>
      <c r="E495" s="530"/>
      <c r="F495" s="530"/>
      <c r="G495" s="530"/>
      <c r="H495" s="530"/>
      <c r="I495" s="530"/>
      <c r="J495" s="530"/>
      <c r="K495" s="530"/>
      <c r="L495" s="675"/>
      <c r="M495" s="530"/>
      <c r="N495" s="530"/>
      <c r="O495" s="530"/>
      <c r="P495" s="530"/>
      <c r="Q495" s="530"/>
      <c r="R495" s="675"/>
      <c r="S495" s="530"/>
      <c r="T495" s="530"/>
      <c r="U495" s="530"/>
      <c r="V495" s="530"/>
      <c r="W495" s="530"/>
      <c r="X495" s="530"/>
      <c r="Y495" s="530"/>
      <c r="Z495" s="530"/>
      <c r="AA495" s="530"/>
      <c r="AB495" s="530"/>
      <c r="AC495" s="530"/>
      <c r="AD495" s="530"/>
      <c r="AE495" s="530"/>
      <c r="AF495" s="530"/>
      <c r="AG495" s="677"/>
      <c r="AH495" s="530"/>
      <c r="AI495" s="530"/>
      <c r="AJ495" s="530"/>
      <c r="AK495" s="677"/>
      <c r="AL495" s="530"/>
    </row>
    <row r="496" ht="24.0" customHeight="1">
      <c r="A496" s="676"/>
      <c r="B496" s="669"/>
      <c r="C496" s="530"/>
      <c r="D496" s="674"/>
      <c r="E496" s="530"/>
      <c r="F496" s="530"/>
      <c r="G496" s="530"/>
      <c r="H496" s="530"/>
      <c r="I496" s="530"/>
      <c r="J496" s="530"/>
      <c r="K496" s="530"/>
      <c r="L496" s="675"/>
      <c r="M496" s="530"/>
      <c r="N496" s="530"/>
      <c r="O496" s="530"/>
      <c r="P496" s="530"/>
      <c r="Q496" s="530"/>
      <c r="R496" s="675"/>
      <c r="S496" s="530"/>
      <c r="T496" s="530"/>
      <c r="U496" s="530"/>
      <c r="V496" s="530"/>
      <c r="W496" s="530"/>
      <c r="X496" s="530"/>
      <c r="Y496" s="530"/>
      <c r="Z496" s="530"/>
      <c r="AA496" s="530"/>
      <c r="AB496" s="530"/>
      <c r="AC496" s="530"/>
      <c r="AD496" s="530"/>
      <c r="AE496" s="530"/>
      <c r="AF496" s="530"/>
      <c r="AG496" s="677"/>
      <c r="AH496" s="530"/>
      <c r="AI496" s="530"/>
      <c r="AJ496" s="530"/>
      <c r="AK496" s="677"/>
      <c r="AL496" s="530"/>
    </row>
    <row r="497" ht="24.0" customHeight="1">
      <c r="A497" s="676"/>
      <c r="B497" s="669"/>
      <c r="C497" s="530"/>
      <c r="D497" s="674"/>
      <c r="E497" s="530"/>
      <c r="F497" s="530"/>
      <c r="G497" s="530"/>
      <c r="H497" s="530"/>
      <c r="I497" s="530"/>
      <c r="J497" s="530"/>
      <c r="K497" s="530"/>
      <c r="L497" s="675"/>
      <c r="M497" s="530"/>
      <c r="N497" s="530"/>
      <c r="O497" s="530"/>
      <c r="P497" s="530"/>
      <c r="Q497" s="530"/>
      <c r="R497" s="675"/>
      <c r="S497" s="530"/>
      <c r="T497" s="530"/>
      <c r="U497" s="530"/>
      <c r="V497" s="530"/>
      <c r="W497" s="530"/>
      <c r="X497" s="530"/>
      <c r="Y497" s="530"/>
      <c r="Z497" s="530"/>
      <c r="AA497" s="530"/>
      <c r="AB497" s="530"/>
      <c r="AC497" s="530"/>
      <c r="AD497" s="530"/>
      <c r="AE497" s="530"/>
      <c r="AF497" s="530"/>
      <c r="AG497" s="677"/>
      <c r="AH497" s="530"/>
      <c r="AI497" s="530"/>
      <c r="AJ497" s="530"/>
      <c r="AK497" s="677"/>
      <c r="AL497" s="530"/>
    </row>
    <row r="498" ht="24.0" customHeight="1">
      <c r="A498" s="676"/>
      <c r="B498" s="669"/>
      <c r="C498" s="530"/>
      <c r="D498" s="674"/>
      <c r="E498" s="530"/>
      <c r="F498" s="530"/>
      <c r="G498" s="530"/>
      <c r="H498" s="530"/>
      <c r="I498" s="530"/>
      <c r="J498" s="530"/>
      <c r="K498" s="530"/>
      <c r="L498" s="675"/>
      <c r="M498" s="530"/>
      <c r="N498" s="530"/>
      <c r="O498" s="530"/>
      <c r="P498" s="530"/>
      <c r="Q498" s="530"/>
      <c r="R498" s="675"/>
      <c r="S498" s="530"/>
      <c r="T498" s="530"/>
      <c r="U498" s="530"/>
      <c r="V498" s="530"/>
      <c r="W498" s="530"/>
      <c r="X498" s="530"/>
      <c r="Y498" s="530"/>
      <c r="Z498" s="530"/>
      <c r="AA498" s="530"/>
      <c r="AB498" s="530"/>
      <c r="AC498" s="530"/>
      <c r="AD498" s="530"/>
      <c r="AE498" s="530"/>
      <c r="AF498" s="530"/>
      <c r="AG498" s="677"/>
      <c r="AH498" s="530"/>
      <c r="AI498" s="530"/>
      <c r="AJ498" s="530"/>
      <c r="AK498" s="677"/>
      <c r="AL498" s="530"/>
    </row>
    <row r="499" ht="24.0" customHeight="1">
      <c r="A499" s="676"/>
      <c r="B499" s="669"/>
      <c r="C499" s="530"/>
      <c r="D499" s="674"/>
      <c r="E499" s="530"/>
      <c r="F499" s="530"/>
      <c r="G499" s="530"/>
      <c r="H499" s="530"/>
      <c r="I499" s="530"/>
      <c r="J499" s="530"/>
      <c r="K499" s="530"/>
      <c r="L499" s="675"/>
      <c r="M499" s="530"/>
      <c r="N499" s="530"/>
      <c r="O499" s="530"/>
      <c r="P499" s="530"/>
      <c r="Q499" s="530"/>
      <c r="R499" s="675"/>
      <c r="S499" s="530"/>
      <c r="T499" s="530"/>
      <c r="U499" s="530"/>
      <c r="V499" s="530"/>
      <c r="W499" s="530"/>
      <c r="X499" s="530"/>
      <c r="Y499" s="530"/>
      <c r="Z499" s="530"/>
      <c r="AA499" s="530"/>
      <c r="AB499" s="530"/>
      <c r="AC499" s="530"/>
      <c r="AD499" s="530"/>
      <c r="AE499" s="530"/>
      <c r="AF499" s="530"/>
      <c r="AG499" s="677"/>
      <c r="AH499" s="530"/>
      <c r="AI499" s="530"/>
      <c r="AJ499" s="530"/>
      <c r="AK499" s="677"/>
      <c r="AL499" s="530"/>
    </row>
    <row r="500" ht="24.0" customHeight="1">
      <c r="A500" s="676"/>
      <c r="B500" s="669"/>
      <c r="C500" s="530"/>
      <c r="D500" s="674"/>
      <c r="E500" s="530"/>
      <c r="F500" s="530"/>
      <c r="G500" s="530"/>
      <c r="H500" s="530"/>
      <c r="I500" s="530"/>
      <c r="J500" s="530"/>
      <c r="K500" s="530"/>
      <c r="L500" s="675"/>
      <c r="M500" s="530"/>
      <c r="N500" s="530"/>
      <c r="O500" s="530"/>
      <c r="P500" s="530"/>
      <c r="Q500" s="530"/>
      <c r="R500" s="675"/>
      <c r="S500" s="530"/>
      <c r="T500" s="530"/>
      <c r="U500" s="530"/>
      <c r="V500" s="530"/>
      <c r="W500" s="530"/>
      <c r="X500" s="530"/>
      <c r="Y500" s="530"/>
      <c r="Z500" s="530"/>
      <c r="AA500" s="530"/>
      <c r="AB500" s="530"/>
      <c r="AC500" s="530"/>
      <c r="AD500" s="530"/>
      <c r="AE500" s="530"/>
      <c r="AF500" s="530"/>
      <c r="AG500" s="677"/>
      <c r="AH500" s="530"/>
      <c r="AI500" s="530"/>
      <c r="AJ500" s="530"/>
      <c r="AK500" s="677"/>
      <c r="AL500" s="530"/>
    </row>
    <row r="501" ht="24.0" customHeight="1">
      <c r="A501" s="676"/>
      <c r="B501" s="669"/>
      <c r="C501" s="530"/>
      <c r="D501" s="674"/>
      <c r="E501" s="530"/>
      <c r="F501" s="530"/>
      <c r="G501" s="530"/>
      <c r="H501" s="530"/>
      <c r="I501" s="530"/>
      <c r="J501" s="530"/>
      <c r="K501" s="530"/>
      <c r="L501" s="675"/>
      <c r="M501" s="530"/>
      <c r="N501" s="530"/>
      <c r="O501" s="530"/>
      <c r="P501" s="530"/>
      <c r="Q501" s="530"/>
      <c r="R501" s="675"/>
      <c r="S501" s="530"/>
      <c r="T501" s="530"/>
      <c r="U501" s="530"/>
      <c r="V501" s="530"/>
      <c r="W501" s="530"/>
      <c r="X501" s="530"/>
      <c r="Y501" s="530"/>
      <c r="Z501" s="530"/>
      <c r="AA501" s="530"/>
      <c r="AB501" s="530"/>
      <c r="AC501" s="530"/>
      <c r="AD501" s="530"/>
      <c r="AE501" s="530"/>
      <c r="AF501" s="530"/>
      <c r="AG501" s="677"/>
      <c r="AH501" s="530"/>
      <c r="AI501" s="530"/>
      <c r="AJ501" s="530"/>
      <c r="AK501" s="677"/>
      <c r="AL501" s="530"/>
    </row>
    <row r="502" ht="24.0" customHeight="1">
      <c r="A502" s="676"/>
      <c r="B502" s="669"/>
      <c r="C502" s="530"/>
      <c r="D502" s="674"/>
      <c r="E502" s="530"/>
      <c r="F502" s="530"/>
      <c r="G502" s="530"/>
      <c r="H502" s="530"/>
      <c r="I502" s="530"/>
      <c r="J502" s="530"/>
      <c r="K502" s="530"/>
      <c r="L502" s="675"/>
      <c r="M502" s="530"/>
      <c r="N502" s="530"/>
      <c r="O502" s="530"/>
      <c r="P502" s="530"/>
      <c r="Q502" s="530"/>
      <c r="R502" s="675"/>
      <c r="S502" s="530"/>
      <c r="T502" s="530"/>
      <c r="U502" s="530"/>
      <c r="V502" s="530"/>
      <c r="W502" s="530"/>
      <c r="X502" s="530"/>
      <c r="Y502" s="530"/>
      <c r="Z502" s="530"/>
      <c r="AA502" s="530"/>
      <c r="AB502" s="530"/>
      <c r="AC502" s="530"/>
      <c r="AD502" s="530"/>
      <c r="AE502" s="530"/>
      <c r="AF502" s="530"/>
      <c r="AG502" s="677"/>
      <c r="AH502" s="530"/>
      <c r="AI502" s="530"/>
      <c r="AJ502" s="530"/>
      <c r="AK502" s="677"/>
      <c r="AL502" s="530"/>
    </row>
    <row r="503" ht="24.0" customHeight="1">
      <c r="A503" s="676"/>
      <c r="B503" s="669"/>
      <c r="C503" s="530"/>
      <c r="D503" s="674"/>
      <c r="E503" s="530"/>
      <c r="F503" s="530"/>
      <c r="G503" s="530"/>
      <c r="H503" s="530"/>
      <c r="I503" s="530"/>
      <c r="J503" s="530"/>
      <c r="K503" s="530"/>
      <c r="L503" s="675"/>
      <c r="M503" s="530"/>
      <c r="N503" s="530"/>
      <c r="O503" s="530"/>
      <c r="P503" s="530"/>
      <c r="Q503" s="530"/>
      <c r="R503" s="675"/>
      <c r="S503" s="530"/>
      <c r="T503" s="530"/>
      <c r="U503" s="530"/>
      <c r="V503" s="530"/>
      <c r="W503" s="530"/>
      <c r="X503" s="530"/>
      <c r="Y503" s="530"/>
      <c r="Z503" s="530"/>
      <c r="AA503" s="530"/>
      <c r="AB503" s="530"/>
      <c r="AC503" s="530"/>
      <c r="AD503" s="530"/>
      <c r="AE503" s="530"/>
      <c r="AF503" s="530"/>
      <c r="AG503" s="677"/>
      <c r="AH503" s="530"/>
      <c r="AI503" s="530"/>
      <c r="AJ503" s="530"/>
      <c r="AK503" s="677"/>
      <c r="AL503" s="530"/>
    </row>
    <row r="504" ht="24.0" customHeight="1">
      <c r="A504" s="676"/>
      <c r="B504" s="669"/>
      <c r="C504" s="530"/>
      <c r="D504" s="674"/>
      <c r="E504" s="530"/>
      <c r="F504" s="530"/>
      <c r="G504" s="530"/>
      <c r="H504" s="530"/>
      <c r="I504" s="530"/>
      <c r="J504" s="530"/>
      <c r="K504" s="530"/>
      <c r="L504" s="675"/>
      <c r="M504" s="530"/>
      <c r="N504" s="530"/>
      <c r="O504" s="530"/>
      <c r="P504" s="530"/>
      <c r="Q504" s="530"/>
      <c r="R504" s="675"/>
      <c r="S504" s="530"/>
      <c r="T504" s="530"/>
      <c r="U504" s="530"/>
      <c r="V504" s="530"/>
      <c r="W504" s="530"/>
      <c r="X504" s="530"/>
      <c r="Y504" s="530"/>
      <c r="Z504" s="530"/>
      <c r="AA504" s="530"/>
      <c r="AB504" s="530"/>
      <c r="AC504" s="530"/>
      <c r="AD504" s="530"/>
      <c r="AE504" s="530"/>
      <c r="AF504" s="530"/>
      <c r="AG504" s="677"/>
      <c r="AH504" s="530"/>
      <c r="AI504" s="530"/>
      <c r="AJ504" s="530"/>
      <c r="AK504" s="677"/>
      <c r="AL504" s="530"/>
    </row>
    <row r="505" ht="24.0" customHeight="1">
      <c r="A505" s="676"/>
      <c r="B505" s="669"/>
      <c r="C505" s="530"/>
      <c r="D505" s="674"/>
      <c r="E505" s="530"/>
      <c r="F505" s="530"/>
      <c r="G505" s="530"/>
      <c r="H505" s="530"/>
      <c r="I505" s="530"/>
      <c r="J505" s="530"/>
      <c r="K505" s="530"/>
      <c r="L505" s="675"/>
      <c r="M505" s="530"/>
      <c r="N505" s="530"/>
      <c r="O505" s="530"/>
      <c r="P505" s="530"/>
      <c r="Q505" s="530"/>
      <c r="R505" s="675"/>
      <c r="S505" s="530"/>
      <c r="T505" s="530"/>
      <c r="U505" s="530"/>
      <c r="V505" s="530"/>
      <c r="W505" s="530"/>
      <c r="X505" s="530"/>
      <c r="Y505" s="530"/>
      <c r="Z505" s="530"/>
      <c r="AA505" s="530"/>
      <c r="AB505" s="530"/>
      <c r="AC505" s="530"/>
      <c r="AD505" s="530"/>
      <c r="AE505" s="530"/>
      <c r="AF505" s="530"/>
      <c r="AG505" s="677"/>
      <c r="AH505" s="530"/>
      <c r="AI505" s="530"/>
      <c r="AJ505" s="530"/>
      <c r="AK505" s="677"/>
      <c r="AL505" s="530"/>
    </row>
    <row r="506" ht="24.0" customHeight="1">
      <c r="A506" s="676"/>
      <c r="B506" s="669"/>
      <c r="C506" s="530"/>
      <c r="D506" s="674"/>
      <c r="E506" s="530"/>
      <c r="F506" s="530"/>
      <c r="G506" s="530"/>
      <c r="H506" s="530"/>
      <c r="I506" s="530"/>
      <c r="J506" s="530"/>
      <c r="K506" s="530"/>
      <c r="L506" s="675"/>
      <c r="M506" s="530"/>
      <c r="N506" s="530"/>
      <c r="O506" s="530"/>
      <c r="P506" s="530"/>
      <c r="Q506" s="530"/>
      <c r="R506" s="675"/>
      <c r="S506" s="530"/>
      <c r="T506" s="530"/>
      <c r="U506" s="530"/>
      <c r="V506" s="530"/>
      <c r="W506" s="530"/>
      <c r="X506" s="530"/>
      <c r="Y506" s="530"/>
      <c r="Z506" s="530"/>
      <c r="AA506" s="530"/>
      <c r="AB506" s="530"/>
      <c r="AC506" s="530"/>
      <c r="AD506" s="530"/>
      <c r="AE506" s="530"/>
      <c r="AF506" s="530"/>
      <c r="AG506" s="677"/>
      <c r="AH506" s="530"/>
      <c r="AI506" s="530"/>
      <c r="AJ506" s="530"/>
      <c r="AK506" s="677"/>
      <c r="AL506" s="530"/>
    </row>
    <row r="507" ht="24.0" customHeight="1">
      <c r="A507" s="676"/>
      <c r="B507" s="669"/>
      <c r="C507" s="530"/>
      <c r="D507" s="674"/>
      <c r="E507" s="530"/>
      <c r="F507" s="530"/>
      <c r="G507" s="530"/>
      <c r="H507" s="530"/>
      <c r="I507" s="530"/>
      <c r="J507" s="530"/>
      <c r="K507" s="530"/>
      <c r="L507" s="675"/>
      <c r="M507" s="530"/>
      <c r="N507" s="530"/>
      <c r="O507" s="530"/>
      <c r="P507" s="530"/>
      <c r="Q507" s="530"/>
      <c r="R507" s="675"/>
      <c r="S507" s="530"/>
      <c r="T507" s="530"/>
      <c r="U507" s="530"/>
      <c r="V507" s="530"/>
      <c r="W507" s="530"/>
      <c r="X507" s="530"/>
      <c r="Y507" s="530"/>
      <c r="Z507" s="530"/>
      <c r="AA507" s="530"/>
      <c r="AB507" s="530"/>
      <c r="AC507" s="530"/>
      <c r="AD507" s="530"/>
      <c r="AE507" s="530"/>
      <c r="AF507" s="530"/>
      <c r="AG507" s="677"/>
      <c r="AH507" s="530"/>
      <c r="AI507" s="530"/>
      <c r="AJ507" s="530"/>
      <c r="AK507" s="677"/>
      <c r="AL507" s="530"/>
    </row>
    <row r="508" ht="24.0" customHeight="1">
      <c r="A508" s="676"/>
      <c r="B508" s="669"/>
      <c r="C508" s="530"/>
      <c r="D508" s="674"/>
      <c r="E508" s="530"/>
      <c r="F508" s="530"/>
      <c r="G508" s="530"/>
      <c r="H508" s="530"/>
      <c r="I508" s="530"/>
      <c r="J508" s="530"/>
      <c r="K508" s="530"/>
      <c r="L508" s="675"/>
      <c r="M508" s="530"/>
      <c r="N508" s="530"/>
      <c r="O508" s="530"/>
      <c r="P508" s="530"/>
      <c r="Q508" s="530"/>
      <c r="R508" s="675"/>
      <c r="S508" s="530"/>
      <c r="T508" s="530"/>
      <c r="U508" s="530"/>
      <c r="V508" s="530"/>
      <c r="W508" s="530"/>
      <c r="X508" s="530"/>
      <c r="Y508" s="530"/>
      <c r="Z508" s="530"/>
      <c r="AA508" s="530"/>
      <c r="AB508" s="530"/>
      <c r="AC508" s="530"/>
      <c r="AD508" s="530"/>
      <c r="AE508" s="530"/>
      <c r="AF508" s="530"/>
      <c r="AG508" s="677"/>
      <c r="AH508" s="530"/>
      <c r="AI508" s="530"/>
      <c r="AJ508" s="530"/>
      <c r="AK508" s="677"/>
      <c r="AL508" s="530"/>
    </row>
    <row r="509" ht="24.0" customHeight="1">
      <c r="A509" s="676"/>
      <c r="B509" s="669"/>
      <c r="C509" s="530"/>
      <c r="D509" s="674"/>
      <c r="E509" s="530"/>
      <c r="F509" s="530"/>
      <c r="G509" s="530"/>
      <c r="H509" s="530"/>
      <c r="I509" s="530"/>
      <c r="J509" s="530"/>
      <c r="K509" s="530"/>
      <c r="L509" s="675"/>
      <c r="M509" s="530"/>
      <c r="N509" s="530"/>
      <c r="O509" s="530"/>
      <c r="P509" s="530"/>
      <c r="Q509" s="530"/>
      <c r="R509" s="675"/>
      <c r="S509" s="530"/>
      <c r="T509" s="530"/>
      <c r="U509" s="530"/>
      <c r="V509" s="530"/>
      <c r="W509" s="530"/>
      <c r="X509" s="530"/>
      <c r="Y509" s="530"/>
      <c r="Z509" s="530"/>
      <c r="AA509" s="530"/>
      <c r="AB509" s="530"/>
      <c r="AC509" s="530"/>
      <c r="AD509" s="530"/>
      <c r="AE509" s="530"/>
      <c r="AF509" s="530"/>
      <c r="AG509" s="677"/>
      <c r="AH509" s="530"/>
      <c r="AI509" s="530"/>
      <c r="AJ509" s="530"/>
      <c r="AK509" s="677"/>
      <c r="AL509" s="530"/>
    </row>
    <row r="510" ht="24.0" customHeight="1">
      <c r="A510" s="676"/>
      <c r="B510" s="669"/>
      <c r="C510" s="530"/>
      <c r="D510" s="674"/>
      <c r="E510" s="530"/>
      <c r="F510" s="530"/>
      <c r="G510" s="530"/>
      <c r="H510" s="530"/>
      <c r="I510" s="530"/>
      <c r="J510" s="530"/>
      <c r="K510" s="530"/>
      <c r="L510" s="675"/>
      <c r="M510" s="530"/>
      <c r="N510" s="530"/>
      <c r="O510" s="530"/>
      <c r="P510" s="530"/>
      <c r="Q510" s="530"/>
      <c r="R510" s="675"/>
      <c r="S510" s="530"/>
      <c r="T510" s="530"/>
      <c r="U510" s="530"/>
      <c r="V510" s="530"/>
      <c r="W510" s="530"/>
      <c r="X510" s="530"/>
      <c r="Y510" s="530"/>
      <c r="Z510" s="530"/>
      <c r="AA510" s="530"/>
      <c r="AB510" s="530"/>
      <c r="AC510" s="530"/>
      <c r="AD510" s="530"/>
      <c r="AE510" s="530"/>
      <c r="AF510" s="530"/>
      <c r="AG510" s="677"/>
      <c r="AH510" s="530"/>
      <c r="AI510" s="530"/>
      <c r="AJ510" s="530"/>
      <c r="AK510" s="677"/>
      <c r="AL510" s="530"/>
    </row>
    <row r="511" ht="24.0" customHeight="1">
      <c r="A511" s="676"/>
      <c r="B511" s="669"/>
      <c r="C511" s="530"/>
      <c r="D511" s="674"/>
      <c r="E511" s="530"/>
      <c r="F511" s="530"/>
      <c r="G511" s="530"/>
      <c r="H511" s="530"/>
      <c r="I511" s="530"/>
      <c r="J511" s="530"/>
      <c r="K511" s="530"/>
      <c r="L511" s="675"/>
      <c r="M511" s="530"/>
      <c r="N511" s="530"/>
      <c r="O511" s="530"/>
      <c r="P511" s="530"/>
      <c r="Q511" s="530"/>
      <c r="R511" s="675"/>
      <c r="S511" s="530"/>
      <c r="T511" s="530"/>
      <c r="U511" s="530"/>
      <c r="V511" s="530"/>
      <c r="W511" s="530"/>
      <c r="X511" s="530"/>
      <c r="Y511" s="530"/>
      <c r="Z511" s="530"/>
      <c r="AA511" s="530"/>
      <c r="AB511" s="530"/>
      <c r="AC511" s="530"/>
      <c r="AD511" s="530"/>
      <c r="AE511" s="530"/>
      <c r="AF511" s="530"/>
      <c r="AG511" s="677"/>
      <c r="AH511" s="530"/>
      <c r="AI511" s="530"/>
      <c r="AJ511" s="530"/>
      <c r="AK511" s="677"/>
      <c r="AL511" s="530"/>
    </row>
    <row r="512" ht="24.0" customHeight="1">
      <c r="A512" s="676"/>
      <c r="B512" s="669"/>
      <c r="C512" s="530"/>
      <c r="D512" s="674"/>
      <c r="E512" s="530"/>
      <c r="F512" s="530"/>
      <c r="G512" s="530"/>
      <c r="H512" s="530"/>
      <c r="I512" s="530"/>
      <c r="J512" s="530"/>
      <c r="K512" s="530"/>
      <c r="L512" s="675"/>
      <c r="M512" s="530"/>
      <c r="N512" s="530"/>
      <c r="O512" s="530"/>
      <c r="P512" s="530"/>
      <c r="Q512" s="530"/>
      <c r="R512" s="675"/>
      <c r="S512" s="530"/>
      <c r="T512" s="530"/>
      <c r="U512" s="530"/>
      <c r="V512" s="530"/>
      <c r="W512" s="530"/>
      <c r="X512" s="530"/>
      <c r="Y512" s="530"/>
      <c r="Z512" s="530"/>
      <c r="AA512" s="530"/>
      <c r="AB512" s="530"/>
      <c r="AC512" s="530"/>
      <c r="AD512" s="530"/>
      <c r="AE512" s="530"/>
      <c r="AF512" s="530"/>
      <c r="AG512" s="677"/>
      <c r="AH512" s="530"/>
      <c r="AI512" s="530"/>
      <c r="AJ512" s="530"/>
      <c r="AK512" s="677"/>
      <c r="AL512" s="530"/>
    </row>
    <row r="513" ht="24.0" customHeight="1">
      <c r="A513" s="676"/>
      <c r="B513" s="669"/>
      <c r="C513" s="530"/>
      <c r="D513" s="674"/>
      <c r="E513" s="530"/>
      <c r="F513" s="530"/>
      <c r="G513" s="530"/>
      <c r="H513" s="530"/>
      <c r="I513" s="530"/>
      <c r="J513" s="530"/>
      <c r="K513" s="530"/>
      <c r="L513" s="675"/>
      <c r="M513" s="530"/>
      <c r="N513" s="530"/>
      <c r="O513" s="530"/>
      <c r="P513" s="530"/>
      <c r="Q513" s="530"/>
      <c r="R513" s="675"/>
      <c r="S513" s="530"/>
      <c r="T513" s="530"/>
      <c r="U513" s="530"/>
      <c r="V513" s="530"/>
      <c r="W513" s="530"/>
      <c r="X513" s="530"/>
      <c r="Y513" s="530"/>
      <c r="Z513" s="530"/>
      <c r="AA513" s="530"/>
      <c r="AB513" s="530"/>
      <c r="AC513" s="530"/>
      <c r="AD513" s="530"/>
      <c r="AE513" s="530"/>
      <c r="AF513" s="530"/>
      <c r="AG513" s="677"/>
      <c r="AH513" s="530"/>
      <c r="AI513" s="530"/>
      <c r="AJ513" s="530"/>
      <c r="AK513" s="677"/>
      <c r="AL513" s="530"/>
    </row>
    <row r="514" ht="24.0" customHeight="1">
      <c r="A514" s="676"/>
      <c r="B514" s="669"/>
      <c r="C514" s="530"/>
      <c r="D514" s="674"/>
      <c r="E514" s="530"/>
      <c r="F514" s="530"/>
      <c r="G514" s="530"/>
      <c r="H514" s="530"/>
      <c r="I514" s="530"/>
      <c r="J514" s="530"/>
      <c r="K514" s="530"/>
      <c r="L514" s="675"/>
      <c r="M514" s="530"/>
      <c r="N514" s="530"/>
      <c r="O514" s="530"/>
      <c r="P514" s="530"/>
      <c r="Q514" s="530"/>
      <c r="R514" s="675"/>
      <c r="S514" s="530"/>
      <c r="T514" s="530"/>
      <c r="U514" s="530"/>
      <c r="V514" s="530"/>
      <c r="W514" s="530"/>
      <c r="X514" s="530"/>
      <c r="Y514" s="530"/>
      <c r="Z514" s="530"/>
      <c r="AA514" s="530"/>
      <c r="AB514" s="530"/>
      <c r="AC514" s="530"/>
      <c r="AD514" s="530"/>
      <c r="AE514" s="530"/>
      <c r="AF514" s="530"/>
      <c r="AG514" s="677"/>
      <c r="AH514" s="530"/>
      <c r="AI514" s="530"/>
      <c r="AJ514" s="530"/>
      <c r="AK514" s="677"/>
      <c r="AL514" s="530"/>
    </row>
    <row r="515" ht="24.0" customHeight="1">
      <c r="A515" s="676"/>
      <c r="B515" s="669"/>
      <c r="C515" s="530"/>
      <c r="D515" s="674"/>
      <c r="E515" s="530"/>
      <c r="F515" s="530"/>
      <c r="G515" s="530"/>
      <c r="H515" s="530"/>
      <c r="I515" s="530"/>
      <c r="J515" s="530"/>
      <c r="K515" s="530"/>
      <c r="L515" s="675"/>
      <c r="M515" s="530"/>
      <c r="N515" s="530"/>
      <c r="O515" s="530"/>
      <c r="P515" s="530"/>
      <c r="Q515" s="530"/>
      <c r="R515" s="675"/>
      <c r="S515" s="530"/>
      <c r="T515" s="530"/>
      <c r="U515" s="530"/>
      <c r="V515" s="530"/>
      <c r="W515" s="530"/>
      <c r="X515" s="530"/>
      <c r="Y515" s="530"/>
      <c r="Z515" s="530"/>
      <c r="AA515" s="530"/>
      <c r="AB515" s="530"/>
      <c r="AC515" s="530"/>
      <c r="AD515" s="530"/>
      <c r="AE515" s="530"/>
      <c r="AF515" s="530"/>
      <c r="AG515" s="677"/>
      <c r="AH515" s="530"/>
      <c r="AI515" s="530"/>
      <c r="AJ515" s="530"/>
      <c r="AK515" s="677"/>
      <c r="AL515" s="530"/>
    </row>
    <row r="516" ht="24.0" customHeight="1">
      <c r="A516" s="676"/>
      <c r="B516" s="669"/>
      <c r="C516" s="530"/>
      <c r="D516" s="674"/>
      <c r="E516" s="530"/>
      <c r="F516" s="530"/>
      <c r="G516" s="530"/>
      <c r="H516" s="530"/>
      <c r="I516" s="530"/>
      <c r="J516" s="530"/>
      <c r="K516" s="530"/>
      <c r="L516" s="675"/>
      <c r="M516" s="530"/>
      <c r="N516" s="530"/>
      <c r="O516" s="530"/>
      <c r="P516" s="530"/>
      <c r="Q516" s="530"/>
      <c r="R516" s="675"/>
      <c r="S516" s="530"/>
      <c r="T516" s="530"/>
      <c r="U516" s="530"/>
      <c r="V516" s="530"/>
      <c r="W516" s="530"/>
      <c r="X516" s="530"/>
      <c r="Y516" s="530"/>
      <c r="Z516" s="530"/>
      <c r="AA516" s="530"/>
      <c r="AB516" s="530"/>
      <c r="AC516" s="530"/>
      <c r="AD516" s="530"/>
      <c r="AE516" s="530"/>
      <c r="AF516" s="530"/>
      <c r="AG516" s="677"/>
      <c r="AH516" s="530"/>
      <c r="AI516" s="530"/>
      <c r="AJ516" s="530"/>
      <c r="AK516" s="677"/>
      <c r="AL516" s="530"/>
    </row>
    <row r="517" ht="24.0" customHeight="1">
      <c r="A517" s="676"/>
      <c r="B517" s="669"/>
      <c r="C517" s="530"/>
      <c r="D517" s="674"/>
      <c r="E517" s="530"/>
      <c r="F517" s="530"/>
      <c r="G517" s="530"/>
      <c r="H517" s="530"/>
      <c r="I517" s="530"/>
      <c r="J517" s="530"/>
      <c r="K517" s="530"/>
      <c r="L517" s="675"/>
      <c r="M517" s="530"/>
      <c r="N517" s="530"/>
      <c r="O517" s="530"/>
      <c r="P517" s="530"/>
      <c r="Q517" s="530"/>
      <c r="R517" s="675"/>
      <c r="S517" s="530"/>
      <c r="T517" s="530"/>
      <c r="U517" s="530"/>
      <c r="V517" s="530"/>
      <c r="W517" s="530"/>
      <c r="X517" s="530"/>
      <c r="Y517" s="530"/>
      <c r="Z517" s="530"/>
      <c r="AA517" s="530"/>
      <c r="AB517" s="530"/>
      <c r="AC517" s="530"/>
      <c r="AD517" s="530"/>
      <c r="AE517" s="530"/>
      <c r="AF517" s="530"/>
      <c r="AG517" s="677"/>
      <c r="AH517" s="530"/>
      <c r="AI517" s="530"/>
      <c r="AJ517" s="530"/>
      <c r="AK517" s="677"/>
      <c r="AL517" s="530"/>
    </row>
    <row r="518" ht="24.0" customHeight="1">
      <c r="A518" s="676"/>
      <c r="B518" s="669"/>
      <c r="C518" s="530"/>
      <c r="D518" s="674"/>
      <c r="E518" s="530"/>
      <c r="F518" s="530"/>
      <c r="G518" s="530"/>
      <c r="H518" s="530"/>
      <c r="I518" s="530"/>
      <c r="J518" s="530"/>
      <c r="K518" s="530"/>
      <c r="L518" s="675"/>
      <c r="M518" s="530"/>
      <c r="N518" s="530"/>
      <c r="O518" s="530"/>
      <c r="P518" s="530"/>
      <c r="Q518" s="530"/>
      <c r="R518" s="675"/>
      <c r="S518" s="530"/>
      <c r="T518" s="530"/>
      <c r="U518" s="530"/>
      <c r="V518" s="530"/>
      <c r="W518" s="530"/>
      <c r="X518" s="530"/>
      <c r="Y518" s="530"/>
      <c r="Z518" s="530"/>
      <c r="AA518" s="530"/>
      <c r="AB518" s="530"/>
      <c r="AC518" s="530"/>
      <c r="AD518" s="530"/>
      <c r="AE518" s="530"/>
      <c r="AF518" s="530"/>
      <c r="AG518" s="677"/>
      <c r="AH518" s="530"/>
      <c r="AI518" s="530"/>
      <c r="AJ518" s="530"/>
      <c r="AK518" s="677"/>
      <c r="AL518" s="530"/>
    </row>
    <row r="519" ht="24.0" customHeight="1">
      <c r="A519" s="676"/>
      <c r="B519" s="669"/>
      <c r="C519" s="530"/>
      <c r="D519" s="674"/>
      <c r="E519" s="530"/>
      <c r="F519" s="530"/>
      <c r="G519" s="530"/>
      <c r="H519" s="530"/>
      <c r="I519" s="530"/>
      <c r="J519" s="530"/>
      <c r="K519" s="530"/>
      <c r="L519" s="675"/>
      <c r="M519" s="530"/>
      <c r="N519" s="530"/>
      <c r="O519" s="530"/>
      <c r="P519" s="530"/>
      <c r="Q519" s="530"/>
      <c r="R519" s="675"/>
      <c r="S519" s="530"/>
      <c r="T519" s="530"/>
      <c r="U519" s="530"/>
      <c r="V519" s="530"/>
      <c r="W519" s="530"/>
      <c r="X519" s="530"/>
      <c r="Y519" s="530"/>
      <c r="Z519" s="530"/>
      <c r="AA519" s="530"/>
      <c r="AB519" s="530"/>
      <c r="AC519" s="530"/>
      <c r="AD519" s="530"/>
      <c r="AE519" s="530"/>
      <c r="AF519" s="530"/>
      <c r="AG519" s="677"/>
      <c r="AH519" s="530"/>
      <c r="AI519" s="530"/>
      <c r="AJ519" s="530"/>
      <c r="AK519" s="677"/>
      <c r="AL519" s="530"/>
    </row>
    <row r="520" ht="24.0" customHeight="1">
      <c r="A520" s="676"/>
      <c r="B520" s="669"/>
      <c r="C520" s="530"/>
      <c r="D520" s="674"/>
      <c r="E520" s="530"/>
      <c r="F520" s="530"/>
      <c r="G520" s="530"/>
      <c r="H520" s="530"/>
      <c r="I520" s="530"/>
      <c r="J520" s="530"/>
      <c r="K520" s="530"/>
      <c r="L520" s="675"/>
      <c r="M520" s="530"/>
      <c r="N520" s="530"/>
      <c r="O520" s="530"/>
      <c r="P520" s="530"/>
      <c r="Q520" s="530"/>
      <c r="R520" s="675"/>
      <c r="S520" s="530"/>
      <c r="T520" s="530"/>
      <c r="U520" s="530"/>
      <c r="V520" s="530"/>
      <c r="W520" s="530"/>
      <c r="X520" s="530"/>
      <c r="Y520" s="530"/>
      <c r="Z520" s="530"/>
      <c r="AA520" s="530"/>
      <c r="AB520" s="530"/>
      <c r="AC520" s="530"/>
      <c r="AD520" s="530"/>
      <c r="AE520" s="530"/>
      <c r="AF520" s="530"/>
      <c r="AG520" s="677"/>
      <c r="AH520" s="530"/>
      <c r="AI520" s="530"/>
      <c r="AJ520" s="530"/>
      <c r="AK520" s="677"/>
      <c r="AL520" s="530"/>
    </row>
    <row r="521" ht="24.0" customHeight="1">
      <c r="A521" s="676"/>
      <c r="B521" s="669"/>
      <c r="C521" s="530"/>
      <c r="D521" s="674"/>
      <c r="E521" s="530"/>
      <c r="F521" s="530"/>
      <c r="G521" s="530"/>
      <c r="H521" s="530"/>
      <c r="I521" s="530"/>
      <c r="J521" s="530"/>
      <c r="K521" s="530"/>
      <c r="L521" s="675"/>
      <c r="M521" s="530"/>
      <c r="N521" s="530"/>
      <c r="O521" s="530"/>
      <c r="P521" s="530"/>
      <c r="Q521" s="530"/>
      <c r="R521" s="675"/>
      <c r="S521" s="530"/>
      <c r="T521" s="530"/>
      <c r="U521" s="530"/>
      <c r="V521" s="530"/>
      <c r="W521" s="530"/>
      <c r="X521" s="530"/>
      <c r="Y521" s="530"/>
      <c r="Z521" s="530"/>
      <c r="AA521" s="530"/>
      <c r="AB521" s="530"/>
      <c r="AC521" s="530"/>
      <c r="AD521" s="530"/>
      <c r="AE521" s="530"/>
      <c r="AF521" s="530"/>
      <c r="AG521" s="677"/>
      <c r="AH521" s="530"/>
      <c r="AI521" s="530"/>
      <c r="AJ521" s="530"/>
      <c r="AK521" s="677"/>
      <c r="AL521" s="530"/>
    </row>
    <row r="522" ht="24.0" customHeight="1">
      <c r="A522" s="676"/>
      <c r="B522" s="669"/>
      <c r="C522" s="530"/>
      <c r="D522" s="674"/>
      <c r="E522" s="530"/>
      <c r="F522" s="530"/>
      <c r="G522" s="530"/>
      <c r="H522" s="530"/>
      <c r="I522" s="530"/>
      <c r="J522" s="530"/>
      <c r="K522" s="530"/>
      <c r="L522" s="675"/>
      <c r="M522" s="530"/>
      <c r="N522" s="530"/>
      <c r="O522" s="530"/>
      <c r="P522" s="530"/>
      <c r="Q522" s="530"/>
      <c r="R522" s="675"/>
      <c r="S522" s="530"/>
      <c r="T522" s="530"/>
      <c r="U522" s="530"/>
      <c r="V522" s="530"/>
      <c r="W522" s="530"/>
      <c r="X522" s="530"/>
      <c r="Y522" s="530"/>
      <c r="Z522" s="530"/>
      <c r="AA522" s="530"/>
      <c r="AB522" s="530"/>
      <c r="AC522" s="530"/>
      <c r="AD522" s="530"/>
      <c r="AE522" s="530"/>
      <c r="AF522" s="530"/>
      <c r="AG522" s="677"/>
      <c r="AH522" s="530"/>
      <c r="AI522" s="530"/>
      <c r="AJ522" s="530"/>
      <c r="AK522" s="677"/>
      <c r="AL522" s="530"/>
    </row>
    <row r="523" ht="24.0" customHeight="1">
      <c r="A523" s="676"/>
      <c r="B523" s="669"/>
      <c r="C523" s="530"/>
      <c r="D523" s="674"/>
      <c r="E523" s="530"/>
      <c r="F523" s="530"/>
      <c r="G523" s="530"/>
      <c r="H523" s="530"/>
      <c r="I523" s="530"/>
      <c r="J523" s="530"/>
      <c r="K523" s="530"/>
      <c r="L523" s="675"/>
      <c r="M523" s="530"/>
      <c r="N523" s="530"/>
      <c r="O523" s="530"/>
      <c r="P523" s="530"/>
      <c r="Q523" s="530"/>
      <c r="R523" s="675"/>
      <c r="S523" s="530"/>
      <c r="T523" s="530"/>
      <c r="U523" s="530"/>
      <c r="V523" s="530"/>
      <c r="W523" s="530"/>
      <c r="X523" s="530"/>
      <c r="Y523" s="530"/>
      <c r="Z523" s="530"/>
      <c r="AA523" s="530"/>
      <c r="AB523" s="530"/>
      <c r="AC523" s="530"/>
      <c r="AD523" s="530"/>
      <c r="AE523" s="530"/>
      <c r="AF523" s="530"/>
      <c r="AG523" s="677"/>
      <c r="AH523" s="530"/>
      <c r="AI523" s="530"/>
      <c r="AJ523" s="530"/>
      <c r="AK523" s="677"/>
      <c r="AL523" s="530"/>
    </row>
    <row r="524" ht="24.0" customHeight="1">
      <c r="A524" s="676"/>
      <c r="B524" s="669"/>
      <c r="C524" s="530"/>
      <c r="D524" s="674"/>
      <c r="E524" s="530"/>
      <c r="F524" s="530"/>
      <c r="G524" s="530"/>
      <c r="H524" s="530"/>
      <c r="I524" s="530"/>
      <c r="J524" s="530"/>
      <c r="K524" s="530"/>
      <c r="L524" s="675"/>
      <c r="M524" s="530"/>
      <c r="N524" s="530"/>
      <c r="O524" s="530"/>
      <c r="P524" s="530"/>
      <c r="Q524" s="530"/>
      <c r="R524" s="675"/>
      <c r="S524" s="530"/>
      <c r="T524" s="530"/>
      <c r="U524" s="530"/>
      <c r="V524" s="530"/>
      <c r="W524" s="530"/>
      <c r="X524" s="530"/>
      <c r="Y524" s="530"/>
      <c r="Z524" s="530"/>
      <c r="AA524" s="530"/>
      <c r="AB524" s="530"/>
      <c r="AC524" s="530"/>
      <c r="AD524" s="530"/>
      <c r="AE524" s="530"/>
      <c r="AF524" s="530"/>
      <c r="AG524" s="677"/>
      <c r="AH524" s="530"/>
      <c r="AI524" s="530"/>
      <c r="AJ524" s="530"/>
      <c r="AK524" s="677"/>
      <c r="AL524" s="530"/>
    </row>
    <row r="525" ht="24.0" customHeight="1">
      <c r="A525" s="676"/>
      <c r="B525" s="669"/>
      <c r="C525" s="530"/>
      <c r="D525" s="674"/>
      <c r="E525" s="530"/>
      <c r="F525" s="530"/>
      <c r="G525" s="530"/>
      <c r="H525" s="530"/>
      <c r="I525" s="530"/>
      <c r="J525" s="530"/>
      <c r="K525" s="530"/>
      <c r="L525" s="675"/>
      <c r="M525" s="530"/>
      <c r="N525" s="530"/>
      <c r="O525" s="530"/>
      <c r="P525" s="530"/>
      <c r="Q525" s="530"/>
      <c r="R525" s="675"/>
      <c r="S525" s="530"/>
      <c r="T525" s="530"/>
      <c r="U525" s="530"/>
      <c r="V525" s="530"/>
      <c r="W525" s="530"/>
      <c r="X525" s="530"/>
      <c r="Y525" s="530"/>
      <c r="Z525" s="530"/>
      <c r="AA525" s="530"/>
      <c r="AB525" s="530"/>
      <c r="AC525" s="530"/>
      <c r="AD525" s="530"/>
      <c r="AE525" s="530"/>
      <c r="AF525" s="530"/>
      <c r="AG525" s="677"/>
      <c r="AH525" s="530"/>
      <c r="AI525" s="530"/>
      <c r="AJ525" s="530"/>
      <c r="AK525" s="677"/>
      <c r="AL525" s="530"/>
    </row>
    <row r="526" ht="24.0" customHeight="1">
      <c r="A526" s="676"/>
      <c r="B526" s="669"/>
      <c r="C526" s="530"/>
      <c r="D526" s="674"/>
      <c r="E526" s="530"/>
      <c r="F526" s="530"/>
      <c r="G526" s="530"/>
      <c r="H526" s="530"/>
      <c r="I526" s="530"/>
      <c r="J526" s="530"/>
      <c r="K526" s="530"/>
      <c r="L526" s="675"/>
      <c r="M526" s="530"/>
      <c r="N526" s="530"/>
      <c r="O526" s="530"/>
      <c r="P526" s="530"/>
      <c r="Q526" s="530"/>
      <c r="R526" s="675"/>
      <c r="S526" s="530"/>
      <c r="T526" s="530"/>
      <c r="U526" s="530"/>
      <c r="V526" s="530"/>
      <c r="W526" s="530"/>
      <c r="X526" s="530"/>
      <c r="Y526" s="530"/>
      <c r="Z526" s="530"/>
      <c r="AA526" s="530"/>
      <c r="AB526" s="530"/>
      <c r="AC526" s="530"/>
      <c r="AD526" s="530"/>
      <c r="AE526" s="530"/>
      <c r="AF526" s="530"/>
      <c r="AG526" s="677"/>
      <c r="AH526" s="530"/>
      <c r="AI526" s="530"/>
      <c r="AJ526" s="530"/>
      <c r="AK526" s="677"/>
      <c r="AL526" s="530"/>
    </row>
    <row r="527" ht="24.0" customHeight="1">
      <c r="A527" s="676"/>
      <c r="B527" s="669"/>
      <c r="C527" s="530"/>
      <c r="D527" s="674"/>
      <c r="E527" s="530"/>
      <c r="F527" s="530"/>
      <c r="G527" s="530"/>
      <c r="H527" s="530"/>
      <c r="I527" s="530"/>
      <c r="J527" s="530"/>
      <c r="K527" s="530"/>
      <c r="L527" s="675"/>
      <c r="M527" s="530"/>
      <c r="N527" s="530"/>
      <c r="O527" s="530"/>
      <c r="P527" s="530"/>
      <c r="Q527" s="530"/>
      <c r="R527" s="675"/>
      <c r="S527" s="530"/>
      <c r="T527" s="530"/>
      <c r="U527" s="530"/>
      <c r="V527" s="530"/>
      <c r="W527" s="530"/>
      <c r="X527" s="530"/>
      <c r="Y527" s="530"/>
      <c r="Z527" s="530"/>
      <c r="AA527" s="530"/>
      <c r="AB527" s="530"/>
      <c r="AC527" s="530"/>
      <c r="AD527" s="530"/>
      <c r="AE527" s="530"/>
      <c r="AF527" s="530"/>
      <c r="AG527" s="677"/>
      <c r="AH527" s="530"/>
      <c r="AI527" s="530"/>
      <c r="AJ527" s="530"/>
      <c r="AK527" s="677"/>
      <c r="AL527" s="530"/>
    </row>
    <row r="528" ht="24.0" customHeight="1">
      <c r="A528" s="676"/>
      <c r="B528" s="669"/>
      <c r="C528" s="530"/>
      <c r="D528" s="674"/>
      <c r="E528" s="530"/>
      <c r="F528" s="530"/>
      <c r="G528" s="530"/>
      <c r="H528" s="530"/>
      <c r="I528" s="530"/>
      <c r="J528" s="530"/>
      <c r="K528" s="530"/>
      <c r="L528" s="675"/>
      <c r="M528" s="530"/>
      <c r="N528" s="530"/>
      <c r="O528" s="530"/>
      <c r="P528" s="530"/>
      <c r="Q528" s="530"/>
      <c r="R528" s="675"/>
      <c r="S528" s="530"/>
      <c r="T528" s="530"/>
      <c r="U528" s="530"/>
      <c r="V528" s="530"/>
      <c r="W528" s="530"/>
      <c r="X528" s="530"/>
      <c r="Y528" s="530"/>
      <c r="Z528" s="530"/>
      <c r="AA528" s="530"/>
      <c r="AB528" s="530"/>
      <c r="AC528" s="530"/>
      <c r="AD528" s="530"/>
      <c r="AE528" s="530"/>
      <c r="AF528" s="530"/>
      <c r="AG528" s="677"/>
      <c r="AH528" s="530"/>
      <c r="AI528" s="530"/>
      <c r="AJ528" s="530"/>
      <c r="AK528" s="677"/>
      <c r="AL528" s="530"/>
    </row>
    <row r="529" ht="24.0" customHeight="1">
      <c r="A529" s="676"/>
      <c r="B529" s="669"/>
      <c r="C529" s="530"/>
      <c r="D529" s="674"/>
      <c r="E529" s="530"/>
      <c r="F529" s="530"/>
      <c r="G529" s="530"/>
      <c r="H529" s="530"/>
      <c r="I529" s="530"/>
      <c r="J529" s="530"/>
      <c r="K529" s="530"/>
      <c r="L529" s="675"/>
      <c r="M529" s="530"/>
      <c r="N529" s="530"/>
      <c r="O529" s="530"/>
      <c r="P529" s="530"/>
      <c r="Q529" s="530"/>
      <c r="R529" s="675"/>
      <c r="S529" s="530"/>
      <c r="T529" s="530"/>
      <c r="U529" s="530"/>
      <c r="V529" s="530"/>
      <c r="W529" s="530"/>
      <c r="X529" s="530"/>
      <c r="Y529" s="530"/>
      <c r="Z529" s="530"/>
      <c r="AA529" s="530"/>
      <c r="AB529" s="530"/>
      <c r="AC529" s="530"/>
      <c r="AD529" s="530"/>
      <c r="AE529" s="530"/>
      <c r="AF529" s="530"/>
      <c r="AG529" s="677"/>
      <c r="AH529" s="530"/>
      <c r="AI529" s="530"/>
      <c r="AJ529" s="530"/>
      <c r="AK529" s="677"/>
      <c r="AL529" s="530"/>
    </row>
    <row r="530" ht="24.0" customHeight="1">
      <c r="A530" s="676"/>
      <c r="B530" s="669"/>
      <c r="C530" s="530"/>
      <c r="D530" s="674"/>
      <c r="E530" s="530"/>
      <c r="F530" s="530"/>
      <c r="G530" s="530"/>
      <c r="H530" s="530"/>
      <c r="I530" s="530"/>
      <c r="J530" s="530"/>
      <c r="K530" s="530"/>
      <c r="L530" s="675"/>
      <c r="M530" s="530"/>
      <c r="N530" s="530"/>
      <c r="O530" s="530"/>
      <c r="P530" s="530"/>
      <c r="Q530" s="530"/>
      <c r="R530" s="675"/>
      <c r="S530" s="530"/>
      <c r="T530" s="530"/>
      <c r="U530" s="530"/>
      <c r="V530" s="530"/>
      <c r="W530" s="530"/>
      <c r="X530" s="530"/>
      <c r="Y530" s="530"/>
      <c r="Z530" s="530"/>
      <c r="AA530" s="530"/>
      <c r="AB530" s="530"/>
      <c r="AC530" s="530"/>
      <c r="AD530" s="530"/>
      <c r="AE530" s="530"/>
      <c r="AF530" s="530"/>
      <c r="AG530" s="677"/>
      <c r="AH530" s="530"/>
      <c r="AI530" s="530"/>
      <c r="AJ530" s="530"/>
      <c r="AK530" s="677"/>
      <c r="AL530" s="530"/>
    </row>
    <row r="531" ht="24.0" customHeight="1">
      <c r="A531" s="676"/>
      <c r="B531" s="669"/>
      <c r="C531" s="530"/>
      <c r="D531" s="674"/>
      <c r="E531" s="530"/>
      <c r="F531" s="530"/>
      <c r="G531" s="530"/>
      <c r="H531" s="530"/>
      <c r="I531" s="530"/>
      <c r="J531" s="530"/>
      <c r="K531" s="530"/>
      <c r="L531" s="675"/>
      <c r="M531" s="530"/>
      <c r="N531" s="530"/>
      <c r="O531" s="530"/>
      <c r="P531" s="530"/>
      <c r="Q531" s="530"/>
      <c r="R531" s="675"/>
      <c r="S531" s="530"/>
      <c r="T531" s="530"/>
      <c r="U531" s="530"/>
      <c r="V531" s="530"/>
      <c r="W531" s="530"/>
      <c r="X531" s="530"/>
      <c r="Y531" s="530"/>
      <c r="Z531" s="530"/>
      <c r="AA531" s="530"/>
      <c r="AB531" s="530"/>
      <c r="AC531" s="530"/>
      <c r="AD531" s="530"/>
      <c r="AE531" s="530"/>
      <c r="AF531" s="530"/>
      <c r="AG531" s="677"/>
      <c r="AH531" s="530"/>
      <c r="AI531" s="530"/>
      <c r="AJ531" s="530"/>
      <c r="AK531" s="677"/>
      <c r="AL531" s="530"/>
    </row>
    <row r="532" ht="24.0" customHeight="1">
      <c r="A532" s="676"/>
      <c r="B532" s="669"/>
      <c r="C532" s="530"/>
      <c r="D532" s="674"/>
      <c r="E532" s="530"/>
      <c r="F532" s="530"/>
      <c r="G532" s="530"/>
      <c r="H532" s="530"/>
      <c r="I532" s="530"/>
      <c r="J532" s="530"/>
      <c r="K532" s="530"/>
      <c r="L532" s="675"/>
      <c r="M532" s="530"/>
      <c r="N532" s="530"/>
      <c r="O532" s="530"/>
      <c r="P532" s="530"/>
      <c r="Q532" s="530"/>
      <c r="R532" s="675"/>
      <c r="S532" s="530"/>
      <c r="T532" s="530"/>
      <c r="U532" s="530"/>
      <c r="V532" s="530"/>
      <c r="W532" s="530"/>
      <c r="X532" s="530"/>
      <c r="Y532" s="530"/>
      <c r="Z532" s="530"/>
      <c r="AA532" s="530"/>
      <c r="AB532" s="530"/>
      <c r="AC532" s="530"/>
      <c r="AD532" s="530"/>
      <c r="AE532" s="530"/>
      <c r="AF532" s="530"/>
      <c r="AG532" s="677"/>
      <c r="AH532" s="530"/>
      <c r="AI532" s="530"/>
      <c r="AJ532" s="530"/>
      <c r="AK532" s="677"/>
      <c r="AL532" s="530"/>
    </row>
    <row r="533" ht="24.0" customHeight="1">
      <c r="A533" s="676"/>
      <c r="B533" s="669"/>
      <c r="C533" s="530"/>
      <c r="D533" s="674"/>
      <c r="E533" s="530"/>
      <c r="F533" s="530"/>
      <c r="G533" s="530"/>
      <c r="H533" s="530"/>
      <c r="I533" s="530"/>
      <c r="J533" s="530"/>
      <c r="K533" s="530"/>
      <c r="L533" s="675"/>
      <c r="M533" s="530"/>
      <c r="N533" s="530"/>
      <c r="O533" s="530"/>
      <c r="P533" s="530"/>
      <c r="Q533" s="530"/>
      <c r="R533" s="675"/>
      <c r="S533" s="530"/>
      <c r="T533" s="530"/>
      <c r="U533" s="530"/>
      <c r="V533" s="530"/>
      <c r="W533" s="530"/>
      <c r="X533" s="530"/>
      <c r="Y533" s="530"/>
      <c r="Z533" s="530"/>
      <c r="AA533" s="530"/>
      <c r="AB533" s="530"/>
      <c r="AC533" s="530"/>
      <c r="AD533" s="530"/>
      <c r="AE533" s="530"/>
      <c r="AF533" s="530"/>
      <c r="AG533" s="677"/>
      <c r="AH533" s="530"/>
      <c r="AI533" s="530"/>
      <c r="AJ533" s="530"/>
      <c r="AK533" s="677"/>
      <c r="AL533" s="530"/>
    </row>
    <row r="534" ht="24.0" customHeight="1">
      <c r="A534" s="676"/>
      <c r="B534" s="669"/>
      <c r="C534" s="530"/>
      <c r="D534" s="674"/>
      <c r="E534" s="530"/>
      <c r="F534" s="530"/>
      <c r="G534" s="530"/>
      <c r="H534" s="530"/>
      <c r="I534" s="530"/>
      <c r="J534" s="530"/>
      <c r="K534" s="530"/>
      <c r="L534" s="675"/>
      <c r="M534" s="530"/>
      <c r="N534" s="530"/>
      <c r="O534" s="530"/>
      <c r="P534" s="530"/>
      <c r="Q534" s="530"/>
      <c r="R534" s="675"/>
      <c r="S534" s="530"/>
      <c r="T534" s="530"/>
      <c r="U534" s="530"/>
      <c r="V534" s="530"/>
      <c r="W534" s="530"/>
      <c r="X534" s="530"/>
      <c r="Y534" s="530"/>
      <c r="Z534" s="530"/>
      <c r="AA534" s="530"/>
      <c r="AB534" s="530"/>
      <c r="AC534" s="530"/>
      <c r="AD534" s="530"/>
      <c r="AE534" s="530"/>
      <c r="AF534" s="530"/>
      <c r="AG534" s="677"/>
      <c r="AH534" s="530"/>
      <c r="AI534" s="530"/>
      <c r="AJ534" s="530"/>
      <c r="AK534" s="677"/>
      <c r="AL534" s="530"/>
    </row>
    <row r="535" ht="24.0" customHeight="1">
      <c r="A535" s="676"/>
      <c r="B535" s="669"/>
      <c r="C535" s="530"/>
      <c r="D535" s="674"/>
      <c r="E535" s="530"/>
      <c r="F535" s="530"/>
      <c r="G535" s="530"/>
      <c r="H535" s="530"/>
      <c r="I535" s="530"/>
      <c r="J535" s="530"/>
      <c r="K535" s="530"/>
      <c r="L535" s="675"/>
      <c r="M535" s="530"/>
      <c r="N535" s="530"/>
      <c r="O535" s="530"/>
      <c r="P535" s="530"/>
      <c r="Q535" s="530"/>
      <c r="R535" s="675"/>
      <c r="S535" s="530"/>
      <c r="T535" s="530"/>
      <c r="U535" s="530"/>
      <c r="V535" s="530"/>
      <c r="W535" s="530"/>
      <c r="X535" s="530"/>
      <c r="Y535" s="530"/>
      <c r="Z535" s="530"/>
      <c r="AA535" s="530"/>
      <c r="AB535" s="530"/>
      <c r="AC535" s="530"/>
      <c r="AD535" s="530"/>
      <c r="AE535" s="530"/>
      <c r="AF535" s="530"/>
      <c r="AG535" s="677"/>
      <c r="AH535" s="530"/>
      <c r="AI535" s="530"/>
      <c r="AJ535" s="530"/>
      <c r="AK535" s="677"/>
      <c r="AL535" s="530"/>
    </row>
    <row r="536" ht="24.0" customHeight="1">
      <c r="A536" s="676"/>
      <c r="B536" s="669"/>
      <c r="C536" s="530"/>
      <c r="D536" s="674"/>
      <c r="E536" s="530"/>
      <c r="F536" s="530"/>
      <c r="G536" s="530"/>
      <c r="H536" s="530"/>
      <c r="I536" s="530"/>
      <c r="J536" s="530"/>
      <c r="K536" s="530"/>
      <c r="L536" s="675"/>
      <c r="M536" s="530"/>
      <c r="N536" s="530"/>
      <c r="O536" s="530"/>
      <c r="P536" s="530"/>
      <c r="Q536" s="530"/>
      <c r="R536" s="675"/>
      <c r="S536" s="530"/>
      <c r="T536" s="530"/>
      <c r="U536" s="530"/>
      <c r="V536" s="530"/>
      <c r="W536" s="530"/>
      <c r="X536" s="530"/>
      <c r="Y536" s="530"/>
      <c r="Z536" s="530"/>
      <c r="AA536" s="530"/>
      <c r="AB536" s="530"/>
      <c r="AC536" s="530"/>
      <c r="AD536" s="530"/>
      <c r="AE536" s="530"/>
      <c r="AF536" s="530"/>
      <c r="AG536" s="677"/>
      <c r="AH536" s="530"/>
      <c r="AI536" s="530"/>
      <c r="AJ536" s="530"/>
      <c r="AK536" s="677"/>
      <c r="AL536" s="530"/>
    </row>
    <row r="537" ht="24.0" customHeight="1">
      <c r="A537" s="676"/>
      <c r="B537" s="669"/>
      <c r="C537" s="530"/>
      <c r="D537" s="674"/>
      <c r="E537" s="530"/>
      <c r="F537" s="530"/>
      <c r="G537" s="530"/>
      <c r="H537" s="530"/>
      <c r="I537" s="530"/>
      <c r="J537" s="530"/>
      <c r="K537" s="530"/>
      <c r="L537" s="675"/>
      <c r="M537" s="530"/>
      <c r="N537" s="530"/>
      <c r="O537" s="530"/>
      <c r="P537" s="530"/>
      <c r="Q537" s="530"/>
      <c r="R537" s="675"/>
      <c r="S537" s="530"/>
      <c r="T537" s="530"/>
      <c r="U537" s="530"/>
      <c r="V537" s="530"/>
      <c r="W537" s="530"/>
      <c r="X537" s="530"/>
      <c r="Y537" s="530"/>
      <c r="Z537" s="530"/>
      <c r="AA537" s="530"/>
      <c r="AB537" s="530"/>
      <c r="AC537" s="530"/>
      <c r="AD537" s="530"/>
      <c r="AE537" s="530"/>
      <c r="AF537" s="530"/>
      <c r="AG537" s="677"/>
      <c r="AH537" s="530"/>
      <c r="AI537" s="530"/>
      <c r="AJ537" s="530"/>
      <c r="AK537" s="677"/>
      <c r="AL537" s="530"/>
    </row>
    <row r="538" ht="24.0" customHeight="1">
      <c r="A538" s="676"/>
      <c r="B538" s="669"/>
      <c r="C538" s="530"/>
      <c r="D538" s="674"/>
      <c r="E538" s="530"/>
      <c r="F538" s="530"/>
      <c r="G538" s="530"/>
      <c r="H538" s="530"/>
      <c r="I538" s="530"/>
      <c r="J538" s="530"/>
      <c r="K538" s="530"/>
      <c r="L538" s="675"/>
      <c r="M538" s="530"/>
      <c r="N538" s="530"/>
      <c r="O538" s="530"/>
      <c r="P538" s="530"/>
      <c r="Q538" s="530"/>
      <c r="R538" s="675"/>
      <c r="S538" s="530"/>
      <c r="T538" s="530"/>
      <c r="U538" s="530"/>
      <c r="V538" s="530"/>
      <c r="W538" s="530"/>
      <c r="X538" s="530"/>
      <c r="Y538" s="530"/>
      <c r="Z538" s="530"/>
      <c r="AA538" s="530"/>
      <c r="AB538" s="530"/>
      <c r="AC538" s="530"/>
      <c r="AD538" s="530"/>
      <c r="AE538" s="530"/>
      <c r="AF538" s="530"/>
      <c r="AG538" s="677"/>
      <c r="AH538" s="530"/>
      <c r="AI538" s="530"/>
      <c r="AJ538" s="530"/>
      <c r="AK538" s="677"/>
      <c r="AL538" s="530"/>
    </row>
    <row r="539" ht="24.0" customHeight="1">
      <c r="A539" s="676"/>
      <c r="B539" s="669"/>
      <c r="C539" s="530"/>
      <c r="D539" s="674"/>
      <c r="E539" s="530"/>
      <c r="F539" s="530"/>
      <c r="G539" s="530"/>
      <c r="H539" s="530"/>
      <c r="I539" s="530"/>
      <c r="J539" s="530"/>
      <c r="K539" s="530"/>
      <c r="L539" s="675"/>
      <c r="M539" s="530"/>
      <c r="N539" s="530"/>
      <c r="O539" s="530"/>
      <c r="P539" s="530"/>
      <c r="Q539" s="530"/>
      <c r="R539" s="675"/>
      <c r="S539" s="530"/>
      <c r="T539" s="530"/>
      <c r="U539" s="530"/>
      <c r="V539" s="530"/>
      <c r="W539" s="530"/>
      <c r="X539" s="530"/>
      <c r="Y539" s="530"/>
      <c r="Z539" s="530"/>
      <c r="AA539" s="530"/>
      <c r="AB539" s="530"/>
      <c r="AC539" s="530"/>
      <c r="AD539" s="530"/>
      <c r="AE539" s="530"/>
      <c r="AF539" s="530"/>
      <c r="AG539" s="677"/>
      <c r="AH539" s="530"/>
      <c r="AI539" s="530"/>
      <c r="AJ539" s="530"/>
      <c r="AK539" s="677"/>
      <c r="AL539" s="530"/>
    </row>
    <row r="540" ht="24.0" customHeight="1">
      <c r="A540" s="676"/>
      <c r="B540" s="669"/>
      <c r="C540" s="530"/>
      <c r="D540" s="674"/>
      <c r="E540" s="530"/>
      <c r="F540" s="530"/>
      <c r="G540" s="530"/>
      <c r="H540" s="530"/>
      <c r="I540" s="530"/>
      <c r="J540" s="530"/>
      <c r="K540" s="530"/>
      <c r="L540" s="675"/>
      <c r="M540" s="530"/>
      <c r="N540" s="530"/>
      <c r="O540" s="530"/>
      <c r="P540" s="530"/>
      <c r="Q540" s="530"/>
      <c r="R540" s="675"/>
      <c r="S540" s="530"/>
      <c r="T540" s="530"/>
      <c r="U540" s="530"/>
      <c r="V540" s="530"/>
      <c r="W540" s="530"/>
      <c r="X540" s="530"/>
      <c r="Y540" s="530"/>
      <c r="Z540" s="530"/>
      <c r="AA540" s="530"/>
      <c r="AB540" s="530"/>
      <c r="AC540" s="530"/>
      <c r="AD540" s="530"/>
      <c r="AE540" s="530"/>
      <c r="AF540" s="530"/>
      <c r="AG540" s="677"/>
      <c r="AH540" s="530"/>
      <c r="AI540" s="530"/>
      <c r="AJ540" s="530"/>
      <c r="AK540" s="677"/>
      <c r="AL540" s="530"/>
    </row>
    <row r="541" ht="24.0" customHeight="1">
      <c r="A541" s="676"/>
      <c r="B541" s="669"/>
      <c r="C541" s="530"/>
      <c r="D541" s="674"/>
      <c r="E541" s="530"/>
      <c r="F541" s="530"/>
      <c r="G541" s="530"/>
      <c r="H541" s="530"/>
      <c r="I541" s="530"/>
      <c r="J541" s="530"/>
      <c r="K541" s="530"/>
      <c r="L541" s="675"/>
      <c r="M541" s="530"/>
      <c r="N541" s="530"/>
      <c r="O541" s="530"/>
      <c r="P541" s="530"/>
      <c r="Q541" s="530"/>
      <c r="R541" s="675"/>
      <c r="S541" s="530"/>
      <c r="T541" s="530"/>
      <c r="U541" s="530"/>
      <c r="V541" s="530"/>
      <c r="W541" s="530"/>
      <c r="X541" s="530"/>
      <c r="Y541" s="530"/>
      <c r="Z541" s="530"/>
      <c r="AA541" s="530"/>
      <c r="AB541" s="530"/>
      <c r="AC541" s="530"/>
      <c r="AD541" s="530"/>
      <c r="AE541" s="530"/>
      <c r="AF541" s="530"/>
      <c r="AG541" s="677"/>
      <c r="AH541" s="530"/>
      <c r="AI541" s="530"/>
      <c r="AJ541" s="530"/>
      <c r="AK541" s="677"/>
      <c r="AL541" s="530"/>
    </row>
    <row r="542" ht="24.0" customHeight="1">
      <c r="A542" s="676"/>
      <c r="B542" s="669"/>
      <c r="C542" s="530"/>
      <c r="D542" s="674"/>
      <c r="E542" s="530"/>
      <c r="F542" s="530"/>
      <c r="G542" s="530"/>
      <c r="H542" s="530"/>
      <c r="I542" s="530"/>
      <c r="J542" s="530"/>
      <c r="K542" s="530"/>
      <c r="L542" s="675"/>
      <c r="M542" s="530"/>
      <c r="N542" s="530"/>
      <c r="O542" s="530"/>
      <c r="P542" s="530"/>
      <c r="Q542" s="530"/>
      <c r="R542" s="675"/>
      <c r="S542" s="530"/>
      <c r="T542" s="530"/>
      <c r="U542" s="530"/>
      <c r="V542" s="530"/>
      <c r="W542" s="530"/>
      <c r="X542" s="530"/>
      <c r="Y542" s="530"/>
      <c r="Z542" s="530"/>
      <c r="AA542" s="530"/>
      <c r="AB542" s="530"/>
      <c r="AC542" s="530"/>
      <c r="AD542" s="530"/>
      <c r="AE542" s="530"/>
      <c r="AF542" s="530"/>
      <c r="AG542" s="677"/>
      <c r="AH542" s="530"/>
      <c r="AI542" s="530"/>
      <c r="AJ542" s="530"/>
      <c r="AK542" s="677"/>
      <c r="AL542" s="530"/>
    </row>
    <row r="543" ht="24.0" customHeight="1">
      <c r="A543" s="676"/>
      <c r="B543" s="669"/>
      <c r="C543" s="530"/>
      <c r="D543" s="674"/>
      <c r="E543" s="530"/>
      <c r="F543" s="530"/>
      <c r="G543" s="530"/>
      <c r="H543" s="530"/>
      <c r="I543" s="530"/>
      <c r="J543" s="530"/>
      <c r="K543" s="530"/>
      <c r="L543" s="675"/>
      <c r="M543" s="530"/>
      <c r="N543" s="530"/>
      <c r="O543" s="530"/>
      <c r="P543" s="530"/>
      <c r="Q543" s="530"/>
      <c r="R543" s="675"/>
      <c r="S543" s="530"/>
      <c r="T543" s="530"/>
      <c r="U543" s="530"/>
      <c r="V543" s="530"/>
      <c r="W543" s="530"/>
      <c r="X543" s="530"/>
      <c r="Y543" s="530"/>
      <c r="Z543" s="530"/>
      <c r="AA543" s="530"/>
      <c r="AB543" s="530"/>
      <c r="AC543" s="530"/>
      <c r="AD543" s="530"/>
      <c r="AE543" s="530"/>
      <c r="AF543" s="530"/>
      <c r="AG543" s="677"/>
      <c r="AH543" s="530"/>
      <c r="AI543" s="530"/>
      <c r="AJ543" s="530"/>
      <c r="AK543" s="677"/>
      <c r="AL543" s="530"/>
    </row>
    <row r="544" ht="24.0" customHeight="1">
      <c r="A544" s="676"/>
      <c r="B544" s="669"/>
      <c r="C544" s="530"/>
      <c r="D544" s="674"/>
      <c r="E544" s="530"/>
      <c r="F544" s="530"/>
      <c r="G544" s="530"/>
      <c r="H544" s="530"/>
      <c r="I544" s="530"/>
      <c r="J544" s="530"/>
      <c r="K544" s="530"/>
      <c r="L544" s="675"/>
      <c r="M544" s="530"/>
      <c r="N544" s="530"/>
      <c r="O544" s="530"/>
      <c r="P544" s="530"/>
      <c r="Q544" s="530"/>
      <c r="R544" s="675"/>
      <c r="S544" s="530"/>
      <c r="T544" s="530"/>
      <c r="U544" s="530"/>
      <c r="V544" s="530"/>
      <c r="W544" s="530"/>
      <c r="X544" s="530"/>
      <c r="Y544" s="530"/>
      <c r="Z544" s="530"/>
      <c r="AA544" s="530"/>
      <c r="AB544" s="530"/>
      <c r="AC544" s="530"/>
      <c r="AD544" s="530"/>
      <c r="AE544" s="530"/>
      <c r="AF544" s="530"/>
      <c r="AG544" s="677"/>
      <c r="AH544" s="530"/>
      <c r="AI544" s="530"/>
      <c r="AJ544" s="530"/>
      <c r="AK544" s="677"/>
      <c r="AL544" s="530"/>
    </row>
    <row r="545" ht="24.0" customHeight="1">
      <c r="A545" s="676"/>
      <c r="B545" s="669"/>
      <c r="C545" s="530"/>
      <c r="D545" s="674"/>
      <c r="E545" s="530"/>
      <c r="F545" s="530"/>
      <c r="G545" s="530"/>
      <c r="H545" s="530"/>
      <c r="I545" s="530"/>
      <c r="J545" s="530"/>
      <c r="K545" s="530"/>
      <c r="L545" s="675"/>
      <c r="M545" s="530"/>
      <c r="N545" s="530"/>
      <c r="O545" s="530"/>
      <c r="P545" s="530"/>
      <c r="Q545" s="530"/>
      <c r="R545" s="675"/>
      <c r="S545" s="530"/>
      <c r="T545" s="530"/>
      <c r="U545" s="530"/>
      <c r="V545" s="530"/>
      <c r="W545" s="530"/>
      <c r="X545" s="530"/>
      <c r="Y545" s="530"/>
      <c r="Z545" s="530"/>
      <c r="AA545" s="530"/>
      <c r="AB545" s="530"/>
      <c r="AC545" s="530"/>
      <c r="AD545" s="530"/>
      <c r="AE545" s="530"/>
      <c r="AF545" s="530"/>
      <c r="AG545" s="677"/>
      <c r="AH545" s="530"/>
      <c r="AI545" s="530"/>
      <c r="AJ545" s="530"/>
      <c r="AK545" s="677"/>
      <c r="AL545" s="530"/>
    </row>
    <row r="546" ht="24.0" customHeight="1">
      <c r="A546" s="676"/>
      <c r="B546" s="669"/>
      <c r="C546" s="530"/>
      <c r="D546" s="674"/>
      <c r="E546" s="530"/>
      <c r="F546" s="530"/>
      <c r="G546" s="530"/>
      <c r="H546" s="530"/>
      <c r="I546" s="530"/>
      <c r="J546" s="530"/>
      <c r="K546" s="530"/>
      <c r="L546" s="675"/>
      <c r="M546" s="530"/>
      <c r="N546" s="530"/>
      <c r="O546" s="530"/>
      <c r="P546" s="530"/>
      <c r="Q546" s="530"/>
      <c r="R546" s="675"/>
      <c r="S546" s="530"/>
      <c r="T546" s="530"/>
      <c r="U546" s="530"/>
      <c r="V546" s="530"/>
      <c r="W546" s="530"/>
      <c r="X546" s="530"/>
      <c r="Y546" s="530"/>
      <c r="Z546" s="530"/>
      <c r="AA546" s="530"/>
      <c r="AB546" s="530"/>
      <c r="AC546" s="530"/>
      <c r="AD546" s="530"/>
      <c r="AE546" s="530"/>
      <c r="AF546" s="530"/>
      <c r="AG546" s="677"/>
      <c r="AH546" s="530"/>
      <c r="AI546" s="530"/>
      <c r="AJ546" s="530"/>
      <c r="AK546" s="677"/>
      <c r="AL546" s="530"/>
    </row>
    <row r="547" ht="24.0" customHeight="1">
      <c r="A547" s="676"/>
      <c r="B547" s="669"/>
      <c r="C547" s="530"/>
      <c r="D547" s="674"/>
      <c r="E547" s="530"/>
      <c r="F547" s="530"/>
      <c r="G547" s="530"/>
      <c r="H547" s="530"/>
      <c r="I547" s="530"/>
      <c r="J547" s="530"/>
      <c r="K547" s="530"/>
      <c r="L547" s="675"/>
      <c r="M547" s="530"/>
      <c r="N547" s="530"/>
      <c r="O547" s="530"/>
      <c r="P547" s="530"/>
      <c r="Q547" s="530"/>
      <c r="R547" s="675"/>
      <c r="S547" s="530"/>
      <c r="T547" s="530"/>
      <c r="U547" s="530"/>
      <c r="V547" s="530"/>
      <c r="W547" s="530"/>
      <c r="X547" s="530"/>
      <c r="Y547" s="530"/>
      <c r="Z547" s="530"/>
      <c r="AA547" s="530"/>
      <c r="AB547" s="530"/>
      <c r="AC547" s="530"/>
      <c r="AD547" s="530"/>
      <c r="AE547" s="530"/>
      <c r="AF547" s="530"/>
      <c r="AG547" s="677"/>
      <c r="AH547" s="530"/>
      <c r="AI547" s="530"/>
      <c r="AJ547" s="530"/>
      <c r="AK547" s="677"/>
      <c r="AL547" s="530"/>
    </row>
    <row r="548" ht="24.0" customHeight="1">
      <c r="A548" s="676"/>
      <c r="B548" s="669"/>
      <c r="C548" s="530"/>
      <c r="D548" s="674"/>
      <c r="E548" s="530"/>
      <c r="F548" s="530"/>
      <c r="G548" s="530"/>
      <c r="H548" s="530"/>
      <c r="I548" s="530"/>
      <c r="J548" s="530"/>
      <c r="K548" s="530"/>
      <c r="L548" s="675"/>
      <c r="M548" s="530"/>
      <c r="N548" s="530"/>
      <c r="O548" s="530"/>
      <c r="P548" s="530"/>
      <c r="Q548" s="530"/>
      <c r="R548" s="675"/>
      <c r="S548" s="530"/>
      <c r="T548" s="530"/>
      <c r="U548" s="530"/>
      <c r="V548" s="530"/>
      <c r="W548" s="530"/>
      <c r="X548" s="530"/>
      <c r="Y548" s="530"/>
      <c r="Z548" s="530"/>
      <c r="AA548" s="530"/>
      <c r="AB548" s="530"/>
      <c r="AC548" s="530"/>
      <c r="AD548" s="530"/>
      <c r="AE548" s="530"/>
      <c r="AF548" s="530"/>
      <c r="AG548" s="677"/>
      <c r="AH548" s="530"/>
      <c r="AI548" s="530"/>
      <c r="AJ548" s="530"/>
      <c r="AK548" s="677"/>
      <c r="AL548" s="530"/>
    </row>
    <row r="549" ht="24.0" customHeight="1">
      <c r="A549" s="676"/>
      <c r="B549" s="669"/>
      <c r="C549" s="530"/>
      <c r="D549" s="674"/>
      <c r="E549" s="530"/>
      <c r="F549" s="530"/>
      <c r="G549" s="530"/>
      <c r="H549" s="530"/>
      <c r="I549" s="530"/>
      <c r="J549" s="530"/>
      <c r="K549" s="530"/>
      <c r="L549" s="675"/>
      <c r="M549" s="530"/>
      <c r="N549" s="530"/>
      <c r="O549" s="530"/>
      <c r="P549" s="530"/>
      <c r="Q549" s="530"/>
      <c r="R549" s="675"/>
      <c r="S549" s="530"/>
      <c r="T549" s="530"/>
      <c r="U549" s="530"/>
      <c r="V549" s="530"/>
      <c r="W549" s="530"/>
      <c r="X549" s="530"/>
      <c r="Y549" s="530"/>
      <c r="Z549" s="530"/>
      <c r="AA549" s="530"/>
      <c r="AB549" s="530"/>
      <c r="AC549" s="530"/>
      <c r="AD549" s="530"/>
      <c r="AE549" s="530"/>
      <c r="AF549" s="530"/>
      <c r="AG549" s="677"/>
      <c r="AH549" s="530"/>
      <c r="AI549" s="530"/>
      <c r="AJ549" s="530"/>
      <c r="AK549" s="677"/>
      <c r="AL549" s="530"/>
    </row>
    <row r="550" ht="24.0" customHeight="1">
      <c r="A550" s="676"/>
      <c r="B550" s="669"/>
      <c r="C550" s="530"/>
      <c r="D550" s="674"/>
      <c r="E550" s="530"/>
      <c r="F550" s="530"/>
      <c r="G550" s="530"/>
      <c r="H550" s="530"/>
      <c r="I550" s="530"/>
      <c r="J550" s="530"/>
      <c r="K550" s="530"/>
      <c r="L550" s="675"/>
      <c r="M550" s="530"/>
      <c r="N550" s="530"/>
      <c r="O550" s="530"/>
      <c r="P550" s="530"/>
      <c r="Q550" s="530"/>
      <c r="R550" s="675"/>
      <c r="S550" s="530"/>
      <c r="T550" s="530"/>
      <c r="U550" s="530"/>
      <c r="V550" s="530"/>
      <c r="W550" s="530"/>
      <c r="X550" s="530"/>
      <c r="Y550" s="530"/>
      <c r="Z550" s="530"/>
      <c r="AA550" s="530"/>
      <c r="AB550" s="530"/>
      <c r="AC550" s="530"/>
      <c r="AD550" s="530"/>
      <c r="AE550" s="530"/>
      <c r="AF550" s="530"/>
      <c r="AG550" s="677"/>
      <c r="AH550" s="530"/>
      <c r="AI550" s="530"/>
      <c r="AJ550" s="530"/>
      <c r="AK550" s="677"/>
      <c r="AL550" s="530"/>
    </row>
    <row r="551" ht="24.0" customHeight="1">
      <c r="A551" s="676"/>
      <c r="B551" s="669"/>
      <c r="C551" s="530"/>
      <c r="D551" s="674"/>
      <c r="E551" s="530"/>
      <c r="F551" s="530"/>
      <c r="G551" s="530"/>
      <c r="H551" s="530"/>
      <c r="I551" s="530"/>
      <c r="J551" s="530"/>
      <c r="K551" s="530"/>
      <c r="L551" s="675"/>
      <c r="M551" s="530"/>
      <c r="N551" s="530"/>
      <c r="O551" s="530"/>
      <c r="P551" s="530"/>
      <c r="Q551" s="530"/>
      <c r="R551" s="675"/>
      <c r="S551" s="530"/>
      <c r="T551" s="530"/>
      <c r="U551" s="530"/>
      <c r="V551" s="530"/>
      <c r="W551" s="530"/>
      <c r="X551" s="530"/>
      <c r="Y551" s="530"/>
      <c r="Z551" s="530"/>
      <c r="AA551" s="530"/>
      <c r="AB551" s="530"/>
      <c r="AC551" s="530"/>
      <c r="AD551" s="530"/>
      <c r="AE551" s="530"/>
      <c r="AF551" s="530"/>
      <c r="AG551" s="677"/>
      <c r="AH551" s="530"/>
      <c r="AI551" s="530"/>
      <c r="AJ551" s="530"/>
      <c r="AK551" s="677"/>
      <c r="AL551" s="530"/>
    </row>
    <row r="552" ht="24.0" customHeight="1">
      <c r="A552" s="676"/>
      <c r="B552" s="669"/>
      <c r="C552" s="530"/>
      <c r="D552" s="674"/>
      <c r="E552" s="530"/>
      <c r="F552" s="530"/>
      <c r="G552" s="530"/>
      <c r="H552" s="530"/>
      <c r="I552" s="530"/>
      <c r="J552" s="530"/>
      <c r="K552" s="530"/>
      <c r="L552" s="675"/>
      <c r="M552" s="530"/>
      <c r="N552" s="530"/>
      <c r="O552" s="530"/>
      <c r="P552" s="530"/>
      <c r="Q552" s="530"/>
      <c r="R552" s="675"/>
      <c r="S552" s="530"/>
      <c r="T552" s="530"/>
      <c r="U552" s="530"/>
      <c r="V552" s="530"/>
      <c r="W552" s="530"/>
      <c r="X552" s="530"/>
      <c r="Y552" s="530"/>
      <c r="Z552" s="530"/>
      <c r="AA552" s="530"/>
      <c r="AB552" s="530"/>
      <c r="AC552" s="530"/>
      <c r="AD552" s="530"/>
      <c r="AE552" s="530"/>
      <c r="AF552" s="530"/>
      <c r="AG552" s="677"/>
      <c r="AH552" s="530"/>
      <c r="AI552" s="530"/>
      <c r="AJ552" s="530"/>
      <c r="AK552" s="677"/>
      <c r="AL552" s="530"/>
    </row>
    <row r="553" ht="24.0" customHeight="1">
      <c r="A553" s="676"/>
      <c r="B553" s="669"/>
      <c r="C553" s="530"/>
      <c r="D553" s="674"/>
      <c r="E553" s="530"/>
      <c r="F553" s="530"/>
      <c r="G553" s="530"/>
      <c r="H553" s="530"/>
      <c r="I553" s="530"/>
      <c r="J553" s="530"/>
      <c r="K553" s="530"/>
      <c r="L553" s="675"/>
      <c r="M553" s="530"/>
      <c r="N553" s="530"/>
      <c r="O553" s="530"/>
      <c r="P553" s="530"/>
      <c r="Q553" s="530"/>
      <c r="R553" s="675"/>
      <c r="S553" s="530"/>
      <c r="T553" s="530"/>
      <c r="U553" s="530"/>
      <c r="V553" s="530"/>
      <c r="W553" s="530"/>
      <c r="X553" s="530"/>
      <c r="Y553" s="530"/>
      <c r="Z553" s="530"/>
      <c r="AA553" s="530"/>
      <c r="AB553" s="530"/>
      <c r="AC553" s="530"/>
      <c r="AD553" s="530"/>
      <c r="AE553" s="530"/>
      <c r="AF553" s="530"/>
      <c r="AG553" s="677"/>
      <c r="AH553" s="530"/>
      <c r="AI553" s="530"/>
      <c r="AJ553" s="530"/>
      <c r="AK553" s="677"/>
      <c r="AL553" s="530"/>
    </row>
    <row r="554" ht="24.0" customHeight="1">
      <c r="A554" s="676"/>
      <c r="B554" s="669"/>
      <c r="C554" s="530"/>
      <c r="D554" s="674"/>
      <c r="E554" s="530"/>
      <c r="F554" s="530"/>
      <c r="G554" s="530"/>
      <c r="H554" s="530"/>
      <c r="I554" s="530"/>
      <c r="J554" s="530"/>
      <c r="K554" s="530"/>
      <c r="L554" s="675"/>
      <c r="M554" s="530"/>
      <c r="N554" s="530"/>
      <c r="O554" s="530"/>
      <c r="P554" s="530"/>
      <c r="Q554" s="530"/>
      <c r="R554" s="675"/>
      <c r="S554" s="530"/>
      <c r="T554" s="530"/>
      <c r="U554" s="530"/>
      <c r="V554" s="530"/>
      <c r="W554" s="530"/>
      <c r="X554" s="530"/>
      <c r="Y554" s="530"/>
      <c r="Z554" s="530"/>
      <c r="AA554" s="530"/>
      <c r="AB554" s="530"/>
      <c r="AC554" s="530"/>
      <c r="AD554" s="530"/>
      <c r="AE554" s="530"/>
      <c r="AF554" s="530"/>
      <c r="AG554" s="677"/>
      <c r="AH554" s="530"/>
      <c r="AI554" s="530"/>
      <c r="AJ554" s="530"/>
      <c r="AK554" s="677"/>
      <c r="AL554" s="530"/>
    </row>
    <row r="555" ht="24.0" customHeight="1">
      <c r="A555" s="676"/>
      <c r="B555" s="669"/>
      <c r="C555" s="530"/>
      <c r="D555" s="674"/>
      <c r="E555" s="530"/>
      <c r="F555" s="530"/>
      <c r="G555" s="530"/>
      <c r="H555" s="530"/>
      <c r="I555" s="530"/>
      <c r="J555" s="530"/>
      <c r="K555" s="530"/>
      <c r="L555" s="675"/>
      <c r="M555" s="530"/>
      <c r="N555" s="530"/>
      <c r="O555" s="530"/>
      <c r="P555" s="530"/>
      <c r="Q555" s="530"/>
      <c r="R555" s="675"/>
      <c r="S555" s="530"/>
      <c r="T555" s="530"/>
      <c r="U555" s="530"/>
      <c r="V555" s="530"/>
      <c r="W555" s="530"/>
      <c r="X555" s="530"/>
      <c r="Y555" s="530"/>
      <c r="Z555" s="530"/>
      <c r="AA555" s="530"/>
      <c r="AB555" s="530"/>
      <c r="AC555" s="530"/>
      <c r="AD555" s="530"/>
      <c r="AE555" s="530"/>
      <c r="AF555" s="530"/>
      <c r="AG555" s="677"/>
      <c r="AH555" s="530"/>
      <c r="AI555" s="530"/>
      <c r="AJ555" s="530"/>
      <c r="AK555" s="677"/>
      <c r="AL555" s="530"/>
    </row>
    <row r="556" ht="24.0" customHeight="1">
      <c r="A556" s="676"/>
      <c r="B556" s="669"/>
      <c r="C556" s="530"/>
      <c r="D556" s="674"/>
      <c r="E556" s="530"/>
      <c r="F556" s="530"/>
      <c r="G556" s="530"/>
      <c r="H556" s="530"/>
      <c r="I556" s="530"/>
      <c r="J556" s="530"/>
      <c r="K556" s="530"/>
      <c r="L556" s="675"/>
      <c r="M556" s="530"/>
      <c r="N556" s="530"/>
      <c r="O556" s="530"/>
      <c r="P556" s="530"/>
      <c r="Q556" s="530"/>
      <c r="R556" s="675"/>
      <c r="S556" s="530"/>
      <c r="T556" s="530"/>
      <c r="U556" s="530"/>
      <c r="V556" s="530"/>
      <c r="W556" s="530"/>
      <c r="X556" s="530"/>
      <c r="Y556" s="530"/>
      <c r="Z556" s="530"/>
      <c r="AA556" s="530"/>
      <c r="AB556" s="530"/>
      <c r="AC556" s="530"/>
      <c r="AD556" s="530"/>
      <c r="AE556" s="530"/>
      <c r="AF556" s="530"/>
      <c r="AG556" s="677"/>
      <c r="AH556" s="530"/>
      <c r="AI556" s="530"/>
      <c r="AJ556" s="530"/>
      <c r="AK556" s="677"/>
      <c r="AL556" s="530"/>
    </row>
    <row r="557" ht="24.0" customHeight="1">
      <c r="A557" s="676"/>
      <c r="B557" s="669"/>
      <c r="C557" s="530"/>
      <c r="D557" s="674"/>
      <c r="E557" s="530"/>
      <c r="F557" s="530"/>
      <c r="G557" s="530"/>
      <c r="H557" s="530"/>
      <c r="I557" s="530"/>
      <c r="J557" s="530"/>
      <c r="K557" s="530"/>
      <c r="L557" s="675"/>
      <c r="M557" s="530"/>
      <c r="N557" s="530"/>
      <c r="O557" s="530"/>
      <c r="P557" s="530"/>
      <c r="Q557" s="530"/>
      <c r="R557" s="675"/>
      <c r="S557" s="530"/>
      <c r="T557" s="530"/>
      <c r="U557" s="530"/>
      <c r="V557" s="530"/>
      <c r="W557" s="530"/>
      <c r="X557" s="530"/>
      <c r="Y557" s="530"/>
      <c r="Z557" s="530"/>
      <c r="AA557" s="530"/>
      <c r="AB557" s="530"/>
      <c r="AC557" s="530"/>
      <c r="AD557" s="530"/>
      <c r="AE557" s="530"/>
      <c r="AF557" s="530"/>
      <c r="AG557" s="677"/>
      <c r="AH557" s="530"/>
      <c r="AI557" s="530"/>
      <c r="AJ557" s="530"/>
      <c r="AK557" s="677"/>
      <c r="AL557" s="530"/>
    </row>
    <row r="558" ht="24.0" customHeight="1">
      <c r="A558" s="676"/>
      <c r="B558" s="669"/>
      <c r="C558" s="530"/>
      <c r="D558" s="674"/>
      <c r="E558" s="530"/>
      <c r="F558" s="530"/>
      <c r="G558" s="530"/>
      <c r="H558" s="530"/>
      <c r="I558" s="530"/>
      <c r="J558" s="530"/>
      <c r="K558" s="530"/>
      <c r="L558" s="675"/>
      <c r="M558" s="530"/>
      <c r="N558" s="530"/>
      <c r="O558" s="530"/>
      <c r="P558" s="530"/>
      <c r="Q558" s="530"/>
      <c r="R558" s="675"/>
      <c r="S558" s="530"/>
      <c r="T558" s="530"/>
      <c r="U558" s="530"/>
      <c r="V558" s="530"/>
      <c r="W558" s="530"/>
      <c r="X558" s="530"/>
      <c r="Y558" s="530"/>
      <c r="Z558" s="530"/>
      <c r="AA558" s="530"/>
      <c r="AB558" s="530"/>
      <c r="AC558" s="530"/>
      <c r="AD558" s="530"/>
      <c r="AE558" s="530"/>
      <c r="AF558" s="530"/>
      <c r="AG558" s="677"/>
      <c r="AH558" s="530"/>
      <c r="AI558" s="530"/>
      <c r="AJ558" s="530"/>
      <c r="AK558" s="677"/>
      <c r="AL558" s="530"/>
    </row>
    <row r="559" ht="24.0" customHeight="1">
      <c r="A559" s="676"/>
      <c r="B559" s="669"/>
      <c r="C559" s="530"/>
      <c r="D559" s="674"/>
      <c r="E559" s="530"/>
      <c r="F559" s="530"/>
      <c r="G559" s="530"/>
      <c r="H559" s="530"/>
      <c r="I559" s="530"/>
      <c r="J559" s="530"/>
      <c r="K559" s="530"/>
      <c r="L559" s="675"/>
      <c r="M559" s="530"/>
      <c r="N559" s="530"/>
      <c r="O559" s="530"/>
      <c r="P559" s="530"/>
      <c r="Q559" s="530"/>
      <c r="R559" s="675"/>
      <c r="S559" s="530"/>
      <c r="T559" s="530"/>
      <c r="U559" s="530"/>
      <c r="V559" s="530"/>
      <c r="W559" s="530"/>
      <c r="X559" s="530"/>
      <c r="Y559" s="530"/>
      <c r="Z559" s="530"/>
      <c r="AA559" s="530"/>
      <c r="AB559" s="530"/>
      <c r="AC559" s="530"/>
      <c r="AD559" s="530"/>
      <c r="AE559" s="530"/>
      <c r="AF559" s="530"/>
      <c r="AG559" s="677"/>
      <c r="AH559" s="530"/>
      <c r="AI559" s="530"/>
      <c r="AJ559" s="530"/>
      <c r="AK559" s="677"/>
      <c r="AL559" s="530"/>
    </row>
    <row r="560" ht="24.0" customHeight="1">
      <c r="A560" s="676"/>
      <c r="B560" s="669"/>
      <c r="C560" s="530"/>
      <c r="D560" s="674"/>
      <c r="E560" s="530"/>
      <c r="F560" s="530"/>
      <c r="G560" s="530"/>
      <c r="H560" s="530"/>
      <c r="I560" s="530"/>
      <c r="J560" s="530"/>
      <c r="K560" s="530"/>
      <c r="L560" s="675"/>
      <c r="M560" s="530"/>
      <c r="N560" s="530"/>
      <c r="O560" s="530"/>
      <c r="P560" s="530"/>
      <c r="Q560" s="530"/>
      <c r="R560" s="675"/>
      <c r="S560" s="530"/>
      <c r="T560" s="530"/>
      <c r="U560" s="530"/>
      <c r="V560" s="530"/>
      <c r="W560" s="530"/>
      <c r="X560" s="530"/>
      <c r="Y560" s="530"/>
      <c r="Z560" s="530"/>
      <c r="AA560" s="530"/>
      <c r="AB560" s="530"/>
      <c r="AC560" s="530"/>
      <c r="AD560" s="530"/>
      <c r="AE560" s="530"/>
      <c r="AF560" s="530"/>
      <c r="AG560" s="677"/>
      <c r="AH560" s="530"/>
      <c r="AI560" s="530"/>
      <c r="AJ560" s="530"/>
      <c r="AK560" s="677"/>
      <c r="AL560" s="530"/>
    </row>
    <row r="561" ht="24.0" customHeight="1">
      <c r="A561" s="676"/>
      <c r="B561" s="669"/>
      <c r="C561" s="530"/>
      <c r="D561" s="674"/>
      <c r="E561" s="530"/>
      <c r="F561" s="530"/>
      <c r="G561" s="530"/>
      <c r="H561" s="530"/>
      <c r="I561" s="530"/>
      <c r="J561" s="530"/>
      <c r="K561" s="530"/>
      <c r="L561" s="675"/>
      <c r="M561" s="530"/>
      <c r="N561" s="530"/>
      <c r="O561" s="530"/>
      <c r="P561" s="530"/>
      <c r="Q561" s="530"/>
      <c r="R561" s="675"/>
      <c r="S561" s="530"/>
      <c r="T561" s="530"/>
      <c r="U561" s="530"/>
      <c r="V561" s="530"/>
      <c r="W561" s="530"/>
      <c r="X561" s="530"/>
      <c r="Y561" s="530"/>
      <c r="Z561" s="530"/>
      <c r="AA561" s="530"/>
      <c r="AB561" s="530"/>
      <c r="AC561" s="530"/>
      <c r="AD561" s="530"/>
      <c r="AE561" s="530"/>
      <c r="AF561" s="530"/>
      <c r="AG561" s="677"/>
      <c r="AH561" s="530"/>
      <c r="AI561" s="530"/>
      <c r="AJ561" s="530"/>
      <c r="AK561" s="677"/>
      <c r="AL561" s="530"/>
    </row>
    <row r="562" ht="24.0" customHeight="1">
      <c r="A562" s="676"/>
      <c r="B562" s="669"/>
      <c r="C562" s="530"/>
      <c r="D562" s="674"/>
      <c r="E562" s="530"/>
      <c r="F562" s="530"/>
      <c r="G562" s="530"/>
      <c r="H562" s="530"/>
      <c r="I562" s="530"/>
      <c r="J562" s="530"/>
      <c r="K562" s="530"/>
      <c r="L562" s="675"/>
      <c r="M562" s="530"/>
      <c r="N562" s="530"/>
      <c r="O562" s="530"/>
      <c r="P562" s="530"/>
      <c r="Q562" s="530"/>
      <c r="R562" s="675"/>
      <c r="S562" s="530"/>
      <c r="T562" s="530"/>
      <c r="U562" s="530"/>
      <c r="V562" s="530"/>
      <c r="W562" s="530"/>
      <c r="X562" s="530"/>
      <c r="Y562" s="530"/>
      <c r="Z562" s="530"/>
      <c r="AA562" s="530"/>
      <c r="AB562" s="530"/>
      <c r="AC562" s="530"/>
      <c r="AD562" s="530"/>
      <c r="AE562" s="530"/>
      <c r="AF562" s="530"/>
      <c r="AG562" s="677"/>
      <c r="AH562" s="530"/>
      <c r="AI562" s="530"/>
      <c r="AJ562" s="530"/>
      <c r="AK562" s="677"/>
      <c r="AL562" s="530"/>
    </row>
    <row r="563" ht="24.0" customHeight="1">
      <c r="A563" s="676"/>
      <c r="B563" s="669"/>
      <c r="C563" s="530"/>
      <c r="D563" s="674"/>
      <c r="E563" s="530"/>
      <c r="F563" s="530"/>
      <c r="G563" s="530"/>
      <c r="H563" s="530"/>
      <c r="I563" s="530"/>
      <c r="J563" s="530"/>
      <c r="K563" s="530"/>
      <c r="L563" s="675"/>
      <c r="M563" s="530"/>
      <c r="N563" s="530"/>
      <c r="O563" s="530"/>
      <c r="P563" s="530"/>
      <c r="Q563" s="530"/>
      <c r="R563" s="675"/>
      <c r="S563" s="530"/>
      <c r="T563" s="530"/>
      <c r="U563" s="530"/>
      <c r="V563" s="530"/>
      <c r="W563" s="530"/>
      <c r="X563" s="530"/>
      <c r="Y563" s="530"/>
      <c r="Z563" s="530"/>
      <c r="AA563" s="530"/>
      <c r="AB563" s="530"/>
      <c r="AC563" s="530"/>
      <c r="AD563" s="530"/>
      <c r="AE563" s="530"/>
      <c r="AF563" s="530"/>
      <c r="AG563" s="677"/>
      <c r="AH563" s="530"/>
      <c r="AI563" s="530"/>
      <c r="AJ563" s="530"/>
      <c r="AK563" s="677"/>
      <c r="AL563" s="530"/>
    </row>
    <row r="564" ht="24.0" customHeight="1">
      <c r="A564" s="676"/>
      <c r="B564" s="669"/>
      <c r="C564" s="530"/>
      <c r="D564" s="674"/>
      <c r="E564" s="530"/>
      <c r="F564" s="530"/>
      <c r="G564" s="530"/>
      <c r="H564" s="530"/>
      <c r="I564" s="530"/>
      <c r="J564" s="530"/>
      <c r="K564" s="530"/>
      <c r="L564" s="675"/>
      <c r="M564" s="530"/>
      <c r="N564" s="530"/>
      <c r="O564" s="530"/>
      <c r="P564" s="530"/>
      <c r="Q564" s="530"/>
      <c r="R564" s="675"/>
      <c r="S564" s="530"/>
      <c r="T564" s="530"/>
      <c r="U564" s="530"/>
      <c r="V564" s="530"/>
      <c r="W564" s="530"/>
      <c r="X564" s="530"/>
      <c r="Y564" s="530"/>
      <c r="Z564" s="530"/>
      <c r="AA564" s="530"/>
      <c r="AB564" s="530"/>
      <c r="AC564" s="530"/>
      <c r="AD564" s="530"/>
      <c r="AE564" s="530"/>
      <c r="AF564" s="530"/>
      <c r="AG564" s="677"/>
      <c r="AH564" s="530"/>
      <c r="AI564" s="530"/>
      <c r="AJ564" s="530"/>
      <c r="AK564" s="677"/>
      <c r="AL564" s="530"/>
    </row>
    <row r="565" ht="24.0" customHeight="1">
      <c r="A565" s="676"/>
      <c r="B565" s="669"/>
      <c r="C565" s="530"/>
      <c r="D565" s="674"/>
      <c r="E565" s="530"/>
      <c r="F565" s="530"/>
      <c r="G565" s="530"/>
      <c r="H565" s="530"/>
      <c r="I565" s="530"/>
      <c r="J565" s="530"/>
      <c r="K565" s="530"/>
      <c r="L565" s="675"/>
      <c r="M565" s="530"/>
      <c r="N565" s="530"/>
      <c r="O565" s="530"/>
      <c r="P565" s="530"/>
      <c r="Q565" s="530"/>
      <c r="R565" s="675"/>
      <c r="S565" s="530"/>
      <c r="T565" s="530"/>
      <c r="U565" s="530"/>
      <c r="V565" s="530"/>
      <c r="W565" s="530"/>
      <c r="X565" s="530"/>
      <c r="Y565" s="530"/>
      <c r="Z565" s="530"/>
      <c r="AA565" s="530"/>
      <c r="AB565" s="530"/>
      <c r="AC565" s="530"/>
      <c r="AD565" s="530"/>
      <c r="AE565" s="530"/>
      <c r="AF565" s="530"/>
      <c r="AG565" s="677"/>
      <c r="AH565" s="530"/>
      <c r="AI565" s="530"/>
      <c r="AJ565" s="530"/>
      <c r="AK565" s="677"/>
      <c r="AL565" s="530"/>
    </row>
    <row r="566" ht="24.0" customHeight="1">
      <c r="A566" s="676"/>
      <c r="B566" s="669"/>
      <c r="C566" s="530"/>
      <c r="D566" s="674"/>
      <c r="E566" s="530"/>
      <c r="F566" s="530"/>
      <c r="G566" s="530"/>
      <c r="H566" s="530"/>
      <c r="I566" s="530"/>
      <c r="J566" s="530"/>
      <c r="K566" s="530"/>
      <c r="L566" s="675"/>
      <c r="M566" s="530"/>
      <c r="N566" s="530"/>
      <c r="O566" s="530"/>
      <c r="P566" s="530"/>
      <c r="Q566" s="530"/>
      <c r="R566" s="675"/>
      <c r="S566" s="530"/>
      <c r="T566" s="530"/>
      <c r="U566" s="530"/>
      <c r="V566" s="530"/>
      <c r="W566" s="530"/>
      <c r="X566" s="530"/>
      <c r="Y566" s="530"/>
      <c r="Z566" s="530"/>
      <c r="AA566" s="530"/>
      <c r="AB566" s="530"/>
      <c r="AC566" s="530"/>
      <c r="AD566" s="530"/>
      <c r="AE566" s="530"/>
      <c r="AF566" s="530"/>
      <c r="AG566" s="677"/>
      <c r="AH566" s="530"/>
      <c r="AI566" s="530"/>
      <c r="AJ566" s="530"/>
      <c r="AK566" s="677"/>
      <c r="AL566" s="530"/>
    </row>
    <row r="567" ht="24.0" customHeight="1">
      <c r="A567" s="676"/>
      <c r="B567" s="669"/>
      <c r="C567" s="530"/>
      <c r="D567" s="674"/>
      <c r="E567" s="530"/>
      <c r="F567" s="530"/>
      <c r="G567" s="530"/>
      <c r="H567" s="530"/>
      <c r="I567" s="530"/>
      <c r="J567" s="530"/>
      <c r="K567" s="530"/>
      <c r="L567" s="675"/>
      <c r="M567" s="530"/>
      <c r="N567" s="530"/>
      <c r="O567" s="530"/>
      <c r="P567" s="530"/>
      <c r="Q567" s="530"/>
      <c r="R567" s="675"/>
      <c r="S567" s="530"/>
      <c r="T567" s="530"/>
      <c r="U567" s="530"/>
      <c r="V567" s="530"/>
      <c r="W567" s="530"/>
      <c r="X567" s="530"/>
      <c r="Y567" s="530"/>
      <c r="Z567" s="530"/>
      <c r="AA567" s="530"/>
      <c r="AB567" s="530"/>
      <c r="AC567" s="530"/>
      <c r="AD567" s="530"/>
      <c r="AE567" s="530"/>
      <c r="AF567" s="530"/>
      <c r="AG567" s="677"/>
      <c r="AH567" s="530"/>
      <c r="AI567" s="530"/>
      <c r="AJ567" s="530"/>
      <c r="AK567" s="677"/>
      <c r="AL567" s="530"/>
    </row>
    <row r="568" ht="24.0" customHeight="1">
      <c r="A568" s="676"/>
      <c r="B568" s="669"/>
      <c r="C568" s="530"/>
      <c r="D568" s="674"/>
      <c r="E568" s="530"/>
      <c r="F568" s="530"/>
      <c r="G568" s="530"/>
      <c r="H568" s="530"/>
      <c r="I568" s="530"/>
      <c r="J568" s="530"/>
      <c r="K568" s="530"/>
      <c r="L568" s="675"/>
      <c r="M568" s="530"/>
      <c r="N568" s="530"/>
      <c r="O568" s="530"/>
      <c r="P568" s="530"/>
      <c r="Q568" s="530"/>
      <c r="R568" s="675"/>
      <c r="S568" s="530"/>
      <c r="T568" s="530"/>
      <c r="U568" s="530"/>
      <c r="V568" s="530"/>
      <c r="W568" s="530"/>
      <c r="X568" s="530"/>
      <c r="Y568" s="530"/>
      <c r="Z568" s="530"/>
      <c r="AA568" s="530"/>
      <c r="AB568" s="530"/>
      <c r="AC568" s="530"/>
      <c r="AD568" s="530"/>
      <c r="AE568" s="530"/>
      <c r="AF568" s="530"/>
      <c r="AG568" s="677"/>
      <c r="AH568" s="530"/>
      <c r="AI568" s="530"/>
      <c r="AJ568" s="530"/>
      <c r="AK568" s="677"/>
      <c r="AL568" s="530"/>
    </row>
    <row r="569" ht="24.0" customHeight="1">
      <c r="A569" s="676"/>
      <c r="B569" s="669"/>
      <c r="C569" s="530"/>
      <c r="D569" s="674"/>
      <c r="E569" s="530"/>
      <c r="F569" s="530"/>
      <c r="G569" s="530"/>
      <c r="H569" s="530"/>
      <c r="I569" s="530"/>
      <c r="J569" s="530"/>
      <c r="K569" s="530"/>
      <c r="L569" s="675"/>
      <c r="M569" s="530"/>
      <c r="N569" s="530"/>
      <c r="O569" s="530"/>
      <c r="P569" s="530"/>
      <c r="Q569" s="530"/>
      <c r="R569" s="675"/>
      <c r="S569" s="530"/>
      <c r="T569" s="530"/>
      <c r="U569" s="530"/>
      <c r="V569" s="530"/>
      <c r="W569" s="530"/>
      <c r="X569" s="530"/>
      <c r="Y569" s="530"/>
      <c r="Z569" s="530"/>
      <c r="AA569" s="530"/>
      <c r="AB569" s="530"/>
      <c r="AC569" s="530"/>
      <c r="AD569" s="530"/>
      <c r="AE569" s="530"/>
      <c r="AF569" s="530"/>
      <c r="AG569" s="677"/>
      <c r="AH569" s="530"/>
      <c r="AI569" s="530"/>
      <c r="AJ569" s="530"/>
      <c r="AK569" s="677"/>
      <c r="AL569" s="530"/>
    </row>
    <row r="570" ht="24.0" customHeight="1">
      <c r="A570" s="676"/>
      <c r="B570" s="669"/>
      <c r="C570" s="530"/>
      <c r="D570" s="674"/>
      <c r="E570" s="530"/>
      <c r="F570" s="530"/>
      <c r="G570" s="530"/>
      <c r="H570" s="530"/>
      <c r="I570" s="530"/>
      <c r="J570" s="530"/>
      <c r="K570" s="530"/>
      <c r="L570" s="675"/>
      <c r="M570" s="530"/>
      <c r="N570" s="530"/>
      <c r="O570" s="530"/>
      <c r="P570" s="530"/>
      <c r="Q570" s="530"/>
      <c r="R570" s="675"/>
      <c r="S570" s="530"/>
      <c r="T570" s="530"/>
      <c r="U570" s="530"/>
      <c r="V570" s="530"/>
      <c r="W570" s="530"/>
      <c r="X570" s="530"/>
      <c r="Y570" s="530"/>
      <c r="Z570" s="530"/>
      <c r="AA570" s="530"/>
      <c r="AB570" s="530"/>
      <c r="AC570" s="530"/>
      <c r="AD570" s="530"/>
      <c r="AE570" s="530"/>
      <c r="AF570" s="530"/>
      <c r="AG570" s="677"/>
      <c r="AH570" s="530"/>
      <c r="AI570" s="530"/>
      <c r="AJ570" s="530"/>
      <c r="AK570" s="677"/>
      <c r="AL570" s="530"/>
    </row>
    <row r="571" ht="24.0" customHeight="1">
      <c r="A571" s="676"/>
      <c r="B571" s="669"/>
      <c r="C571" s="530"/>
      <c r="D571" s="674"/>
      <c r="E571" s="530"/>
      <c r="F571" s="530"/>
      <c r="G571" s="530"/>
      <c r="H571" s="530"/>
      <c r="I571" s="530"/>
      <c r="J571" s="530"/>
      <c r="K571" s="530"/>
      <c r="L571" s="675"/>
      <c r="M571" s="530"/>
      <c r="N571" s="530"/>
      <c r="O571" s="530"/>
      <c r="P571" s="530"/>
      <c r="Q571" s="530"/>
      <c r="R571" s="675"/>
      <c r="S571" s="530"/>
      <c r="T571" s="530"/>
      <c r="U571" s="530"/>
      <c r="V571" s="530"/>
      <c r="W571" s="530"/>
      <c r="X571" s="530"/>
      <c r="Y571" s="530"/>
      <c r="Z571" s="530"/>
      <c r="AA571" s="530"/>
      <c r="AB571" s="530"/>
      <c r="AC571" s="530"/>
      <c r="AD571" s="530"/>
      <c r="AE571" s="530"/>
      <c r="AF571" s="530"/>
      <c r="AG571" s="677"/>
      <c r="AH571" s="530"/>
      <c r="AI571" s="530"/>
      <c r="AJ571" s="530"/>
      <c r="AK571" s="677"/>
      <c r="AL571" s="530"/>
    </row>
    <row r="572" ht="24.0" customHeight="1">
      <c r="A572" s="676"/>
      <c r="B572" s="669"/>
      <c r="C572" s="530"/>
      <c r="D572" s="674"/>
      <c r="E572" s="530"/>
      <c r="F572" s="530"/>
      <c r="G572" s="530"/>
      <c r="H572" s="530"/>
      <c r="I572" s="530"/>
      <c r="J572" s="530"/>
      <c r="K572" s="530"/>
      <c r="L572" s="675"/>
      <c r="M572" s="530"/>
      <c r="N572" s="530"/>
      <c r="O572" s="530"/>
      <c r="P572" s="530"/>
      <c r="Q572" s="530"/>
      <c r="R572" s="675"/>
      <c r="S572" s="530"/>
      <c r="T572" s="530"/>
      <c r="U572" s="530"/>
      <c r="V572" s="530"/>
      <c r="W572" s="530"/>
      <c r="X572" s="530"/>
      <c r="Y572" s="530"/>
      <c r="Z572" s="530"/>
      <c r="AA572" s="530"/>
      <c r="AB572" s="530"/>
      <c r="AC572" s="530"/>
      <c r="AD572" s="530"/>
      <c r="AE572" s="530"/>
      <c r="AF572" s="530"/>
      <c r="AG572" s="677"/>
      <c r="AH572" s="530"/>
      <c r="AI572" s="530"/>
      <c r="AJ572" s="530"/>
      <c r="AK572" s="677"/>
      <c r="AL572" s="530"/>
    </row>
    <row r="573" ht="24.0" customHeight="1">
      <c r="A573" s="676"/>
      <c r="B573" s="669"/>
      <c r="C573" s="530"/>
      <c r="D573" s="674"/>
      <c r="E573" s="530"/>
      <c r="F573" s="530"/>
      <c r="G573" s="530"/>
      <c r="H573" s="530"/>
      <c r="I573" s="530"/>
      <c r="J573" s="530"/>
      <c r="K573" s="530"/>
      <c r="L573" s="675"/>
      <c r="M573" s="530"/>
      <c r="N573" s="530"/>
      <c r="O573" s="530"/>
      <c r="P573" s="530"/>
      <c r="Q573" s="530"/>
      <c r="R573" s="675"/>
      <c r="S573" s="530"/>
      <c r="T573" s="530"/>
      <c r="U573" s="530"/>
      <c r="V573" s="530"/>
      <c r="W573" s="530"/>
      <c r="X573" s="530"/>
      <c r="Y573" s="530"/>
      <c r="Z573" s="530"/>
      <c r="AA573" s="530"/>
      <c r="AB573" s="530"/>
      <c r="AC573" s="530"/>
      <c r="AD573" s="530"/>
      <c r="AE573" s="530"/>
      <c r="AF573" s="530"/>
      <c r="AG573" s="677"/>
      <c r="AH573" s="530"/>
      <c r="AI573" s="530"/>
      <c r="AJ573" s="530"/>
      <c r="AK573" s="677"/>
      <c r="AL573" s="530"/>
    </row>
    <row r="574" ht="24.0" customHeight="1">
      <c r="A574" s="676"/>
      <c r="B574" s="669"/>
      <c r="C574" s="530"/>
      <c r="D574" s="674"/>
      <c r="E574" s="530"/>
      <c r="F574" s="530"/>
      <c r="G574" s="530"/>
      <c r="H574" s="530"/>
      <c r="I574" s="530"/>
      <c r="J574" s="530"/>
      <c r="K574" s="530"/>
      <c r="L574" s="675"/>
      <c r="M574" s="530"/>
      <c r="N574" s="530"/>
      <c r="O574" s="530"/>
      <c r="P574" s="530"/>
      <c r="Q574" s="530"/>
      <c r="R574" s="675"/>
      <c r="S574" s="530"/>
      <c r="T574" s="530"/>
      <c r="U574" s="530"/>
      <c r="V574" s="530"/>
      <c r="W574" s="530"/>
      <c r="X574" s="530"/>
      <c r="Y574" s="530"/>
      <c r="Z574" s="530"/>
      <c r="AA574" s="530"/>
      <c r="AB574" s="530"/>
      <c r="AC574" s="530"/>
      <c r="AD574" s="530"/>
      <c r="AE574" s="530"/>
      <c r="AF574" s="530"/>
      <c r="AG574" s="677"/>
      <c r="AH574" s="530"/>
      <c r="AI574" s="530"/>
      <c r="AJ574" s="530"/>
      <c r="AK574" s="677"/>
      <c r="AL574" s="530"/>
    </row>
    <row r="575" ht="24.0" customHeight="1">
      <c r="A575" s="676"/>
      <c r="B575" s="669"/>
      <c r="C575" s="530"/>
      <c r="D575" s="674"/>
      <c r="E575" s="530"/>
      <c r="F575" s="530"/>
      <c r="G575" s="530"/>
      <c r="H575" s="530"/>
      <c r="I575" s="530"/>
      <c r="J575" s="530"/>
      <c r="K575" s="530"/>
      <c r="L575" s="675"/>
      <c r="M575" s="530"/>
      <c r="N575" s="530"/>
      <c r="O575" s="530"/>
      <c r="P575" s="530"/>
      <c r="Q575" s="530"/>
      <c r="R575" s="675"/>
      <c r="S575" s="530"/>
      <c r="T575" s="530"/>
      <c r="U575" s="530"/>
      <c r="V575" s="530"/>
      <c r="W575" s="530"/>
      <c r="X575" s="530"/>
      <c r="Y575" s="530"/>
      <c r="Z575" s="530"/>
      <c r="AA575" s="530"/>
      <c r="AB575" s="530"/>
      <c r="AC575" s="530"/>
      <c r="AD575" s="530"/>
      <c r="AE575" s="530"/>
      <c r="AF575" s="530"/>
      <c r="AG575" s="677"/>
      <c r="AH575" s="530"/>
      <c r="AI575" s="530"/>
      <c r="AJ575" s="530"/>
      <c r="AK575" s="677"/>
      <c r="AL575" s="530"/>
    </row>
    <row r="576" ht="24.0" customHeight="1">
      <c r="A576" s="676"/>
      <c r="B576" s="669"/>
      <c r="C576" s="530"/>
      <c r="D576" s="674"/>
      <c r="E576" s="530"/>
      <c r="F576" s="530"/>
      <c r="G576" s="530"/>
      <c r="H576" s="530"/>
      <c r="I576" s="530"/>
      <c r="J576" s="530"/>
      <c r="K576" s="530"/>
      <c r="L576" s="675"/>
      <c r="M576" s="530"/>
      <c r="N576" s="530"/>
      <c r="O576" s="530"/>
      <c r="P576" s="530"/>
      <c r="Q576" s="530"/>
      <c r="R576" s="675"/>
      <c r="S576" s="530"/>
      <c r="T576" s="530"/>
      <c r="U576" s="530"/>
      <c r="V576" s="530"/>
      <c r="W576" s="530"/>
      <c r="X576" s="530"/>
      <c r="Y576" s="530"/>
      <c r="Z576" s="530"/>
      <c r="AA576" s="530"/>
      <c r="AB576" s="530"/>
      <c r="AC576" s="530"/>
      <c r="AD576" s="530"/>
      <c r="AE576" s="530"/>
      <c r="AF576" s="530"/>
      <c r="AG576" s="677"/>
      <c r="AH576" s="530"/>
      <c r="AI576" s="530"/>
      <c r="AJ576" s="530"/>
      <c r="AK576" s="677"/>
      <c r="AL576" s="530"/>
    </row>
    <row r="577" ht="24.0" customHeight="1">
      <c r="A577" s="676"/>
      <c r="B577" s="669"/>
      <c r="C577" s="530"/>
      <c r="D577" s="674"/>
      <c r="E577" s="530"/>
      <c r="F577" s="530"/>
      <c r="G577" s="530"/>
      <c r="H577" s="530"/>
      <c r="I577" s="530"/>
      <c r="J577" s="530"/>
      <c r="K577" s="530"/>
      <c r="L577" s="675"/>
      <c r="M577" s="530"/>
      <c r="N577" s="530"/>
      <c r="O577" s="530"/>
      <c r="P577" s="530"/>
      <c r="Q577" s="530"/>
      <c r="R577" s="675"/>
      <c r="S577" s="530"/>
      <c r="T577" s="530"/>
      <c r="U577" s="530"/>
      <c r="V577" s="530"/>
      <c r="W577" s="530"/>
      <c r="X577" s="530"/>
      <c r="Y577" s="530"/>
      <c r="Z577" s="530"/>
      <c r="AA577" s="530"/>
      <c r="AB577" s="530"/>
      <c r="AC577" s="530"/>
      <c r="AD577" s="530"/>
      <c r="AE577" s="530"/>
      <c r="AF577" s="530"/>
      <c r="AG577" s="677"/>
      <c r="AH577" s="530"/>
      <c r="AI577" s="530"/>
      <c r="AJ577" s="530"/>
      <c r="AK577" s="677"/>
      <c r="AL577" s="530"/>
    </row>
    <row r="578" ht="24.0" customHeight="1">
      <c r="A578" s="676"/>
      <c r="B578" s="669"/>
      <c r="C578" s="530"/>
      <c r="D578" s="674"/>
      <c r="E578" s="530"/>
      <c r="F578" s="530"/>
      <c r="G578" s="530"/>
      <c r="H578" s="530"/>
      <c r="I578" s="530"/>
      <c r="J578" s="530"/>
      <c r="K578" s="530"/>
      <c r="L578" s="675"/>
      <c r="M578" s="530"/>
      <c r="N578" s="530"/>
      <c r="O578" s="530"/>
      <c r="P578" s="530"/>
      <c r="Q578" s="530"/>
      <c r="R578" s="675"/>
      <c r="S578" s="530"/>
      <c r="T578" s="530"/>
      <c r="U578" s="530"/>
      <c r="V578" s="530"/>
      <c r="W578" s="530"/>
      <c r="X578" s="530"/>
      <c r="Y578" s="530"/>
      <c r="Z578" s="530"/>
      <c r="AA578" s="530"/>
      <c r="AB578" s="530"/>
      <c r="AC578" s="530"/>
      <c r="AD578" s="530"/>
      <c r="AE578" s="530"/>
      <c r="AF578" s="530"/>
      <c r="AG578" s="677"/>
      <c r="AH578" s="530"/>
      <c r="AI578" s="530"/>
      <c r="AJ578" s="530"/>
      <c r="AK578" s="677"/>
      <c r="AL578" s="530"/>
    </row>
    <row r="579" ht="24.0" customHeight="1">
      <c r="A579" s="676"/>
      <c r="B579" s="669"/>
      <c r="C579" s="530"/>
      <c r="D579" s="674"/>
      <c r="E579" s="530"/>
      <c r="F579" s="530"/>
      <c r="G579" s="530"/>
      <c r="H579" s="530"/>
      <c r="I579" s="530"/>
      <c r="J579" s="530"/>
      <c r="K579" s="530"/>
      <c r="L579" s="675"/>
      <c r="M579" s="530"/>
      <c r="N579" s="530"/>
      <c r="O579" s="530"/>
      <c r="P579" s="530"/>
      <c r="Q579" s="530"/>
      <c r="R579" s="675"/>
      <c r="S579" s="530"/>
      <c r="T579" s="530"/>
      <c r="U579" s="530"/>
      <c r="V579" s="530"/>
      <c r="W579" s="530"/>
      <c r="X579" s="530"/>
      <c r="Y579" s="530"/>
      <c r="Z579" s="530"/>
      <c r="AA579" s="530"/>
      <c r="AB579" s="530"/>
      <c r="AC579" s="530"/>
      <c r="AD579" s="530"/>
      <c r="AE579" s="530"/>
      <c r="AF579" s="530"/>
      <c r="AG579" s="677"/>
      <c r="AH579" s="530"/>
      <c r="AI579" s="530"/>
      <c r="AJ579" s="530"/>
      <c r="AK579" s="677"/>
      <c r="AL579" s="530"/>
    </row>
    <row r="580" ht="24.0" customHeight="1">
      <c r="A580" s="676"/>
      <c r="B580" s="669"/>
      <c r="C580" s="530"/>
      <c r="D580" s="674"/>
      <c r="E580" s="530"/>
      <c r="F580" s="530"/>
      <c r="G580" s="530"/>
      <c r="H580" s="530"/>
      <c r="I580" s="530"/>
      <c r="J580" s="530"/>
      <c r="K580" s="530"/>
      <c r="L580" s="675"/>
      <c r="M580" s="530"/>
      <c r="N580" s="530"/>
      <c r="O580" s="530"/>
      <c r="P580" s="530"/>
      <c r="Q580" s="530"/>
      <c r="R580" s="675"/>
      <c r="S580" s="530"/>
      <c r="T580" s="530"/>
      <c r="U580" s="530"/>
      <c r="V580" s="530"/>
      <c r="W580" s="530"/>
      <c r="X580" s="530"/>
      <c r="Y580" s="530"/>
      <c r="Z580" s="530"/>
      <c r="AA580" s="530"/>
      <c r="AB580" s="530"/>
      <c r="AC580" s="530"/>
      <c r="AD580" s="530"/>
      <c r="AE580" s="530"/>
      <c r="AF580" s="530"/>
      <c r="AG580" s="677"/>
      <c r="AH580" s="530"/>
      <c r="AI580" s="530"/>
      <c r="AJ580" s="530"/>
      <c r="AK580" s="677"/>
      <c r="AL580" s="530"/>
    </row>
    <row r="581" ht="24.0" customHeight="1">
      <c r="A581" s="676"/>
      <c r="B581" s="669"/>
      <c r="C581" s="530"/>
      <c r="D581" s="674"/>
      <c r="E581" s="530"/>
      <c r="F581" s="530"/>
      <c r="G581" s="530"/>
      <c r="H581" s="530"/>
      <c r="I581" s="530"/>
      <c r="J581" s="530"/>
      <c r="K581" s="530"/>
      <c r="L581" s="675"/>
      <c r="M581" s="530"/>
      <c r="N581" s="530"/>
      <c r="O581" s="530"/>
      <c r="P581" s="530"/>
      <c r="Q581" s="530"/>
      <c r="R581" s="675"/>
      <c r="S581" s="530"/>
      <c r="T581" s="530"/>
      <c r="U581" s="530"/>
      <c r="V581" s="530"/>
      <c r="W581" s="530"/>
      <c r="X581" s="530"/>
      <c r="Y581" s="530"/>
      <c r="Z581" s="530"/>
      <c r="AA581" s="530"/>
      <c r="AB581" s="530"/>
      <c r="AC581" s="530"/>
      <c r="AD581" s="530"/>
      <c r="AE581" s="530"/>
      <c r="AF581" s="530"/>
      <c r="AG581" s="677"/>
      <c r="AH581" s="530"/>
      <c r="AI581" s="530"/>
      <c r="AJ581" s="530"/>
      <c r="AK581" s="677"/>
      <c r="AL581" s="530"/>
    </row>
    <row r="582" ht="24.0" customHeight="1">
      <c r="A582" s="676"/>
      <c r="B582" s="669"/>
      <c r="C582" s="530"/>
      <c r="D582" s="674"/>
      <c r="E582" s="530"/>
      <c r="F582" s="530"/>
      <c r="G582" s="530"/>
      <c r="H582" s="530"/>
      <c r="I582" s="530"/>
      <c r="J582" s="530"/>
      <c r="K582" s="530"/>
      <c r="L582" s="675"/>
      <c r="M582" s="530"/>
      <c r="N582" s="530"/>
      <c r="O582" s="530"/>
      <c r="P582" s="530"/>
      <c r="Q582" s="530"/>
      <c r="R582" s="675"/>
      <c r="S582" s="530"/>
      <c r="T582" s="530"/>
      <c r="U582" s="530"/>
      <c r="V582" s="530"/>
      <c r="W582" s="530"/>
      <c r="X582" s="530"/>
      <c r="Y582" s="530"/>
      <c r="Z582" s="530"/>
      <c r="AA582" s="530"/>
      <c r="AB582" s="530"/>
      <c r="AC582" s="530"/>
      <c r="AD582" s="530"/>
      <c r="AE582" s="530"/>
      <c r="AF582" s="530"/>
      <c r="AG582" s="677"/>
      <c r="AH582" s="530"/>
      <c r="AI582" s="530"/>
      <c r="AJ582" s="530"/>
      <c r="AK582" s="677"/>
      <c r="AL582" s="530"/>
    </row>
    <row r="583" ht="24.0" customHeight="1">
      <c r="A583" s="676"/>
      <c r="B583" s="669"/>
      <c r="C583" s="530"/>
      <c r="D583" s="674"/>
      <c r="E583" s="530"/>
      <c r="F583" s="530"/>
      <c r="G583" s="530"/>
      <c r="H583" s="530"/>
      <c r="I583" s="530"/>
      <c r="J583" s="530"/>
      <c r="K583" s="530"/>
      <c r="L583" s="675"/>
      <c r="M583" s="530"/>
      <c r="N583" s="530"/>
      <c r="O583" s="530"/>
      <c r="P583" s="530"/>
      <c r="Q583" s="530"/>
      <c r="R583" s="675"/>
      <c r="S583" s="530"/>
      <c r="T583" s="530"/>
      <c r="U583" s="530"/>
      <c r="V583" s="530"/>
      <c r="W583" s="530"/>
      <c r="X583" s="530"/>
      <c r="Y583" s="530"/>
      <c r="Z583" s="530"/>
      <c r="AA583" s="530"/>
      <c r="AB583" s="530"/>
      <c r="AC583" s="530"/>
      <c r="AD583" s="530"/>
      <c r="AE583" s="530"/>
      <c r="AF583" s="530"/>
      <c r="AG583" s="677"/>
      <c r="AH583" s="530"/>
      <c r="AI583" s="530"/>
      <c r="AJ583" s="530"/>
      <c r="AK583" s="677"/>
      <c r="AL583" s="530"/>
    </row>
    <row r="584" ht="24.0" customHeight="1">
      <c r="A584" s="676"/>
      <c r="B584" s="669"/>
      <c r="C584" s="530"/>
      <c r="D584" s="674"/>
      <c r="E584" s="530"/>
      <c r="F584" s="530"/>
      <c r="G584" s="530"/>
      <c r="H584" s="530"/>
      <c r="I584" s="530"/>
      <c r="J584" s="530"/>
      <c r="K584" s="530"/>
      <c r="L584" s="675"/>
      <c r="M584" s="530"/>
      <c r="N584" s="530"/>
      <c r="O584" s="530"/>
      <c r="P584" s="530"/>
      <c r="Q584" s="530"/>
      <c r="R584" s="675"/>
      <c r="S584" s="530"/>
      <c r="T584" s="530"/>
      <c r="U584" s="530"/>
      <c r="V584" s="530"/>
      <c r="W584" s="530"/>
      <c r="X584" s="530"/>
      <c r="Y584" s="530"/>
      <c r="Z584" s="530"/>
      <c r="AA584" s="530"/>
      <c r="AB584" s="530"/>
      <c r="AC584" s="530"/>
      <c r="AD584" s="530"/>
      <c r="AE584" s="530"/>
      <c r="AF584" s="530"/>
      <c r="AG584" s="677"/>
      <c r="AH584" s="530"/>
      <c r="AI584" s="530"/>
      <c r="AJ584" s="530"/>
      <c r="AK584" s="677"/>
      <c r="AL584" s="530"/>
    </row>
    <row r="585" ht="24.0" customHeight="1">
      <c r="A585" s="676"/>
      <c r="B585" s="669"/>
      <c r="C585" s="530"/>
      <c r="D585" s="674"/>
      <c r="E585" s="530"/>
      <c r="F585" s="530"/>
      <c r="G585" s="530"/>
      <c r="H585" s="530"/>
      <c r="I585" s="530"/>
      <c r="J585" s="530"/>
      <c r="K585" s="530"/>
      <c r="L585" s="675"/>
      <c r="M585" s="530"/>
      <c r="N585" s="530"/>
      <c r="O585" s="530"/>
      <c r="P585" s="530"/>
      <c r="Q585" s="530"/>
      <c r="R585" s="675"/>
      <c r="S585" s="530"/>
      <c r="T585" s="530"/>
      <c r="U585" s="530"/>
      <c r="V585" s="530"/>
      <c r="W585" s="530"/>
      <c r="X585" s="530"/>
      <c r="Y585" s="530"/>
      <c r="Z585" s="530"/>
      <c r="AA585" s="530"/>
      <c r="AB585" s="530"/>
      <c r="AC585" s="530"/>
      <c r="AD585" s="530"/>
      <c r="AE585" s="530"/>
      <c r="AF585" s="530"/>
      <c r="AG585" s="677"/>
      <c r="AH585" s="530"/>
      <c r="AI585" s="530"/>
      <c r="AJ585" s="530"/>
      <c r="AK585" s="677"/>
      <c r="AL585" s="530"/>
    </row>
    <row r="586" ht="24.0" customHeight="1">
      <c r="A586" s="676"/>
      <c r="B586" s="669"/>
      <c r="C586" s="530"/>
      <c r="D586" s="674"/>
      <c r="E586" s="530"/>
      <c r="F586" s="530"/>
      <c r="G586" s="530"/>
      <c r="H586" s="530"/>
      <c r="I586" s="530"/>
      <c r="J586" s="530"/>
      <c r="K586" s="530"/>
      <c r="L586" s="675"/>
      <c r="M586" s="530"/>
      <c r="N586" s="530"/>
      <c r="O586" s="530"/>
      <c r="P586" s="530"/>
      <c r="Q586" s="530"/>
      <c r="R586" s="675"/>
      <c r="S586" s="530"/>
      <c r="T586" s="530"/>
      <c r="U586" s="530"/>
      <c r="V586" s="530"/>
      <c r="W586" s="530"/>
      <c r="X586" s="530"/>
      <c r="Y586" s="530"/>
      <c r="Z586" s="530"/>
      <c r="AA586" s="530"/>
      <c r="AB586" s="530"/>
      <c r="AC586" s="530"/>
      <c r="AD586" s="530"/>
      <c r="AE586" s="530"/>
      <c r="AF586" s="530"/>
      <c r="AG586" s="677"/>
      <c r="AH586" s="530"/>
      <c r="AI586" s="530"/>
      <c r="AJ586" s="530"/>
      <c r="AK586" s="677"/>
      <c r="AL586" s="530"/>
    </row>
    <row r="587" ht="24.0" customHeight="1">
      <c r="A587" s="676"/>
      <c r="B587" s="669"/>
      <c r="C587" s="530"/>
      <c r="D587" s="674"/>
      <c r="E587" s="530"/>
      <c r="F587" s="530"/>
      <c r="G587" s="530"/>
      <c r="H587" s="530"/>
      <c r="I587" s="530"/>
      <c r="J587" s="530"/>
      <c r="K587" s="530"/>
      <c r="L587" s="675"/>
      <c r="M587" s="530"/>
      <c r="N587" s="530"/>
      <c r="O587" s="530"/>
      <c r="P587" s="530"/>
      <c r="Q587" s="530"/>
      <c r="R587" s="675"/>
      <c r="S587" s="530"/>
      <c r="T587" s="530"/>
      <c r="U587" s="530"/>
      <c r="V587" s="530"/>
      <c r="W587" s="530"/>
      <c r="X587" s="530"/>
      <c r="Y587" s="530"/>
      <c r="Z587" s="530"/>
      <c r="AA587" s="530"/>
      <c r="AB587" s="530"/>
      <c r="AC587" s="530"/>
      <c r="AD587" s="530"/>
      <c r="AE587" s="530"/>
      <c r="AF587" s="530"/>
      <c r="AG587" s="677"/>
      <c r="AH587" s="530"/>
      <c r="AI587" s="530"/>
      <c r="AJ587" s="530"/>
      <c r="AK587" s="677"/>
      <c r="AL587" s="530"/>
    </row>
    <row r="588" ht="24.0" customHeight="1">
      <c r="A588" s="676"/>
      <c r="B588" s="669"/>
      <c r="C588" s="530"/>
      <c r="D588" s="674"/>
      <c r="E588" s="530"/>
      <c r="F588" s="530"/>
      <c r="G588" s="530"/>
      <c r="H588" s="530"/>
      <c r="I588" s="530"/>
      <c r="J588" s="530"/>
      <c r="K588" s="530"/>
      <c r="L588" s="675"/>
      <c r="M588" s="530"/>
      <c r="N588" s="530"/>
      <c r="O588" s="530"/>
      <c r="P588" s="530"/>
      <c r="Q588" s="530"/>
      <c r="R588" s="675"/>
      <c r="S588" s="530"/>
      <c r="T588" s="530"/>
      <c r="U588" s="530"/>
      <c r="V588" s="530"/>
      <c r="W588" s="530"/>
      <c r="X588" s="530"/>
      <c r="Y588" s="530"/>
      <c r="Z588" s="530"/>
      <c r="AA588" s="530"/>
      <c r="AB588" s="530"/>
      <c r="AC588" s="530"/>
      <c r="AD588" s="530"/>
      <c r="AE588" s="530"/>
      <c r="AF588" s="530"/>
      <c r="AG588" s="677"/>
      <c r="AH588" s="530"/>
      <c r="AI588" s="530"/>
      <c r="AJ588" s="530"/>
      <c r="AK588" s="677"/>
      <c r="AL588" s="530"/>
    </row>
    <row r="589" ht="24.0" customHeight="1">
      <c r="A589" s="676"/>
      <c r="B589" s="669"/>
      <c r="C589" s="530"/>
      <c r="D589" s="674"/>
      <c r="E589" s="530"/>
      <c r="F589" s="530"/>
      <c r="G589" s="530"/>
      <c r="H589" s="530"/>
      <c r="I589" s="530"/>
      <c r="J589" s="530"/>
      <c r="K589" s="530"/>
      <c r="L589" s="675"/>
      <c r="M589" s="530"/>
      <c r="N589" s="530"/>
      <c r="O589" s="530"/>
      <c r="P589" s="530"/>
      <c r="Q589" s="530"/>
      <c r="R589" s="675"/>
      <c r="S589" s="530"/>
      <c r="T589" s="530"/>
      <c r="U589" s="530"/>
      <c r="V589" s="530"/>
      <c r="W589" s="530"/>
      <c r="X589" s="530"/>
      <c r="Y589" s="530"/>
      <c r="Z589" s="530"/>
      <c r="AA589" s="530"/>
      <c r="AB589" s="530"/>
      <c r="AC589" s="530"/>
      <c r="AD589" s="530"/>
      <c r="AE589" s="530"/>
      <c r="AF589" s="530"/>
      <c r="AG589" s="677"/>
      <c r="AH589" s="530"/>
      <c r="AI589" s="530"/>
      <c r="AJ589" s="530"/>
      <c r="AK589" s="677"/>
      <c r="AL589" s="530"/>
    </row>
    <row r="590" ht="24.0" customHeight="1">
      <c r="A590" s="676"/>
      <c r="B590" s="669"/>
      <c r="C590" s="530"/>
      <c r="D590" s="674"/>
      <c r="E590" s="530"/>
      <c r="F590" s="530"/>
      <c r="G590" s="530"/>
      <c r="H590" s="530"/>
      <c r="I590" s="530"/>
      <c r="J590" s="530"/>
      <c r="K590" s="530"/>
      <c r="L590" s="675"/>
      <c r="M590" s="530"/>
      <c r="N590" s="530"/>
      <c r="O590" s="530"/>
      <c r="P590" s="530"/>
      <c r="Q590" s="530"/>
      <c r="R590" s="675"/>
      <c r="S590" s="530"/>
      <c r="T590" s="530"/>
      <c r="U590" s="530"/>
      <c r="V590" s="530"/>
      <c r="W590" s="530"/>
      <c r="X590" s="530"/>
      <c r="Y590" s="530"/>
      <c r="Z590" s="530"/>
      <c r="AA590" s="530"/>
      <c r="AB590" s="530"/>
      <c r="AC590" s="530"/>
      <c r="AD590" s="530"/>
      <c r="AE590" s="530"/>
      <c r="AF590" s="530"/>
      <c r="AG590" s="677"/>
      <c r="AH590" s="530"/>
      <c r="AI590" s="530"/>
      <c r="AJ590" s="530"/>
      <c r="AK590" s="677"/>
      <c r="AL590" s="530"/>
    </row>
    <row r="591" ht="24.0" customHeight="1">
      <c r="A591" s="676"/>
      <c r="B591" s="669"/>
      <c r="C591" s="530"/>
      <c r="D591" s="674"/>
      <c r="E591" s="530"/>
      <c r="F591" s="530"/>
      <c r="G591" s="530"/>
      <c r="H591" s="530"/>
      <c r="I591" s="530"/>
      <c r="J591" s="530"/>
      <c r="K591" s="530"/>
      <c r="L591" s="675"/>
      <c r="M591" s="530"/>
      <c r="N591" s="530"/>
      <c r="O591" s="530"/>
      <c r="P591" s="530"/>
      <c r="Q591" s="530"/>
      <c r="R591" s="675"/>
      <c r="S591" s="530"/>
      <c r="T591" s="530"/>
      <c r="U591" s="530"/>
      <c r="V591" s="530"/>
      <c r="W591" s="530"/>
      <c r="X591" s="530"/>
      <c r="Y591" s="530"/>
      <c r="Z591" s="530"/>
      <c r="AA591" s="530"/>
      <c r="AB591" s="530"/>
      <c r="AC591" s="530"/>
      <c r="AD591" s="530"/>
      <c r="AE591" s="530"/>
      <c r="AF591" s="530"/>
      <c r="AG591" s="677"/>
      <c r="AH591" s="530"/>
      <c r="AI591" s="530"/>
      <c r="AJ591" s="530"/>
      <c r="AK591" s="677"/>
      <c r="AL591" s="530"/>
    </row>
    <row r="592" ht="24.0" customHeight="1">
      <c r="A592" s="676"/>
      <c r="B592" s="669"/>
      <c r="C592" s="530"/>
      <c r="D592" s="674"/>
      <c r="E592" s="530"/>
      <c r="F592" s="530"/>
      <c r="G592" s="530"/>
      <c r="H592" s="530"/>
      <c r="I592" s="530"/>
      <c r="J592" s="530"/>
      <c r="K592" s="530"/>
      <c r="L592" s="675"/>
      <c r="M592" s="530"/>
      <c r="N592" s="530"/>
      <c r="O592" s="530"/>
      <c r="P592" s="530"/>
      <c r="Q592" s="530"/>
      <c r="R592" s="675"/>
      <c r="S592" s="530"/>
      <c r="T592" s="530"/>
      <c r="U592" s="530"/>
      <c r="V592" s="530"/>
      <c r="W592" s="530"/>
      <c r="X592" s="530"/>
      <c r="Y592" s="530"/>
      <c r="Z592" s="530"/>
      <c r="AA592" s="530"/>
      <c r="AB592" s="530"/>
      <c r="AC592" s="530"/>
      <c r="AD592" s="530"/>
      <c r="AE592" s="530"/>
      <c r="AF592" s="530"/>
      <c r="AG592" s="677"/>
      <c r="AH592" s="530"/>
      <c r="AI592" s="530"/>
      <c r="AJ592" s="530"/>
      <c r="AK592" s="677"/>
      <c r="AL592" s="530"/>
    </row>
    <row r="593" ht="24.0" customHeight="1">
      <c r="A593" s="676"/>
      <c r="B593" s="669"/>
      <c r="C593" s="530"/>
      <c r="D593" s="674"/>
      <c r="E593" s="530"/>
      <c r="F593" s="530"/>
      <c r="G593" s="530"/>
      <c r="H593" s="530"/>
      <c r="I593" s="530"/>
      <c r="J593" s="530"/>
      <c r="K593" s="530"/>
      <c r="L593" s="675"/>
      <c r="M593" s="530"/>
      <c r="N593" s="530"/>
      <c r="O593" s="530"/>
      <c r="P593" s="530"/>
      <c r="Q593" s="530"/>
      <c r="R593" s="675"/>
      <c r="S593" s="530"/>
      <c r="T593" s="530"/>
      <c r="U593" s="530"/>
      <c r="V593" s="530"/>
      <c r="W593" s="530"/>
      <c r="X593" s="530"/>
      <c r="Y593" s="530"/>
      <c r="Z593" s="530"/>
      <c r="AA593" s="530"/>
      <c r="AB593" s="530"/>
      <c r="AC593" s="530"/>
      <c r="AD593" s="530"/>
      <c r="AE593" s="530"/>
      <c r="AF593" s="530"/>
      <c r="AG593" s="677"/>
      <c r="AH593" s="530"/>
      <c r="AI593" s="530"/>
      <c r="AJ593" s="530"/>
      <c r="AK593" s="677"/>
      <c r="AL593" s="530"/>
    </row>
    <row r="594" ht="24.0" customHeight="1">
      <c r="A594" s="676"/>
      <c r="B594" s="669"/>
      <c r="C594" s="530"/>
      <c r="D594" s="674"/>
      <c r="E594" s="530"/>
      <c r="F594" s="530"/>
      <c r="G594" s="530"/>
      <c r="H594" s="530"/>
      <c r="I594" s="530"/>
      <c r="J594" s="530"/>
      <c r="K594" s="530"/>
      <c r="L594" s="675"/>
      <c r="M594" s="530"/>
      <c r="N594" s="530"/>
      <c r="O594" s="530"/>
      <c r="P594" s="530"/>
      <c r="Q594" s="530"/>
      <c r="R594" s="675"/>
      <c r="S594" s="530"/>
      <c r="T594" s="530"/>
      <c r="U594" s="530"/>
      <c r="V594" s="530"/>
      <c r="W594" s="530"/>
      <c r="X594" s="530"/>
      <c r="Y594" s="530"/>
      <c r="Z594" s="530"/>
      <c r="AA594" s="530"/>
      <c r="AB594" s="530"/>
      <c r="AC594" s="530"/>
      <c r="AD594" s="530"/>
      <c r="AE594" s="530"/>
      <c r="AF594" s="530"/>
      <c r="AG594" s="677"/>
      <c r="AH594" s="530"/>
      <c r="AI594" s="530"/>
      <c r="AJ594" s="530"/>
      <c r="AK594" s="677"/>
      <c r="AL594" s="530"/>
    </row>
    <row r="595" ht="24.0" customHeight="1">
      <c r="A595" s="676"/>
      <c r="B595" s="669"/>
      <c r="C595" s="530"/>
      <c r="D595" s="674"/>
      <c r="E595" s="530"/>
      <c r="F595" s="530"/>
      <c r="G595" s="530"/>
      <c r="H595" s="530"/>
      <c r="I595" s="530"/>
      <c r="J595" s="530"/>
      <c r="K595" s="530"/>
      <c r="L595" s="675"/>
      <c r="M595" s="530"/>
      <c r="N595" s="530"/>
      <c r="O595" s="530"/>
      <c r="P595" s="530"/>
      <c r="Q595" s="530"/>
      <c r="R595" s="675"/>
      <c r="S595" s="530"/>
      <c r="T595" s="530"/>
      <c r="U595" s="530"/>
      <c r="V595" s="530"/>
      <c r="W595" s="530"/>
      <c r="X595" s="530"/>
      <c r="Y595" s="530"/>
      <c r="Z595" s="530"/>
      <c r="AA595" s="530"/>
      <c r="AB595" s="530"/>
      <c r="AC595" s="530"/>
      <c r="AD595" s="530"/>
      <c r="AE595" s="530"/>
      <c r="AF595" s="530"/>
      <c r="AG595" s="677"/>
      <c r="AH595" s="530"/>
      <c r="AI595" s="530"/>
      <c r="AJ595" s="530"/>
      <c r="AK595" s="677"/>
      <c r="AL595" s="530"/>
    </row>
    <row r="596" ht="24.0" customHeight="1">
      <c r="A596" s="676"/>
      <c r="B596" s="669"/>
      <c r="C596" s="530"/>
      <c r="D596" s="674"/>
      <c r="E596" s="530"/>
      <c r="F596" s="530"/>
      <c r="G596" s="530"/>
      <c r="H596" s="530"/>
      <c r="I596" s="530"/>
      <c r="J596" s="530"/>
      <c r="K596" s="530"/>
      <c r="L596" s="675"/>
      <c r="M596" s="530"/>
      <c r="N596" s="530"/>
      <c r="O596" s="530"/>
      <c r="P596" s="530"/>
      <c r="Q596" s="530"/>
      <c r="R596" s="675"/>
      <c r="S596" s="530"/>
      <c r="T596" s="530"/>
      <c r="U596" s="530"/>
      <c r="V596" s="530"/>
      <c r="W596" s="530"/>
      <c r="X596" s="530"/>
      <c r="Y596" s="530"/>
      <c r="Z596" s="530"/>
      <c r="AA596" s="530"/>
      <c r="AB596" s="530"/>
      <c r="AC596" s="530"/>
      <c r="AD596" s="530"/>
      <c r="AE596" s="530"/>
      <c r="AF596" s="530"/>
      <c r="AG596" s="677"/>
      <c r="AH596" s="530"/>
      <c r="AI596" s="530"/>
      <c r="AJ596" s="530"/>
      <c r="AK596" s="677"/>
      <c r="AL596" s="530"/>
    </row>
    <row r="597" ht="24.0" customHeight="1">
      <c r="A597" s="676"/>
      <c r="B597" s="669"/>
      <c r="C597" s="530"/>
      <c r="D597" s="674"/>
      <c r="E597" s="530"/>
      <c r="F597" s="530"/>
      <c r="G597" s="530"/>
      <c r="H597" s="530"/>
      <c r="I597" s="530"/>
      <c r="J597" s="530"/>
      <c r="K597" s="530"/>
      <c r="L597" s="675"/>
      <c r="M597" s="530"/>
      <c r="N597" s="530"/>
      <c r="O597" s="530"/>
      <c r="P597" s="530"/>
      <c r="Q597" s="530"/>
      <c r="R597" s="675"/>
      <c r="S597" s="530"/>
      <c r="T597" s="530"/>
      <c r="U597" s="530"/>
      <c r="V597" s="530"/>
      <c r="W597" s="530"/>
      <c r="X597" s="530"/>
      <c r="Y597" s="530"/>
      <c r="Z597" s="530"/>
      <c r="AA597" s="530"/>
      <c r="AB597" s="530"/>
      <c r="AC597" s="530"/>
      <c r="AD597" s="530"/>
      <c r="AE597" s="530"/>
      <c r="AF597" s="530"/>
      <c r="AG597" s="677"/>
      <c r="AH597" s="530"/>
      <c r="AI597" s="530"/>
      <c r="AJ597" s="530"/>
      <c r="AK597" s="677"/>
      <c r="AL597" s="530"/>
    </row>
    <row r="598" ht="24.0" customHeight="1">
      <c r="A598" s="676"/>
      <c r="B598" s="669"/>
      <c r="C598" s="530"/>
      <c r="D598" s="674"/>
      <c r="E598" s="530"/>
      <c r="F598" s="530"/>
      <c r="G598" s="530"/>
      <c r="H598" s="530"/>
      <c r="I598" s="530"/>
      <c r="J598" s="530"/>
      <c r="K598" s="530"/>
      <c r="L598" s="675"/>
      <c r="M598" s="530"/>
      <c r="N598" s="530"/>
      <c r="O598" s="530"/>
      <c r="P598" s="530"/>
      <c r="Q598" s="530"/>
      <c r="R598" s="675"/>
      <c r="S598" s="530"/>
      <c r="T598" s="530"/>
      <c r="U598" s="530"/>
      <c r="V598" s="530"/>
      <c r="W598" s="530"/>
      <c r="X598" s="530"/>
      <c r="Y598" s="530"/>
      <c r="Z598" s="530"/>
      <c r="AA598" s="530"/>
      <c r="AB598" s="530"/>
      <c r="AC598" s="530"/>
      <c r="AD598" s="530"/>
      <c r="AE598" s="530"/>
      <c r="AF598" s="530"/>
      <c r="AG598" s="677"/>
      <c r="AH598" s="530"/>
      <c r="AI598" s="530"/>
      <c r="AJ598" s="530"/>
      <c r="AK598" s="677"/>
      <c r="AL598" s="530"/>
    </row>
    <row r="599" ht="24.0" customHeight="1">
      <c r="A599" s="676"/>
      <c r="B599" s="669"/>
      <c r="C599" s="530"/>
      <c r="D599" s="674"/>
      <c r="E599" s="530"/>
      <c r="F599" s="530"/>
      <c r="G599" s="530"/>
      <c r="H599" s="530"/>
      <c r="I599" s="530"/>
      <c r="J599" s="530"/>
      <c r="K599" s="530"/>
      <c r="L599" s="675"/>
      <c r="M599" s="530"/>
      <c r="N599" s="530"/>
      <c r="O599" s="530"/>
      <c r="P599" s="530"/>
      <c r="Q599" s="530"/>
      <c r="R599" s="675"/>
      <c r="S599" s="530"/>
      <c r="T599" s="530"/>
      <c r="U599" s="530"/>
      <c r="V599" s="530"/>
      <c r="W599" s="530"/>
      <c r="X599" s="530"/>
      <c r="Y599" s="530"/>
      <c r="Z599" s="530"/>
      <c r="AA599" s="530"/>
      <c r="AB599" s="530"/>
      <c r="AC599" s="530"/>
      <c r="AD599" s="530"/>
      <c r="AE599" s="530"/>
      <c r="AF599" s="530"/>
      <c r="AG599" s="677"/>
      <c r="AH599" s="530"/>
      <c r="AI599" s="530"/>
      <c r="AJ599" s="530"/>
      <c r="AK599" s="677"/>
      <c r="AL599" s="530"/>
    </row>
    <row r="600" ht="24.0" customHeight="1">
      <c r="A600" s="676"/>
      <c r="B600" s="669"/>
      <c r="C600" s="530"/>
      <c r="D600" s="674"/>
      <c r="E600" s="530"/>
      <c r="F600" s="530"/>
      <c r="G600" s="530"/>
      <c r="H600" s="530"/>
      <c r="I600" s="530"/>
      <c r="J600" s="530"/>
      <c r="K600" s="530"/>
      <c r="L600" s="675"/>
      <c r="M600" s="530"/>
      <c r="N600" s="530"/>
      <c r="O600" s="530"/>
      <c r="P600" s="530"/>
      <c r="Q600" s="530"/>
      <c r="R600" s="675"/>
      <c r="S600" s="530"/>
      <c r="T600" s="530"/>
      <c r="U600" s="530"/>
      <c r="V600" s="530"/>
      <c r="W600" s="530"/>
      <c r="X600" s="530"/>
      <c r="Y600" s="530"/>
      <c r="Z600" s="530"/>
      <c r="AA600" s="530"/>
      <c r="AB600" s="530"/>
      <c r="AC600" s="530"/>
      <c r="AD600" s="530"/>
      <c r="AE600" s="530"/>
      <c r="AF600" s="530"/>
      <c r="AG600" s="677"/>
      <c r="AH600" s="530"/>
      <c r="AI600" s="530"/>
      <c r="AJ600" s="530"/>
      <c r="AK600" s="677"/>
      <c r="AL600" s="530"/>
    </row>
    <row r="601" ht="24.0" customHeight="1">
      <c r="A601" s="676"/>
      <c r="B601" s="669"/>
      <c r="C601" s="530"/>
      <c r="D601" s="674"/>
      <c r="E601" s="530"/>
      <c r="F601" s="530"/>
      <c r="G601" s="530"/>
      <c r="H601" s="530"/>
      <c r="I601" s="530"/>
      <c r="J601" s="530"/>
      <c r="K601" s="530"/>
      <c r="L601" s="675"/>
      <c r="M601" s="530"/>
      <c r="N601" s="530"/>
      <c r="O601" s="530"/>
      <c r="P601" s="530"/>
      <c r="Q601" s="530"/>
      <c r="R601" s="675"/>
      <c r="S601" s="530"/>
      <c r="T601" s="530"/>
      <c r="U601" s="530"/>
      <c r="V601" s="530"/>
      <c r="W601" s="530"/>
      <c r="X601" s="530"/>
      <c r="Y601" s="530"/>
      <c r="Z601" s="530"/>
      <c r="AA601" s="530"/>
      <c r="AB601" s="530"/>
      <c r="AC601" s="530"/>
      <c r="AD601" s="530"/>
      <c r="AE601" s="530"/>
      <c r="AF601" s="530"/>
      <c r="AG601" s="677"/>
      <c r="AH601" s="530"/>
      <c r="AI601" s="530"/>
      <c r="AJ601" s="530"/>
      <c r="AK601" s="677"/>
      <c r="AL601" s="530"/>
    </row>
    <row r="602" ht="24.0" customHeight="1">
      <c r="A602" s="676"/>
      <c r="B602" s="669"/>
      <c r="C602" s="530"/>
      <c r="D602" s="674"/>
      <c r="E602" s="530"/>
      <c r="F602" s="530"/>
      <c r="G602" s="530"/>
      <c r="H602" s="530"/>
      <c r="I602" s="530"/>
      <c r="J602" s="530"/>
      <c r="K602" s="530"/>
      <c r="L602" s="675"/>
      <c r="M602" s="530"/>
      <c r="N602" s="530"/>
      <c r="O602" s="530"/>
      <c r="P602" s="530"/>
      <c r="Q602" s="530"/>
      <c r="R602" s="675"/>
      <c r="S602" s="530"/>
      <c r="T602" s="530"/>
      <c r="U602" s="530"/>
      <c r="V602" s="530"/>
      <c r="W602" s="530"/>
      <c r="X602" s="530"/>
      <c r="Y602" s="530"/>
      <c r="Z602" s="530"/>
      <c r="AA602" s="530"/>
      <c r="AB602" s="530"/>
      <c r="AC602" s="530"/>
      <c r="AD602" s="530"/>
      <c r="AE602" s="530"/>
      <c r="AF602" s="530"/>
      <c r="AG602" s="677"/>
      <c r="AH602" s="530"/>
      <c r="AI602" s="530"/>
      <c r="AJ602" s="530"/>
      <c r="AK602" s="677"/>
      <c r="AL602" s="530"/>
    </row>
    <row r="603" ht="24.0" customHeight="1">
      <c r="A603" s="676"/>
      <c r="B603" s="669"/>
      <c r="C603" s="530"/>
      <c r="D603" s="674"/>
      <c r="E603" s="530"/>
      <c r="F603" s="530"/>
      <c r="G603" s="530"/>
      <c r="H603" s="530"/>
      <c r="I603" s="530"/>
      <c r="J603" s="530"/>
      <c r="K603" s="530"/>
      <c r="L603" s="675"/>
      <c r="M603" s="530"/>
      <c r="N603" s="530"/>
      <c r="O603" s="530"/>
      <c r="P603" s="530"/>
      <c r="Q603" s="530"/>
      <c r="R603" s="675"/>
      <c r="S603" s="530"/>
      <c r="T603" s="530"/>
      <c r="U603" s="530"/>
      <c r="V603" s="530"/>
      <c r="W603" s="530"/>
      <c r="X603" s="530"/>
      <c r="Y603" s="530"/>
      <c r="Z603" s="530"/>
      <c r="AA603" s="530"/>
      <c r="AB603" s="530"/>
      <c r="AC603" s="530"/>
      <c r="AD603" s="530"/>
      <c r="AE603" s="530"/>
      <c r="AF603" s="530"/>
      <c r="AG603" s="677"/>
      <c r="AH603" s="530"/>
      <c r="AI603" s="530"/>
      <c r="AJ603" s="530"/>
      <c r="AK603" s="677"/>
      <c r="AL603" s="530"/>
    </row>
    <row r="604" ht="24.0" customHeight="1">
      <c r="A604" s="676"/>
      <c r="B604" s="669"/>
      <c r="C604" s="530"/>
      <c r="D604" s="674"/>
      <c r="E604" s="530"/>
      <c r="F604" s="530"/>
      <c r="G604" s="530"/>
      <c r="H604" s="530"/>
      <c r="I604" s="530"/>
      <c r="J604" s="530"/>
      <c r="K604" s="530"/>
      <c r="L604" s="675"/>
      <c r="M604" s="530"/>
      <c r="N604" s="530"/>
      <c r="O604" s="530"/>
      <c r="P604" s="530"/>
      <c r="Q604" s="530"/>
      <c r="R604" s="675"/>
      <c r="S604" s="530"/>
      <c r="T604" s="530"/>
      <c r="U604" s="530"/>
      <c r="V604" s="530"/>
      <c r="W604" s="530"/>
      <c r="X604" s="530"/>
      <c r="Y604" s="530"/>
      <c r="Z604" s="530"/>
      <c r="AA604" s="530"/>
      <c r="AB604" s="530"/>
      <c r="AC604" s="530"/>
      <c r="AD604" s="530"/>
      <c r="AE604" s="530"/>
      <c r="AF604" s="530"/>
      <c r="AG604" s="677"/>
      <c r="AH604" s="530"/>
      <c r="AI604" s="530"/>
      <c r="AJ604" s="530"/>
      <c r="AK604" s="677"/>
      <c r="AL604" s="530"/>
    </row>
    <row r="605" ht="24.0" customHeight="1">
      <c r="A605" s="676"/>
      <c r="B605" s="669"/>
      <c r="C605" s="530"/>
      <c r="D605" s="674"/>
      <c r="E605" s="530"/>
      <c r="F605" s="530"/>
      <c r="G605" s="530"/>
      <c r="H605" s="530"/>
      <c r="I605" s="530"/>
      <c r="J605" s="530"/>
      <c r="K605" s="530"/>
      <c r="L605" s="675"/>
      <c r="M605" s="530"/>
      <c r="N605" s="530"/>
      <c r="O605" s="530"/>
      <c r="P605" s="530"/>
      <c r="Q605" s="530"/>
      <c r="R605" s="675"/>
      <c r="S605" s="530"/>
      <c r="T605" s="530"/>
      <c r="U605" s="530"/>
      <c r="V605" s="530"/>
      <c r="W605" s="530"/>
      <c r="X605" s="530"/>
      <c r="Y605" s="530"/>
      <c r="Z605" s="530"/>
      <c r="AA605" s="530"/>
      <c r="AB605" s="530"/>
      <c r="AC605" s="530"/>
      <c r="AD605" s="530"/>
      <c r="AE605" s="530"/>
      <c r="AF605" s="530"/>
      <c r="AG605" s="677"/>
      <c r="AH605" s="530"/>
      <c r="AI605" s="530"/>
      <c r="AJ605" s="530"/>
      <c r="AK605" s="677"/>
      <c r="AL605" s="530"/>
    </row>
    <row r="606" ht="24.0" customHeight="1">
      <c r="A606" s="676"/>
      <c r="B606" s="669"/>
      <c r="C606" s="530"/>
      <c r="D606" s="674"/>
      <c r="E606" s="530"/>
      <c r="F606" s="530"/>
      <c r="G606" s="530"/>
      <c r="H606" s="530"/>
      <c r="I606" s="530"/>
      <c r="J606" s="530"/>
      <c r="K606" s="530"/>
      <c r="L606" s="675"/>
      <c r="M606" s="530"/>
      <c r="N606" s="530"/>
      <c r="O606" s="530"/>
      <c r="P606" s="530"/>
      <c r="Q606" s="530"/>
      <c r="R606" s="675"/>
      <c r="S606" s="530"/>
      <c r="T606" s="530"/>
      <c r="U606" s="530"/>
      <c r="V606" s="530"/>
      <c r="W606" s="530"/>
      <c r="X606" s="530"/>
      <c r="Y606" s="530"/>
      <c r="Z606" s="530"/>
      <c r="AA606" s="530"/>
      <c r="AB606" s="530"/>
      <c r="AC606" s="530"/>
      <c r="AD606" s="530"/>
      <c r="AE606" s="530"/>
      <c r="AF606" s="530"/>
      <c r="AG606" s="677"/>
      <c r="AH606" s="530"/>
      <c r="AI606" s="530"/>
      <c r="AJ606" s="530"/>
      <c r="AK606" s="677"/>
      <c r="AL606" s="530"/>
    </row>
    <row r="607" ht="24.0" customHeight="1">
      <c r="A607" s="676"/>
      <c r="B607" s="669"/>
      <c r="C607" s="530"/>
      <c r="D607" s="674"/>
      <c r="E607" s="530"/>
      <c r="F607" s="530"/>
      <c r="G607" s="530"/>
      <c r="H607" s="530"/>
      <c r="I607" s="530"/>
      <c r="J607" s="530"/>
      <c r="K607" s="530"/>
      <c r="L607" s="675"/>
      <c r="M607" s="530"/>
      <c r="N607" s="530"/>
      <c r="O607" s="530"/>
      <c r="P607" s="530"/>
      <c r="Q607" s="530"/>
      <c r="R607" s="675"/>
      <c r="S607" s="530"/>
      <c r="T607" s="530"/>
      <c r="U607" s="530"/>
      <c r="V607" s="530"/>
      <c r="W607" s="530"/>
      <c r="X607" s="530"/>
      <c r="Y607" s="530"/>
      <c r="Z607" s="530"/>
      <c r="AA607" s="530"/>
      <c r="AB607" s="530"/>
      <c r="AC607" s="530"/>
      <c r="AD607" s="530"/>
      <c r="AE607" s="530"/>
      <c r="AF607" s="530"/>
      <c r="AG607" s="677"/>
      <c r="AH607" s="530"/>
      <c r="AI607" s="530"/>
      <c r="AJ607" s="530"/>
      <c r="AK607" s="677"/>
      <c r="AL607" s="530"/>
    </row>
    <row r="608" ht="24.0" customHeight="1">
      <c r="A608" s="676"/>
      <c r="B608" s="669"/>
      <c r="C608" s="530"/>
      <c r="D608" s="674"/>
      <c r="E608" s="530"/>
      <c r="F608" s="530"/>
      <c r="G608" s="530"/>
      <c r="H608" s="530"/>
      <c r="I608" s="530"/>
      <c r="J608" s="530"/>
      <c r="K608" s="530"/>
      <c r="L608" s="675"/>
      <c r="M608" s="530"/>
      <c r="N608" s="530"/>
      <c r="O608" s="530"/>
      <c r="P608" s="530"/>
      <c r="Q608" s="530"/>
      <c r="R608" s="675"/>
      <c r="S608" s="530"/>
      <c r="T608" s="530"/>
      <c r="U608" s="530"/>
      <c r="V608" s="530"/>
      <c r="W608" s="530"/>
      <c r="X608" s="530"/>
      <c r="Y608" s="530"/>
      <c r="Z608" s="530"/>
      <c r="AA608" s="530"/>
      <c r="AB608" s="530"/>
      <c r="AC608" s="530"/>
      <c r="AD608" s="530"/>
      <c r="AE608" s="530"/>
      <c r="AF608" s="530"/>
      <c r="AG608" s="677"/>
      <c r="AH608" s="530"/>
      <c r="AI608" s="530"/>
      <c r="AJ608" s="530"/>
      <c r="AK608" s="677"/>
      <c r="AL608" s="530"/>
    </row>
    <row r="609" ht="24.0" customHeight="1">
      <c r="A609" s="676"/>
      <c r="B609" s="669"/>
      <c r="C609" s="530"/>
      <c r="D609" s="674"/>
      <c r="E609" s="530"/>
      <c r="F609" s="530"/>
      <c r="G609" s="530"/>
      <c r="H609" s="530"/>
      <c r="I609" s="530"/>
      <c r="J609" s="530"/>
      <c r="K609" s="530"/>
      <c r="L609" s="675"/>
      <c r="M609" s="530"/>
      <c r="N609" s="530"/>
      <c r="O609" s="530"/>
      <c r="P609" s="530"/>
      <c r="Q609" s="530"/>
      <c r="R609" s="675"/>
      <c r="S609" s="530"/>
      <c r="T609" s="530"/>
      <c r="U609" s="530"/>
      <c r="V609" s="530"/>
      <c r="W609" s="530"/>
      <c r="X609" s="530"/>
      <c r="Y609" s="530"/>
      <c r="Z609" s="530"/>
      <c r="AA609" s="530"/>
      <c r="AB609" s="530"/>
      <c r="AC609" s="530"/>
      <c r="AD609" s="530"/>
      <c r="AE609" s="530"/>
      <c r="AF609" s="530"/>
      <c r="AG609" s="677"/>
      <c r="AH609" s="530"/>
      <c r="AI609" s="530"/>
      <c r="AJ609" s="530"/>
      <c r="AK609" s="677"/>
      <c r="AL609" s="530"/>
    </row>
    <row r="610" ht="24.0" customHeight="1">
      <c r="A610" s="676"/>
      <c r="B610" s="669"/>
      <c r="C610" s="530"/>
      <c r="D610" s="674"/>
      <c r="E610" s="530"/>
      <c r="F610" s="530"/>
      <c r="G610" s="530"/>
      <c r="H610" s="530"/>
      <c r="I610" s="530"/>
      <c r="J610" s="530"/>
      <c r="K610" s="530"/>
      <c r="L610" s="675"/>
      <c r="M610" s="530"/>
      <c r="N610" s="530"/>
      <c r="O610" s="530"/>
      <c r="P610" s="530"/>
      <c r="Q610" s="530"/>
      <c r="R610" s="675"/>
      <c r="S610" s="530"/>
      <c r="T610" s="530"/>
      <c r="U610" s="530"/>
      <c r="V610" s="530"/>
      <c r="W610" s="530"/>
      <c r="X610" s="530"/>
      <c r="Y610" s="530"/>
      <c r="Z610" s="530"/>
      <c r="AA610" s="530"/>
      <c r="AB610" s="530"/>
      <c r="AC610" s="530"/>
      <c r="AD610" s="530"/>
      <c r="AE610" s="530"/>
      <c r="AF610" s="530"/>
      <c r="AG610" s="677"/>
      <c r="AH610" s="530"/>
      <c r="AI610" s="530"/>
      <c r="AJ610" s="530"/>
      <c r="AK610" s="677"/>
      <c r="AL610" s="530"/>
    </row>
    <row r="611" ht="24.0" customHeight="1">
      <c r="A611" s="676"/>
      <c r="B611" s="669"/>
      <c r="C611" s="530"/>
      <c r="D611" s="674"/>
      <c r="E611" s="530"/>
      <c r="F611" s="530"/>
      <c r="G611" s="530"/>
      <c r="H611" s="530"/>
      <c r="I611" s="530"/>
      <c r="J611" s="530"/>
      <c r="K611" s="530"/>
      <c r="L611" s="675"/>
      <c r="M611" s="530"/>
      <c r="N611" s="530"/>
      <c r="O611" s="530"/>
      <c r="P611" s="530"/>
      <c r="Q611" s="530"/>
      <c r="R611" s="675"/>
      <c r="S611" s="530"/>
      <c r="T611" s="530"/>
      <c r="U611" s="530"/>
      <c r="V611" s="530"/>
      <c r="W611" s="530"/>
      <c r="X611" s="530"/>
      <c r="Y611" s="530"/>
      <c r="Z611" s="530"/>
      <c r="AA611" s="530"/>
      <c r="AB611" s="530"/>
      <c r="AC611" s="530"/>
      <c r="AD611" s="530"/>
      <c r="AE611" s="530"/>
      <c r="AF611" s="530"/>
      <c r="AG611" s="677"/>
      <c r="AH611" s="530"/>
      <c r="AI611" s="530"/>
      <c r="AJ611" s="530"/>
      <c r="AK611" s="677"/>
      <c r="AL611" s="530"/>
    </row>
    <row r="612" ht="24.0" customHeight="1">
      <c r="A612" s="676"/>
      <c r="B612" s="669"/>
      <c r="C612" s="530"/>
      <c r="D612" s="674"/>
      <c r="E612" s="530"/>
      <c r="F612" s="530"/>
      <c r="G612" s="530"/>
      <c r="H612" s="530"/>
      <c r="I612" s="530"/>
      <c r="J612" s="530"/>
      <c r="K612" s="530"/>
      <c r="L612" s="675"/>
      <c r="M612" s="530"/>
      <c r="N612" s="530"/>
      <c r="O612" s="530"/>
      <c r="P612" s="530"/>
      <c r="Q612" s="530"/>
      <c r="R612" s="675"/>
      <c r="S612" s="530"/>
      <c r="T612" s="530"/>
      <c r="U612" s="530"/>
      <c r="V612" s="530"/>
      <c r="W612" s="530"/>
      <c r="X612" s="530"/>
      <c r="Y612" s="530"/>
      <c r="Z612" s="530"/>
      <c r="AA612" s="530"/>
      <c r="AB612" s="530"/>
      <c r="AC612" s="530"/>
      <c r="AD612" s="530"/>
      <c r="AE612" s="530"/>
      <c r="AF612" s="530"/>
      <c r="AG612" s="677"/>
      <c r="AH612" s="530"/>
      <c r="AI612" s="530"/>
      <c r="AJ612" s="530"/>
      <c r="AK612" s="677"/>
      <c r="AL612" s="530"/>
    </row>
    <row r="613" ht="24.0" customHeight="1">
      <c r="A613" s="676"/>
      <c r="B613" s="669"/>
      <c r="C613" s="530"/>
      <c r="D613" s="674"/>
      <c r="E613" s="530"/>
      <c r="F613" s="530"/>
      <c r="G613" s="530"/>
      <c r="H613" s="530"/>
      <c r="I613" s="530"/>
      <c r="J613" s="530"/>
      <c r="K613" s="530"/>
      <c r="L613" s="675"/>
      <c r="M613" s="530"/>
      <c r="N613" s="530"/>
      <c r="O613" s="530"/>
      <c r="P613" s="530"/>
      <c r="Q613" s="530"/>
      <c r="R613" s="675"/>
      <c r="S613" s="530"/>
      <c r="T613" s="530"/>
      <c r="U613" s="530"/>
      <c r="V613" s="530"/>
      <c r="W613" s="530"/>
      <c r="X613" s="530"/>
      <c r="Y613" s="530"/>
      <c r="Z613" s="530"/>
      <c r="AA613" s="530"/>
      <c r="AB613" s="530"/>
      <c r="AC613" s="530"/>
      <c r="AD613" s="530"/>
      <c r="AE613" s="530"/>
      <c r="AF613" s="530"/>
      <c r="AG613" s="677"/>
      <c r="AH613" s="530"/>
      <c r="AI613" s="530"/>
      <c r="AJ613" s="530"/>
      <c r="AK613" s="677"/>
      <c r="AL613" s="530"/>
    </row>
    <row r="614" ht="24.0" customHeight="1">
      <c r="A614" s="676"/>
      <c r="B614" s="669"/>
      <c r="C614" s="530"/>
      <c r="D614" s="674"/>
      <c r="E614" s="530"/>
      <c r="F614" s="530"/>
      <c r="G614" s="530"/>
      <c r="H614" s="530"/>
      <c r="I614" s="530"/>
      <c r="J614" s="530"/>
      <c r="K614" s="530"/>
      <c r="L614" s="675"/>
      <c r="M614" s="530"/>
      <c r="N614" s="530"/>
      <c r="O614" s="530"/>
      <c r="P614" s="530"/>
      <c r="Q614" s="530"/>
      <c r="R614" s="675"/>
      <c r="S614" s="530"/>
      <c r="T614" s="530"/>
      <c r="U614" s="530"/>
      <c r="V614" s="530"/>
      <c r="W614" s="530"/>
      <c r="X614" s="530"/>
      <c r="Y614" s="530"/>
      <c r="Z614" s="530"/>
      <c r="AA614" s="530"/>
      <c r="AB614" s="530"/>
      <c r="AC614" s="530"/>
      <c r="AD614" s="530"/>
      <c r="AE614" s="530"/>
      <c r="AF614" s="530"/>
      <c r="AG614" s="677"/>
      <c r="AH614" s="530"/>
      <c r="AI614" s="530"/>
      <c r="AJ614" s="530"/>
      <c r="AK614" s="677"/>
      <c r="AL614" s="530"/>
    </row>
    <row r="615" ht="24.0" customHeight="1">
      <c r="A615" s="676"/>
      <c r="B615" s="669"/>
      <c r="C615" s="530"/>
      <c r="D615" s="674"/>
      <c r="E615" s="530"/>
      <c r="F615" s="530"/>
      <c r="G615" s="530"/>
      <c r="H615" s="530"/>
      <c r="I615" s="530"/>
      <c r="J615" s="530"/>
      <c r="K615" s="530"/>
      <c r="L615" s="675"/>
      <c r="M615" s="530"/>
      <c r="N615" s="530"/>
      <c r="O615" s="530"/>
      <c r="P615" s="530"/>
      <c r="Q615" s="530"/>
      <c r="R615" s="675"/>
      <c r="S615" s="530"/>
      <c r="T615" s="530"/>
      <c r="U615" s="530"/>
      <c r="V615" s="530"/>
      <c r="W615" s="530"/>
      <c r="X615" s="530"/>
      <c r="Y615" s="530"/>
      <c r="Z615" s="530"/>
      <c r="AA615" s="530"/>
      <c r="AB615" s="530"/>
      <c r="AC615" s="530"/>
      <c r="AD615" s="530"/>
      <c r="AE615" s="530"/>
      <c r="AF615" s="530"/>
      <c r="AG615" s="677"/>
      <c r="AH615" s="530"/>
      <c r="AI615" s="530"/>
      <c r="AJ615" s="530"/>
      <c r="AK615" s="677"/>
      <c r="AL615" s="530"/>
    </row>
    <row r="616" ht="24.0" customHeight="1">
      <c r="A616" s="676"/>
      <c r="B616" s="669"/>
      <c r="C616" s="530"/>
      <c r="D616" s="674"/>
      <c r="E616" s="530"/>
      <c r="F616" s="530"/>
      <c r="G616" s="530"/>
      <c r="H616" s="530"/>
      <c r="I616" s="530"/>
      <c r="J616" s="530"/>
      <c r="K616" s="530"/>
      <c r="L616" s="675"/>
      <c r="M616" s="530"/>
      <c r="N616" s="530"/>
      <c r="O616" s="530"/>
      <c r="P616" s="530"/>
      <c r="Q616" s="530"/>
      <c r="R616" s="675"/>
      <c r="S616" s="530"/>
      <c r="T616" s="530"/>
      <c r="U616" s="530"/>
      <c r="V616" s="530"/>
      <c r="W616" s="530"/>
      <c r="X616" s="530"/>
      <c r="Y616" s="530"/>
      <c r="Z616" s="530"/>
      <c r="AA616" s="530"/>
      <c r="AB616" s="530"/>
      <c r="AC616" s="530"/>
      <c r="AD616" s="530"/>
      <c r="AE616" s="530"/>
      <c r="AF616" s="530"/>
      <c r="AG616" s="677"/>
      <c r="AH616" s="530"/>
      <c r="AI616" s="530"/>
      <c r="AJ616" s="530"/>
      <c r="AK616" s="677"/>
      <c r="AL616" s="530"/>
    </row>
    <row r="617" ht="24.0" customHeight="1">
      <c r="A617" s="676"/>
      <c r="B617" s="669"/>
      <c r="C617" s="530"/>
      <c r="D617" s="674"/>
      <c r="E617" s="530"/>
      <c r="F617" s="530"/>
      <c r="G617" s="530"/>
      <c r="H617" s="530"/>
      <c r="I617" s="530"/>
      <c r="J617" s="530"/>
      <c r="K617" s="530"/>
      <c r="L617" s="675"/>
      <c r="M617" s="530"/>
      <c r="N617" s="530"/>
      <c r="O617" s="530"/>
      <c r="P617" s="530"/>
      <c r="Q617" s="530"/>
      <c r="R617" s="675"/>
      <c r="S617" s="530"/>
      <c r="T617" s="530"/>
      <c r="U617" s="530"/>
      <c r="V617" s="530"/>
      <c r="W617" s="530"/>
      <c r="X617" s="530"/>
      <c r="Y617" s="530"/>
      <c r="Z617" s="530"/>
      <c r="AA617" s="530"/>
      <c r="AB617" s="530"/>
      <c r="AC617" s="530"/>
      <c r="AD617" s="530"/>
      <c r="AE617" s="530"/>
      <c r="AF617" s="530"/>
      <c r="AG617" s="677"/>
      <c r="AH617" s="530"/>
      <c r="AI617" s="530"/>
      <c r="AJ617" s="530"/>
      <c r="AK617" s="677"/>
      <c r="AL617" s="530"/>
    </row>
    <row r="618" ht="24.0" customHeight="1">
      <c r="A618" s="676"/>
      <c r="B618" s="669"/>
      <c r="C618" s="530"/>
      <c r="D618" s="674"/>
      <c r="E618" s="530"/>
      <c r="F618" s="530"/>
      <c r="G618" s="530"/>
      <c r="H618" s="530"/>
      <c r="I618" s="530"/>
      <c r="J618" s="530"/>
      <c r="K618" s="530"/>
      <c r="L618" s="675"/>
      <c r="M618" s="530"/>
      <c r="N618" s="530"/>
      <c r="O618" s="530"/>
      <c r="P618" s="530"/>
      <c r="Q618" s="530"/>
      <c r="R618" s="675"/>
      <c r="S618" s="530"/>
      <c r="T618" s="530"/>
      <c r="U618" s="530"/>
      <c r="V618" s="530"/>
      <c r="W618" s="530"/>
      <c r="X618" s="530"/>
      <c r="Y618" s="530"/>
      <c r="Z618" s="530"/>
      <c r="AA618" s="530"/>
      <c r="AB618" s="530"/>
      <c r="AC618" s="530"/>
      <c r="AD618" s="530"/>
      <c r="AE618" s="530"/>
      <c r="AF618" s="530"/>
      <c r="AG618" s="677"/>
      <c r="AH618" s="530"/>
      <c r="AI618" s="530"/>
      <c r="AJ618" s="530"/>
      <c r="AK618" s="677"/>
      <c r="AL618" s="530"/>
    </row>
    <row r="619" ht="24.0" customHeight="1">
      <c r="A619" s="676"/>
      <c r="B619" s="669"/>
      <c r="C619" s="530"/>
      <c r="D619" s="674"/>
      <c r="E619" s="530"/>
      <c r="F619" s="530"/>
      <c r="G619" s="530"/>
      <c r="H619" s="530"/>
      <c r="I619" s="530"/>
      <c r="J619" s="530"/>
      <c r="K619" s="530"/>
      <c r="L619" s="675"/>
      <c r="M619" s="530"/>
      <c r="N619" s="530"/>
      <c r="O619" s="530"/>
      <c r="P619" s="530"/>
      <c r="Q619" s="530"/>
      <c r="R619" s="675"/>
      <c r="S619" s="530"/>
      <c r="T619" s="530"/>
      <c r="U619" s="530"/>
      <c r="V619" s="530"/>
      <c r="W619" s="530"/>
      <c r="X619" s="530"/>
      <c r="Y619" s="530"/>
      <c r="Z619" s="530"/>
      <c r="AA619" s="530"/>
      <c r="AB619" s="530"/>
      <c r="AC619" s="530"/>
      <c r="AD619" s="530"/>
      <c r="AE619" s="530"/>
      <c r="AF619" s="530"/>
      <c r="AG619" s="677"/>
      <c r="AH619" s="530"/>
      <c r="AI619" s="530"/>
      <c r="AJ619" s="530"/>
      <c r="AK619" s="677"/>
      <c r="AL619" s="530"/>
    </row>
    <row r="620" ht="24.0" customHeight="1">
      <c r="A620" s="676"/>
      <c r="B620" s="669"/>
      <c r="C620" s="530"/>
      <c r="D620" s="674"/>
      <c r="E620" s="530"/>
      <c r="F620" s="530"/>
      <c r="G620" s="530"/>
      <c r="H620" s="530"/>
      <c r="I620" s="530"/>
      <c r="J620" s="530"/>
      <c r="K620" s="530"/>
      <c r="L620" s="675"/>
      <c r="M620" s="530"/>
      <c r="N620" s="530"/>
      <c r="O620" s="530"/>
      <c r="P620" s="530"/>
      <c r="Q620" s="530"/>
      <c r="R620" s="675"/>
      <c r="S620" s="530"/>
      <c r="T620" s="530"/>
      <c r="U620" s="530"/>
      <c r="V620" s="530"/>
      <c r="W620" s="530"/>
      <c r="X620" s="530"/>
      <c r="Y620" s="530"/>
      <c r="Z620" s="530"/>
      <c r="AA620" s="530"/>
      <c r="AB620" s="530"/>
      <c r="AC620" s="530"/>
      <c r="AD620" s="530"/>
      <c r="AE620" s="530"/>
      <c r="AF620" s="530"/>
      <c r="AG620" s="677"/>
      <c r="AH620" s="530"/>
      <c r="AI620" s="530"/>
      <c r="AJ620" s="530"/>
      <c r="AK620" s="677"/>
      <c r="AL620" s="530"/>
    </row>
    <row r="621" ht="24.0" customHeight="1">
      <c r="A621" s="676"/>
      <c r="B621" s="669"/>
      <c r="C621" s="530"/>
      <c r="D621" s="674"/>
      <c r="E621" s="530"/>
      <c r="F621" s="530"/>
      <c r="G621" s="530"/>
      <c r="H621" s="530"/>
      <c r="I621" s="530"/>
      <c r="J621" s="530"/>
      <c r="K621" s="530"/>
      <c r="L621" s="675"/>
      <c r="M621" s="530"/>
      <c r="N621" s="530"/>
      <c r="O621" s="530"/>
      <c r="P621" s="530"/>
      <c r="Q621" s="530"/>
      <c r="R621" s="675"/>
      <c r="S621" s="530"/>
      <c r="T621" s="530"/>
      <c r="U621" s="530"/>
      <c r="V621" s="530"/>
      <c r="W621" s="530"/>
      <c r="X621" s="530"/>
      <c r="Y621" s="530"/>
      <c r="Z621" s="530"/>
      <c r="AA621" s="530"/>
      <c r="AB621" s="530"/>
      <c r="AC621" s="530"/>
      <c r="AD621" s="530"/>
      <c r="AE621" s="530"/>
      <c r="AF621" s="530"/>
      <c r="AG621" s="677"/>
      <c r="AH621" s="530"/>
      <c r="AI621" s="530"/>
      <c r="AJ621" s="530"/>
      <c r="AK621" s="677"/>
      <c r="AL621" s="530"/>
    </row>
    <row r="622" ht="24.0" customHeight="1">
      <c r="A622" s="676"/>
      <c r="B622" s="669"/>
      <c r="C622" s="530"/>
      <c r="D622" s="674"/>
      <c r="E622" s="530"/>
      <c r="F622" s="530"/>
      <c r="G622" s="530"/>
      <c r="H622" s="530"/>
      <c r="I622" s="530"/>
      <c r="J622" s="530"/>
      <c r="K622" s="530"/>
      <c r="L622" s="675"/>
      <c r="M622" s="530"/>
      <c r="N622" s="530"/>
      <c r="O622" s="530"/>
      <c r="P622" s="530"/>
      <c r="Q622" s="530"/>
      <c r="R622" s="675"/>
      <c r="S622" s="530"/>
      <c r="T622" s="530"/>
      <c r="U622" s="530"/>
      <c r="V622" s="530"/>
      <c r="W622" s="530"/>
      <c r="X622" s="530"/>
      <c r="Y622" s="530"/>
      <c r="Z622" s="530"/>
      <c r="AA622" s="530"/>
      <c r="AB622" s="530"/>
      <c r="AC622" s="530"/>
      <c r="AD622" s="530"/>
      <c r="AE622" s="530"/>
      <c r="AF622" s="530"/>
      <c r="AG622" s="677"/>
      <c r="AH622" s="530"/>
      <c r="AI622" s="530"/>
      <c r="AJ622" s="530"/>
      <c r="AK622" s="677"/>
      <c r="AL622" s="530"/>
    </row>
    <row r="623" ht="24.0" customHeight="1">
      <c r="A623" s="676"/>
      <c r="B623" s="669"/>
      <c r="C623" s="530"/>
      <c r="D623" s="674"/>
      <c r="E623" s="530"/>
      <c r="F623" s="530"/>
      <c r="G623" s="530"/>
      <c r="H623" s="530"/>
      <c r="I623" s="530"/>
      <c r="J623" s="530"/>
      <c r="K623" s="530"/>
      <c r="L623" s="675"/>
      <c r="M623" s="530"/>
      <c r="N623" s="530"/>
      <c r="O623" s="530"/>
      <c r="P623" s="530"/>
      <c r="Q623" s="530"/>
      <c r="R623" s="675"/>
      <c r="S623" s="530"/>
      <c r="T623" s="530"/>
      <c r="U623" s="530"/>
      <c r="V623" s="530"/>
      <c r="W623" s="530"/>
      <c r="X623" s="530"/>
      <c r="Y623" s="530"/>
      <c r="Z623" s="530"/>
      <c r="AA623" s="530"/>
      <c r="AB623" s="530"/>
      <c r="AC623" s="530"/>
      <c r="AD623" s="530"/>
      <c r="AE623" s="530"/>
      <c r="AF623" s="530"/>
      <c r="AG623" s="677"/>
      <c r="AH623" s="530"/>
      <c r="AI623" s="530"/>
      <c r="AJ623" s="530"/>
      <c r="AK623" s="677"/>
      <c r="AL623" s="530"/>
    </row>
    <row r="624" ht="24.0" customHeight="1">
      <c r="A624" s="676"/>
      <c r="B624" s="669"/>
      <c r="C624" s="530"/>
      <c r="D624" s="674"/>
      <c r="E624" s="530"/>
      <c r="F624" s="530"/>
      <c r="G624" s="530"/>
      <c r="H624" s="530"/>
      <c r="I624" s="530"/>
      <c r="J624" s="530"/>
      <c r="K624" s="530"/>
      <c r="L624" s="675"/>
      <c r="M624" s="530"/>
      <c r="N624" s="530"/>
      <c r="O624" s="530"/>
      <c r="P624" s="530"/>
      <c r="Q624" s="530"/>
      <c r="R624" s="675"/>
      <c r="S624" s="530"/>
      <c r="T624" s="530"/>
      <c r="U624" s="530"/>
      <c r="V624" s="530"/>
      <c r="W624" s="530"/>
      <c r="X624" s="530"/>
      <c r="Y624" s="530"/>
      <c r="Z624" s="530"/>
      <c r="AA624" s="530"/>
      <c r="AB624" s="530"/>
      <c r="AC624" s="530"/>
      <c r="AD624" s="530"/>
      <c r="AE624" s="530"/>
      <c r="AF624" s="530"/>
      <c r="AG624" s="677"/>
      <c r="AH624" s="530"/>
      <c r="AI624" s="530"/>
      <c r="AJ624" s="530"/>
      <c r="AK624" s="677"/>
      <c r="AL624" s="530"/>
    </row>
    <row r="625" ht="24.0" customHeight="1">
      <c r="A625" s="676"/>
      <c r="B625" s="669"/>
      <c r="C625" s="530"/>
      <c r="D625" s="674"/>
      <c r="E625" s="530"/>
      <c r="F625" s="530"/>
      <c r="G625" s="530"/>
      <c r="H625" s="530"/>
      <c r="I625" s="530"/>
      <c r="J625" s="530"/>
      <c r="K625" s="530"/>
      <c r="L625" s="675"/>
      <c r="M625" s="530"/>
      <c r="N625" s="530"/>
      <c r="O625" s="530"/>
      <c r="P625" s="530"/>
      <c r="Q625" s="530"/>
      <c r="R625" s="675"/>
      <c r="S625" s="530"/>
      <c r="T625" s="530"/>
      <c r="U625" s="530"/>
      <c r="V625" s="530"/>
      <c r="W625" s="530"/>
      <c r="X625" s="530"/>
      <c r="Y625" s="530"/>
      <c r="Z625" s="530"/>
      <c r="AA625" s="530"/>
      <c r="AB625" s="530"/>
      <c r="AC625" s="530"/>
      <c r="AD625" s="530"/>
      <c r="AE625" s="530"/>
      <c r="AF625" s="530"/>
      <c r="AG625" s="677"/>
      <c r="AH625" s="530"/>
      <c r="AI625" s="530"/>
      <c r="AJ625" s="530"/>
      <c r="AK625" s="677"/>
      <c r="AL625" s="530"/>
    </row>
    <row r="626" ht="24.0" customHeight="1">
      <c r="A626" s="676"/>
      <c r="B626" s="669"/>
      <c r="C626" s="530"/>
      <c r="D626" s="674"/>
      <c r="E626" s="530"/>
      <c r="F626" s="530"/>
      <c r="G626" s="530"/>
      <c r="H626" s="530"/>
      <c r="I626" s="530"/>
      <c r="J626" s="530"/>
      <c r="K626" s="530"/>
      <c r="L626" s="675"/>
      <c r="M626" s="530"/>
      <c r="N626" s="530"/>
      <c r="O626" s="530"/>
      <c r="P626" s="530"/>
      <c r="Q626" s="530"/>
      <c r="R626" s="675"/>
      <c r="S626" s="530"/>
      <c r="T626" s="530"/>
      <c r="U626" s="530"/>
      <c r="V626" s="530"/>
      <c r="W626" s="530"/>
      <c r="X626" s="530"/>
      <c r="Y626" s="530"/>
      <c r="Z626" s="530"/>
      <c r="AA626" s="530"/>
      <c r="AB626" s="530"/>
      <c r="AC626" s="530"/>
      <c r="AD626" s="530"/>
      <c r="AE626" s="530"/>
      <c r="AF626" s="530"/>
      <c r="AG626" s="677"/>
      <c r="AH626" s="530"/>
      <c r="AI626" s="530"/>
      <c r="AJ626" s="530"/>
      <c r="AK626" s="677"/>
      <c r="AL626" s="530"/>
    </row>
    <row r="627" ht="24.0" customHeight="1">
      <c r="A627" s="676"/>
      <c r="B627" s="669"/>
      <c r="C627" s="530"/>
      <c r="D627" s="674"/>
      <c r="E627" s="530"/>
      <c r="F627" s="530"/>
      <c r="G627" s="530"/>
      <c r="H627" s="530"/>
      <c r="I627" s="530"/>
      <c r="J627" s="530"/>
      <c r="K627" s="530"/>
      <c r="L627" s="675"/>
      <c r="M627" s="530"/>
      <c r="N627" s="530"/>
      <c r="O627" s="530"/>
      <c r="P627" s="530"/>
      <c r="Q627" s="530"/>
      <c r="R627" s="675"/>
      <c r="S627" s="530"/>
      <c r="T627" s="530"/>
      <c r="U627" s="530"/>
      <c r="V627" s="530"/>
      <c r="W627" s="530"/>
      <c r="X627" s="530"/>
      <c r="Y627" s="530"/>
      <c r="Z627" s="530"/>
      <c r="AA627" s="530"/>
      <c r="AB627" s="530"/>
      <c r="AC627" s="530"/>
      <c r="AD627" s="530"/>
      <c r="AE627" s="530"/>
      <c r="AF627" s="530"/>
      <c r="AG627" s="677"/>
      <c r="AH627" s="530"/>
      <c r="AI627" s="530"/>
      <c r="AJ627" s="530"/>
      <c r="AK627" s="677"/>
      <c r="AL627" s="530"/>
    </row>
    <row r="628" ht="24.0" customHeight="1">
      <c r="A628" s="676"/>
      <c r="B628" s="669"/>
      <c r="C628" s="530"/>
      <c r="D628" s="674"/>
      <c r="E628" s="530"/>
      <c r="F628" s="530"/>
      <c r="G628" s="530"/>
      <c r="H628" s="530"/>
      <c r="I628" s="530"/>
      <c r="J628" s="530"/>
      <c r="K628" s="530"/>
      <c r="L628" s="675"/>
      <c r="M628" s="530"/>
      <c r="N628" s="530"/>
      <c r="O628" s="530"/>
      <c r="P628" s="530"/>
      <c r="Q628" s="530"/>
      <c r="R628" s="675"/>
      <c r="S628" s="530"/>
      <c r="T628" s="530"/>
      <c r="U628" s="530"/>
      <c r="V628" s="530"/>
      <c r="W628" s="530"/>
      <c r="X628" s="530"/>
      <c r="Y628" s="530"/>
      <c r="Z628" s="530"/>
      <c r="AA628" s="530"/>
      <c r="AB628" s="530"/>
      <c r="AC628" s="530"/>
      <c r="AD628" s="530"/>
      <c r="AE628" s="530"/>
      <c r="AF628" s="530"/>
      <c r="AG628" s="677"/>
      <c r="AH628" s="530"/>
      <c r="AI628" s="530"/>
      <c r="AJ628" s="530"/>
      <c r="AK628" s="677"/>
      <c r="AL628" s="530"/>
    </row>
    <row r="629" ht="24.0" customHeight="1">
      <c r="A629" s="676"/>
      <c r="B629" s="669"/>
      <c r="C629" s="530"/>
      <c r="D629" s="674"/>
      <c r="E629" s="530"/>
      <c r="F629" s="530"/>
      <c r="G629" s="530"/>
      <c r="H629" s="530"/>
      <c r="I629" s="530"/>
      <c r="J629" s="530"/>
      <c r="K629" s="530"/>
      <c r="L629" s="675"/>
      <c r="M629" s="530"/>
      <c r="N629" s="530"/>
      <c r="O629" s="530"/>
      <c r="P629" s="530"/>
      <c r="Q629" s="530"/>
      <c r="R629" s="675"/>
      <c r="S629" s="530"/>
      <c r="T629" s="530"/>
      <c r="U629" s="530"/>
      <c r="V629" s="530"/>
      <c r="W629" s="530"/>
      <c r="X629" s="530"/>
      <c r="Y629" s="530"/>
      <c r="Z629" s="530"/>
      <c r="AA629" s="530"/>
      <c r="AB629" s="530"/>
      <c r="AC629" s="530"/>
      <c r="AD629" s="530"/>
      <c r="AE629" s="530"/>
      <c r="AF629" s="530"/>
      <c r="AG629" s="677"/>
      <c r="AH629" s="530"/>
      <c r="AI629" s="530"/>
      <c r="AJ629" s="530"/>
      <c r="AK629" s="677"/>
      <c r="AL629" s="530"/>
    </row>
    <row r="630" ht="24.0" customHeight="1">
      <c r="A630" s="676"/>
      <c r="B630" s="669"/>
      <c r="C630" s="530"/>
      <c r="D630" s="674"/>
      <c r="E630" s="530"/>
      <c r="F630" s="530"/>
      <c r="G630" s="530"/>
      <c r="H630" s="530"/>
      <c r="I630" s="530"/>
      <c r="J630" s="530"/>
      <c r="K630" s="530"/>
      <c r="L630" s="675"/>
      <c r="M630" s="530"/>
      <c r="N630" s="530"/>
      <c r="O630" s="530"/>
      <c r="P630" s="530"/>
      <c r="Q630" s="530"/>
      <c r="R630" s="675"/>
      <c r="S630" s="530"/>
      <c r="T630" s="530"/>
      <c r="U630" s="530"/>
      <c r="V630" s="530"/>
      <c r="W630" s="530"/>
      <c r="X630" s="530"/>
      <c r="Y630" s="530"/>
      <c r="Z630" s="530"/>
      <c r="AA630" s="530"/>
      <c r="AB630" s="530"/>
      <c r="AC630" s="530"/>
      <c r="AD630" s="530"/>
      <c r="AE630" s="530"/>
      <c r="AF630" s="530"/>
      <c r="AG630" s="677"/>
      <c r="AH630" s="530"/>
      <c r="AI630" s="530"/>
      <c r="AJ630" s="530"/>
      <c r="AK630" s="677"/>
      <c r="AL630" s="530"/>
    </row>
    <row r="631" ht="24.0" customHeight="1">
      <c r="A631" s="676"/>
      <c r="B631" s="669"/>
      <c r="C631" s="530"/>
      <c r="D631" s="674"/>
      <c r="E631" s="530"/>
      <c r="F631" s="530"/>
      <c r="G631" s="530"/>
      <c r="H631" s="530"/>
      <c r="I631" s="530"/>
      <c r="J631" s="530"/>
      <c r="K631" s="530"/>
      <c r="L631" s="675"/>
      <c r="M631" s="530"/>
      <c r="N631" s="530"/>
      <c r="O631" s="530"/>
      <c r="P631" s="530"/>
      <c r="Q631" s="530"/>
      <c r="R631" s="675"/>
      <c r="S631" s="530"/>
      <c r="T631" s="530"/>
      <c r="U631" s="530"/>
      <c r="V631" s="530"/>
      <c r="W631" s="530"/>
      <c r="X631" s="530"/>
      <c r="Y631" s="530"/>
      <c r="Z631" s="530"/>
      <c r="AA631" s="530"/>
      <c r="AB631" s="530"/>
      <c r="AC631" s="530"/>
      <c r="AD631" s="530"/>
      <c r="AE631" s="530"/>
      <c r="AF631" s="530"/>
      <c r="AG631" s="677"/>
      <c r="AH631" s="530"/>
      <c r="AI631" s="530"/>
      <c r="AJ631" s="530"/>
      <c r="AK631" s="677"/>
      <c r="AL631" s="530"/>
    </row>
    <row r="632" ht="24.0" customHeight="1">
      <c r="A632" s="676"/>
      <c r="B632" s="669"/>
      <c r="C632" s="530"/>
      <c r="D632" s="674"/>
      <c r="E632" s="530"/>
      <c r="F632" s="530"/>
      <c r="G632" s="530"/>
      <c r="H632" s="530"/>
      <c r="I632" s="530"/>
      <c r="J632" s="530"/>
      <c r="K632" s="530"/>
      <c r="L632" s="675"/>
      <c r="M632" s="530"/>
      <c r="N632" s="530"/>
      <c r="O632" s="530"/>
      <c r="P632" s="530"/>
      <c r="Q632" s="530"/>
      <c r="R632" s="675"/>
      <c r="S632" s="530"/>
      <c r="T632" s="530"/>
      <c r="U632" s="530"/>
      <c r="V632" s="530"/>
      <c r="W632" s="530"/>
      <c r="X632" s="530"/>
      <c r="Y632" s="530"/>
      <c r="Z632" s="530"/>
      <c r="AA632" s="530"/>
      <c r="AB632" s="530"/>
      <c r="AC632" s="530"/>
      <c r="AD632" s="530"/>
      <c r="AE632" s="530"/>
      <c r="AF632" s="530"/>
      <c r="AG632" s="677"/>
      <c r="AH632" s="530"/>
      <c r="AI632" s="530"/>
      <c r="AJ632" s="530"/>
      <c r="AK632" s="677"/>
      <c r="AL632" s="530"/>
    </row>
    <row r="633" ht="24.0" customHeight="1">
      <c r="A633" s="676"/>
      <c r="B633" s="669"/>
      <c r="C633" s="530"/>
      <c r="D633" s="674"/>
      <c r="E633" s="530"/>
      <c r="F633" s="530"/>
      <c r="G633" s="530"/>
      <c r="H633" s="530"/>
      <c r="I633" s="530"/>
      <c r="J633" s="530"/>
      <c r="K633" s="530"/>
      <c r="L633" s="675"/>
      <c r="M633" s="530"/>
      <c r="N633" s="530"/>
      <c r="O633" s="530"/>
      <c r="P633" s="530"/>
      <c r="Q633" s="530"/>
      <c r="R633" s="675"/>
      <c r="S633" s="530"/>
      <c r="T633" s="530"/>
      <c r="U633" s="530"/>
      <c r="V633" s="530"/>
      <c r="W633" s="530"/>
      <c r="X633" s="530"/>
      <c r="Y633" s="530"/>
      <c r="Z633" s="530"/>
      <c r="AA633" s="530"/>
      <c r="AB633" s="530"/>
      <c r="AC633" s="530"/>
      <c r="AD633" s="530"/>
      <c r="AE633" s="530"/>
      <c r="AF633" s="530"/>
      <c r="AG633" s="677"/>
      <c r="AH633" s="530"/>
      <c r="AI633" s="530"/>
      <c r="AJ633" s="530"/>
      <c r="AK633" s="677"/>
      <c r="AL633" s="530"/>
    </row>
    <row r="634" ht="24.0" customHeight="1">
      <c r="A634" s="676"/>
      <c r="B634" s="669"/>
      <c r="C634" s="530"/>
      <c r="D634" s="674"/>
      <c r="E634" s="530"/>
      <c r="F634" s="530"/>
      <c r="G634" s="530"/>
      <c r="H634" s="530"/>
      <c r="I634" s="530"/>
      <c r="J634" s="530"/>
      <c r="K634" s="530"/>
      <c r="L634" s="675"/>
      <c r="M634" s="530"/>
      <c r="N634" s="530"/>
      <c r="O634" s="530"/>
      <c r="P634" s="530"/>
      <c r="Q634" s="530"/>
      <c r="R634" s="675"/>
      <c r="S634" s="530"/>
      <c r="T634" s="530"/>
      <c r="U634" s="530"/>
      <c r="V634" s="530"/>
      <c r="W634" s="530"/>
      <c r="X634" s="530"/>
      <c r="Y634" s="530"/>
      <c r="Z634" s="530"/>
      <c r="AA634" s="530"/>
      <c r="AB634" s="530"/>
      <c r="AC634" s="530"/>
      <c r="AD634" s="530"/>
      <c r="AE634" s="530"/>
      <c r="AF634" s="530"/>
      <c r="AG634" s="677"/>
      <c r="AH634" s="530"/>
      <c r="AI634" s="530"/>
      <c r="AJ634" s="530"/>
      <c r="AK634" s="677"/>
      <c r="AL634" s="530"/>
    </row>
    <row r="635" ht="24.0" customHeight="1">
      <c r="A635" s="676"/>
      <c r="B635" s="669"/>
      <c r="C635" s="530"/>
      <c r="D635" s="674"/>
      <c r="E635" s="530"/>
      <c r="F635" s="530"/>
      <c r="G635" s="530"/>
      <c r="H635" s="530"/>
      <c r="I635" s="530"/>
      <c r="J635" s="530"/>
      <c r="K635" s="530"/>
      <c r="L635" s="675"/>
      <c r="M635" s="530"/>
      <c r="N635" s="530"/>
      <c r="O635" s="530"/>
      <c r="P635" s="530"/>
      <c r="Q635" s="530"/>
      <c r="R635" s="675"/>
      <c r="S635" s="530"/>
      <c r="T635" s="530"/>
      <c r="U635" s="530"/>
      <c r="V635" s="530"/>
      <c r="W635" s="530"/>
      <c r="X635" s="530"/>
      <c r="Y635" s="530"/>
      <c r="Z635" s="530"/>
      <c r="AA635" s="530"/>
      <c r="AB635" s="530"/>
      <c r="AC635" s="530"/>
      <c r="AD635" s="530"/>
      <c r="AE635" s="530"/>
      <c r="AF635" s="530"/>
      <c r="AG635" s="677"/>
      <c r="AH635" s="530"/>
      <c r="AI635" s="530"/>
      <c r="AJ635" s="530"/>
      <c r="AK635" s="677"/>
      <c r="AL635" s="530"/>
    </row>
    <row r="636" ht="24.0" customHeight="1">
      <c r="A636" s="676"/>
      <c r="B636" s="669"/>
      <c r="C636" s="530"/>
      <c r="D636" s="674"/>
      <c r="E636" s="530"/>
      <c r="F636" s="530"/>
      <c r="G636" s="530"/>
      <c r="H636" s="530"/>
      <c r="I636" s="530"/>
      <c r="J636" s="530"/>
      <c r="K636" s="530"/>
      <c r="L636" s="675"/>
      <c r="M636" s="530"/>
      <c r="N636" s="530"/>
      <c r="O636" s="530"/>
      <c r="P636" s="530"/>
      <c r="Q636" s="530"/>
      <c r="R636" s="675"/>
      <c r="S636" s="530"/>
      <c r="T636" s="530"/>
      <c r="U636" s="530"/>
      <c r="V636" s="530"/>
      <c r="W636" s="530"/>
      <c r="X636" s="530"/>
      <c r="Y636" s="530"/>
      <c r="Z636" s="530"/>
      <c r="AA636" s="530"/>
      <c r="AB636" s="530"/>
      <c r="AC636" s="530"/>
      <c r="AD636" s="530"/>
      <c r="AE636" s="530"/>
      <c r="AF636" s="530"/>
      <c r="AG636" s="677"/>
      <c r="AH636" s="530"/>
      <c r="AI636" s="530"/>
      <c r="AJ636" s="530"/>
      <c r="AK636" s="677"/>
      <c r="AL636" s="530"/>
    </row>
    <row r="637" ht="24.0" customHeight="1">
      <c r="A637" s="676"/>
      <c r="B637" s="669"/>
      <c r="C637" s="530"/>
      <c r="D637" s="674"/>
      <c r="E637" s="530"/>
      <c r="F637" s="530"/>
      <c r="G637" s="530"/>
      <c r="H637" s="530"/>
      <c r="I637" s="530"/>
      <c r="J637" s="530"/>
      <c r="K637" s="530"/>
      <c r="L637" s="675"/>
      <c r="M637" s="530"/>
      <c r="N637" s="530"/>
      <c r="O637" s="530"/>
      <c r="P637" s="530"/>
      <c r="Q637" s="530"/>
      <c r="R637" s="675"/>
      <c r="S637" s="530"/>
      <c r="T637" s="530"/>
      <c r="U637" s="530"/>
      <c r="V637" s="530"/>
      <c r="W637" s="530"/>
      <c r="X637" s="530"/>
      <c r="Y637" s="530"/>
      <c r="Z637" s="530"/>
      <c r="AA637" s="530"/>
      <c r="AB637" s="530"/>
      <c r="AC637" s="530"/>
      <c r="AD637" s="530"/>
      <c r="AE637" s="530"/>
      <c r="AF637" s="530"/>
      <c r="AG637" s="677"/>
      <c r="AH637" s="530"/>
      <c r="AI637" s="530"/>
      <c r="AJ637" s="530"/>
      <c r="AK637" s="677"/>
      <c r="AL637" s="530"/>
    </row>
    <row r="638" ht="24.0" customHeight="1">
      <c r="A638" s="676"/>
      <c r="B638" s="669"/>
      <c r="C638" s="530"/>
      <c r="D638" s="674"/>
      <c r="E638" s="530"/>
      <c r="F638" s="530"/>
      <c r="G638" s="530"/>
      <c r="H638" s="530"/>
      <c r="I638" s="530"/>
      <c r="J638" s="530"/>
      <c r="K638" s="530"/>
      <c r="L638" s="675"/>
      <c r="M638" s="530"/>
      <c r="N638" s="530"/>
      <c r="O638" s="530"/>
      <c r="P638" s="530"/>
      <c r="Q638" s="530"/>
      <c r="R638" s="675"/>
      <c r="S638" s="530"/>
      <c r="T638" s="530"/>
      <c r="U638" s="530"/>
      <c r="V638" s="530"/>
      <c r="W638" s="530"/>
      <c r="X638" s="530"/>
      <c r="Y638" s="530"/>
      <c r="Z638" s="530"/>
      <c r="AA638" s="530"/>
      <c r="AB638" s="530"/>
      <c r="AC638" s="530"/>
      <c r="AD638" s="530"/>
      <c r="AE638" s="530"/>
      <c r="AF638" s="530"/>
      <c r="AG638" s="677"/>
      <c r="AH638" s="530"/>
      <c r="AI638" s="530"/>
      <c r="AJ638" s="530"/>
      <c r="AK638" s="677"/>
      <c r="AL638" s="530"/>
    </row>
    <row r="639" ht="24.0" customHeight="1">
      <c r="A639" s="676"/>
      <c r="B639" s="669"/>
      <c r="C639" s="530"/>
      <c r="D639" s="674"/>
      <c r="E639" s="530"/>
      <c r="F639" s="530"/>
      <c r="G639" s="530"/>
      <c r="H639" s="530"/>
      <c r="I639" s="530"/>
      <c r="J639" s="530"/>
      <c r="K639" s="530"/>
      <c r="L639" s="675"/>
      <c r="M639" s="530"/>
      <c r="N639" s="530"/>
      <c r="O639" s="530"/>
      <c r="P639" s="530"/>
      <c r="Q639" s="530"/>
      <c r="R639" s="675"/>
      <c r="S639" s="530"/>
      <c r="T639" s="530"/>
      <c r="U639" s="530"/>
      <c r="V639" s="530"/>
      <c r="W639" s="530"/>
      <c r="X639" s="530"/>
      <c r="Y639" s="530"/>
      <c r="Z639" s="530"/>
      <c r="AA639" s="530"/>
      <c r="AB639" s="530"/>
      <c r="AC639" s="530"/>
      <c r="AD639" s="530"/>
      <c r="AE639" s="530"/>
      <c r="AF639" s="530"/>
      <c r="AG639" s="677"/>
      <c r="AH639" s="530"/>
      <c r="AI639" s="530"/>
      <c r="AJ639" s="530"/>
      <c r="AK639" s="677"/>
      <c r="AL639" s="530"/>
    </row>
    <row r="640" ht="24.0" customHeight="1">
      <c r="A640" s="676"/>
      <c r="B640" s="669"/>
      <c r="C640" s="530"/>
      <c r="D640" s="674"/>
      <c r="E640" s="530"/>
      <c r="F640" s="530"/>
      <c r="G640" s="530"/>
      <c r="H640" s="530"/>
      <c r="I640" s="530"/>
      <c r="J640" s="530"/>
      <c r="K640" s="530"/>
      <c r="L640" s="675"/>
      <c r="M640" s="530"/>
      <c r="N640" s="530"/>
      <c r="O640" s="530"/>
      <c r="P640" s="530"/>
      <c r="Q640" s="530"/>
      <c r="R640" s="675"/>
      <c r="S640" s="530"/>
      <c r="T640" s="530"/>
      <c r="U640" s="530"/>
      <c r="V640" s="530"/>
      <c r="W640" s="530"/>
      <c r="X640" s="530"/>
      <c r="Y640" s="530"/>
      <c r="Z640" s="530"/>
      <c r="AA640" s="530"/>
      <c r="AB640" s="530"/>
      <c r="AC640" s="530"/>
      <c r="AD640" s="530"/>
      <c r="AE640" s="530"/>
      <c r="AF640" s="530"/>
      <c r="AG640" s="677"/>
      <c r="AH640" s="530"/>
      <c r="AI640" s="530"/>
      <c r="AJ640" s="530"/>
      <c r="AK640" s="677"/>
      <c r="AL640" s="530"/>
    </row>
    <row r="641" ht="24.0" customHeight="1">
      <c r="A641" s="676"/>
      <c r="B641" s="669"/>
      <c r="C641" s="530"/>
      <c r="D641" s="674"/>
      <c r="E641" s="530"/>
      <c r="F641" s="530"/>
      <c r="G641" s="530"/>
      <c r="H641" s="530"/>
      <c r="I641" s="530"/>
      <c r="J641" s="530"/>
      <c r="K641" s="530"/>
      <c r="L641" s="675"/>
      <c r="M641" s="530"/>
      <c r="N641" s="530"/>
      <c r="O641" s="530"/>
      <c r="P641" s="530"/>
      <c r="Q641" s="530"/>
      <c r="R641" s="675"/>
      <c r="S641" s="530"/>
      <c r="T641" s="530"/>
      <c r="U641" s="530"/>
      <c r="V641" s="530"/>
      <c r="W641" s="530"/>
      <c r="X641" s="530"/>
      <c r="Y641" s="530"/>
      <c r="Z641" s="530"/>
      <c r="AA641" s="530"/>
      <c r="AB641" s="530"/>
      <c r="AC641" s="530"/>
      <c r="AD641" s="530"/>
      <c r="AE641" s="530"/>
      <c r="AF641" s="530"/>
      <c r="AG641" s="677"/>
      <c r="AH641" s="530"/>
      <c r="AI641" s="530"/>
      <c r="AJ641" s="530"/>
      <c r="AK641" s="677"/>
      <c r="AL641" s="530"/>
    </row>
    <row r="642" ht="24.0" customHeight="1">
      <c r="A642" s="676"/>
      <c r="B642" s="669"/>
      <c r="C642" s="530"/>
      <c r="D642" s="674"/>
      <c r="E642" s="530"/>
      <c r="F642" s="530"/>
      <c r="G642" s="530"/>
      <c r="H642" s="530"/>
      <c r="I642" s="530"/>
      <c r="J642" s="530"/>
      <c r="K642" s="530"/>
      <c r="L642" s="675"/>
      <c r="M642" s="530"/>
      <c r="N642" s="530"/>
      <c r="O642" s="530"/>
      <c r="P642" s="530"/>
      <c r="Q642" s="530"/>
      <c r="R642" s="675"/>
      <c r="S642" s="530"/>
      <c r="T642" s="530"/>
      <c r="U642" s="530"/>
      <c r="V642" s="530"/>
      <c r="W642" s="530"/>
      <c r="X642" s="530"/>
      <c r="Y642" s="530"/>
      <c r="Z642" s="530"/>
      <c r="AA642" s="530"/>
      <c r="AB642" s="530"/>
      <c r="AC642" s="530"/>
      <c r="AD642" s="530"/>
      <c r="AE642" s="530"/>
      <c r="AF642" s="530"/>
      <c r="AG642" s="677"/>
      <c r="AH642" s="530"/>
      <c r="AI642" s="530"/>
      <c r="AJ642" s="530"/>
      <c r="AK642" s="677"/>
      <c r="AL642" s="530"/>
    </row>
    <row r="643" ht="24.0" customHeight="1">
      <c r="A643" s="676"/>
      <c r="B643" s="669"/>
      <c r="C643" s="530"/>
      <c r="D643" s="674"/>
      <c r="E643" s="530"/>
      <c r="F643" s="530"/>
      <c r="G643" s="530"/>
      <c r="H643" s="530"/>
      <c r="I643" s="530"/>
      <c r="J643" s="530"/>
      <c r="K643" s="530"/>
      <c r="L643" s="675"/>
      <c r="M643" s="530"/>
      <c r="N643" s="530"/>
      <c r="O643" s="530"/>
      <c r="P643" s="530"/>
      <c r="Q643" s="530"/>
      <c r="R643" s="675"/>
      <c r="S643" s="530"/>
      <c r="T643" s="530"/>
      <c r="U643" s="530"/>
      <c r="V643" s="530"/>
      <c r="W643" s="530"/>
      <c r="X643" s="530"/>
      <c r="Y643" s="530"/>
      <c r="Z643" s="530"/>
      <c r="AA643" s="530"/>
      <c r="AB643" s="530"/>
      <c r="AC643" s="530"/>
      <c r="AD643" s="530"/>
      <c r="AE643" s="530"/>
      <c r="AF643" s="530"/>
      <c r="AG643" s="677"/>
      <c r="AH643" s="530"/>
      <c r="AI643" s="530"/>
      <c r="AJ643" s="530"/>
      <c r="AK643" s="677"/>
      <c r="AL643" s="530"/>
    </row>
    <row r="644" ht="24.0" customHeight="1">
      <c r="A644" s="676"/>
      <c r="B644" s="669"/>
      <c r="C644" s="530"/>
      <c r="D644" s="674"/>
      <c r="E644" s="530"/>
      <c r="F644" s="530"/>
      <c r="G644" s="530"/>
      <c r="H644" s="530"/>
      <c r="I644" s="530"/>
      <c r="J644" s="530"/>
      <c r="K644" s="530"/>
      <c r="L644" s="675"/>
      <c r="M644" s="530"/>
      <c r="N644" s="530"/>
      <c r="O644" s="530"/>
      <c r="P644" s="530"/>
      <c r="Q644" s="530"/>
      <c r="R644" s="675"/>
      <c r="S644" s="530"/>
      <c r="T644" s="530"/>
      <c r="U644" s="530"/>
      <c r="V644" s="530"/>
      <c r="W644" s="530"/>
      <c r="X644" s="530"/>
      <c r="Y644" s="530"/>
      <c r="Z644" s="530"/>
      <c r="AA644" s="530"/>
      <c r="AB644" s="530"/>
      <c r="AC644" s="530"/>
      <c r="AD644" s="530"/>
      <c r="AE644" s="530"/>
      <c r="AF644" s="530"/>
      <c r="AG644" s="677"/>
      <c r="AH644" s="530"/>
      <c r="AI644" s="530"/>
      <c r="AJ644" s="530"/>
      <c r="AK644" s="677"/>
      <c r="AL644" s="530"/>
    </row>
    <row r="645" ht="24.0" customHeight="1">
      <c r="A645" s="676"/>
      <c r="B645" s="669"/>
      <c r="C645" s="530"/>
      <c r="D645" s="674"/>
      <c r="E645" s="530"/>
      <c r="F645" s="530"/>
      <c r="G645" s="530"/>
      <c r="H645" s="530"/>
      <c r="I645" s="530"/>
      <c r="J645" s="530"/>
      <c r="K645" s="530"/>
      <c r="L645" s="675"/>
      <c r="M645" s="530"/>
      <c r="N645" s="530"/>
      <c r="O645" s="530"/>
      <c r="P645" s="530"/>
      <c r="Q645" s="530"/>
      <c r="R645" s="675"/>
      <c r="S645" s="530"/>
      <c r="T645" s="530"/>
      <c r="U645" s="530"/>
      <c r="V645" s="530"/>
      <c r="W645" s="530"/>
      <c r="X645" s="530"/>
      <c r="Y645" s="530"/>
      <c r="Z645" s="530"/>
      <c r="AA645" s="530"/>
      <c r="AB645" s="530"/>
      <c r="AC645" s="530"/>
      <c r="AD645" s="530"/>
      <c r="AE645" s="530"/>
      <c r="AF645" s="530"/>
      <c r="AG645" s="677"/>
      <c r="AH645" s="530"/>
      <c r="AI645" s="530"/>
      <c r="AJ645" s="530"/>
      <c r="AK645" s="677"/>
      <c r="AL645" s="530"/>
    </row>
    <row r="646" ht="24.0" customHeight="1">
      <c r="A646" s="676"/>
      <c r="B646" s="669"/>
      <c r="C646" s="530"/>
      <c r="D646" s="674"/>
      <c r="E646" s="530"/>
      <c r="F646" s="530"/>
      <c r="G646" s="530"/>
      <c r="H646" s="530"/>
      <c r="I646" s="530"/>
      <c r="J646" s="530"/>
      <c r="K646" s="530"/>
      <c r="L646" s="675"/>
      <c r="M646" s="530"/>
      <c r="N646" s="530"/>
      <c r="O646" s="530"/>
      <c r="P646" s="530"/>
      <c r="Q646" s="530"/>
      <c r="R646" s="675"/>
      <c r="S646" s="530"/>
      <c r="T646" s="530"/>
      <c r="U646" s="530"/>
      <c r="V646" s="530"/>
      <c r="W646" s="530"/>
      <c r="X646" s="530"/>
      <c r="Y646" s="530"/>
      <c r="Z646" s="530"/>
      <c r="AA646" s="530"/>
      <c r="AB646" s="530"/>
      <c r="AC646" s="530"/>
      <c r="AD646" s="530"/>
      <c r="AE646" s="530"/>
      <c r="AF646" s="530"/>
      <c r="AG646" s="677"/>
      <c r="AH646" s="530"/>
      <c r="AI646" s="530"/>
      <c r="AJ646" s="530"/>
      <c r="AK646" s="677"/>
      <c r="AL646" s="530"/>
    </row>
    <row r="647" ht="24.0" customHeight="1">
      <c r="A647" s="676"/>
      <c r="B647" s="669"/>
      <c r="C647" s="530"/>
      <c r="D647" s="674"/>
      <c r="E647" s="530"/>
      <c r="F647" s="530"/>
      <c r="G647" s="530"/>
      <c r="H647" s="530"/>
      <c r="I647" s="530"/>
      <c r="J647" s="530"/>
      <c r="K647" s="530"/>
      <c r="L647" s="675"/>
      <c r="M647" s="530"/>
      <c r="N647" s="530"/>
      <c r="O647" s="530"/>
      <c r="P647" s="530"/>
      <c r="Q647" s="530"/>
      <c r="R647" s="675"/>
      <c r="S647" s="530"/>
      <c r="T647" s="530"/>
      <c r="U647" s="530"/>
      <c r="V647" s="530"/>
      <c r="W647" s="530"/>
      <c r="X647" s="530"/>
      <c r="Y647" s="530"/>
      <c r="Z647" s="530"/>
      <c r="AA647" s="530"/>
      <c r="AB647" s="530"/>
      <c r="AC647" s="530"/>
      <c r="AD647" s="530"/>
      <c r="AE647" s="530"/>
      <c r="AF647" s="530"/>
      <c r="AG647" s="677"/>
      <c r="AH647" s="530"/>
      <c r="AI647" s="530"/>
      <c r="AJ647" s="530"/>
      <c r="AK647" s="677"/>
      <c r="AL647" s="530"/>
    </row>
    <row r="648" ht="24.0" customHeight="1">
      <c r="A648" s="676"/>
      <c r="B648" s="669"/>
      <c r="C648" s="530"/>
      <c r="D648" s="674"/>
      <c r="E648" s="530"/>
      <c r="F648" s="530"/>
      <c r="G648" s="530"/>
      <c r="H648" s="530"/>
      <c r="I648" s="530"/>
      <c r="J648" s="530"/>
      <c r="K648" s="530"/>
      <c r="L648" s="675"/>
      <c r="M648" s="530"/>
      <c r="N648" s="530"/>
      <c r="O648" s="530"/>
      <c r="P648" s="530"/>
      <c r="Q648" s="530"/>
      <c r="R648" s="675"/>
      <c r="S648" s="530"/>
      <c r="T648" s="530"/>
      <c r="U648" s="530"/>
      <c r="V648" s="530"/>
      <c r="W648" s="530"/>
      <c r="X648" s="530"/>
      <c r="Y648" s="530"/>
      <c r="Z648" s="530"/>
      <c r="AA648" s="530"/>
      <c r="AB648" s="530"/>
      <c r="AC648" s="530"/>
      <c r="AD648" s="530"/>
      <c r="AE648" s="530"/>
      <c r="AF648" s="530"/>
      <c r="AG648" s="677"/>
      <c r="AH648" s="530"/>
      <c r="AI648" s="530"/>
      <c r="AJ648" s="530"/>
      <c r="AK648" s="677"/>
      <c r="AL648" s="530"/>
    </row>
    <row r="649" ht="24.0" customHeight="1">
      <c r="A649" s="676"/>
      <c r="B649" s="669"/>
      <c r="C649" s="530"/>
      <c r="D649" s="674"/>
      <c r="E649" s="530"/>
      <c r="F649" s="530"/>
      <c r="G649" s="530"/>
      <c r="H649" s="530"/>
      <c r="I649" s="530"/>
      <c r="J649" s="530"/>
      <c r="K649" s="530"/>
      <c r="L649" s="675"/>
      <c r="M649" s="530"/>
      <c r="N649" s="530"/>
      <c r="O649" s="530"/>
      <c r="P649" s="530"/>
      <c r="Q649" s="530"/>
      <c r="R649" s="675"/>
      <c r="S649" s="530"/>
      <c r="T649" s="530"/>
      <c r="U649" s="530"/>
      <c r="V649" s="530"/>
      <c r="W649" s="530"/>
      <c r="X649" s="530"/>
      <c r="Y649" s="530"/>
      <c r="Z649" s="530"/>
      <c r="AA649" s="530"/>
      <c r="AB649" s="530"/>
      <c r="AC649" s="530"/>
      <c r="AD649" s="530"/>
      <c r="AE649" s="530"/>
      <c r="AF649" s="530"/>
      <c r="AG649" s="677"/>
      <c r="AH649" s="530"/>
      <c r="AI649" s="530"/>
      <c r="AJ649" s="530"/>
      <c r="AK649" s="677"/>
      <c r="AL649" s="530"/>
    </row>
    <row r="650" ht="24.0" customHeight="1">
      <c r="A650" s="676"/>
      <c r="B650" s="669"/>
      <c r="C650" s="530"/>
      <c r="D650" s="674"/>
      <c r="E650" s="530"/>
      <c r="F650" s="530"/>
      <c r="G650" s="530"/>
      <c r="H650" s="530"/>
      <c r="I650" s="530"/>
      <c r="J650" s="530"/>
      <c r="K650" s="530"/>
      <c r="L650" s="675"/>
      <c r="M650" s="530"/>
      <c r="N650" s="530"/>
      <c r="O650" s="530"/>
      <c r="P650" s="530"/>
      <c r="Q650" s="530"/>
      <c r="R650" s="675"/>
      <c r="S650" s="530"/>
      <c r="T650" s="530"/>
      <c r="U650" s="530"/>
      <c r="V650" s="530"/>
      <c r="W650" s="530"/>
      <c r="X650" s="530"/>
      <c r="Y650" s="530"/>
      <c r="Z650" s="530"/>
      <c r="AA650" s="530"/>
      <c r="AB650" s="530"/>
      <c r="AC650" s="530"/>
      <c r="AD650" s="530"/>
      <c r="AE650" s="530"/>
      <c r="AF650" s="530"/>
      <c r="AG650" s="677"/>
      <c r="AH650" s="530"/>
      <c r="AI650" s="530"/>
      <c r="AJ650" s="530"/>
      <c r="AK650" s="677"/>
      <c r="AL650" s="530"/>
    </row>
    <row r="651" ht="24.0" customHeight="1">
      <c r="A651" s="676"/>
      <c r="B651" s="669"/>
      <c r="C651" s="530"/>
      <c r="D651" s="674"/>
      <c r="E651" s="530"/>
      <c r="F651" s="530"/>
      <c r="G651" s="530"/>
      <c r="H651" s="530"/>
      <c r="I651" s="530"/>
      <c r="J651" s="530"/>
      <c r="K651" s="530"/>
      <c r="L651" s="675"/>
      <c r="M651" s="530"/>
      <c r="N651" s="530"/>
      <c r="O651" s="530"/>
      <c r="P651" s="530"/>
      <c r="Q651" s="530"/>
      <c r="R651" s="675"/>
      <c r="S651" s="530"/>
      <c r="T651" s="530"/>
      <c r="U651" s="530"/>
      <c r="V651" s="530"/>
      <c r="W651" s="530"/>
      <c r="X651" s="530"/>
      <c r="Y651" s="530"/>
      <c r="Z651" s="530"/>
      <c r="AA651" s="530"/>
      <c r="AB651" s="530"/>
      <c r="AC651" s="530"/>
      <c r="AD651" s="530"/>
      <c r="AE651" s="530"/>
      <c r="AF651" s="530"/>
      <c r="AG651" s="677"/>
      <c r="AH651" s="530"/>
      <c r="AI651" s="530"/>
      <c r="AJ651" s="530"/>
      <c r="AK651" s="677"/>
      <c r="AL651" s="530"/>
    </row>
    <row r="652" ht="24.0" customHeight="1">
      <c r="A652" s="676"/>
      <c r="B652" s="669"/>
      <c r="C652" s="530"/>
      <c r="D652" s="674"/>
      <c r="E652" s="530"/>
      <c r="F652" s="530"/>
      <c r="G652" s="530"/>
      <c r="H652" s="530"/>
      <c r="I652" s="530"/>
      <c r="J652" s="530"/>
      <c r="K652" s="530"/>
      <c r="L652" s="675"/>
      <c r="M652" s="530"/>
      <c r="N652" s="530"/>
      <c r="O652" s="530"/>
      <c r="P652" s="530"/>
      <c r="Q652" s="530"/>
      <c r="R652" s="675"/>
      <c r="S652" s="530"/>
      <c r="T652" s="530"/>
      <c r="U652" s="530"/>
      <c r="V652" s="530"/>
      <c r="W652" s="530"/>
      <c r="X652" s="530"/>
      <c r="Y652" s="530"/>
      <c r="Z652" s="530"/>
      <c r="AA652" s="530"/>
      <c r="AB652" s="530"/>
      <c r="AC652" s="530"/>
      <c r="AD652" s="530"/>
      <c r="AE652" s="530"/>
      <c r="AF652" s="530"/>
      <c r="AG652" s="677"/>
      <c r="AH652" s="530"/>
      <c r="AI652" s="530"/>
      <c r="AJ652" s="530"/>
      <c r="AK652" s="677"/>
      <c r="AL652" s="530"/>
    </row>
    <row r="653" ht="24.0" customHeight="1">
      <c r="A653" s="676"/>
      <c r="B653" s="669"/>
      <c r="C653" s="530"/>
      <c r="D653" s="674"/>
      <c r="E653" s="530"/>
      <c r="F653" s="530"/>
      <c r="G653" s="530"/>
      <c r="H653" s="530"/>
      <c r="I653" s="530"/>
      <c r="J653" s="530"/>
      <c r="K653" s="530"/>
      <c r="L653" s="675"/>
      <c r="M653" s="530"/>
      <c r="N653" s="530"/>
      <c r="O653" s="530"/>
      <c r="P653" s="530"/>
      <c r="Q653" s="530"/>
      <c r="R653" s="675"/>
      <c r="S653" s="530"/>
      <c r="T653" s="530"/>
      <c r="U653" s="530"/>
      <c r="V653" s="530"/>
      <c r="W653" s="530"/>
      <c r="X653" s="530"/>
      <c r="Y653" s="530"/>
      <c r="Z653" s="530"/>
      <c r="AA653" s="530"/>
      <c r="AB653" s="530"/>
      <c r="AC653" s="530"/>
      <c r="AD653" s="530"/>
      <c r="AE653" s="530"/>
      <c r="AF653" s="530"/>
      <c r="AG653" s="677"/>
      <c r="AH653" s="530"/>
      <c r="AI653" s="530"/>
      <c r="AJ653" s="530"/>
      <c r="AK653" s="677"/>
      <c r="AL653" s="530"/>
    </row>
    <row r="654" ht="24.0" customHeight="1">
      <c r="A654" s="676"/>
      <c r="B654" s="669"/>
      <c r="C654" s="530"/>
      <c r="D654" s="674"/>
      <c r="E654" s="530"/>
      <c r="F654" s="530"/>
      <c r="G654" s="530"/>
      <c r="H654" s="530"/>
      <c r="I654" s="530"/>
      <c r="J654" s="530"/>
      <c r="K654" s="530"/>
      <c r="L654" s="675"/>
      <c r="M654" s="530"/>
      <c r="N654" s="530"/>
      <c r="O654" s="530"/>
      <c r="P654" s="530"/>
      <c r="Q654" s="530"/>
      <c r="R654" s="675"/>
      <c r="S654" s="530"/>
      <c r="T654" s="530"/>
      <c r="U654" s="530"/>
      <c r="V654" s="530"/>
      <c r="W654" s="530"/>
      <c r="X654" s="530"/>
      <c r="Y654" s="530"/>
      <c r="Z654" s="530"/>
      <c r="AA654" s="530"/>
      <c r="AB654" s="530"/>
      <c r="AC654" s="530"/>
      <c r="AD654" s="530"/>
      <c r="AE654" s="530"/>
      <c r="AF654" s="530"/>
      <c r="AG654" s="677"/>
      <c r="AH654" s="530"/>
      <c r="AI654" s="530"/>
      <c r="AJ654" s="530"/>
      <c r="AK654" s="677"/>
      <c r="AL654" s="530"/>
    </row>
    <row r="655" ht="24.0" customHeight="1">
      <c r="A655" s="676"/>
      <c r="B655" s="669"/>
      <c r="C655" s="530"/>
      <c r="D655" s="674"/>
      <c r="E655" s="530"/>
      <c r="F655" s="530"/>
      <c r="G655" s="530"/>
      <c r="H655" s="530"/>
      <c r="I655" s="530"/>
      <c r="J655" s="530"/>
      <c r="K655" s="530"/>
      <c r="L655" s="675"/>
      <c r="M655" s="530"/>
      <c r="N655" s="530"/>
      <c r="O655" s="530"/>
      <c r="P655" s="530"/>
      <c r="Q655" s="530"/>
      <c r="R655" s="675"/>
      <c r="S655" s="530"/>
      <c r="T655" s="530"/>
      <c r="U655" s="530"/>
      <c r="V655" s="530"/>
      <c r="W655" s="530"/>
      <c r="X655" s="530"/>
      <c r="Y655" s="530"/>
      <c r="Z655" s="530"/>
      <c r="AA655" s="530"/>
      <c r="AB655" s="530"/>
      <c r="AC655" s="530"/>
      <c r="AD655" s="530"/>
      <c r="AE655" s="530"/>
      <c r="AF655" s="530"/>
      <c r="AG655" s="677"/>
      <c r="AH655" s="530"/>
      <c r="AI655" s="530"/>
      <c r="AJ655" s="530"/>
      <c r="AK655" s="677"/>
      <c r="AL655" s="530"/>
    </row>
    <row r="656" ht="24.0" customHeight="1">
      <c r="A656" s="676"/>
      <c r="B656" s="669"/>
      <c r="C656" s="530"/>
      <c r="D656" s="674"/>
      <c r="E656" s="530"/>
      <c r="F656" s="530"/>
      <c r="G656" s="530"/>
      <c r="H656" s="530"/>
      <c r="I656" s="530"/>
      <c r="J656" s="530"/>
      <c r="K656" s="530"/>
      <c r="L656" s="675"/>
      <c r="M656" s="530"/>
      <c r="N656" s="530"/>
      <c r="O656" s="530"/>
      <c r="P656" s="530"/>
      <c r="Q656" s="530"/>
      <c r="R656" s="675"/>
      <c r="S656" s="530"/>
      <c r="T656" s="530"/>
      <c r="U656" s="530"/>
      <c r="V656" s="530"/>
      <c r="W656" s="530"/>
      <c r="X656" s="530"/>
      <c r="Y656" s="530"/>
      <c r="Z656" s="530"/>
      <c r="AA656" s="530"/>
      <c r="AB656" s="530"/>
      <c r="AC656" s="530"/>
      <c r="AD656" s="530"/>
      <c r="AE656" s="530"/>
      <c r="AF656" s="530"/>
      <c r="AG656" s="677"/>
      <c r="AH656" s="530"/>
      <c r="AI656" s="530"/>
      <c r="AJ656" s="530"/>
      <c r="AK656" s="677"/>
      <c r="AL656" s="530"/>
    </row>
    <row r="657" ht="24.0" customHeight="1">
      <c r="A657" s="676"/>
      <c r="B657" s="669"/>
      <c r="C657" s="530"/>
      <c r="D657" s="674"/>
      <c r="E657" s="530"/>
      <c r="F657" s="530"/>
      <c r="G657" s="530"/>
      <c r="H657" s="530"/>
      <c r="I657" s="530"/>
      <c r="J657" s="530"/>
      <c r="K657" s="530"/>
      <c r="L657" s="675"/>
      <c r="M657" s="530"/>
      <c r="N657" s="530"/>
      <c r="O657" s="530"/>
      <c r="P657" s="530"/>
      <c r="Q657" s="530"/>
      <c r="R657" s="675"/>
      <c r="S657" s="530"/>
      <c r="T657" s="530"/>
      <c r="U657" s="530"/>
      <c r="V657" s="530"/>
      <c r="W657" s="530"/>
      <c r="X657" s="530"/>
      <c r="Y657" s="530"/>
      <c r="Z657" s="530"/>
      <c r="AA657" s="530"/>
      <c r="AB657" s="530"/>
      <c r="AC657" s="530"/>
      <c r="AD657" s="530"/>
      <c r="AE657" s="530"/>
      <c r="AF657" s="530"/>
      <c r="AG657" s="677"/>
      <c r="AH657" s="530"/>
      <c r="AI657" s="530"/>
      <c r="AJ657" s="530"/>
      <c r="AK657" s="677"/>
      <c r="AL657" s="530"/>
    </row>
    <row r="658" ht="24.0" customHeight="1">
      <c r="A658" s="676"/>
      <c r="B658" s="669"/>
      <c r="C658" s="530"/>
      <c r="D658" s="674"/>
      <c r="E658" s="530"/>
      <c r="F658" s="530"/>
      <c r="G658" s="530"/>
      <c r="H658" s="530"/>
      <c r="I658" s="530"/>
      <c r="J658" s="530"/>
      <c r="K658" s="530"/>
      <c r="L658" s="675"/>
      <c r="M658" s="530"/>
      <c r="N658" s="530"/>
      <c r="O658" s="530"/>
      <c r="P658" s="530"/>
      <c r="Q658" s="530"/>
      <c r="R658" s="675"/>
      <c r="S658" s="530"/>
      <c r="T658" s="530"/>
      <c r="U658" s="530"/>
      <c r="V658" s="530"/>
      <c r="W658" s="530"/>
      <c r="X658" s="530"/>
      <c r="Y658" s="530"/>
      <c r="Z658" s="530"/>
      <c r="AA658" s="530"/>
      <c r="AB658" s="530"/>
      <c r="AC658" s="530"/>
      <c r="AD658" s="530"/>
      <c r="AE658" s="530"/>
      <c r="AF658" s="530"/>
      <c r="AG658" s="677"/>
      <c r="AH658" s="530"/>
      <c r="AI658" s="530"/>
      <c r="AJ658" s="530"/>
      <c r="AK658" s="677"/>
      <c r="AL658" s="530"/>
    </row>
    <row r="659" ht="24.0" customHeight="1">
      <c r="A659" s="676"/>
      <c r="B659" s="669"/>
      <c r="C659" s="530"/>
      <c r="D659" s="674"/>
      <c r="E659" s="530"/>
      <c r="F659" s="530"/>
      <c r="G659" s="530"/>
      <c r="H659" s="530"/>
      <c r="I659" s="530"/>
      <c r="J659" s="530"/>
      <c r="K659" s="530"/>
      <c r="L659" s="675"/>
      <c r="M659" s="530"/>
      <c r="N659" s="530"/>
      <c r="O659" s="530"/>
      <c r="P659" s="530"/>
      <c r="Q659" s="530"/>
      <c r="R659" s="675"/>
      <c r="S659" s="530"/>
      <c r="T659" s="530"/>
      <c r="U659" s="530"/>
      <c r="V659" s="530"/>
      <c r="W659" s="530"/>
      <c r="X659" s="530"/>
      <c r="Y659" s="530"/>
      <c r="Z659" s="530"/>
      <c r="AA659" s="530"/>
      <c r="AB659" s="530"/>
      <c r="AC659" s="530"/>
      <c r="AD659" s="530"/>
      <c r="AE659" s="530"/>
      <c r="AF659" s="530"/>
      <c r="AG659" s="677"/>
      <c r="AH659" s="530"/>
      <c r="AI659" s="530"/>
      <c r="AJ659" s="530"/>
      <c r="AK659" s="677"/>
      <c r="AL659" s="530"/>
    </row>
    <row r="660" ht="24.0" customHeight="1">
      <c r="A660" s="676"/>
      <c r="B660" s="669"/>
      <c r="C660" s="530"/>
      <c r="D660" s="674"/>
      <c r="E660" s="530"/>
      <c r="F660" s="530"/>
      <c r="G660" s="530"/>
      <c r="H660" s="530"/>
      <c r="I660" s="530"/>
      <c r="J660" s="530"/>
      <c r="K660" s="530"/>
      <c r="L660" s="675"/>
      <c r="M660" s="530"/>
      <c r="N660" s="530"/>
      <c r="O660" s="530"/>
      <c r="P660" s="530"/>
      <c r="Q660" s="530"/>
      <c r="R660" s="675"/>
      <c r="S660" s="530"/>
      <c r="T660" s="530"/>
      <c r="U660" s="530"/>
      <c r="V660" s="530"/>
      <c r="W660" s="530"/>
      <c r="X660" s="530"/>
      <c r="Y660" s="530"/>
      <c r="Z660" s="530"/>
      <c r="AA660" s="530"/>
      <c r="AB660" s="530"/>
      <c r="AC660" s="530"/>
      <c r="AD660" s="530"/>
      <c r="AE660" s="530"/>
      <c r="AF660" s="530"/>
      <c r="AG660" s="677"/>
      <c r="AH660" s="530"/>
      <c r="AI660" s="530"/>
      <c r="AJ660" s="530"/>
      <c r="AK660" s="677"/>
      <c r="AL660" s="530"/>
    </row>
    <row r="661" ht="24.0" customHeight="1">
      <c r="A661" s="676"/>
      <c r="B661" s="669"/>
      <c r="C661" s="530"/>
      <c r="D661" s="674"/>
      <c r="E661" s="530"/>
      <c r="F661" s="530"/>
      <c r="G661" s="530"/>
      <c r="H661" s="530"/>
      <c r="I661" s="530"/>
      <c r="J661" s="530"/>
      <c r="K661" s="530"/>
      <c r="L661" s="675"/>
      <c r="M661" s="530"/>
      <c r="N661" s="530"/>
      <c r="O661" s="530"/>
      <c r="P661" s="530"/>
      <c r="Q661" s="530"/>
      <c r="R661" s="675"/>
      <c r="S661" s="530"/>
      <c r="T661" s="530"/>
      <c r="U661" s="530"/>
      <c r="V661" s="530"/>
      <c r="W661" s="530"/>
      <c r="X661" s="530"/>
      <c r="Y661" s="530"/>
      <c r="Z661" s="530"/>
      <c r="AA661" s="530"/>
      <c r="AB661" s="530"/>
      <c r="AC661" s="530"/>
      <c r="AD661" s="530"/>
      <c r="AE661" s="530"/>
      <c r="AF661" s="530"/>
      <c r="AG661" s="677"/>
      <c r="AH661" s="530"/>
      <c r="AI661" s="530"/>
      <c r="AJ661" s="530"/>
      <c r="AK661" s="677"/>
      <c r="AL661" s="530"/>
    </row>
    <row r="662" ht="24.0" customHeight="1">
      <c r="A662" s="676"/>
      <c r="B662" s="669"/>
      <c r="C662" s="530"/>
      <c r="D662" s="674"/>
      <c r="E662" s="530"/>
      <c r="F662" s="530"/>
      <c r="G662" s="530"/>
      <c r="H662" s="530"/>
      <c r="I662" s="530"/>
      <c r="J662" s="530"/>
      <c r="K662" s="530"/>
      <c r="L662" s="675"/>
      <c r="M662" s="530"/>
      <c r="N662" s="530"/>
      <c r="O662" s="530"/>
      <c r="P662" s="530"/>
      <c r="Q662" s="530"/>
      <c r="R662" s="675"/>
      <c r="S662" s="530"/>
      <c r="T662" s="530"/>
      <c r="U662" s="530"/>
      <c r="V662" s="530"/>
      <c r="W662" s="530"/>
      <c r="X662" s="530"/>
      <c r="Y662" s="530"/>
      <c r="Z662" s="530"/>
      <c r="AA662" s="530"/>
      <c r="AB662" s="530"/>
      <c r="AC662" s="530"/>
      <c r="AD662" s="530"/>
      <c r="AE662" s="530"/>
      <c r="AF662" s="530"/>
      <c r="AG662" s="677"/>
      <c r="AH662" s="530"/>
      <c r="AI662" s="530"/>
      <c r="AJ662" s="530"/>
      <c r="AK662" s="677"/>
      <c r="AL662" s="530"/>
    </row>
    <row r="663" ht="24.0" customHeight="1">
      <c r="A663" s="676"/>
      <c r="B663" s="669"/>
      <c r="C663" s="530"/>
      <c r="D663" s="674"/>
      <c r="E663" s="530"/>
      <c r="F663" s="530"/>
      <c r="G663" s="530"/>
      <c r="H663" s="530"/>
      <c r="I663" s="530"/>
      <c r="J663" s="530"/>
      <c r="K663" s="530"/>
      <c r="L663" s="675"/>
      <c r="M663" s="530"/>
      <c r="N663" s="530"/>
      <c r="O663" s="530"/>
      <c r="P663" s="530"/>
      <c r="Q663" s="530"/>
      <c r="R663" s="675"/>
      <c r="S663" s="530"/>
      <c r="T663" s="530"/>
      <c r="U663" s="530"/>
      <c r="V663" s="530"/>
      <c r="W663" s="530"/>
      <c r="X663" s="530"/>
      <c r="Y663" s="530"/>
      <c r="Z663" s="530"/>
      <c r="AA663" s="530"/>
      <c r="AB663" s="530"/>
      <c r="AC663" s="530"/>
      <c r="AD663" s="530"/>
      <c r="AE663" s="530"/>
      <c r="AF663" s="530"/>
      <c r="AG663" s="677"/>
      <c r="AH663" s="530"/>
      <c r="AI663" s="530"/>
      <c r="AJ663" s="530"/>
      <c r="AK663" s="677"/>
      <c r="AL663" s="530"/>
    </row>
    <row r="664" ht="24.0" customHeight="1">
      <c r="A664" s="676"/>
      <c r="B664" s="669"/>
      <c r="C664" s="530"/>
      <c r="D664" s="674"/>
      <c r="E664" s="530"/>
      <c r="F664" s="530"/>
      <c r="G664" s="530"/>
      <c r="H664" s="530"/>
      <c r="I664" s="530"/>
      <c r="J664" s="530"/>
      <c r="K664" s="530"/>
      <c r="L664" s="675"/>
      <c r="M664" s="530"/>
      <c r="N664" s="530"/>
      <c r="O664" s="530"/>
      <c r="P664" s="530"/>
      <c r="Q664" s="530"/>
      <c r="R664" s="675"/>
      <c r="S664" s="530"/>
      <c r="T664" s="530"/>
      <c r="U664" s="530"/>
      <c r="V664" s="530"/>
      <c r="W664" s="530"/>
      <c r="X664" s="530"/>
      <c r="Y664" s="530"/>
      <c r="Z664" s="530"/>
      <c r="AA664" s="530"/>
      <c r="AB664" s="530"/>
      <c r="AC664" s="530"/>
      <c r="AD664" s="530"/>
      <c r="AE664" s="530"/>
      <c r="AF664" s="530"/>
      <c r="AG664" s="677"/>
      <c r="AH664" s="530"/>
      <c r="AI664" s="530"/>
      <c r="AJ664" s="530"/>
      <c r="AK664" s="677"/>
      <c r="AL664" s="530"/>
    </row>
    <row r="665" ht="24.0" customHeight="1">
      <c r="A665" s="676"/>
      <c r="B665" s="669"/>
      <c r="C665" s="530"/>
      <c r="D665" s="674"/>
      <c r="E665" s="530"/>
      <c r="F665" s="530"/>
      <c r="G665" s="530"/>
      <c r="H665" s="530"/>
      <c r="I665" s="530"/>
      <c r="J665" s="530"/>
      <c r="K665" s="530"/>
      <c r="L665" s="675"/>
      <c r="M665" s="530"/>
      <c r="N665" s="530"/>
      <c r="O665" s="530"/>
      <c r="P665" s="530"/>
      <c r="Q665" s="530"/>
      <c r="R665" s="675"/>
      <c r="S665" s="530"/>
      <c r="T665" s="530"/>
      <c r="U665" s="530"/>
      <c r="V665" s="530"/>
      <c r="W665" s="530"/>
      <c r="X665" s="530"/>
      <c r="Y665" s="530"/>
      <c r="Z665" s="530"/>
      <c r="AA665" s="530"/>
      <c r="AB665" s="530"/>
      <c r="AC665" s="530"/>
      <c r="AD665" s="530"/>
      <c r="AE665" s="530"/>
      <c r="AF665" s="530"/>
      <c r="AG665" s="677"/>
      <c r="AH665" s="530"/>
      <c r="AI665" s="530"/>
      <c r="AJ665" s="530"/>
      <c r="AK665" s="677"/>
      <c r="AL665" s="530"/>
    </row>
    <row r="666" ht="24.0" customHeight="1">
      <c r="A666" s="676"/>
      <c r="B666" s="669"/>
      <c r="C666" s="530"/>
      <c r="D666" s="674"/>
      <c r="E666" s="530"/>
      <c r="F666" s="530"/>
      <c r="G666" s="530"/>
      <c r="H666" s="530"/>
      <c r="I666" s="530"/>
      <c r="J666" s="530"/>
      <c r="K666" s="530"/>
      <c r="L666" s="675"/>
      <c r="M666" s="530"/>
      <c r="N666" s="530"/>
      <c r="O666" s="530"/>
      <c r="P666" s="530"/>
      <c r="Q666" s="530"/>
      <c r="R666" s="675"/>
      <c r="S666" s="530"/>
      <c r="T666" s="530"/>
      <c r="U666" s="530"/>
      <c r="V666" s="530"/>
      <c r="W666" s="530"/>
      <c r="X666" s="530"/>
      <c r="Y666" s="530"/>
      <c r="Z666" s="530"/>
      <c r="AA666" s="530"/>
      <c r="AB666" s="530"/>
      <c r="AC666" s="530"/>
      <c r="AD666" s="530"/>
      <c r="AE666" s="530"/>
      <c r="AF666" s="530"/>
      <c r="AG666" s="677"/>
      <c r="AH666" s="530"/>
      <c r="AI666" s="530"/>
      <c r="AJ666" s="530"/>
      <c r="AK666" s="677"/>
      <c r="AL666" s="530"/>
    </row>
    <row r="667" ht="24.0" customHeight="1">
      <c r="A667" s="676"/>
      <c r="B667" s="669"/>
      <c r="C667" s="530"/>
      <c r="D667" s="674"/>
      <c r="E667" s="530"/>
      <c r="F667" s="530"/>
      <c r="G667" s="530"/>
      <c r="H667" s="530"/>
      <c r="I667" s="530"/>
      <c r="J667" s="530"/>
      <c r="K667" s="530"/>
      <c r="L667" s="675"/>
      <c r="M667" s="530"/>
      <c r="N667" s="530"/>
      <c r="O667" s="530"/>
      <c r="P667" s="530"/>
      <c r="Q667" s="530"/>
      <c r="R667" s="675"/>
      <c r="S667" s="530"/>
      <c r="T667" s="530"/>
      <c r="U667" s="530"/>
      <c r="V667" s="530"/>
      <c r="W667" s="530"/>
      <c r="X667" s="530"/>
      <c r="Y667" s="530"/>
      <c r="Z667" s="530"/>
      <c r="AA667" s="530"/>
      <c r="AB667" s="530"/>
      <c r="AC667" s="530"/>
      <c r="AD667" s="530"/>
      <c r="AE667" s="530"/>
      <c r="AF667" s="530"/>
      <c r="AG667" s="677"/>
      <c r="AH667" s="530"/>
      <c r="AI667" s="530"/>
      <c r="AJ667" s="530"/>
      <c r="AK667" s="677"/>
      <c r="AL667" s="530"/>
    </row>
    <row r="668" ht="24.0" customHeight="1">
      <c r="A668" s="676"/>
      <c r="B668" s="669"/>
      <c r="C668" s="530"/>
      <c r="D668" s="674"/>
      <c r="E668" s="530"/>
      <c r="F668" s="530"/>
      <c r="G668" s="530"/>
      <c r="H668" s="530"/>
      <c r="I668" s="530"/>
      <c r="J668" s="530"/>
      <c r="K668" s="530"/>
      <c r="L668" s="675"/>
      <c r="M668" s="530"/>
      <c r="N668" s="530"/>
      <c r="O668" s="530"/>
      <c r="P668" s="530"/>
      <c r="Q668" s="530"/>
      <c r="R668" s="675"/>
      <c r="S668" s="530"/>
      <c r="T668" s="530"/>
      <c r="U668" s="530"/>
      <c r="V668" s="530"/>
      <c r="W668" s="530"/>
      <c r="X668" s="530"/>
      <c r="Y668" s="530"/>
      <c r="Z668" s="530"/>
      <c r="AA668" s="530"/>
      <c r="AB668" s="530"/>
      <c r="AC668" s="530"/>
      <c r="AD668" s="530"/>
      <c r="AE668" s="530"/>
      <c r="AF668" s="530"/>
      <c r="AG668" s="677"/>
      <c r="AH668" s="530"/>
      <c r="AI668" s="530"/>
      <c r="AJ668" s="530"/>
      <c r="AK668" s="677"/>
      <c r="AL668" s="530"/>
    </row>
    <row r="669" ht="24.0" customHeight="1">
      <c r="A669" s="676"/>
      <c r="B669" s="669"/>
      <c r="C669" s="530"/>
      <c r="D669" s="674"/>
      <c r="E669" s="530"/>
      <c r="F669" s="530"/>
      <c r="G669" s="530"/>
      <c r="H669" s="530"/>
      <c r="I669" s="530"/>
      <c r="J669" s="530"/>
      <c r="K669" s="530"/>
      <c r="L669" s="675"/>
      <c r="M669" s="530"/>
      <c r="N669" s="530"/>
      <c r="O669" s="530"/>
      <c r="P669" s="530"/>
      <c r="Q669" s="530"/>
      <c r="R669" s="675"/>
      <c r="S669" s="530"/>
      <c r="T669" s="530"/>
      <c r="U669" s="530"/>
      <c r="V669" s="530"/>
      <c r="W669" s="530"/>
      <c r="X669" s="530"/>
      <c r="Y669" s="530"/>
      <c r="Z669" s="530"/>
      <c r="AA669" s="530"/>
      <c r="AB669" s="530"/>
      <c r="AC669" s="530"/>
      <c r="AD669" s="530"/>
      <c r="AE669" s="530"/>
      <c r="AF669" s="530"/>
      <c r="AG669" s="677"/>
      <c r="AH669" s="530"/>
      <c r="AI669" s="530"/>
      <c r="AJ669" s="530"/>
      <c r="AK669" s="677"/>
      <c r="AL669" s="530"/>
    </row>
    <row r="670" ht="24.0" customHeight="1">
      <c r="A670" s="676"/>
      <c r="B670" s="669"/>
      <c r="C670" s="530"/>
      <c r="D670" s="674"/>
      <c r="E670" s="530"/>
      <c r="F670" s="530"/>
      <c r="G670" s="530"/>
      <c r="H670" s="530"/>
      <c r="I670" s="530"/>
      <c r="J670" s="530"/>
      <c r="K670" s="530"/>
      <c r="L670" s="675"/>
      <c r="M670" s="530"/>
      <c r="N670" s="530"/>
      <c r="O670" s="530"/>
      <c r="P670" s="530"/>
      <c r="Q670" s="530"/>
      <c r="R670" s="675"/>
      <c r="S670" s="530"/>
      <c r="T670" s="530"/>
      <c r="U670" s="530"/>
      <c r="V670" s="530"/>
      <c r="W670" s="530"/>
      <c r="X670" s="530"/>
      <c r="Y670" s="530"/>
      <c r="Z670" s="530"/>
      <c r="AA670" s="530"/>
      <c r="AB670" s="530"/>
      <c r="AC670" s="530"/>
      <c r="AD670" s="530"/>
      <c r="AE670" s="530"/>
      <c r="AF670" s="530"/>
      <c r="AG670" s="677"/>
      <c r="AH670" s="530"/>
      <c r="AI670" s="530"/>
      <c r="AJ670" s="530"/>
      <c r="AK670" s="677"/>
      <c r="AL670" s="530"/>
    </row>
    <row r="671" ht="24.0" customHeight="1">
      <c r="A671" s="676"/>
      <c r="B671" s="669"/>
      <c r="C671" s="530"/>
      <c r="D671" s="674"/>
      <c r="E671" s="530"/>
      <c r="F671" s="530"/>
      <c r="G671" s="530"/>
      <c r="H671" s="530"/>
      <c r="I671" s="530"/>
      <c r="J671" s="530"/>
      <c r="K671" s="530"/>
      <c r="L671" s="675"/>
      <c r="M671" s="530"/>
      <c r="N671" s="530"/>
      <c r="O671" s="530"/>
      <c r="P671" s="530"/>
      <c r="Q671" s="530"/>
      <c r="R671" s="675"/>
      <c r="S671" s="530"/>
      <c r="T671" s="530"/>
      <c r="U671" s="530"/>
      <c r="V671" s="530"/>
      <c r="W671" s="530"/>
      <c r="X671" s="530"/>
      <c r="Y671" s="530"/>
      <c r="Z671" s="530"/>
      <c r="AA671" s="530"/>
      <c r="AB671" s="530"/>
      <c r="AC671" s="530"/>
      <c r="AD671" s="530"/>
      <c r="AE671" s="530"/>
      <c r="AF671" s="530"/>
      <c r="AG671" s="677"/>
      <c r="AH671" s="530"/>
      <c r="AI671" s="530"/>
      <c r="AJ671" s="530"/>
      <c r="AK671" s="677"/>
      <c r="AL671" s="530"/>
    </row>
    <row r="672" ht="24.0" customHeight="1">
      <c r="A672" s="676"/>
      <c r="B672" s="669"/>
      <c r="C672" s="530"/>
      <c r="D672" s="674"/>
      <c r="E672" s="530"/>
      <c r="F672" s="530"/>
      <c r="G672" s="530"/>
      <c r="H672" s="530"/>
      <c r="I672" s="530"/>
      <c r="J672" s="530"/>
      <c r="K672" s="530"/>
      <c r="L672" s="675"/>
      <c r="M672" s="530"/>
      <c r="N672" s="530"/>
      <c r="O672" s="530"/>
      <c r="P672" s="530"/>
      <c r="Q672" s="530"/>
      <c r="R672" s="675"/>
      <c r="S672" s="530"/>
      <c r="T672" s="530"/>
      <c r="U672" s="530"/>
      <c r="V672" s="530"/>
      <c r="W672" s="530"/>
      <c r="X672" s="530"/>
      <c r="Y672" s="530"/>
      <c r="Z672" s="530"/>
      <c r="AA672" s="530"/>
      <c r="AB672" s="530"/>
      <c r="AC672" s="530"/>
      <c r="AD672" s="530"/>
      <c r="AE672" s="530"/>
      <c r="AF672" s="530"/>
      <c r="AG672" s="677"/>
      <c r="AH672" s="530"/>
      <c r="AI672" s="530"/>
      <c r="AJ672" s="530"/>
      <c r="AK672" s="677"/>
      <c r="AL672" s="530"/>
    </row>
    <row r="673" ht="24.0" customHeight="1">
      <c r="A673" s="676"/>
      <c r="B673" s="669"/>
      <c r="C673" s="530"/>
      <c r="D673" s="674"/>
      <c r="E673" s="530"/>
      <c r="F673" s="530"/>
      <c r="G673" s="530"/>
      <c r="H673" s="530"/>
      <c r="I673" s="530"/>
      <c r="J673" s="530"/>
      <c r="K673" s="530"/>
      <c r="L673" s="675"/>
      <c r="M673" s="530"/>
      <c r="N673" s="530"/>
      <c r="O673" s="530"/>
      <c r="P673" s="530"/>
      <c r="Q673" s="530"/>
      <c r="R673" s="675"/>
      <c r="S673" s="530"/>
      <c r="T673" s="530"/>
      <c r="U673" s="530"/>
      <c r="V673" s="530"/>
      <c r="W673" s="530"/>
      <c r="X673" s="530"/>
      <c r="Y673" s="530"/>
      <c r="Z673" s="530"/>
      <c r="AA673" s="530"/>
      <c r="AB673" s="530"/>
      <c r="AC673" s="530"/>
      <c r="AD673" s="530"/>
      <c r="AE673" s="530"/>
      <c r="AF673" s="530"/>
      <c r="AG673" s="677"/>
      <c r="AH673" s="530"/>
      <c r="AI673" s="530"/>
      <c r="AJ673" s="530"/>
      <c r="AK673" s="677"/>
      <c r="AL673" s="530"/>
    </row>
    <row r="674" ht="24.0" customHeight="1">
      <c r="A674" s="676"/>
      <c r="B674" s="669"/>
      <c r="C674" s="530"/>
      <c r="D674" s="674"/>
      <c r="E674" s="530"/>
      <c r="F674" s="530"/>
      <c r="G674" s="530"/>
      <c r="H674" s="530"/>
      <c r="I674" s="530"/>
      <c r="J674" s="530"/>
      <c r="K674" s="530"/>
      <c r="L674" s="675"/>
      <c r="M674" s="530"/>
      <c r="N674" s="530"/>
      <c r="O674" s="530"/>
      <c r="P674" s="530"/>
      <c r="Q674" s="530"/>
      <c r="R674" s="675"/>
      <c r="S674" s="530"/>
      <c r="T674" s="530"/>
      <c r="U674" s="530"/>
      <c r="V674" s="530"/>
      <c r="W674" s="530"/>
      <c r="X674" s="530"/>
      <c r="Y674" s="530"/>
      <c r="Z674" s="530"/>
      <c r="AA674" s="530"/>
      <c r="AB674" s="530"/>
      <c r="AC674" s="530"/>
      <c r="AD674" s="530"/>
      <c r="AE674" s="530"/>
      <c r="AF674" s="530"/>
      <c r="AG674" s="677"/>
      <c r="AH674" s="530"/>
      <c r="AI674" s="530"/>
      <c r="AJ674" s="530"/>
      <c r="AK674" s="677"/>
      <c r="AL674" s="530"/>
    </row>
    <row r="675" ht="24.0" customHeight="1">
      <c r="A675" s="676"/>
      <c r="B675" s="669"/>
      <c r="C675" s="530"/>
      <c r="D675" s="674"/>
      <c r="E675" s="530"/>
      <c r="F675" s="530"/>
      <c r="G675" s="530"/>
      <c r="H675" s="530"/>
      <c r="I675" s="530"/>
      <c r="J675" s="530"/>
      <c r="K675" s="530"/>
      <c r="L675" s="675"/>
      <c r="M675" s="530"/>
      <c r="N675" s="530"/>
      <c r="O675" s="530"/>
      <c r="P675" s="530"/>
      <c r="Q675" s="530"/>
      <c r="R675" s="675"/>
      <c r="S675" s="530"/>
      <c r="T675" s="530"/>
      <c r="U675" s="530"/>
      <c r="V675" s="530"/>
      <c r="W675" s="530"/>
      <c r="X675" s="530"/>
      <c r="Y675" s="530"/>
      <c r="Z675" s="530"/>
      <c r="AA675" s="530"/>
      <c r="AB675" s="530"/>
      <c r="AC675" s="530"/>
      <c r="AD675" s="530"/>
      <c r="AE675" s="530"/>
      <c r="AF675" s="530"/>
      <c r="AG675" s="677"/>
      <c r="AH675" s="530"/>
      <c r="AI675" s="530"/>
      <c r="AJ675" s="530"/>
      <c r="AK675" s="677"/>
      <c r="AL675" s="530"/>
    </row>
    <row r="676" ht="24.0" customHeight="1">
      <c r="A676" s="676"/>
      <c r="B676" s="669"/>
      <c r="C676" s="530"/>
      <c r="D676" s="674"/>
      <c r="E676" s="530"/>
      <c r="F676" s="530"/>
      <c r="G676" s="530"/>
      <c r="H676" s="530"/>
      <c r="I676" s="530"/>
      <c r="J676" s="530"/>
      <c r="K676" s="530"/>
      <c r="L676" s="675"/>
      <c r="M676" s="530"/>
      <c r="N676" s="530"/>
      <c r="O676" s="530"/>
      <c r="P676" s="530"/>
      <c r="Q676" s="530"/>
      <c r="R676" s="675"/>
      <c r="S676" s="530"/>
      <c r="T676" s="530"/>
      <c r="U676" s="530"/>
      <c r="V676" s="530"/>
      <c r="W676" s="530"/>
      <c r="X676" s="530"/>
      <c r="Y676" s="530"/>
      <c r="Z676" s="530"/>
      <c r="AA676" s="530"/>
      <c r="AB676" s="530"/>
      <c r="AC676" s="530"/>
      <c r="AD676" s="530"/>
      <c r="AE676" s="530"/>
      <c r="AF676" s="530"/>
      <c r="AG676" s="677"/>
      <c r="AH676" s="530"/>
      <c r="AI676" s="530"/>
      <c r="AJ676" s="530"/>
      <c r="AK676" s="677"/>
      <c r="AL676" s="530"/>
    </row>
    <row r="677" ht="24.0" customHeight="1">
      <c r="A677" s="676"/>
      <c r="B677" s="669"/>
      <c r="C677" s="530"/>
      <c r="D677" s="674"/>
      <c r="E677" s="530"/>
      <c r="F677" s="530"/>
      <c r="G677" s="530"/>
      <c r="H677" s="530"/>
      <c r="I677" s="530"/>
      <c r="J677" s="530"/>
      <c r="K677" s="530"/>
      <c r="L677" s="675"/>
      <c r="M677" s="530"/>
      <c r="N677" s="530"/>
      <c r="O677" s="530"/>
      <c r="P677" s="530"/>
      <c r="Q677" s="530"/>
      <c r="R677" s="675"/>
      <c r="S677" s="530"/>
      <c r="T677" s="530"/>
      <c r="U677" s="530"/>
      <c r="V677" s="530"/>
      <c r="W677" s="530"/>
      <c r="X677" s="530"/>
      <c r="Y677" s="530"/>
      <c r="Z677" s="530"/>
      <c r="AA677" s="530"/>
      <c r="AB677" s="530"/>
      <c r="AC677" s="530"/>
      <c r="AD677" s="530"/>
      <c r="AE677" s="530"/>
      <c r="AF677" s="530"/>
      <c r="AG677" s="677"/>
      <c r="AH677" s="530"/>
      <c r="AI677" s="530"/>
      <c r="AJ677" s="530"/>
      <c r="AK677" s="677"/>
      <c r="AL677" s="530"/>
    </row>
    <row r="678" ht="24.0" customHeight="1">
      <c r="A678" s="676"/>
      <c r="B678" s="669"/>
      <c r="C678" s="530"/>
      <c r="D678" s="674"/>
      <c r="E678" s="530"/>
      <c r="F678" s="530"/>
      <c r="G678" s="530"/>
      <c r="H678" s="530"/>
      <c r="I678" s="530"/>
      <c r="J678" s="530"/>
      <c r="K678" s="530"/>
      <c r="L678" s="675"/>
      <c r="M678" s="530"/>
      <c r="N678" s="530"/>
      <c r="O678" s="530"/>
      <c r="P678" s="530"/>
      <c r="Q678" s="530"/>
      <c r="R678" s="675"/>
      <c r="S678" s="530"/>
      <c r="T678" s="530"/>
      <c r="U678" s="530"/>
      <c r="V678" s="530"/>
      <c r="W678" s="530"/>
      <c r="X678" s="530"/>
      <c r="Y678" s="530"/>
      <c r="Z678" s="530"/>
      <c r="AA678" s="530"/>
      <c r="AB678" s="530"/>
      <c r="AC678" s="530"/>
      <c r="AD678" s="530"/>
      <c r="AE678" s="530"/>
      <c r="AF678" s="530"/>
      <c r="AG678" s="677"/>
      <c r="AH678" s="530"/>
      <c r="AI678" s="530"/>
      <c r="AJ678" s="530"/>
      <c r="AK678" s="677"/>
      <c r="AL678" s="530"/>
    </row>
    <row r="679" ht="24.0" customHeight="1">
      <c r="A679" s="676"/>
      <c r="B679" s="669"/>
      <c r="C679" s="530"/>
      <c r="D679" s="674"/>
      <c r="E679" s="530"/>
      <c r="F679" s="530"/>
      <c r="G679" s="530"/>
      <c r="H679" s="530"/>
      <c r="I679" s="530"/>
      <c r="J679" s="530"/>
      <c r="K679" s="530"/>
      <c r="L679" s="675"/>
      <c r="M679" s="530"/>
      <c r="N679" s="530"/>
      <c r="O679" s="530"/>
      <c r="P679" s="530"/>
      <c r="Q679" s="530"/>
      <c r="R679" s="675"/>
      <c r="S679" s="530"/>
      <c r="T679" s="530"/>
      <c r="U679" s="530"/>
      <c r="V679" s="530"/>
      <c r="W679" s="530"/>
      <c r="X679" s="530"/>
      <c r="Y679" s="530"/>
      <c r="Z679" s="530"/>
      <c r="AA679" s="530"/>
      <c r="AB679" s="530"/>
      <c r="AC679" s="530"/>
      <c r="AD679" s="530"/>
      <c r="AE679" s="530"/>
      <c r="AF679" s="530"/>
      <c r="AG679" s="677"/>
      <c r="AH679" s="530"/>
      <c r="AI679" s="530"/>
      <c r="AJ679" s="530"/>
      <c r="AK679" s="677"/>
      <c r="AL679" s="530"/>
    </row>
    <row r="680" ht="24.0" customHeight="1">
      <c r="A680" s="676"/>
      <c r="B680" s="669"/>
      <c r="C680" s="530"/>
      <c r="D680" s="674"/>
      <c r="E680" s="530"/>
      <c r="F680" s="530"/>
      <c r="G680" s="530"/>
      <c r="H680" s="530"/>
      <c r="I680" s="530"/>
      <c r="J680" s="530"/>
      <c r="K680" s="530"/>
      <c r="L680" s="675"/>
      <c r="M680" s="530"/>
      <c r="N680" s="530"/>
      <c r="O680" s="530"/>
      <c r="P680" s="530"/>
      <c r="Q680" s="530"/>
      <c r="R680" s="675"/>
      <c r="S680" s="530"/>
      <c r="T680" s="530"/>
      <c r="U680" s="530"/>
      <c r="V680" s="530"/>
      <c r="W680" s="530"/>
      <c r="X680" s="530"/>
      <c r="Y680" s="530"/>
      <c r="Z680" s="530"/>
      <c r="AA680" s="530"/>
      <c r="AB680" s="530"/>
      <c r="AC680" s="530"/>
      <c r="AD680" s="530"/>
      <c r="AE680" s="530"/>
      <c r="AF680" s="530"/>
      <c r="AG680" s="677"/>
      <c r="AH680" s="530"/>
      <c r="AI680" s="530"/>
      <c r="AJ680" s="530"/>
      <c r="AK680" s="677"/>
      <c r="AL680" s="530"/>
    </row>
    <row r="681" ht="24.0" customHeight="1">
      <c r="A681" s="676"/>
      <c r="B681" s="669"/>
      <c r="C681" s="530"/>
      <c r="D681" s="674"/>
      <c r="E681" s="530"/>
      <c r="F681" s="530"/>
      <c r="G681" s="530"/>
      <c r="H681" s="530"/>
      <c r="I681" s="530"/>
      <c r="J681" s="530"/>
      <c r="K681" s="530"/>
      <c r="L681" s="675"/>
      <c r="M681" s="530"/>
      <c r="N681" s="530"/>
      <c r="O681" s="530"/>
      <c r="P681" s="530"/>
      <c r="Q681" s="530"/>
      <c r="R681" s="675"/>
      <c r="S681" s="530"/>
      <c r="T681" s="530"/>
      <c r="U681" s="530"/>
      <c r="V681" s="530"/>
      <c r="W681" s="530"/>
      <c r="X681" s="530"/>
      <c r="Y681" s="530"/>
      <c r="Z681" s="530"/>
      <c r="AA681" s="530"/>
      <c r="AB681" s="530"/>
      <c r="AC681" s="530"/>
      <c r="AD681" s="530"/>
      <c r="AE681" s="530"/>
      <c r="AF681" s="530"/>
      <c r="AG681" s="677"/>
      <c r="AH681" s="530"/>
      <c r="AI681" s="530"/>
      <c r="AJ681" s="530"/>
      <c r="AK681" s="677"/>
      <c r="AL681" s="530"/>
    </row>
    <row r="682" ht="24.0" customHeight="1">
      <c r="A682" s="676"/>
      <c r="B682" s="669"/>
      <c r="C682" s="530"/>
      <c r="D682" s="674"/>
      <c r="E682" s="530"/>
      <c r="F682" s="530"/>
      <c r="G682" s="530"/>
      <c r="H682" s="530"/>
      <c r="I682" s="530"/>
      <c r="J682" s="530"/>
      <c r="K682" s="530"/>
      <c r="L682" s="675"/>
      <c r="M682" s="530"/>
      <c r="N682" s="530"/>
      <c r="O682" s="530"/>
      <c r="P682" s="530"/>
      <c r="Q682" s="530"/>
      <c r="R682" s="675"/>
      <c r="S682" s="530"/>
      <c r="T682" s="530"/>
      <c r="U682" s="530"/>
      <c r="V682" s="530"/>
      <c r="W682" s="530"/>
      <c r="X682" s="530"/>
      <c r="Y682" s="530"/>
      <c r="Z682" s="530"/>
      <c r="AA682" s="530"/>
      <c r="AB682" s="530"/>
      <c r="AC682" s="530"/>
      <c r="AD682" s="530"/>
      <c r="AE682" s="530"/>
      <c r="AF682" s="530"/>
      <c r="AG682" s="677"/>
      <c r="AH682" s="530"/>
      <c r="AI682" s="530"/>
      <c r="AJ682" s="530"/>
      <c r="AK682" s="677"/>
      <c r="AL682" s="530"/>
    </row>
    <row r="683" ht="24.0" customHeight="1">
      <c r="A683" s="676"/>
      <c r="B683" s="669"/>
      <c r="C683" s="530"/>
      <c r="D683" s="674"/>
      <c r="E683" s="530"/>
      <c r="F683" s="530"/>
      <c r="G683" s="530"/>
      <c r="H683" s="530"/>
      <c r="I683" s="530"/>
      <c r="J683" s="530"/>
      <c r="K683" s="530"/>
      <c r="L683" s="675"/>
      <c r="M683" s="530"/>
      <c r="N683" s="530"/>
      <c r="O683" s="530"/>
      <c r="P683" s="530"/>
      <c r="Q683" s="530"/>
      <c r="R683" s="675"/>
      <c r="S683" s="530"/>
      <c r="T683" s="530"/>
      <c r="U683" s="530"/>
      <c r="V683" s="530"/>
      <c r="W683" s="530"/>
      <c r="X683" s="530"/>
      <c r="Y683" s="530"/>
      <c r="Z683" s="530"/>
      <c r="AA683" s="530"/>
      <c r="AB683" s="530"/>
      <c r="AC683" s="530"/>
      <c r="AD683" s="530"/>
      <c r="AE683" s="530"/>
      <c r="AF683" s="530"/>
      <c r="AG683" s="677"/>
      <c r="AH683" s="530"/>
      <c r="AI683" s="530"/>
      <c r="AJ683" s="530"/>
      <c r="AK683" s="677"/>
      <c r="AL683" s="530"/>
    </row>
    <row r="684" ht="24.0" customHeight="1">
      <c r="A684" s="676"/>
      <c r="B684" s="669"/>
      <c r="C684" s="530"/>
      <c r="D684" s="674"/>
      <c r="E684" s="530"/>
      <c r="F684" s="530"/>
      <c r="G684" s="530"/>
      <c r="H684" s="530"/>
      <c r="I684" s="530"/>
      <c r="J684" s="530"/>
      <c r="K684" s="530"/>
      <c r="L684" s="675"/>
      <c r="M684" s="530"/>
      <c r="N684" s="530"/>
      <c r="O684" s="530"/>
      <c r="P684" s="530"/>
      <c r="Q684" s="530"/>
      <c r="R684" s="675"/>
      <c r="S684" s="530"/>
      <c r="T684" s="530"/>
      <c r="U684" s="530"/>
      <c r="V684" s="530"/>
      <c r="W684" s="530"/>
      <c r="X684" s="530"/>
      <c r="Y684" s="530"/>
      <c r="Z684" s="530"/>
      <c r="AA684" s="530"/>
      <c r="AB684" s="530"/>
      <c r="AC684" s="530"/>
      <c r="AD684" s="530"/>
      <c r="AE684" s="530"/>
      <c r="AF684" s="530"/>
      <c r="AG684" s="677"/>
      <c r="AH684" s="530"/>
      <c r="AI684" s="530"/>
      <c r="AJ684" s="530"/>
      <c r="AK684" s="677"/>
      <c r="AL684" s="530"/>
    </row>
    <row r="685" ht="24.0" customHeight="1">
      <c r="A685" s="676"/>
      <c r="B685" s="669"/>
      <c r="C685" s="530"/>
      <c r="D685" s="674"/>
      <c r="E685" s="530"/>
      <c r="F685" s="530"/>
      <c r="G685" s="530"/>
      <c r="H685" s="530"/>
      <c r="I685" s="530"/>
      <c r="J685" s="530"/>
      <c r="K685" s="530"/>
      <c r="L685" s="675"/>
      <c r="M685" s="530"/>
      <c r="N685" s="530"/>
      <c r="O685" s="530"/>
      <c r="P685" s="530"/>
      <c r="Q685" s="530"/>
      <c r="R685" s="675"/>
      <c r="S685" s="530"/>
      <c r="T685" s="530"/>
      <c r="U685" s="530"/>
      <c r="V685" s="530"/>
      <c r="W685" s="530"/>
      <c r="X685" s="530"/>
      <c r="Y685" s="530"/>
      <c r="Z685" s="530"/>
      <c r="AA685" s="530"/>
      <c r="AB685" s="530"/>
      <c r="AC685" s="530"/>
      <c r="AD685" s="530"/>
      <c r="AE685" s="530"/>
      <c r="AF685" s="530"/>
      <c r="AG685" s="677"/>
      <c r="AH685" s="530"/>
      <c r="AI685" s="530"/>
      <c r="AJ685" s="530"/>
      <c r="AK685" s="677"/>
      <c r="AL685" s="530"/>
    </row>
    <row r="686" ht="24.0" customHeight="1">
      <c r="A686" s="676"/>
      <c r="B686" s="669"/>
      <c r="C686" s="530"/>
      <c r="D686" s="674"/>
      <c r="E686" s="530"/>
      <c r="F686" s="530"/>
      <c r="G686" s="530"/>
      <c r="H686" s="530"/>
      <c r="I686" s="530"/>
      <c r="J686" s="530"/>
      <c r="K686" s="530"/>
      <c r="L686" s="675"/>
      <c r="M686" s="530"/>
      <c r="N686" s="530"/>
      <c r="O686" s="530"/>
      <c r="P686" s="530"/>
      <c r="Q686" s="530"/>
      <c r="R686" s="675"/>
      <c r="S686" s="530"/>
      <c r="T686" s="530"/>
      <c r="U686" s="530"/>
      <c r="V686" s="530"/>
      <c r="W686" s="530"/>
      <c r="X686" s="530"/>
      <c r="Y686" s="530"/>
      <c r="Z686" s="530"/>
      <c r="AA686" s="530"/>
      <c r="AB686" s="530"/>
      <c r="AC686" s="530"/>
      <c r="AD686" s="530"/>
      <c r="AE686" s="530"/>
      <c r="AF686" s="530"/>
      <c r="AG686" s="677"/>
      <c r="AH686" s="530"/>
      <c r="AI686" s="530"/>
      <c r="AJ686" s="530"/>
      <c r="AK686" s="677"/>
      <c r="AL686" s="530"/>
    </row>
    <row r="687" ht="24.0" customHeight="1">
      <c r="A687" s="676"/>
      <c r="B687" s="669"/>
      <c r="C687" s="530"/>
      <c r="D687" s="674"/>
      <c r="E687" s="530"/>
      <c r="F687" s="530"/>
      <c r="G687" s="530"/>
      <c r="H687" s="530"/>
      <c r="I687" s="530"/>
      <c r="J687" s="530"/>
      <c r="K687" s="530"/>
      <c r="L687" s="675"/>
      <c r="M687" s="530"/>
      <c r="N687" s="530"/>
      <c r="O687" s="530"/>
      <c r="P687" s="530"/>
      <c r="Q687" s="530"/>
      <c r="R687" s="675"/>
      <c r="S687" s="530"/>
      <c r="T687" s="530"/>
      <c r="U687" s="530"/>
      <c r="V687" s="530"/>
      <c r="W687" s="530"/>
      <c r="X687" s="530"/>
      <c r="Y687" s="530"/>
      <c r="Z687" s="530"/>
      <c r="AA687" s="530"/>
      <c r="AB687" s="530"/>
      <c r="AC687" s="530"/>
      <c r="AD687" s="530"/>
      <c r="AE687" s="530"/>
      <c r="AF687" s="530"/>
      <c r="AG687" s="677"/>
      <c r="AH687" s="530"/>
      <c r="AI687" s="530"/>
      <c r="AJ687" s="530"/>
      <c r="AK687" s="677"/>
      <c r="AL687" s="530"/>
    </row>
    <row r="688" ht="24.0" customHeight="1">
      <c r="A688" s="676"/>
      <c r="B688" s="669"/>
      <c r="C688" s="530"/>
      <c r="D688" s="674"/>
      <c r="E688" s="530"/>
      <c r="F688" s="530"/>
      <c r="G688" s="530"/>
      <c r="H688" s="530"/>
      <c r="I688" s="530"/>
      <c r="J688" s="530"/>
      <c r="K688" s="530"/>
      <c r="L688" s="675"/>
      <c r="M688" s="530"/>
      <c r="N688" s="530"/>
      <c r="O688" s="530"/>
      <c r="P688" s="530"/>
      <c r="Q688" s="530"/>
      <c r="R688" s="675"/>
      <c r="S688" s="530"/>
      <c r="T688" s="530"/>
      <c r="U688" s="530"/>
      <c r="V688" s="530"/>
      <c r="W688" s="530"/>
      <c r="X688" s="530"/>
      <c r="Y688" s="530"/>
      <c r="Z688" s="530"/>
      <c r="AA688" s="530"/>
      <c r="AB688" s="530"/>
      <c r="AC688" s="530"/>
      <c r="AD688" s="530"/>
      <c r="AE688" s="530"/>
      <c r="AF688" s="530"/>
      <c r="AG688" s="677"/>
      <c r="AH688" s="530"/>
      <c r="AI688" s="530"/>
      <c r="AJ688" s="530"/>
      <c r="AK688" s="677"/>
      <c r="AL688" s="530"/>
    </row>
    <row r="689" ht="24.0" customHeight="1">
      <c r="A689" s="676"/>
      <c r="B689" s="669"/>
      <c r="C689" s="530"/>
      <c r="D689" s="674"/>
      <c r="E689" s="530"/>
      <c r="F689" s="530"/>
      <c r="G689" s="530"/>
      <c r="H689" s="530"/>
      <c r="I689" s="530"/>
      <c r="J689" s="530"/>
      <c r="K689" s="530"/>
      <c r="L689" s="675"/>
      <c r="M689" s="530"/>
      <c r="N689" s="530"/>
      <c r="O689" s="530"/>
      <c r="P689" s="530"/>
      <c r="Q689" s="530"/>
      <c r="R689" s="675"/>
      <c r="S689" s="530"/>
      <c r="T689" s="530"/>
      <c r="U689" s="530"/>
      <c r="V689" s="530"/>
      <c r="W689" s="530"/>
      <c r="X689" s="530"/>
      <c r="Y689" s="530"/>
      <c r="Z689" s="530"/>
      <c r="AA689" s="530"/>
      <c r="AB689" s="530"/>
      <c r="AC689" s="530"/>
      <c r="AD689" s="530"/>
      <c r="AE689" s="530"/>
      <c r="AF689" s="530"/>
      <c r="AG689" s="677"/>
      <c r="AH689" s="530"/>
      <c r="AI689" s="530"/>
      <c r="AJ689" s="530"/>
      <c r="AK689" s="677"/>
      <c r="AL689" s="530"/>
    </row>
    <row r="690" ht="24.0" customHeight="1">
      <c r="A690" s="676"/>
      <c r="B690" s="669"/>
      <c r="C690" s="530"/>
      <c r="D690" s="674"/>
      <c r="E690" s="530"/>
      <c r="F690" s="530"/>
      <c r="G690" s="530"/>
      <c r="H690" s="530"/>
      <c r="I690" s="530"/>
      <c r="J690" s="530"/>
      <c r="K690" s="530"/>
      <c r="L690" s="675"/>
      <c r="M690" s="530"/>
      <c r="N690" s="530"/>
      <c r="O690" s="530"/>
      <c r="P690" s="530"/>
      <c r="Q690" s="530"/>
      <c r="R690" s="675"/>
      <c r="S690" s="530"/>
      <c r="T690" s="530"/>
      <c r="U690" s="530"/>
      <c r="V690" s="530"/>
      <c r="W690" s="530"/>
      <c r="X690" s="530"/>
      <c r="Y690" s="530"/>
      <c r="Z690" s="530"/>
      <c r="AA690" s="530"/>
      <c r="AB690" s="530"/>
      <c r="AC690" s="530"/>
      <c r="AD690" s="530"/>
      <c r="AE690" s="530"/>
      <c r="AF690" s="530"/>
      <c r="AG690" s="677"/>
      <c r="AH690" s="530"/>
      <c r="AI690" s="530"/>
      <c r="AJ690" s="530"/>
      <c r="AK690" s="677"/>
      <c r="AL690" s="530"/>
    </row>
    <row r="691" ht="24.0" customHeight="1">
      <c r="A691" s="676"/>
      <c r="B691" s="669"/>
      <c r="C691" s="530"/>
      <c r="D691" s="674"/>
      <c r="E691" s="530"/>
      <c r="F691" s="530"/>
      <c r="G691" s="530"/>
      <c r="H691" s="530"/>
      <c r="I691" s="530"/>
      <c r="J691" s="530"/>
      <c r="K691" s="530"/>
      <c r="L691" s="675"/>
      <c r="M691" s="530"/>
      <c r="N691" s="530"/>
      <c r="O691" s="530"/>
      <c r="P691" s="530"/>
      <c r="Q691" s="530"/>
      <c r="R691" s="675"/>
      <c r="S691" s="530"/>
      <c r="T691" s="530"/>
      <c r="U691" s="530"/>
      <c r="V691" s="530"/>
      <c r="W691" s="530"/>
      <c r="X691" s="530"/>
      <c r="Y691" s="530"/>
      <c r="Z691" s="530"/>
      <c r="AA691" s="530"/>
      <c r="AB691" s="530"/>
      <c r="AC691" s="530"/>
      <c r="AD691" s="530"/>
      <c r="AE691" s="530"/>
      <c r="AF691" s="530"/>
      <c r="AG691" s="677"/>
      <c r="AH691" s="530"/>
      <c r="AI691" s="530"/>
      <c r="AJ691" s="530"/>
      <c r="AK691" s="677"/>
      <c r="AL691" s="530"/>
    </row>
    <row r="692" ht="24.0" customHeight="1">
      <c r="A692" s="676"/>
      <c r="B692" s="669"/>
      <c r="C692" s="530"/>
      <c r="D692" s="674"/>
      <c r="E692" s="530"/>
      <c r="F692" s="530"/>
      <c r="G692" s="530"/>
      <c r="H692" s="530"/>
      <c r="I692" s="530"/>
      <c r="J692" s="530"/>
      <c r="K692" s="530"/>
      <c r="L692" s="675"/>
      <c r="M692" s="530"/>
      <c r="N692" s="530"/>
      <c r="O692" s="530"/>
      <c r="P692" s="530"/>
      <c r="Q692" s="530"/>
      <c r="R692" s="675"/>
      <c r="S692" s="530"/>
      <c r="T692" s="530"/>
      <c r="U692" s="530"/>
      <c r="V692" s="530"/>
      <c r="W692" s="530"/>
      <c r="X692" s="530"/>
      <c r="Y692" s="530"/>
      <c r="Z692" s="530"/>
      <c r="AA692" s="530"/>
      <c r="AB692" s="530"/>
      <c r="AC692" s="530"/>
      <c r="AD692" s="530"/>
      <c r="AE692" s="530"/>
      <c r="AF692" s="530"/>
      <c r="AG692" s="677"/>
      <c r="AH692" s="530"/>
      <c r="AI692" s="530"/>
      <c r="AJ692" s="530"/>
      <c r="AK692" s="677"/>
      <c r="AL692" s="530"/>
    </row>
    <row r="693" ht="24.0" customHeight="1">
      <c r="A693" s="676"/>
      <c r="B693" s="669"/>
      <c r="C693" s="530"/>
      <c r="D693" s="674"/>
      <c r="E693" s="530"/>
      <c r="F693" s="530"/>
      <c r="G693" s="530"/>
      <c r="H693" s="530"/>
      <c r="I693" s="530"/>
      <c r="J693" s="530"/>
      <c r="K693" s="530"/>
      <c r="L693" s="675"/>
      <c r="M693" s="530"/>
      <c r="N693" s="530"/>
      <c r="O693" s="530"/>
      <c r="P693" s="530"/>
      <c r="Q693" s="530"/>
      <c r="R693" s="675"/>
      <c r="S693" s="530"/>
      <c r="T693" s="530"/>
      <c r="U693" s="530"/>
      <c r="V693" s="530"/>
      <c r="W693" s="530"/>
      <c r="X693" s="530"/>
      <c r="Y693" s="530"/>
      <c r="Z693" s="530"/>
      <c r="AA693" s="530"/>
      <c r="AB693" s="530"/>
      <c r="AC693" s="530"/>
      <c r="AD693" s="530"/>
      <c r="AE693" s="530"/>
      <c r="AF693" s="530"/>
      <c r="AG693" s="677"/>
      <c r="AH693" s="530"/>
      <c r="AI693" s="530"/>
      <c r="AJ693" s="530"/>
      <c r="AK693" s="677"/>
      <c r="AL693" s="530"/>
    </row>
    <row r="694" ht="24.0" customHeight="1">
      <c r="A694" s="676"/>
      <c r="B694" s="669"/>
      <c r="C694" s="530"/>
      <c r="D694" s="674"/>
      <c r="E694" s="530"/>
      <c r="F694" s="530"/>
      <c r="G694" s="530"/>
      <c r="H694" s="530"/>
      <c r="I694" s="530"/>
      <c r="J694" s="530"/>
      <c r="K694" s="530"/>
      <c r="L694" s="675"/>
      <c r="M694" s="530"/>
      <c r="N694" s="530"/>
      <c r="O694" s="530"/>
      <c r="P694" s="530"/>
      <c r="Q694" s="530"/>
      <c r="R694" s="675"/>
      <c r="S694" s="530"/>
      <c r="T694" s="530"/>
      <c r="U694" s="530"/>
      <c r="V694" s="530"/>
      <c r="W694" s="530"/>
      <c r="X694" s="530"/>
      <c r="Y694" s="530"/>
      <c r="Z694" s="530"/>
      <c r="AA694" s="530"/>
      <c r="AB694" s="530"/>
      <c r="AC694" s="530"/>
      <c r="AD694" s="530"/>
      <c r="AE694" s="530"/>
      <c r="AF694" s="530"/>
      <c r="AG694" s="677"/>
      <c r="AH694" s="530"/>
      <c r="AI694" s="530"/>
      <c r="AJ694" s="530"/>
      <c r="AK694" s="677"/>
      <c r="AL694" s="530"/>
    </row>
    <row r="695" ht="24.0" customHeight="1">
      <c r="A695" s="676"/>
      <c r="B695" s="669"/>
      <c r="C695" s="530"/>
      <c r="D695" s="674"/>
      <c r="E695" s="530"/>
      <c r="F695" s="530"/>
      <c r="G695" s="530"/>
      <c r="H695" s="530"/>
      <c r="I695" s="530"/>
      <c r="J695" s="530"/>
      <c r="K695" s="530"/>
      <c r="L695" s="675"/>
      <c r="M695" s="530"/>
      <c r="N695" s="530"/>
      <c r="O695" s="530"/>
      <c r="P695" s="530"/>
      <c r="Q695" s="530"/>
      <c r="R695" s="675"/>
      <c r="S695" s="530"/>
      <c r="T695" s="530"/>
      <c r="U695" s="530"/>
      <c r="V695" s="530"/>
      <c r="W695" s="530"/>
      <c r="X695" s="530"/>
      <c r="Y695" s="530"/>
      <c r="Z695" s="530"/>
      <c r="AA695" s="530"/>
      <c r="AB695" s="530"/>
      <c r="AC695" s="530"/>
      <c r="AD695" s="530"/>
      <c r="AE695" s="530"/>
      <c r="AF695" s="530"/>
      <c r="AG695" s="677"/>
      <c r="AH695" s="530"/>
      <c r="AI695" s="530"/>
      <c r="AJ695" s="530"/>
      <c r="AK695" s="677"/>
      <c r="AL695" s="530"/>
    </row>
    <row r="696" ht="24.0" customHeight="1">
      <c r="A696" s="676"/>
      <c r="B696" s="669"/>
      <c r="C696" s="530"/>
      <c r="D696" s="674"/>
      <c r="E696" s="530"/>
      <c r="F696" s="530"/>
      <c r="G696" s="530"/>
      <c r="H696" s="530"/>
      <c r="I696" s="530"/>
      <c r="J696" s="530"/>
      <c r="K696" s="530"/>
      <c r="L696" s="675"/>
      <c r="M696" s="530"/>
      <c r="N696" s="530"/>
      <c r="O696" s="530"/>
      <c r="P696" s="530"/>
      <c r="Q696" s="530"/>
      <c r="R696" s="675"/>
      <c r="S696" s="530"/>
      <c r="T696" s="530"/>
      <c r="U696" s="530"/>
      <c r="V696" s="530"/>
      <c r="W696" s="530"/>
      <c r="X696" s="530"/>
      <c r="Y696" s="530"/>
      <c r="Z696" s="530"/>
      <c r="AA696" s="530"/>
      <c r="AB696" s="530"/>
      <c r="AC696" s="530"/>
      <c r="AD696" s="530"/>
      <c r="AE696" s="530"/>
      <c r="AF696" s="530"/>
      <c r="AG696" s="677"/>
      <c r="AH696" s="530"/>
      <c r="AI696" s="530"/>
      <c r="AJ696" s="530"/>
      <c r="AK696" s="677"/>
      <c r="AL696" s="530"/>
    </row>
    <row r="697" ht="24.0" customHeight="1">
      <c r="A697" s="676"/>
      <c r="B697" s="669"/>
      <c r="C697" s="530"/>
      <c r="D697" s="674"/>
      <c r="E697" s="530"/>
      <c r="F697" s="530"/>
      <c r="G697" s="530"/>
      <c r="H697" s="530"/>
      <c r="I697" s="530"/>
      <c r="J697" s="530"/>
      <c r="K697" s="530"/>
      <c r="L697" s="675"/>
      <c r="M697" s="530"/>
      <c r="N697" s="530"/>
      <c r="O697" s="530"/>
      <c r="P697" s="530"/>
      <c r="Q697" s="530"/>
      <c r="R697" s="675"/>
      <c r="S697" s="530"/>
      <c r="T697" s="530"/>
      <c r="U697" s="530"/>
      <c r="V697" s="530"/>
      <c r="W697" s="530"/>
      <c r="X697" s="530"/>
      <c r="Y697" s="530"/>
      <c r="Z697" s="530"/>
      <c r="AA697" s="530"/>
      <c r="AB697" s="530"/>
      <c r="AC697" s="530"/>
      <c r="AD697" s="530"/>
      <c r="AE697" s="530"/>
      <c r="AF697" s="530"/>
      <c r="AG697" s="677"/>
      <c r="AH697" s="530"/>
      <c r="AI697" s="530"/>
      <c r="AJ697" s="530"/>
      <c r="AK697" s="677"/>
      <c r="AL697" s="530"/>
    </row>
    <row r="698" ht="24.0" customHeight="1">
      <c r="A698" s="676"/>
      <c r="B698" s="669"/>
      <c r="C698" s="530"/>
      <c r="D698" s="674"/>
      <c r="E698" s="530"/>
      <c r="F698" s="530"/>
      <c r="G698" s="530"/>
      <c r="H698" s="530"/>
      <c r="I698" s="530"/>
      <c r="J698" s="530"/>
      <c r="K698" s="530"/>
      <c r="L698" s="675"/>
      <c r="M698" s="530"/>
      <c r="N698" s="530"/>
      <c r="O698" s="530"/>
      <c r="P698" s="530"/>
      <c r="Q698" s="530"/>
      <c r="R698" s="675"/>
      <c r="S698" s="530"/>
      <c r="T698" s="530"/>
      <c r="U698" s="530"/>
      <c r="V698" s="530"/>
      <c r="W698" s="530"/>
      <c r="X698" s="530"/>
      <c r="Y698" s="530"/>
      <c r="Z698" s="530"/>
      <c r="AA698" s="530"/>
      <c r="AB698" s="530"/>
      <c r="AC698" s="530"/>
      <c r="AD698" s="530"/>
      <c r="AE698" s="530"/>
      <c r="AF698" s="530"/>
      <c r="AG698" s="677"/>
      <c r="AH698" s="530"/>
      <c r="AI698" s="530"/>
      <c r="AJ698" s="530"/>
      <c r="AK698" s="677"/>
      <c r="AL698" s="530"/>
    </row>
    <row r="699" ht="24.0" customHeight="1">
      <c r="A699" s="676"/>
      <c r="B699" s="669"/>
      <c r="C699" s="530"/>
      <c r="D699" s="674"/>
      <c r="E699" s="530"/>
      <c r="F699" s="530"/>
      <c r="G699" s="530"/>
      <c r="H699" s="530"/>
      <c r="I699" s="530"/>
      <c r="J699" s="530"/>
      <c r="K699" s="530"/>
      <c r="L699" s="675"/>
      <c r="M699" s="530"/>
      <c r="N699" s="530"/>
      <c r="O699" s="530"/>
      <c r="P699" s="530"/>
      <c r="Q699" s="530"/>
      <c r="R699" s="675"/>
      <c r="S699" s="530"/>
      <c r="T699" s="530"/>
      <c r="U699" s="530"/>
      <c r="V699" s="530"/>
      <c r="W699" s="530"/>
      <c r="X699" s="530"/>
      <c r="Y699" s="530"/>
      <c r="Z699" s="530"/>
      <c r="AA699" s="530"/>
      <c r="AB699" s="530"/>
      <c r="AC699" s="530"/>
      <c r="AD699" s="530"/>
      <c r="AE699" s="530"/>
      <c r="AF699" s="530"/>
      <c r="AG699" s="677"/>
      <c r="AH699" s="530"/>
      <c r="AI699" s="530"/>
      <c r="AJ699" s="530"/>
      <c r="AK699" s="677"/>
      <c r="AL699" s="530"/>
    </row>
    <row r="700" ht="24.0" customHeight="1">
      <c r="A700" s="676"/>
      <c r="B700" s="669"/>
      <c r="C700" s="530"/>
      <c r="D700" s="674"/>
      <c r="E700" s="530"/>
      <c r="F700" s="530"/>
      <c r="G700" s="530"/>
      <c r="H700" s="530"/>
      <c r="I700" s="530"/>
      <c r="J700" s="530"/>
      <c r="K700" s="530"/>
      <c r="L700" s="675"/>
      <c r="M700" s="530"/>
      <c r="N700" s="530"/>
      <c r="O700" s="530"/>
      <c r="P700" s="530"/>
      <c r="Q700" s="530"/>
      <c r="R700" s="675"/>
      <c r="S700" s="530"/>
      <c r="T700" s="530"/>
      <c r="U700" s="530"/>
      <c r="V700" s="530"/>
      <c r="W700" s="530"/>
      <c r="X700" s="530"/>
      <c r="Y700" s="530"/>
      <c r="Z700" s="530"/>
      <c r="AA700" s="530"/>
      <c r="AB700" s="530"/>
      <c r="AC700" s="530"/>
      <c r="AD700" s="530"/>
      <c r="AE700" s="530"/>
      <c r="AF700" s="530"/>
      <c r="AG700" s="677"/>
      <c r="AH700" s="530"/>
      <c r="AI700" s="530"/>
      <c r="AJ700" s="530"/>
      <c r="AK700" s="677"/>
      <c r="AL700" s="530"/>
    </row>
    <row r="701" ht="24.0" customHeight="1">
      <c r="A701" s="676"/>
      <c r="B701" s="669"/>
      <c r="C701" s="530"/>
      <c r="D701" s="674"/>
      <c r="E701" s="530"/>
      <c r="F701" s="530"/>
      <c r="G701" s="530"/>
      <c r="H701" s="530"/>
      <c r="I701" s="530"/>
      <c r="J701" s="530"/>
      <c r="K701" s="530"/>
      <c r="L701" s="675"/>
      <c r="M701" s="530"/>
      <c r="N701" s="530"/>
      <c r="O701" s="530"/>
      <c r="P701" s="530"/>
      <c r="Q701" s="530"/>
      <c r="R701" s="675"/>
      <c r="S701" s="530"/>
      <c r="T701" s="530"/>
      <c r="U701" s="530"/>
      <c r="V701" s="530"/>
      <c r="W701" s="530"/>
      <c r="X701" s="530"/>
      <c r="Y701" s="530"/>
      <c r="Z701" s="530"/>
      <c r="AA701" s="530"/>
      <c r="AB701" s="530"/>
      <c r="AC701" s="530"/>
      <c r="AD701" s="530"/>
      <c r="AE701" s="530"/>
      <c r="AF701" s="530"/>
      <c r="AG701" s="677"/>
      <c r="AH701" s="530"/>
      <c r="AI701" s="530"/>
      <c r="AJ701" s="530"/>
      <c r="AK701" s="677"/>
      <c r="AL701" s="530"/>
    </row>
    <row r="702" ht="24.0" customHeight="1">
      <c r="A702" s="676"/>
      <c r="B702" s="669"/>
      <c r="C702" s="530"/>
      <c r="D702" s="674"/>
      <c r="E702" s="530"/>
      <c r="F702" s="530"/>
      <c r="G702" s="530"/>
      <c r="H702" s="530"/>
      <c r="I702" s="530"/>
      <c r="J702" s="530"/>
      <c r="K702" s="530"/>
      <c r="L702" s="675"/>
      <c r="M702" s="530"/>
      <c r="N702" s="530"/>
      <c r="O702" s="530"/>
      <c r="P702" s="530"/>
      <c r="Q702" s="530"/>
      <c r="R702" s="675"/>
      <c r="S702" s="530"/>
      <c r="T702" s="530"/>
      <c r="U702" s="530"/>
      <c r="V702" s="530"/>
      <c r="W702" s="530"/>
      <c r="X702" s="530"/>
      <c r="Y702" s="530"/>
      <c r="Z702" s="530"/>
      <c r="AA702" s="530"/>
      <c r="AB702" s="530"/>
      <c r="AC702" s="530"/>
      <c r="AD702" s="530"/>
      <c r="AE702" s="530"/>
      <c r="AF702" s="530"/>
      <c r="AG702" s="677"/>
      <c r="AH702" s="530"/>
      <c r="AI702" s="530"/>
      <c r="AJ702" s="530"/>
      <c r="AK702" s="677"/>
      <c r="AL702" s="530"/>
    </row>
    <row r="703" ht="24.0" customHeight="1">
      <c r="A703" s="676"/>
      <c r="B703" s="669"/>
      <c r="C703" s="530"/>
      <c r="D703" s="674"/>
      <c r="E703" s="530"/>
      <c r="F703" s="530"/>
      <c r="G703" s="530"/>
      <c r="H703" s="530"/>
      <c r="I703" s="530"/>
      <c r="J703" s="530"/>
      <c r="K703" s="530"/>
      <c r="L703" s="675"/>
      <c r="M703" s="530"/>
      <c r="N703" s="530"/>
      <c r="O703" s="530"/>
      <c r="P703" s="530"/>
      <c r="Q703" s="530"/>
      <c r="R703" s="675"/>
      <c r="S703" s="530"/>
      <c r="T703" s="530"/>
      <c r="U703" s="530"/>
      <c r="V703" s="530"/>
      <c r="W703" s="530"/>
      <c r="X703" s="530"/>
      <c r="Y703" s="530"/>
      <c r="Z703" s="530"/>
      <c r="AA703" s="530"/>
      <c r="AB703" s="530"/>
      <c r="AC703" s="530"/>
      <c r="AD703" s="530"/>
      <c r="AE703" s="530"/>
      <c r="AF703" s="530"/>
      <c r="AG703" s="677"/>
      <c r="AH703" s="530"/>
      <c r="AI703" s="530"/>
      <c r="AJ703" s="530"/>
      <c r="AK703" s="677"/>
      <c r="AL703" s="530"/>
    </row>
    <row r="704" ht="24.0" customHeight="1">
      <c r="A704" s="676"/>
      <c r="B704" s="669"/>
      <c r="C704" s="530"/>
      <c r="D704" s="674"/>
      <c r="E704" s="530"/>
      <c r="F704" s="530"/>
      <c r="G704" s="530"/>
      <c r="H704" s="530"/>
      <c r="I704" s="530"/>
      <c r="J704" s="530"/>
      <c r="K704" s="530"/>
      <c r="L704" s="675"/>
      <c r="M704" s="530"/>
      <c r="N704" s="530"/>
      <c r="O704" s="530"/>
      <c r="P704" s="530"/>
      <c r="Q704" s="530"/>
      <c r="R704" s="675"/>
      <c r="S704" s="530"/>
      <c r="T704" s="530"/>
      <c r="U704" s="530"/>
      <c r="V704" s="530"/>
      <c r="W704" s="530"/>
      <c r="X704" s="530"/>
      <c r="Y704" s="530"/>
      <c r="Z704" s="530"/>
      <c r="AA704" s="530"/>
      <c r="AB704" s="530"/>
      <c r="AC704" s="530"/>
      <c r="AD704" s="530"/>
      <c r="AE704" s="530"/>
      <c r="AF704" s="530"/>
      <c r="AG704" s="677"/>
      <c r="AH704" s="530"/>
      <c r="AI704" s="530"/>
      <c r="AJ704" s="530"/>
      <c r="AK704" s="677"/>
      <c r="AL704" s="530"/>
    </row>
    <row r="705" ht="24.0" customHeight="1">
      <c r="A705" s="676"/>
      <c r="B705" s="669"/>
      <c r="C705" s="530"/>
      <c r="D705" s="674"/>
      <c r="E705" s="530"/>
      <c r="F705" s="530"/>
      <c r="G705" s="530"/>
      <c r="H705" s="530"/>
      <c r="I705" s="530"/>
      <c r="J705" s="530"/>
      <c r="K705" s="530"/>
      <c r="L705" s="675"/>
      <c r="M705" s="530"/>
      <c r="N705" s="530"/>
      <c r="O705" s="530"/>
      <c r="P705" s="530"/>
      <c r="Q705" s="530"/>
      <c r="R705" s="675"/>
      <c r="S705" s="530"/>
      <c r="T705" s="530"/>
      <c r="U705" s="530"/>
      <c r="V705" s="530"/>
      <c r="W705" s="530"/>
      <c r="X705" s="530"/>
      <c r="Y705" s="530"/>
      <c r="Z705" s="530"/>
      <c r="AA705" s="530"/>
      <c r="AB705" s="530"/>
      <c r="AC705" s="530"/>
      <c r="AD705" s="530"/>
      <c r="AE705" s="530"/>
      <c r="AF705" s="530"/>
      <c r="AG705" s="677"/>
      <c r="AH705" s="530"/>
      <c r="AI705" s="530"/>
      <c r="AJ705" s="530"/>
      <c r="AK705" s="677"/>
      <c r="AL705" s="530"/>
    </row>
    <row r="706" ht="24.0" customHeight="1">
      <c r="A706" s="676"/>
      <c r="B706" s="669"/>
      <c r="C706" s="530"/>
      <c r="D706" s="674"/>
      <c r="E706" s="530"/>
      <c r="F706" s="530"/>
      <c r="G706" s="530"/>
      <c r="H706" s="530"/>
      <c r="I706" s="530"/>
      <c r="J706" s="530"/>
      <c r="K706" s="530"/>
      <c r="L706" s="675"/>
      <c r="M706" s="530"/>
      <c r="N706" s="530"/>
      <c r="O706" s="530"/>
      <c r="P706" s="530"/>
      <c r="Q706" s="530"/>
      <c r="R706" s="675"/>
      <c r="S706" s="530"/>
      <c r="T706" s="530"/>
      <c r="U706" s="530"/>
      <c r="V706" s="530"/>
      <c r="W706" s="530"/>
      <c r="X706" s="530"/>
      <c r="Y706" s="530"/>
      <c r="Z706" s="530"/>
      <c r="AA706" s="530"/>
      <c r="AB706" s="530"/>
      <c r="AC706" s="530"/>
      <c r="AD706" s="530"/>
      <c r="AE706" s="530"/>
      <c r="AF706" s="530"/>
      <c r="AG706" s="677"/>
      <c r="AH706" s="530"/>
      <c r="AI706" s="530"/>
      <c r="AJ706" s="530"/>
      <c r="AK706" s="677"/>
      <c r="AL706" s="530"/>
    </row>
    <row r="707" ht="24.0" customHeight="1">
      <c r="A707" s="676"/>
      <c r="B707" s="669"/>
      <c r="C707" s="530"/>
      <c r="D707" s="674"/>
      <c r="E707" s="530"/>
      <c r="F707" s="530"/>
      <c r="G707" s="530"/>
      <c r="H707" s="530"/>
      <c r="I707" s="530"/>
      <c r="J707" s="530"/>
      <c r="K707" s="530"/>
      <c r="L707" s="675"/>
      <c r="M707" s="530"/>
      <c r="N707" s="530"/>
      <c r="O707" s="530"/>
      <c r="P707" s="530"/>
      <c r="Q707" s="530"/>
      <c r="R707" s="675"/>
      <c r="S707" s="530"/>
      <c r="T707" s="530"/>
      <c r="U707" s="530"/>
      <c r="V707" s="530"/>
      <c r="W707" s="530"/>
      <c r="X707" s="530"/>
      <c r="Y707" s="530"/>
      <c r="Z707" s="530"/>
      <c r="AA707" s="530"/>
      <c r="AB707" s="530"/>
      <c r="AC707" s="530"/>
      <c r="AD707" s="530"/>
      <c r="AE707" s="530"/>
      <c r="AF707" s="530"/>
      <c r="AG707" s="677"/>
      <c r="AH707" s="530"/>
      <c r="AI707" s="530"/>
      <c r="AJ707" s="530"/>
      <c r="AK707" s="677"/>
      <c r="AL707" s="530"/>
    </row>
    <row r="708" ht="24.0" customHeight="1">
      <c r="A708" s="676"/>
      <c r="B708" s="669"/>
      <c r="C708" s="530"/>
      <c r="D708" s="674"/>
      <c r="E708" s="530"/>
      <c r="F708" s="530"/>
      <c r="G708" s="530"/>
      <c r="H708" s="530"/>
      <c r="I708" s="530"/>
      <c r="J708" s="530"/>
      <c r="K708" s="530"/>
      <c r="L708" s="675"/>
      <c r="M708" s="530"/>
      <c r="N708" s="530"/>
      <c r="O708" s="530"/>
      <c r="P708" s="530"/>
      <c r="Q708" s="530"/>
      <c r="R708" s="675"/>
      <c r="S708" s="530"/>
      <c r="T708" s="530"/>
      <c r="U708" s="530"/>
      <c r="V708" s="530"/>
      <c r="W708" s="530"/>
      <c r="X708" s="530"/>
      <c r="Y708" s="530"/>
      <c r="Z708" s="530"/>
      <c r="AA708" s="530"/>
      <c r="AB708" s="530"/>
      <c r="AC708" s="530"/>
      <c r="AD708" s="530"/>
      <c r="AE708" s="530"/>
      <c r="AF708" s="530"/>
      <c r="AG708" s="677"/>
      <c r="AH708" s="530"/>
      <c r="AI708" s="530"/>
      <c r="AJ708" s="530"/>
      <c r="AK708" s="677"/>
      <c r="AL708" s="530"/>
    </row>
    <row r="709" ht="24.0" customHeight="1">
      <c r="A709" s="676"/>
      <c r="B709" s="669"/>
      <c r="C709" s="530"/>
      <c r="D709" s="674"/>
      <c r="E709" s="530"/>
      <c r="F709" s="530"/>
      <c r="G709" s="530"/>
      <c r="H709" s="530"/>
      <c r="I709" s="530"/>
      <c r="J709" s="530"/>
      <c r="K709" s="530"/>
      <c r="L709" s="675"/>
      <c r="M709" s="530"/>
      <c r="N709" s="530"/>
      <c r="O709" s="530"/>
      <c r="P709" s="530"/>
      <c r="Q709" s="530"/>
      <c r="R709" s="675"/>
      <c r="S709" s="530"/>
      <c r="T709" s="530"/>
      <c r="U709" s="530"/>
      <c r="V709" s="530"/>
      <c r="W709" s="530"/>
      <c r="X709" s="530"/>
      <c r="Y709" s="530"/>
      <c r="Z709" s="530"/>
      <c r="AA709" s="530"/>
      <c r="AB709" s="530"/>
      <c r="AC709" s="530"/>
      <c r="AD709" s="530"/>
      <c r="AE709" s="530"/>
      <c r="AF709" s="530"/>
      <c r="AG709" s="677"/>
      <c r="AH709" s="530"/>
      <c r="AI709" s="530"/>
      <c r="AJ709" s="530"/>
      <c r="AK709" s="677"/>
      <c r="AL709" s="530"/>
    </row>
    <row r="710" ht="24.0" customHeight="1">
      <c r="A710" s="676"/>
      <c r="B710" s="669"/>
      <c r="C710" s="530"/>
      <c r="D710" s="674"/>
      <c r="E710" s="530"/>
      <c r="F710" s="530"/>
      <c r="G710" s="530"/>
      <c r="H710" s="530"/>
      <c r="I710" s="530"/>
      <c r="J710" s="530"/>
      <c r="K710" s="530"/>
      <c r="L710" s="675"/>
      <c r="M710" s="530"/>
      <c r="N710" s="530"/>
      <c r="O710" s="530"/>
      <c r="P710" s="530"/>
      <c r="Q710" s="530"/>
      <c r="R710" s="675"/>
      <c r="S710" s="530"/>
      <c r="T710" s="530"/>
      <c r="U710" s="530"/>
      <c r="V710" s="530"/>
      <c r="W710" s="530"/>
      <c r="X710" s="530"/>
      <c r="Y710" s="530"/>
      <c r="Z710" s="530"/>
      <c r="AA710" s="530"/>
      <c r="AB710" s="530"/>
      <c r="AC710" s="530"/>
      <c r="AD710" s="530"/>
      <c r="AE710" s="530"/>
      <c r="AF710" s="530"/>
      <c r="AG710" s="677"/>
      <c r="AH710" s="530"/>
      <c r="AI710" s="530"/>
      <c r="AJ710" s="530"/>
      <c r="AK710" s="677"/>
      <c r="AL710" s="530"/>
    </row>
    <row r="711" ht="24.0" customHeight="1">
      <c r="A711" s="676"/>
      <c r="B711" s="669"/>
      <c r="C711" s="530"/>
      <c r="D711" s="674"/>
      <c r="E711" s="530"/>
      <c r="F711" s="530"/>
      <c r="G711" s="530"/>
      <c r="H711" s="530"/>
      <c r="I711" s="530"/>
      <c r="J711" s="530"/>
      <c r="K711" s="530"/>
      <c r="L711" s="675"/>
      <c r="M711" s="530"/>
      <c r="N711" s="530"/>
      <c r="O711" s="530"/>
      <c r="P711" s="530"/>
      <c r="Q711" s="530"/>
      <c r="R711" s="675"/>
      <c r="S711" s="530"/>
      <c r="T711" s="530"/>
      <c r="U711" s="530"/>
      <c r="V711" s="530"/>
      <c r="W711" s="530"/>
      <c r="X711" s="530"/>
      <c r="Y711" s="530"/>
      <c r="Z711" s="530"/>
      <c r="AA711" s="530"/>
      <c r="AB711" s="530"/>
      <c r="AC711" s="530"/>
      <c r="AD711" s="530"/>
      <c r="AE711" s="530"/>
      <c r="AF711" s="530"/>
      <c r="AG711" s="677"/>
      <c r="AH711" s="530"/>
      <c r="AI711" s="530"/>
      <c r="AJ711" s="530"/>
      <c r="AK711" s="677"/>
      <c r="AL711" s="530"/>
    </row>
    <row r="712" ht="24.0" customHeight="1">
      <c r="A712" s="676"/>
      <c r="B712" s="669"/>
      <c r="C712" s="530"/>
      <c r="D712" s="674"/>
      <c r="E712" s="530"/>
      <c r="F712" s="530"/>
      <c r="G712" s="530"/>
      <c r="H712" s="530"/>
      <c r="I712" s="530"/>
      <c r="J712" s="530"/>
      <c r="K712" s="530"/>
      <c r="L712" s="675"/>
      <c r="M712" s="530"/>
      <c r="N712" s="530"/>
      <c r="O712" s="530"/>
      <c r="P712" s="530"/>
      <c r="Q712" s="530"/>
      <c r="R712" s="675"/>
      <c r="S712" s="530"/>
      <c r="T712" s="530"/>
      <c r="U712" s="530"/>
      <c r="V712" s="530"/>
      <c r="W712" s="530"/>
      <c r="X712" s="530"/>
      <c r="Y712" s="530"/>
      <c r="Z712" s="530"/>
      <c r="AA712" s="530"/>
      <c r="AB712" s="530"/>
      <c r="AC712" s="530"/>
      <c r="AD712" s="530"/>
      <c r="AE712" s="530"/>
      <c r="AF712" s="530"/>
      <c r="AG712" s="677"/>
      <c r="AH712" s="530"/>
      <c r="AI712" s="530"/>
      <c r="AJ712" s="530"/>
      <c r="AK712" s="677"/>
      <c r="AL712" s="530"/>
    </row>
    <row r="713" ht="24.0" customHeight="1">
      <c r="A713" s="676"/>
      <c r="B713" s="669"/>
      <c r="C713" s="530"/>
      <c r="D713" s="674"/>
      <c r="E713" s="530"/>
      <c r="F713" s="530"/>
      <c r="G713" s="530"/>
      <c r="H713" s="530"/>
      <c r="I713" s="530"/>
      <c r="J713" s="530"/>
      <c r="K713" s="530"/>
      <c r="L713" s="675"/>
      <c r="M713" s="530"/>
      <c r="N713" s="530"/>
      <c r="O713" s="530"/>
      <c r="P713" s="530"/>
      <c r="Q713" s="530"/>
      <c r="R713" s="675"/>
      <c r="S713" s="530"/>
      <c r="T713" s="530"/>
      <c r="U713" s="530"/>
      <c r="V713" s="530"/>
      <c r="W713" s="530"/>
      <c r="X713" s="530"/>
      <c r="Y713" s="530"/>
      <c r="Z713" s="530"/>
      <c r="AA713" s="530"/>
      <c r="AB713" s="530"/>
      <c r="AC713" s="530"/>
      <c r="AD713" s="530"/>
      <c r="AE713" s="530"/>
      <c r="AF713" s="530"/>
      <c r="AG713" s="677"/>
      <c r="AH713" s="530"/>
      <c r="AI713" s="530"/>
      <c r="AJ713" s="530"/>
      <c r="AK713" s="677"/>
      <c r="AL713" s="530"/>
    </row>
    <row r="714" ht="24.0" customHeight="1">
      <c r="A714" s="676"/>
      <c r="B714" s="669"/>
      <c r="C714" s="530"/>
      <c r="D714" s="674"/>
      <c r="E714" s="530"/>
      <c r="F714" s="530"/>
      <c r="G714" s="530"/>
      <c r="H714" s="530"/>
      <c r="I714" s="530"/>
      <c r="J714" s="530"/>
      <c r="K714" s="530"/>
      <c r="L714" s="675"/>
      <c r="M714" s="530"/>
      <c r="N714" s="530"/>
      <c r="O714" s="530"/>
      <c r="P714" s="530"/>
      <c r="Q714" s="530"/>
      <c r="R714" s="675"/>
      <c r="S714" s="530"/>
      <c r="T714" s="530"/>
      <c r="U714" s="530"/>
      <c r="V714" s="530"/>
      <c r="W714" s="530"/>
      <c r="X714" s="530"/>
      <c r="Y714" s="530"/>
      <c r="Z714" s="530"/>
      <c r="AA714" s="530"/>
      <c r="AB714" s="530"/>
      <c r="AC714" s="530"/>
      <c r="AD714" s="530"/>
      <c r="AE714" s="530"/>
      <c r="AF714" s="530"/>
      <c r="AG714" s="677"/>
      <c r="AH714" s="530"/>
      <c r="AI714" s="530"/>
      <c r="AJ714" s="530"/>
      <c r="AK714" s="677"/>
      <c r="AL714" s="530"/>
    </row>
    <row r="715" ht="24.0" customHeight="1">
      <c r="A715" s="676"/>
      <c r="B715" s="669"/>
      <c r="C715" s="530"/>
      <c r="D715" s="674"/>
      <c r="E715" s="530"/>
      <c r="F715" s="530"/>
      <c r="G715" s="530"/>
      <c r="H715" s="530"/>
      <c r="I715" s="530"/>
      <c r="J715" s="530"/>
      <c r="K715" s="530"/>
      <c r="L715" s="675"/>
      <c r="M715" s="530"/>
      <c r="N715" s="530"/>
      <c r="O715" s="530"/>
      <c r="P715" s="530"/>
      <c r="Q715" s="530"/>
      <c r="R715" s="675"/>
      <c r="S715" s="530"/>
      <c r="T715" s="530"/>
      <c r="U715" s="530"/>
      <c r="V715" s="530"/>
      <c r="W715" s="530"/>
      <c r="X715" s="530"/>
      <c r="Y715" s="530"/>
      <c r="Z715" s="530"/>
      <c r="AA715" s="530"/>
      <c r="AB715" s="530"/>
      <c r="AC715" s="530"/>
      <c r="AD715" s="530"/>
      <c r="AE715" s="530"/>
      <c r="AF715" s="530"/>
      <c r="AG715" s="677"/>
      <c r="AH715" s="530"/>
      <c r="AI715" s="530"/>
      <c r="AJ715" s="530"/>
      <c r="AK715" s="677"/>
      <c r="AL715" s="530"/>
    </row>
    <row r="716" ht="24.0" customHeight="1">
      <c r="A716" s="676"/>
      <c r="B716" s="669"/>
      <c r="C716" s="530"/>
      <c r="D716" s="674"/>
      <c r="E716" s="530"/>
      <c r="F716" s="530"/>
      <c r="G716" s="530"/>
      <c r="H716" s="530"/>
      <c r="I716" s="530"/>
      <c r="J716" s="530"/>
      <c r="K716" s="530"/>
      <c r="L716" s="675"/>
      <c r="M716" s="530"/>
      <c r="N716" s="530"/>
      <c r="O716" s="530"/>
      <c r="P716" s="530"/>
      <c r="Q716" s="530"/>
      <c r="R716" s="675"/>
      <c r="S716" s="530"/>
      <c r="T716" s="530"/>
      <c r="U716" s="530"/>
      <c r="V716" s="530"/>
      <c r="W716" s="530"/>
      <c r="X716" s="530"/>
      <c r="Y716" s="530"/>
      <c r="Z716" s="530"/>
      <c r="AA716" s="530"/>
      <c r="AB716" s="530"/>
      <c r="AC716" s="530"/>
      <c r="AD716" s="530"/>
      <c r="AE716" s="530"/>
      <c r="AF716" s="530"/>
      <c r="AG716" s="677"/>
      <c r="AH716" s="530"/>
      <c r="AI716" s="530"/>
      <c r="AJ716" s="530"/>
      <c r="AK716" s="677"/>
      <c r="AL716" s="530"/>
    </row>
    <row r="717" ht="24.0" customHeight="1">
      <c r="A717" s="676"/>
      <c r="B717" s="669"/>
      <c r="C717" s="530"/>
      <c r="D717" s="674"/>
      <c r="E717" s="530"/>
      <c r="F717" s="530"/>
      <c r="G717" s="530"/>
      <c r="H717" s="530"/>
      <c r="I717" s="530"/>
      <c r="J717" s="530"/>
      <c r="K717" s="530"/>
      <c r="L717" s="675"/>
      <c r="M717" s="530"/>
      <c r="N717" s="530"/>
      <c r="O717" s="530"/>
      <c r="P717" s="530"/>
      <c r="Q717" s="530"/>
      <c r="R717" s="675"/>
      <c r="S717" s="530"/>
      <c r="T717" s="530"/>
      <c r="U717" s="530"/>
      <c r="V717" s="530"/>
      <c r="W717" s="530"/>
      <c r="X717" s="530"/>
      <c r="Y717" s="530"/>
      <c r="Z717" s="530"/>
      <c r="AA717" s="530"/>
      <c r="AB717" s="530"/>
      <c r="AC717" s="530"/>
      <c r="AD717" s="530"/>
      <c r="AE717" s="530"/>
      <c r="AF717" s="530"/>
      <c r="AG717" s="677"/>
      <c r="AH717" s="530"/>
      <c r="AI717" s="530"/>
      <c r="AJ717" s="530"/>
      <c r="AK717" s="677"/>
      <c r="AL717" s="530"/>
    </row>
    <row r="718" ht="24.0" customHeight="1">
      <c r="A718" s="676"/>
      <c r="B718" s="669"/>
      <c r="C718" s="530"/>
      <c r="D718" s="674"/>
      <c r="E718" s="530"/>
      <c r="F718" s="530"/>
      <c r="G718" s="530"/>
      <c r="H718" s="530"/>
      <c r="I718" s="530"/>
      <c r="J718" s="530"/>
      <c r="K718" s="530"/>
      <c r="L718" s="675"/>
      <c r="M718" s="530"/>
      <c r="N718" s="530"/>
      <c r="O718" s="530"/>
      <c r="P718" s="530"/>
      <c r="Q718" s="530"/>
      <c r="R718" s="675"/>
      <c r="S718" s="530"/>
      <c r="T718" s="530"/>
      <c r="U718" s="530"/>
      <c r="V718" s="530"/>
      <c r="W718" s="530"/>
      <c r="X718" s="530"/>
      <c r="Y718" s="530"/>
      <c r="Z718" s="530"/>
      <c r="AA718" s="530"/>
      <c r="AB718" s="530"/>
      <c r="AC718" s="530"/>
      <c r="AD718" s="530"/>
      <c r="AE718" s="530"/>
      <c r="AF718" s="530"/>
      <c r="AG718" s="677"/>
      <c r="AH718" s="530"/>
      <c r="AI718" s="530"/>
      <c r="AJ718" s="530"/>
      <c r="AK718" s="677"/>
      <c r="AL718" s="530"/>
    </row>
    <row r="719" ht="24.0" customHeight="1">
      <c r="A719" s="676"/>
      <c r="B719" s="669"/>
      <c r="C719" s="530"/>
      <c r="D719" s="674"/>
      <c r="E719" s="530"/>
      <c r="F719" s="530"/>
      <c r="G719" s="530"/>
      <c r="H719" s="530"/>
      <c r="I719" s="530"/>
      <c r="J719" s="530"/>
      <c r="K719" s="530"/>
      <c r="L719" s="675"/>
      <c r="M719" s="530"/>
      <c r="N719" s="530"/>
      <c r="O719" s="530"/>
      <c r="P719" s="530"/>
      <c r="Q719" s="530"/>
      <c r="R719" s="675"/>
      <c r="S719" s="530"/>
      <c r="T719" s="530"/>
      <c r="U719" s="530"/>
      <c r="V719" s="530"/>
      <c r="W719" s="530"/>
      <c r="X719" s="530"/>
      <c r="Y719" s="530"/>
      <c r="Z719" s="530"/>
      <c r="AA719" s="530"/>
      <c r="AB719" s="530"/>
      <c r="AC719" s="530"/>
      <c r="AD719" s="530"/>
      <c r="AE719" s="530"/>
      <c r="AF719" s="530"/>
      <c r="AG719" s="677"/>
      <c r="AH719" s="530"/>
      <c r="AI719" s="530"/>
      <c r="AJ719" s="530"/>
      <c r="AK719" s="677"/>
      <c r="AL719" s="530"/>
    </row>
    <row r="720" ht="24.0" customHeight="1">
      <c r="A720" s="676"/>
      <c r="B720" s="669"/>
      <c r="C720" s="530"/>
      <c r="D720" s="674"/>
      <c r="E720" s="530"/>
      <c r="F720" s="530"/>
      <c r="G720" s="530"/>
      <c r="H720" s="530"/>
      <c r="I720" s="530"/>
      <c r="J720" s="530"/>
      <c r="K720" s="530"/>
      <c r="L720" s="675"/>
      <c r="M720" s="530"/>
      <c r="N720" s="530"/>
      <c r="O720" s="530"/>
      <c r="P720" s="530"/>
      <c r="Q720" s="530"/>
      <c r="R720" s="675"/>
      <c r="S720" s="530"/>
      <c r="T720" s="530"/>
      <c r="U720" s="530"/>
      <c r="V720" s="530"/>
      <c r="W720" s="530"/>
      <c r="X720" s="530"/>
      <c r="Y720" s="530"/>
      <c r="Z720" s="530"/>
      <c r="AA720" s="530"/>
      <c r="AB720" s="530"/>
      <c r="AC720" s="530"/>
      <c r="AD720" s="530"/>
      <c r="AE720" s="530"/>
      <c r="AF720" s="530"/>
      <c r="AG720" s="677"/>
      <c r="AH720" s="530"/>
      <c r="AI720" s="530"/>
      <c r="AJ720" s="530"/>
      <c r="AK720" s="677"/>
      <c r="AL720" s="530"/>
    </row>
    <row r="721" ht="24.0" customHeight="1">
      <c r="A721" s="676"/>
      <c r="B721" s="669"/>
      <c r="C721" s="530"/>
      <c r="D721" s="674"/>
      <c r="E721" s="530"/>
      <c r="F721" s="530"/>
      <c r="G721" s="530"/>
      <c r="H721" s="530"/>
      <c r="I721" s="530"/>
      <c r="J721" s="530"/>
      <c r="K721" s="530"/>
      <c r="L721" s="675"/>
      <c r="M721" s="530"/>
      <c r="N721" s="530"/>
      <c r="O721" s="530"/>
      <c r="P721" s="530"/>
      <c r="Q721" s="530"/>
      <c r="R721" s="675"/>
      <c r="S721" s="530"/>
      <c r="T721" s="530"/>
      <c r="U721" s="530"/>
      <c r="V721" s="530"/>
      <c r="W721" s="530"/>
      <c r="X721" s="530"/>
      <c r="Y721" s="530"/>
      <c r="Z721" s="530"/>
      <c r="AA721" s="530"/>
      <c r="AB721" s="530"/>
      <c r="AC721" s="530"/>
      <c r="AD721" s="530"/>
      <c r="AE721" s="530"/>
      <c r="AF721" s="530"/>
      <c r="AG721" s="677"/>
      <c r="AH721" s="530"/>
      <c r="AI721" s="530"/>
      <c r="AJ721" s="530"/>
      <c r="AK721" s="677"/>
      <c r="AL721" s="530"/>
    </row>
    <row r="722" ht="24.0" customHeight="1">
      <c r="A722" s="676"/>
      <c r="B722" s="669"/>
      <c r="C722" s="530"/>
      <c r="D722" s="674"/>
      <c r="E722" s="530"/>
      <c r="F722" s="530"/>
      <c r="G722" s="530"/>
      <c r="H722" s="530"/>
      <c r="I722" s="530"/>
      <c r="J722" s="530"/>
      <c r="K722" s="530"/>
      <c r="L722" s="675"/>
      <c r="M722" s="530"/>
      <c r="N722" s="530"/>
      <c r="O722" s="530"/>
      <c r="P722" s="530"/>
      <c r="Q722" s="530"/>
      <c r="R722" s="675"/>
      <c r="S722" s="530"/>
      <c r="T722" s="530"/>
      <c r="U722" s="530"/>
      <c r="V722" s="530"/>
      <c r="W722" s="530"/>
      <c r="X722" s="530"/>
      <c r="Y722" s="530"/>
      <c r="Z722" s="530"/>
      <c r="AA722" s="530"/>
      <c r="AB722" s="530"/>
      <c r="AC722" s="530"/>
      <c r="AD722" s="530"/>
      <c r="AE722" s="530"/>
      <c r="AF722" s="530"/>
      <c r="AG722" s="677"/>
      <c r="AH722" s="530"/>
      <c r="AI722" s="530"/>
      <c r="AJ722" s="530"/>
      <c r="AK722" s="677"/>
      <c r="AL722" s="530"/>
    </row>
    <row r="723" ht="24.0" customHeight="1">
      <c r="A723" s="676"/>
      <c r="B723" s="669"/>
      <c r="C723" s="530"/>
      <c r="D723" s="674"/>
      <c r="E723" s="530"/>
      <c r="F723" s="530"/>
      <c r="G723" s="530"/>
      <c r="H723" s="530"/>
      <c r="I723" s="530"/>
      <c r="J723" s="530"/>
      <c r="K723" s="530"/>
      <c r="L723" s="675"/>
      <c r="M723" s="530"/>
      <c r="N723" s="530"/>
      <c r="O723" s="530"/>
      <c r="P723" s="530"/>
      <c r="Q723" s="530"/>
      <c r="R723" s="675"/>
      <c r="S723" s="530"/>
      <c r="T723" s="530"/>
      <c r="U723" s="530"/>
      <c r="V723" s="530"/>
      <c r="W723" s="530"/>
      <c r="X723" s="530"/>
      <c r="Y723" s="530"/>
      <c r="Z723" s="530"/>
      <c r="AA723" s="530"/>
      <c r="AB723" s="530"/>
      <c r="AC723" s="530"/>
      <c r="AD723" s="530"/>
      <c r="AE723" s="530"/>
      <c r="AF723" s="530"/>
      <c r="AG723" s="677"/>
      <c r="AH723" s="530"/>
      <c r="AI723" s="530"/>
      <c r="AJ723" s="530"/>
      <c r="AK723" s="677"/>
      <c r="AL723" s="530"/>
    </row>
    <row r="724" ht="24.0" customHeight="1">
      <c r="A724" s="676"/>
      <c r="B724" s="669"/>
      <c r="C724" s="530"/>
      <c r="D724" s="674"/>
      <c r="E724" s="530"/>
      <c r="F724" s="530"/>
      <c r="G724" s="530"/>
      <c r="H724" s="530"/>
      <c r="I724" s="530"/>
      <c r="J724" s="530"/>
      <c r="K724" s="530"/>
      <c r="L724" s="675"/>
      <c r="M724" s="530"/>
      <c r="N724" s="530"/>
      <c r="O724" s="530"/>
      <c r="P724" s="530"/>
      <c r="Q724" s="530"/>
      <c r="R724" s="675"/>
      <c r="S724" s="530"/>
      <c r="T724" s="530"/>
      <c r="U724" s="530"/>
      <c r="V724" s="530"/>
      <c r="W724" s="530"/>
      <c r="X724" s="530"/>
      <c r="Y724" s="530"/>
      <c r="Z724" s="530"/>
      <c r="AA724" s="530"/>
      <c r="AB724" s="530"/>
      <c r="AC724" s="530"/>
      <c r="AD724" s="530"/>
      <c r="AE724" s="530"/>
      <c r="AF724" s="530"/>
      <c r="AG724" s="677"/>
      <c r="AH724" s="530"/>
      <c r="AI724" s="530"/>
      <c r="AJ724" s="530"/>
      <c r="AK724" s="677"/>
      <c r="AL724" s="530"/>
    </row>
    <row r="725" ht="24.0" customHeight="1">
      <c r="A725" s="676"/>
      <c r="B725" s="669"/>
      <c r="C725" s="530"/>
      <c r="D725" s="674"/>
      <c r="E725" s="530"/>
      <c r="F725" s="530"/>
      <c r="G725" s="530"/>
      <c r="H725" s="530"/>
      <c r="I725" s="530"/>
      <c r="J725" s="530"/>
      <c r="K725" s="530"/>
      <c r="L725" s="675"/>
      <c r="M725" s="530"/>
      <c r="N725" s="530"/>
      <c r="O725" s="530"/>
      <c r="P725" s="530"/>
      <c r="Q725" s="530"/>
      <c r="R725" s="675"/>
      <c r="S725" s="530"/>
      <c r="T725" s="530"/>
      <c r="U725" s="530"/>
      <c r="V725" s="530"/>
      <c r="W725" s="530"/>
      <c r="X725" s="530"/>
      <c r="Y725" s="530"/>
      <c r="Z725" s="530"/>
      <c r="AA725" s="530"/>
      <c r="AB725" s="530"/>
      <c r="AC725" s="530"/>
      <c r="AD725" s="530"/>
      <c r="AE725" s="530"/>
      <c r="AF725" s="530"/>
      <c r="AG725" s="677"/>
      <c r="AH725" s="530"/>
      <c r="AI725" s="530"/>
      <c r="AJ725" s="530"/>
      <c r="AK725" s="677"/>
      <c r="AL725" s="530"/>
    </row>
    <row r="726" ht="24.0" customHeight="1">
      <c r="A726" s="676"/>
      <c r="B726" s="669"/>
      <c r="C726" s="530"/>
      <c r="D726" s="674"/>
      <c r="E726" s="530"/>
      <c r="F726" s="530"/>
      <c r="G726" s="530"/>
      <c r="H726" s="530"/>
      <c r="I726" s="530"/>
      <c r="J726" s="530"/>
      <c r="K726" s="530"/>
      <c r="L726" s="675"/>
      <c r="M726" s="530"/>
      <c r="N726" s="530"/>
      <c r="O726" s="530"/>
      <c r="P726" s="530"/>
      <c r="Q726" s="530"/>
      <c r="R726" s="675"/>
      <c r="S726" s="530"/>
      <c r="T726" s="530"/>
      <c r="U726" s="530"/>
      <c r="V726" s="530"/>
      <c r="W726" s="530"/>
      <c r="X726" s="530"/>
      <c r="Y726" s="530"/>
      <c r="Z726" s="530"/>
      <c r="AA726" s="530"/>
      <c r="AB726" s="530"/>
      <c r="AC726" s="530"/>
      <c r="AD726" s="530"/>
      <c r="AE726" s="530"/>
      <c r="AF726" s="530"/>
      <c r="AG726" s="677"/>
      <c r="AH726" s="530"/>
      <c r="AI726" s="530"/>
      <c r="AJ726" s="530"/>
      <c r="AK726" s="677"/>
      <c r="AL726" s="530"/>
    </row>
    <row r="727" ht="24.0" customHeight="1">
      <c r="A727" s="676"/>
      <c r="B727" s="669"/>
      <c r="C727" s="530"/>
      <c r="D727" s="674"/>
      <c r="E727" s="530"/>
      <c r="F727" s="530"/>
      <c r="G727" s="530"/>
      <c r="H727" s="530"/>
      <c r="I727" s="530"/>
      <c r="J727" s="530"/>
      <c r="K727" s="530"/>
      <c r="L727" s="675"/>
      <c r="M727" s="530"/>
      <c r="N727" s="530"/>
      <c r="O727" s="530"/>
      <c r="P727" s="530"/>
      <c r="Q727" s="530"/>
      <c r="R727" s="675"/>
      <c r="S727" s="530"/>
      <c r="T727" s="530"/>
      <c r="U727" s="530"/>
      <c r="V727" s="530"/>
      <c r="W727" s="530"/>
      <c r="X727" s="530"/>
      <c r="Y727" s="530"/>
      <c r="Z727" s="530"/>
      <c r="AA727" s="530"/>
      <c r="AB727" s="530"/>
      <c r="AC727" s="530"/>
      <c r="AD727" s="530"/>
      <c r="AE727" s="530"/>
      <c r="AF727" s="530"/>
      <c r="AG727" s="677"/>
      <c r="AH727" s="530"/>
      <c r="AI727" s="530"/>
      <c r="AJ727" s="530"/>
      <c r="AK727" s="677"/>
      <c r="AL727" s="530"/>
    </row>
    <row r="728" ht="24.0" customHeight="1">
      <c r="A728" s="676"/>
      <c r="B728" s="669"/>
      <c r="C728" s="530"/>
      <c r="D728" s="674"/>
      <c r="E728" s="530"/>
      <c r="F728" s="530"/>
      <c r="G728" s="530"/>
      <c r="H728" s="530"/>
      <c r="I728" s="530"/>
      <c r="J728" s="530"/>
      <c r="K728" s="530"/>
      <c r="L728" s="675"/>
      <c r="M728" s="530"/>
      <c r="N728" s="530"/>
      <c r="O728" s="530"/>
      <c r="P728" s="530"/>
      <c r="Q728" s="530"/>
      <c r="R728" s="675"/>
      <c r="S728" s="530"/>
      <c r="T728" s="530"/>
      <c r="U728" s="530"/>
      <c r="V728" s="530"/>
      <c r="W728" s="530"/>
      <c r="X728" s="530"/>
      <c r="Y728" s="530"/>
      <c r="Z728" s="530"/>
      <c r="AA728" s="530"/>
      <c r="AB728" s="530"/>
      <c r="AC728" s="530"/>
      <c r="AD728" s="530"/>
      <c r="AE728" s="530"/>
      <c r="AF728" s="530"/>
      <c r="AG728" s="677"/>
      <c r="AH728" s="530"/>
      <c r="AI728" s="530"/>
      <c r="AJ728" s="530"/>
      <c r="AK728" s="677"/>
      <c r="AL728" s="530"/>
    </row>
    <row r="729" ht="24.0" customHeight="1">
      <c r="A729" s="676"/>
      <c r="B729" s="669"/>
      <c r="C729" s="530"/>
      <c r="D729" s="674"/>
      <c r="E729" s="530"/>
      <c r="F729" s="530"/>
      <c r="G729" s="530"/>
      <c r="H729" s="530"/>
      <c r="I729" s="530"/>
      <c r="J729" s="530"/>
      <c r="K729" s="530"/>
      <c r="L729" s="675"/>
      <c r="M729" s="530"/>
      <c r="N729" s="530"/>
      <c r="O729" s="530"/>
      <c r="P729" s="530"/>
      <c r="Q729" s="530"/>
      <c r="R729" s="675"/>
      <c r="S729" s="530"/>
      <c r="T729" s="530"/>
      <c r="U729" s="530"/>
      <c r="V729" s="530"/>
      <c r="W729" s="530"/>
      <c r="X729" s="530"/>
      <c r="Y729" s="530"/>
      <c r="Z729" s="530"/>
      <c r="AA729" s="530"/>
      <c r="AB729" s="530"/>
      <c r="AC729" s="530"/>
      <c r="AD729" s="530"/>
      <c r="AE729" s="530"/>
      <c r="AF729" s="530"/>
      <c r="AG729" s="677"/>
      <c r="AH729" s="530"/>
      <c r="AI729" s="530"/>
      <c r="AJ729" s="530"/>
      <c r="AK729" s="677"/>
      <c r="AL729" s="530"/>
    </row>
    <row r="730" ht="24.0" customHeight="1">
      <c r="A730" s="676"/>
      <c r="B730" s="669"/>
      <c r="C730" s="530"/>
      <c r="D730" s="674"/>
      <c r="E730" s="530"/>
      <c r="F730" s="530"/>
      <c r="G730" s="530"/>
      <c r="H730" s="530"/>
      <c r="I730" s="530"/>
      <c r="J730" s="530"/>
      <c r="K730" s="530"/>
      <c r="L730" s="675"/>
      <c r="M730" s="530"/>
      <c r="N730" s="530"/>
      <c r="O730" s="530"/>
      <c r="P730" s="530"/>
      <c r="Q730" s="530"/>
      <c r="R730" s="675"/>
      <c r="S730" s="530"/>
      <c r="T730" s="530"/>
      <c r="U730" s="530"/>
      <c r="V730" s="530"/>
      <c r="W730" s="530"/>
      <c r="X730" s="530"/>
      <c r="Y730" s="530"/>
      <c r="Z730" s="530"/>
      <c r="AA730" s="530"/>
      <c r="AB730" s="530"/>
      <c r="AC730" s="530"/>
      <c r="AD730" s="530"/>
      <c r="AE730" s="530"/>
      <c r="AF730" s="530"/>
      <c r="AG730" s="677"/>
      <c r="AH730" s="530"/>
      <c r="AI730" s="530"/>
      <c r="AJ730" s="530"/>
      <c r="AK730" s="677"/>
      <c r="AL730" s="530"/>
    </row>
    <row r="731" ht="24.0" customHeight="1">
      <c r="A731" s="676"/>
      <c r="B731" s="669"/>
      <c r="C731" s="530"/>
      <c r="D731" s="674"/>
      <c r="E731" s="530"/>
      <c r="F731" s="530"/>
      <c r="G731" s="530"/>
      <c r="H731" s="530"/>
      <c r="I731" s="530"/>
      <c r="J731" s="530"/>
      <c r="K731" s="530"/>
      <c r="L731" s="675"/>
      <c r="M731" s="530"/>
      <c r="N731" s="530"/>
      <c r="O731" s="530"/>
      <c r="P731" s="530"/>
      <c r="Q731" s="530"/>
      <c r="R731" s="675"/>
      <c r="S731" s="530"/>
      <c r="T731" s="530"/>
      <c r="U731" s="530"/>
      <c r="V731" s="530"/>
      <c r="W731" s="530"/>
      <c r="X731" s="530"/>
      <c r="Y731" s="530"/>
      <c r="Z731" s="530"/>
      <c r="AA731" s="530"/>
      <c r="AB731" s="530"/>
      <c r="AC731" s="530"/>
      <c r="AD731" s="530"/>
      <c r="AE731" s="530"/>
      <c r="AF731" s="530"/>
      <c r="AG731" s="677"/>
      <c r="AH731" s="530"/>
      <c r="AI731" s="530"/>
      <c r="AJ731" s="530"/>
      <c r="AK731" s="677"/>
      <c r="AL731" s="530"/>
    </row>
    <row r="732" ht="24.0" customHeight="1">
      <c r="A732" s="676"/>
      <c r="B732" s="669"/>
      <c r="C732" s="530"/>
      <c r="D732" s="674"/>
      <c r="E732" s="530"/>
      <c r="F732" s="530"/>
      <c r="G732" s="530"/>
      <c r="H732" s="530"/>
      <c r="I732" s="530"/>
      <c r="J732" s="530"/>
      <c r="K732" s="530"/>
      <c r="L732" s="675"/>
      <c r="M732" s="530"/>
      <c r="N732" s="530"/>
      <c r="O732" s="530"/>
      <c r="P732" s="530"/>
      <c r="Q732" s="530"/>
      <c r="R732" s="675"/>
      <c r="S732" s="530"/>
      <c r="T732" s="530"/>
      <c r="U732" s="530"/>
      <c r="V732" s="530"/>
      <c r="W732" s="530"/>
      <c r="X732" s="530"/>
      <c r="Y732" s="530"/>
      <c r="Z732" s="530"/>
      <c r="AA732" s="530"/>
      <c r="AB732" s="530"/>
      <c r="AC732" s="530"/>
      <c r="AD732" s="530"/>
      <c r="AE732" s="530"/>
      <c r="AF732" s="530"/>
      <c r="AG732" s="677"/>
      <c r="AH732" s="530"/>
      <c r="AI732" s="530"/>
      <c r="AJ732" s="530"/>
      <c r="AK732" s="677"/>
      <c r="AL732" s="530"/>
    </row>
    <row r="733" ht="24.0" customHeight="1">
      <c r="A733" s="676"/>
      <c r="B733" s="669"/>
      <c r="C733" s="530"/>
      <c r="D733" s="674"/>
      <c r="E733" s="530"/>
      <c r="F733" s="530"/>
      <c r="G733" s="530"/>
      <c r="H733" s="530"/>
      <c r="I733" s="530"/>
      <c r="J733" s="530"/>
      <c r="K733" s="530"/>
      <c r="L733" s="675"/>
      <c r="M733" s="530"/>
      <c r="N733" s="530"/>
      <c r="O733" s="530"/>
      <c r="P733" s="530"/>
      <c r="Q733" s="530"/>
      <c r="R733" s="675"/>
      <c r="S733" s="530"/>
      <c r="T733" s="530"/>
      <c r="U733" s="530"/>
      <c r="V733" s="530"/>
      <c r="W733" s="530"/>
      <c r="X733" s="530"/>
      <c r="Y733" s="530"/>
      <c r="Z733" s="530"/>
      <c r="AA733" s="530"/>
      <c r="AB733" s="530"/>
      <c r="AC733" s="530"/>
      <c r="AD733" s="530"/>
      <c r="AE733" s="530"/>
      <c r="AF733" s="530"/>
      <c r="AG733" s="677"/>
      <c r="AH733" s="530"/>
      <c r="AI733" s="530"/>
      <c r="AJ733" s="530"/>
      <c r="AK733" s="677"/>
      <c r="AL733" s="530"/>
    </row>
    <row r="734" ht="24.0" customHeight="1">
      <c r="A734" s="676"/>
      <c r="B734" s="669"/>
      <c r="C734" s="530"/>
      <c r="D734" s="674"/>
      <c r="E734" s="530"/>
      <c r="F734" s="530"/>
      <c r="G734" s="530"/>
      <c r="H734" s="530"/>
      <c r="I734" s="530"/>
      <c r="J734" s="530"/>
      <c r="K734" s="530"/>
      <c r="L734" s="675"/>
      <c r="M734" s="530"/>
      <c r="N734" s="530"/>
      <c r="O734" s="530"/>
      <c r="P734" s="530"/>
      <c r="Q734" s="530"/>
      <c r="R734" s="675"/>
      <c r="S734" s="530"/>
      <c r="T734" s="530"/>
      <c r="U734" s="530"/>
      <c r="V734" s="530"/>
      <c r="W734" s="530"/>
      <c r="X734" s="530"/>
      <c r="Y734" s="530"/>
      <c r="Z734" s="530"/>
      <c r="AA734" s="530"/>
      <c r="AB734" s="530"/>
      <c r="AC734" s="530"/>
      <c r="AD734" s="530"/>
      <c r="AE734" s="530"/>
      <c r="AF734" s="530"/>
      <c r="AG734" s="677"/>
      <c r="AH734" s="530"/>
      <c r="AI734" s="530"/>
      <c r="AJ734" s="530"/>
      <c r="AK734" s="677"/>
      <c r="AL734" s="530"/>
    </row>
    <row r="735" ht="24.0" customHeight="1">
      <c r="A735" s="676"/>
      <c r="B735" s="669"/>
      <c r="C735" s="530"/>
      <c r="D735" s="674"/>
      <c r="E735" s="530"/>
      <c r="F735" s="530"/>
      <c r="G735" s="530"/>
      <c r="H735" s="530"/>
      <c r="I735" s="530"/>
      <c r="J735" s="530"/>
      <c r="K735" s="530"/>
      <c r="L735" s="675"/>
      <c r="M735" s="530"/>
      <c r="N735" s="530"/>
      <c r="O735" s="530"/>
      <c r="P735" s="530"/>
      <c r="Q735" s="530"/>
      <c r="R735" s="675"/>
      <c r="S735" s="530"/>
      <c r="T735" s="530"/>
      <c r="U735" s="530"/>
      <c r="V735" s="530"/>
      <c r="W735" s="530"/>
      <c r="X735" s="530"/>
      <c r="Y735" s="530"/>
      <c r="Z735" s="530"/>
      <c r="AA735" s="530"/>
      <c r="AB735" s="530"/>
      <c r="AC735" s="530"/>
      <c r="AD735" s="530"/>
      <c r="AE735" s="530"/>
      <c r="AF735" s="530"/>
      <c r="AG735" s="677"/>
      <c r="AH735" s="530"/>
      <c r="AI735" s="530"/>
      <c r="AJ735" s="530"/>
      <c r="AK735" s="677"/>
      <c r="AL735" s="530"/>
    </row>
    <row r="736" ht="24.0" customHeight="1">
      <c r="A736" s="676"/>
      <c r="B736" s="669"/>
      <c r="C736" s="530"/>
      <c r="D736" s="674"/>
      <c r="E736" s="530"/>
      <c r="F736" s="530"/>
      <c r="G736" s="530"/>
      <c r="H736" s="530"/>
      <c r="I736" s="530"/>
      <c r="J736" s="530"/>
      <c r="K736" s="530"/>
      <c r="L736" s="675"/>
      <c r="M736" s="530"/>
      <c r="N736" s="530"/>
      <c r="O736" s="530"/>
      <c r="P736" s="530"/>
      <c r="Q736" s="530"/>
      <c r="R736" s="675"/>
      <c r="S736" s="530"/>
      <c r="T736" s="530"/>
      <c r="U736" s="530"/>
      <c r="V736" s="530"/>
      <c r="W736" s="530"/>
      <c r="X736" s="530"/>
      <c r="Y736" s="530"/>
      <c r="Z736" s="530"/>
      <c r="AA736" s="530"/>
      <c r="AB736" s="530"/>
      <c r="AC736" s="530"/>
      <c r="AD736" s="530"/>
      <c r="AE736" s="530"/>
      <c r="AF736" s="530"/>
      <c r="AG736" s="677"/>
      <c r="AH736" s="530"/>
      <c r="AI736" s="530"/>
      <c r="AJ736" s="530"/>
      <c r="AK736" s="677"/>
      <c r="AL736" s="530"/>
    </row>
    <row r="737" ht="24.0" customHeight="1">
      <c r="A737" s="676"/>
      <c r="B737" s="669"/>
      <c r="C737" s="530"/>
      <c r="D737" s="674"/>
      <c r="E737" s="530"/>
      <c r="F737" s="530"/>
      <c r="G737" s="530"/>
      <c r="H737" s="530"/>
      <c r="I737" s="530"/>
      <c r="J737" s="530"/>
      <c r="K737" s="530"/>
      <c r="L737" s="675"/>
      <c r="M737" s="530"/>
      <c r="N737" s="530"/>
      <c r="O737" s="530"/>
      <c r="P737" s="530"/>
      <c r="Q737" s="530"/>
      <c r="R737" s="675"/>
      <c r="S737" s="530"/>
      <c r="T737" s="530"/>
      <c r="U737" s="530"/>
      <c r="V737" s="530"/>
      <c r="W737" s="530"/>
      <c r="X737" s="530"/>
      <c r="Y737" s="530"/>
      <c r="Z737" s="530"/>
      <c r="AA737" s="530"/>
      <c r="AB737" s="530"/>
      <c r="AC737" s="530"/>
      <c r="AD737" s="530"/>
      <c r="AE737" s="530"/>
      <c r="AF737" s="530"/>
      <c r="AG737" s="677"/>
      <c r="AH737" s="530"/>
      <c r="AI737" s="530"/>
      <c r="AJ737" s="530"/>
      <c r="AK737" s="677"/>
      <c r="AL737" s="530"/>
    </row>
    <row r="738" ht="24.0" customHeight="1">
      <c r="A738" s="676"/>
      <c r="B738" s="669"/>
      <c r="C738" s="530"/>
      <c r="D738" s="674"/>
      <c r="E738" s="530"/>
      <c r="F738" s="530"/>
      <c r="G738" s="530"/>
      <c r="H738" s="530"/>
      <c r="I738" s="530"/>
      <c r="J738" s="530"/>
      <c r="K738" s="530"/>
      <c r="L738" s="675"/>
      <c r="M738" s="530"/>
      <c r="N738" s="530"/>
      <c r="O738" s="530"/>
      <c r="P738" s="530"/>
      <c r="Q738" s="530"/>
      <c r="R738" s="675"/>
      <c r="S738" s="530"/>
      <c r="T738" s="530"/>
      <c r="U738" s="530"/>
      <c r="V738" s="530"/>
      <c r="W738" s="530"/>
      <c r="X738" s="530"/>
      <c r="Y738" s="530"/>
      <c r="Z738" s="530"/>
      <c r="AA738" s="530"/>
      <c r="AB738" s="530"/>
      <c r="AC738" s="530"/>
      <c r="AD738" s="530"/>
      <c r="AE738" s="530"/>
      <c r="AF738" s="530"/>
      <c r="AG738" s="677"/>
      <c r="AH738" s="530"/>
      <c r="AI738" s="530"/>
      <c r="AJ738" s="530"/>
      <c r="AK738" s="677"/>
      <c r="AL738" s="530"/>
    </row>
    <row r="739" ht="24.0" customHeight="1">
      <c r="A739" s="676"/>
      <c r="B739" s="669"/>
      <c r="C739" s="530"/>
      <c r="D739" s="674"/>
      <c r="E739" s="530"/>
      <c r="F739" s="530"/>
      <c r="G739" s="530"/>
      <c r="H739" s="530"/>
      <c r="I739" s="530"/>
      <c r="J739" s="530"/>
      <c r="K739" s="530"/>
      <c r="L739" s="675"/>
      <c r="M739" s="530"/>
      <c r="N739" s="530"/>
      <c r="O739" s="530"/>
      <c r="P739" s="530"/>
      <c r="Q739" s="530"/>
      <c r="R739" s="675"/>
      <c r="S739" s="530"/>
      <c r="T739" s="530"/>
      <c r="U739" s="530"/>
      <c r="V739" s="530"/>
      <c r="W739" s="530"/>
      <c r="X739" s="530"/>
      <c r="Y739" s="530"/>
      <c r="Z739" s="530"/>
      <c r="AA739" s="530"/>
      <c r="AB739" s="530"/>
      <c r="AC739" s="530"/>
      <c r="AD739" s="530"/>
      <c r="AE739" s="530"/>
      <c r="AF739" s="530"/>
      <c r="AG739" s="677"/>
      <c r="AH739" s="530"/>
      <c r="AI739" s="530"/>
      <c r="AJ739" s="530"/>
      <c r="AK739" s="677"/>
      <c r="AL739" s="530"/>
    </row>
    <row r="740" ht="24.0" customHeight="1">
      <c r="A740" s="676"/>
      <c r="B740" s="669"/>
      <c r="C740" s="530"/>
      <c r="D740" s="674"/>
      <c r="E740" s="530"/>
      <c r="F740" s="530"/>
      <c r="G740" s="530"/>
      <c r="H740" s="530"/>
      <c r="I740" s="530"/>
      <c r="J740" s="530"/>
      <c r="K740" s="530"/>
      <c r="L740" s="675"/>
      <c r="M740" s="530"/>
      <c r="N740" s="530"/>
      <c r="O740" s="530"/>
      <c r="P740" s="530"/>
      <c r="Q740" s="530"/>
      <c r="R740" s="675"/>
      <c r="S740" s="530"/>
      <c r="T740" s="530"/>
      <c r="U740" s="530"/>
      <c r="V740" s="530"/>
      <c r="W740" s="530"/>
      <c r="X740" s="530"/>
      <c r="Y740" s="530"/>
      <c r="Z740" s="530"/>
      <c r="AA740" s="530"/>
      <c r="AB740" s="530"/>
      <c r="AC740" s="530"/>
      <c r="AD740" s="530"/>
      <c r="AE740" s="530"/>
      <c r="AF740" s="530"/>
      <c r="AG740" s="677"/>
      <c r="AH740" s="530"/>
      <c r="AI740" s="530"/>
      <c r="AJ740" s="530"/>
      <c r="AK740" s="677"/>
      <c r="AL740" s="530"/>
    </row>
    <row r="741" ht="24.0" customHeight="1">
      <c r="A741" s="676"/>
      <c r="B741" s="669"/>
      <c r="C741" s="530"/>
      <c r="D741" s="674"/>
      <c r="E741" s="530"/>
      <c r="F741" s="530"/>
      <c r="G741" s="530"/>
      <c r="H741" s="530"/>
      <c r="I741" s="530"/>
      <c r="J741" s="530"/>
      <c r="K741" s="530"/>
      <c r="L741" s="675"/>
      <c r="M741" s="530"/>
      <c r="N741" s="530"/>
      <c r="O741" s="530"/>
      <c r="P741" s="530"/>
      <c r="Q741" s="530"/>
      <c r="R741" s="675"/>
      <c r="S741" s="530"/>
      <c r="T741" s="530"/>
      <c r="U741" s="530"/>
      <c r="V741" s="530"/>
      <c r="W741" s="530"/>
      <c r="X741" s="530"/>
      <c r="Y741" s="530"/>
      <c r="Z741" s="530"/>
      <c r="AA741" s="530"/>
      <c r="AB741" s="530"/>
      <c r="AC741" s="530"/>
      <c r="AD741" s="530"/>
      <c r="AE741" s="530"/>
      <c r="AF741" s="530"/>
      <c r="AG741" s="677"/>
      <c r="AH741" s="530"/>
      <c r="AI741" s="530"/>
      <c r="AJ741" s="530"/>
      <c r="AK741" s="677"/>
      <c r="AL741" s="530"/>
    </row>
    <row r="742" ht="24.0" customHeight="1">
      <c r="A742" s="676"/>
      <c r="B742" s="669"/>
      <c r="C742" s="530"/>
      <c r="D742" s="674"/>
      <c r="E742" s="530"/>
      <c r="F742" s="530"/>
      <c r="G742" s="530"/>
      <c r="H742" s="530"/>
      <c r="I742" s="530"/>
      <c r="J742" s="530"/>
      <c r="K742" s="530"/>
      <c r="L742" s="675"/>
      <c r="M742" s="530"/>
      <c r="N742" s="530"/>
      <c r="O742" s="530"/>
      <c r="P742" s="530"/>
      <c r="Q742" s="530"/>
      <c r="R742" s="675"/>
      <c r="S742" s="530"/>
      <c r="T742" s="530"/>
      <c r="U742" s="530"/>
      <c r="V742" s="530"/>
      <c r="W742" s="530"/>
      <c r="X742" s="530"/>
      <c r="Y742" s="530"/>
      <c r="Z742" s="530"/>
      <c r="AA742" s="530"/>
      <c r="AB742" s="530"/>
      <c r="AC742" s="530"/>
      <c r="AD742" s="530"/>
      <c r="AE742" s="530"/>
      <c r="AF742" s="530"/>
      <c r="AG742" s="677"/>
      <c r="AH742" s="530"/>
      <c r="AI742" s="530"/>
      <c r="AJ742" s="530"/>
      <c r="AK742" s="677"/>
      <c r="AL742" s="530"/>
    </row>
    <row r="743" ht="24.0" customHeight="1">
      <c r="A743" s="676"/>
      <c r="B743" s="669"/>
      <c r="C743" s="530"/>
      <c r="D743" s="674"/>
      <c r="E743" s="530"/>
      <c r="F743" s="530"/>
      <c r="G743" s="530"/>
      <c r="H743" s="530"/>
      <c r="I743" s="530"/>
      <c r="J743" s="530"/>
      <c r="K743" s="530"/>
      <c r="L743" s="675"/>
      <c r="M743" s="530"/>
      <c r="N743" s="530"/>
      <c r="O743" s="530"/>
      <c r="P743" s="530"/>
      <c r="Q743" s="530"/>
      <c r="R743" s="675"/>
      <c r="S743" s="530"/>
      <c r="T743" s="530"/>
      <c r="U743" s="530"/>
      <c r="V743" s="530"/>
      <c r="W743" s="530"/>
      <c r="X743" s="530"/>
      <c r="Y743" s="530"/>
      <c r="Z743" s="530"/>
      <c r="AA743" s="530"/>
      <c r="AB743" s="530"/>
      <c r="AC743" s="530"/>
      <c r="AD743" s="530"/>
      <c r="AE743" s="530"/>
      <c r="AF743" s="530"/>
      <c r="AG743" s="677"/>
      <c r="AH743" s="530"/>
      <c r="AI743" s="530"/>
      <c r="AJ743" s="530"/>
      <c r="AK743" s="677"/>
      <c r="AL743" s="530"/>
    </row>
    <row r="744" ht="24.0" customHeight="1">
      <c r="A744" s="676"/>
      <c r="B744" s="669"/>
      <c r="C744" s="530"/>
      <c r="D744" s="674"/>
      <c r="E744" s="530"/>
      <c r="F744" s="530"/>
      <c r="G744" s="530"/>
      <c r="H744" s="530"/>
      <c r="I744" s="530"/>
      <c r="J744" s="530"/>
      <c r="K744" s="530"/>
      <c r="L744" s="675"/>
      <c r="M744" s="530"/>
      <c r="N744" s="530"/>
      <c r="O744" s="530"/>
      <c r="P744" s="530"/>
      <c r="Q744" s="530"/>
      <c r="R744" s="675"/>
      <c r="S744" s="530"/>
      <c r="T744" s="530"/>
      <c r="U744" s="530"/>
      <c r="V744" s="530"/>
      <c r="W744" s="530"/>
      <c r="X744" s="530"/>
      <c r="Y744" s="530"/>
      <c r="Z744" s="530"/>
      <c r="AA744" s="530"/>
      <c r="AB744" s="530"/>
      <c r="AC744" s="530"/>
      <c r="AD744" s="530"/>
      <c r="AE744" s="530"/>
      <c r="AF744" s="530"/>
      <c r="AG744" s="677"/>
      <c r="AH744" s="530"/>
      <c r="AI744" s="530"/>
      <c r="AJ744" s="530"/>
      <c r="AK744" s="677"/>
      <c r="AL744" s="530"/>
    </row>
    <row r="745" ht="24.0" customHeight="1">
      <c r="A745" s="676"/>
      <c r="B745" s="669"/>
      <c r="C745" s="530"/>
      <c r="D745" s="674"/>
      <c r="E745" s="530"/>
      <c r="F745" s="530"/>
      <c r="G745" s="530"/>
      <c r="H745" s="530"/>
      <c r="I745" s="530"/>
      <c r="J745" s="530"/>
      <c r="K745" s="530"/>
      <c r="L745" s="675"/>
      <c r="M745" s="530"/>
      <c r="N745" s="530"/>
      <c r="O745" s="530"/>
      <c r="P745" s="530"/>
      <c r="Q745" s="530"/>
      <c r="R745" s="675"/>
      <c r="S745" s="530"/>
      <c r="T745" s="530"/>
      <c r="U745" s="530"/>
      <c r="V745" s="530"/>
      <c r="W745" s="530"/>
      <c r="X745" s="530"/>
      <c r="Y745" s="530"/>
      <c r="Z745" s="530"/>
      <c r="AA745" s="530"/>
      <c r="AB745" s="530"/>
      <c r="AC745" s="530"/>
      <c r="AD745" s="530"/>
      <c r="AE745" s="530"/>
      <c r="AF745" s="530"/>
      <c r="AG745" s="677"/>
      <c r="AH745" s="530"/>
      <c r="AI745" s="530"/>
      <c r="AJ745" s="530"/>
      <c r="AK745" s="677"/>
      <c r="AL745" s="530"/>
    </row>
    <row r="746" ht="24.0" customHeight="1">
      <c r="A746" s="676"/>
      <c r="B746" s="669"/>
      <c r="C746" s="530"/>
      <c r="D746" s="674"/>
      <c r="E746" s="530"/>
      <c r="F746" s="530"/>
      <c r="G746" s="530"/>
      <c r="H746" s="530"/>
      <c r="I746" s="530"/>
      <c r="J746" s="530"/>
      <c r="K746" s="530"/>
      <c r="L746" s="675"/>
      <c r="M746" s="530"/>
      <c r="N746" s="530"/>
      <c r="O746" s="530"/>
      <c r="P746" s="530"/>
      <c r="Q746" s="530"/>
      <c r="R746" s="675"/>
      <c r="S746" s="530"/>
      <c r="T746" s="530"/>
      <c r="U746" s="530"/>
      <c r="V746" s="530"/>
      <c r="W746" s="530"/>
      <c r="X746" s="530"/>
      <c r="Y746" s="530"/>
      <c r="Z746" s="530"/>
      <c r="AA746" s="530"/>
      <c r="AB746" s="530"/>
      <c r="AC746" s="530"/>
      <c r="AD746" s="530"/>
      <c r="AE746" s="530"/>
      <c r="AF746" s="530"/>
      <c r="AG746" s="677"/>
      <c r="AH746" s="530"/>
      <c r="AI746" s="530"/>
      <c r="AJ746" s="530"/>
      <c r="AK746" s="677"/>
      <c r="AL746" s="530"/>
    </row>
    <row r="747" ht="24.0" customHeight="1">
      <c r="A747" s="676"/>
      <c r="B747" s="669"/>
      <c r="C747" s="530"/>
      <c r="D747" s="674"/>
      <c r="E747" s="530"/>
      <c r="F747" s="530"/>
      <c r="G747" s="530"/>
      <c r="H747" s="530"/>
      <c r="I747" s="530"/>
      <c r="J747" s="530"/>
      <c r="K747" s="530"/>
      <c r="L747" s="675"/>
      <c r="M747" s="530"/>
      <c r="N747" s="530"/>
      <c r="O747" s="530"/>
      <c r="P747" s="530"/>
      <c r="Q747" s="530"/>
      <c r="R747" s="675"/>
      <c r="S747" s="530"/>
      <c r="T747" s="530"/>
      <c r="U747" s="530"/>
      <c r="V747" s="530"/>
      <c r="W747" s="530"/>
      <c r="X747" s="530"/>
      <c r="Y747" s="530"/>
      <c r="Z747" s="530"/>
      <c r="AA747" s="530"/>
      <c r="AB747" s="530"/>
      <c r="AC747" s="530"/>
      <c r="AD747" s="530"/>
      <c r="AE747" s="530"/>
      <c r="AF747" s="530"/>
      <c r="AG747" s="677"/>
      <c r="AH747" s="530"/>
      <c r="AI747" s="530"/>
      <c r="AJ747" s="530"/>
      <c r="AK747" s="677"/>
      <c r="AL747" s="530"/>
    </row>
    <row r="748" ht="24.0" customHeight="1">
      <c r="A748" s="676"/>
      <c r="B748" s="669"/>
      <c r="C748" s="530"/>
      <c r="D748" s="674"/>
      <c r="E748" s="530"/>
      <c r="F748" s="530"/>
      <c r="G748" s="530"/>
      <c r="H748" s="530"/>
      <c r="I748" s="530"/>
      <c r="J748" s="530"/>
      <c r="K748" s="530"/>
      <c r="L748" s="675"/>
      <c r="M748" s="530"/>
      <c r="N748" s="530"/>
      <c r="O748" s="530"/>
      <c r="P748" s="530"/>
      <c r="Q748" s="530"/>
      <c r="R748" s="675"/>
      <c r="S748" s="530"/>
      <c r="T748" s="530"/>
      <c r="U748" s="530"/>
      <c r="V748" s="530"/>
      <c r="W748" s="530"/>
      <c r="X748" s="530"/>
      <c r="Y748" s="530"/>
      <c r="Z748" s="530"/>
      <c r="AA748" s="530"/>
      <c r="AB748" s="530"/>
      <c r="AC748" s="530"/>
      <c r="AD748" s="530"/>
      <c r="AE748" s="530"/>
      <c r="AF748" s="530"/>
      <c r="AG748" s="677"/>
      <c r="AH748" s="530"/>
      <c r="AI748" s="530"/>
      <c r="AJ748" s="530"/>
      <c r="AK748" s="677"/>
      <c r="AL748" s="530"/>
    </row>
    <row r="749" ht="24.0" customHeight="1">
      <c r="A749" s="676"/>
      <c r="B749" s="669"/>
      <c r="C749" s="530"/>
      <c r="D749" s="674"/>
      <c r="E749" s="530"/>
      <c r="F749" s="530"/>
      <c r="G749" s="530"/>
      <c r="H749" s="530"/>
      <c r="I749" s="530"/>
      <c r="J749" s="530"/>
      <c r="K749" s="530"/>
      <c r="L749" s="675"/>
      <c r="M749" s="530"/>
      <c r="N749" s="530"/>
      <c r="O749" s="530"/>
      <c r="P749" s="530"/>
      <c r="Q749" s="530"/>
      <c r="R749" s="675"/>
      <c r="S749" s="530"/>
      <c r="T749" s="530"/>
      <c r="U749" s="530"/>
      <c r="V749" s="530"/>
      <c r="W749" s="530"/>
      <c r="X749" s="530"/>
      <c r="Y749" s="530"/>
      <c r="Z749" s="530"/>
      <c r="AA749" s="530"/>
      <c r="AB749" s="530"/>
      <c r="AC749" s="530"/>
      <c r="AD749" s="530"/>
      <c r="AE749" s="530"/>
      <c r="AF749" s="530"/>
      <c r="AG749" s="677"/>
      <c r="AH749" s="530"/>
      <c r="AI749" s="530"/>
      <c r="AJ749" s="530"/>
      <c r="AK749" s="677"/>
      <c r="AL749" s="530"/>
    </row>
    <row r="750" ht="24.0" customHeight="1">
      <c r="A750" s="676"/>
      <c r="B750" s="669"/>
      <c r="C750" s="530"/>
      <c r="D750" s="674"/>
      <c r="E750" s="530"/>
      <c r="F750" s="530"/>
      <c r="G750" s="530"/>
      <c r="H750" s="530"/>
      <c r="I750" s="530"/>
      <c r="J750" s="530"/>
      <c r="K750" s="530"/>
      <c r="L750" s="675"/>
      <c r="M750" s="530"/>
      <c r="N750" s="530"/>
      <c r="O750" s="530"/>
      <c r="P750" s="530"/>
      <c r="Q750" s="530"/>
      <c r="R750" s="675"/>
      <c r="S750" s="530"/>
      <c r="T750" s="530"/>
      <c r="U750" s="530"/>
      <c r="V750" s="530"/>
      <c r="W750" s="530"/>
      <c r="X750" s="530"/>
      <c r="Y750" s="530"/>
      <c r="Z750" s="530"/>
      <c r="AA750" s="530"/>
      <c r="AB750" s="530"/>
      <c r="AC750" s="530"/>
      <c r="AD750" s="530"/>
      <c r="AE750" s="530"/>
      <c r="AF750" s="530"/>
      <c r="AG750" s="677"/>
      <c r="AH750" s="530"/>
      <c r="AI750" s="530"/>
      <c r="AJ750" s="530"/>
      <c r="AK750" s="677"/>
      <c r="AL750" s="530"/>
    </row>
    <row r="751" ht="24.0" customHeight="1">
      <c r="A751" s="676"/>
      <c r="B751" s="669"/>
      <c r="C751" s="530"/>
      <c r="D751" s="674"/>
      <c r="E751" s="530"/>
      <c r="F751" s="530"/>
      <c r="G751" s="530"/>
      <c r="H751" s="530"/>
      <c r="I751" s="530"/>
      <c r="J751" s="530"/>
      <c r="K751" s="530"/>
      <c r="L751" s="675"/>
      <c r="M751" s="530"/>
      <c r="N751" s="530"/>
      <c r="O751" s="530"/>
      <c r="P751" s="530"/>
      <c r="Q751" s="530"/>
      <c r="R751" s="675"/>
      <c r="S751" s="530"/>
      <c r="T751" s="530"/>
      <c r="U751" s="530"/>
      <c r="V751" s="530"/>
      <c r="W751" s="530"/>
      <c r="X751" s="530"/>
      <c r="Y751" s="530"/>
      <c r="Z751" s="530"/>
      <c r="AA751" s="530"/>
      <c r="AB751" s="530"/>
      <c r="AC751" s="530"/>
      <c r="AD751" s="530"/>
      <c r="AE751" s="530"/>
      <c r="AF751" s="530"/>
      <c r="AG751" s="677"/>
      <c r="AH751" s="530"/>
      <c r="AI751" s="530"/>
      <c r="AJ751" s="530"/>
      <c r="AK751" s="677"/>
      <c r="AL751" s="530"/>
    </row>
    <row r="752" ht="24.0" customHeight="1">
      <c r="A752" s="676"/>
      <c r="B752" s="669"/>
      <c r="C752" s="530"/>
      <c r="D752" s="674"/>
      <c r="E752" s="530"/>
      <c r="F752" s="530"/>
      <c r="G752" s="530"/>
      <c r="H752" s="530"/>
      <c r="I752" s="530"/>
      <c r="J752" s="530"/>
      <c r="K752" s="530"/>
      <c r="L752" s="675"/>
      <c r="M752" s="530"/>
      <c r="N752" s="530"/>
      <c r="O752" s="530"/>
      <c r="P752" s="530"/>
      <c r="Q752" s="530"/>
      <c r="R752" s="675"/>
      <c r="S752" s="530"/>
      <c r="T752" s="530"/>
      <c r="U752" s="530"/>
      <c r="V752" s="530"/>
      <c r="W752" s="530"/>
      <c r="X752" s="530"/>
      <c r="Y752" s="530"/>
      <c r="Z752" s="530"/>
      <c r="AA752" s="530"/>
      <c r="AB752" s="530"/>
      <c r="AC752" s="530"/>
      <c r="AD752" s="530"/>
      <c r="AE752" s="530"/>
      <c r="AF752" s="530"/>
      <c r="AG752" s="677"/>
      <c r="AH752" s="530"/>
      <c r="AI752" s="530"/>
      <c r="AJ752" s="530"/>
      <c r="AK752" s="677"/>
      <c r="AL752" s="530"/>
    </row>
    <row r="753" ht="24.0" customHeight="1">
      <c r="A753" s="676"/>
      <c r="B753" s="669"/>
      <c r="C753" s="530"/>
      <c r="D753" s="674"/>
      <c r="E753" s="530"/>
      <c r="F753" s="530"/>
      <c r="G753" s="530"/>
      <c r="H753" s="530"/>
      <c r="I753" s="530"/>
      <c r="J753" s="530"/>
      <c r="K753" s="530"/>
      <c r="L753" s="675"/>
      <c r="M753" s="530"/>
      <c r="N753" s="530"/>
      <c r="O753" s="530"/>
      <c r="P753" s="530"/>
      <c r="Q753" s="530"/>
      <c r="R753" s="675"/>
      <c r="S753" s="530"/>
      <c r="T753" s="530"/>
      <c r="U753" s="530"/>
      <c r="V753" s="530"/>
      <c r="W753" s="530"/>
      <c r="X753" s="530"/>
      <c r="Y753" s="530"/>
      <c r="Z753" s="530"/>
      <c r="AA753" s="530"/>
      <c r="AB753" s="530"/>
      <c r="AC753" s="530"/>
      <c r="AD753" s="530"/>
      <c r="AE753" s="530"/>
      <c r="AF753" s="530"/>
      <c r="AG753" s="677"/>
      <c r="AH753" s="530"/>
      <c r="AI753" s="530"/>
      <c r="AJ753" s="530"/>
      <c r="AK753" s="677"/>
      <c r="AL753" s="530"/>
    </row>
    <row r="754" ht="24.0" customHeight="1">
      <c r="A754" s="676"/>
      <c r="B754" s="669"/>
      <c r="C754" s="530"/>
      <c r="D754" s="674"/>
      <c r="E754" s="530"/>
      <c r="F754" s="530"/>
      <c r="G754" s="530"/>
      <c r="H754" s="530"/>
      <c r="I754" s="530"/>
      <c r="J754" s="530"/>
      <c r="K754" s="530"/>
      <c r="L754" s="675"/>
      <c r="M754" s="530"/>
      <c r="N754" s="530"/>
      <c r="O754" s="530"/>
      <c r="P754" s="530"/>
      <c r="Q754" s="530"/>
      <c r="R754" s="675"/>
      <c r="S754" s="530"/>
      <c r="T754" s="530"/>
      <c r="U754" s="530"/>
      <c r="V754" s="530"/>
      <c r="W754" s="530"/>
      <c r="X754" s="530"/>
      <c r="Y754" s="530"/>
      <c r="Z754" s="530"/>
      <c r="AA754" s="530"/>
      <c r="AB754" s="530"/>
      <c r="AC754" s="530"/>
      <c r="AD754" s="530"/>
      <c r="AE754" s="530"/>
      <c r="AF754" s="530"/>
      <c r="AG754" s="677"/>
      <c r="AH754" s="530"/>
      <c r="AI754" s="530"/>
      <c r="AJ754" s="530"/>
      <c r="AK754" s="677"/>
      <c r="AL754" s="530"/>
    </row>
    <row r="755" ht="24.0" customHeight="1">
      <c r="A755" s="676"/>
      <c r="B755" s="669"/>
      <c r="C755" s="530"/>
      <c r="D755" s="674"/>
      <c r="E755" s="530"/>
      <c r="F755" s="530"/>
      <c r="G755" s="530"/>
      <c r="H755" s="530"/>
      <c r="I755" s="530"/>
      <c r="J755" s="530"/>
      <c r="K755" s="530"/>
      <c r="L755" s="675"/>
      <c r="M755" s="530"/>
      <c r="N755" s="530"/>
      <c r="O755" s="530"/>
      <c r="P755" s="530"/>
      <c r="Q755" s="530"/>
      <c r="R755" s="675"/>
      <c r="S755" s="530"/>
      <c r="T755" s="530"/>
      <c r="U755" s="530"/>
      <c r="V755" s="530"/>
      <c r="W755" s="530"/>
      <c r="X755" s="530"/>
      <c r="Y755" s="530"/>
      <c r="Z755" s="530"/>
      <c r="AA755" s="530"/>
      <c r="AB755" s="530"/>
      <c r="AC755" s="530"/>
      <c r="AD755" s="530"/>
      <c r="AE755" s="530"/>
      <c r="AF755" s="530"/>
      <c r="AG755" s="677"/>
      <c r="AH755" s="530"/>
      <c r="AI755" s="530"/>
      <c r="AJ755" s="530"/>
      <c r="AK755" s="677"/>
      <c r="AL755" s="530"/>
    </row>
    <row r="756" ht="24.0" customHeight="1">
      <c r="A756" s="676"/>
      <c r="B756" s="669"/>
      <c r="C756" s="530"/>
      <c r="D756" s="674"/>
      <c r="E756" s="530"/>
      <c r="F756" s="530"/>
      <c r="G756" s="530"/>
      <c r="H756" s="530"/>
      <c r="I756" s="530"/>
      <c r="J756" s="530"/>
      <c r="K756" s="530"/>
      <c r="L756" s="675"/>
      <c r="M756" s="530"/>
      <c r="N756" s="530"/>
      <c r="O756" s="530"/>
      <c r="P756" s="530"/>
      <c r="Q756" s="530"/>
      <c r="R756" s="675"/>
      <c r="S756" s="530"/>
      <c r="T756" s="530"/>
      <c r="U756" s="530"/>
      <c r="V756" s="530"/>
      <c r="W756" s="530"/>
      <c r="X756" s="530"/>
      <c r="Y756" s="530"/>
      <c r="Z756" s="530"/>
      <c r="AA756" s="530"/>
      <c r="AB756" s="530"/>
      <c r="AC756" s="530"/>
      <c r="AD756" s="530"/>
      <c r="AE756" s="530"/>
      <c r="AF756" s="530"/>
      <c r="AG756" s="677"/>
      <c r="AH756" s="530"/>
      <c r="AI756" s="530"/>
      <c r="AJ756" s="530"/>
      <c r="AK756" s="677"/>
      <c r="AL756" s="530"/>
    </row>
    <row r="757" ht="24.0" customHeight="1">
      <c r="A757" s="676"/>
      <c r="B757" s="669"/>
      <c r="C757" s="530"/>
      <c r="D757" s="674"/>
      <c r="E757" s="530"/>
      <c r="F757" s="530"/>
      <c r="G757" s="530"/>
      <c r="H757" s="530"/>
      <c r="I757" s="530"/>
      <c r="J757" s="530"/>
      <c r="K757" s="530"/>
      <c r="L757" s="675"/>
      <c r="M757" s="530"/>
      <c r="N757" s="530"/>
      <c r="O757" s="530"/>
      <c r="P757" s="530"/>
      <c r="Q757" s="530"/>
      <c r="R757" s="675"/>
      <c r="S757" s="530"/>
      <c r="T757" s="530"/>
      <c r="U757" s="530"/>
      <c r="V757" s="530"/>
      <c r="W757" s="530"/>
      <c r="X757" s="530"/>
      <c r="Y757" s="530"/>
      <c r="Z757" s="530"/>
      <c r="AA757" s="530"/>
      <c r="AB757" s="530"/>
      <c r="AC757" s="530"/>
      <c r="AD757" s="530"/>
      <c r="AE757" s="530"/>
      <c r="AF757" s="530"/>
      <c r="AG757" s="677"/>
      <c r="AH757" s="530"/>
      <c r="AI757" s="530"/>
      <c r="AJ757" s="530"/>
      <c r="AK757" s="677"/>
      <c r="AL757" s="530"/>
    </row>
    <row r="758" ht="24.0" customHeight="1">
      <c r="A758" s="676"/>
      <c r="B758" s="669"/>
      <c r="C758" s="530"/>
      <c r="D758" s="674"/>
      <c r="E758" s="530"/>
      <c r="F758" s="530"/>
      <c r="G758" s="530"/>
      <c r="H758" s="530"/>
      <c r="I758" s="530"/>
      <c r="J758" s="530"/>
      <c r="K758" s="530"/>
      <c r="L758" s="675"/>
      <c r="M758" s="530"/>
      <c r="N758" s="530"/>
      <c r="O758" s="530"/>
      <c r="P758" s="530"/>
      <c r="Q758" s="530"/>
      <c r="R758" s="675"/>
      <c r="S758" s="530"/>
      <c r="T758" s="530"/>
      <c r="U758" s="530"/>
      <c r="V758" s="530"/>
      <c r="W758" s="530"/>
      <c r="X758" s="530"/>
      <c r="Y758" s="530"/>
      <c r="Z758" s="530"/>
      <c r="AA758" s="530"/>
      <c r="AB758" s="530"/>
      <c r="AC758" s="530"/>
      <c r="AD758" s="530"/>
      <c r="AE758" s="530"/>
      <c r="AF758" s="530"/>
      <c r="AG758" s="677"/>
      <c r="AH758" s="530"/>
      <c r="AI758" s="530"/>
      <c r="AJ758" s="530"/>
      <c r="AK758" s="677"/>
      <c r="AL758" s="530"/>
    </row>
    <row r="759" ht="24.0" customHeight="1">
      <c r="A759" s="676"/>
      <c r="B759" s="669"/>
      <c r="C759" s="530"/>
      <c r="D759" s="674"/>
      <c r="E759" s="530"/>
      <c r="F759" s="530"/>
      <c r="G759" s="530"/>
      <c r="H759" s="530"/>
      <c r="I759" s="530"/>
      <c r="J759" s="530"/>
      <c r="K759" s="530"/>
      <c r="L759" s="675"/>
      <c r="M759" s="530"/>
      <c r="N759" s="530"/>
      <c r="O759" s="530"/>
      <c r="P759" s="530"/>
      <c r="Q759" s="530"/>
      <c r="R759" s="675"/>
      <c r="S759" s="530"/>
      <c r="T759" s="530"/>
      <c r="U759" s="530"/>
      <c r="V759" s="530"/>
      <c r="W759" s="530"/>
      <c r="X759" s="530"/>
      <c r="Y759" s="530"/>
      <c r="Z759" s="530"/>
      <c r="AA759" s="530"/>
      <c r="AB759" s="530"/>
      <c r="AC759" s="530"/>
      <c r="AD759" s="530"/>
      <c r="AE759" s="530"/>
      <c r="AF759" s="530"/>
      <c r="AG759" s="677"/>
      <c r="AH759" s="530"/>
      <c r="AI759" s="530"/>
      <c r="AJ759" s="530"/>
      <c r="AK759" s="677"/>
      <c r="AL759" s="530"/>
    </row>
    <row r="760" ht="24.0" customHeight="1">
      <c r="A760" s="676"/>
      <c r="B760" s="669"/>
      <c r="C760" s="530"/>
      <c r="D760" s="674"/>
      <c r="E760" s="530"/>
      <c r="F760" s="530"/>
      <c r="G760" s="530"/>
      <c r="H760" s="530"/>
      <c r="I760" s="530"/>
      <c r="J760" s="530"/>
      <c r="K760" s="530"/>
      <c r="L760" s="675"/>
      <c r="M760" s="530"/>
      <c r="N760" s="530"/>
      <c r="O760" s="530"/>
      <c r="P760" s="530"/>
      <c r="Q760" s="530"/>
      <c r="R760" s="675"/>
      <c r="S760" s="530"/>
      <c r="T760" s="530"/>
      <c r="U760" s="530"/>
      <c r="V760" s="530"/>
      <c r="W760" s="530"/>
      <c r="X760" s="530"/>
      <c r="Y760" s="530"/>
      <c r="Z760" s="530"/>
      <c r="AA760" s="530"/>
      <c r="AB760" s="530"/>
      <c r="AC760" s="530"/>
      <c r="AD760" s="530"/>
      <c r="AE760" s="530"/>
      <c r="AF760" s="530"/>
      <c r="AG760" s="677"/>
      <c r="AH760" s="530"/>
      <c r="AI760" s="530"/>
      <c r="AJ760" s="530"/>
      <c r="AK760" s="677"/>
      <c r="AL760" s="530"/>
    </row>
    <row r="761" ht="24.0" customHeight="1">
      <c r="A761" s="676"/>
      <c r="B761" s="669"/>
      <c r="C761" s="530"/>
      <c r="D761" s="674"/>
      <c r="E761" s="530"/>
      <c r="F761" s="530"/>
      <c r="G761" s="530"/>
      <c r="H761" s="530"/>
      <c r="I761" s="530"/>
      <c r="J761" s="530"/>
      <c r="K761" s="530"/>
      <c r="L761" s="675"/>
      <c r="M761" s="530"/>
      <c r="N761" s="530"/>
      <c r="O761" s="530"/>
      <c r="P761" s="530"/>
      <c r="Q761" s="530"/>
      <c r="R761" s="675"/>
      <c r="S761" s="530"/>
      <c r="T761" s="530"/>
      <c r="U761" s="530"/>
      <c r="V761" s="530"/>
      <c r="W761" s="530"/>
      <c r="X761" s="530"/>
      <c r="Y761" s="530"/>
      <c r="Z761" s="530"/>
      <c r="AA761" s="530"/>
      <c r="AB761" s="530"/>
      <c r="AC761" s="530"/>
      <c r="AD761" s="530"/>
      <c r="AE761" s="530"/>
      <c r="AF761" s="530"/>
      <c r="AG761" s="677"/>
      <c r="AH761" s="530"/>
      <c r="AI761" s="530"/>
      <c r="AJ761" s="530"/>
      <c r="AK761" s="677"/>
      <c r="AL761" s="530"/>
    </row>
    <row r="762" ht="24.0" customHeight="1">
      <c r="A762" s="676"/>
      <c r="B762" s="669"/>
      <c r="C762" s="530"/>
      <c r="D762" s="674"/>
      <c r="E762" s="530"/>
      <c r="F762" s="530"/>
      <c r="G762" s="530"/>
      <c r="H762" s="530"/>
      <c r="I762" s="530"/>
      <c r="J762" s="530"/>
      <c r="K762" s="530"/>
      <c r="L762" s="675"/>
      <c r="M762" s="530"/>
      <c r="N762" s="530"/>
      <c r="O762" s="530"/>
      <c r="P762" s="530"/>
      <c r="Q762" s="530"/>
      <c r="R762" s="675"/>
      <c r="S762" s="530"/>
      <c r="T762" s="530"/>
      <c r="U762" s="530"/>
      <c r="V762" s="530"/>
      <c r="W762" s="530"/>
      <c r="X762" s="530"/>
      <c r="Y762" s="530"/>
      <c r="Z762" s="530"/>
      <c r="AA762" s="530"/>
      <c r="AB762" s="530"/>
      <c r="AC762" s="530"/>
      <c r="AD762" s="530"/>
      <c r="AE762" s="530"/>
      <c r="AF762" s="530"/>
      <c r="AG762" s="677"/>
      <c r="AH762" s="530"/>
      <c r="AI762" s="530"/>
      <c r="AJ762" s="530"/>
      <c r="AK762" s="677"/>
      <c r="AL762" s="530"/>
    </row>
    <row r="763" ht="24.0" customHeight="1">
      <c r="A763" s="676"/>
      <c r="B763" s="669"/>
      <c r="C763" s="530"/>
      <c r="D763" s="674"/>
      <c r="E763" s="530"/>
      <c r="F763" s="530"/>
      <c r="G763" s="530"/>
      <c r="H763" s="530"/>
      <c r="I763" s="530"/>
      <c r="J763" s="530"/>
      <c r="K763" s="530"/>
      <c r="L763" s="675"/>
      <c r="M763" s="530"/>
      <c r="N763" s="530"/>
      <c r="O763" s="530"/>
      <c r="P763" s="530"/>
      <c r="Q763" s="530"/>
      <c r="R763" s="675"/>
      <c r="S763" s="530"/>
      <c r="T763" s="530"/>
      <c r="U763" s="530"/>
      <c r="V763" s="530"/>
      <c r="W763" s="530"/>
      <c r="X763" s="530"/>
      <c r="Y763" s="530"/>
      <c r="Z763" s="530"/>
      <c r="AA763" s="530"/>
      <c r="AB763" s="530"/>
      <c r="AC763" s="530"/>
      <c r="AD763" s="530"/>
      <c r="AE763" s="530"/>
      <c r="AF763" s="530"/>
      <c r="AG763" s="677"/>
      <c r="AH763" s="530"/>
      <c r="AI763" s="530"/>
      <c r="AJ763" s="530"/>
      <c r="AK763" s="677"/>
      <c r="AL763" s="530"/>
    </row>
    <row r="764" ht="24.0" customHeight="1">
      <c r="A764" s="676"/>
      <c r="B764" s="669"/>
      <c r="C764" s="530"/>
      <c r="D764" s="674"/>
      <c r="E764" s="530"/>
      <c r="F764" s="530"/>
      <c r="G764" s="530"/>
      <c r="H764" s="530"/>
      <c r="I764" s="530"/>
      <c r="J764" s="530"/>
      <c r="K764" s="530"/>
      <c r="L764" s="675"/>
      <c r="M764" s="530"/>
      <c r="N764" s="530"/>
      <c r="O764" s="530"/>
      <c r="P764" s="530"/>
      <c r="Q764" s="530"/>
      <c r="R764" s="675"/>
      <c r="S764" s="530"/>
      <c r="T764" s="530"/>
      <c r="U764" s="530"/>
      <c r="V764" s="530"/>
      <c r="W764" s="530"/>
      <c r="X764" s="530"/>
      <c r="Y764" s="530"/>
      <c r="Z764" s="530"/>
      <c r="AA764" s="530"/>
      <c r="AB764" s="530"/>
      <c r="AC764" s="530"/>
      <c r="AD764" s="530"/>
      <c r="AE764" s="530"/>
      <c r="AF764" s="530"/>
      <c r="AG764" s="677"/>
      <c r="AH764" s="530"/>
      <c r="AI764" s="530"/>
      <c r="AJ764" s="530"/>
      <c r="AK764" s="677"/>
      <c r="AL764" s="530"/>
    </row>
    <row r="765" ht="24.0" customHeight="1">
      <c r="A765" s="676"/>
      <c r="B765" s="669"/>
      <c r="C765" s="530"/>
      <c r="D765" s="674"/>
      <c r="E765" s="530"/>
      <c r="F765" s="530"/>
      <c r="G765" s="530"/>
      <c r="H765" s="530"/>
      <c r="I765" s="530"/>
      <c r="J765" s="530"/>
      <c r="K765" s="530"/>
      <c r="L765" s="675"/>
      <c r="M765" s="530"/>
      <c r="N765" s="530"/>
      <c r="O765" s="530"/>
      <c r="P765" s="530"/>
      <c r="Q765" s="530"/>
      <c r="R765" s="675"/>
      <c r="S765" s="530"/>
      <c r="T765" s="530"/>
      <c r="U765" s="530"/>
      <c r="V765" s="530"/>
      <c r="W765" s="530"/>
      <c r="X765" s="530"/>
      <c r="Y765" s="530"/>
      <c r="Z765" s="530"/>
      <c r="AA765" s="530"/>
      <c r="AB765" s="530"/>
      <c r="AC765" s="530"/>
      <c r="AD765" s="530"/>
      <c r="AE765" s="530"/>
      <c r="AF765" s="530"/>
      <c r="AG765" s="677"/>
      <c r="AH765" s="530"/>
      <c r="AI765" s="530"/>
      <c r="AJ765" s="530"/>
      <c r="AK765" s="677"/>
      <c r="AL765" s="530"/>
    </row>
    <row r="766" ht="24.0" customHeight="1">
      <c r="A766" s="676"/>
      <c r="B766" s="669"/>
      <c r="C766" s="530"/>
      <c r="D766" s="674"/>
      <c r="E766" s="530"/>
      <c r="F766" s="530"/>
      <c r="G766" s="530"/>
      <c r="H766" s="530"/>
      <c r="I766" s="530"/>
      <c r="J766" s="530"/>
      <c r="K766" s="530"/>
      <c r="L766" s="675"/>
      <c r="M766" s="530"/>
      <c r="N766" s="530"/>
      <c r="O766" s="530"/>
      <c r="P766" s="530"/>
      <c r="Q766" s="530"/>
      <c r="R766" s="675"/>
      <c r="S766" s="530"/>
      <c r="T766" s="530"/>
      <c r="U766" s="530"/>
      <c r="V766" s="530"/>
      <c r="W766" s="530"/>
      <c r="X766" s="530"/>
      <c r="Y766" s="530"/>
      <c r="Z766" s="530"/>
      <c r="AA766" s="530"/>
      <c r="AB766" s="530"/>
      <c r="AC766" s="530"/>
      <c r="AD766" s="530"/>
      <c r="AE766" s="530"/>
      <c r="AF766" s="530"/>
      <c r="AG766" s="677"/>
      <c r="AH766" s="530"/>
      <c r="AI766" s="530"/>
      <c r="AJ766" s="530"/>
      <c r="AK766" s="677"/>
      <c r="AL766" s="530"/>
    </row>
    <row r="767" ht="24.0" customHeight="1">
      <c r="A767" s="676"/>
      <c r="B767" s="669"/>
      <c r="C767" s="530"/>
      <c r="D767" s="674"/>
      <c r="E767" s="530"/>
      <c r="F767" s="530"/>
      <c r="G767" s="530"/>
      <c r="H767" s="530"/>
      <c r="I767" s="530"/>
      <c r="J767" s="530"/>
      <c r="K767" s="530"/>
      <c r="L767" s="675"/>
      <c r="M767" s="530"/>
      <c r="N767" s="530"/>
      <c r="O767" s="530"/>
      <c r="P767" s="530"/>
      <c r="Q767" s="530"/>
      <c r="R767" s="675"/>
      <c r="S767" s="530"/>
      <c r="T767" s="530"/>
      <c r="U767" s="530"/>
      <c r="V767" s="530"/>
      <c r="W767" s="530"/>
      <c r="X767" s="530"/>
      <c r="Y767" s="530"/>
      <c r="Z767" s="530"/>
      <c r="AA767" s="530"/>
      <c r="AB767" s="530"/>
      <c r="AC767" s="530"/>
      <c r="AD767" s="530"/>
      <c r="AE767" s="530"/>
      <c r="AF767" s="530"/>
      <c r="AG767" s="677"/>
      <c r="AH767" s="530"/>
      <c r="AI767" s="530"/>
      <c r="AJ767" s="530"/>
      <c r="AK767" s="677"/>
      <c r="AL767" s="530"/>
    </row>
    <row r="768" ht="24.0" customHeight="1">
      <c r="A768" s="676"/>
      <c r="B768" s="669"/>
      <c r="C768" s="530"/>
      <c r="D768" s="674"/>
      <c r="E768" s="530"/>
      <c r="F768" s="530"/>
      <c r="G768" s="530"/>
      <c r="H768" s="530"/>
      <c r="I768" s="530"/>
      <c r="J768" s="530"/>
      <c r="K768" s="530"/>
      <c r="L768" s="675"/>
      <c r="M768" s="530"/>
      <c r="N768" s="530"/>
      <c r="O768" s="530"/>
      <c r="P768" s="530"/>
      <c r="Q768" s="530"/>
      <c r="R768" s="675"/>
      <c r="S768" s="530"/>
      <c r="T768" s="530"/>
      <c r="U768" s="530"/>
      <c r="V768" s="530"/>
      <c r="W768" s="530"/>
      <c r="X768" s="530"/>
      <c r="Y768" s="530"/>
      <c r="Z768" s="530"/>
      <c r="AA768" s="530"/>
      <c r="AB768" s="530"/>
      <c r="AC768" s="530"/>
      <c r="AD768" s="530"/>
      <c r="AE768" s="530"/>
      <c r="AF768" s="530"/>
      <c r="AG768" s="677"/>
      <c r="AH768" s="530"/>
      <c r="AI768" s="530"/>
      <c r="AJ768" s="530"/>
      <c r="AK768" s="677"/>
      <c r="AL768" s="530"/>
    </row>
    <row r="769" ht="24.0" customHeight="1">
      <c r="A769" s="676"/>
      <c r="B769" s="669"/>
      <c r="C769" s="530"/>
      <c r="D769" s="674"/>
      <c r="E769" s="530"/>
      <c r="F769" s="530"/>
      <c r="G769" s="530"/>
      <c r="H769" s="530"/>
      <c r="I769" s="530"/>
      <c r="J769" s="530"/>
      <c r="K769" s="530"/>
      <c r="L769" s="675"/>
      <c r="M769" s="530"/>
      <c r="N769" s="530"/>
      <c r="O769" s="530"/>
      <c r="P769" s="530"/>
      <c r="Q769" s="530"/>
      <c r="R769" s="675"/>
      <c r="S769" s="530"/>
      <c r="T769" s="530"/>
      <c r="U769" s="530"/>
      <c r="V769" s="530"/>
      <c r="W769" s="530"/>
      <c r="X769" s="530"/>
      <c r="Y769" s="530"/>
      <c r="Z769" s="530"/>
      <c r="AA769" s="530"/>
      <c r="AB769" s="530"/>
      <c r="AC769" s="530"/>
      <c r="AD769" s="530"/>
      <c r="AE769" s="530"/>
      <c r="AF769" s="530"/>
      <c r="AG769" s="677"/>
      <c r="AH769" s="530"/>
      <c r="AI769" s="530"/>
      <c r="AJ769" s="530"/>
      <c r="AK769" s="677"/>
      <c r="AL769" s="530"/>
    </row>
    <row r="770" ht="24.0" customHeight="1">
      <c r="A770" s="676"/>
      <c r="B770" s="669"/>
      <c r="C770" s="530"/>
      <c r="D770" s="674"/>
      <c r="E770" s="530"/>
      <c r="F770" s="530"/>
      <c r="G770" s="530"/>
      <c r="H770" s="530"/>
      <c r="I770" s="530"/>
      <c r="J770" s="530"/>
      <c r="K770" s="530"/>
      <c r="L770" s="675"/>
      <c r="M770" s="530"/>
      <c r="N770" s="530"/>
      <c r="O770" s="530"/>
      <c r="P770" s="530"/>
      <c r="Q770" s="530"/>
      <c r="R770" s="675"/>
      <c r="S770" s="530"/>
      <c r="T770" s="530"/>
      <c r="U770" s="530"/>
      <c r="V770" s="530"/>
      <c r="W770" s="530"/>
      <c r="X770" s="530"/>
      <c r="Y770" s="530"/>
      <c r="Z770" s="530"/>
      <c r="AA770" s="530"/>
      <c r="AB770" s="530"/>
      <c r="AC770" s="530"/>
      <c r="AD770" s="530"/>
      <c r="AE770" s="530"/>
      <c r="AF770" s="530"/>
      <c r="AG770" s="677"/>
      <c r="AH770" s="530"/>
      <c r="AI770" s="530"/>
      <c r="AJ770" s="530"/>
      <c r="AK770" s="677"/>
      <c r="AL770" s="530"/>
    </row>
    <row r="771" ht="24.0" customHeight="1">
      <c r="A771" s="676"/>
      <c r="B771" s="669"/>
      <c r="C771" s="530"/>
      <c r="D771" s="674"/>
      <c r="E771" s="530"/>
      <c r="F771" s="530"/>
      <c r="G771" s="530"/>
      <c r="H771" s="530"/>
      <c r="I771" s="530"/>
      <c r="J771" s="530"/>
      <c r="K771" s="530"/>
      <c r="L771" s="675"/>
      <c r="M771" s="530"/>
      <c r="N771" s="530"/>
      <c r="O771" s="530"/>
      <c r="P771" s="530"/>
      <c r="Q771" s="530"/>
      <c r="R771" s="675"/>
      <c r="S771" s="530"/>
      <c r="T771" s="530"/>
      <c r="U771" s="530"/>
      <c r="V771" s="530"/>
      <c r="W771" s="530"/>
      <c r="X771" s="530"/>
      <c r="Y771" s="530"/>
      <c r="Z771" s="530"/>
      <c r="AA771" s="530"/>
      <c r="AB771" s="530"/>
      <c r="AC771" s="530"/>
      <c r="AD771" s="530"/>
      <c r="AE771" s="530"/>
      <c r="AF771" s="530"/>
      <c r="AG771" s="677"/>
      <c r="AH771" s="530"/>
      <c r="AI771" s="530"/>
      <c r="AJ771" s="530"/>
      <c r="AK771" s="677"/>
      <c r="AL771" s="530"/>
    </row>
    <row r="772" ht="24.0" customHeight="1">
      <c r="A772" s="676"/>
      <c r="B772" s="669"/>
      <c r="C772" s="530"/>
      <c r="D772" s="674"/>
      <c r="E772" s="530"/>
      <c r="F772" s="530"/>
      <c r="G772" s="530"/>
      <c r="H772" s="530"/>
      <c r="I772" s="530"/>
      <c r="J772" s="530"/>
      <c r="K772" s="530"/>
      <c r="L772" s="675"/>
      <c r="M772" s="530"/>
      <c r="N772" s="530"/>
      <c r="O772" s="530"/>
      <c r="P772" s="530"/>
      <c r="Q772" s="530"/>
      <c r="R772" s="675"/>
      <c r="S772" s="530"/>
      <c r="T772" s="530"/>
      <c r="U772" s="530"/>
      <c r="V772" s="530"/>
      <c r="W772" s="530"/>
      <c r="X772" s="530"/>
      <c r="Y772" s="530"/>
      <c r="Z772" s="530"/>
      <c r="AA772" s="530"/>
      <c r="AB772" s="530"/>
      <c r="AC772" s="530"/>
      <c r="AD772" s="530"/>
      <c r="AE772" s="530"/>
      <c r="AF772" s="530"/>
      <c r="AG772" s="677"/>
      <c r="AH772" s="530"/>
      <c r="AI772" s="530"/>
      <c r="AJ772" s="530"/>
      <c r="AK772" s="677"/>
      <c r="AL772" s="530"/>
    </row>
    <row r="773" ht="24.0" customHeight="1">
      <c r="A773" s="676"/>
      <c r="B773" s="669"/>
      <c r="C773" s="530"/>
      <c r="D773" s="674"/>
      <c r="E773" s="530"/>
      <c r="F773" s="530"/>
      <c r="G773" s="530"/>
      <c r="H773" s="530"/>
      <c r="I773" s="530"/>
      <c r="J773" s="530"/>
      <c r="K773" s="530"/>
      <c r="L773" s="675"/>
      <c r="M773" s="530"/>
      <c r="N773" s="530"/>
      <c r="O773" s="530"/>
      <c r="P773" s="530"/>
      <c r="Q773" s="530"/>
      <c r="R773" s="675"/>
      <c r="S773" s="530"/>
      <c r="T773" s="530"/>
      <c r="U773" s="530"/>
      <c r="V773" s="530"/>
      <c r="W773" s="530"/>
      <c r="X773" s="530"/>
      <c r="Y773" s="530"/>
      <c r="Z773" s="530"/>
      <c r="AA773" s="530"/>
      <c r="AB773" s="530"/>
      <c r="AC773" s="530"/>
      <c r="AD773" s="530"/>
      <c r="AE773" s="530"/>
      <c r="AF773" s="530"/>
      <c r="AG773" s="677"/>
      <c r="AH773" s="530"/>
      <c r="AI773" s="530"/>
      <c r="AJ773" s="530"/>
      <c r="AK773" s="677"/>
      <c r="AL773" s="530"/>
    </row>
    <row r="774" ht="24.0" customHeight="1">
      <c r="A774" s="676"/>
      <c r="B774" s="669"/>
      <c r="C774" s="530"/>
      <c r="D774" s="674"/>
      <c r="E774" s="530"/>
      <c r="F774" s="530"/>
      <c r="G774" s="530"/>
      <c r="H774" s="530"/>
      <c r="I774" s="530"/>
      <c r="J774" s="530"/>
      <c r="K774" s="530"/>
      <c r="L774" s="675"/>
      <c r="M774" s="530"/>
      <c r="N774" s="530"/>
      <c r="O774" s="530"/>
      <c r="P774" s="530"/>
      <c r="Q774" s="530"/>
      <c r="R774" s="675"/>
      <c r="S774" s="530"/>
      <c r="T774" s="530"/>
      <c r="U774" s="530"/>
      <c r="V774" s="530"/>
      <c r="W774" s="530"/>
      <c r="X774" s="530"/>
      <c r="Y774" s="530"/>
      <c r="Z774" s="530"/>
      <c r="AA774" s="530"/>
      <c r="AB774" s="530"/>
      <c r="AC774" s="530"/>
      <c r="AD774" s="530"/>
      <c r="AE774" s="530"/>
      <c r="AF774" s="530"/>
      <c r="AG774" s="677"/>
      <c r="AH774" s="530"/>
      <c r="AI774" s="530"/>
      <c r="AJ774" s="530"/>
      <c r="AK774" s="677"/>
      <c r="AL774" s="530"/>
    </row>
    <row r="775" ht="24.0" customHeight="1">
      <c r="A775" s="676"/>
      <c r="B775" s="669"/>
      <c r="C775" s="530"/>
      <c r="D775" s="674"/>
      <c r="E775" s="530"/>
      <c r="F775" s="530"/>
      <c r="G775" s="530"/>
      <c r="H775" s="530"/>
      <c r="I775" s="530"/>
      <c r="J775" s="530"/>
      <c r="K775" s="530"/>
      <c r="L775" s="675"/>
      <c r="M775" s="530"/>
      <c r="N775" s="530"/>
      <c r="O775" s="530"/>
      <c r="P775" s="530"/>
      <c r="Q775" s="530"/>
      <c r="R775" s="675"/>
      <c r="S775" s="530"/>
      <c r="T775" s="530"/>
      <c r="U775" s="530"/>
      <c r="V775" s="530"/>
      <c r="W775" s="530"/>
      <c r="X775" s="530"/>
      <c r="Y775" s="530"/>
      <c r="Z775" s="530"/>
      <c r="AA775" s="530"/>
      <c r="AB775" s="530"/>
      <c r="AC775" s="530"/>
      <c r="AD775" s="530"/>
      <c r="AE775" s="530"/>
      <c r="AF775" s="530"/>
      <c r="AG775" s="677"/>
      <c r="AH775" s="530"/>
      <c r="AI775" s="530"/>
      <c r="AJ775" s="530"/>
      <c r="AK775" s="677"/>
      <c r="AL775" s="530"/>
    </row>
    <row r="776" ht="24.0" customHeight="1">
      <c r="A776" s="676"/>
      <c r="B776" s="669"/>
      <c r="C776" s="530"/>
      <c r="D776" s="674"/>
      <c r="E776" s="530"/>
      <c r="F776" s="530"/>
      <c r="G776" s="530"/>
      <c r="H776" s="530"/>
      <c r="I776" s="530"/>
      <c r="J776" s="530"/>
      <c r="K776" s="530"/>
      <c r="L776" s="675"/>
      <c r="M776" s="530"/>
      <c r="N776" s="530"/>
      <c r="O776" s="530"/>
      <c r="P776" s="530"/>
      <c r="Q776" s="530"/>
      <c r="R776" s="675"/>
      <c r="S776" s="530"/>
      <c r="T776" s="530"/>
      <c r="U776" s="530"/>
      <c r="V776" s="530"/>
      <c r="W776" s="530"/>
      <c r="X776" s="530"/>
      <c r="Y776" s="530"/>
      <c r="Z776" s="530"/>
      <c r="AA776" s="530"/>
      <c r="AB776" s="530"/>
      <c r="AC776" s="530"/>
      <c r="AD776" s="530"/>
      <c r="AE776" s="530"/>
      <c r="AF776" s="530"/>
      <c r="AG776" s="677"/>
      <c r="AH776" s="530"/>
      <c r="AI776" s="530"/>
      <c r="AJ776" s="530"/>
      <c r="AK776" s="677"/>
      <c r="AL776" s="530"/>
    </row>
    <row r="777" ht="24.0" customHeight="1">
      <c r="A777" s="676"/>
      <c r="B777" s="669"/>
      <c r="C777" s="530"/>
      <c r="D777" s="674"/>
      <c r="E777" s="530"/>
      <c r="F777" s="530"/>
      <c r="G777" s="530"/>
      <c r="H777" s="530"/>
      <c r="I777" s="530"/>
      <c r="J777" s="530"/>
      <c r="K777" s="530"/>
      <c r="L777" s="675"/>
      <c r="M777" s="530"/>
      <c r="N777" s="530"/>
      <c r="O777" s="530"/>
      <c r="P777" s="530"/>
      <c r="Q777" s="530"/>
      <c r="R777" s="675"/>
      <c r="S777" s="530"/>
      <c r="T777" s="530"/>
      <c r="U777" s="530"/>
      <c r="V777" s="530"/>
      <c r="W777" s="530"/>
      <c r="X777" s="530"/>
      <c r="Y777" s="530"/>
      <c r="Z777" s="530"/>
      <c r="AA777" s="530"/>
      <c r="AB777" s="530"/>
      <c r="AC777" s="530"/>
      <c r="AD777" s="530"/>
      <c r="AE777" s="530"/>
      <c r="AF777" s="530"/>
      <c r="AG777" s="677"/>
      <c r="AH777" s="530"/>
      <c r="AI777" s="530"/>
      <c r="AJ777" s="530"/>
      <c r="AK777" s="677"/>
      <c r="AL777" s="530"/>
    </row>
    <row r="778" ht="24.0" customHeight="1">
      <c r="A778" s="676"/>
      <c r="B778" s="669"/>
      <c r="C778" s="530"/>
      <c r="D778" s="674"/>
      <c r="E778" s="530"/>
      <c r="F778" s="530"/>
      <c r="G778" s="530"/>
      <c r="H778" s="530"/>
      <c r="I778" s="530"/>
      <c r="J778" s="530"/>
      <c r="K778" s="530"/>
      <c r="L778" s="675"/>
      <c r="M778" s="530"/>
      <c r="N778" s="530"/>
      <c r="O778" s="530"/>
      <c r="P778" s="530"/>
      <c r="Q778" s="530"/>
      <c r="R778" s="675"/>
      <c r="S778" s="530"/>
      <c r="T778" s="530"/>
      <c r="U778" s="530"/>
      <c r="V778" s="530"/>
      <c r="W778" s="530"/>
      <c r="X778" s="530"/>
      <c r="Y778" s="530"/>
      <c r="Z778" s="530"/>
      <c r="AA778" s="530"/>
      <c r="AB778" s="530"/>
      <c r="AC778" s="530"/>
      <c r="AD778" s="530"/>
      <c r="AE778" s="530"/>
      <c r="AF778" s="530"/>
      <c r="AG778" s="677"/>
      <c r="AH778" s="530"/>
      <c r="AI778" s="530"/>
      <c r="AJ778" s="530"/>
      <c r="AK778" s="677"/>
      <c r="AL778" s="530"/>
    </row>
    <row r="779" ht="24.0" customHeight="1">
      <c r="A779" s="676"/>
      <c r="B779" s="669"/>
      <c r="C779" s="530"/>
      <c r="D779" s="674"/>
      <c r="E779" s="530"/>
      <c r="F779" s="530"/>
      <c r="G779" s="530"/>
      <c r="H779" s="530"/>
      <c r="I779" s="530"/>
      <c r="J779" s="530"/>
      <c r="K779" s="530"/>
      <c r="L779" s="675"/>
      <c r="M779" s="530"/>
      <c r="N779" s="530"/>
      <c r="O779" s="530"/>
      <c r="P779" s="530"/>
      <c r="Q779" s="530"/>
      <c r="R779" s="675"/>
      <c r="S779" s="530"/>
      <c r="T779" s="530"/>
      <c r="U779" s="530"/>
      <c r="V779" s="530"/>
      <c r="W779" s="530"/>
      <c r="X779" s="530"/>
      <c r="Y779" s="530"/>
      <c r="Z779" s="530"/>
      <c r="AA779" s="530"/>
      <c r="AB779" s="530"/>
      <c r="AC779" s="530"/>
      <c r="AD779" s="530"/>
      <c r="AE779" s="530"/>
      <c r="AF779" s="530"/>
      <c r="AG779" s="677"/>
      <c r="AH779" s="530"/>
      <c r="AI779" s="530"/>
      <c r="AJ779" s="530"/>
      <c r="AK779" s="677"/>
      <c r="AL779" s="530"/>
    </row>
    <row r="780" ht="24.0" customHeight="1">
      <c r="A780" s="676"/>
      <c r="B780" s="669"/>
      <c r="C780" s="530"/>
      <c r="D780" s="674"/>
      <c r="E780" s="530"/>
      <c r="F780" s="530"/>
      <c r="G780" s="530"/>
      <c r="H780" s="530"/>
      <c r="I780" s="530"/>
      <c r="J780" s="530"/>
      <c r="K780" s="530"/>
      <c r="L780" s="675"/>
      <c r="M780" s="530"/>
      <c r="N780" s="530"/>
      <c r="O780" s="530"/>
      <c r="P780" s="530"/>
      <c r="Q780" s="530"/>
      <c r="R780" s="675"/>
      <c r="S780" s="530"/>
      <c r="T780" s="530"/>
      <c r="U780" s="530"/>
      <c r="V780" s="530"/>
      <c r="W780" s="530"/>
      <c r="X780" s="530"/>
      <c r="Y780" s="530"/>
      <c r="Z780" s="530"/>
      <c r="AA780" s="530"/>
      <c r="AB780" s="530"/>
      <c r="AC780" s="530"/>
      <c r="AD780" s="530"/>
      <c r="AE780" s="530"/>
      <c r="AF780" s="530"/>
      <c r="AG780" s="677"/>
      <c r="AH780" s="530"/>
      <c r="AI780" s="530"/>
      <c r="AJ780" s="530"/>
      <c r="AK780" s="677"/>
      <c r="AL780" s="530"/>
    </row>
    <row r="781" ht="24.0" customHeight="1">
      <c r="A781" s="676"/>
      <c r="B781" s="669"/>
      <c r="C781" s="530"/>
      <c r="D781" s="674"/>
      <c r="E781" s="530"/>
      <c r="F781" s="530"/>
      <c r="G781" s="530"/>
      <c r="H781" s="530"/>
      <c r="I781" s="530"/>
      <c r="J781" s="530"/>
      <c r="K781" s="530"/>
      <c r="L781" s="675"/>
      <c r="M781" s="530"/>
      <c r="N781" s="530"/>
      <c r="O781" s="530"/>
      <c r="P781" s="530"/>
      <c r="Q781" s="530"/>
      <c r="R781" s="675"/>
      <c r="S781" s="530"/>
      <c r="T781" s="530"/>
      <c r="U781" s="530"/>
      <c r="V781" s="530"/>
      <c r="W781" s="530"/>
      <c r="X781" s="530"/>
      <c r="Y781" s="530"/>
      <c r="Z781" s="530"/>
      <c r="AA781" s="530"/>
      <c r="AB781" s="530"/>
      <c r="AC781" s="530"/>
      <c r="AD781" s="530"/>
      <c r="AE781" s="530"/>
      <c r="AF781" s="530"/>
      <c r="AG781" s="677"/>
      <c r="AH781" s="530"/>
      <c r="AI781" s="530"/>
      <c r="AJ781" s="530"/>
      <c r="AK781" s="677"/>
      <c r="AL781" s="530"/>
    </row>
    <row r="782" ht="24.0" customHeight="1">
      <c r="A782" s="676"/>
      <c r="B782" s="669"/>
      <c r="C782" s="530"/>
      <c r="D782" s="674"/>
      <c r="E782" s="530"/>
      <c r="F782" s="530"/>
      <c r="G782" s="530"/>
      <c r="H782" s="530"/>
      <c r="I782" s="530"/>
      <c r="J782" s="530"/>
      <c r="K782" s="530"/>
      <c r="L782" s="675"/>
      <c r="M782" s="530"/>
      <c r="N782" s="530"/>
      <c r="O782" s="530"/>
      <c r="P782" s="530"/>
      <c r="Q782" s="530"/>
      <c r="R782" s="675"/>
      <c r="S782" s="530"/>
      <c r="T782" s="530"/>
      <c r="U782" s="530"/>
      <c r="V782" s="530"/>
      <c r="W782" s="530"/>
      <c r="X782" s="530"/>
      <c r="Y782" s="530"/>
      <c r="Z782" s="530"/>
      <c r="AA782" s="530"/>
      <c r="AB782" s="530"/>
      <c r="AC782" s="530"/>
      <c r="AD782" s="530"/>
      <c r="AE782" s="530"/>
      <c r="AF782" s="530"/>
      <c r="AG782" s="677"/>
      <c r="AH782" s="530"/>
      <c r="AI782" s="530"/>
      <c r="AJ782" s="530"/>
      <c r="AK782" s="677"/>
      <c r="AL782" s="530"/>
    </row>
    <row r="783" ht="24.0" customHeight="1">
      <c r="A783" s="676"/>
      <c r="B783" s="669"/>
      <c r="C783" s="530"/>
      <c r="D783" s="674"/>
      <c r="E783" s="530"/>
      <c r="F783" s="530"/>
      <c r="G783" s="530"/>
      <c r="H783" s="530"/>
      <c r="I783" s="530"/>
      <c r="J783" s="530"/>
      <c r="K783" s="530"/>
      <c r="L783" s="675"/>
      <c r="M783" s="530"/>
      <c r="N783" s="530"/>
      <c r="O783" s="530"/>
      <c r="P783" s="530"/>
      <c r="Q783" s="530"/>
      <c r="R783" s="675"/>
      <c r="S783" s="530"/>
      <c r="T783" s="530"/>
      <c r="U783" s="530"/>
      <c r="V783" s="530"/>
      <c r="W783" s="530"/>
      <c r="X783" s="530"/>
      <c r="Y783" s="530"/>
      <c r="Z783" s="530"/>
      <c r="AA783" s="530"/>
      <c r="AB783" s="530"/>
      <c r="AC783" s="530"/>
      <c r="AD783" s="530"/>
      <c r="AE783" s="530"/>
      <c r="AF783" s="530"/>
      <c r="AG783" s="677"/>
      <c r="AH783" s="530"/>
      <c r="AI783" s="530"/>
      <c r="AJ783" s="530"/>
      <c r="AK783" s="677"/>
      <c r="AL783" s="530"/>
    </row>
    <row r="784" ht="24.0" customHeight="1">
      <c r="A784" s="676"/>
      <c r="B784" s="669"/>
      <c r="C784" s="530"/>
      <c r="D784" s="674"/>
      <c r="E784" s="530"/>
      <c r="F784" s="530"/>
      <c r="G784" s="530"/>
      <c r="H784" s="530"/>
      <c r="I784" s="530"/>
      <c r="J784" s="530"/>
      <c r="K784" s="530"/>
      <c r="L784" s="675"/>
      <c r="M784" s="530"/>
      <c r="N784" s="530"/>
      <c r="O784" s="530"/>
      <c r="P784" s="530"/>
      <c r="Q784" s="530"/>
      <c r="R784" s="675"/>
      <c r="S784" s="530"/>
      <c r="T784" s="530"/>
      <c r="U784" s="530"/>
      <c r="V784" s="530"/>
      <c r="W784" s="530"/>
      <c r="X784" s="530"/>
      <c r="Y784" s="530"/>
      <c r="Z784" s="530"/>
      <c r="AA784" s="530"/>
      <c r="AB784" s="530"/>
      <c r="AC784" s="530"/>
      <c r="AD784" s="530"/>
      <c r="AE784" s="530"/>
      <c r="AF784" s="530"/>
      <c r="AG784" s="677"/>
      <c r="AH784" s="530"/>
      <c r="AI784" s="530"/>
      <c r="AJ784" s="530"/>
      <c r="AK784" s="677"/>
      <c r="AL784" s="530"/>
    </row>
    <row r="785" ht="24.0" customHeight="1">
      <c r="A785" s="676"/>
      <c r="B785" s="669"/>
      <c r="C785" s="530"/>
      <c r="D785" s="674"/>
      <c r="E785" s="530"/>
      <c r="F785" s="530"/>
      <c r="G785" s="530"/>
      <c r="H785" s="530"/>
      <c r="I785" s="530"/>
      <c r="J785" s="530"/>
      <c r="K785" s="530"/>
      <c r="L785" s="675"/>
      <c r="M785" s="530"/>
      <c r="N785" s="530"/>
      <c r="O785" s="530"/>
      <c r="P785" s="530"/>
      <c r="Q785" s="530"/>
      <c r="R785" s="675"/>
      <c r="S785" s="530"/>
      <c r="T785" s="530"/>
      <c r="U785" s="530"/>
      <c r="V785" s="530"/>
      <c r="W785" s="530"/>
      <c r="X785" s="530"/>
      <c r="Y785" s="530"/>
      <c r="Z785" s="530"/>
      <c r="AA785" s="530"/>
      <c r="AB785" s="530"/>
      <c r="AC785" s="530"/>
      <c r="AD785" s="530"/>
      <c r="AE785" s="530"/>
      <c r="AF785" s="530"/>
      <c r="AG785" s="677"/>
      <c r="AH785" s="530"/>
      <c r="AI785" s="530"/>
      <c r="AJ785" s="530"/>
      <c r="AK785" s="677"/>
      <c r="AL785" s="530"/>
    </row>
    <row r="786" ht="24.0" customHeight="1">
      <c r="A786" s="676"/>
      <c r="B786" s="669"/>
      <c r="C786" s="530"/>
      <c r="D786" s="674"/>
      <c r="E786" s="530"/>
      <c r="F786" s="530"/>
      <c r="G786" s="530"/>
      <c r="H786" s="530"/>
      <c r="I786" s="530"/>
      <c r="J786" s="530"/>
      <c r="K786" s="530"/>
      <c r="L786" s="675"/>
      <c r="M786" s="530"/>
      <c r="N786" s="530"/>
      <c r="O786" s="530"/>
      <c r="P786" s="530"/>
      <c r="Q786" s="530"/>
      <c r="R786" s="675"/>
      <c r="S786" s="530"/>
      <c r="T786" s="530"/>
      <c r="U786" s="530"/>
      <c r="V786" s="530"/>
      <c r="W786" s="530"/>
      <c r="X786" s="530"/>
      <c r="Y786" s="530"/>
      <c r="Z786" s="530"/>
      <c r="AA786" s="530"/>
      <c r="AB786" s="530"/>
      <c r="AC786" s="530"/>
      <c r="AD786" s="530"/>
      <c r="AE786" s="530"/>
      <c r="AF786" s="530"/>
      <c r="AG786" s="677"/>
      <c r="AH786" s="530"/>
      <c r="AI786" s="530"/>
      <c r="AJ786" s="530"/>
      <c r="AK786" s="677"/>
      <c r="AL786" s="530"/>
    </row>
    <row r="787" ht="24.0" customHeight="1">
      <c r="A787" s="676"/>
      <c r="B787" s="669"/>
      <c r="C787" s="530"/>
      <c r="D787" s="674"/>
      <c r="E787" s="530"/>
      <c r="F787" s="530"/>
      <c r="G787" s="530"/>
      <c r="H787" s="530"/>
      <c r="I787" s="530"/>
      <c r="J787" s="530"/>
      <c r="K787" s="530"/>
      <c r="L787" s="675"/>
      <c r="M787" s="530"/>
      <c r="N787" s="530"/>
      <c r="O787" s="530"/>
      <c r="P787" s="530"/>
      <c r="Q787" s="530"/>
      <c r="R787" s="675"/>
      <c r="S787" s="530"/>
      <c r="T787" s="530"/>
      <c r="U787" s="530"/>
      <c r="V787" s="530"/>
      <c r="W787" s="530"/>
      <c r="X787" s="530"/>
      <c r="Y787" s="530"/>
      <c r="Z787" s="530"/>
      <c r="AA787" s="530"/>
      <c r="AB787" s="530"/>
      <c r="AC787" s="530"/>
      <c r="AD787" s="530"/>
      <c r="AE787" s="530"/>
      <c r="AF787" s="530"/>
      <c r="AG787" s="677"/>
      <c r="AH787" s="530"/>
      <c r="AI787" s="530"/>
      <c r="AJ787" s="530"/>
      <c r="AK787" s="677"/>
      <c r="AL787" s="530"/>
    </row>
    <row r="788" ht="24.0" customHeight="1">
      <c r="A788" s="676"/>
      <c r="B788" s="669"/>
      <c r="C788" s="530"/>
      <c r="D788" s="674"/>
      <c r="E788" s="530"/>
      <c r="F788" s="530"/>
      <c r="G788" s="530"/>
      <c r="H788" s="530"/>
      <c r="I788" s="530"/>
      <c r="J788" s="530"/>
      <c r="K788" s="530"/>
      <c r="L788" s="675"/>
      <c r="M788" s="530"/>
      <c r="N788" s="530"/>
      <c r="O788" s="530"/>
      <c r="P788" s="530"/>
      <c r="Q788" s="530"/>
      <c r="R788" s="675"/>
      <c r="S788" s="530"/>
      <c r="T788" s="530"/>
      <c r="U788" s="530"/>
      <c r="V788" s="530"/>
      <c r="W788" s="530"/>
      <c r="X788" s="530"/>
      <c r="Y788" s="530"/>
      <c r="Z788" s="530"/>
      <c r="AA788" s="530"/>
      <c r="AB788" s="530"/>
      <c r="AC788" s="530"/>
      <c r="AD788" s="530"/>
      <c r="AE788" s="530"/>
      <c r="AF788" s="530"/>
      <c r="AG788" s="677"/>
      <c r="AH788" s="530"/>
      <c r="AI788" s="530"/>
      <c r="AJ788" s="530"/>
      <c r="AK788" s="677"/>
      <c r="AL788" s="530"/>
    </row>
    <row r="789" ht="24.0" customHeight="1">
      <c r="A789" s="676"/>
      <c r="B789" s="669"/>
      <c r="C789" s="530"/>
      <c r="D789" s="674"/>
      <c r="E789" s="530"/>
      <c r="F789" s="530"/>
      <c r="G789" s="530"/>
      <c r="H789" s="530"/>
      <c r="I789" s="530"/>
      <c r="J789" s="530"/>
      <c r="K789" s="530"/>
      <c r="L789" s="675"/>
      <c r="M789" s="530"/>
      <c r="N789" s="530"/>
      <c r="O789" s="530"/>
      <c r="P789" s="530"/>
      <c r="Q789" s="530"/>
      <c r="R789" s="675"/>
      <c r="S789" s="530"/>
      <c r="T789" s="530"/>
      <c r="U789" s="530"/>
      <c r="V789" s="530"/>
      <c r="W789" s="530"/>
      <c r="X789" s="530"/>
      <c r="Y789" s="530"/>
      <c r="Z789" s="530"/>
      <c r="AA789" s="530"/>
      <c r="AB789" s="530"/>
      <c r="AC789" s="530"/>
      <c r="AD789" s="530"/>
      <c r="AE789" s="530"/>
      <c r="AF789" s="530"/>
      <c r="AG789" s="677"/>
      <c r="AH789" s="530"/>
      <c r="AI789" s="530"/>
      <c r="AJ789" s="530"/>
      <c r="AK789" s="677"/>
      <c r="AL789" s="530"/>
    </row>
    <row r="790" ht="24.0" customHeight="1">
      <c r="A790" s="676"/>
      <c r="B790" s="669"/>
      <c r="C790" s="530"/>
      <c r="D790" s="674"/>
      <c r="E790" s="530"/>
      <c r="F790" s="530"/>
      <c r="G790" s="530"/>
      <c r="H790" s="530"/>
      <c r="I790" s="530"/>
      <c r="J790" s="530"/>
      <c r="K790" s="530"/>
      <c r="L790" s="675"/>
      <c r="M790" s="530"/>
      <c r="N790" s="530"/>
      <c r="O790" s="530"/>
      <c r="P790" s="530"/>
      <c r="Q790" s="530"/>
      <c r="R790" s="675"/>
      <c r="S790" s="530"/>
      <c r="T790" s="530"/>
      <c r="U790" s="530"/>
      <c r="V790" s="530"/>
      <c r="W790" s="530"/>
      <c r="X790" s="530"/>
      <c r="Y790" s="530"/>
      <c r="Z790" s="530"/>
      <c r="AA790" s="530"/>
      <c r="AB790" s="530"/>
      <c r="AC790" s="530"/>
      <c r="AD790" s="530"/>
      <c r="AE790" s="530"/>
      <c r="AF790" s="530"/>
      <c r="AG790" s="677"/>
      <c r="AH790" s="530"/>
      <c r="AI790" s="530"/>
      <c r="AJ790" s="530"/>
      <c r="AK790" s="677"/>
      <c r="AL790" s="530"/>
    </row>
    <row r="791" ht="24.0" customHeight="1">
      <c r="A791" s="676"/>
      <c r="B791" s="669"/>
      <c r="C791" s="530"/>
      <c r="D791" s="674"/>
      <c r="E791" s="530"/>
      <c r="F791" s="530"/>
      <c r="G791" s="530"/>
      <c r="H791" s="530"/>
      <c r="I791" s="530"/>
      <c r="J791" s="530"/>
      <c r="K791" s="530"/>
      <c r="L791" s="675"/>
      <c r="M791" s="530"/>
      <c r="N791" s="530"/>
      <c r="O791" s="530"/>
      <c r="P791" s="530"/>
      <c r="Q791" s="530"/>
      <c r="R791" s="675"/>
      <c r="S791" s="530"/>
      <c r="T791" s="530"/>
      <c r="U791" s="530"/>
      <c r="V791" s="530"/>
      <c r="W791" s="530"/>
      <c r="X791" s="530"/>
      <c r="Y791" s="530"/>
      <c r="Z791" s="530"/>
      <c r="AA791" s="530"/>
      <c r="AB791" s="530"/>
      <c r="AC791" s="530"/>
      <c r="AD791" s="530"/>
      <c r="AE791" s="530"/>
      <c r="AF791" s="530"/>
      <c r="AG791" s="677"/>
      <c r="AH791" s="530"/>
      <c r="AI791" s="530"/>
      <c r="AJ791" s="530"/>
      <c r="AK791" s="677"/>
      <c r="AL791" s="530"/>
    </row>
    <row r="792" ht="24.0" customHeight="1">
      <c r="A792" s="676"/>
      <c r="B792" s="669"/>
      <c r="C792" s="530"/>
      <c r="D792" s="674"/>
      <c r="E792" s="530"/>
      <c r="F792" s="530"/>
      <c r="G792" s="530"/>
      <c r="H792" s="530"/>
      <c r="I792" s="530"/>
      <c r="J792" s="530"/>
      <c r="K792" s="530"/>
      <c r="L792" s="675"/>
      <c r="M792" s="530"/>
      <c r="N792" s="530"/>
      <c r="O792" s="530"/>
      <c r="P792" s="530"/>
      <c r="Q792" s="530"/>
      <c r="R792" s="675"/>
      <c r="S792" s="530"/>
      <c r="T792" s="530"/>
      <c r="U792" s="530"/>
      <c r="V792" s="530"/>
      <c r="W792" s="530"/>
      <c r="X792" s="530"/>
      <c r="Y792" s="530"/>
      <c r="Z792" s="530"/>
      <c r="AA792" s="530"/>
      <c r="AB792" s="530"/>
      <c r="AC792" s="530"/>
      <c r="AD792" s="530"/>
      <c r="AE792" s="530"/>
      <c r="AF792" s="530"/>
      <c r="AG792" s="677"/>
      <c r="AH792" s="530"/>
      <c r="AI792" s="530"/>
      <c r="AJ792" s="530"/>
      <c r="AK792" s="677"/>
      <c r="AL792" s="530"/>
    </row>
    <row r="793" ht="24.0" customHeight="1">
      <c r="A793" s="676"/>
      <c r="B793" s="669"/>
      <c r="C793" s="530"/>
      <c r="D793" s="674"/>
      <c r="E793" s="530"/>
      <c r="F793" s="530"/>
      <c r="G793" s="530"/>
      <c r="H793" s="530"/>
      <c r="I793" s="530"/>
      <c r="J793" s="530"/>
      <c r="K793" s="530"/>
      <c r="L793" s="675"/>
      <c r="M793" s="530"/>
      <c r="N793" s="530"/>
      <c r="O793" s="530"/>
      <c r="P793" s="530"/>
      <c r="Q793" s="530"/>
      <c r="R793" s="675"/>
      <c r="S793" s="530"/>
      <c r="T793" s="530"/>
      <c r="U793" s="530"/>
      <c r="V793" s="530"/>
      <c r="W793" s="530"/>
      <c r="X793" s="530"/>
      <c r="Y793" s="530"/>
      <c r="Z793" s="530"/>
      <c r="AA793" s="530"/>
      <c r="AB793" s="530"/>
      <c r="AC793" s="530"/>
      <c r="AD793" s="530"/>
      <c r="AE793" s="530"/>
      <c r="AF793" s="530"/>
      <c r="AG793" s="677"/>
      <c r="AH793" s="530"/>
      <c r="AI793" s="530"/>
      <c r="AJ793" s="530"/>
      <c r="AK793" s="677"/>
      <c r="AL793" s="530"/>
    </row>
    <row r="794" ht="24.0" customHeight="1">
      <c r="A794" s="676"/>
      <c r="B794" s="669"/>
      <c r="C794" s="530"/>
      <c r="D794" s="674"/>
      <c r="E794" s="530"/>
      <c r="F794" s="530"/>
      <c r="G794" s="530"/>
      <c r="H794" s="530"/>
      <c r="I794" s="530"/>
      <c r="J794" s="530"/>
      <c r="K794" s="530"/>
      <c r="L794" s="675"/>
      <c r="M794" s="530"/>
      <c r="N794" s="530"/>
      <c r="O794" s="530"/>
      <c r="P794" s="530"/>
      <c r="Q794" s="530"/>
      <c r="R794" s="675"/>
      <c r="S794" s="530"/>
      <c r="T794" s="530"/>
      <c r="U794" s="530"/>
      <c r="V794" s="530"/>
      <c r="W794" s="530"/>
      <c r="X794" s="530"/>
      <c r="Y794" s="530"/>
      <c r="Z794" s="530"/>
      <c r="AA794" s="530"/>
      <c r="AB794" s="530"/>
      <c r="AC794" s="530"/>
      <c r="AD794" s="530"/>
      <c r="AE794" s="530"/>
      <c r="AF794" s="530"/>
      <c r="AG794" s="677"/>
      <c r="AH794" s="530"/>
      <c r="AI794" s="530"/>
      <c r="AJ794" s="530"/>
      <c r="AK794" s="677"/>
      <c r="AL794" s="530"/>
    </row>
    <row r="795" ht="24.0" customHeight="1">
      <c r="A795" s="676"/>
      <c r="B795" s="669"/>
      <c r="C795" s="530"/>
      <c r="D795" s="674"/>
      <c r="E795" s="530"/>
      <c r="F795" s="530"/>
      <c r="G795" s="530"/>
      <c r="H795" s="530"/>
      <c r="I795" s="530"/>
      <c r="J795" s="530"/>
      <c r="K795" s="530"/>
      <c r="L795" s="675"/>
      <c r="M795" s="530"/>
      <c r="N795" s="530"/>
      <c r="O795" s="530"/>
      <c r="P795" s="530"/>
      <c r="Q795" s="530"/>
      <c r="R795" s="675"/>
      <c r="S795" s="530"/>
      <c r="T795" s="530"/>
      <c r="U795" s="530"/>
      <c r="V795" s="530"/>
      <c r="W795" s="530"/>
      <c r="X795" s="530"/>
      <c r="Y795" s="530"/>
      <c r="Z795" s="530"/>
      <c r="AA795" s="530"/>
      <c r="AB795" s="530"/>
      <c r="AC795" s="530"/>
      <c r="AD795" s="530"/>
      <c r="AE795" s="530"/>
      <c r="AF795" s="530"/>
      <c r="AG795" s="677"/>
      <c r="AH795" s="530"/>
      <c r="AI795" s="530"/>
      <c r="AJ795" s="530"/>
      <c r="AK795" s="677"/>
      <c r="AL795" s="530"/>
    </row>
    <row r="796" ht="24.0" customHeight="1">
      <c r="A796" s="676"/>
      <c r="B796" s="669"/>
      <c r="C796" s="530"/>
      <c r="D796" s="674"/>
      <c r="E796" s="530"/>
      <c r="F796" s="530"/>
      <c r="G796" s="530"/>
      <c r="H796" s="530"/>
      <c r="I796" s="530"/>
      <c r="J796" s="530"/>
      <c r="K796" s="530"/>
      <c r="L796" s="675"/>
      <c r="M796" s="530"/>
      <c r="N796" s="530"/>
      <c r="O796" s="530"/>
      <c r="P796" s="530"/>
      <c r="Q796" s="530"/>
      <c r="R796" s="675"/>
      <c r="S796" s="530"/>
      <c r="T796" s="530"/>
      <c r="U796" s="530"/>
      <c r="V796" s="530"/>
      <c r="W796" s="530"/>
      <c r="X796" s="530"/>
      <c r="Y796" s="530"/>
      <c r="Z796" s="530"/>
      <c r="AA796" s="530"/>
      <c r="AB796" s="530"/>
      <c r="AC796" s="530"/>
      <c r="AD796" s="530"/>
      <c r="AE796" s="530"/>
      <c r="AF796" s="530"/>
      <c r="AG796" s="677"/>
      <c r="AH796" s="530"/>
      <c r="AI796" s="530"/>
      <c r="AJ796" s="530"/>
      <c r="AK796" s="677"/>
      <c r="AL796" s="530"/>
    </row>
    <row r="797" ht="24.0" customHeight="1">
      <c r="A797" s="676"/>
      <c r="B797" s="669"/>
      <c r="C797" s="530"/>
      <c r="D797" s="674"/>
      <c r="E797" s="530"/>
      <c r="F797" s="530"/>
      <c r="G797" s="530"/>
      <c r="H797" s="530"/>
      <c r="I797" s="530"/>
      <c r="J797" s="530"/>
      <c r="K797" s="530"/>
      <c r="L797" s="675"/>
      <c r="M797" s="530"/>
      <c r="N797" s="530"/>
      <c r="O797" s="530"/>
      <c r="P797" s="530"/>
      <c r="Q797" s="530"/>
      <c r="R797" s="675"/>
      <c r="S797" s="530"/>
      <c r="T797" s="530"/>
      <c r="U797" s="530"/>
      <c r="V797" s="530"/>
      <c r="W797" s="530"/>
      <c r="X797" s="530"/>
      <c r="Y797" s="530"/>
      <c r="Z797" s="530"/>
      <c r="AA797" s="530"/>
      <c r="AB797" s="530"/>
      <c r="AC797" s="530"/>
      <c r="AD797" s="530"/>
      <c r="AE797" s="530"/>
      <c r="AF797" s="530"/>
      <c r="AG797" s="677"/>
      <c r="AH797" s="530"/>
      <c r="AI797" s="530"/>
      <c r="AJ797" s="530"/>
      <c r="AK797" s="677"/>
      <c r="AL797" s="530"/>
    </row>
    <row r="798" ht="24.0" customHeight="1">
      <c r="A798" s="676"/>
      <c r="B798" s="669"/>
      <c r="C798" s="530"/>
      <c r="D798" s="674"/>
      <c r="E798" s="530"/>
      <c r="F798" s="530"/>
      <c r="G798" s="530"/>
      <c r="H798" s="530"/>
      <c r="I798" s="530"/>
      <c r="J798" s="530"/>
      <c r="K798" s="530"/>
      <c r="L798" s="675"/>
      <c r="M798" s="530"/>
      <c r="N798" s="530"/>
      <c r="O798" s="530"/>
      <c r="P798" s="530"/>
      <c r="Q798" s="530"/>
      <c r="R798" s="675"/>
      <c r="S798" s="530"/>
      <c r="T798" s="530"/>
      <c r="U798" s="530"/>
      <c r="V798" s="530"/>
      <c r="W798" s="530"/>
      <c r="X798" s="530"/>
      <c r="Y798" s="530"/>
      <c r="Z798" s="530"/>
      <c r="AA798" s="530"/>
      <c r="AB798" s="530"/>
      <c r="AC798" s="530"/>
      <c r="AD798" s="530"/>
      <c r="AE798" s="530"/>
      <c r="AF798" s="530"/>
      <c r="AG798" s="677"/>
      <c r="AH798" s="530"/>
      <c r="AI798" s="530"/>
      <c r="AJ798" s="530"/>
      <c r="AK798" s="677"/>
      <c r="AL798" s="530"/>
    </row>
    <row r="799" ht="24.0" customHeight="1">
      <c r="A799" s="676"/>
      <c r="B799" s="669"/>
      <c r="C799" s="530"/>
      <c r="D799" s="674"/>
      <c r="E799" s="530"/>
      <c r="F799" s="530"/>
      <c r="G799" s="530"/>
      <c r="H799" s="530"/>
      <c r="I799" s="530"/>
      <c r="J799" s="530"/>
      <c r="K799" s="530"/>
      <c r="L799" s="675"/>
      <c r="M799" s="530"/>
      <c r="N799" s="530"/>
      <c r="O799" s="530"/>
      <c r="P799" s="530"/>
      <c r="Q799" s="530"/>
      <c r="R799" s="675"/>
      <c r="S799" s="530"/>
      <c r="T799" s="530"/>
      <c r="U799" s="530"/>
      <c r="V799" s="530"/>
      <c r="W799" s="530"/>
      <c r="X799" s="530"/>
      <c r="Y799" s="530"/>
      <c r="Z799" s="530"/>
      <c r="AA799" s="530"/>
      <c r="AB799" s="530"/>
      <c r="AC799" s="530"/>
      <c r="AD799" s="530"/>
      <c r="AE799" s="530"/>
      <c r="AF799" s="530"/>
      <c r="AG799" s="677"/>
      <c r="AH799" s="530"/>
      <c r="AI799" s="530"/>
      <c r="AJ799" s="530"/>
      <c r="AK799" s="677"/>
      <c r="AL799" s="530"/>
    </row>
    <row r="800" ht="24.0" customHeight="1">
      <c r="A800" s="676"/>
      <c r="B800" s="669"/>
      <c r="C800" s="530"/>
      <c r="D800" s="674"/>
      <c r="E800" s="530"/>
      <c r="F800" s="530"/>
      <c r="G800" s="530"/>
      <c r="H800" s="530"/>
      <c r="I800" s="530"/>
      <c r="J800" s="530"/>
      <c r="K800" s="530"/>
      <c r="L800" s="675"/>
      <c r="M800" s="530"/>
      <c r="N800" s="530"/>
      <c r="O800" s="530"/>
      <c r="P800" s="530"/>
      <c r="Q800" s="530"/>
      <c r="R800" s="675"/>
      <c r="S800" s="530"/>
      <c r="T800" s="530"/>
      <c r="U800" s="530"/>
      <c r="V800" s="530"/>
      <c r="W800" s="530"/>
      <c r="X800" s="530"/>
      <c r="Y800" s="530"/>
      <c r="Z800" s="530"/>
      <c r="AA800" s="530"/>
      <c r="AB800" s="530"/>
      <c r="AC800" s="530"/>
      <c r="AD800" s="530"/>
      <c r="AE800" s="530"/>
      <c r="AF800" s="530"/>
      <c r="AG800" s="677"/>
      <c r="AH800" s="530"/>
      <c r="AI800" s="530"/>
      <c r="AJ800" s="530"/>
      <c r="AK800" s="677"/>
      <c r="AL800" s="530"/>
    </row>
    <row r="801" ht="24.0" customHeight="1">
      <c r="A801" s="676"/>
      <c r="B801" s="669"/>
      <c r="C801" s="530"/>
      <c r="D801" s="674"/>
      <c r="E801" s="530"/>
      <c r="F801" s="530"/>
      <c r="G801" s="530"/>
      <c r="H801" s="530"/>
      <c r="I801" s="530"/>
      <c r="J801" s="530"/>
      <c r="K801" s="530"/>
      <c r="L801" s="675"/>
      <c r="M801" s="530"/>
      <c r="N801" s="530"/>
      <c r="O801" s="530"/>
      <c r="P801" s="530"/>
      <c r="Q801" s="530"/>
      <c r="R801" s="675"/>
      <c r="S801" s="530"/>
      <c r="T801" s="530"/>
      <c r="U801" s="530"/>
      <c r="V801" s="530"/>
      <c r="W801" s="530"/>
      <c r="X801" s="530"/>
      <c r="Y801" s="530"/>
      <c r="Z801" s="530"/>
      <c r="AA801" s="530"/>
      <c r="AB801" s="530"/>
      <c r="AC801" s="530"/>
      <c r="AD801" s="530"/>
      <c r="AE801" s="530"/>
      <c r="AF801" s="530"/>
      <c r="AG801" s="677"/>
      <c r="AH801" s="530"/>
      <c r="AI801" s="530"/>
      <c r="AJ801" s="530"/>
      <c r="AK801" s="677"/>
      <c r="AL801" s="530"/>
    </row>
    <row r="802" ht="24.0" customHeight="1">
      <c r="A802" s="676"/>
      <c r="B802" s="669"/>
      <c r="C802" s="530"/>
      <c r="D802" s="674"/>
      <c r="E802" s="530"/>
      <c r="F802" s="530"/>
      <c r="G802" s="530"/>
      <c r="H802" s="530"/>
      <c r="I802" s="530"/>
      <c r="J802" s="530"/>
      <c r="K802" s="530"/>
      <c r="L802" s="675"/>
      <c r="M802" s="530"/>
      <c r="N802" s="530"/>
      <c r="O802" s="530"/>
      <c r="P802" s="530"/>
      <c r="Q802" s="530"/>
      <c r="R802" s="675"/>
      <c r="S802" s="530"/>
      <c r="T802" s="530"/>
      <c r="U802" s="530"/>
      <c r="V802" s="530"/>
      <c r="W802" s="530"/>
      <c r="X802" s="530"/>
      <c r="Y802" s="530"/>
      <c r="Z802" s="530"/>
      <c r="AA802" s="530"/>
      <c r="AB802" s="530"/>
      <c r="AC802" s="530"/>
      <c r="AD802" s="530"/>
      <c r="AE802" s="530"/>
      <c r="AF802" s="530"/>
      <c r="AG802" s="677"/>
      <c r="AH802" s="530"/>
      <c r="AI802" s="530"/>
      <c r="AJ802" s="530"/>
      <c r="AK802" s="677"/>
      <c r="AL802" s="530"/>
    </row>
    <row r="803" ht="24.0" customHeight="1">
      <c r="A803" s="676"/>
      <c r="B803" s="669"/>
      <c r="C803" s="530"/>
      <c r="D803" s="674"/>
      <c r="E803" s="530"/>
      <c r="F803" s="530"/>
      <c r="G803" s="530"/>
      <c r="H803" s="530"/>
      <c r="I803" s="530"/>
      <c r="J803" s="530"/>
      <c r="K803" s="530"/>
      <c r="L803" s="675"/>
      <c r="M803" s="530"/>
      <c r="N803" s="530"/>
      <c r="O803" s="530"/>
      <c r="P803" s="530"/>
      <c r="Q803" s="530"/>
      <c r="R803" s="675"/>
      <c r="S803" s="530"/>
      <c r="T803" s="530"/>
      <c r="U803" s="530"/>
      <c r="V803" s="530"/>
      <c r="W803" s="530"/>
      <c r="X803" s="530"/>
      <c r="Y803" s="530"/>
      <c r="Z803" s="530"/>
      <c r="AA803" s="530"/>
      <c r="AB803" s="530"/>
      <c r="AC803" s="530"/>
      <c r="AD803" s="530"/>
      <c r="AE803" s="530"/>
      <c r="AF803" s="530"/>
      <c r="AG803" s="677"/>
      <c r="AH803" s="530"/>
      <c r="AI803" s="530"/>
      <c r="AJ803" s="530"/>
      <c r="AK803" s="677"/>
      <c r="AL803" s="530"/>
    </row>
    <row r="804" ht="24.0" customHeight="1">
      <c r="A804" s="676"/>
      <c r="B804" s="669"/>
      <c r="C804" s="530"/>
      <c r="D804" s="674"/>
      <c r="E804" s="530"/>
      <c r="F804" s="530"/>
      <c r="G804" s="530"/>
      <c r="H804" s="530"/>
      <c r="I804" s="530"/>
      <c r="J804" s="530"/>
      <c r="K804" s="530"/>
      <c r="L804" s="675"/>
      <c r="M804" s="530"/>
      <c r="N804" s="530"/>
      <c r="O804" s="530"/>
      <c r="P804" s="530"/>
      <c r="Q804" s="530"/>
      <c r="R804" s="675"/>
      <c r="S804" s="530"/>
      <c r="T804" s="530"/>
      <c r="U804" s="530"/>
      <c r="V804" s="530"/>
      <c r="W804" s="530"/>
      <c r="X804" s="530"/>
      <c r="Y804" s="530"/>
      <c r="Z804" s="530"/>
      <c r="AA804" s="530"/>
      <c r="AB804" s="530"/>
      <c r="AC804" s="530"/>
      <c r="AD804" s="530"/>
      <c r="AE804" s="530"/>
      <c r="AF804" s="530"/>
      <c r="AG804" s="677"/>
      <c r="AH804" s="530"/>
      <c r="AI804" s="530"/>
      <c r="AJ804" s="530"/>
      <c r="AK804" s="677"/>
      <c r="AL804" s="530"/>
    </row>
    <row r="805" ht="24.0" customHeight="1">
      <c r="A805" s="676"/>
      <c r="B805" s="669"/>
      <c r="C805" s="530"/>
      <c r="D805" s="674"/>
      <c r="E805" s="530"/>
      <c r="F805" s="530"/>
      <c r="G805" s="530"/>
      <c r="H805" s="530"/>
      <c r="I805" s="530"/>
      <c r="J805" s="530"/>
      <c r="K805" s="530"/>
      <c r="L805" s="675"/>
      <c r="M805" s="530"/>
      <c r="N805" s="530"/>
      <c r="O805" s="530"/>
      <c r="P805" s="530"/>
      <c r="Q805" s="530"/>
      <c r="R805" s="675"/>
      <c r="S805" s="530"/>
      <c r="T805" s="530"/>
      <c r="U805" s="530"/>
      <c r="V805" s="530"/>
      <c r="W805" s="530"/>
      <c r="X805" s="530"/>
      <c r="Y805" s="530"/>
      <c r="Z805" s="530"/>
      <c r="AA805" s="530"/>
      <c r="AB805" s="530"/>
      <c r="AC805" s="530"/>
      <c r="AD805" s="530"/>
      <c r="AE805" s="530"/>
      <c r="AF805" s="530"/>
      <c r="AG805" s="677"/>
      <c r="AH805" s="530"/>
      <c r="AI805" s="530"/>
      <c r="AJ805" s="530"/>
      <c r="AK805" s="677"/>
      <c r="AL805" s="530"/>
    </row>
    <row r="806" ht="24.0" customHeight="1">
      <c r="A806" s="676"/>
      <c r="B806" s="669"/>
      <c r="C806" s="530"/>
      <c r="D806" s="674"/>
      <c r="E806" s="530"/>
      <c r="F806" s="530"/>
      <c r="G806" s="530"/>
      <c r="H806" s="530"/>
      <c r="I806" s="530"/>
      <c r="J806" s="530"/>
      <c r="K806" s="530"/>
      <c r="L806" s="675"/>
      <c r="M806" s="530"/>
      <c r="N806" s="530"/>
      <c r="O806" s="530"/>
      <c r="P806" s="530"/>
      <c r="Q806" s="530"/>
      <c r="R806" s="675"/>
      <c r="S806" s="530"/>
      <c r="T806" s="530"/>
      <c r="U806" s="530"/>
      <c r="V806" s="530"/>
      <c r="W806" s="530"/>
      <c r="X806" s="530"/>
      <c r="Y806" s="530"/>
      <c r="Z806" s="530"/>
      <c r="AA806" s="530"/>
      <c r="AB806" s="530"/>
      <c r="AC806" s="530"/>
      <c r="AD806" s="530"/>
      <c r="AE806" s="530"/>
      <c r="AF806" s="530"/>
      <c r="AG806" s="677"/>
      <c r="AH806" s="530"/>
      <c r="AI806" s="530"/>
      <c r="AJ806" s="530"/>
      <c r="AK806" s="677"/>
      <c r="AL806" s="530"/>
    </row>
    <row r="807" ht="24.0" customHeight="1">
      <c r="A807" s="676"/>
      <c r="B807" s="669"/>
      <c r="C807" s="530"/>
      <c r="D807" s="674"/>
      <c r="E807" s="530"/>
      <c r="F807" s="530"/>
      <c r="G807" s="530"/>
      <c r="H807" s="530"/>
      <c r="I807" s="530"/>
      <c r="J807" s="530"/>
      <c r="K807" s="530"/>
      <c r="L807" s="675"/>
      <c r="M807" s="530"/>
      <c r="N807" s="530"/>
      <c r="O807" s="530"/>
      <c r="P807" s="530"/>
      <c r="Q807" s="530"/>
      <c r="R807" s="675"/>
      <c r="S807" s="530"/>
      <c r="T807" s="530"/>
      <c r="U807" s="530"/>
      <c r="V807" s="530"/>
      <c r="W807" s="530"/>
      <c r="X807" s="530"/>
      <c r="Y807" s="530"/>
      <c r="Z807" s="530"/>
      <c r="AA807" s="530"/>
      <c r="AB807" s="530"/>
      <c r="AC807" s="530"/>
      <c r="AD807" s="530"/>
      <c r="AE807" s="530"/>
      <c r="AF807" s="530"/>
      <c r="AG807" s="677"/>
      <c r="AH807" s="530"/>
      <c r="AI807" s="530"/>
      <c r="AJ807" s="530"/>
      <c r="AK807" s="677"/>
      <c r="AL807" s="530"/>
    </row>
    <row r="808" ht="24.0" customHeight="1">
      <c r="A808" s="676"/>
      <c r="B808" s="669"/>
      <c r="C808" s="530"/>
      <c r="D808" s="674"/>
      <c r="E808" s="530"/>
      <c r="F808" s="530"/>
      <c r="G808" s="530"/>
      <c r="H808" s="530"/>
      <c r="I808" s="530"/>
      <c r="J808" s="530"/>
      <c r="K808" s="530"/>
      <c r="L808" s="675"/>
      <c r="M808" s="530"/>
      <c r="N808" s="530"/>
      <c r="O808" s="530"/>
      <c r="P808" s="530"/>
      <c r="Q808" s="530"/>
      <c r="R808" s="675"/>
      <c r="S808" s="530"/>
      <c r="T808" s="530"/>
      <c r="U808" s="530"/>
      <c r="V808" s="530"/>
      <c r="W808" s="530"/>
      <c r="X808" s="530"/>
      <c r="Y808" s="530"/>
      <c r="Z808" s="530"/>
      <c r="AA808" s="530"/>
      <c r="AB808" s="530"/>
      <c r="AC808" s="530"/>
      <c r="AD808" s="530"/>
      <c r="AE808" s="530"/>
      <c r="AF808" s="530"/>
      <c r="AG808" s="677"/>
      <c r="AH808" s="530"/>
      <c r="AI808" s="530"/>
      <c r="AJ808" s="530"/>
      <c r="AK808" s="677"/>
      <c r="AL808" s="530"/>
    </row>
    <row r="809" ht="24.0" customHeight="1">
      <c r="A809" s="676"/>
      <c r="B809" s="669"/>
      <c r="C809" s="530"/>
      <c r="D809" s="674"/>
      <c r="E809" s="530"/>
      <c r="F809" s="530"/>
      <c r="G809" s="530"/>
      <c r="H809" s="530"/>
      <c r="I809" s="530"/>
      <c r="J809" s="530"/>
      <c r="K809" s="530"/>
      <c r="L809" s="675"/>
      <c r="M809" s="530"/>
      <c r="N809" s="530"/>
      <c r="O809" s="530"/>
      <c r="P809" s="530"/>
      <c r="Q809" s="530"/>
      <c r="R809" s="675"/>
      <c r="S809" s="530"/>
      <c r="T809" s="530"/>
      <c r="U809" s="530"/>
      <c r="V809" s="530"/>
      <c r="W809" s="530"/>
      <c r="X809" s="530"/>
      <c r="Y809" s="530"/>
      <c r="Z809" s="530"/>
      <c r="AA809" s="530"/>
      <c r="AB809" s="530"/>
      <c r="AC809" s="530"/>
      <c r="AD809" s="530"/>
      <c r="AE809" s="530"/>
      <c r="AF809" s="530"/>
      <c r="AG809" s="677"/>
      <c r="AH809" s="530"/>
      <c r="AI809" s="530"/>
      <c r="AJ809" s="530"/>
      <c r="AK809" s="677"/>
      <c r="AL809" s="530"/>
    </row>
    <row r="810" ht="24.0" customHeight="1">
      <c r="A810" s="676"/>
      <c r="B810" s="669"/>
      <c r="C810" s="530"/>
      <c r="D810" s="674"/>
      <c r="E810" s="530"/>
      <c r="F810" s="530"/>
      <c r="G810" s="530"/>
      <c r="H810" s="530"/>
      <c r="I810" s="530"/>
      <c r="J810" s="530"/>
      <c r="K810" s="530"/>
      <c r="L810" s="675"/>
      <c r="M810" s="530"/>
      <c r="N810" s="530"/>
      <c r="O810" s="530"/>
      <c r="P810" s="530"/>
      <c r="Q810" s="530"/>
      <c r="R810" s="675"/>
      <c r="S810" s="530"/>
      <c r="T810" s="530"/>
      <c r="U810" s="530"/>
      <c r="V810" s="530"/>
      <c r="W810" s="530"/>
      <c r="X810" s="530"/>
      <c r="Y810" s="530"/>
      <c r="Z810" s="530"/>
      <c r="AA810" s="530"/>
      <c r="AB810" s="530"/>
      <c r="AC810" s="530"/>
      <c r="AD810" s="530"/>
      <c r="AE810" s="530"/>
      <c r="AF810" s="530"/>
      <c r="AG810" s="677"/>
      <c r="AH810" s="530"/>
      <c r="AI810" s="530"/>
      <c r="AJ810" s="530"/>
      <c r="AK810" s="677"/>
      <c r="AL810" s="530"/>
    </row>
    <row r="811" ht="24.0" customHeight="1">
      <c r="A811" s="676"/>
      <c r="B811" s="669"/>
      <c r="C811" s="530"/>
      <c r="D811" s="674"/>
      <c r="E811" s="530"/>
      <c r="F811" s="530"/>
      <c r="G811" s="530"/>
      <c r="H811" s="530"/>
      <c r="I811" s="530"/>
      <c r="J811" s="530"/>
      <c r="K811" s="530"/>
      <c r="L811" s="675"/>
      <c r="M811" s="530"/>
      <c r="N811" s="530"/>
      <c r="O811" s="530"/>
      <c r="P811" s="530"/>
      <c r="Q811" s="530"/>
      <c r="R811" s="675"/>
      <c r="S811" s="530"/>
      <c r="T811" s="530"/>
      <c r="U811" s="530"/>
      <c r="V811" s="530"/>
      <c r="W811" s="530"/>
      <c r="X811" s="530"/>
      <c r="Y811" s="530"/>
      <c r="Z811" s="530"/>
      <c r="AA811" s="530"/>
      <c r="AB811" s="530"/>
      <c r="AC811" s="530"/>
      <c r="AD811" s="530"/>
      <c r="AE811" s="530"/>
      <c r="AF811" s="530"/>
      <c r="AG811" s="677"/>
      <c r="AH811" s="530"/>
      <c r="AI811" s="530"/>
      <c r="AJ811" s="530"/>
      <c r="AK811" s="677"/>
      <c r="AL811" s="530"/>
    </row>
    <row r="812" ht="24.0" customHeight="1">
      <c r="A812" s="676"/>
      <c r="B812" s="669"/>
      <c r="C812" s="530"/>
      <c r="D812" s="674"/>
      <c r="E812" s="530"/>
      <c r="F812" s="530"/>
      <c r="G812" s="530"/>
      <c r="H812" s="530"/>
      <c r="I812" s="530"/>
      <c r="J812" s="530"/>
      <c r="K812" s="530"/>
      <c r="L812" s="675"/>
      <c r="M812" s="530"/>
      <c r="N812" s="530"/>
      <c r="O812" s="530"/>
      <c r="P812" s="530"/>
      <c r="Q812" s="530"/>
      <c r="R812" s="675"/>
      <c r="S812" s="530"/>
      <c r="T812" s="530"/>
      <c r="U812" s="530"/>
      <c r="V812" s="530"/>
      <c r="W812" s="530"/>
      <c r="X812" s="530"/>
      <c r="Y812" s="530"/>
      <c r="Z812" s="530"/>
      <c r="AA812" s="530"/>
      <c r="AB812" s="530"/>
      <c r="AC812" s="530"/>
      <c r="AD812" s="530"/>
      <c r="AE812" s="530"/>
      <c r="AF812" s="530"/>
      <c r="AG812" s="677"/>
      <c r="AH812" s="530"/>
      <c r="AI812" s="530"/>
      <c r="AJ812" s="530"/>
      <c r="AK812" s="677"/>
      <c r="AL812" s="530"/>
    </row>
    <row r="813" ht="24.0" customHeight="1">
      <c r="A813" s="676"/>
      <c r="B813" s="669"/>
      <c r="C813" s="530"/>
      <c r="D813" s="674"/>
      <c r="E813" s="530"/>
      <c r="F813" s="530"/>
      <c r="G813" s="530"/>
      <c r="H813" s="530"/>
      <c r="I813" s="530"/>
      <c r="J813" s="530"/>
      <c r="K813" s="530"/>
      <c r="L813" s="675"/>
      <c r="M813" s="530"/>
      <c r="N813" s="530"/>
      <c r="O813" s="530"/>
      <c r="P813" s="530"/>
      <c r="Q813" s="530"/>
      <c r="R813" s="675"/>
      <c r="S813" s="530"/>
      <c r="T813" s="530"/>
      <c r="U813" s="530"/>
      <c r="V813" s="530"/>
      <c r="W813" s="530"/>
      <c r="X813" s="530"/>
      <c r="Y813" s="530"/>
      <c r="Z813" s="530"/>
      <c r="AA813" s="530"/>
      <c r="AB813" s="530"/>
      <c r="AC813" s="530"/>
      <c r="AD813" s="530"/>
      <c r="AE813" s="530"/>
      <c r="AF813" s="530"/>
      <c r="AG813" s="677"/>
      <c r="AH813" s="530"/>
      <c r="AI813" s="530"/>
      <c r="AJ813" s="530"/>
      <c r="AK813" s="677"/>
      <c r="AL813" s="530"/>
    </row>
    <row r="814" ht="24.0" customHeight="1">
      <c r="A814" s="676"/>
      <c r="B814" s="669"/>
      <c r="C814" s="530"/>
      <c r="D814" s="674"/>
      <c r="E814" s="530"/>
      <c r="F814" s="530"/>
      <c r="G814" s="530"/>
      <c r="H814" s="530"/>
      <c r="I814" s="530"/>
      <c r="J814" s="530"/>
      <c r="K814" s="530"/>
      <c r="L814" s="675"/>
      <c r="M814" s="530"/>
      <c r="N814" s="530"/>
      <c r="O814" s="530"/>
      <c r="P814" s="530"/>
      <c r="Q814" s="530"/>
      <c r="R814" s="675"/>
      <c r="S814" s="530"/>
      <c r="T814" s="530"/>
      <c r="U814" s="530"/>
      <c r="V814" s="530"/>
      <c r="W814" s="530"/>
      <c r="X814" s="530"/>
      <c r="Y814" s="530"/>
      <c r="Z814" s="530"/>
      <c r="AA814" s="530"/>
      <c r="AB814" s="530"/>
      <c r="AC814" s="530"/>
      <c r="AD814" s="530"/>
      <c r="AE814" s="530"/>
      <c r="AF814" s="530"/>
      <c r="AG814" s="677"/>
      <c r="AH814" s="530"/>
      <c r="AI814" s="530"/>
      <c r="AJ814" s="530"/>
      <c r="AK814" s="677"/>
      <c r="AL814" s="530"/>
    </row>
    <row r="815" ht="24.0" customHeight="1">
      <c r="A815" s="676"/>
      <c r="B815" s="669"/>
      <c r="C815" s="530"/>
      <c r="D815" s="674"/>
      <c r="E815" s="530"/>
      <c r="F815" s="530"/>
      <c r="G815" s="530"/>
      <c r="H815" s="530"/>
      <c r="I815" s="530"/>
      <c r="J815" s="530"/>
      <c r="K815" s="530"/>
      <c r="L815" s="675"/>
      <c r="M815" s="530"/>
      <c r="N815" s="530"/>
      <c r="O815" s="530"/>
      <c r="P815" s="530"/>
      <c r="Q815" s="530"/>
      <c r="R815" s="675"/>
      <c r="S815" s="530"/>
      <c r="T815" s="530"/>
      <c r="U815" s="530"/>
      <c r="V815" s="530"/>
      <c r="W815" s="530"/>
      <c r="X815" s="530"/>
      <c r="Y815" s="530"/>
      <c r="Z815" s="530"/>
      <c r="AA815" s="530"/>
      <c r="AB815" s="530"/>
      <c r="AC815" s="530"/>
      <c r="AD815" s="530"/>
      <c r="AE815" s="530"/>
      <c r="AF815" s="530"/>
      <c r="AG815" s="677"/>
      <c r="AH815" s="530"/>
      <c r="AI815" s="530"/>
      <c r="AJ815" s="530"/>
      <c r="AK815" s="677"/>
      <c r="AL815" s="530"/>
    </row>
    <row r="816" ht="24.0" customHeight="1">
      <c r="A816" s="676"/>
      <c r="B816" s="669"/>
      <c r="C816" s="530"/>
      <c r="D816" s="674"/>
      <c r="E816" s="530"/>
      <c r="F816" s="530"/>
      <c r="G816" s="530"/>
      <c r="H816" s="530"/>
      <c r="I816" s="530"/>
      <c r="J816" s="530"/>
      <c r="K816" s="530"/>
      <c r="L816" s="675"/>
      <c r="M816" s="530"/>
      <c r="N816" s="530"/>
      <c r="O816" s="530"/>
      <c r="P816" s="530"/>
      <c r="Q816" s="530"/>
      <c r="R816" s="675"/>
      <c r="S816" s="530"/>
      <c r="T816" s="530"/>
      <c r="U816" s="530"/>
      <c r="V816" s="530"/>
      <c r="W816" s="530"/>
      <c r="X816" s="530"/>
      <c r="Y816" s="530"/>
      <c r="Z816" s="530"/>
      <c r="AA816" s="530"/>
      <c r="AB816" s="530"/>
      <c r="AC816" s="530"/>
      <c r="AD816" s="530"/>
      <c r="AE816" s="530"/>
      <c r="AF816" s="530"/>
      <c r="AG816" s="677"/>
      <c r="AH816" s="530"/>
      <c r="AI816" s="530"/>
      <c r="AJ816" s="530"/>
      <c r="AK816" s="677"/>
      <c r="AL816" s="530"/>
    </row>
    <row r="817" ht="24.0" customHeight="1">
      <c r="A817" s="676"/>
      <c r="B817" s="669"/>
      <c r="C817" s="530"/>
      <c r="D817" s="674"/>
      <c r="E817" s="530"/>
      <c r="F817" s="530"/>
      <c r="G817" s="530"/>
      <c r="H817" s="530"/>
      <c r="I817" s="530"/>
      <c r="J817" s="530"/>
      <c r="K817" s="530"/>
      <c r="L817" s="675"/>
      <c r="M817" s="530"/>
      <c r="N817" s="530"/>
      <c r="O817" s="530"/>
      <c r="P817" s="530"/>
      <c r="Q817" s="530"/>
      <c r="R817" s="675"/>
      <c r="S817" s="530"/>
      <c r="T817" s="530"/>
      <c r="U817" s="530"/>
      <c r="V817" s="530"/>
      <c r="W817" s="530"/>
      <c r="X817" s="530"/>
      <c r="Y817" s="530"/>
      <c r="Z817" s="530"/>
      <c r="AA817" s="530"/>
      <c r="AB817" s="530"/>
      <c r="AC817" s="530"/>
      <c r="AD817" s="530"/>
      <c r="AE817" s="530"/>
      <c r="AF817" s="530"/>
      <c r="AG817" s="677"/>
      <c r="AH817" s="530"/>
      <c r="AI817" s="530"/>
      <c r="AJ817" s="530"/>
      <c r="AK817" s="677"/>
      <c r="AL817" s="530"/>
    </row>
    <row r="818" ht="24.0" customHeight="1">
      <c r="A818" s="676"/>
      <c r="B818" s="669"/>
      <c r="C818" s="530"/>
      <c r="D818" s="674"/>
      <c r="E818" s="530"/>
      <c r="F818" s="530"/>
      <c r="G818" s="530"/>
      <c r="H818" s="530"/>
      <c r="I818" s="530"/>
      <c r="J818" s="530"/>
      <c r="K818" s="530"/>
      <c r="L818" s="675"/>
      <c r="M818" s="530"/>
      <c r="N818" s="530"/>
      <c r="O818" s="530"/>
      <c r="P818" s="530"/>
      <c r="Q818" s="530"/>
      <c r="R818" s="675"/>
      <c r="S818" s="530"/>
      <c r="T818" s="530"/>
      <c r="U818" s="530"/>
      <c r="V818" s="530"/>
      <c r="W818" s="530"/>
      <c r="X818" s="530"/>
      <c r="Y818" s="530"/>
      <c r="Z818" s="530"/>
      <c r="AA818" s="530"/>
      <c r="AB818" s="530"/>
      <c r="AC818" s="530"/>
      <c r="AD818" s="530"/>
      <c r="AE818" s="530"/>
      <c r="AF818" s="530"/>
      <c r="AG818" s="677"/>
      <c r="AH818" s="530"/>
      <c r="AI818" s="530"/>
      <c r="AJ818" s="530"/>
      <c r="AK818" s="677"/>
      <c r="AL818" s="530"/>
    </row>
    <row r="819" ht="24.0" customHeight="1">
      <c r="A819" s="676"/>
      <c r="B819" s="669"/>
      <c r="C819" s="530"/>
      <c r="D819" s="674"/>
      <c r="E819" s="530"/>
      <c r="F819" s="530"/>
      <c r="G819" s="530"/>
      <c r="H819" s="530"/>
      <c r="I819" s="530"/>
      <c r="J819" s="530"/>
      <c r="K819" s="530"/>
      <c r="L819" s="675"/>
      <c r="M819" s="530"/>
      <c r="N819" s="530"/>
      <c r="O819" s="530"/>
      <c r="P819" s="530"/>
      <c r="Q819" s="530"/>
      <c r="R819" s="675"/>
      <c r="S819" s="530"/>
      <c r="T819" s="530"/>
      <c r="U819" s="530"/>
      <c r="V819" s="530"/>
      <c r="W819" s="530"/>
      <c r="X819" s="530"/>
      <c r="Y819" s="530"/>
      <c r="Z819" s="530"/>
      <c r="AA819" s="530"/>
      <c r="AB819" s="530"/>
      <c r="AC819" s="530"/>
      <c r="AD819" s="530"/>
      <c r="AE819" s="530"/>
      <c r="AF819" s="530"/>
      <c r="AG819" s="677"/>
      <c r="AH819" s="530"/>
      <c r="AI819" s="530"/>
      <c r="AJ819" s="530"/>
      <c r="AK819" s="677"/>
      <c r="AL819" s="530"/>
    </row>
    <row r="820" ht="24.0" customHeight="1">
      <c r="A820" s="676"/>
      <c r="B820" s="669"/>
      <c r="C820" s="530"/>
      <c r="D820" s="674"/>
      <c r="E820" s="530"/>
      <c r="F820" s="530"/>
      <c r="G820" s="530"/>
      <c r="H820" s="530"/>
      <c r="I820" s="530"/>
      <c r="J820" s="530"/>
      <c r="K820" s="530"/>
      <c r="L820" s="675"/>
      <c r="M820" s="530"/>
      <c r="N820" s="530"/>
      <c r="O820" s="530"/>
      <c r="P820" s="530"/>
      <c r="Q820" s="530"/>
      <c r="R820" s="675"/>
      <c r="S820" s="530"/>
      <c r="T820" s="530"/>
      <c r="U820" s="530"/>
      <c r="V820" s="530"/>
      <c r="W820" s="530"/>
      <c r="X820" s="530"/>
      <c r="Y820" s="530"/>
      <c r="Z820" s="530"/>
      <c r="AA820" s="530"/>
      <c r="AB820" s="530"/>
      <c r="AC820" s="530"/>
      <c r="AD820" s="530"/>
      <c r="AE820" s="530"/>
      <c r="AF820" s="530"/>
      <c r="AG820" s="677"/>
      <c r="AH820" s="530"/>
      <c r="AI820" s="530"/>
      <c r="AJ820" s="530"/>
      <c r="AK820" s="677"/>
      <c r="AL820" s="530"/>
    </row>
    <row r="821" ht="24.0" customHeight="1">
      <c r="A821" s="676"/>
      <c r="B821" s="669"/>
      <c r="C821" s="530"/>
      <c r="D821" s="674"/>
      <c r="E821" s="530"/>
      <c r="F821" s="530"/>
      <c r="G821" s="530"/>
      <c r="H821" s="530"/>
      <c r="I821" s="530"/>
      <c r="J821" s="530"/>
      <c r="K821" s="530"/>
      <c r="L821" s="675"/>
      <c r="M821" s="530"/>
      <c r="N821" s="530"/>
      <c r="O821" s="530"/>
      <c r="P821" s="530"/>
      <c r="Q821" s="530"/>
      <c r="R821" s="675"/>
      <c r="S821" s="530"/>
      <c r="T821" s="530"/>
      <c r="U821" s="530"/>
      <c r="V821" s="530"/>
      <c r="W821" s="530"/>
      <c r="X821" s="530"/>
      <c r="Y821" s="530"/>
      <c r="Z821" s="530"/>
      <c r="AA821" s="530"/>
      <c r="AB821" s="530"/>
      <c r="AC821" s="530"/>
      <c r="AD821" s="530"/>
      <c r="AE821" s="530"/>
      <c r="AF821" s="530"/>
      <c r="AG821" s="677"/>
      <c r="AH821" s="530"/>
      <c r="AI821" s="530"/>
      <c r="AJ821" s="530"/>
      <c r="AK821" s="677"/>
      <c r="AL821" s="530"/>
    </row>
    <row r="822" ht="24.0" customHeight="1">
      <c r="A822" s="676"/>
      <c r="B822" s="669"/>
      <c r="C822" s="530"/>
      <c r="D822" s="674"/>
      <c r="E822" s="530"/>
      <c r="F822" s="530"/>
      <c r="G822" s="530"/>
      <c r="H822" s="530"/>
      <c r="I822" s="530"/>
      <c r="J822" s="530"/>
      <c r="K822" s="530"/>
      <c r="L822" s="675"/>
      <c r="M822" s="530"/>
      <c r="N822" s="530"/>
      <c r="O822" s="530"/>
      <c r="P822" s="530"/>
      <c r="Q822" s="530"/>
      <c r="R822" s="675"/>
      <c r="S822" s="530"/>
      <c r="T822" s="530"/>
      <c r="U822" s="530"/>
      <c r="V822" s="530"/>
      <c r="W822" s="530"/>
      <c r="X822" s="530"/>
      <c r="Y822" s="530"/>
      <c r="Z822" s="530"/>
      <c r="AA822" s="530"/>
      <c r="AB822" s="530"/>
      <c r="AC822" s="530"/>
      <c r="AD822" s="530"/>
      <c r="AE822" s="530"/>
      <c r="AF822" s="530"/>
      <c r="AG822" s="677"/>
      <c r="AH822" s="530"/>
      <c r="AI822" s="530"/>
      <c r="AJ822" s="530"/>
      <c r="AK822" s="677"/>
      <c r="AL822" s="530"/>
    </row>
    <row r="823" ht="24.0" customHeight="1">
      <c r="A823" s="676"/>
      <c r="B823" s="669"/>
      <c r="C823" s="530"/>
      <c r="D823" s="674"/>
      <c r="E823" s="530"/>
      <c r="F823" s="530"/>
      <c r="G823" s="530"/>
      <c r="H823" s="530"/>
      <c r="I823" s="530"/>
      <c r="J823" s="530"/>
      <c r="K823" s="530"/>
      <c r="L823" s="675"/>
      <c r="M823" s="530"/>
      <c r="N823" s="530"/>
      <c r="O823" s="530"/>
      <c r="P823" s="530"/>
      <c r="Q823" s="530"/>
      <c r="R823" s="675"/>
      <c r="S823" s="530"/>
      <c r="T823" s="530"/>
      <c r="U823" s="530"/>
      <c r="V823" s="530"/>
      <c r="W823" s="530"/>
      <c r="X823" s="530"/>
      <c r="Y823" s="530"/>
      <c r="Z823" s="530"/>
      <c r="AA823" s="530"/>
      <c r="AB823" s="530"/>
      <c r="AC823" s="530"/>
      <c r="AD823" s="530"/>
      <c r="AE823" s="530"/>
      <c r="AF823" s="530"/>
      <c r="AG823" s="677"/>
      <c r="AH823" s="530"/>
      <c r="AI823" s="530"/>
      <c r="AJ823" s="530"/>
      <c r="AK823" s="677"/>
      <c r="AL823" s="530"/>
    </row>
    <row r="824" ht="24.0" customHeight="1">
      <c r="A824" s="676"/>
      <c r="B824" s="669"/>
      <c r="C824" s="530"/>
      <c r="D824" s="674"/>
      <c r="E824" s="530"/>
      <c r="F824" s="530"/>
      <c r="G824" s="530"/>
      <c r="H824" s="530"/>
      <c r="I824" s="530"/>
      <c r="J824" s="530"/>
      <c r="K824" s="530"/>
      <c r="L824" s="675"/>
      <c r="M824" s="530"/>
      <c r="N824" s="530"/>
      <c r="O824" s="530"/>
      <c r="P824" s="530"/>
      <c r="Q824" s="530"/>
      <c r="R824" s="675"/>
      <c r="S824" s="530"/>
      <c r="T824" s="530"/>
      <c r="U824" s="530"/>
      <c r="V824" s="530"/>
      <c r="W824" s="530"/>
      <c r="X824" s="530"/>
      <c r="Y824" s="530"/>
      <c r="Z824" s="530"/>
      <c r="AA824" s="530"/>
      <c r="AB824" s="530"/>
      <c r="AC824" s="530"/>
      <c r="AD824" s="530"/>
      <c r="AE824" s="530"/>
      <c r="AF824" s="530"/>
      <c r="AG824" s="677"/>
      <c r="AH824" s="530"/>
      <c r="AI824" s="530"/>
      <c r="AJ824" s="530"/>
      <c r="AK824" s="677"/>
      <c r="AL824" s="530"/>
    </row>
    <row r="825" ht="24.0" customHeight="1">
      <c r="A825" s="676"/>
      <c r="B825" s="669"/>
      <c r="C825" s="530"/>
      <c r="D825" s="674"/>
      <c r="E825" s="530"/>
      <c r="F825" s="530"/>
      <c r="G825" s="530"/>
      <c r="H825" s="530"/>
      <c r="I825" s="530"/>
      <c r="J825" s="530"/>
      <c r="K825" s="530"/>
      <c r="L825" s="675"/>
      <c r="M825" s="530"/>
      <c r="N825" s="530"/>
      <c r="O825" s="530"/>
      <c r="P825" s="530"/>
      <c r="Q825" s="530"/>
      <c r="R825" s="675"/>
      <c r="S825" s="530"/>
      <c r="T825" s="530"/>
      <c r="U825" s="530"/>
      <c r="V825" s="530"/>
      <c r="W825" s="530"/>
      <c r="X825" s="530"/>
      <c r="Y825" s="530"/>
      <c r="Z825" s="530"/>
      <c r="AA825" s="530"/>
      <c r="AB825" s="530"/>
      <c r="AC825" s="530"/>
      <c r="AD825" s="530"/>
      <c r="AE825" s="530"/>
      <c r="AF825" s="530"/>
      <c r="AG825" s="677"/>
      <c r="AH825" s="530"/>
      <c r="AI825" s="530"/>
      <c r="AJ825" s="530"/>
      <c r="AK825" s="677"/>
      <c r="AL825" s="530"/>
    </row>
    <row r="826" ht="24.0" customHeight="1">
      <c r="A826" s="676"/>
      <c r="B826" s="669"/>
      <c r="C826" s="530"/>
      <c r="D826" s="674"/>
      <c r="E826" s="530"/>
      <c r="F826" s="530"/>
      <c r="G826" s="530"/>
      <c r="H826" s="530"/>
      <c r="I826" s="530"/>
      <c r="J826" s="530"/>
      <c r="K826" s="530"/>
      <c r="L826" s="675"/>
      <c r="M826" s="530"/>
      <c r="N826" s="530"/>
      <c r="O826" s="530"/>
      <c r="P826" s="530"/>
      <c r="Q826" s="530"/>
      <c r="R826" s="675"/>
      <c r="S826" s="530"/>
      <c r="T826" s="530"/>
      <c r="U826" s="530"/>
      <c r="V826" s="530"/>
      <c r="W826" s="530"/>
      <c r="X826" s="530"/>
      <c r="Y826" s="530"/>
      <c r="Z826" s="530"/>
      <c r="AA826" s="530"/>
      <c r="AB826" s="530"/>
      <c r="AC826" s="530"/>
      <c r="AD826" s="530"/>
      <c r="AE826" s="530"/>
      <c r="AF826" s="530"/>
      <c r="AG826" s="677"/>
      <c r="AH826" s="530"/>
      <c r="AI826" s="530"/>
      <c r="AJ826" s="530"/>
      <c r="AK826" s="677"/>
      <c r="AL826" s="530"/>
    </row>
    <row r="827" ht="24.0" customHeight="1">
      <c r="A827" s="676"/>
      <c r="B827" s="669"/>
      <c r="C827" s="530"/>
      <c r="D827" s="674"/>
      <c r="E827" s="530"/>
      <c r="F827" s="530"/>
      <c r="G827" s="530"/>
      <c r="H827" s="530"/>
      <c r="I827" s="530"/>
      <c r="J827" s="530"/>
      <c r="K827" s="530"/>
      <c r="L827" s="675"/>
      <c r="M827" s="530"/>
      <c r="N827" s="530"/>
      <c r="O827" s="530"/>
      <c r="P827" s="530"/>
      <c r="Q827" s="530"/>
      <c r="R827" s="675"/>
      <c r="S827" s="530"/>
      <c r="T827" s="530"/>
      <c r="U827" s="530"/>
      <c r="V827" s="530"/>
      <c r="W827" s="530"/>
      <c r="X827" s="530"/>
      <c r="Y827" s="530"/>
      <c r="Z827" s="530"/>
      <c r="AA827" s="530"/>
      <c r="AB827" s="530"/>
      <c r="AC827" s="530"/>
      <c r="AD827" s="530"/>
      <c r="AE827" s="530"/>
      <c r="AF827" s="530"/>
      <c r="AG827" s="677"/>
      <c r="AH827" s="530"/>
      <c r="AI827" s="530"/>
      <c r="AJ827" s="530"/>
      <c r="AK827" s="677"/>
      <c r="AL827" s="530"/>
    </row>
    <row r="828" ht="24.0" customHeight="1">
      <c r="A828" s="676"/>
      <c r="B828" s="669"/>
      <c r="C828" s="530"/>
      <c r="D828" s="674"/>
      <c r="E828" s="530"/>
      <c r="F828" s="530"/>
      <c r="G828" s="530"/>
      <c r="H828" s="530"/>
      <c r="I828" s="530"/>
      <c r="J828" s="530"/>
      <c r="K828" s="530"/>
      <c r="L828" s="675"/>
      <c r="M828" s="530"/>
      <c r="N828" s="530"/>
      <c r="O828" s="530"/>
      <c r="P828" s="530"/>
      <c r="Q828" s="530"/>
      <c r="R828" s="675"/>
      <c r="S828" s="530"/>
      <c r="T828" s="530"/>
      <c r="U828" s="530"/>
      <c r="V828" s="530"/>
      <c r="W828" s="530"/>
      <c r="X828" s="530"/>
      <c r="Y828" s="530"/>
      <c r="Z828" s="530"/>
      <c r="AA828" s="530"/>
      <c r="AB828" s="530"/>
      <c r="AC828" s="530"/>
      <c r="AD828" s="530"/>
      <c r="AE828" s="530"/>
      <c r="AF828" s="530"/>
      <c r="AG828" s="677"/>
      <c r="AH828" s="530"/>
      <c r="AI828" s="530"/>
      <c r="AJ828" s="530"/>
      <c r="AK828" s="677"/>
      <c r="AL828" s="530"/>
    </row>
    <row r="829" ht="24.0" customHeight="1">
      <c r="A829" s="676"/>
      <c r="B829" s="669"/>
      <c r="C829" s="530"/>
      <c r="D829" s="674"/>
      <c r="E829" s="530"/>
      <c r="F829" s="530"/>
      <c r="G829" s="530"/>
      <c r="H829" s="530"/>
      <c r="I829" s="530"/>
      <c r="J829" s="530"/>
      <c r="K829" s="530"/>
      <c r="L829" s="675"/>
      <c r="M829" s="530"/>
      <c r="N829" s="530"/>
      <c r="O829" s="530"/>
      <c r="P829" s="530"/>
      <c r="Q829" s="530"/>
      <c r="R829" s="675"/>
      <c r="S829" s="530"/>
      <c r="T829" s="530"/>
      <c r="U829" s="530"/>
      <c r="V829" s="530"/>
      <c r="W829" s="530"/>
      <c r="X829" s="530"/>
      <c r="Y829" s="530"/>
      <c r="Z829" s="530"/>
      <c r="AA829" s="530"/>
      <c r="AB829" s="530"/>
      <c r="AC829" s="530"/>
      <c r="AD829" s="530"/>
      <c r="AE829" s="530"/>
      <c r="AF829" s="530"/>
      <c r="AG829" s="677"/>
      <c r="AH829" s="530"/>
      <c r="AI829" s="530"/>
      <c r="AJ829" s="530"/>
      <c r="AK829" s="677"/>
      <c r="AL829" s="530"/>
    </row>
    <row r="830" ht="24.0" customHeight="1">
      <c r="A830" s="676"/>
      <c r="B830" s="669"/>
      <c r="C830" s="530"/>
      <c r="D830" s="674"/>
      <c r="E830" s="530"/>
      <c r="F830" s="530"/>
      <c r="G830" s="530"/>
      <c r="H830" s="530"/>
      <c r="I830" s="530"/>
      <c r="J830" s="530"/>
      <c r="K830" s="530"/>
      <c r="L830" s="675"/>
      <c r="M830" s="530"/>
      <c r="N830" s="530"/>
      <c r="O830" s="530"/>
      <c r="P830" s="530"/>
      <c r="Q830" s="530"/>
      <c r="R830" s="675"/>
      <c r="S830" s="530"/>
      <c r="T830" s="530"/>
      <c r="U830" s="530"/>
      <c r="V830" s="530"/>
      <c r="W830" s="530"/>
      <c r="X830" s="530"/>
      <c r="Y830" s="530"/>
      <c r="Z830" s="530"/>
      <c r="AA830" s="530"/>
      <c r="AB830" s="530"/>
      <c r="AC830" s="530"/>
      <c r="AD830" s="530"/>
      <c r="AE830" s="530"/>
      <c r="AF830" s="530"/>
      <c r="AG830" s="677"/>
      <c r="AH830" s="530"/>
      <c r="AI830" s="530"/>
      <c r="AJ830" s="530"/>
      <c r="AK830" s="677"/>
      <c r="AL830" s="530"/>
    </row>
    <row r="831" ht="24.0" customHeight="1">
      <c r="A831" s="676"/>
      <c r="B831" s="669"/>
      <c r="C831" s="530"/>
      <c r="D831" s="674"/>
      <c r="E831" s="530"/>
      <c r="F831" s="530"/>
      <c r="G831" s="530"/>
      <c r="H831" s="530"/>
      <c r="I831" s="530"/>
      <c r="J831" s="530"/>
      <c r="K831" s="530"/>
      <c r="L831" s="675"/>
      <c r="M831" s="530"/>
      <c r="N831" s="530"/>
      <c r="O831" s="530"/>
      <c r="P831" s="530"/>
      <c r="Q831" s="530"/>
      <c r="R831" s="675"/>
      <c r="S831" s="530"/>
      <c r="T831" s="530"/>
      <c r="U831" s="530"/>
      <c r="V831" s="530"/>
      <c r="W831" s="530"/>
      <c r="X831" s="530"/>
      <c r="Y831" s="530"/>
      <c r="Z831" s="530"/>
      <c r="AA831" s="530"/>
      <c r="AB831" s="530"/>
      <c r="AC831" s="530"/>
      <c r="AD831" s="530"/>
      <c r="AE831" s="530"/>
      <c r="AF831" s="530"/>
      <c r="AG831" s="677"/>
      <c r="AH831" s="530"/>
      <c r="AI831" s="530"/>
      <c r="AJ831" s="530"/>
      <c r="AK831" s="677"/>
      <c r="AL831" s="530"/>
    </row>
    <row r="832" ht="24.0" customHeight="1">
      <c r="A832" s="676"/>
      <c r="B832" s="669"/>
      <c r="C832" s="530"/>
      <c r="D832" s="674"/>
      <c r="E832" s="530"/>
      <c r="F832" s="530"/>
      <c r="G832" s="530"/>
      <c r="H832" s="530"/>
      <c r="I832" s="530"/>
      <c r="J832" s="530"/>
      <c r="K832" s="530"/>
      <c r="L832" s="675"/>
      <c r="M832" s="530"/>
      <c r="N832" s="530"/>
      <c r="O832" s="530"/>
      <c r="P832" s="530"/>
      <c r="Q832" s="530"/>
      <c r="R832" s="675"/>
      <c r="S832" s="530"/>
      <c r="T832" s="530"/>
      <c r="U832" s="530"/>
      <c r="V832" s="530"/>
      <c r="W832" s="530"/>
      <c r="X832" s="530"/>
      <c r="Y832" s="530"/>
      <c r="Z832" s="530"/>
      <c r="AA832" s="530"/>
      <c r="AB832" s="530"/>
      <c r="AC832" s="530"/>
      <c r="AD832" s="530"/>
      <c r="AE832" s="530"/>
      <c r="AF832" s="530"/>
      <c r="AG832" s="677"/>
      <c r="AH832" s="530"/>
      <c r="AI832" s="530"/>
      <c r="AJ832" s="530"/>
      <c r="AK832" s="677"/>
      <c r="AL832" s="530"/>
    </row>
    <row r="833" ht="24.0" customHeight="1">
      <c r="A833" s="676"/>
      <c r="B833" s="669"/>
      <c r="C833" s="530"/>
      <c r="D833" s="674"/>
      <c r="E833" s="530"/>
      <c r="F833" s="530"/>
      <c r="G833" s="530"/>
      <c r="H833" s="530"/>
      <c r="I833" s="530"/>
      <c r="J833" s="530"/>
      <c r="K833" s="530"/>
      <c r="L833" s="675"/>
      <c r="M833" s="530"/>
      <c r="N833" s="530"/>
      <c r="O833" s="530"/>
      <c r="P833" s="530"/>
      <c r="Q833" s="530"/>
      <c r="R833" s="675"/>
      <c r="S833" s="530"/>
      <c r="T833" s="530"/>
      <c r="U833" s="530"/>
      <c r="V833" s="530"/>
      <c r="W833" s="530"/>
      <c r="X833" s="530"/>
      <c r="Y833" s="530"/>
      <c r="Z833" s="530"/>
      <c r="AA833" s="530"/>
      <c r="AB833" s="530"/>
      <c r="AC833" s="530"/>
      <c r="AD833" s="530"/>
      <c r="AE833" s="530"/>
      <c r="AF833" s="530"/>
      <c r="AG833" s="677"/>
      <c r="AH833" s="530"/>
      <c r="AI833" s="530"/>
      <c r="AJ833" s="530"/>
      <c r="AK833" s="677"/>
      <c r="AL833" s="530"/>
    </row>
    <row r="834" ht="24.0" customHeight="1">
      <c r="A834" s="676"/>
      <c r="B834" s="669"/>
      <c r="C834" s="530"/>
      <c r="D834" s="674"/>
      <c r="E834" s="530"/>
      <c r="F834" s="530"/>
      <c r="G834" s="530"/>
      <c r="H834" s="530"/>
      <c r="I834" s="530"/>
      <c r="J834" s="530"/>
      <c r="K834" s="530"/>
      <c r="L834" s="675"/>
      <c r="M834" s="530"/>
      <c r="N834" s="530"/>
      <c r="O834" s="530"/>
      <c r="P834" s="530"/>
      <c r="Q834" s="530"/>
      <c r="R834" s="675"/>
      <c r="S834" s="530"/>
      <c r="T834" s="530"/>
      <c r="U834" s="530"/>
      <c r="V834" s="530"/>
      <c r="W834" s="530"/>
      <c r="X834" s="530"/>
      <c r="Y834" s="530"/>
      <c r="Z834" s="530"/>
      <c r="AA834" s="530"/>
      <c r="AB834" s="530"/>
      <c r="AC834" s="530"/>
      <c r="AD834" s="530"/>
      <c r="AE834" s="530"/>
      <c r="AF834" s="530"/>
      <c r="AG834" s="677"/>
      <c r="AH834" s="530"/>
      <c r="AI834" s="530"/>
      <c r="AJ834" s="530"/>
      <c r="AK834" s="677"/>
      <c r="AL834" s="530"/>
    </row>
    <row r="835" ht="24.0" customHeight="1">
      <c r="A835" s="676"/>
      <c r="B835" s="669"/>
      <c r="C835" s="530"/>
      <c r="D835" s="674"/>
      <c r="E835" s="530"/>
      <c r="F835" s="530"/>
      <c r="G835" s="530"/>
      <c r="H835" s="530"/>
      <c r="I835" s="530"/>
      <c r="J835" s="530"/>
      <c r="K835" s="530"/>
      <c r="L835" s="675"/>
      <c r="M835" s="530"/>
      <c r="N835" s="530"/>
      <c r="O835" s="530"/>
      <c r="P835" s="530"/>
      <c r="Q835" s="530"/>
      <c r="R835" s="675"/>
      <c r="S835" s="530"/>
      <c r="T835" s="530"/>
      <c r="U835" s="530"/>
      <c r="V835" s="530"/>
      <c r="W835" s="530"/>
      <c r="X835" s="530"/>
      <c r="Y835" s="530"/>
      <c r="Z835" s="530"/>
      <c r="AA835" s="530"/>
      <c r="AB835" s="530"/>
      <c r="AC835" s="530"/>
      <c r="AD835" s="530"/>
      <c r="AE835" s="530"/>
      <c r="AF835" s="530"/>
      <c r="AG835" s="677"/>
      <c r="AH835" s="530"/>
      <c r="AI835" s="530"/>
      <c r="AJ835" s="530"/>
      <c r="AK835" s="677"/>
      <c r="AL835" s="530"/>
    </row>
    <row r="836" ht="24.0" customHeight="1">
      <c r="A836" s="676"/>
      <c r="B836" s="669"/>
      <c r="C836" s="530"/>
      <c r="D836" s="674"/>
      <c r="E836" s="530"/>
      <c r="F836" s="530"/>
      <c r="G836" s="530"/>
      <c r="H836" s="530"/>
      <c r="I836" s="530"/>
      <c r="J836" s="530"/>
      <c r="K836" s="530"/>
      <c r="L836" s="675"/>
      <c r="M836" s="530"/>
      <c r="N836" s="530"/>
      <c r="O836" s="530"/>
      <c r="P836" s="530"/>
      <c r="Q836" s="530"/>
      <c r="R836" s="675"/>
      <c r="S836" s="530"/>
      <c r="T836" s="530"/>
      <c r="U836" s="530"/>
      <c r="V836" s="530"/>
      <c r="W836" s="530"/>
      <c r="X836" s="530"/>
      <c r="Y836" s="530"/>
      <c r="Z836" s="530"/>
      <c r="AA836" s="530"/>
      <c r="AB836" s="530"/>
      <c r="AC836" s="530"/>
      <c r="AD836" s="530"/>
      <c r="AE836" s="530"/>
      <c r="AF836" s="530"/>
      <c r="AG836" s="677"/>
      <c r="AH836" s="530"/>
      <c r="AI836" s="530"/>
      <c r="AJ836" s="530"/>
      <c r="AK836" s="677"/>
      <c r="AL836" s="530"/>
    </row>
    <row r="837" ht="24.0" customHeight="1">
      <c r="A837" s="676"/>
      <c r="B837" s="669"/>
      <c r="C837" s="530"/>
      <c r="D837" s="674"/>
      <c r="E837" s="530"/>
      <c r="F837" s="530"/>
      <c r="G837" s="530"/>
      <c r="H837" s="530"/>
      <c r="I837" s="530"/>
      <c r="J837" s="530"/>
      <c r="K837" s="530"/>
      <c r="L837" s="675"/>
      <c r="M837" s="530"/>
      <c r="N837" s="530"/>
      <c r="O837" s="530"/>
      <c r="P837" s="530"/>
      <c r="Q837" s="530"/>
      <c r="R837" s="675"/>
      <c r="S837" s="530"/>
      <c r="T837" s="530"/>
      <c r="U837" s="530"/>
      <c r="V837" s="530"/>
      <c r="W837" s="530"/>
      <c r="X837" s="530"/>
      <c r="Y837" s="530"/>
      <c r="Z837" s="530"/>
      <c r="AA837" s="530"/>
      <c r="AB837" s="530"/>
      <c r="AC837" s="530"/>
      <c r="AD837" s="530"/>
      <c r="AE837" s="530"/>
      <c r="AF837" s="530"/>
      <c r="AG837" s="677"/>
      <c r="AH837" s="530"/>
      <c r="AI837" s="530"/>
      <c r="AJ837" s="530"/>
      <c r="AK837" s="677"/>
      <c r="AL837" s="530"/>
    </row>
    <row r="838" ht="24.0" customHeight="1">
      <c r="A838" s="676"/>
      <c r="B838" s="669"/>
      <c r="C838" s="530"/>
      <c r="D838" s="674"/>
      <c r="E838" s="530"/>
      <c r="F838" s="530"/>
      <c r="G838" s="530"/>
      <c r="H838" s="530"/>
      <c r="I838" s="530"/>
      <c r="J838" s="530"/>
      <c r="K838" s="530"/>
      <c r="L838" s="675"/>
      <c r="M838" s="530"/>
      <c r="N838" s="530"/>
      <c r="O838" s="530"/>
      <c r="P838" s="530"/>
      <c r="Q838" s="530"/>
      <c r="R838" s="675"/>
      <c r="S838" s="530"/>
      <c r="T838" s="530"/>
      <c r="U838" s="530"/>
      <c r="V838" s="530"/>
      <c r="W838" s="530"/>
      <c r="X838" s="530"/>
      <c r="Y838" s="530"/>
      <c r="Z838" s="530"/>
      <c r="AA838" s="530"/>
      <c r="AB838" s="530"/>
      <c r="AC838" s="530"/>
      <c r="AD838" s="530"/>
      <c r="AE838" s="530"/>
      <c r="AF838" s="530"/>
      <c r="AG838" s="677"/>
      <c r="AH838" s="530"/>
      <c r="AI838" s="530"/>
      <c r="AJ838" s="530"/>
      <c r="AK838" s="677"/>
      <c r="AL838" s="530"/>
    </row>
    <row r="839" ht="24.0" customHeight="1">
      <c r="A839" s="676"/>
      <c r="B839" s="669"/>
      <c r="C839" s="530"/>
      <c r="D839" s="674"/>
      <c r="E839" s="530"/>
      <c r="F839" s="530"/>
      <c r="G839" s="530"/>
      <c r="H839" s="530"/>
      <c r="I839" s="530"/>
      <c r="J839" s="530"/>
      <c r="K839" s="530"/>
      <c r="L839" s="675"/>
      <c r="M839" s="530"/>
      <c r="N839" s="530"/>
      <c r="O839" s="530"/>
      <c r="P839" s="530"/>
      <c r="Q839" s="530"/>
      <c r="R839" s="675"/>
      <c r="S839" s="530"/>
      <c r="T839" s="530"/>
      <c r="U839" s="530"/>
      <c r="V839" s="530"/>
      <c r="W839" s="530"/>
      <c r="X839" s="530"/>
      <c r="Y839" s="530"/>
      <c r="Z839" s="530"/>
      <c r="AA839" s="530"/>
      <c r="AB839" s="530"/>
      <c r="AC839" s="530"/>
      <c r="AD839" s="530"/>
      <c r="AE839" s="530"/>
      <c r="AF839" s="530"/>
      <c r="AG839" s="677"/>
      <c r="AH839" s="530"/>
      <c r="AI839" s="530"/>
      <c r="AJ839" s="530"/>
      <c r="AK839" s="677"/>
      <c r="AL839" s="530"/>
    </row>
    <row r="840" ht="24.0" customHeight="1">
      <c r="A840" s="676"/>
      <c r="B840" s="669"/>
      <c r="C840" s="530"/>
      <c r="D840" s="674"/>
      <c r="E840" s="530"/>
      <c r="F840" s="530"/>
      <c r="G840" s="530"/>
      <c r="H840" s="530"/>
      <c r="I840" s="530"/>
      <c r="J840" s="530"/>
      <c r="K840" s="530"/>
      <c r="L840" s="675"/>
      <c r="M840" s="530"/>
      <c r="N840" s="530"/>
      <c r="O840" s="530"/>
      <c r="P840" s="530"/>
      <c r="Q840" s="530"/>
      <c r="R840" s="675"/>
      <c r="S840" s="530"/>
      <c r="T840" s="530"/>
      <c r="U840" s="530"/>
      <c r="V840" s="530"/>
      <c r="W840" s="530"/>
      <c r="X840" s="530"/>
      <c r="Y840" s="530"/>
      <c r="Z840" s="530"/>
      <c r="AA840" s="530"/>
      <c r="AB840" s="530"/>
      <c r="AC840" s="530"/>
      <c r="AD840" s="530"/>
      <c r="AE840" s="530"/>
      <c r="AF840" s="530"/>
      <c r="AG840" s="677"/>
      <c r="AH840" s="530"/>
      <c r="AI840" s="530"/>
      <c r="AJ840" s="530"/>
      <c r="AK840" s="677"/>
      <c r="AL840" s="530"/>
    </row>
    <row r="841" ht="24.0" customHeight="1">
      <c r="A841" s="676"/>
      <c r="B841" s="669"/>
      <c r="C841" s="530"/>
      <c r="D841" s="674"/>
      <c r="E841" s="530"/>
      <c r="F841" s="530"/>
      <c r="G841" s="530"/>
      <c r="H841" s="530"/>
      <c r="I841" s="530"/>
      <c r="J841" s="530"/>
      <c r="K841" s="530"/>
      <c r="L841" s="675"/>
      <c r="M841" s="530"/>
      <c r="N841" s="530"/>
      <c r="O841" s="530"/>
      <c r="P841" s="530"/>
      <c r="Q841" s="530"/>
      <c r="R841" s="675"/>
      <c r="S841" s="530"/>
      <c r="T841" s="530"/>
      <c r="U841" s="530"/>
      <c r="V841" s="530"/>
      <c r="W841" s="530"/>
      <c r="X841" s="530"/>
      <c r="Y841" s="530"/>
      <c r="Z841" s="530"/>
      <c r="AA841" s="530"/>
      <c r="AB841" s="530"/>
      <c r="AC841" s="530"/>
      <c r="AD841" s="530"/>
      <c r="AE841" s="530"/>
      <c r="AF841" s="530"/>
      <c r="AG841" s="677"/>
      <c r="AH841" s="530"/>
      <c r="AI841" s="530"/>
      <c r="AJ841" s="530"/>
      <c r="AK841" s="677"/>
      <c r="AL841" s="530"/>
    </row>
    <row r="842" ht="24.0" customHeight="1">
      <c r="A842" s="676"/>
      <c r="B842" s="669"/>
      <c r="C842" s="530"/>
      <c r="D842" s="674"/>
      <c r="E842" s="530"/>
      <c r="F842" s="530"/>
      <c r="G842" s="530"/>
      <c r="H842" s="530"/>
      <c r="I842" s="530"/>
      <c r="J842" s="530"/>
      <c r="K842" s="530"/>
      <c r="L842" s="675"/>
      <c r="M842" s="530"/>
      <c r="N842" s="530"/>
      <c r="O842" s="530"/>
      <c r="P842" s="530"/>
      <c r="Q842" s="530"/>
      <c r="R842" s="675"/>
      <c r="S842" s="530"/>
      <c r="T842" s="530"/>
      <c r="U842" s="530"/>
      <c r="V842" s="530"/>
      <c r="W842" s="530"/>
      <c r="X842" s="530"/>
      <c r="Y842" s="530"/>
      <c r="Z842" s="530"/>
      <c r="AA842" s="530"/>
      <c r="AB842" s="530"/>
      <c r="AC842" s="530"/>
      <c r="AD842" s="530"/>
      <c r="AE842" s="530"/>
      <c r="AF842" s="530"/>
      <c r="AG842" s="677"/>
      <c r="AH842" s="530"/>
      <c r="AI842" s="530"/>
      <c r="AJ842" s="530"/>
      <c r="AK842" s="677"/>
      <c r="AL842" s="530"/>
    </row>
    <row r="843" ht="24.0" customHeight="1">
      <c r="A843" s="676"/>
      <c r="B843" s="669"/>
      <c r="C843" s="530"/>
      <c r="D843" s="674"/>
      <c r="E843" s="530"/>
      <c r="F843" s="530"/>
      <c r="G843" s="530"/>
      <c r="H843" s="530"/>
      <c r="I843" s="530"/>
      <c r="J843" s="530"/>
      <c r="K843" s="530"/>
      <c r="L843" s="675"/>
      <c r="M843" s="530"/>
      <c r="N843" s="530"/>
      <c r="O843" s="530"/>
      <c r="P843" s="530"/>
      <c r="Q843" s="530"/>
      <c r="R843" s="675"/>
      <c r="S843" s="530"/>
      <c r="T843" s="530"/>
      <c r="U843" s="530"/>
      <c r="V843" s="530"/>
      <c r="W843" s="530"/>
      <c r="X843" s="530"/>
      <c r="Y843" s="530"/>
      <c r="Z843" s="530"/>
      <c r="AA843" s="530"/>
      <c r="AB843" s="530"/>
      <c r="AC843" s="530"/>
      <c r="AD843" s="530"/>
      <c r="AE843" s="530"/>
      <c r="AF843" s="530"/>
      <c r="AG843" s="677"/>
      <c r="AH843" s="530"/>
      <c r="AI843" s="530"/>
      <c r="AJ843" s="530"/>
      <c r="AK843" s="677"/>
      <c r="AL843" s="530"/>
    </row>
    <row r="844" ht="24.0" customHeight="1">
      <c r="A844" s="676"/>
      <c r="B844" s="669"/>
      <c r="C844" s="530"/>
      <c r="D844" s="674"/>
      <c r="E844" s="530"/>
      <c r="F844" s="530"/>
      <c r="G844" s="530"/>
      <c r="H844" s="530"/>
      <c r="I844" s="530"/>
      <c r="J844" s="530"/>
      <c r="K844" s="530"/>
      <c r="L844" s="675"/>
      <c r="M844" s="530"/>
      <c r="N844" s="530"/>
      <c r="O844" s="530"/>
      <c r="P844" s="530"/>
      <c r="Q844" s="530"/>
      <c r="R844" s="675"/>
      <c r="S844" s="530"/>
      <c r="T844" s="530"/>
      <c r="U844" s="530"/>
      <c r="V844" s="530"/>
      <c r="W844" s="530"/>
      <c r="X844" s="530"/>
      <c r="Y844" s="530"/>
      <c r="Z844" s="530"/>
      <c r="AA844" s="530"/>
      <c r="AB844" s="530"/>
      <c r="AC844" s="530"/>
      <c r="AD844" s="530"/>
      <c r="AE844" s="530"/>
      <c r="AF844" s="530"/>
      <c r="AG844" s="677"/>
      <c r="AH844" s="530"/>
      <c r="AI844" s="530"/>
      <c r="AJ844" s="530"/>
      <c r="AK844" s="677"/>
      <c r="AL844" s="530"/>
    </row>
    <row r="845" ht="24.0" customHeight="1">
      <c r="A845" s="676"/>
      <c r="B845" s="669"/>
      <c r="C845" s="530"/>
      <c r="D845" s="674"/>
      <c r="E845" s="530"/>
      <c r="F845" s="530"/>
      <c r="G845" s="530"/>
      <c r="H845" s="530"/>
      <c r="I845" s="530"/>
      <c r="J845" s="530"/>
      <c r="K845" s="530"/>
      <c r="L845" s="675"/>
      <c r="M845" s="530"/>
      <c r="N845" s="530"/>
      <c r="O845" s="530"/>
      <c r="P845" s="530"/>
      <c r="Q845" s="530"/>
      <c r="R845" s="675"/>
      <c r="S845" s="530"/>
      <c r="T845" s="530"/>
      <c r="U845" s="530"/>
      <c r="V845" s="530"/>
      <c r="W845" s="530"/>
      <c r="X845" s="530"/>
      <c r="Y845" s="530"/>
      <c r="Z845" s="530"/>
      <c r="AA845" s="530"/>
      <c r="AB845" s="530"/>
      <c r="AC845" s="530"/>
      <c r="AD845" s="530"/>
      <c r="AE845" s="530"/>
      <c r="AF845" s="530"/>
      <c r="AG845" s="677"/>
      <c r="AH845" s="530"/>
      <c r="AI845" s="530"/>
      <c r="AJ845" s="530"/>
      <c r="AK845" s="677"/>
      <c r="AL845" s="530"/>
    </row>
    <row r="846" ht="24.0" customHeight="1">
      <c r="A846" s="676"/>
      <c r="B846" s="669"/>
      <c r="C846" s="530"/>
      <c r="D846" s="674"/>
      <c r="E846" s="530"/>
      <c r="F846" s="530"/>
      <c r="G846" s="530"/>
      <c r="H846" s="530"/>
      <c r="I846" s="530"/>
      <c r="J846" s="530"/>
      <c r="K846" s="530"/>
      <c r="L846" s="675"/>
      <c r="M846" s="530"/>
      <c r="N846" s="530"/>
      <c r="O846" s="530"/>
      <c r="P846" s="530"/>
      <c r="Q846" s="530"/>
      <c r="R846" s="675"/>
      <c r="S846" s="530"/>
      <c r="T846" s="530"/>
      <c r="U846" s="530"/>
      <c r="V846" s="530"/>
      <c r="W846" s="530"/>
      <c r="X846" s="530"/>
      <c r="Y846" s="530"/>
      <c r="Z846" s="530"/>
      <c r="AA846" s="530"/>
      <c r="AB846" s="530"/>
      <c r="AC846" s="530"/>
      <c r="AD846" s="530"/>
      <c r="AE846" s="530"/>
      <c r="AF846" s="530"/>
      <c r="AG846" s="677"/>
      <c r="AH846" s="530"/>
      <c r="AI846" s="530"/>
      <c r="AJ846" s="530"/>
      <c r="AK846" s="677"/>
      <c r="AL846" s="530"/>
    </row>
    <row r="847" ht="24.0" customHeight="1">
      <c r="A847" s="676"/>
      <c r="B847" s="669"/>
      <c r="C847" s="530"/>
      <c r="D847" s="674"/>
      <c r="E847" s="530"/>
      <c r="F847" s="530"/>
      <c r="G847" s="530"/>
      <c r="H847" s="530"/>
      <c r="I847" s="530"/>
      <c r="J847" s="530"/>
      <c r="K847" s="530"/>
      <c r="L847" s="675"/>
      <c r="M847" s="530"/>
      <c r="N847" s="530"/>
      <c r="O847" s="530"/>
      <c r="P847" s="530"/>
      <c r="Q847" s="530"/>
      <c r="R847" s="675"/>
      <c r="S847" s="530"/>
      <c r="T847" s="530"/>
      <c r="U847" s="530"/>
      <c r="V847" s="530"/>
      <c r="W847" s="530"/>
      <c r="X847" s="530"/>
      <c r="Y847" s="530"/>
      <c r="Z847" s="530"/>
      <c r="AA847" s="530"/>
      <c r="AB847" s="530"/>
      <c r="AC847" s="530"/>
      <c r="AD847" s="530"/>
      <c r="AE847" s="530"/>
      <c r="AF847" s="530"/>
      <c r="AG847" s="677"/>
      <c r="AH847" s="530"/>
      <c r="AI847" s="530"/>
      <c r="AJ847" s="530"/>
      <c r="AK847" s="677"/>
      <c r="AL847" s="530"/>
    </row>
    <row r="848" ht="24.0" customHeight="1">
      <c r="A848" s="676"/>
      <c r="B848" s="669"/>
      <c r="C848" s="530"/>
      <c r="D848" s="674"/>
      <c r="E848" s="530"/>
      <c r="F848" s="530"/>
      <c r="G848" s="530"/>
      <c r="H848" s="530"/>
      <c r="I848" s="530"/>
      <c r="J848" s="530"/>
      <c r="K848" s="530"/>
      <c r="L848" s="675"/>
      <c r="M848" s="530"/>
      <c r="N848" s="530"/>
      <c r="O848" s="530"/>
      <c r="P848" s="530"/>
      <c r="Q848" s="530"/>
      <c r="R848" s="675"/>
      <c r="S848" s="530"/>
      <c r="T848" s="530"/>
      <c r="U848" s="530"/>
      <c r="V848" s="530"/>
      <c r="W848" s="530"/>
      <c r="X848" s="530"/>
      <c r="Y848" s="530"/>
      <c r="Z848" s="530"/>
      <c r="AA848" s="530"/>
      <c r="AB848" s="530"/>
      <c r="AC848" s="530"/>
      <c r="AD848" s="530"/>
      <c r="AE848" s="530"/>
      <c r="AF848" s="530"/>
      <c r="AG848" s="677"/>
      <c r="AH848" s="530"/>
      <c r="AI848" s="530"/>
      <c r="AJ848" s="530"/>
      <c r="AK848" s="677"/>
      <c r="AL848" s="530"/>
    </row>
    <row r="849" ht="24.0" customHeight="1">
      <c r="A849" s="676"/>
      <c r="B849" s="669"/>
      <c r="C849" s="530"/>
      <c r="D849" s="674"/>
      <c r="E849" s="530"/>
      <c r="F849" s="530"/>
      <c r="G849" s="530"/>
      <c r="H849" s="530"/>
      <c r="I849" s="530"/>
      <c r="J849" s="530"/>
      <c r="K849" s="530"/>
      <c r="L849" s="675"/>
      <c r="M849" s="530"/>
      <c r="N849" s="530"/>
      <c r="O849" s="530"/>
      <c r="P849" s="530"/>
      <c r="Q849" s="530"/>
      <c r="R849" s="675"/>
      <c r="S849" s="530"/>
      <c r="T849" s="530"/>
      <c r="U849" s="530"/>
      <c r="V849" s="530"/>
      <c r="W849" s="530"/>
      <c r="X849" s="530"/>
      <c r="Y849" s="530"/>
      <c r="Z849" s="530"/>
      <c r="AA849" s="530"/>
      <c r="AB849" s="530"/>
      <c r="AC849" s="530"/>
      <c r="AD849" s="530"/>
      <c r="AE849" s="530"/>
      <c r="AF849" s="530"/>
      <c r="AG849" s="677"/>
      <c r="AH849" s="530"/>
      <c r="AI849" s="530"/>
      <c r="AJ849" s="530"/>
      <c r="AK849" s="677"/>
      <c r="AL849" s="530"/>
    </row>
    <row r="850" ht="24.0" customHeight="1">
      <c r="A850" s="676"/>
      <c r="B850" s="669"/>
      <c r="C850" s="530"/>
      <c r="D850" s="674"/>
      <c r="E850" s="530"/>
      <c r="F850" s="530"/>
      <c r="G850" s="530"/>
      <c r="H850" s="530"/>
      <c r="I850" s="530"/>
      <c r="J850" s="530"/>
      <c r="K850" s="530"/>
      <c r="L850" s="675"/>
      <c r="M850" s="530"/>
      <c r="N850" s="530"/>
      <c r="O850" s="530"/>
      <c r="P850" s="530"/>
      <c r="Q850" s="530"/>
      <c r="R850" s="675"/>
      <c r="S850" s="530"/>
      <c r="T850" s="530"/>
      <c r="U850" s="530"/>
      <c r="V850" s="530"/>
      <c r="W850" s="530"/>
      <c r="X850" s="530"/>
      <c r="Y850" s="530"/>
      <c r="Z850" s="530"/>
      <c r="AA850" s="530"/>
      <c r="AB850" s="530"/>
      <c r="AC850" s="530"/>
      <c r="AD850" s="530"/>
      <c r="AE850" s="530"/>
      <c r="AF850" s="530"/>
      <c r="AG850" s="677"/>
      <c r="AH850" s="530"/>
      <c r="AI850" s="530"/>
      <c r="AJ850" s="530"/>
      <c r="AK850" s="677"/>
      <c r="AL850" s="530"/>
    </row>
    <row r="851" ht="24.0" customHeight="1">
      <c r="A851" s="676"/>
      <c r="B851" s="669"/>
      <c r="C851" s="530"/>
      <c r="D851" s="674"/>
      <c r="E851" s="530"/>
      <c r="F851" s="530"/>
      <c r="G851" s="530"/>
      <c r="H851" s="530"/>
      <c r="I851" s="530"/>
      <c r="J851" s="530"/>
      <c r="K851" s="530"/>
      <c r="L851" s="675"/>
      <c r="M851" s="530"/>
      <c r="N851" s="530"/>
      <c r="O851" s="530"/>
      <c r="P851" s="530"/>
      <c r="Q851" s="530"/>
      <c r="R851" s="675"/>
      <c r="S851" s="530"/>
      <c r="T851" s="530"/>
      <c r="U851" s="530"/>
      <c r="V851" s="530"/>
      <c r="W851" s="530"/>
      <c r="X851" s="530"/>
      <c r="Y851" s="530"/>
      <c r="Z851" s="530"/>
      <c r="AA851" s="530"/>
      <c r="AB851" s="530"/>
      <c r="AC851" s="530"/>
      <c r="AD851" s="530"/>
      <c r="AE851" s="530"/>
      <c r="AF851" s="530"/>
      <c r="AG851" s="677"/>
      <c r="AH851" s="530"/>
      <c r="AI851" s="530"/>
      <c r="AJ851" s="530"/>
      <c r="AK851" s="677"/>
      <c r="AL851" s="530"/>
    </row>
    <row r="852" ht="24.0" customHeight="1">
      <c r="A852" s="676"/>
      <c r="B852" s="669"/>
      <c r="C852" s="530"/>
      <c r="D852" s="674"/>
      <c r="E852" s="530"/>
      <c r="F852" s="530"/>
      <c r="G852" s="530"/>
      <c r="H852" s="530"/>
      <c r="I852" s="530"/>
      <c r="J852" s="530"/>
      <c r="K852" s="530"/>
      <c r="L852" s="675"/>
      <c r="M852" s="530"/>
      <c r="N852" s="530"/>
      <c r="O852" s="530"/>
      <c r="P852" s="530"/>
      <c r="Q852" s="530"/>
      <c r="R852" s="675"/>
      <c r="S852" s="530"/>
      <c r="T852" s="530"/>
      <c r="U852" s="530"/>
      <c r="V852" s="530"/>
      <c r="W852" s="530"/>
      <c r="X852" s="530"/>
      <c r="Y852" s="530"/>
      <c r="Z852" s="530"/>
      <c r="AA852" s="530"/>
      <c r="AB852" s="530"/>
      <c r="AC852" s="530"/>
      <c r="AD852" s="530"/>
      <c r="AE852" s="530"/>
      <c r="AF852" s="530"/>
      <c r="AG852" s="677"/>
      <c r="AH852" s="530"/>
      <c r="AI852" s="530"/>
      <c r="AJ852" s="530"/>
      <c r="AK852" s="677"/>
      <c r="AL852" s="530"/>
    </row>
    <row r="853" ht="24.0" customHeight="1">
      <c r="A853" s="676"/>
      <c r="B853" s="669"/>
      <c r="C853" s="530"/>
      <c r="D853" s="674"/>
      <c r="E853" s="530"/>
      <c r="F853" s="530"/>
      <c r="G853" s="530"/>
      <c r="H853" s="530"/>
      <c r="I853" s="530"/>
      <c r="J853" s="530"/>
      <c r="K853" s="530"/>
      <c r="L853" s="675"/>
      <c r="M853" s="530"/>
      <c r="N853" s="530"/>
      <c r="O853" s="530"/>
      <c r="P853" s="530"/>
      <c r="Q853" s="530"/>
      <c r="R853" s="675"/>
      <c r="S853" s="530"/>
      <c r="T853" s="530"/>
      <c r="U853" s="530"/>
      <c r="V853" s="530"/>
      <c r="W853" s="530"/>
      <c r="X853" s="530"/>
      <c r="Y853" s="530"/>
      <c r="Z853" s="530"/>
      <c r="AA853" s="530"/>
      <c r="AB853" s="530"/>
      <c r="AC853" s="530"/>
      <c r="AD853" s="530"/>
      <c r="AE853" s="530"/>
      <c r="AF853" s="530"/>
      <c r="AG853" s="677"/>
      <c r="AH853" s="530"/>
      <c r="AI853" s="530"/>
      <c r="AJ853" s="530"/>
      <c r="AK853" s="677"/>
      <c r="AL853" s="530"/>
    </row>
    <row r="854" ht="24.0" customHeight="1">
      <c r="A854" s="676"/>
      <c r="B854" s="669"/>
      <c r="C854" s="530"/>
      <c r="D854" s="674"/>
      <c r="E854" s="530"/>
      <c r="F854" s="530"/>
      <c r="G854" s="530"/>
      <c r="H854" s="530"/>
      <c r="I854" s="530"/>
      <c r="J854" s="530"/>
      <c r="K854" s="530"/>
      <c r="L854" s="675"/>
      <c r="M854" s="530"/>
      <c r="N854" s="530"/>
      <c r="O854" s="530"/>
      <c r="P854" s="530"/>
      <c r="Q854" s="530"/>
      <c r="R854" s="675"/>
      <c r="S854" s="530"/>
      <c r="T854" s="530"/>
      <c r="U854" s="530"/>
      <c r="V854" s="530"/>
      <c r="W854" s="530"/>
      <c r="X854" s="530"/>
      <c r="Y854" s="530"/>
      <c r="Z854" s="530"/>
      <c r="AA854" s="530"/>
      <c r="AB854" s="530"/>
      <c r="AC854" s="530"/>
      <c r="AD854" s="530"/>
      <c r="AE854" s="530"/>
      <c r="AF854" s="530"/>
      <c r="AG854" s="677"/>
      <c r="AH854" s="530"/>
      <c r="AI854" s="530"/>
      <c r="AJ854" s="530"/>
      <c r="AK854" s="677"/>
      <c r="AL854" s="530"/>
    </row>
    <row r="855" ht="24.0" customHeight="1">
      <c r="A855" s="676"/>
      <c r="B855" s="669"/>
      <c r="C855" s="530"/>
      <c r="D855" s="674"/>
      <c r="E855" s="530"/>
      <c r="F855" s="530"/>
      <c r="G855" s="530"/>
      <c r="H855" s="530"/>
      <c r="I855" s="530"/>
      <c r="J855" s="530"/>
      <c r="K855" s="530"/>
      <c r="L855" s="675"/>
      <c r="M855" s="530"/>
      <c r="N855" s="530"/>
      <c r="O855" s="530"/>
      <c r="P855" s="530"/>
      <c r="Q855" s="530"/>
      <c r="R855" s="675"/>
      <c r="S855" s="530"/>
      <c r="T855" s="530"/>
      <c r="U855" s="530"/>
      <c r="V855" s="530"/>
      <c r="W855" s="530"/>
      <c r="X855" s="530"/>
      <c r="Y855" s="530"/>
      <c r="Z855" s="530"/>
      <c r="AA855" s="530"/>
      <c r="AB855" s="530"/>
      <c r="AC855" s="530"/>
      <c r="AD855" s="530"/>
      <c r="AE855" s="530"/>
      <c r="AF855" s="530"/>
      <c r="AG855" s="677"/>
      <c r="AH855" s="530"/>
      <c r="AI855" s="530"/>
      <c r="AJ855" s="530"/>
      <c r="AK855" s="677"/>
      <c r="AL855" s="530"/>
    </row>
    <row r="856" ht="24.0" customHeight="1">
      <c r="A856" s="676"/>
      <c r="B856" s="669"/>
      <c r="C856" s="530"/>
      <c r="D856" s="674"/>
      <c r="E856" s="530"/>
      <c r="F856" s="530"/>
      <c r="G856" s="530"/>
      <c r="H856" s="530"/>
      <c r="I856" s="530"/>
      <c r="J856" s="530"/>
      <c r="K856" s="530"/>
      <c r="L856" s="675"/>
      <c r="M856" s="530"/>
      <c r="N856" s="530"/>
      <c r="O856" s="530"/>
      <c r="P856" s="530"/>
      <c r="Q856" s="530"/>
      <c r="R856" s="675"/>
      <c r="S856" s="530"/>
      <c r="T856" s="530"/>
      <c r="U856" s="530"/>
      <c r="V856" s="530"/>
      <c r="W856" s="530"/>
      <c r="X856" s="530"/>
      <c r="Y856" s="530"/>
      <c r="Z856" s="530"/>
      <c r="AA856" s="530"/>
      <c r="AB856" s="530"/>
      <c r="AC856" s="530"/>
      <c r="AD856" s="530"/>
      <c r="AE856" s="530"/>
      <c r="AF856" s="530"/>
      <c r="AG856" s="677"/>
      <c r="AH856" s="530"/>
      <c r="AI856" s="530"/>
      <c r="AJ856" s="530"/>
      <c r="AK856" s="677"/>
      <c r="AL856" s="530"/>
    </row>
    <row r="857" ht="24.0" customHeight="1">
      <c r="A857" s="676"/>
      <c r="B857" s="669"/>
      <c r="C857" s="530"/>
      <c r="D857" s="674"/>
      <c r="E857" s="530"/>
      <c r="F857" s="530"/>
      <c r="G857" s="530"/>
      <c r="H857" s="530"/>
      <c r="I857" s="530"/>
      <c r="J857" s="530"/>
      <c r="K857" s="530"/>
      <c r="L857" s="675"/>
      <c r="M857" s="530"/>
      <c r="N857" s="530"/>
      <c r="O857" s="530"/>
      <c r="P857" s="530"/>
      <c r="Q857" s="530"/>
      <c r="R857" s="675"/>
      <c r="S857" s="530"/>
      <c r="T857" s="530"/>
      <c r="U857" s="530"/>
      <c r="V857" s="530"/>
      <c r="W857" s="530"/>
      <c r="X857" s="530"/>
      <c r="Y857" s="530"/>
      <c r="Z857" s="530"/>
      <c r="AA857" s="530"/>
      <c r="AB857" s="530"/>
      <c r="AC857" s="530"/>
      <c r="AD857" s="530"/>
      <c r="AE857" s="530"/>
      <c r="AF857" s="530"/>
      <c r="AG857" s="677"/>
      <c r="AH857" s="530"/>
      <c r="AI857" s="530"/>
      <c r="AJ857" s="530"/>
      <c r="AK857" s="677"/>
      <c r="AL857" s="530"/>
    </row>
    <row r="858" ht="24.0" customHeight="1">
      <c r="A858" s="676"/>
      <c r="B858" s="669"/>
      <c r="C858" s="530"/>
      <c r="D858" s="674"/>
      <c r="E858" s="530"/>
      <c r="F858" s="530"/>
      <c r="G858" s="530"/>
      <c r="H858" s="530"/>
      <c r="I858" s="530"/>
      <c r="J858" s="530"/>
      <c r="K858" s="530"/>
      <c r="L858" s="675"/>
      <c r="M858" s="530"/>
      <c r="N858" s="530"/>
      <c r="O858" s="530"/>
      <c r="P858" s="530"/>
      <c r="Q858" s="530"/>
      <c r="R858" s="675"/>
      <c r="S858" s="530"/>
      <c r="T858" s="530"/>
      <c r="U858" s="530"/>
      <c r="V858" s="530"/>
      <c r="W858" s="530"/>
      <c r="X858" s="530"/>
      <c r="Y858" s="530"/>
      <c r="Z858" s="530"/>
      <c r="AA858" s="530"/>
      <c r="AB858" s="530"/>
      <c r="AC858" s="530"/>
      <c r="AD858" s="530"/>
      <c r="AE858" s="530"/>
      <c r="AF858" s="530"/>
      <c r="AG858" s="677"/>
      <c r="AH858" s="530"/>
      <c r="AI858" s="530"/>
      <c r="AJ858" s="530"/>
      <c r="AK858" s="677"/>
      <c r="AL858" s="530"/>
    </row>
    <row r="859" ht="24.0" customHeight="1">
      <c r="A859" s="676"/>
      <c r="B859" s="669"/>
      <c r="C859" s="530"/>
      <c r="D859" s="674"/>
      <c r="E859" s="530"/>
      <c r="F859" s="530"/>
      <c r="G859" s="530"/>
      <c r="H859" s="530"/>
      <c r="I859" s="530"/>
      <c r="J859" s="530"/>
      <c r="K859" s="530"/>
      <c r="L859" s="675"/>
      <c r="M859" s="530"/>
      <c r="N859" s="530"/>
      <c r="O859" s="530"/>
      <c r="P859" s="530"/>
      <c r="Q859" s="530"/>
      <c r="R859" s="675"/>
      <c r="S859" s="530"/>
      <c r="T859" s="530"/>
      <c r="U859" s="530"/>
      <c r="V859" s="530"/>
      <c r="W859" s="530"/>
      <c r="X859" s="530"/>
      <c r="Y859" s="530"/>
      <c r="Z859" s="530"/>
      <c r="AA859" s="530"/>
      <c r="AB859" s="530"/>
      <c r="AC859" s="530"/>
      <c r="AD859" s="530"/>
      <c r="AE859" s="530"/>
      <c r="AF859" s="530"/>
      <c r="AG859" s="677"/>
      <c r="AH859" s="530"/>
      <c r="AI859" s="530"/>
      <c r="AJ859" s="530"/>
      <c r="AK859" s="677"/>
      <c r="AL859" s="530"/>
    </row>
    <row r="860" ht="24.0" customHeight="1">
      <c r="A860" s="676"/>
      <c r="B860" s="669"/>
      <c r="C860" s="530"/>
      <c r="D860" s="674"/>
      <c r="E860" s="530"/>
      <c r="F860" s="530"/>
      <c r="G860" s="530"/>
      <c r="H860" s="530"/>
      <c r="I860" s="530"/>
      <c r="J860" s="530"/>
      <c r="K860" s="530"/>
      <c r="L860" s="675"/>
      <c r="M860" s="530"/>
      <c r="N860" s="530"/>
      <c r="O860" s="530"/>
      <c r="P860" s="530"/>
      <c r="Q860" s="530"/>
      <c r="R860" s="675"/>
      <c r="S860" s="530"/>
      <c r="T860" s="530"/>
      <c r="U860" s="530"/>
      <c r="V860" s="530"/>
      <c r="W860" s="530"/>
      <c r="X860" s="530"/>
      <c r="Y860" s="530"/>
      <c r="Z860" s="530"/>
      <c r="AA860" s="530"/>
      <c r="AB860" s="530"/>
      <c r="AC860" s="530"/>
      <c r="AD860" s="530"/>
      <c r="AE860" s="530"/>
      <c r="AF860" s="530"/>
      <c r="AG860" s="677"/>
      <c r="AH860" s="530"/>
      <c r="AI860" s="530"/>
      <c r="AJ860" s="530"/>
      <c r="AK860" s="677"/>
      <c r="AL860" s="530"/>
    </row>
    <row r="861" ht="24.0" customHeight="1">
      <c r="A861" s="676"/>
      <c r="B861" s="669"/>
      <c r="C861" s="530"/>
      <c r="D861" s="674"/>
      <c r="E861" s="530"/>
      <c r="F861" s="530"/>
      <c r="G861" s="530"/>
      <c r="H861" s="530"/>
      <c r="I861" s="530"/>
      <c r="J861" s="530"/>
      <c r="K861" s="530"/>
      <c r="L861" s="675"/>
      <c r="M861" s="530"/>
      <c r="N861" s="530"/>
      <c r="O861" s="530"/>
      <c r="P861" s="530"/>
      <c r="Q861" s="530"/>
      <c r="R861" s="675"/>
      <c r="S861" s="530"/>
      <c r="T861" s="530"/>
      <c r="U861" s="530"/>
      <c r="V861" s="530"/>
      <c r="W861" s="530"/>
      <c r="X861" s="530"/>
      <c r="Y861" s="530"/>
      <c r="Z861" s="530"/>
      <c r="AA861" s="530"/>
      <c r="AB861" s="530"/>
      <c r="AC861" s="530"/>
      <c r="AD861" s="530"/>
      <c r="AE861" s="530"/>
      <c r="AF861" s="530"/>
      <c r="AG861" s="677"/>
      <c r="AH861" s="530"/>
      <c r="AI861" s="530"/>
      <c r="AJ861" s="530"/>
      <c r="AK861" s="677"/>
      <c r="AL861" s="530"/>
    </row>
    <row r="862" ht="24.0" customHeight="1">
      <c r="A862" s="676"/>
      <c r="B862" s="669"/>
      <c r="C862" s="530"/>
      <c r="D862" s="674"/>
      <c r="E862" s="530"/>
      <c r="F862" s="530"/>
      <c r="G862" s="530"/>
      <c r="H862" s="530"/>
      <c r="I862" s="530"/>
      <c r="J862" s="530"/>
      <c r="K862" s="530"/>
      <c r="L862" s="675"/>
      <c r="M862" s="530"/>
      <c r="N862" s="530"/>
      <c r="O862" s="530"/>
      <c r="P862" s="530"/>
      <c r="Q862" s="530"/>
      <c r="R862" s="675"/>
      <c r="S862" s="530"/>
      <c r="T862" s="530"/>
      <c r="U862" s="530"/>
      <c r="V862" s="530"/>
      <c r="W862" s="530"/>
      <c r="X862" s="530"/>
      <c r="Y862" s="530"/>
      <c r="Z862" s="530"/>
      <c r="AA862" s="530"/>
      <c r="AB862" s="530"/>
      <c r="AC862" s="530"/>
      <c r="AD862" s="530"/>
      <c r="AE862" s="530"/>
      <c r="AF862" s="530"/>
      <c r="AG862" s="677"/>
      <c r="AH862" s="530"/>
      <c r="AI862" s="530"/>
      <c r="AJ862" s="530"/>
      <c r="AK862" s="677"/>
      <c r="AL862" s="530"/>
    </row>
    <row r="863" ht="24.0" customHeight="1">
      <c r="A863" s="676"/>
      <c r="B863" s="669"/>
      <c r="C863" s="530"/>
      <c r="D863" s="674"/>
      <c r="E863" s="530"/>
      <c r="F863" s="530"/>
      <c r="G863" s="530"/>
      <c r="H863" s="530"/>
      <c r="I863" s="530"/>
      <c r="J863" s="530"/>
      <c r="K863" s="530"/>
      <c r="L863" s="675"/>
      <c r="M863" s="530"/>
      <c r="N863" s="530"/>
      <c r="O863" s="530"/>
      <c r="P863" s="530"/>
      <c r="Q863" s="530"/>
      <c r="R863" s="675"/>
      <c r="S863" s="530"/>
      <c r="T863" s="530"/>
      <c r="U863" s="530"/>
      <c r="V863" s="530"/>
      <c r="W863" s="530"/>
      <c r="X863" s="530"/>
      <c r="Y863" s="530"/>
      <c r="Z863" s="530"/>
      <c r="AA863" s="530"/>
      <c r="AB863" s="530"/>
      <c r="AC863" s="530"/>
      <c r="AD863" s="530"/>
      <c r="AE863" s="530"/>
      <c r="AF863" s="530"/>
      <c r="AG863" s="677"/>
      <c r="AH863" s="530"/>
      <c r="AI863" s="530"/>
      <c r="AJ863" s="530"/>
      <c r="AK863" s="677"/>
      <c r="AL863" s="530"/>
    </row>
    <row r="864" ht="24.0" customHeight="1">
      <c r="A864" s="676"/>
      <c r="B864" s="669"/>
      <c r="C864" s="530"/>
      <c r="D864" s="674"/>
      <c r="E864" s="530"/>
      <c r="F864" s="530"/>
      <c r="G864" s="530"/>
      <c r="H864" s="530"/>
      <c r="I864" s="530"/>
      <c r="J864" s="530"/>
      <c r="K864" s="530"/>
      <c r="L864" s="675"/>
      <c r="M864" s="530"/>
      <c r="N864" s="530"/>
      <c r="O864" s="530"/>
      <c r="P864" s="530"/>
      <c r="Q864" s="530"/>
      <c r="R864" s="675"/>
      <c r="S864" s="530"/>
      <c r="T864" s="530"/>
      <c r="U864" s="530"/>
      <c r="V864" s="530"/>
      <c r="W864" s="530"/>
      <c r="X864" s="530"/>
      <c r="Y864" s="530"/>
      <c r="Z864" s="530"/>
      <c r="AA864" s="530"/>
      <c r="AB864" s="530"/>
      <c r="AC864" s="530"/>
      <c r="AD864" s="530"/>
      <c r="AE864" s="530"/>
      <c r="AF864" s="530"/>
      <c r="AG864" s="677"/>
      <c r="AH864" s="530"/>
      <c r="AI864" s="530"/>
      <c r="AJ864" s="530"/>
      <c r="AK864" s="677"/>
      <c r="AL864" s="530"/>
    </row>
    <row r="865" ht="24.0" customHeight="1">
      <c r="A865" s="676"/>
      <c r="B865" s="669"/>
      <c r="C865" s="530"/>
      <c r="D865" s="674"/>
      <c r="E865" s="530"/>
      <c r="F865" s="530"/>
      <c r="G865" s="530"/>
      <c r="H865" s="530"/>
      <c r="I865" s="530"/>
      <c r="J865" s="530"/>
      <c r="K865" s="530"/>
      <c r="L865" s="675"/>
      <c r="M865" s="530"/>
      <c r="N865" s="530"/>
      <c r="O865" s="530"/>
      <c r="P865" s="530"/>
      <c r="Q865" s="530"/>
      <c r="R865" s="675"/>
      <c r="S865" s="530"/>
      <c r="T865" s="530"/>
      <c r="U865" s="530"/>
      <c r="V865" s="530"/>
      <c r="W865" s="530"/>
      <c r="X865" s="530"/>
      <c r="Y865" s="530"/>
      <c r="Z865" s="530"/>
      <c r="AA865" s="530"/>
      <c r="AB865" s="530"/>
      <c r="AC865" s="530"/>
      <c r="AD865" s="530"/>
      <c r="AE865" s="530"/>
      <c r="AF865" s="530"/>
      <c r="AG865" s="677"/>
      <c r="AH865" s="530"/>
      <c r="AI865" s="530"/>
      <c r="AJ865" s="530"/>
      <c r="AK865" s="677"/>
      <c r="AL865" s="530"/>
    </row>
    <row r="866" ht="24.0" customHeight="1">
      <c r="A866" s="676"/>
      <c r="B866" s="669"/>
      <c r="C866" s="530"/>
      <c r="D866" s="674"/>
      <c r="E866" s="530"/>
      <c r="F866" s="530"/>
      <c r="G866" s="530"/>
      <c r="H866" s="530"/>
      <c r="I866" s="530"/>
      <c r="J866" s="530"/>
      <c r="K866" s="530"/>
      <c r="L866" s="675"/>
      <c r="M866" s="530"/>
      <c r="N866" s="530"/>
      <c r="O866" s="530"/>
      <c r="P866" s="530"/>
      <c r="Q866" s="530"/>
      <c r="R866" s="675"/>
      <c r="S866" s="530"/>
      <c r="T866" s="530"/>
      <c r="U866" s="530"/>
      <c r="V866" s="530"/>
      <c r="W866" s="530"/>
      <c r="X866" s="530"/>
      <c r="Y866" s="530"/>
      <c r="Z866" s="530"/>
      <c r="AA866" s="530"/>
      <c r="AB866" s="530"/>
      <c r="AC866" s="530"/>
      <c r="AD866" s="530"/>
      <c r="AE866" s="530"/>
      <c r="AF866" s="530"/>
      <c r="AG866" s="677"/>
      <c r="AH866" s="530"/>
      <c r="AI866" s="530"/>
      <c r="AJ866" s="530"/>
      <c r="AK866" s="677"/>
      <c r="AL866" s="530"/>
    </row>
    <row r="867" ht="24.0" customHeight="1">
      <c r="A867" s="676"/>
      <c r="B867" s="669"/>
      <c r="C867" s="530"/>
      <c r="D867" s="674"/>
      <c r="E867" s="530"/>
      <c r="F867" s="530"/>
      <c r="G867" s="530"/>
      <c r="H867" s="530"/>
      <c r="I867" s="530"/>
      <c r="J867" s="530"/>
      <c r="K867" s="530"/>
      <c r="L867" s="675"/>
      <c r="M867" s="530"/>
      <c r="N867" s="530"/>
      <c r="O867" s="530"/>
      <c r="P867" s="530"/>
      <c r="Q867" s="530"/>
      <c r="R867" s="675"/>
      <c r="S867" s="530"/>
      <c r="T867" s="530"/>
      <c r="U867" s="530"/>
      <c r="V867" s="530"/>
      <c r="W867" s="530"/>
      <c r="X867" s="530"/>
      <c r="Y867" s="530"/>
      <c r="Z867" s="530"/>
      <c r="AA867" s="530"/>
      <c r="AB867" s="530"/>
      <c r="AC867" s="530"/>
      <c r="AD867" s="530"/>
      <c r="AE867" s="530"/>
      <c r="AF867" s="530"/>
      <c r="AG867" s="677"/>
      <c r="AH867" s="530"/>
      <c r="AI867" s="530"/>
      <c r="AJ867" s="530"/>
      <c r="AK867" s="677"/>
      <c r="AL867" s="530"/>
    </row>
    <row r="868" ht="24.0" customHeight="1">
      <c r="A868" s="676"/>
      <c r="B868" s="669"/>
      <c r="C868" s="530"/>
      <c r="D868" s="674"/>
      <c r="E868" s="530"/>
      <c r="F868" s="530"/>
      <c r="G868" s="530"/>
      <c r="H868" s="530"/>
      <c r="I868" s="530"/>
      <c r="J868" s="530"/>
      <c r="K868" s="530"/>
      <c r="L868" s="675"/>
      <c r="M868" s="530"/>
      <c r="N868" s="530"/>
      <c r="O868" s="530"/>
      <c r="P868" s="530"/>
      <c r="Q868" s="530"/>
      <c r="R868" s="675"/>
      <c r="S868" s="530"/>
      <c r="T868" s="530"/>
      <c r="U868" s="530"/>
      <c r="V868" s="530"/>
      <c r="W868" s="530"/>
      <c r="X868" s="530"/>
      <c r="Y868" s="530"/>
      <c r="Z868" s="530"/>
      <c r="AA868" s="530"/>
      <c r="AB868" s="530"/>
      <c r="AC868" s="530"/>
      <c r="AD868" s="530"/>
      <c r="AE868" s="530"/>
      <c r="AF868" s="530"/>
      <c r="AG868" s="677"/>
      <c r="AH868" s="530"/>
      <c r="AI868" s="530"/>
      <c r="AJ868" s="530"/>
      <c r="AK868" s="677"/>
      <c r="AL868" s="530"/>
    </row>
    <row r="869" ht="24.0" customHeight="1">
      <c r="A869" s="676"/>
      <c r="B869" s="669"/>
      <c r="C869" s="530"/>
      <c r="D869" s="674"/>
      <c r="E869" s="530"/>
      <c r="F869" s="530"/>
      <c r="G869" s="530"/>
      <c r="H869" s="530"/>
      <c r="I869" s="530"/>
      <c r="J869" s="530"/>
      <c r="K869" s="530"/>
      <c r="L869" s="675"/>
      <c r="M869" s="530"/>
      <c r="N869" s="530"/>
      <c r="O869" s="530"/>
      <c r="P869" s="530"/>
      <c r="Q869" s="530"/>
      <c r="R869" s="675"/>
      <c r="S869" s="530"/>
      <c r="T869" s="530"/>
      <c r="U869" s="530"/>
      <c r="V869" s="530"/>
      <c r="W869" s="530"/>
      <c r="X869" s="530"/>
      <c r="Y869" s="530"/>
      <c r="Z869" s="530"/>
      <c r="AA869" s="530"/>
      <c r="AB869" s="530"/>
      <c r="AC869" s="530"/>
      <c r="AD869" s="530"/>
      <c r="AE869" s="530"/>
      <c r="AF869" s="530"/>
      <c r="AG869" s="677"/>
      <c r="AH869" s="530"/>
      <c r="AI869" s="530"/>
      <c r="AJ869" s="530"/>
      <c r="AK869" s="677"/>
      <c r="AL869" s="530"/>
    </row>
    <row r="870" ht="24.0" customHeight="1">
      <c r="A870" s="676"/>
      <c r="B870" s="669"/>
      <c r="C870" s="530"/>
      <c r="D870" s="674"/>
      <c r="E870" s="530"/>
      <c r="F870" s="530"/>
      <c r="G870" s="530"/>
      <c r="H870" s="530"/>
      <c r="I870" s="530"/>
      <c r="J870" s="530"/>
      <c r="K870" s="530"/>
      <c r="L870" s="675"/>
      <c r="M870" s="530"/>
      <c r="N870" s="530"/>
      <c r="O870" s="530"/>
      <c r="P870" s="530"/>
      <c r="Q870" s="530"/>
      <c r="R870" s="675"/>
      <c r="S870" s="530"/>
      <c r="T870" s="530"/>
      <c r="U870" s="530"/>
      <c r="V870" s="530"/>
      <c r="W870" s="530"/>
      <c r="X870" s="530"/>
      <c r="Y870" s="530"/>
      <c r="Z870" s="530"/>
      <c r="AA870" s="530"/>
      <c r="AB870" s="530"/>
      <c r="AC870" s="530"/>
      <c r="AD870" s="530"/>
      <c r="AE870" s="530"/>
      <c r="AF870" s="530"/>
      <c r="AG870" s="677"/>
      <c r="AH870" s="530"/>
      <c r="AI870" s="530"/>
      <c r="AJ870" s="530"/>
      <c r="AK870" s="677"/>
      <c r="AL870" s="530"/>
    </row>
    <row r="871" ht="24.0" customHeight="1">
      <c r="A871" s="676"/>
      <c r="B871" s="669"/>
      <c r="C871" s="530"/>
      <c r="D871" s="674"/>
      <c r="E871" s="530"/>
      <c r="F871" s="530"/>
      <c r="G871" s="530"/>
      <c r="H871" s="530"/>
      <c r="I871" s="530"/>
      <c r="J871" s="530"/>
      <c r="K871" s="530"/>
      <c r="L871" s="675"/>
      <c r="M871" s="530"/>
      <c r="N871" s="530"/>
      <c r="O871" s="530"/>
      <c r="P871" s="530"/>
      <c r="Q871" s="530"/>
      <c r="R871" s="675"/>
      <c r="S871" s="530"/>
      <c r="T871" s="530"/>
      <c r="U871" s="530"/>
      <c r="V871" s="530"/>
      <c r="W871" s="530"/>
      <c r="X871" s="530"/>
      <c r="Y871" s="530"/>
      <c r="Z871" s="530"/>
      <c r="AA871" s="530"/>
      <c r="AB871" s="530"/>
      <c r="AC871" s="530"/>
      <c r="AD871" s="530"/>
      <c r="AE871" s="530"/>
      <c r="AF871" s="530"/>
      <c r="AG871" s="677"/>
      <c r="AH871" s="530"/>
      <c r="AI871" s="530"/>
      <c r="AJ871" s="530"/>
      <c r="AK871" s="677"/>
      <c r="AL871" s="530"/>
    </row>
    <row r="872" ht="24.0" customHeight="1">
      <c r="A872" s="676"/>
      <c r="B872" s="669"/>
      <c r="C872" s="530"/>
      <c r="D872" s="674"/>
      <c r="E872" s="530"/>
      <c r="F872" s="530"/>
      <c r="G872" s="530"/>
      <c r="H872" s="530"/>
      <c r="I872" s="530"/>
      <c r="J872" s="530"/>
      <c r="K872" s="530"/>
      <c r="L872" s="675"/>
      <c r="M872" s="530"/>
      <c r="N872" s="530"/>
      <c r="O872" s="530"/>
      <c r="P872" s="530"/>
      <c r="Q872" s="530"/>
      <c r="R872" s="675"/>
      <c r="S872" s="530"/>
      <c r="T872" s="530"/>
      <c r="U872" s="530"/>
      <c r="V872" s="530"/>
      <c r="W872" s="530"/>
      <c r="X872" s="530"/>
      <c r="Y872" s="530"/>
      <c r="Z872" s="530"/>
      <c r="AA872" s="530"/>
      <c r="AB872" s="530"/>
      <c r="AC872" s="530"/>
      <c r="AD872" s="530"/>
      <c r="AE872" s="530"/>
      <c r="AF872" s="530"/>
      <c r="AG872" s="677"/>
      <c r="AH872" s="530"/>
      <c r="AI872" s="530"/>
      <c r="AJ872" s="530"/>
      <c r="AK872" s="677"/>
      <c r="AL872" s="530"/>
    </row>
    <row r="873" ht="24.0" customHeight="1">
      <c r="A873" s="676"/>
      <c r="B873" s="669"/>
      <c r="C873" s="530"/>
      <c r="D873" s="674"/>
      <c r="E873" s="530"/>
      <c r="F873" s="530"/>
      <c r="G873" s="530"/>
      <c r="H873" s="530"/>
      <c r="I873" s="530"/>
      <c r="J873" s="530"/>
      <c r="K873" s="530"/>
      <c r="L873" s="675"/>
      <c r="M873" s="530"/>
      <c r="N873" s="530"/>
      <c r="O873" s="530"/>
      <c r="P873" s="530"/>
      <c r="Q873" s="530"/>
      <c r="R873" s="675"/>
      <c r="S873" s="530"/>
      <c r="T873" s="530"/>
      <c r="U873" s="530"/>
      <c r="V873" s="530"/>
      <c r="W873" s="530"/>
      <c r="X873" s="530"/>
      <c r="Y873" s="530"/>
      <c r="Z873" s="530"/>
      <c r="AA873" s="530"/>
      <c r="AB873" s="530"/>
      <c r="AC873" s="530"/>
      <c r="AD873" s="530"/>
      <c r="AE873" s="530"/>
      <c r="AF873" s="530"/>
      <c r="AG873" s="677"/>
      <c r="AH873" s="530"/>
      <c r="AI873" s="530"/>
      <c r="AJ873" s="530"/>
      <c r="AK873" s="677"/>
      <c r="AL873" s="530"/>
    </row>
    <row r="874" ht="24.0" customHeight="1">
      <c r="A874" s="676"/>
      <c r="B874" s="669"/>
      <c r="C874" s="530"/>
      <c r="D874" s="674"/>
      <c r="E874" s="530"/>
      <c r="F874" s="530"/>
      <c r="G874" s="530"/>
      <c r="H874" s="530"/>
      <c r="I874" s="530"/>
      <c r="J874" s="530"/>
      <c r="K874" s="530"/>
      <c r="L874" s="675"/>
      <c r="M874" s="530"/>
      <c r="N874" s="530"/>
      <c r="O874" s="530"/>
      <c r="P874" s="530"/>
      <c r="Q874" s="530"/>
      <c r="R874" s="675"/>
      <c r="S874" s="530"/>
      <c r="T874" s="530"/>
      <c r="U874" s="530"/>
      <c r="V874" s="530"/>
      <c r="W874" s="530"/>
      <c r="X874" s="530"/>
      <c r="Y874" s="530"/>
      <c r="Z874" s="530"/>
      <c r="AA874" s="530"/>
      <c r="AB874" s="530"/>
      <c r="AC874" s="530"/>
      <c r="AD874" s="530"/>
      <c r="AE874" s="530"/>
      <c r="AF874" s="530"/>
      <c r="AG874" s="677"/>
      <c r="AH874" s="530"/>
      <c r="AI874" s="530"/>
      <c r="AJ874" s="530"/>
      <c r="AK874" s="677"/>
      <c r="AL874" s="530"/>
    </row>
    <row r="875" ht="24.0" customHeight="1">
      <c r="A875" s="676"/>
      <c r="B875" s="669"/>
      <c r="C875" s="530"/>
      <c r="D875" s="674"/>
      <c r="E875" s="530"/>
      <c r="F875" s="530"/>
      <c r="G875" s="530"/>
      <c r="H875" s="530"/>
      <c r="I875" s="530"/>
      <c r="J875" s="530"/>
      <c r="K875" s="530"/>
      <c r="L875" s="675"/>
      <c r="M875" s="530"/>
      <c r="N875" s="530"/>
      <c r="O875" s="530"/>
      <c r="P875" s="530"/>
      <c r="Q875" s="530"/>
      <c r="R875" s="675"/>
      <c r="S875" s="530"/>
      <c r="T875" s="530"/>
      <c r="U875" s="530"/>
      <c r="V875" s="530"/>
      <c r="W875" s="530"/>
      <c r="X875" s="530"/>
      <c r="Y875" s="530"/>
      <c r="Z875" s="530"/>
      <c r="AA875" s="530"/>
      <c r="AB875" s="530"/>
      <c r="AC875" s="530"/>
      <c r="AD875" s="530"/>
      <c r="AE875" s="530"/>
      <c r="AF875" s="530"/>
      <c r="AG875" s="677"/>
      <c r="AH875" s="530"/>
      <c r="AI875" s="530"/>
      <c r="AJ875" s="530"/>
      <c r="AK875" s="677"/>
      <c r="AL875" s="530"/>
    </row>
    <row r="876" ht="24.0" customHeight="1">
      <c r="A876" s="676"/>
      <c r="B876" s="669"/>
      <c r="C876" s="530"/>
      <c r="D876" s="674"/>
      <c r="E876" s="530"/>
      <c r="F876" s="530"/>
      <c r="G876" s="530"/>
      <c r="H876" s="530"/>
      <c r="I876" s="530"/>
      <c r="J876" s="530"/>
      <c r="K876" s="530"/>
      <c r="L876" s="675"/>
      <c r="M876" s="530"/>
      <c r="N876" s="530"/>
      <c r="O876" s="530"/>
      <c r="P876" s="530"/>
      <c r="Q876" s="530"/>
      <c r="R876" s="675"/>
      <c r="S876" s="530"/>
      <c r="T876" s="530"/>
      <c r="U876" s="530"/>
      <c r="V876" s="530"/>
      <c r="W876" s="530"/>
      <c r="X876" s="530"/>
      <c r="Y876" s="530"/>
      <c r="Z876" s="530"/>
      <c r="AA876" s="530"/>
      <c r="AB876" s="530"/>
      <c r="AC876" s="530"/>
      <c r="AD876" s="530"/>
      <c r="AE876" s="530"/>
      <c r="AF876" s="530"/>
      <c r="AG876" s="677"/>
      <c r="AH876" s="530"/>
      <c r="AI876" s="530"/>
      <c r="AJ876" s="530"/>
      <c r="AK876" s="677"/>
      <c r="AL876" s="530"/>
    </row>
    <row r="877" ht="24.0" customHeight="1">
      <c r="A877" s="676"/>
      <c r="B877" s="669"/>
      <c r="C877" s="530"/>
      <c r="D877" s="674"/>
      <c r="E877" s="530"/>
      <c r="F877" s="530"/>
      <c r="G877" s="530"/>
      <c r="H877" s="530"/>
      <c r="I877" s="530"/>
      <c r="J877" s="530"/>
      <c r="K877" s="530"/>
      <c r="L877" s="675"/>
      <c r="M877" s="530"/>
      <c r="N877" s="530"/>
      <c r="O877" s="530"/>
      <c r="P877" s="530"/>
      <c r="Q877" s="530"/>
      <c r="R877" s="675"/>
      <c r="S877" s="530"/>
      <c r="T877" s="530"/>
      <c r="U877" s="530"/>
      <c r="V877" s="530"/>
      <c r="W877" s="530"/>
      <c r="X877" s="530"/>
      <c r="Y877" s="530"/>
      <c r="Z877" s="530"/>
      <c r="AA877" s="530"/>
      <c r="AB877" s="530"/>
      <c r="AC877" s="530"/>
      <c r="AD877" s="530"/>
      <c r="AE877" s="530"/>
      <c r="AF877" s="530"/>
      <c r="AG877" s="677"/>
      <c r="AH877" s="530"/>
      <c r="AI877" s="530"/>
      <c r="AJ877" s="530"/>
      <c r="AK877" s="677"/>
      <c r="AL877" s="530"/>
    </row>
    <row r="878" ht="24.0" customHeight="1">
      <c r="A878" s="676"/>
      <c r="B878" s="669"/>
      <c r="C878" s="530"/>
      <c r="D878" s="674"/>
      <c r="E878" s="530"/>
      <c r="F878" s="530"/>
      <c r="G878" s="530"/>
      <c r="H878" s="530"/>
      <c r="I878" s="530"/>
      <c r="J878" s="530"/>
      <c r="K878" s="530"/>
      <c r="L878" s="675"/>
      <c r="M878" s="530"/>
      <c r="N878" s="530"/>
      <c r="O878" s="530"/>
      <c r="P878" s="530"/>
      <c r="Q878" s="530"/>
      <c r="R878" s="675"/>
      <c r="S878" s="530"/>
      <c r="T878" s="530"/>
      <c r="U878" s="530"/>
      <c r="V878" s="530"/>
      <c r="W878" s="530"/>
      <c r="X878" s="530"/>
      <c r="Y878" s="530"/>
      <c r="Z878" s="530"/>
      <c r="AA878" s="530"/>
      <c r="AB878" s="530"/>
      <c r="AC878" s="530"/>
      <c r="AD878" s="530"/>
      <c r="AE878" s="530"/>
      <c r="AF878" s="530"/>
      <c r="AG878" s="677"/>
      <c r="AH878" s="530"/>
      <c r="AI878" s="530"/>
      <c r="AJ878" s="530"/>
      <c r="AK878" s="677"/>
      <c r="AL878" s="530"/>
    </row>
    <row r="879" ht="24.0" customHeight="1">
      <c r="A879" s="676"/>
      <c r="B879" s="669"/>
      <c r="C879" s="530"/>
      <c r="D879" s="674"/>
      <c r="E879" s="530"/>
      <c r="F879" s="530"/>
      <c r="G879" s="530"/>
      <c r="H879" s="530"/>
      <c r="I879" s="530"/>
      <c r="J879" s="530"/>
      <c r="K879" s="530"/>
      <c r="L879" s="675"/>
      <c r="M879" s="530"/>
      <c r="N879" s="530"/>
      <c r="O879" s="530"/>
      <c r="P879" s="530"/>
      <c r="Q879" s="530"/>
      <c r="R879" s="675"/>
      <c r="S879" s="530"/>
      <c r="T879" s="530"/>
      <c r="U879" s="530"/>
      <c r="V879" s="530"/>
      <c r="W879" s="530"/>
      <c r="X879" s="530"/>
      <c r="Y879" s="530"/>
      <c r="Z879" s="530"/>
      <c r="AA879" s="530"/>
      <c r="AB879" s="530"/>
      <c r="AC879" s="530"/>
      <c r="AD879" s="530"/>
      <c r="AE879" s="530"/>
      <c r="AF879" s="530"/>
      <c r="AG879" s="677"/>
      <c r="AH879" s="530"/>
      <c r="AI879" s="530"/>
      <c r="AJ879" s="530"/>
      <c r="AK879" s="677"/>
      <c r="AL879" s="530"/>
    </row>
    <row r="880" ht="24.0" customHeight="1">
      <c r="A880" s="676"/>
      <c r="B880" s="669"/>
      <c r="C880" s="530"/>
      <c r="D880" s="674"/>
      <c r="E880" s="530"/>
      <c r="F880" s="530"/>
      <c r="G880" s="530"/>
      <c r="H880" s="530"/>
      <c r="I880" s="530"/>
      <c r="J880" s="530"/>
      <c r="K880" s="530"/>
      <c r="L880" s="675"/>
      <c r="M880" s="530"/>
      <c r="N880" s="530"/>
      <c r="O880" s="530"/>
      <c r="P880" s="530"/>
      <c r="Q880" s="530"/>
      <c r="R880" s="675"/>
      <c r="S880" s="530"/>
      <c r="T880" s="530"/>
      <c r="U880" s="530"/>
      <c r="V880" s="530"/>
      <c r="W880" s="530"/>
      <c r="X880" s="530"/>
      <c r="Y880" s="530"/>
      <c r="Z880" s="530"/>
      <c r="AA880" s="530"/>
      <c r="AB880" s="530"/>
      <c r="AC880" s="530"/>
      <c r="AD880" s="530"/>
      <c r="AE880" s="530"/>
      <c r="AF880" s="530"/>
      <c r="AG880" s="677"/>
      <c r="AH880" s="530"/>
      <c r="AI880" s="530"/>
      <c r="AJ880" s="530"/>
      <c r="AK880" s="677"/>
      <c r="AL880" s="530"/>
    </row>
    <row r="881" ht="24.0" customHeight="1">
      <c r="A881" s="676"/>
      <c r="B881" s="669"/>
      <c r="C881" s="530"/>
      <c r="D881" s="674"/>
      <c r="E881" s="530"/>
      <c r="F881" s="530"/>
      <c r="G881" s="530"/>
      <c r="H881" s="530"/>
      <c r="I881" s="530"/>
      <c r="J881" s="530"/>
      <c r="K881" s="530"/>
      <c r="L881" s="675"/>
      <c r="M881" s="530"/>
      <c r="N881" s="530"/>
      <c r="O881" s="530"/>
      <c r="P881" s="530"/>
      <c r="Q881" s="530"/>
      <c r="R881" s="675"/>
      <c r="S881" s="530"/>
      <c r="T881" s="530"/>
      <c r="U881" s="530"/>
      <c r="V881" s="530"/>
      <c r="W881" s="530"/>
      <c r="X881" s="530"/>
      <c r="Y881" s="530"/>
      <c r="Z881" s="530"/>
      <c r="AA881" s="530"/>
      <c r="AB881" s="530"/>
      <c r="AC881" s="530"/>
      <c r="AD881" s="530"/>
      <c r="AE881" s="530"/>
      <c r="AF881" s="530"/>
      <c r="AG881" s="677"/>
      <c r="AH881" s="530"/>
      <c r="AI881" s="530"/>
      <c r="AJ881" s="530"/>
      <c r="AK881" s="677"/>
      <c r="AL881" s="530"/>
    </row>
    <row r="882" ht="24.0" customHeight="1">
      <c r="A882" s="676"/>
      <c r="B882" s="669"/>
      <c r="C882" s="530"/>
      <c r="D882" s="674"/>
      <c r="E882" s="530"/>
      <c r="F882" s="530"/>
      <c r="G882" s="530"/>
      <c r="H882" s="530"/>
      <c r="I882" s="530"/>
      <c r="J882" s="530"/>
      <c r="K882" s="530"/>
      <c r="L882" s="675"/>
      <c r="M882" s="530"/>
      <c r="N882" s="530"/>
      <c r="O882" s="530"/>
      <c r="P882" s="530"/>
      <c r="Q882" s="530"/>
      <c r="R882" s="675"/>
      <c r="S882" s="530"/>
      <c r="T882" s="530"/>
      <c r="U882" s="530"/>
      <c r="V882" s="530"/>
      <c r="W882" s="530"/>
      <c r="X882" s="530"/>
      <c r="Y882" s="530"/>
      <c r="Z882" s="530"/>
      <c r="AA882" s="530"/>
      <c r="AB882" s="530"/>
      <c r="AC882" s="530"/>
      <c r="AD882" s="530"/>
      <c r="AE882" s="530"/>
      <c r="AF882" s="530"/>
      <c r="AG882" s="677"/>
      <c r="AH882" s="530"/>
      <c r="AI882" s="530"/>
      <c r="AJ882" s="530"/>
      <c r="AK882" s="677"/>
      <c r="AL882" s="530"/>
    </row>
    <row r="883" ht="24.0" customHeight="1">
      <c r="A883" s="676"/>
      <c r="B883" s="669"/>
      <c r="C883" s="530"/>
      <c r="D883" s="674"/>
      <c r="E883" s="530"/>
      <c r="F883" s="530"/>
      <c r="G883" s="530"/>
      <c r="H883" s="530"/>
      <c r="I883" s="530"/>
      <c r="J883" s="530"/>
      <c r="K883" s="530"/>
      <c r="L883" s="675"/>
      <c r="M883" s="530"/>
      <c r="N883" s="530"/>
      <c r="O883" s="530"/>
      <c r="P883" s="530"/>
      <c r="Q883" s="530"/>
      <c r="R883" s="675"/>
      <c r="S883" s="530"/>
      <c r="T883" s="530"/>
      <c r="U883" s="530"/>
      <c r="V883" s="530"/>
      <c r="W883" s="530"/>
      <c r="X883" s="530"/>
      <c r="Y883" s="530"/>
      <c r="Z883" s="530"/>
      <c r="AA883" s="530"/>
      <c r="AB883" s="530"/>
      <c r="AC883" s="530"/>
      <c r="AD883" s="530"/>
      <c r="AE883" s="530"/>
      <c r="AF883" s="530"/>
      <c r="AG883" s="677"/>
      <c r="AH883" s="530"/>
      <c r="AI883" s="530"/>
      <c r="AJ883" s="530"/>
      <c r="AK883" s="677"/>
      <c r="AL883" s="530"/>
    </row>
    <row r="884" ht="24.0" customHeight="1">
      <c r="A884" s="676"/>
      <c r="B884" s="669"/>
      <c r="C884" s="530"/>
      <c r="D884" s="674"/>
      <c r="E884" s="530"/>
      <c r="F884" s="530"/>
      <c r="G884" s="530"/>
      <c r="H884" s="530"/>
      <c r="I884" s="530"/>
      <c r="J884" s="530"/>
      <c r="K884" s="530"/>
      <c r="L884" s="675"/>
      <c r="M884" s="530"/>
      <c r="N884" s="530"/>
      <c r="O884" s="530"/>
      <c r="P884" s="530"/>
      <c r="Q884" s="530"/>
      <c r="R884" s="675"/>
      <c r="S884" s="530"/>
      <c r="T884" s="530"/>
      <c r="U884" s="530"/>
      <c r="V884" s="530"/>
      <c r="W884" s="530"/>
      <c r="X884" s="530"/>
      <c r="Y884" s="530"/>
      <c r="Z884" s="530"/>
      <c r="AA884" s="530"/>
      <c r="AB884" s="530"/>
      <c r="AC884" s="530"/>
      <c r="AD884" s="530"/>
      <c r="AE884" s="530"/>
      <c r="AF884" s="530"/>
      <c r="AG884" s="677"/>
      <c r="AH884" s="530"/>
      <c r="AI884" s="530"/>
      <c r="AJ884" s="530"/>
      <c r="AK884" s="677"/>
      <c r="AL884" s="530"/>
    </row>
    <row r="885" ht="24.0" customHeight="1">
      <c r="A885" s="676"/>
      <c r="B885" s="669"/>
      <c r="C885" s="530"/>
      <c r="D885" s="674"/>
      <c r="E885" s="530"/>
      <c r="F885" s="530"/>
      <c r="G885" s="530"/>
      <c r="H885" s="530"/>
      <c r="I885" s="530"/>
      <c r="J885" s="530"/>
      <c r="K885" s="530"/>
      <c r="L885" s="675"/>
      <c r="M885" s="530"/>
      <c r="N885" s="530"/>
      <c r="O885" s="530"/>
      <c r="P885" s="530"/>
      <c r="Q885" s="530"/>
      <c r="R885" s="675"/>
      <c r="S885" s="530"/>
      <c r="T885" s="530"/>
      <c r="U885" s="530"/>
      <c r="V885" s="530"/>
      <c r="W885" s="530"/>
      <c r="X885" s="530"/>
      <c r="Y885" s="530"/>
      <c r="Z885" s="530"/>
      <c r="AA885" s="530"/>
      <c r="AB885" s="530"/>
      <c r="AC885" s="530"/>
      <c r="AD885" s="530"/>
      <c r="AE885" s="530"/>
      <c r="AF885" s="530"/>
      <c r="AG885" s="677"/>
      <c r="AH885" s="530"/>
      <c r="AI885" s="530"/>
      <c r="AJ885" s="530"/>
      <c r="AK885" s="677"/>
      <c r="AL885" s="530"/>
    </row>
    <row r="886" ht="24.0" customHeight="1">
      <c r="A886" s="676"/>
      <c r="B886" s="669"/>
      <c r="C886" s="530"/>
      <c r="D886" s="674"/>
      <c r="E886" s="530"/>
      <c r="F886" s="530"/>
      <c r="G886" s="530"/>
      <c r="H886" s="530"/>
      <c r="I886" s="530"/>
      <c r="J886" s="530"/>
      <c r="K886" s="530"/>
      <c r="L886" s="675"/>
      <c r="M886" s="530"/>
      <c r="N886" s="530"/>
      <c r="O886" s="530"/>
      <c r="P886" s="530"/>
      <c r="Q886" s="530"/>
      <c r="R886" s="675"/>
      <c r="S886" s="530"/>
      <c r="T886" s="530"/>
      <c r="U886" s="530"/>
      <c r="V886" s="530"/>
      <c r="W886" s="530"/>
      <c r="X886" s="530"/>
      <c r="Y886" s="530"/>
      <c r="Z886" s="530"/>
      <c r="AA886" s="530"/>
      <c r="AB886" s="530"/>
      <c r="AC886" s="530"/>
      <c r="AD886" s="530"/>
      <c r="AE886" s="530"/>
      <c r="AF886" s="530"/>
      <c r="AG886" s="677"/>
      <c r="AH886" s="530"/>
      <c r="AI886" s="530"/>
      <c r="AJ886" s="530"/>
      <c r="AK886" s="677"/>
      <c r="AL886" s="530"/>
    </row>
    <row r="887" ht="24.0" customHeight="1">
      <c r="A887" s="676"/>
      <c r="B887" s="669"/>
      <c r="C887" s="530"/>
      <c r="D887" s="674"/>
      <c r="E887" s="530"/>
      <c r="F887" s="530"/>
      <c r="G887" s="530"/>
      <c r="H887" s="530"/>
      <c r="I887" s="530"/>
      <c r="J887" s="530"/>
      <c r="K887" s="530"/>
      <c r="L887" s="675"/>
      <c r="M887" s="530"/>
      <c r="N887" s="530"/>
      <c r="O887" s="530"/>
      <c r="P887" s="530"/>
      <c r="Q887" s="530"/>
      <c r="R887" s="675"/>
      <c r="S887" s="530"/>
      <c r="T887" s="530"/>
      <c r="U887" s="530"/>
      <c r="V887" s="530"/>
      <c r="W887" s="530"/>
      <c r="X887" s="530"/>
      <c r="Y887" s="530"/>
      <c r="Z887" s="530"/>
      <c r="AA887" s="530"/>
      <c r="AB887" s="530"/>
      <c r="AC887" s="530"/>
      <c r="AD887" s="530"/>
      <c r="AE887" s="530"/>
      <c r="AF887" s="530"/>
      <c r="AG887" s="677"/>
      <c r="AH887" s="530"/>
      <c r="AI887" s="530"/>
      <c r="AJ887" s="530"/>
      <c r="AK887" s="677"/>
      <c r="AL887" s="530"/>
    </row>
    <row r="888" ht="24.0" customHeight="1">
      <c r="A888" s="676"/>
      <c r="B888" s="669"/>
      <c r="C888" s="530"/>
      <c r="D888" s="674"/>
      <c r="E888" s="530"/>
      <c r="F888" s="530"/>
      <c r="G888" s="530"/>
      <c r="H888" s="530"/>
      <c r="I888" s="530"/>
      <c r="J888" s="530"/>
      <c r="K888" s="530"/>
      <c r="L888" s="675"/>
      <c r="M888" s="530"/>
      <c r="N888" s="530"/>
      <c r="O888" s="530"/>
      <c r="P888" s="530"/>
      <c r="Q888" s="530"/>
      <c r="R888" s="675"/>
      <c r="S888" s="530"/>
      <c r="T888" s="530"/>
      <c r="U888" s="530"/>
      <c r="V888" s="530"/>
      <c r="W888" s="530"/>
      <c r="X888" s="530"/>
      <c r="Y888" s="530"/>
      <c r="Z888" s="530"/>
      <c r="AA888" s="530"/>
      <c r="AB888" s="530"/>
      <c r="AC888" s="530"/>
      <c r="AD888" s="530"/>
      <c r="AE888" s="530"/>
      <c r="AF888" s="530"/>
      <c r="AG888" s="677"/>
      <c r="AH888" s="530"/>
      <c r="AI888" s="530"/>
      <c r="AJ888" s="530"/>
      <c r="AK888" s="677"/>
      <c r="AL888" s="530"/>
    </row>
    <row r="889" ht="24.0" customHeight="1">
      <c r="A889" s="676"/>
      <c r="B889" s="669"/>
      <c r="C889" s="530"/>
      <c r="D889" s="674"/>
      <c r="E889" s="530"/>
      <c r="F889" s="530"/>
      <c r="G889" s="530"/>
      <c r="H889" s="530"/>
      <c r="I889" s="530"/>
      <c r="J889" s="530"/>
      <c r="K889" s="530"/>
      <c r="L889" s="675"/>
      <c r="M889" s="530"/>
      <c r="N889" s="530"/>
      <c r="O889" s="530"/>
      <c r="P889" s="530"/>
      <c r="Q889" s="530"/>
      <c r="R889" s="675"/>
      <c r="S889" s="530"/>
      <c r="T889" s="530"/>
      <c r="U889" s="530"/>
      <c r="V889" s="530"/>
      <c r="W889" s="530"/>
      <c r="X889" s="530"/>
      <c r="Y889" s="530"/>
      <c r="Z889" s="530"/>
      <c r="AA889" s="530"/>
      <c r="AB889" s="530"/>
      <c r="AC889" s="530"/>
      <c r="AD889" s="530"/>
      <c r="AE889" s="530"/>
      <c r="AF889" s="530"/>
      <c r="AG889" s="677"/>
      <c r="AH889" s="530"/>
      <c r="AI889" s="530"/>
      <c r="AJ889" s="530"/>
      <c r="AK889" s="677"/>
      <c r="AL889" s="530"/>
    </row>
    <row r="890" ht="24.0" customHeight="1">
      <c r="A890" s="676"/>
      <c r="B890" s="669"/>
      <c r="C890" s="530"/>
      <c r="D890" s="674"/>
      <c r="E890" s="530"/>
      <c r="F890" s="530"/>
      <c r="G890" s="530"/>
      <c r="H890" s="530"/>
      <c r="I890" s="530"/>
      <c r="J890" s="530"/>
      <c r="K890" s="530"/>
      <c r="L890" s="675"/>
      <c r="M890" s="530"/>
      <c r="N890" s="530"/>
      <c r="O890" s="530"/>
      <c r="P890" s="530"/>
      <c r="Q890" s="530"/>
      <c r="R890" s="675"/>
      <c r="S890" s="530"/>
      <c r="T890" s="530"/>
      <c r="U890" s="530"/>
      <c r="V890" s="530"/>
      <c r="W890" s="530"/>
      <c r="X890" s="530"/>
      <c r="Y890" s="530"/>
      <c r="Z890" s="530"/>
      <c r="AA890" s="530"/>
      <c r="AB890" s="530"/>
      <c r="AC890" s="530"/>
      <c r="AD890" s="530"/>
      <c r="AE890" s="530"/>
      <c r="AF890" s="530"/>
      <c r="AG890" s="677"/>
      <c r="AH890" s="530"/>
      <c r="AI890" s="530"/>
      <c r="AJ890" s="530"/>
      <c r="AK890" s="677"/>
      <c r="AL890" s="530"/>
    </row>
    <row r="891" ht="24.0" customHeight="1">
      <c r="A891" s="676"/>
      <c r="B891" s="669"/>
      <c r="C891" s="530"/>
      <c r="D891" s="674"/>
      <c r="E891" s="530"/>
      <c r="F891" s="530"/>
      <c r="G891" s="530"/>
      <c r="H891" s="530"/>
      <c r="I891" s="530"/>
      <c r="J891" s="530"/>
      <c r="K891" s="530"/>
      <c r="L891" s="675"/>
      <c r="M891" s="530"/>
      <c r="N891" s="530"/>
      <c r="O891" s="530"/>
      <c r="P891" s="530"/>
      <c r="Q891" s="530"/>
      <c r="R891" s="675"/>
      <c r="S891" s="530"/>
      <c r="T891" s="530"/>
      <c r="U891" s="530"/>
      <c r="V891" s="530"/>
      <c r="W891" s="530"/>
      <c r="X891" s="530"/>
      <c r="Y891" s="530"/>
      <c r="Z891" s="530"/>
      <c r="AA891" s="530"/>
      <c r="AB891" s="530"/>
      <c r="AC891" s="530"/>
      <c r="AD891" s="530"/>
      <c r="AE891" s="530"/>
      <c r="AF891" s="530"/>
      <c r="AG891" s="677"/>
      <c r="AH891" s="530"/>
      <c r="AI891" s="530"/>
      <c r="AJ891" s="530"/>
      <c r="AK891" s="677"/>
      <c r="AL891" s="530"/>
    </row>
    <row r="892" ht="24.0" customHeight="1">
      <c r="A892" s="676"/>
      <c r="B892" s="669"/>
      <c r="C892" s="530"/>
      <c r="D892" s="674"/>
      <c r="E892" s="530"/>
      <c r="F892" s="530"/>
      <c r="G892" s="530"/>
      <c r="H892" s="530"/>
      <c r="I892" s="530"/>
      <c r="J892" s="530"/>
      <c r="K892" s="530"/>
      <c r="L892" s="675"/>
      <c r="M892" s="530"/>
      <c r="N892" s="530"/>
      <c r="O892" s="530"/>
      <c r="P892" s="530"/>
      <c r="Q892" s="530"/>
      <c r="R892" s="675"/>
      <c r="S892" s="530"/>
      <c r="T892" s="530"/>
      <c r="U892" s="530"/>
      <c r="V892" s="530"/>
      <c r="W892" s="530"/>
      <c r="X892" s="530"/>
      <c r="Y892" s="530"/>
      <c r="Z892" s="530"/>
      <c r="AA892" s="530"/>
      <c r="AB892" s="530"/>
      <c r="AC892" s="530"/>
      <c r="AD892" s="530"/>
      <c r="AE892" s="530"/>
      <c r="AF892" s="530"/>
      <c r="AG892" s="677"/>
      <c r="AH892" s="530"/>
      <c r="AI892" s="530"/>
      <c r="AJ892" s="530"/>
      <c r="AK892" s="677"/>
      <c r="AL892" s="530"/>
    </row>
    <row r="893" ht="24.0" customHeight="1">
      <c r="A893" s="676"/>
      <c r="B893" s="669"/>
      <c r="C893" s="530"/>
      <c r="D893" s="674"/>
      <c r="E893" s="530"/>
      <c r="F893" s="530"/>
      <c r="G893" s="530"/>
      <c r="H893" s="530"/>
      <c r="I893" s="530"/>
      <c r="J893" s="530"/>
      <c r="K893" s="530"/>
      <c r="L893" s="675"/>
      <c r="M893" s="530"/>
      <c r="N893" s="530"/>
      <c r="O893" s="530"/>
      <c r="P893" s="530"/>
      <c r="Q893" s="530"/>
      <c r="R893" s="675"/>
      <c r="S893" s="530"/>
      <c r="T893" s="530"/>
      <c r="U893" s="530"/>
      <c r="V893" s="530"/>
      <c r="W893" s="530"/>
      <c r="X893" s="530"/>
      <c r="Y893" s="530"/>
      <c r="Z893" s="530"/>
      <c r="AA893" s="530"/>
      <c r="AB893" s="530"/>
      <c r="AC893" s="530"/>
      <c r="AD893" s="530"/>
      <c r="AE893" s="530"/>
      <c r="AF893" s="530"/>
      <c r="AG893" s="677"/>
      <c r="AH893" s="530"/>
      <c r="AI893" s="530"/>
      <c r="AJ893" s="530"/>
      <c r="AK893" s="677"/>
      <c r="AL893" s="530"/>
    </row>
    <row r="894" ht="24.0" customHeight="1">
      <c r="A894" s="676"/>
      <c r="B894" s="669"/>
      <c r="C894" s="530"/>
      <c r="D894" s="674"/>
      <c r="E894" s="530"/>
      <c r="F894" s="530"/>
      <c r="G894" s="530"/>
      <c r="H894" s="530"/>
      <c r="I894" s="530"/>
      <c r="J894" s="530"/>
      <c r="K894" s="530"/>
      <c r="L894" s="675"/>
      <c r="M894" s="530"/>
      <c r="N894" s="530"/>
      <c r="O894" s="530"/>
      <c r="P894" s="530"/>
      <c r="Q894" s="530"/>
      <c r="R894" s="675"/>
      <c r="S894" s="530"/>
      <c r="T894" s="530"/>
      <c r="U894" s="530"/>
      <c r="V894" s="530"/>
      <c r="W894" s="530"/>
      <c r="X894" s="530"/>
      <c r="Y894" s="530"/>
      <c r="Z894" s="530"/>
      <c r="AA894" s="530"/>
      <c r="AB894" s="530"/>
      <c r="AC894" s="530"/>
      <c r="AD894" s="530"/>
      <c r="AE894" s="530"/>
      <c r="AF894" s="530"/>
      <c r="AG894" s="677"/>
      <c r="AH894" s="530"/>
      <c r="AI894" s="530"/>
      <c r="AJ894" s="530"/>
      <c r="AK894" s="677"/>
      <c r="AL894" s="530"/>
    </row>
    <row r="895" ht="24.0" customHeight="1">
      <c r="A895" s="676"/>
      <c r="B895" s="669"/>
      <c r="C895" s="530"/>
      <c r="D895" s="674"/>
      <c r="E895" s="530"/>
      <c r="F895" s="530"/>
      <c r="G895" s="530"/>
      <c r="H895" s="530"/>
      <c r="I895" s="530"/>
      <c r="J895" s="530"/>
      <c r="K895" s="530"/>
      <c r="L895" s="675"/>
      <c r="M895" s="530"/>
      <c r="N895" s="530"/>
      <c r="O895" s="530"/>
      <c r="P895" s="530"/>
      <c r="Q895" s="530"/>
      <c r="R895" s="675"/>
      <c r="S895" s="530"/>
      <c r="T895" s="530"/>
      <c r="U895" s="530"/>
      <c r="V895" s="530"/>
      <c r="W895" s="530"/>
      <c r="X895" s="530"/>
      <c r="Y895" s="530"/>
      <c r="Z895" s="530"/>
      <c r="AA895" s="530"/>
      <c r="AB895" s="530"/>
      <c r="AC895" s="530"/>
      <c r="AD895" s="530"/>
      <c r="AE895" s="530"/>
      <c r="AF895" s="530"/>
      <c r="AG895" s="677"/>
      <c r="AH895" s="530"/>
      <c r="AI895" s="530"/>
      <c r="AJ895" s="530"/>
      <c r="AK895" s="677"/>
      <c r="AL895" s="530"/>
    </row>
    <row r="896" ht="24.0" customHeight="1">
      <c r="A896" s="676"/>
      <c r="B896" s="669"/>
      <c r="C896" s="530"/>
      <c r="D896" s="674"/>
      <c r="E896" s="530"/>
      <c r="F896" s="530"/>
      <c r="G896" s="530"/>
      <c r="H896" s="530"/>
      <c r="I896" s="530"/>
      <c r="J896" s="530"/>
      <c r="K896" s="530"/>
      <c r="L896" s="675"/>
      <c r="M896" s="530"/>
      <c r="N896" s="530"/>
      <c r="O896" s="530"/>
      <c r="P896" s="530"/>
      <c r="Q896" s="530"/>
      <c r="R896" s="675"/>
      <c r="S896" s="530"/>
      <c r="T896" s="530"/>
      <c r="U896" s="530"/>
      <c r="V896" s="530"/>
      <c r="W896" s="530"/>
      <c r="X896" s="530"/>
      <c r="Y896" s="530"/>
      <c r="Z896" s="530"/>
      <c r="AA896" s="530"/>
      <c r="AB896" s="530"/>
      <c r="AC896" s="530"/>
      <c r="AD896" s="530"/>
      <c r="AE896" s="530"/>
      <c r="AF896" s="530"/>
      <c r="AG896" s="677"/>
      <c r="AH896" s="530"/>
      <c r="AI896" s="530"/>
      <c r="AJ896" s="530"/>
      <c r="AK896" s="677"/>
      <c r="AL896" s="530"/>
    </row>
    <row r="897" ht="24.0" customHeight="1">
      <c r="A897" s="676"/>
      <c r="B897" s="669"/>
      <c r="C897" s="530"/>
      <c r="D897" s="674"/>
      <c r="E897" s="530"/>
      <c r="F897" s="530"/>
      <c r="G897" s="530"/>
      <c r="H897" s="530"/>
      <c r="I897" s="530"/>
      <c r="J897" s="530"/>
      <c r="K897" s="530"/>
      <c r="L897" s="675"/>
      <c r="M897" s="530"/>
      <c r="N897" s="530"/>
      <c r="O897" s="530"/>
      <c r="P897" s="530"/>
      <c r="Q897" s="530"/>
      <c r="R897" s="675"/>
      <c r="S897" s="530"/>
      <c r="T897" s="530"/>
      <c r="U897" s="530"/>
      <c r="V897" s="530"/>
      <c r="W897" s="530"/>
      <c r="X897" s="530"/>
      <c r="Y897" s="530"/>
      <c r="Z897" s="530"/>
      <c r="AA897" s="530"/>
      <c r="AB897" s="530"/>
      <c r="AC897" s="530"/>
      <c r="AD897" s="530"/>
      <c r="AE897" s="530"/>
      <c r="AF897" s="530"/>
      <c r="AG897" s="677"/>
      <c r="AH897" s="530"/>
      <c r="AI897" s="530"/>
      <c r="AJ897" s="530"/>
      <c r="AK897" s="677"/>
      <c r="AL897" s="530"/>
    </row>
    <row r="898" ht="24.0" customHeight="1">
      <c r="A898" s="676"/>
      <c r="B898" s="669"/>
      <c r="C898" s="530"/>
      <c r="D898" s="674"/>
      <c r="E898" s="530"/>
      <c r="F898" s="530"/>
      <c r="G898" s="530"/>
      <c r="H898" s="530"/>
      <c r="I898" s="530"/>
      <c r="J898" s="530"/>
      <c r="K898" s="530"/>
      <c r="L898" s="675"/>
      <c r="M898" s="530"/>
      <c r="N898" s="530"/>
      <c r="O898" s="530"/>
      <c r="P898" s="530"/>
      <c r="Q898" s="530"/>
      <c r="R898" s="675"/>
      <c r="S898" s="530"/>
      <c r="T898" s="530"/>
      <c r="U898" s="530"/>
      <c r="V898" s="530"/>
      <c r="W898" s="530"/>
      <c r="X898" s="530"/>
      <c r="Y898" s="530"/>
      <c r="Z898" s="530"/>
      <c r="AA898" s="530"/>
      <c r="AB898" s="530"/>
      <c r="AC898" s="530"/>
      <c r="AD898" s="530"/>
      <c r="AE898" s="530"/>
      <c r="AF898" s="530"/>
      <c r="AG898" s="677"/>
      <c r="AH898" s="530"/>
      <c r="AI898" s="530"/>
      <c r="AJ898" s="530"/>
      <c r="AK898" s="677"/>
      <c r="AL898" s="530"/>
    </row>
    <row r="899" ht="24.0" customHeight="1">
      <c r="A899" s="676"/>
      <c r="B899" s="669"/>
      <c r="C899" s="530"/>
      <c r="D899" s="674"/>
      <c r="E899" s="530"/>
      <c r="F899" s="530"/>
      <c r="G899" s="530"/>
      <c r="H899" s="530"/>
      <c r="I899" s="530"/>
      <c r="J899" s="530"/>
      <c r="K899" s="530"/>
      <c r="L899" s="675"/>
      <c r="M899" s="530"/>
      <c r="N899" s="530"/>
      <c r="O899" s="530"/>
      <c r="P899" s="530"/>
      <c r="Q899" s="530"/>
      <c r="R899" s="675"/>
      <c r="S899" s="530"/>
      <c r="T899" s="530"/>
      <c r="U899" s="530"/>
      <c r="V899" s="530"/>
      <c r="W899" s="530"/>
      <c r="X899" s="530"/>
      <c r="Y899" s="530"/>
      <c r="Z899" s="530"/>
      <c r="AA899" s="530"/>
      <c r="AB899" s="530"/>
      <c r="AC899" s="530"/>
      <c r="AD899" s="530"/>
      <c r="AE899" s="530"/>
      <c r="AF899" s="530"/>
      <c r="AG899" s="677"/>
      <c r="AH899" s="530"/>
      <c r="AI899" s="530"/>
      <c r="AJ899" s="530"/>
      <c r="AK899" s="677"/>
      <c r="AL899" s="530"/>
    </row>
    <row r="900" ht="24.0" customHeight="1">
      <c r="A900" s="676"/>
      <c r="B900" s="669"/>
      <c r="C900" s="530"/>
      <c r="D900" s="674"/>
      <c r="E900" s="530"/>
      <c r="F900" s="530"/>
      <c r="G900" s="530"/>
      <c r="H900" s="530"/>
      <c r="I900" s="530"/>
      <c r="J900" s="530"/>
      <c r="K900" s="530"/>
      <c r="L900" s="675"/>
      <c r="M900" s="530"/>
      <c r="N900" s="530"/>
      <c r="O900" s="530"/>
      <c r="P900" s="530"/>
      <c r="Q900" s="530"/>
      <c r="R900" s="675"/>
      <c r="S900" s="530"/>
      <c r="T900" s="530"/>
      <c r="U900" s="530"/>
      <c r="V900" s="530"/>
      <c r="W900" s="530"/>
      <c r="X900" s="530"/>
      <c r="Y900" s="530"/>
      <c r="Z900" s="530"/>
      <c r="AA900" s="530"/>
      <c r="AB900" s="530"/>
      <c r="AC900" s="530"/>
      <c r="AD900" s="530"/>
      <c r="AE900" s="530"/>
      <c r="AF900" s="530"/>
      <c r="AG900" s="677"/>
      <c r="AH900" s="530"/>
      <c r="AI900" s="530"/>
      <c r="AJ900" s="530"/>
      <c r="AK900" s="677"/>
      <c r="AL900" s="530"/>
    </row>
    <row r="901" ht="24.0" customHeight="1">
      <c r="A901" s="676"/>
      <c r="B901" s="669"/>
      <c r="C901" s="530"/>
      <c r="D901" s="674"/>
      <c r="E901" s="530"/>
      <c r="F901" s="530"/>
      <c r="G901" s="530"/>
      <c r="H901" s="530"/>
      <c r="I901" s="530"/>
      <c r="J901" s="530"/>
      <c r="K901" s="530"/>
      <c r="L901" s="675"/>
      <c r="M901" s="530"/>
      <c r="N901" s="530"/>
      <c r="O901" s="530"/>
      <c r="P901" s="530"/>
      <c r="Q901" s="530"/>
      <c r="R901" s="675"/>
      <c r="S901" s="530"/>
      <c r="T901" s="530"/>
      <c r="U901" s="530"/>
      <c r="V901" s="530"/>
      <c r="W901" s="530"/>
      <c r="X901" s="530"/>
      <c r="Y901" s="530"/>
      <c r="Z901" s="530"/>
      <c r="AA901" s="530"/>
      <c r="AB901" s="530"/>
      <c r="AC901" s="530"/>
      <c r="AD901" s="530"/>
      <c r="AE901" s="530"/>
      <c r="AF901" s="530"/>
      <c r="AG901" s="677"/>
      <c r="AH901" s="530"/>
      <c r="AI901" s="530"/>
      <c r="AJ901" s="530"/>
      <c r="AK901" s="677"/>
      <c r="AL901" s="530"/>
    </row>
    <row r="902" ht="24.0" customHeight="1">
      <c r="A902" s="676"/>
      <c r="B902" s="669"/>
      <c r="C902" s="530"/>
      <c r="D902" s="674"/>
      <c r="E902" s="530"/>
      <c r="F902" s="530"/>
      <c r="G902" s="530"/>
      <c r="H902" s="530"/>
      <c r="I902" s="530"/>
      <c r="J902" s="530"/>
      <c r="K902" s="530"/>
      <c r="L902" s="675"/>
      <c r="M902" s="530"/>
      <c r="N902" s="530"/>
      <c r="O902" s="530"/>
      <c r="P902" s="530"/>
      <c r="Q902" s="530"/>
      <c r="R902" s="675"/>
      <c r="S902" s="530"/>
      <c r="T902" s="530"/>
      <c r="U902" s="530"/>
      <c r="V902" s="530"/>
      <c r="W902" s="530"/>
      <c r="X902" s="530"/>
      <c r="Y902" s="530"/>
      <c r="Z902" s="530"/>
      <c r="AA902" s="530"/>
      <c r="AB902" s="530"/>
      <c r="AC902" s="530"/>
      <c r="AD902" s="530"/>
      <c r="AE902" s="530"/>
      <c r="AF902" s="530"/>
      <c r="AG902" s="677"/>
      <c r="AH902" s="530"/>
      <c r="AI902" s="530"/>
      <c r="AJ902" s="530"/>
      <c r="AK902" s="677"/>
      <c r="AL902" s="530"/>
    </row>
    <row r="903" ht="24.0" customHeight="1">
      <c r="A903" s="676"/>
      <c r="B903" s="669"/>
      <c r="C903" s="530"/>
      <c r="D903" s="674"/>
      <c r="E903" s="530"/>
      <c r="F903" s="530"/>
      <c r="G903" s="530"/>
      <c r="H903" s="530"/>
      <c r="I903" s="530"/>
      <c r="J903" s="530"/>
      <c r="K903" s="530"/>
      <c r="L903" s="675"/>
      <c r="M903" s="530"/>
      <c r="N903" s="530"/>
      <c r="O903" s="530"/>
      <c r="P903" s="530"/>
      <c r="Q903" s="530"/>
      <c r="R903" s="675"/>
      <c r="S903" s="530"/>
      <c r="T903" s="530"/>
      <c r="U903" s="530"/>
      <c r="V903" s="530"/>
      <c r="W903" s="530"/>
      <c r="X903" s="530"/>
      <c r="Y903" s="530"/>
      <c r="Z903" s="530"/>
      <c r="AA903" s="530"/>
      <c r="AB903" s="530"/>
      <c r="AC903" s="530"/>
      <c r="AD903" s="530"/>
      <c r="AE903" s="530"/>
      <c r="AF903" s="530"/>
      <c r="AG903" s="677"/>
      <c r="AH903" s="530"/>
      <c r="AI903" s="530"/>
      <c r="AJ903" s="530"/>
      <c r="AK903" s="677"/>
      <c r="AL903" s="530"/>
    </row>
    <row r="904" ht="24.0" customHeight="1">
      <c r="A904" s="676"/>
      <c r="B904" s="669"/>
      <c r="C904" s="530"/>
      <c r="D904" s="674"/>
      <c r="E904" s="530"/>
      <c r="F904" s="530"/>
      <c r="G904" s="530"/>
      <c r="H904" s="530"/>
      <c r="I904" s="530"/>
      <c r="J904" s="530"/>
      <c r="K904" s="530"/>
      <c r="L904" s="675"/>
      <c r="M904" s="530"/>
      <c r="N904" s="530"/>
      <c r="O904" s="530"/>
      <c r="P904" s="530"/>
      <c r="Q904" s="530"/>
      <c r="R904" s="675"/>
      <c r="S904" s="530"/>
      <c r="T904" s="530"/>
      <c r="U904" s="530"/>
      <c r="V904" s="530"/>
      <c r="W904" s="530"/>
      <c r="X904" s="530"/>
      <c r="Y904" s="530"/>
      <c r="Z904" s="530"/>
      <c r="AA904" s="530"/>
      <c r="AB904" s="530"/>
      <c r="AC904" s="530"/>
      <c r="AD904" s="530"/>
      <c r="AE904" s="530"/>
      <c r="AF904" s="530"/>
      <c r="AG904" s="677"/>
      <c r="AH904" s="530"/>
      <c r="AI904" s="530"/>
      <c r="AJ904" s="530"/>
      <c r="AK904" s="677"/>
      <c r="AL904" s="530"/>
    </row>
    <row r="905" ht="24.0" customHeight="1">
      <c r="A905" s="676"/>
      <c r="B905" s="669"/>
      <c r="C905" s="530"/>
      <c r="D905" s="674"/>
      <c r="E905" s="530"/>
      <c r="F905" s="530"/>
      <c r="G905" s="530"/>
      <c r="H905" s="530"/>
      <c r="I905" s="530"/>
      <c r="J905" s="530"/>
      <c r="K905" s="530"/>
      <c r="L905" s="675"/>
      <c r="M905" s="530"/>
      <c r="N905" s="530"/>
      <c r="O905" s="530"/>
      <c r="P905" s="530"/>
      <c r="Q905" s="530"/>
      <c r="R905" s="675"/>
      <c r="S905" s="530"/>
      <c r="T905" s="530"/>
      <c r="U905" s="530"/>
      <c r="V905" s="530"/>
      <c r="W905" s="530"/>
      <c r="X905" s="530"/>
      <c r="Y905" s="530"/>
      <c r="Z905" s="530"/>
      <c r="AA905" s="530"/>
      <c r="AB905" s="530"/>
      <c r="AC905" s="530"/>
      <c r="AD905" s="530"/>
      <c r="AE905" s="530"/>
      <c r="AF905" s="530"/>
      <c r="AG905" s="677"/>
      <c r="AH905" s="530"/>
      <c r="AI905" s="530"/>
      <c r="AJ905" s="530"/>
      <c r="AK905" s="677"/>
      <c r="AL905" s="530"/>
    </row>
    <row r="906" ht="24.0" customHeight="1">
      <c r="A906" s="676"/>
      <c r="B906" s="669"/>
      <c r="C906" s="530"/>
      <c r="D906" s="674"/>
      <c r="E906" s="530"/>
      <c r="F906" s="530"/>
      <c r="G906" s="530"/>
      <c r="H906" s="530"/>
      <c r="I906" s="530"/>
      <c r="J906" s="530"/>
      <c r="K906" s="530"/>
      <c r="L906" s="675"/>
      <c r="M906" s="530"/>
      <c r="N906" s="530"/>
      <c r="O906" s="530"/>
      <c r="P906" s="530"/>
      <c r="Q906" s="530"/>
      <c r="R906" s="675"/>
      <c r="S906" s="530"/>
      <c r="T906" s="530"/>
      <c r="U906" s="530"/>
      <c r="V906" s="530"/>
      <c r="W906" s="530"/>
      <c r="X906" s="530"/>
      <c r="Y906" s="530"/>
      <c r="Z906" s="530"/>
      <c r="AA906" s="530"/>
      <c r="AB906" s="530"/>
      <c r="AC906" s="530"/>
      <c r="AD906" s="530"/>
      <c r="AE906" s="530"/>
      <c r="AF906" s="530"/>
      <c r="AG906" s="677"/>
      <c r="AH906" s="530"/>
      <c r="AI906" s="530"/>
      <c r="AJ906" s="530"/>
      <c r="AK906" s="677"/>
      <c r="AL906" s="530"/>
    </row>
    <row r="907" ht="24.0" customHeight="1">
      <c r="A907" s="676"/>
      <c r="B907" s="669"/>
      <c r="C907" s="530"/>
      <c r="D907" s="674"/>
      <c r="E907" s="530"/>
      <c r="F907" s="530"/>
      <c r="G907" s="530"/>
      <c r="H907" s="530"/>
      <c r="I907" s="530"/>
      <c r="J907" s="530"/>
      <c r="K907" s="530"/>
      <c r="L907" s="675"/>
      <c r="M907" s="530"/>
      <c r="N907" s="530"/>
      <c r="O907" s="530"/>
      <c r="P907" s="530"/>
      <c r="Q907" s="530"/>
      <c r="R907" s="675"/>
      <c r="S907" s="530"/>
      <c r="T907" s="530"/>
      <c r="U907" s="530"/>
      <c r="V907" s="530"/>
      <c r="W907" s="530"/>
      <c r="X907" s="530"/>
      <c r="Y907" s="530"/>
      <c r="Z907" s="530"/>
      <c r="AA907" s="530"/>
      <c r="AB907" s="530"/>
      <c r="AC907" s="530"/>
      <c r="AD907" s="530"/>
      <c r="AE907" s="530"/>
      <c r="AF907" s="530"/>
      <c r="AG907" s="677"/>
      <c r="AH907" s="530"/>
      <c r="AI907" s="530"/>
      <c r="AJ907" s="530"/>
      <c r="AK907" s="677"/>
      <c r="AL907" s="530"/>
    </row>
    <row r="908" ht="24.0" customHeight="1">
      <c r="A908" s="676"/>
      <c r="B908" s="669"/>
      <c r="C908" s="530"/>
      <c r="D908" s="674"/>
      <c r="E908" s="530"/>
      <c r="F908" s="530"/>
      <c r="G908" s="530"/>
      <c r="H908" s="530"/>
      <c r="I908" s="530"/>
      <c r="J908" s="530"/>
      <c r="K908" s="530"/>
      <c r="L908" s="675"/>
      <c r="M908" s="530"/>
      <c r="N908" s="530"/>
      <c r="O908" s="530"/>
      <c r="P908" s="530"/>
      <c r="Q908" s="530"/>
      <c r="R908" s="675"/>
      <c r="S908" s="530"/>
      <c r="T908" s="530"/>
      <c r="U908" s="530"/>
      <c r="V908" s="530"/>
      <c r="W908" s="530"/>
      <c r="X908" s="530"/>
      <c r="Y908" s="530"/>
      <c r="Z908" s="530"/>
      <c r="AA908" s="530"/>
      <c r="AB908" s="530"/>
      <c r="AC908" s="530"/>
      <c r="AD908" s="530"/>
      <c r="AE908" s="530"/>
      <c r="AF908" s="530"/>
      <c r="AG908" s="677"/>
      <c r="AH908" s="530"/>
      <c r="AI908" s="530"/>
      <c r="AJ908" s="530"/>
      <c r="AK908" s="677"/>
      <c r="AL908" s="530"/>
    </row>
    <row r="909" ht="24.0" customHeight="1">
      <c r="A909" s="676"/>
      <c r="B909" s="669"/>
      <c r="C909" s="530"/>
      <c r="D909" s="674"/>
      <c r="E909" s="530"/>
      <c r="F909" s="530"/>
      <c r="G909" s="530"/>
      <c r="H909" s="530"/>
      <c r="I909" s="530"/>
      <c r="J909" s="530"/>
      <c r="K909" s="530"/>
      <c r="L909" s="675"/>
      <c r="M909" s="530"/>
      <c r="N909" s="530"/>
      <c r="O909" s="530"/>
      <c r="P909" s="530"/>
      <c r="Q909" s="530"/>
      <c r="R909" s="675"/>
      <c r="S909" s="530"/>
      <c r="T909" s="530"/>
      <c r="U909" s="530"/>
      <c r="V909" s="530"/>
      <c r="W909" s="530"/>
      <c r="X909" s="530"/>
      <c r="Y909" s="530"/>
      <c r="Z909" s="530"/>
      <c r="AA909" s="530"/>
      <c r="AB909" s="530"/>
      <c r="AC909" s="530"/>
      <c r="AD909" s="530"/>
      <c r="AE909" s="530"/>
      <c r="AF909" s="530"/>
      <c r="AG909" s="677"/>
      <c r="AH909" s="530"/>
      <c r="AI909" s="530"/>
      <c r="AJ909" s="530"/>
      <c r="AK909" s="677"/>
      <c r="AL909" s="530"/>
    </row>
    <row r="910" ht="24.0" customHeight="1">
      <c r="A910" s="676"/>
      <c r="B910" s="669"/>
      <c r="C910" s="530"/>
      <c r="D910" s="674"/>
      <c r="E910" s="530"/>
      <c r="F910" s="530"/>
      <c r="G910" s="530"/>
      <c r="H910" s="530"/>
      <c r="I910" s="530"/>
      <c r="J910" s="530"/>
      <c r="K910" s="530"/>
      <c r="L910" s="675"/>
      <c r="M910" s="530"/>
      <c r="N910" s="530"/>
      <c r="O910" s="530"/>
      <c r="P910" s="530"/>
      <c r="Q910" s="530"/>
      <c r="R910" s="675"/>
      <c r="S910" s="530"/>
      <c r="T910" s="530"/>
      <c r="U910" s="530"/>
      <c r="V910" s="530"/>
      <c r="W910" s="530"/>
      <c r="X910" s="530"/>
      <c r="Y910" s="530"/>
      <c r="Z910" s="530"/>
      <c r="AA910" s="530"/>
      <c r="AB910" s="530"/>
      <c r="AC910" s="530"/>
      <c r="AD910" s="530"/>
      <c r="AE910" s="530"/>
      <c r="AF910" s="530"/>
      <c r="AG910" s="677"/>
      <c r="AH910" s="530"/>
      <c r="AI910" s="530"/>
      <c r="AJ910" s="530"/>
      <c r="AK910" s="677"/>
      <c r="AL910" s="530"/>
    </row>
    <row r="911" ht="24.0" customHeight="1">
      <c r="A911" s="676"/>
      <c r="B911" s="669"/>
      <c r="C911" s="530"/>
      <c r="D911" s="674"/>
      <c r="E911" s="530"/>
      <c r="F911" s="530"/>
      <c r="G911" s="530"/>
      <c r="H911" s="530"/>
      <c r="I911" s="530"/>
      <c r="J911" s="530"/>
      <c r="K911" s="530"/>
      <c r="L911" s="675"/>
      <c r="M911" s="530"/>
      <c r="N911" s="530"/>
      <c r="O911" s="530"/>
      <c r="P911" s="530"/>
      <c r="Q911" s="530"/>
      <c r="R911" s="675"/>
      <c r="S911" s="530"/>
      <c r="T911" s="530"/>
      <c r="U911" s="530"/>
      <c r="V911" s="530"/>
      <c r="W911" s="530"/>
      <c r="X911" s="530"/>
      <c r="Y911" s="530"/>
      <c r="Z911" s="530"/>
      <c r="AA911" s="530"/>
      <c r="AB911" s="530"/>
      <c r="AC911" s="530"/>
      <c r="AD911" s="530"/>
      <c r="AE911" s="530"/>
      <c r="AF911" s="530"/>
      <c r="AG911" s="677"/>
      <c r="AH911" s="530"/>
      <c r="AI911" s="530"/>
      <c r="AJ911" s="530"/>
      <c r="AK911" s="677"/>
      <c r="AL911" s="530"/>
    </row>
    <row r="912" ht="24.0" customHeight="1">
      <c r="A912" s="676"/>
      <c r="B912" s="669"/>
      <c r="C912" s="530"/>
      <c r="D912" s="674"/>
      <c r="E912" s="530"/>
      <c r="F912" s="530"/>
      <c r="G912" s="530"/>
      <c r="H912" s="530"/>
      <c r="I912" s="530"/>
      <c r="J912" s="530"/>
      <c r="K912" s="530"/>
      <c r="L912" s="675"/>
      <c r="M912" s="530"/>
      <c r="N912" s="530"/>
      <c r="O912" s="530"/>
      <c r="P912" s="530"/>
      <c r="Q912" s="530"/>
      <c r="R912" s="675"/>
      <c r="S912" s="530"/>
      <c r="T912" s="530"/>
      <c r="U912" s="530"/>
      <c r="V912" s="530"/>
      <c r="W912" s="530"/>
      <c r="X912" s="530"/>
      <c r="Y912" s="530"/>
      <c r="Z912" s="530"/>
      <c r="AA912" s="530"/>
      <c r="AB912" s="530"/>
      <c r="AC912" s="530"/>
      <c r="AD912" s="530"/>
      <c r="AE912" s="530"/>
      <c r="AF912" s="530"/>
      <c r="AG912" s="677"/>
      <c r="AH912" s="530"/>
      <c r="AI912" s="530"/>
      <c r="AJ912" s="530"/>
      <c r="AK912" s="677"/>
      <c r="AL912" s="530"/>
    </row>
    <row r="913" ht="24.0" customHeight="1">
      <c r="A913" s="676"/>
      <c r="B913" s="669"/>
      <c r="C913" s="530"/>
      <c r="D913" s="674"/>
      <c r="E913" s="530"/>
      <c r="F913" s="530"/>
      <c r="G913" s="530"/>
      <c r="H913" s="530"/>
      <c r="I913" s="530"/>
      <c r="J913" s="530"/>
      <c r="K913" s="530"/>
      <c r="L913" s="675"/>
      <c r="M913" s="530"/>
      <c r="N913" s="530"/>
      <c r="O913" s="530"/>
      <c r="P913" s="530"/>
      <c r="Q913" s="530"/>
      <c r="R913" s="675"/>
      <c r="S913" s="530"/>
      <c r="T913" s="530"/>
      <c r="U913" s="530"/>
      <c r="V913" s="530"/>
      <c r="W913" s="530"/>
      <c r="X913" s="530"/>
      <c r="Y913" s="530"/>
      <c r="Z913" s="530"/>
      <c r="AA913" s="530"/>
      <c r="AB913" s="530"/>
      <c r="AC913" s="530"/>
      <c r="AD913" s="530"/>
      <c r="AE913" s="530"/>
      <c r="AF913" s="530"/>
      <c r="AG913" s="677"/>
      <c r="AH913" s="530"/>
      <c r="AI913" s="530"/>
      <c r="AJ913" s="530"/>
      <c r="AK913" s="677"/>
      <c r="AL913" s="530"/>
    </row>
    <row r="914" ht="24.0" customHeight="1">
      <c r="A914" s="676"/>
      <c r="B914" s="669"/>
      <c r="C914" s="530"/>
      <c r="D914" s="674"/>
      <c r="E914" s="530"/>
      <c r="F914" s="530"/>
      <c r="G914" s="530"/>
      <c r="H914" s="530"/>
      <c r="I914" s="530"/>
      <c r="J914" s="530"/>
      <c r="K914" s="530"/>
      <c r="L914" s="675"/>
      <c r="M914" s="530"/>
      <c r="N914" s="530"/>
      <c r="O914" s="530"/>
      <c r="P914" s="530"/>
      <c r="Q914" s="530"/>
      <c r="R914" s="675"/>
      <c r="S914" s="530"/>
      <c r="T914" s="530"/>
      <c r="U914" s="530"/>
      <c r="V914" s="530"/>
      <c r="W914" s="530"/>
      <c r="X914" s="530"/>
      <c r="Y914" s="530"/>
      <c r="Z914" s="530"/>
      <c r="AA914" s="530"/>
      <c r="AB914" s="530"/>
      <c r="AC914" s="530"/>
      <c r="AD914" s="530"/>
      <c r="AE914" s="530"/>
      <c r="AF914" s="530"/>
      <c r="AG914" s="677"/>
      <c r="AH914" s="530"/>
      <c r="AI914" s="530"/>
      <c r="AJ914" s="530"/>
      <c r="AK914" s="677"/>
      <c r="AL914" s="530"/>
    </row>
    <row r="915" ht="24.0" customHeight="1">
      <c r="A915" s="676"/>
      <c r="B915" s="669"/>
      <c r="C915" s="530"/>
      <c r="D915" s="674"/>
      <c r="E915" s="530"/>
      <c r="F915" s="530"/>
      <c r="G915" s="530"/>
      <c r="H915" s="530"/>
      <c r="I915" s="530"/>
      <c r="J915" s="530"/>
      <c r="K915" s="530"/>
      <c r="L915" s="675"/>
      <c r="M915" s="530"/>
      <c r="N915" s="530"/>
      <c r="O915" s="530"/>
      <c r="P915" s="530"/>
      <c r="Q915" s="530"/>
      <c r="R915" s="675"/>
      <c r="S915" s="530"/>
      <c r="T915" s="530"/>
      <c r="U915" s="530"/>
      <c r="V915" s="530"/>
      <c r="W915" s="530"/>
      <c r="X915" s="530"/>
      <c r="Y915" s="530"/>
      <c r="Z915" s="530"/>
      <c r="AA915" s="530"/>
      <c r="AB915" s="530"/>
      <c r="AC915" s="530"/>
      <c r="AD915" s="530"/>
      <c r="AE915" s="530"/>
      <c r="AF915" s="530"/>
      <c r="AG915" s="677"/>
      <c r="AH915" s="530"/>
      <c r="AI915" s="530"/>
      <c r="AJ915" s="530"/>
      <c r="AK915" s="677"/>
      <c r="AL915" s="530"/>
    </row>
    <row r="916" ht="24.0" customHeight="1">
      <c r="A916" s="676"/>
      <c r="B916" s="669"/>
      <c r="C916" s="530"/>
      <c r="D916" s="674"/>
      <c r="E916" s="530"/>
      <c r="F916" s="530"/>
      <c r="G916" s="530"/>
      <c r="H916" s="530"/>
      <c r="I916" s="530"/>
      <c r="J916" s="530"/>
      <c r="K916" s="530"/>
      <c r="L916" s="675"/>
      <c r="M916" s="530"/>
      <c r="N916" s="530"/>
      <c r="O916" s="530"/>
      <c r="P916" s="530"/>
      <c r="Q916" s="530"/>
      <c r="R916" s="675"/>
      <c r="S916" s="530"/>
      <c r="T916" s="530"/>
      <c r="U916" s="530"/>
      <c r="V916" s="530"/>
      <c r="W916" s="530"/>
      <c r="X916" s="530"/>
      <c r="Y916" s="530"/>
      <c r="Z916" s="530"/>
      <c r="AA916" s="530"/>
      <c r="AB916" s="530"/>
      <c r="AC916" s="530"/>
      <c r="AD916" s="530"/>
      <c r="AE916" s="530"/>
      <c r="AF916" s="530"/>
      <c r="AG916" s="677"/>
      <c r="AH916" s="530"/>
      <c r="AI916" s="530"/>
      <c r="AJ916" s="530"/>
      <c r="AK916" s="677"/>
      <c r="AL916" s="530"/>
    </row>
    <row r="917" ht="24.0" customHeight="1">
      <c r="A917" s="676"/>
      <c r="B917" s="669"/>
      <c r="C917" s="530"/>
      <c r="D917" s="674"/>
      <c r="E917" s="530"/>
      <c r="F917" s="530"/>
      <c r="G917" s="530"/>
      <c r="H917" s="530"/>
      <c r="I917" s="530"/>
      <c r="J917" s="530"/>
      <c r="K917" s="530"/>
      <c r="L917" s="675"/>
      <c r="M917" s="530"/>
      <c r="N917" s="530"/>
      <c r="O917" s="530"/>
      <c r="P917" s="530"/>
      <c r="Q917" s="530"/>
      <c r="R917" s="675"/>
      <c r="S917" s="530"/>
      <c r="T917" s="530"/>
      <c r="U917" s="530"/>
      <c r="V917" s="530"/>
      <c r="W917" s="530"/>
      <c r="X917" s="530"/>
      <c r="Y917" s="530"/>
      <c r="Z917" s="530"/>
      <c r="AA917" s="530"/>
      <c r="AB917" s="530"/>
      <c r="AC917" s="530"/>
      <c r="AD917" s="530"/>
      <c r="AE917" s="530"/>
      <c r="AF917" s="530"/>
      <c r="AG917" s="677"/>
      <c r="AH917" s="530"/>
      <c r="AI917" s="530"/>
      <c r="AJ917" s="530"/>
      <c r="AK917" s="677"/>
      <c r="AL917" s="530"/>
    </row>
    <row r="918" ht="24.0" customHeight="1">
      <c r="A918" s="676"/>
      <c r="B918" s="669"/>
      <c r="C918" s="530"/>
      <c r="D918" s="674"/>
      <c r="E918" s="530"/>
      <c r="F918" s="530"/>
      <c r="G918" s="530"/>
      <c r="H918" s="530"/>
      <c r="I918" s="530"/>
      <c r="J918" s="530"/>
      <c r="K918" s="530"/>
      <c r="L918" s="675"/>
      <c r="M918" s="530"/>
      <c r="N918" s="530"/>
      <c r="O918" s="530"/>
      <c r="P918" s="530"/>
      <c r="Q918" s="530"/>
      <c r="R918" s="675"/>
      <c r="S918" s="530"/>
      <c r="T918" s="530"/>
      <c r="U918" s="530"/>
      <c r="V918" s="530"/>
      <c r="W918" s="530"/>
      <c r="X918" s="530"/>
      <c r="Y918" s="530"/>
      <c r="Z918" s="530"/>
      <c r="AA918" s="530"/>
      <c r="AB918" s="530"/>
      <c r="AC918" s="530"/>
      <c r="AD918" s="530"/>
      <c r="AE918" s="530"/>
      <c r="AF918" s="530"/>
      <c r="AG918" s="677"/>
      <c r="AH918" s="530"/>
      <c r="AI918" s="530"/>
      <c r="AJ918" s="530"/>
      <c r="AK918" s="677"/>
      <c r="AL918" s="530"/>
    </row>
    <row r="919" ht="24.0" customHeight="1">
      <c r="A919" s="676"/>
      <c r="B919" s="669"/>
      <c r="C919" s="530"/>
      <c r="D919" s="674"/>
      <c r="E919" s="530"/>
      <c r="F919" s="530"/>
      <c r="G919" s="530"/>
      <c r="H919" s="530"/>
      <c r="I919" s="530"/>
      <c r="J919" s="530"/>
      <c r="K919" s="530"/>
      <c r="L919" s="675"/>
      <c r="M919" s="530"/>
      <c r="N919" s="530"/>
      <c r="O919" s="530"/>
      <c r="P919" s="530"/>
      <c r="Q919" s="530"/>
      <c r="R919" s="675"/>
      <c r="S919" s="530"/>
      <c r="T919" s="530"/>
      <c r="U919" s="530"/>
      <c r="V919" s="530"/>
      <c r="W919" s="530"/>
      <c r="X919" s="530"/>
      <c r="Y919" s="530"/>
      <c r="Z919" s="530"/>
      <c r="AA919" s="530"/>
      <c r="AB919" s="530"/>
      <c r="AC919" s="530"/>
      <c r="AD919" s="530"/>
      <c r="AE919" s="530"/>
      <c r="AF919" s="530"/>
      <c r="AG919" s="677"/>
      <c r="AH919" s="530"/>
      <c r="AI919" s="530"/>
      <c r="AJ919" s="530"/>
      <c r="AK919" s="677"/>
      <c r="AL919" s="530"/>
    </row>
    <row r="920" ht="24.0" customHeight="1">
      <c r="A920" s="676"/>
      <c r="B920" s="669"/>
      <c r="C920" s="530"/>
      <c r="D920" s="674"/>
      <c r="E920" s="530"/>
      <c r="F920" s="530"/>
      <c r="G920" s="530"/>
      <c r="H920" s="530"/>
      <c r="I920" s="530"/>
      <c r="J920" s="530"/>
      <c r="K920" s="530"/>
      <c r="L920" s="675"/>
      <c r="M920" s="530"/>
      <c r="N920" s="530"/>
      <c r="O920" s="530"/>
      <c r="P920" s="530"/>
      <c r="Q920" s="530"/>
      <c r="R920" s="675"/>
      <c r="S920" s="530"/>
      <c r="T920" s="530"/>
      <c r="U920" s="530"/>
      <c r="V920" s="530"/>
      <c r="W920" s="530"/>
      <c r="X920" s="530"/>
      <c r="Y920" s="530"/>
      <c r="Z920" s="530"/>
      <c r="AA920" s="530"/>
      <c r="AB920" s="530"/>
      <c r="AC920" s="530"/>
      <c r="AD920" s="530"/>
      <c r="AE920" s="530"/>
      <c r="AF920" s="530"/>
      <c r="AG920" s="677"/>
      <c r="AH920" s="530"/>
      <c r="AI920" s="530"/>
      <c r="AJ920" s="530"/>
      <c r="AK920" s="677"/>
      <c r="AL920" s="530"/>
    </row>
    <row r="921" ht="24.0" customHeight="1">
      <c r="A921" s="676"/>
      <c r="B921" s="669"/>
      <c r="C921" s="530"/>
      <c r="D921" s="674"/>
      <c r="E921" s="530"/>
      <c r="F921" s="530"/>
      <c r="G921" s="530"/>
      <c r="H921" s="530"/>
      <c r="I921" s="530"/>
      <c r="J921" s="530"/>
      <c r="K921" s="530"/>
      <c r="L921" s="675"/>
      <c r="M921" s="530"/>
      <c r="N921" s="530"/>
      <c r="O921" s="530"/>
      <c r="P921" s="530"/>
      <c r="Q921" s="530"/>
      <c r="R921" s="675"/>
      <c r="S921" s="530"/>
      <c r="T921" s="530"/>
      <c r="U921" s="530"/>
      <c r="V921" s="530"/>
      <c r="W921" s="530"/>
      <c r="X921" s="530"/>
      <c r="Y921" s="530"/>
      <c r="Z921" s="530"/>
      <c r="AA921" s="530"/>
      <c r="AB921" s="530"/>
      <c r="AC921" s="530"/>
      <c r="AD921" s="530"/>
      <c r="AE921" s="530"/>
      <c r="AF921" s="530"/>
      <c r="AG921" s="677"/>
      <c r="AH921" s="530"/>
      <c r="AI921" s="530"/>
      <c r="AJ921" s="530"/>
      <c r="AK921" s="677"/>
      <c r="AL921" s="530"/>
    </row>
    <row r="922" ht="24.0" customHeight="1">
      <c r="A922" s="676"/>
      <c r="B922" s="669"/>
      <c r="C922" s="530"/>
      <c r="D922" s="674"/>
      <c r="E922" s="530"/>
      <c r="F922" s="530"/>
      <c r="G922" s="530"/>
      <c r="H922" s="530"/>
      <c r="I922" s="530"/>
      <c r="J922" s="530"/>
      <c r="K922" s="530"/>
      <c r="L922" s="675"/>
      <c r="M922" s="530"/>
      <c r="N922" s="530"/>
      <c r="O922" s="530"/>
      <c r="P922" s="530"/>
      <c r="Q922" s="530"/>
      <c r="R922" s="675"/>
      <c r="S922" s="530"/>
      <c r="T922" s="530"/>
      <c r="U922" s="530"/>
      <c r="V922" s="530"/>
      <c r="W922" s="530"/>
      <c r="X922" s="530"/>
      <c r="Y922" s="530"/>
      <c r="Z922" s="530"/>
      <c r="AA922" s="530"/>
      <c r="AB922" s="530"/>
      <c r="AC922" s="530"/>
      <c r="AD922" s="530"/>
      <c r="AE922" s="530"/>
      <c r="AF922" s="530"/>
      <c r="AG922" s="677"/>
      <c r="AH922" s="530"/>
      <c r="AI922" s="530"/>
      <c r="AJ922" s="530"/>
      <c r="AK922" s="677"/>
      <c r="AL922" s="530"/>
    </row>
    <row r="923" ht="24.0" customHeight="1">
      <c r="A923" s="676"/>
      <c r="B923" s="669"/>
      <c r="C923" s="530"/>
      <c r="D923" s="674"/>
      <c r="E923" s="530"/>
      <c r="F923" s="530"/>
      <c r="G923" s="530"/>
      <c r="H923" s="530"/>
      <c r="I923" s="530"/>
      <c r="J923" s="530"/>
      <c r="K923" s="530"/>
      <c r="L923" s="675"/>
      <c r="M923" s="530"/>
      <c r="N923" s="530"/>
      <c r="O923" s="530"/>
      <c r="P923" s="530"/>
      <c r="Q923" s="530"/>
      <c r="R923" s="675"/>
      <c r="S923" s="530"/>
      <c r="T923" s="530"/>
      <c r="U923" s="530"/>
      <c r="V923" s="530"/>
      <c r="W923" s="530"/>
      <c r="X923" s="530"/>
      <c r="Y923" s="530"/>
      <c r="Z923" s="530"/>
      <c r="AA923" s="530"/>
      <c r="AB923" s="530"/>
      <c r="AC923" s="530"/>
      <c r="AD923" s="530"/>
      <c r="AE923" s="530"/>
      <c r="AF923" s="530"/>
      <c r="AG923" s="677"/>
      <c r="AH923" s="530"/>
      <c r="AI923" s="530"/>
      <c r="AJ923" s="530"/>
      <c r="AK923" s="677"/>
      <c r="AL923" s="530"/>
    </row>
    <row r="924" ht="24.0" customHeight="1">
      <c r="A924" s="676"/>
      <c r="B924" s="669"/>
      <c r="C924" s="530"/>
      <c r="D924" s="674"/>
      <c r="E924" s="530"/>
      <c r="F924" s="530"/>
      <c r="G924" s="530"/>
      <c r="H924" s="530"/>
      <c r="I924" s="530"/>
      <c r="J924" s="530"/>
      <c r="K924" s="530"/>
      <c r="L924" s="675"/>
      <c r="M924" s="530"/>
      <c r="N924" s="530"/>
      <c r="O924" s="530"/>
      <c r="P924" s="530"/>
      <c r="Q924" s="530"/>
      <c r="R924" s="675"/>
      <c r="S924" s="530"/>
      <c r="T924" s="530"/>
      <c r="U924" s="530"/>
      <c r="V924" s="530"/>
      <c r="W924" s="530"/>
      <c r="X924" s="530"/>
      <c r="Y924" s="530"/>
      <c r="Z924" s="530"/>
      <c r="AA924" s="530"/>
      <c r="AB924" s="530"/>
      <c r="AC924" s="530"/>
      <c r="AD924" s="530"/>
      <c r="AE924" s="530"/>
      <c r="AF924" s="530"/>
      <c r="AG924" s="677"/>
      <c r="AH924" s="530"/>
      <c r="AI924" s="530"/>
      <c r="AJ924" s="530"/>
      <c r="AK924" s="677"/>
      <c r="AL924" s="530"/>
    </row>
    <row r="925" ht="24.0" customHeight="1">
      <c r="A925" s="676"/>
      <c r="B925" s="669"/>
      <c r="C925" s="530"/>
      <c r="D925" s="674"/>
      <c r="E925" s="530"/>
      <c r="F925" s="530"/>
      <c r="G925" s="530"/>
      <c r="H925" s="530"/>
      <c r="I925" s="530"/>
      <c r="J925" s="530"/>
      <c r="K925" s="530"/>
      <c r="L925" s="675"/>
      <c r="M925" s="530"/>
      <c r="N925" s="530"/>
      <c r="O925" s="530"/>
      <c r="P925" s="530"/>
      <c r="Q925" s="530"/>
      <c r="R925" s="675"/>
      <c r="S925" s="530"/>
      <c r="T925" s="530"/>
      <c r="U925" s="530"/>
      <c r="V925" s="530"/>
      <c r="W925" s="530"/>
      <c r="X925" s="530"/>
      <c r="Y925" s="530"/>
      <c r="Z925" s="530"/>
      <c r="AA925" s="530"/>
      <c r="AB925" s="530"/>
      <c r="AC925" s="530"/>
      <c r="AD925" s="530"/>
      <c r="AE925" s="530"/>
      <c r="AF925" s="530"/>
      <c r="AG925" s="677"/>
      <c r="AH925" s="530"/>
      <c r="AI925" s="530"/>
      <c r="AJ925" s="530"/>
      <c r="AK925" s="677"/>
      <c r="AL925" s="530"/>
    </row>
    <row r="926" ht="24.0" customHeight="1">
      <c r="A926" s="676"/>
      <c r="B926" s="669"/>
      <c r="C926" s="530"/>
      <c r="D926" s="674"/>
      <c r="E926" s="530"/>
      <c r="F926" s="530"/>
      <c r="G926" s="530"/>
      <c r="H926" s="530"/>
      <c r="I926" s="530"/>
      <c r="J926" s="530"/>
      <c r="K926" s="530"/>
      <c r="L926" s="675"/>
      <c r="M926" s="530"/>
      <c r="N926" s="530"/>
      <c r="O926" s="530"/>
      <c r="P926" s="530"/>
      <c r="Q926" s="530"/>
      <c r="R926" s="675"/>
      <c r="S926" s="530"/>
      <c r="T926" s="530"/>
      <c r="U926" s="530"/>
      <c r="V926" s="530"/>
      <c r="W926" s="530"/>
      <c r="X926" s="530"/>
      <c r="Y926" s="530"/>
      <c r="Z926" s="530"/>
      <c r="AA926" s="530"/>
      <c r="AB926" s="530"/>
      <c r="AC926" s="530"/>
      <c r="AD926" s="530"/>
      <c r="AE926" s="530"/>
      <c r="AF926" s="530"/>
      <c r="AG926" s="677"/>
      <c r="AH926" s="530"/>
      <c r="AI926" s="530"/>
      <c r="AJ926" s="530"/>
      <c r="AK926" s="677"/>
      <c r="AL926" s="530"/>
    </row>
    <row r="927" ht="24.0" customHeight="1">
      <c r="A927" s="676"/>
      <c r="B927" s="669"/>
      <c r="C927" s="530"/>
      <c r="D927" s="674"/>
      <c r="E927" s="530"/>
      <c r="F927" s="530"/>
      <c r="G927" s="530"/>
      <c r="H927" s="530"/>
      <c r="I927" s="530"/>
      <c r="J927" s="530"/>
      <c r="K927" s="530"/>
      <c r="L927" s="675"/>
      <c r="M927" s="530"/>
      <c r="N927" s="530"/>
      <c r="O927" s="530"/>
      <c r="P927" s="530"/>
      <c r="Q927" s="530"/>
      <c r="R927" s="675"/>
      <c r="S927" s="530"/>
      <c r="T927" s="530"/>
      <c r="U927" s="530"/>
      <c r="V927" s="530"/>
      <c r="W927" s="530"/>
      <c r="X927" s="530"/>
      <c r="Y927" s="530"/>
      <c r="Z927" s="530"/>
      <c r="AA927" s="530"/>
      <c r="AB927" s="530"/>
      <c r="AC927" s="530"/>
      <c r="AD927" s="530"/>
      <c r="AE927" s="530"/>
      <c r="AF927" s="530"/>
      <c r="AG927" s="677"/>
      <c r="AH927" s="530"/>
      <c r="AI927" s="530"/>
      <c r="AJ927" s="530"/>
      <c r="AK927" s="677"/>
      <c r="AL927" s="530"/>
    </row>
    <row r="928" ht="24.0" customHeight="1">
      <c r="A928" s="676"/>
      <c r="B928" s="669"/>
      <c r="C928" s="530"/>
      <c r="D928" s="674"/>
      <c r="E928" s="530"/>
      <c r="F928" s="530"/>
      <c r="G928" s="530"/>
      <c r="H928" s="530"/>
      <c r="I928" s="530"/>
      <c r="J928" s="530"/>
      <c r="K928" s="530"/>
      <c r="L928" s="675"/>
      <c r="M928" s="530"/>
      <c r="N928" s="530"/>
      <c r="O928" s="530"/>
      <c r="P928" s="530"/>
      <c r="Q928" s="530"/>
      <c r="R928" s="675"/>
      <c r="S928" s="530"/>
      <c r="T928" s="530"/>
      <c r="U928" s="530"/>
      <c r="V928" s="530"/>
      <c r="W928" s="530"/>
      <c r="X928" s="530"/>
      <c r="Y928" s="530"/>
      <c r="Z928" s="530"/>
      <c r="AA928" s="530"/>
      <c r="AB928" s="530"/>
      <c r="AC928" s="530"/>
      <c r="AD928" s="530"/>
      <c r="AE928" s="530"/>
      <c r="AF928" s="530"/>
      <c r="AG928" s="677"/>
      <c r="AH928" s="530"/>
      <c r="AI928" s="530"/>
      <c r="AJ928" s="530"/>
      <c r="AK928" s="677"/>
      <c r="AL928" s="530"/>
    </row>
    <row r="929" ht="24.0" customHeight="1">
      <c r="A929" s="676"/>
      <c r="B929" s="669"/>
      <c r="C929" s="530"/>
      <c r="D929" s="674"/>
      <c r="E929" s="530"/>
      <c r="F929" s="530"/>
      <c r="G929" s="530"/>
      <c r="H929" s="530"/>
      <c r="I929" s="530"/>
      <c r="J929" s="530"/>
      <c r="K929" s="530"/>
      <c r="L929" s="675"/>
      <c r="M929" s="530"/>
      <c r="N929" s="530"/>
      <c r="O929" s="530"/>
      <c r="P929" s="530"/>
      <c r="Q929" s="530"/>
      <c r="R929" s="675"/>
      <c r="S929" s="530"/>
      <c r="T929" s="530"/>
      <c r="U929" s="530"/>
      <c r="V929" s="530"/>
      <c r="W929" s="530"/>
      <c r="X929" s="530"/>
      <c r="Y929" s="530"/>
      <c r="Z929" s="530"/>
      <c r="AA929" s="530"/>
      <c r="AB929" s="530"/>
      <c r="AC929" s="530"/>
      <c r="AD929" s="530"/>
      <c r="AE929" s="530"/>
      <c r="AF929" s="530"/>
      <c r="AG929" s="677"/>
      <c r="AH929" s="530"/>
      <c r="AI929" s="530"/>
      <c r="AJ929" s="530"/>
      <c r="AK929" s="677"/>
      <c r="AL929" s="530"/>
    </row>
    <row r="930" ht="24.0" customHeight="1">
      <c r="A930" s="676"/>
      <c r="B930" s="669"/>
      <c r="C930" s="530"/>
      <c r="D930" s="674"/>
      <c r="E930" s="530"/>
      <c r="F930" s="530"/>
      <c r="G930" s="530"/>
      <c r="H930" s="530"/>
      <c r="I930" s="530"/>
      <c r="J930" s="530"/>
      <c r="K930" s="530"/>
      <c r="L930" s="675"/>
      <c r="M930" s="530"/>
      <c r="N930" s="530"/>
      <c r="O930" s="530"/>
      <c r="P930" s="530"/>
      <c r="Q930" s="530"/>
      <c r="R930" s="675"/>
      <c r="S930" s="530"/>
      <c r="T930" s="530"/>
      <c r="U930" s="530"/>
      <c r="V930" s="530"/>
      <c r="W930" s="530"/>
      <c r="X930" s="530"/>
      <c r="Y930" s="530"/>
      <c r="Z930" s="530"/>
      <c r="AA930" s="530"/>
      <c r="AB930" s="530"/>
      <c r="AC930" s="530"/>
      <c r="AD930" s="530"/>
      <c r="AE930" s="530"/>
      <c r="AF930" s="530"/>
      <c r="AG930" s="677"/>
      <c r="AH930" s="530"/>
      <c r="AI930" s="530"/>
      <c r="AJ930" s="530"/>
      <c r="AK930" s="677"/>
      <c r="AL930" s="530"/>
    </row>
    <row r="931" ht="24.0" customHeight="1">
      <c r="A931" s="676"/>
      <c r="B931" s="669"/>
      <c r="C931" s="530"/>
      <c r="D931" s="674"/>
      <c r="E931" s="530"/>
      <c r="F931" s="530"/>
      <c r="G931" s="530"/>
      <c r="H931" s="530"/>
      <c r="I931" s="530"/>
      <c r="J931" s="530"/>
      <c r="K931" s="530"/>
      <c r="L931" s="675"/>
      <c r="M931" s="530"/>
      <c r="N931" s="530"/>
      <c r="O931" s="530"/>
      <c r="P931" s="530"/>
      <c r="Q931" s="530"/>
      <c r="R931" s="675"/>
      <c r="S931" s="530"/>
      <c r="T931" s="530"/>
      <c r="U931" s="530"/>
      <c r="V931" s="530"/>
      <c r="W931" s="530"/>
      <c r="X931" s="530"/>
      <c r="Y931" s="530"/>
      <c r="Z931" s="530"/>
      <c r="AA931" s="530"/>
      <c r="AB931" s="530"/>
      <c r="AC931" s="530"/>
      <c r="AD931" s="530"/>
      <c r="AE931" s="530"/>
      <c r="AF931" s="530"/>
      <c r="AG931" s="677"/>
      <c r="AH931" s="530"/>
      <c r="AI931" s="530"/>
      <c r="AJ931" s="530"/>
      <c r="AK931" s="677"/>
      <c r="AL931" s="530"/>
    </row>
    <row r="932" ht="24.0" customHeight="1">
      <c r="A932" s="676"/>
      <c r="B932" s="669"/>
      <c r="C932" s="530"/>
      <c r="D932" s="674"/>
      <c r="E932" s="530"/>
      <c r="F932" s="530"/>
      <c r="G932" s="530"/>
      <c r="H932" s="530"/>
      <c r="I932" s="530"/>
      <c r="J932" s="530"/>
      <c r="K932" s="530"/>
      <c r="L932" s="675"/>
      <c r="M932" s="530"/>
      <c r="N932" s="530"/>
      <c r="O932" s="530"/>
      <c r="P932" s="530"/>
      <c r="Q932" s="530"/>
      <c r="R932" s="675"/>
      <c r="S932" s="530"/>
      <c r="T932" s="530"/>
      <c r="U932" s="530"/>
      <c r="V932" s="530"/>
      <c r="W932" s="530"/>
      <c r="X932" s="530"/>
      <c r="Y932" s="530"/>
      <c r="Z932" s="530"/>
      <c r="AA932" s="530"/>
      <c r="AB932" s="530"/>
      <c r="AC932" s="530"/>
      <c r="AD932" s="530"/>
      <c r="AE932" s="530"/>
      <c r="AF932" s="530"/>
      <c r="AG932" s="677"/>
      <c r="AH932" s="530"/>
      <c r="AI932" s="530"/>
      <c r="AJ932" s="530"/>
      <c r="AK932" s="677"/>
      <c r="AL932" s="530"/>
    </row>
    <row r="933" ht="24.0" customHeight="1">
      <c r="A933" s="676"/>
      <c r="B933" s="669"/>
      <c r="C933" s="530"/>
      <c r="D933" s="674"/>
      <c r="E933" s="530"/>
      <c r="F933" s="530"/>
      <c r="G933" s="530"/>
      <c r="H933" s="530"/>
      <c r="I933" s="530"/>
      <c r="J933" s="530"/>
      <c r="K933" s="530"/>
      <c r="L933" s="675"/>
      <c r="M933" s="530"/>
      <c r="N933" s="530"/>
      <c r="O933" s="530"/>
      <c r="P933" s="530"/>
      <c r="Q933" s="530"/>
      <c r="R933" s="675"/>
      <c r="S933" s="530"/>
      <c r="T933" s="530"/>
      <c r="U933" s="530"/>
      <c r="V933" s="530"/>
      <c r="W933" s="530"/>
      <c r="X933" s="530"/>
      <c r="Y933" s="530"/>
      <c r="Z933" s="530"/>
      <c r="AA933" s="530"/>
      <c r="AB933" s="530"/>
      <c r="AC933" s="530"/>
      <c r="AD933" s="530"/>
      <c r="AE933" s="530"/>
      <c r="AF933" s="530"/>
      <c r="AG933" s="677"/>
      <c r="AH933" s="530"/>
      <c r="AI933" s="530"/>
      <c r="AJ933" s="530"/>
      <c r="AK933" s="677"/>
      <c r="AL933" s="530"/>
    </row>
    <row r="934" ht="24.0" customHeight="1">
      <c r="A934" s="676"/>
      <c r="B934" s="669"/>
      <c r="C934" s="530"/>
      <c r="D934" s="674"/>
      <c r="E934" s="530"/>
      <c r="F934" s="530"/>
      <c r="G934" s="530"/>
      <c r="H934" s="530"/>
      <c r="I934" s="530"/>
      <c r="J934" s="530"/>
      <c r="K934" s="530"/>
      <c r="L934" s="675"/>
      <c r="M934" s="530"/>
      <c r="N934" s="530"/>
      <c r="O934" s="530"/>
      <c r="P934" s="530"/>
      <c r="Q934" s="530"/>
      <c r="R934" s="675"/>
      <c r="S934" s="530"/>
      <c r="T934" s="530"/>
      <c r="U934" s="530"/>
      <c r="V934" s="530"/>
      <c r="W934" s="530"/>
      <c r="X934" s="530"/>
      <c r="Y934" s="530"/>
      <c r="Z934" s="530"/>
      <c r="AA934" s="530"/>
      <c r="AB934" s="530"/>
      <c r="AC934" s="530"/>
      <c r="AD934" s="530"/>
      <c r="AE934" s="530"/>
      <c r="AF934" s="530"/>
      <c r="AG934" s="677"/>
      <c r="AH934" s="530"/>
      <c r="AI934" s="530"/>
      <c r="AJ934" s="530"/>
      <c r="AK934" s="677"/>
      <c r="AL934" s="530"/>
    </row>
    <row r="935" ht="24.0" customHeight="1">
      <c r="A935" s="676"/>
      <c r="B935" s="669"/>
      <c r="C935" s="530"/>
      <c r="D935" s="674"/>
      <c r="E935" s="530"/>
      <c r="F935" s="530"/>
      <c r="G935" s="530"/>
      <c r="H935" s="530"/>
      <c r="I935" s="530"/>
      <c r="J935" s="530"/>
      <c r="K935" s="530"/>
      <c r="L935" s="675"/>
      <c r="M935" s="530"/>
      <c r="N935" s="530"/>
      <c r="O935" s="530"/>
      <c r="P935" s="530"/>
      <c r="Q935" s="530"/>
      <c r="R935" s="675"/>
      <c r="S935" s="530"/>
      <c r="T935" s="530"/>
      <c r="U935" s="530"/>
      <c r="V935" s="530"/>
      <c r="W935" s="530"/>
      <c r="X935" s="530"/>
      <c r="Y935" s="530"/>
      <c r="Z935" s="530"/>
      <c r="AA935" s="530"/>
      <c r="AB935" s="530"/>
      <c r="AC935" s="530"/>
      <c r="AD935" s="530"/>
      <c r="AE935" s="530"/>
      <c r="AF935" s="530"/>
      <c r="AG935" s="677"/>
      <c r="AH935" s="530"/>
      <c r="AI935" s="530"/>
      <c r="AJ935" s="530"/>
      <c r="AK935" s="677"/>
      <c r="AL935" s="530"/>
    </row>
    <row r="936" ht="24.0" customHeight="1">
      <c r="A936" s="676"/>
      <c r="B936" s="669"/>
      <c r="C936" s="530"/>
      <c r="D936" s="674"/>
      <c r="E936" s="530"/>
      <c r="F936" s="530"/>
      <c r="G936" s="530"/>
      <c r="H936" s="530"/>
      <c r="I936" s="530"/>
      <c r="J936" s="530"/>
      <c r="K936" s="530"/>
      <c r="L936" s="675"/>
      <c r="M936" s="530"/>
      <c r="N936" s="530"/>
      <c r="O936" s="530"/>
      <c r="P936" s="530"/>
      <c r="Q936" s="530"/>
      <c r="R936" s="675"/>
      <c r="S936" s="530"/>
      <c r="T936" s="530"/>
      <c r="U936" s="530"/>
      <c r="V936" s="530"/>
      <c r="W936" s="530"/>
      <c r="X936" s="530"/>
      <c r="Y936" s="530"/>
      <c r="Z936" s="530"/>
      <c r="AA936" s="530"/>
      <c r="AB936" s="530"/>
      <c r="AC936" s="530"/>
      <c r="AD936" s="530"/>
      <c r="AE936" s="530"/>
      <c r="AF936" s="530"/>
      <c r="AG936" s="677"/>
      <c r="AH936" s="530"/>
      <c r="AI936" s="530"/>
      <c r="AJ936" s="530"/>
      <c r="AK936" s="677"/>
      <c r="AL936" s="530"/>
    </row>
    <row r="937" ht="24.0" customHeight="1">
      <c r="A937" s="676"/>
      <c r="B937" s="669"/>
      <c r="C937" s="530"/>
      <c r="D937" s="674"/>
      <c r="E937" s="530"/>
      <c r="F937" s="530"/>
      <c r="G937" s="530"/>
      <c r="H937" s="530"/>
      <c r="I937" s="530"/>
      <c r="J937" s="530"/>
      <c r="K937" s="530"/>
      <c r="L937" s="675"/>
      <c r="M937" s="530"/>
      <c r="N937" s="530"/>
      <c r="O937" s="530"/>
      <c r="P937" s="530"/>
      <c r="Q937" s="530"/>
      <c r="R937" s="675"/>
      <c r="S937" s="530"/>
      <c r="T937" s="530"/>
      <c r="U937" s="530"/>
      <c r="V937" s="530"/>
      <c r="W937" s="530"/>
      <c r="X937" s="530"/>
      <c r="Y937" s="530"/>
      <c r="Z937" s="530"/>
      <c r="AA937" s="530"/>
      <c r="AB937" s="530"/>
      <c r="AC937" s="530"/>
      <c r="AD937" s="530"/>
      <c r="AE937" s="530"/>
      <c r="AF937" s="530"/>
      <c r="AG937" s="677"/>
      <c r="AH937" s="530"/>
      <c r="AI937" s="530"/>
      <c r="AJ937" s="530"/>
      <c r="AK937" s="677"/>
      <c r="AL937" s="530"/>
    </row>
    <row r="938" ht="24.0" customHeight="1">
      <c r="A938" s="676"/>
      <c r="B938" s="669"/>
      <c r="C938" s="530"/>
      <c r="D938" s="674"/>
      <c r="E938" s="530"/>
      <c r="F938" s="530"/>
      <c r="G938" s="530"/>
      <c r="H938" s="530"/>
      <c r="I938" s="530"/>
      <c r="J938" s="530"/>
      <c r="K938" s="530"/>
      <c r="L938" s="675"/>
      <c r="M938" s="530"/>
      <c r="N938" s="530"/>
      <c r="O938" s="530"/>
      <c r="P938" s="530"/>
      <c r="Q938" s="530"/>
      <c r="R938" s="675"/>
      <c r="S938" s="530"/>
      <c r="T938" s="530"/>
      <c r="U938" s="530"/>
      <c r="V938" s="530"/>
      <c r="W938" s="530"/>
      <c r="X938" s="530"/>
      <c r="Y938" s="530"/>
      <c r="Z938" s="530"/>
      <c r="AA938" s="530"/>
      <c r="AB938" s="530"/>
      <c r="AC938" s="530"/>
      <c r="AD938" s="530"/>
      <c r="AE938" s="530"/>
      <c r="AF938" s="530"/>
      <c r="AG938" s="677"/>
      <c r="AH938" s="530"/>
      <c r="AI938" s="530"/>
      <c r="AJ938" s="530"/>
      <c r="AK938" s="677"/>
      <c r="AL938" s="530"/>
    </row>
    <row r="939" ht="24.0" customHeight="1">
      <c r="A939" s="676"/>
      <c r="B939" s="669"/>
      <c r="C939" s="530"/>
      <c r="D939" s="674"/>
      <c r="E939" s="530"/>
      <c r="F939" s="530"/>
      <c r="G939" s="530"/>
      <c r="H939" s="530"/>
      <c r="I939" s="530"/>
      <c r="J939" s="530"/>
      <c r="K939" s="530"/>
      <c r="L939" s="675"/>
      <c r="M939" s="530"/>
      <c r="N939" s="530"/>
      <c r="O939" s="530"/>
      <c r="P939" s="530"/>
      <c r="Q939" s="530"/>
      <c r="R939" s="675"/>
      <c r="S939" s="530"/>
      <c r="T939" s="530"/>
      <c r="U939" s="530"/>
      <c r="V939" s="530"/>
      <c r="W939" s="530"/>
      <c r="X939" s="530"/>
      <c r="Y939" s="530"/>
      <c r="Z939" s="530"/>
      <c r="AA939" s="530"/>
      <c r="AB939" s="530"/>
      <c r="AC939" s="530"/>
      <c r="AD939" s="530"/>
      <c r="AE939" s="530"/>
      <c r="AF939" s="530"/>
      <c r="AG939" s="677"/>
      <c r="AH939" s="530"/>
      <c r="AI939" s="530"/>
      <c r="AJ939" s="530"/>
      <c r="AK939" s="677"/>
      <c r="AL939" s="530"/>
    </row>
    <row r="940" ht="24.0" customHeight="1">
      <c r="A940" s="676"/>
      <c r="B940" s="669"/>
      <c r="C940" s="530"/>
      <c r="D940" s="674"/>
      <c r="E940" s="530"/>
      <c r="F940" s="530"/>
      <c r="G940" s="530"/>
      <c r="H940" s="530"/>
      <c r="I940" s="530"/>
      <c r="J940" s="530"/>
      <c r="K940" s="530"/>
      <c r="L940" s="675"/>
      <c r="M940" s="530"/>
      <c r="N940" s="530"/>
      <c r="O940" s="530"/>
      <c r="P940" s="530"/>
      <c r="Q940" s="530"/>
      <c r="R940" s="675"/>
      <c r="S940" s="530"/>
      <c r="T940" s="530"/>
      <c r="U940" s="530"/>
      <c r="V940" s="530"/>
      <c r="W940" s="530"/>
      <c r="X940" s="530"/>
      <c r="Y940" s="530"/>
      <c r="Z940" s="530"/>
      <c r="AA940" s="530"/>
      <c r="AB940" s="530"/>
      <c r="AC940" s="530"/>
      <c r="AD940" s="530"/>
      <c r="AE940" s="530"/>
      <c r="AF940" s="530"/>
      <c r="AG940" s="677"/>
      <c r="AH940" s="530"/>
      <c r="AI940" s="530"/>
      <c r="AJ940" s="530"/>
      <c r="AK940" s="677"/>
      <c r="AL940" s="530"/>
    </row>
    <row r="941" ht="24.0" customHeight="1">
      <c r="A941" s="676"/>
      <c r="B941" s="669"/>
      <c r="C941" s="530"/>
      <c r="D941" s="674"/>
      <c r="E941" s="530"/>
      <c r="F941" s="530"/>
      <c r="G941" s="530"/>
      <c r="H941" s="530"/>
      <c r="I941" s="530"/>
      <c r="J941" s="530"/>
      <c r="K941" s="530"/>
      <c r="L941" s="675"/>
      <c r="M941" s="530"/>
      <c r="N941" s="530"/>
      <c r="O941" s="530"/>
      <c r="P941" s="530"/>
      <c r="Q941" s="530"/>
      <c r="R941" s="675"/>
      <c r="S941" s="530"/>
      <c r="T941" s="530"/>
      <c r="U941" s="530"/>
      <c r="V941" s="530"/>
      <c r="W941" s="530"/>
      <c r="X941" s="530"/>
      <c r="Y941" s="530"/>
      <c r="Z941" s="530"/>
      <c r="AA941" s="530"/>
      <c r="AB941" s="530"/>
      <c r="AC941" s="530"/>
      <c r="AD941" s="530"/>
      <c r="AE941" s="530"/>
      <c r="AF941" s="530"/>
      <c r="AG941" s="677"/>
      <c r="AH941" s="530"/>
      <c r="AI941" s="530"/>
      <c r="AJ941" s="530"/>
      <c r="AK941" s="677"/>
      <c r="AL941" s="530"/>
    </row>
    <row r="942" ht="24.0" customHeight="1">
      <c r="A942" s="676"/>
      <c r="B942" s="669"/>
      <c r="C942" s="530"/>
      <c r="D942" s="674"/>
      <c r="E942" s="530"/>
      <c r="F942" s="530"/>
      <c r="G942" s="530"/>
      <c r="H942" s="530"/>
      <c r="I942" s="530"/>
      <c r="J942" s="530"/>
      <c r="K942" s="530"/>
      <c r="L942" s="675"/>
      <c r="M942" s="530"/>
      <c r="N942" s="530"/>
      <c r="O942" s="530"/>
      <c r="P942" s="530"/>
      <c r="Q942" s="530"/>
      <c r="R942" s="675"/>
      <c r="S942" s="530"/>
      <c r="T942" s="530"/>
      <c r="U942" s="530"/>
      <c r="V942" s="530"/>
      <c r="W942" s="530"/>
      <c r="X942" s="530"/>
      <c r="Y942" s="530"/>
      <c r="Z942" s="530"/>
      <c r="AA942" s="530"/>
      <c r="AB942" s="530"/>
      <c r="AC942" s="530"/>
      <c r="AD942" s="530"/>
      <c r="AE942" s="530"/>
      <c r="AF942" s="530"/>
      <c r="AG942" s="677"/>
      <c r="AH942" s="530"/>
      <c r="AI942" s="530"/>
      <c r="AJ942" s="530"/>
      <c r="AK942" s="677"/>
      <c r="AL942" s="530"/>
    </row>
    <row r="943" ht="24.0" customHeight="1">
      <c r="A943" s="676"/>
      <c r="B943" s="669"/>
      <c r="C943" s="530"/>
      <c r="D943" s="674"/>
      <c r="E943" s="530"/>
      <c r="F943" s="530"/>
      <c r="G943" s="530"/>
      <c r="H943" s="530"/>
      <c r="I943" s="530"/>
      <c r="J943" s="530"/>
      <c r="K943" s="530"/>
      <c r="L943" s="675"/>
      <c r="M943" s="530"/>
      <c r="N943" s="530"/>
      <c r="O943" s="530"/>
      <c r="P943" s="530"/>
      <c r="Q943" s="530"/>
      <c r="R943" s="675"/>
      <c r="S943" s="530"/>
      <c r="T943" s="530"/>
      <c r="U943" s="530"/>
      <c r="V943" s="530"/>
      <c r="W943" s="530"/>
      <c r="X943" s="530"/>
      <c r="Y943" s="530"/>
      <c r="Z943" s="530"/>
      <c r="AA943" s="530"/>
      <c r="AB943" s="530"/>
      <c r="AC943" s="530"/>
      <c r="AD943" s="530"/>
      <c r="AE943" s="530"/>
      <c r="AF943" s="530"/>
      <c r="AG943" s="677"/>
      <c r="AH943" s="530"/>
      <c r="AI943" s="530"/>
      <c r="AJ943" s="530"/>
      <c r="AK943" s="677"/>
      <c r="AL943" s="530"/>
    </row>
    <row r="944" ht="24.0" customHeight="1">
      <c r="A944" s="676"/>
      <c r="B944" s="669"/>
      <c r="C944" s="530"/>
      <c r="D944" s="674"/>
      <c r="E944" s="530"/>
      <c r="F944" s="530"/>
      <c r="G944" s="530"/>
      <c r="H944" s="530"/>
      <c r="I944" s="530"/>
      <c r="J944" s="530"/>
      <c r="K944" s="530"/>
      <c r="L944" s="675"/>
      <c r="M944" s="530"/>
      <c r="N944" s="530"/>
      <c r="O944" s="530"/>
      <c r="P944" s="530"/>
      <c r="Q944" s="530"/>
      <c r="R944" s="675"/>
      <c r="S944" s="530"/>
      <c r="T944" s="530"/>
      <c r="U944" s="530"/>
      <c r="V944" s="530"/>
      <c r="W944" s="530"/>
      <c r="X944" s="530"/>
      <c r="Y944" s="530"/>
      <c r="Z944" s="530"/>
      <c r="AA944" s="530"/>
      <c r="AB944" s="530"/>
      <c r="AC944" s="530"/>
      <c r="AD944" s="530"/>
      <c r="AE944" s="530"/>
      <c r="AF944" s="530"/>
      <c r="AG944" s="677"/>
      <c r="AH944" s="530"/>
      <c r="AI944" s="530"/>
      <c r="AJ944" s="530"/>
      <c r="AK944" s="677"/>
      <c r="AL944" s="530"/>
    </row>
    <row r="945" ht="24.0" customHeight="1">
      <c r="A945" s="676"/>
      <c r="B945" s="669"/>
      <c r="C945" s="530"/>
      <c r="D945" s="674"/>
      <c r="E945" s="530"/>
      <c r="F945" s="530"/>
      <c r="G945" s="530"/>
      <c r="H945" s="530"/>
      <c r="I945" s="530"/>
      <c r="J945" s="530"/>
      <c r="K945" s="530"/>
      <c r="L945" s="675"/>
      <c r="M945" s="530"/>
      <c r="N945" s="530"/>
      <c r="O945" s="530"/>
      <c r="P945" s="530"/>
      <c r="Q945" s="530"/>
      <c r="R945" s="675"/>
      <c r="S945" s="530"/>
      <c r="T945" s="530"/>
      <c r="U945" s="530"/>
      <c r="V945" s="530"/>
      <c r="W945" s="530"/>
      <c r="X945" s="530"/>
      <c r="Y945" s="530"/>
      <c r="Z945" s="530"/>
      <c r="AA945" s="530"/>
      <c r="AB945" s="530"/>
      <c r="AC945" s="530"/>
      <c r="AD945" s="530"/>
      <c r="AE945" s="530"/>
      <c r="AF945" s="530"/>
      <c r="AG945" s="677"/>
      <c r="AH945" s="530"/>
      <c r="AI945" s="530"/>
      <c r="AJ945" s="530"/>
      <c r="AK945" s="677"/>
      <c r="AL945" s="530"/>
    </row>
    <row r="946" ht="24.0" customHeight="1">
      <c r="A946" s="676"/>
      <c r="B946" s="669"/>
      <c r="C946" s="530"/>
      <c r="D946" s="674"/>
      <c r="E946" s="530"/>
      <c r="F946" s="530"/>
      <c r="G946" s="530"/>
      <c r="H946" s="530"/>
      <c r="I946" s="530"/>
      <c r="J946" s="530"/>
      <c r="K946" s="530"/>
      <c r="L946" s="675"/>
      <c r="M946" s="530"/>
      <c r="N946" s="530"/>
      <c r="O946" s="530"/>
      <c r="P946" s="530"/>
      <c r="Q946" s="530"/>
      <c r="R946" s="675"/>
      <c r="S946" s="530"/>
      <c r="T946" s="530"/>
      <c r="U946" s="530"/>
      <c r="V946" s="530"/>
      <c r="W946" s="530"/>
      <c r="X946" s="530"/>
      <c r="Y946" s="530"/>
      <c r="Z946" s="530"/>
      <c r="AA946" s="530"/>
      <c r="AB946" s="530"/>
      <c r="AC946" s="530"/>
      <c r="AD946" s="530"/>
      <c r="AE946" s="530"/>
      <c r="AF946" s="530"/>
      <c r="AG946" s="677"/>
      <c r="AH946" s="530"/>
      <c r="AI946" s="530"/>
      <c r="AJ946" s="530"/>
      <c r="AK946" s="677"/>
      <c r="AL946" s="530"/>
    </row>
    <row r="947" ht="24.0" customHeight="1">
      <c r="A947" s="676"/>
      <c r="B947" s="669"/>
      <c r="C947" s="530"/>
      <c r="D947" s="674"/>
      <c r="E947" s="530"/>
      <c r="F947" s="530"/>
      <c r="G947" s="530"/>
      <c r="H947" s="530"/>
      <c r="I947" s="530"/>
      <c r="J947" s="530"/>
      <c r="K947" s="530"/>
      <c r="L947" s="675"/>
      <c r="M947" s="530"/>
      <c r="N947" s="530"/>
      <c r="O947" s="530"/>
      <c r="P947" s="530"/>
      <c r="Q947" s="530"/>
      <c r="R947" s="675"/>
      <c r="S947" s="530"/>
      <c r="T947" s="530"/>
      <c r="U947" s="530"/>
      <c r="V947" s="530"/>
      <c r="W947" s="530"/>
      <c r="X947" s="530"/>
      <c r="Y947" s="530"/>
      <c r="Z947" s="530"/>
      <c r="AA947" s="530"/>
      <c r="AB947" s="530"/>
      <c r="AC947" s="530"/>
      <c r="AD947" s="530"/>
      <c r="AE947" s="530"/>
      <c r="AF947" s="530"/>
      <c r="AG947" s="677"/>
      <c r="AH947" s="530"/>
      <c r="AI947" s="530"/>
      <c r="AJ947" s="530"/>
      <c r="AK947" s="677"/>
      <c r="AL947" s="530"/>
    </row>
    <row r="948" ht="24.0" customHeight="1">
      <c r="A948" s="676"/>
      <c r="B948" s="669"/>
      <c r="C948" s="530"/>
      <c r="D948" s="674"/>
      <c r="E948" s="530"/>
      <c r="F948" s="530"/>
      <c r="G948" s="530"/>
      <c r="H948" s="530"/>
      <c r="I948" s="530"/>
      <c r="J948" s="530"/>
      <c r="K948" s="530"/>
      <c r="L948" s="675"/>
      <c r="M948" s="530"/>
      <c r="N948" s="530"/>
      <c r="O948" s="530"/>
      <c r="P948" s="530"/>
      <c r="Q948" s="530"/>
      <c r="R948" s="675"/>
      <c r="S948" s="530"/>
      <c r="T948" s="530"/>
      <c r="U948" s="530"/>
      <c r="V948" s="530"/>
      <c r="W948" s="530"/>
      <c r="X948" s="530"/>
      <c r="Y948" s="530"/>
      <c r="Z948" s="530"/>
      <c r="AA948" s="530"/>
      <c r="AB948" s="530"/>
      <c r="AC948" s="530"/>
      <c r="AD948" s="530"/>
      <c r="AE948" s="530"/>
      <c r="AF948" s="530"/>
      <c r="AG948" s="677"/>
      <c r="AH948" s="530"/>
      <c r="AI948" s="530"/>
      <c r="AJ948" s="530"/>
      <c r="AK948" s="677"/>
      <c r="AL948" s="530"/>
    </row>
    <row r="949" ht="24.0" customHeight="1">
      <c r="A949" s="676"/>
      <c r="B949" s="669"/>
      <c r="C949" s="530"/>
      <c r="D949" s="674"/>
      <c r="E949" s="530"/>
      <c r="F949" s="530"/>
      <c r="G949" s="530"/>
      <c r="H949" s="530"/>
      <c r="I949" s="530"/>
      <c r="J949" s="530"/>
      <c r="K949" s="530"/>
      <c r="L949" s="675"/>
      <c r="M949" s="530"/>
      <c r="N949" s="530"/>
      <c r="O949" s="530"/>
      <c r="P949" s="530"/>
      <c r="Q949" s="530"/>
      <c r="R949" s="675"/>
      <c r="S949" s="530"/>
      <c r="T949" s="530"/>
      <c r="U949" s="530"/>
      <c r="V949" s="530"/>
      <c r="W949" s="530"/>
      <c r="X949" s="530"/>
      <c r="Y949" s="530"/>
      <c r="Z949" s="530"/>
      <c r="AA949" s="530"/>
      <c r="AB949" s="530"/>
      <c r="AC949" s="530"/>
      <c r="AD949" s="530"/>
      <c r="AE949" s="530"/>
      <c r="AF949" s="530"/>
      <c r="AG949" s="677"/>
      <c r="AH949" s="530"/>
      <c r="AI949" s="530"/>
      <c r="AJ949" s="530"/>
      <c r="AK949" s="677"/>
      <c r="AL949" s="530"/>
    </row>
    <row r="950" ht="24.0" customHeight="1">
      <c r="A950" s="676"/>
      <c r="B950" s="669"/>
      <c r="C950" s="530"/>
      <c r="D950" s="674"/>
      <c r="E950" s="530"/>
      <c r="F950" s="530"/>
      <c r="G950" s="530"/>
      <c r="H950" s="530"/>
      <c r="I950" s="530"/>
      <c r="J950" s="530"/>
      <c r="K950" s="530"/>
      <c r="L950" s="675"/>
      <c r="M950" s="530"/>
      <c r="N950" s="530"/>
      <c r="O950" s="530"/>
      <c r="P950" s="530"/>
      <c r="Q950" s="530"/>
      <c r="R950" s="675"/>
      <c r="S950" s="530"/>
      <c r="T950" s="530"/>
      <c r="U950" s="530"/>
      <c r="V950" s="530"/>
      <c r="W950" s="530"/>
      <c r="X950" s="530"/>
      <c r="Y950" s="530"/>
      <c r="Z950" s="530"/>
      <c r="AA950" s="530"/>
      <c r="AB950" s="530"/>
      <c r="AC950" s="530"/>
      <c r="AD950" s="530"/>
      <c r="AE950" s="530"/>
      <c r="AF950" s="530"/>
      <c r="AG950" s="677"/>
      <c r="AH950" s="530"/>
      <c r="AI950" s="530"/>
      <c r="AJ950" s="530"/>
      <c r="AK950" s="677"/>
      <c r="AL950" s="530"/>
    </row>
    <row r="951" ht="24.0" customHeight="1">
      <c r="A951" s="676"/>
      <c r="B951" s="669"/>
      <c r="C951" s="530"/>
      <c r="D951" s="674"/>
      <c r="E951" s="530"/>
      <c r="F951" s="530"/>
      <c r="G951" s="530"/>
      <c r="H951" s="530"/>
      <c r="I951" s="530"/>
      <c r="J951" s="530"/>
      <c r="K951" s="530"/>
      <c r="L951" s="675"/>
      <c r="M951" s="530"/>
      <c r="N951" s="530"/>
      <c r="O951" s="530"/>
      <c r="P951" s="530"/>
      <c r="Q951" s="530"/>
      <c r="R951" s="675"/>
      <c r="S951" s="530"/>
      <c r="T951" s="530"/>
      <c r="U951" s="530"/>
      <c r="V951" s="530"/>
      <c r="W951" s="530"/>
      <c r="X951" s="530"/>
      <c r="Y951" s="530"/>
      <c r="Z951" s="530"/>
      <c r="AA951" s="530"/>
      <c r="AB951" s="530"/>
      <c r="AC951" s="530"/>
      <c r="AD951" s="530"/>
      <c r="AE951" s="530"/>
      <c r="AF951" s="530"/>
      <c r="AG951" s="677"/>
      <c r="AH951" s="530"/>
      <c r="AI951" s="530"/>
      <c r="AJ951" s="530"/>
      <c r="AK951" s="677"/>
      <c r="AL951" s="530"/>
    </row>
    <row r="952" ht="24.0" customHeight="1">
      <c r="A952" s="676"/>
      <c r="B952" s="669"/>
      <c r="C952" s="530"/>
      <c r="D952" s="674"/>
      <c r="E952" s="530"/>
      <c r="F952" s="530"/>
      <c r="G952" s="530"/>
      <c r="H952" s="530"/>
      <c r="I952" s="530"/>
      <c r="J952" s="530"/>
      <c r="K952" s="530"/>
      <c r="L952" s="675"/>
      <c r="M952" s="530"/>
      <c r="N952" s="530"/>
      <c r="O952" s="530"/>
      <c r="P952" s="530"/>
      <c r="Q952" s="530"/>
      <c r="R952" s="675"/>
      <c r="S952" s="530"/>
      <c r="T952" s="530"/>
      <c r="U952" s="530"/>
      <c r="V952" s="530"/>
      <c r="W952" s="530"/>
      <c r="X952" s="530"/>
      <c r="Y952" s="530"/>
      <c r="Z952" s="530"/>
      <c r="AA952" s="530"/>
      <c r="AB952" s="530"/>
      <c r="AC952" s="530"/>
      <c r="AD952" s="530"/>
      <c r="AE952" s="530"/>
      <c r="AF952" s="530"/>
      <c r="AG952" s="677"/>
      <c r="AH952" s="530"/>
      <c r="AI952" s="530"/>
      <c r="AJ952" s="530"/>
      <c r="AK952" s="677"/>
      <c r="AL952" s="530"/>
    </row>
    <row r="953" ht="24.0" customHeight="1">
      <c r="A953" s="676"/>
      <c r="B953" s="669"/>
      <c r="C953" s="530"/>
      <c r="D953" s="674"/>
      <c r="E953" s="530"/>
      <c r="F953" s="530"/>
      <c r="G953" s="530"/>
      <c r="H953" s="530"/>
      <c r="I953" s="530"/>
      <c r="J953" s="530"/>
      <c r="K953" s="530"/>
      <c r="L953" s="675"/>
      <c r="M953" s="530"/>
      <c r="N953" s="530"/>
      <c r="O953" s="530"/>
      <c r="P953" s="530"/>
      <c r="Q953" s="530"/>
      <c r="R953" s="675"/>
      <c r="S953" s="530"/>
      <c r="T953" s="530"/>
      <c r="U953" s="530"/>
      <c r="V953" s="530"/>
      <c r="W953" s="530"/>
      <c r="X953" s="530"/>
      <c r="Y953" s="530"/>
      <c r="Z953" s="530"/>
      <c r="AA953" s="530"/>
      <c r="AB953" s="530"/>
      <c r="AC953" s="530"/>
      <c r="AD953" s="530"/>
      <c r="AE953" s="530"/>
      <c r="AF953" s="530"/>
      <c r="AG953" s="677"/>
      <c r="AH953" s="530"/>
      <c r="AI953" s="530"/>
      <c r="AJ953" s="530"/>
      <c r="AK953" s="677"/>
      <c r="AL953" s="530"/>
    </row>
    <row r="954" ht="24.0" customHeight="1">
      <c r="A954" s="676"/>
      <c r="B954" s="669"/>
      <c r="C954" s="530"/>
      <c r="D954" s="674"/>
      <c r="E954" s="530"/>
      <c r="F954" s="530"/>
      <c r="G954" s="530"/>
      <c r="H954" s="530"/>
      <c r="I954" s="530"/>
      <c r="J954" s="530"/>
      <c r="K954" s="530"/>
      <c r="L954" s="675"/>
      <c r="M954" s="530"/>
      <c r="N954" s="530"/>
      <c r="O954" s="530"/>
      <c r="P954" s="530"/>
      <c r="Q954" s="530"/>
      <c r="R954" s="675"/>
      <c r="S954" s="530"/>
      <c r="T954" s="530"/>
      <c r="U954" s="530"/>
      <c r="V954" s="530"/>
      <c r="W954" s="530"/>
      <c r="X954" s="530"/>
      <c r="Y954" s="530"/>
      <c r="Z954" s="530"/>
      <c r="AA954" s="530"/>
      <c r="AB954" s="530"/>
      <c r="AC954" s="530"/>
      <c r="AD954" s="530"/>
      <c r="AE954" s="530"/>
      <c r="AF954" s="530"/>
      <c r="AG954" s="677"/>
      <c r="AH954" s="530"/>
      <c r="AI954" s="530"/>
      <c r="AJ954" s="530"/>
      <c r="AK954" s="677"/>
      <c r="AL954" s="530"/>
    </row>
    <row r="955" ht="24.0" customHeight="1">
      <c r="A955" s="676"/>
      <c r="B955" s="669"/>
      <c r="C955" s="530"/>
      <c r="D955" s="674"/>
      <c r="E955" s="530"/>
      <c r="F955" s="530"/>
      <c r="G955" s="530"/>
      <c r="H955" s="530"/>
      <c r="I955" s="530"/>
      <c r="J955" s="530"/>
      <c r="K955" s="530"/>
      <c r="L955" s="675"/>
      <c r="M955" s="530"/>
      <c r="N955" s="530"/>
      <c r="O955" s="530"/>
      <c r="P955" s="530"/>
      <c r="Q955" s="530"/>
      <c r="R955" s="675"/>
      <c r="S955" s="530"/>
      <c r="T955" s="530"/>
      <c r="U955" s="530"/>
      <c r="V955" s="530"/>
      <c r="W955" s="530"/>
      <c r="X955" s="530"/>
      <c r="Y955" s="530"/>
      <c r="Z955" s="530"/>
      <c r="AA955" s="530"/>
      <c r="AB955" s="530"/>
      <c r="AC955" s="530"/>
      <c r="AD955" s="530"/>
      <c r="AE955" s="530"/>
      <c r="AF955" s="530"/>
      <c r="AG955" s="677"/>
      <c r="AH955" s="530"/>
      <c r="AI955" s="530"/>
      <c r="AJ955" s="530"/>
      <c r="AK955" s="677"/>
      <c r="AL955" s="530"/>
    </row>
    <row r="956" ht="24.0" customHeight="1">
      <c r="A956" s="676"/>
      <c r="B956" s="669"/>
      <c r="C956" s="530"/>
      <c r="D956" s="674"/>
      <c r="E956" s="530"/>
      <c r="F956" s="530"/>
      <c r="G956" s="530"/>
      <c r="H956" s="530"/>
      <c r="I956" s="530"/>
      <c r="J956" s="530"/>
      <c r="K956" s="530"/>
      <c r="L956" s="675"/>
      <c r="M956" s="530"/>
      <c r="N956" s="530"/>
      <c r="O956" s="530"/>
      <c r="P956" s="530"/>
      <c r="Q956" s="530"/>
      <c r="R956" s="675"/>
      <c r="S956" s="530"/>
      <c r="T956" s="530"/>
      <c r="U956" s="530"/>
      <c r="V956" s="530"/>
      <c r="W956" s="530"/>
      <c r="X956" s="530"/>
      <c r="Y956" s="530"/>
      <c r="Z956" s="530"/>
      <c r="AA956" s="530"/>
      <c r="AB956" s="530"/>
      <c r="AC956" s="530"/>
      <c r="AD956" s="530"/>
      <c r="AE956" s="530"/>
      <c r="AF956" s="530"/>
      <c r="AG956" s="677"/>
      <c r="AH956" s="530"/>
      <c r="AI956" s="530"/>
      <c r="AJ956" s="530"/>
      <c r="AK956" s="677"/>
      <c r="AL956" s="530"/>
    </row>
    <row r="957" ht="24.0" customHeight="1">
      <c r="A957" s="676"/>
      <c r="B957" s="669"/>
      <c r="C957" s="530"/>
      <c r="D957" s="674"/>
      <c r="E957" s="530"/>
      <c r="F957" s="530"/>
      <c r="G957" s="530"/>
      <c r="H957" s="530"/>
      <c r="I957" s="530"/>
      <c r="J957" s="530"/>
      <c r="K957" s="530"/>
      <c r="L957" s="675"/>
      <c r="M957" s="530"/>
      <c r="N957" s="530"/>
      <c r="O957" s="530"/>
      <c r="P957" s="530"/>
      <c r="Q957" s="530"/>
      <c r="R957" s="675"/>
      <c r="S957" s="530"/>
      <c r="T957" s="530"/>
      <c r="U957" s="530"/>
      <c r="V957" s="530"/>
      <c r="W957" s="530"/>
      <c r="X957" s="530"/>
      <c r="Y957" s="530"/>
      <c r="Z957" s="530"/>
      <c r="AA957" s="530"/>
      <c r="AB957" s="530"/>
      <c r="AC957" s="530"/>
      <c r="AD957" s="530"/>
      <c r="AE957" s="530"/>
      <c r="AF957" s="530"/>
      <c r="AG957" s="677"/>
      <c r="AH957" s="530"/>
      <c r="AI957" s="530"/>
      <c r="AJ957" s="530"/>
      <c r="AK957" s="677"/>
      <c r="AL957" s="530"/>
    </row>
    <row r="958" ht="24.0" customHeight="1">
      <c r="A958" s="676"/>
      <c r="B958" s="669"/>
      <c r="C958" s="530"/>
      <c r="D958" s="674"/>
      <c r="E958" s="530"/>
      <c r="F958" s="530"/>
      <c r="G958" s="530"/>
      <c r="H958" s="530"/>
      <c r="I958" s="530"/>
      <c r="J958" s="530"/>
      <c r="K958" s="530"/>
      <c r="L958" s="675"/>
      <c r="M958" s="530"/>
      <c r="N958" s="530"/>
      <c r="O958" s="530"/>
      <c r="P958" s="530"/>
      <c r="Q958" s="530"/>
      <c r="R958" s="675"/>
      <c r="S958" s="530"/>
      <c r="T958" s="530"/>
      <c r="U958" s="530"/>
      <c r="V958" s="530"/>
      <c r="W958" s="530"/>
      <c r="X958" s="530"/>
      <c r="Y958" s="530"/>
      <c r="Z958" s="530"/>
      <c r="AA958" s="530"/>
      <c r="AB958" s="530"/>
      <c r="AC958" s="530"/>
      <c r="AD958" s="530"/>
      <c r="AE958" s="530"/>
      <c r="AF958" s="530"/>
      <c r="AG958" s="677"/>
      <c r="AH958" s="530"/>
      <c r="AI958" s="530"/>
      <c r="AJ958" s="530"/>
      <c r="AK958" s="677"/>
      <c r="AL958" s="530"/>
    </row>
    <row r="959" ht="24.0" customHeight="1">
      <c r="A959" s="676"/>
      <c r="B959" s="669"/>
      <c r="C959" s="530"/>
      <c r="D959" s="674"/>
      <c r="E959" s="530"/>
      <c r="F959" s="530"/>
      <c r="G959" s="530"/>
      <c r="H959" s="530"/>
      <c r="I959" s="530"/>
      <c r="J959" s="530"/>
      <c r="K959" s="530"/>
      <c r="L959" s="675"/>
      <c r="M959" s="530"/>
      <c r="N959" s="530"/>
      <c r="O959" s="530"/>
      <c r="P959" s="530"/>
      <c r="Q959" s="530"/>
      <c r="R959" s="675"/>
      <c r="S959" s="530"/>
      <c r="T959" s="530"/>
      <c r="U959" s="530"/>
      <c r="V959" s="530"/>
      <c r="W959" s="530"/>
      <c r="X959" s="530"/>
      <c r="Y959" s="530"/>
      <c r="Z959" s="530"/>
      <c r="AA959" s="530"/>
      <c r="AB959" s="530"/>
      <c r="AC959" s="530"/>
      <c r="AD959" s="530"/>
      <c r="AE959" s="530"/>
      <c r="AF959" s="530"/>
      <c r="AG959" s="677"/>
      <c r="AH959" s="530"/>
      <c r="AI959" s="530"/>
      <c r="AJ959" s="530"/>
      <c r="AK959" s="677"/>
      <c r="AL959" s="530"/>
    </row>
    <row r="960" ht="24.0" customHeight="1">
      <c r="A960" s="676"/>
      <c r="B960" s="669"/>
      <c r="C960" s="530"/>
      <c r="D960" s="674"/>
      <c r="E960" s="530"/>
      <c r="F960" s="530"/>
      <c r="G960" s="530"/>
      <c r="H960" s="530"/>
      <c r="I960" s="530"/>
      <c r="J960" s="530"/>
      <c r="K960" s="530"/>
      <c r="L960" s="675"/>
      <c r="M960" s="530"/>
      <c r="N960" s="530"/>
      <c r="O960" s="530"/>
      <c r="P960" s="530"/>
      <c r="Q960" s="530"/>
      <c r="R960" s="675"/>
      <c r="S960" s="530"/>
      <c r="T960" s="530"/>
      <c r="U960" s="530"/>
      <c r="V960" s="530"/>
      <c r="W960" s="530"/>
      <c r="X960" s="530"/>
      <c r="Y960" s="530"/>
      <c r="Z960" s="530"/>
      <c r="AA960" s="530"/>
      <c r="AB960" s="530"/>
      <c r="AC960" s="530"/>
      <c r="AD960" s="530"/>
      <c r="AE960" s="530"/>
      <c r="AF960" s="530"/>
      <c r="AG960" s="677"/>
      <c r="AH960" s="530"/>
      <c r="AI960" s="530"/>
      <c r="AJ960" s="530"/>
      <c r="AK960" s="677"/>
      <c r="AL960" s="530"/>
    </row>
    <row r="961" ht="24.0" customHeight="1">
      <c r="A961" s="676"/>
      <c r="B961" s="669"/>
      <c r="C961" s="530"/>
      <c r="D961" s="674"/>
      <c r="E961" s="530"/>
      <c r="F961" s="530"/>
      <c r="G961" s="530"/>
      <c r="H961" s="530"/>
      <c r="I961" s="530"/>
      <c r="J961" s="530"/>
      <c r="K961" s="530"/>
      <c r="L961" s="675"/>
      <c r="M961" s="530"/>
      <c r="N961" s="530"/>
      <c r="O961" s="530"/>
      <c r="P961" s="530"/>
      <c r="Q961" s="530"/>
      <c r="R961" s="675"/>
      <c r="S961" s="530"/>
      <c r="T961" s="530"/>
      <c r="U961" s="530"/>
      <c r="V961" s="530"/>
      <c r="W961" s="530"/>
      <c r="X961" s="530"/>
      <c r="Y961" s="530"/>
      <c r="Z961" s="530"/>
      <c r="AA961" s="530"/>
      <c r="AB961" s="530"/>
      <c r="AC961" s="530"/>
      <c r="AD961" s="530"/>
      <c r="AE961" s="530"/>
      <c r="AF961" s="530"/>
      <c r="AG961" s="677"/>
      <c r="AH961" s="530"/>
      <c r="AI961" s="530"/>
      <c r="AJ961" s="530"/>
      <c r="AK961" s="677"/>
      <c r="AL961" s="530"/>
    </row>
    <row r="962" ht="24.0" customHeight="1">
      <c r="A962" s="676"/>
      <c r="B962" s="669"/>
      <c r="C962" s="530"/>
      <c r="D962" s="674"/>
      <c r="E962" s="530"/>
      <c r="F962" s="530"/>
      <c r="G962" s="530"/>
      <c r="H962" s="530"/>
      <c r="I962" s="530"/>
      <c r="J962" s="530"/>
      <c r="K962" s="530"/>
      <c r="L962" s="675"/>
      <c r="M962" s="530"/>
      <c r="N962" s="530"/>
      <c r="O962" s="530"/>
      <c r="P962" s="530"/>
      <c r="Q962" s="530"/>
      <c r="R962" s="675"/>
      <c r="S962" s="530"/>
      <c r="T962" s="530"/>
      <c r="U962" s="530"/>
      <c r="V962" s="530"/>
      <c r="W962" s="530"/>
      <c r="X962" s="530"/>
      <c r="Y962" s="530"/>
      <c r="Z962" s="530"/>
      <c r="AA962" s="530"/>
      <c r="AB962" s="530"/>
      <c r="AC962" s="530"/>
      <c r="AD962" s="530"/>
      <c r="AE962" s="530"/>
      <c r="AF962" s="530"/>
      <c r="AG962" s="677"/>
      <c r="AH962" s="530"/>
      <c r="AI962" s="530"/>
      <c r="AJ962" s="530"/>
      <c r="AK962" s="677"/>
      <c r="AL962" s="530"/>
    </row>
    <row r="963" ht="24.0" customHeight="1">
      <c r="A963" s="676"/>
      <c r="B963" s="669"/>
      <c r="C963" s="530"/>
      <c r="D963" s="674"/>
      <c r="E963" s="530"/>
      <c r="F963" s="530"/>
      <c r="G963" s="530"/>
      <c r="H963" s="530"/>
      <c r="I963" s="530"/>
      <c r="J963" s="530"/>
      <c r="K963" s="530"/>
      <c r="L963" s="675"/>
      <c r="M963" s="530"/>
      <c r="N963" s="530"/>
      <c r="O963" s="530"/>
      <c r="P963" s="530"/>
      <c r="Q963" s="530"/>
      <c r="R963" s="675"/>
      <c r="S963" s="530"/>
      <c r="T963" s="530"/>
      <c r="U963" s="530"/>
      <c r="V963" s="530"/>
      <c r="W963" s="530"/>
      <c r="X963" s="530"/>
      <c r="Y963" s="530"/>
      <c r="Z963" s="530"/>
      <c r="AA963" s="530"/>
      <c r="AB963" s="530"/>
      <c r="AC963" s="530"/>
      <c r="AD963" s="530"/>
      <c r="AE963" s="530"/>
      <c r="AF963" s="530"/>
      <c r="AG963" s="677"/>
      <c r="AH963" s="530"/>
      <c r="AI963" s="530"/>
      <c r="AJ963" s="530"/>
      <c r="AK963" s="677"/>
      <c r="AL963" s="530"/>
    </row>
    <row r="964" ht="24.0" customHeight="1">
      <c r="A964" s="676"/>
      <c r="B964" s="669"/>
      <c r="C964" s="530"/>
      <c r="D964" s="674"/>
      <c r="E964" s="530"/>
      <c r="F964" s="530"/>
      <c r="G964" s="530"/>
      <c r="H964" s="530"/>
      <c r="I964" s="530"/>
      <c r="J964" s="530"/>
      <c r="K964" s="530"/>
      <c r="L964" s="675"/>
      <c r="M964" s="530"/>
      <c r="N964" s="530"/>
      <c r="O964" s="530"/>
      <c r="P964" s="530"/>
      <c r="Q964" s="530"/>
      <c r="R964" s="675"/>
      <c r="S964" s="530"/>
      <c r="T964" s="530"/>
      <c r="U964" s="530"/>
      <c r="V964" s="530"/>
      <c r="W964" s="530"/>
      <c r="X964" s="530"/>
      <c r="Y964" s="530"/>
      <c r="Z964" s="530"/>
      <c r="AA964" s="530"/>
      <c r="AB964" s="530"/>
      <c r="AC964" s="530"/>
      <c r="AD964" s="530"/>
      <c r="AE964" s="530"/>
      <c r="AF964" s="530"/>
      <c r="AG964" s="677"/>
      <c r="AH964" s="530"/>
      <c r="AI964" s="530"/>
      <c r="AJ964" s="530"/>
      <c r="AK964" s="677"/>
      <c r="AL964" s="530"/>
    </row>
    <row r="965" ht="24.0" customHeight="1">
      <c r="A965" s="676"/>
      <c r="B965" s="669"/>
      <c r="C965" s="530"/>
      <c r="D965" s="674"/>
      <c r="E965" s="530"/>
      <c r="F965" s="530"/>
      <c r="G965" s="530"/>
      <c r="H965" s="530"/>
      <c r="I965" s="530"/>
      <c r="J965" s="530"/>
      <c r="K965" s="530"/>
      <c r="L965" s="675"/>
      <c r="M965" s="530"/>
      <c r="N965" s="530"/>
      <c r="O965" s="530"/>
      <c r="P965" s="530"/>
      <c r="Q965" s="530"/>
      <c r="R965" s="675"/>
      <c r="S965" s="530"/>
      <c r="T965" s="530"/>
      <c r="U965" s="530"/>
      <c r="V965" s="530"/>
      <c r="W965" s="530"/>
      <c r="X965" s="530"/>
      <c r="Y965" s="530"/>
      <c r="Z965" s="530"/>
      <c r="AA965" s="530"/>
      <c r="AB965" s="530"/>
      <c r="AC965" s="530"/>
      <c r="AD965" s="530"/>
      <c r="AE965" s="530"/>
      <c r="AF965" s="530"/>
      <c r="AG965" s="677"/>
      <c r="AH965" s="530"/>
      <c r="AI965" s="530"/>
      <c r="AJ965" s="530"/>
      <c r="AK965" s="677"/>
      <c r="AL965" s="530"/>
    </row>
    <row r="966" ht="24.0" customHeight="1">
      <c r="A966" s="676"/>
      <c r="B966" s="669"/>
      <c r="C966" s="530"/>
      <c r="D966" s="674"/>
      <c r="E966" s="530"/>
      <c r="F966" s="530"/>
      <c r="G966" s="530"/>
      <c r="H966" s="530"/>
      <c r="I966" s="530"/>
      <c r="J966" s="530"/>
      <c r="K966" s="530"/>
      <c r="L966" s="675"/>
      <c r="M966" s="530"/>
      <c r="N966" s="530"/>
      <c r="O966" s="530"/>
      <c r="P966" s="530"/>
      <c r="Q966" s="530"/>
      <c r="R966" s="675"/>
      <c r="S966" s="530"/>
      <c r="T966" s="530"/>
      <c r="U966" s="530"/>
      <c r="V966" s="530"/>
      <c r="W966" s="530"/>
      <c r="X966" s="530"/>
      <c r="Y966" s="530"/>
      <c r="Z966" s="530"/>
      <c r="AA966" s="530"/>
      <c r="AB966" s="530"/>
      <c r="AC966" s="530"/>
      <c r="AD966" s="530"/>
      <c r="AE966" s="530"/>
      <c r="AF966" s="530"/>
      <c r="AG966" s="677"/>
      <c r="AH966" s="530"/>
      <c r="AI966" s="530"/>
      <c r="AJ966" s="530"/>
      <c r="AK966" s="677"/>
      <c r="AL966" s="530"/>
    </row>
    <row r="967" ht="24.0" customHeight="1">
      <c r="A967" s="676"/>
      <c r="B967" s="669"/>
      <c r="C967" s="530"/>
      <c r="D967" s="674"/>
      <c r="E967" s="530"/>
      <c r="F967" s="530"/>
      <c r="G967" s="530"/>
      <c r="H967" s="530"/>
      <c r="I967" s="530"/>
      <c r="J967" s="530"/>
      <c r="K967" s="530"/>
      <c r="L967" s="675"/>
      <c r="M967" s="530"/>
      <c r="N967" s="530"/>
      <c r="O967" s="530"/>
      <c r="P967" s="530"/>
      <c r="Q967" s="530"/>
      <c r="R967" s="675"/>
      <c r="S967" s="530"/>
      <c r="T967" s="530"/>
      <c r="U967" s="530"/>
      <c r="V967" s="530"/>
      <c r="W967" s="530"/>
      <c r="X967" s="530"/>
      <c r="Y967" s="530"/>
      <c r="Z967" s="530"/>
      <c r="AA967" s="530"/>
      <c r="AB967" s="530"/>
      <c r="AC967" s="530"/>
      <c r="AD967" s="530"/>
      <c r="AE967" s="530"/>
      <c r="AF967" s="530"/>
      <c r="AG967" s="677"/>
      <c r="AH967" s="530"/>
      <c r="AI967" s="530"/>
      <c r="AJ967" s="530"/>
      <c r="AK967" s="677"/>
      <c r="AL967" s="530"/>
    </row>
    <row r="968" ht="24.0" customHeight="1">
      <c r="A968" s="676"/>
      <c r="B968" s="669"/>
      <c r="C968" s="530"/>
      <c r="D968" s="674"/>
      <c r="E968" s="530"/>
      <c r="F968" s="530"/>
      <c r="G968" s="530"/>
      <c r="H968" s="530"/>
      <c r="I968" s="530"/>
      <c r="J968" s="530"/>
      <c r="K968" s="530"/>
      <c r="L968" s="675"/>
      <c r="M968" s="530"/>
      <c r="N968" s="530"/>
      <c r="O968" s="530"/>
      <c r="P968" s="530"/>
      <c r="Q968" s="530"/>
      <c r="R968" s="675"/>
      <c r="S968" s="530"/>
      <c r="T968" s="530"/>
      <c r="U968" s="530"/>
      <c r="V968" s="530"/>
      <c r="W968" s="530"/>
      <c r="X968" s="530"/>
      <c r="Y968" s="530"/>
      <c r="Z968" s="530"/>
      <c r="AA968" s="530"/>
      <c r="AB968" s="530"/>
      <c r="AC968" s="530"/>
      <c r="AD968" s="530"/>
      <c r="AE968" s="530"/>
      <c r="AF968" s="530"/>
      <c r="AG968" s="677"/>
      <c r="AH968" s="530"/>
      <c r="AI968" s="530"/>
      <c r="AJ968" s="530"/>
      <c r="AK968" s="677"/>
      <c r="AL968" s="530"/>
    </row>
    <row r="969" ht="24.0" customHeight="1">
      <c r="A969" s="676"/>
      <c r="B969" s="669"/>
      <c r="C969" s="530"/>
      <c r="D969" s="674"/>
      <c r="E969" s="530"/>
      <c r="F969" s="530"/>
      <c r="G969" s="530"/>
      <c r="H969" s="530"/>
      <c r="I969" s="530"/>
      <c r="J969" s="530"/>
      <c r="K969" s="530"/>
      <c r="L969" s="675"/>
      <c r="M969" s="530"/>
      <c r="N969" s="530"/>
      <c r="O969" s="530"/>
      <c r="P969" s="530"/>
      <c r="Q969" s="530"/>
      <c r="R969" s="675"/>
      <c r="S969" s="530"/>
      <c r="T969" s="530"/>
      <c r="U969" s="530"/>
      <c r="V969" s="530"/>
      <c r="W969" s="530"/>
      <c r="X969" s="530"/>
      <c r="Y969" s="530"/>
      <c r="Z969" s="530"/>
      <c r="AA969" s="530"/>
      <c r="AB969" s="530"/>
      <c r="AC969" s="530"/>
      <c r="AD969" s="530"/>
      <c r="AE969" s="530"/>
      <c r="AF969" s="530"/>
      <c r="AG969" s="677"/>
      <c r="AH969" s="530"/>
      <c r="AI969" s="530"/>
      <c r="AJ969" s="530"/>
      <c r="AK969" s="677"/>
      <c r="AL969" s="530"/>
    </row>
    <row r="970" ht="24.0" customHeight="1">
      <c r="A970" s="676"/>
      <c r="B970" s="669"/>
      <c r="C970" s="530"/>
      <c r="D970" s="674"/>
      <c r="E970" s="530"/>
      <c r="F970" s="530"/>
      <c r="G970" s="530"/>
      <c r="H970" s="530"/>
      <c r="I970" s="530"/>
      <c r="J970" s="530"/>
      <c r="K970" s="530"/>
      <c r="L970" s="675"/>
      <c r="M970" s="530"/>
      <c r="N970" s="530"/>
      <c r="O970" s="530"/>
      <c r="P970" s="530"/>
      <c r="Q970" s="530"/>
      <c r="R970" s="675"/>
      <c r="S970" s="530"/>
      <c r="T970" s="530"/>
      <c r="U970" s="530"/>
      <c r="V970" s="530"/>
      <c r="W970" s="530"/>
      <c r="X970" s="530"/>
      <c r="Y970" s="530"/>
      <c r="Z970" s="530"/>
      <c r="AA970" s="530"/>
      <c r="AB970" s="530"/>
      <c r="AC970" s="530"/>
      <c r="AD970" s="530"/>
      <c r="AE970" s="530"/>
      <c r="AF970" s="530"/>
      <c r="AG970" s="677"/>
      <c r="AH970" s="530"/>
      <c r="AI970" s="530"/>
      <c r="AJ970" s="530"/>
      <c r="AK970" s="677"/>
      <c r="AL970" s="530"/>
    </row>
    <row r="971" ht="24.0" customHeight="1">
      <c r="A971" s="676"/>
      <c r="B971" s="669"/>
      <c r="C971" s="530"/>
      <c r="D971" s="674"/>
      <c r="E971" s="530"/>
      <c r="F971" s="530"/>
      <c r="G971" s="530"/>
      <c r="H971" s="530"/>
      <c r="I971" s="530"/>
      <c r="J971" s="530"/>
      <c r="K971" s="530"/>
      <c r="L971" s="675"/>
      <c r="M971" s="530"/>
      <c r="N971" s="530"/>
      <c r="O971" s="530"/>
      <c r="P971" s="530"/>
      <c r="Q971" s="530"/>
      <c r="R971" s="675"/>
      <c r="S971" s="530"/>
      <c r="T971" s="530"/>
      <c r="U971" s="530"/>
      <c r="V971" s="530"/>
      <c r="W971" s="530"/>
      <c r="X971" s="530"/>
      <c r="Y971" s="530"/>
      <c r="Z971" s="530"/>
      <c r="AA971" s="530"/>
      <c r="AB971" s="530"/>
      <c r="AC971" s="530"/>
      <c r="AD971" s="530"/>
      <c r="AE971" s="530"/>
      <c r="AF971" s="530"/>
      <c r="AG971" s="677"/>
      <c r="AH971" s="530"/>
      <c r="AI971" s="530"/>
      <c r="AJ971" s="530"/>
      <c r="AK971" s="677"/>
      <c r="AL971" s="530"/>
    </row>
    <row r="972" ht="24.0" customHeight="1">
      <c r="A972" s="676"/>
      <c r="B972" s="669"/>
      <c r="C972" s="530"/>
      <c r="D972" s="674"/>
      <c r="E972" s="530"/>
      <c r="F972" s="530"/>
      <c r="G972" s="530"/>
      <c r="H972" s="530"/>
      <c r="I972" s="530"/>
      <c r="J972" s="530"/>
      <c r="K972" s="530"/>
      <c r="L972" s="675"/>
      <c r="M972" s="530"/>
      <c r="N972" s="530"/>
      <c r="O972" s="530"/>
      <c r="P972" s="530"/>
      <c r="Q972" s="530"/>
      <c r="R972" s="675"/>
      <c r="S972" s="530"/>
      <c r="T972" s="530"/>
      <c r="U972" s="530"/>
      <c r="V972" s="530"/>
      <c r="W972" s="530"/>
      <c r="X972" s="530"/>
      <c r="Y972" s="530"/>
      <c r="Z972" s="530"/>
      <c r="AA972" s="530"/>
      <c r="AB972" s="530"/>
      <c r="AC972" s="530"/>
      <c r="AD972" s="530"/>
      <c r="AE972" s="530"/>
      <c r="AF972" s="530"/>
      <c r="AG972" s="677"/>
      <c r="AH972" s="530"/>
      <c r="AI972" s="530"/>
      <c r="AJ972" s="530"/>
      <c r="AK972" s="677"/>
      <c r="AL972" s="530"/>
    </row>
    <row r="973" ht="24.0" customHeight="1">
      <c r="A973" s="676"/>
      <c r="B973" s="669"/>
      <c r="C973" s="530"/>
      <c r="D973" s="674"/>
      <c r="E973" s="530"/>
      <c r="F973" s="530"/>
      <c r="G973" s="530"/>
      <c r="H973" s="530"/>
      <c r="I973" s="530"/>
      <c r="J973" s="530"/>
      <c r="K973" s="530"/>
      <c r="L973" s="675"/>
      <c r="M973" s="530"/>
      <c r="N973" s="530"/>
      <c r="O973" s="530"/>
      <c r="P973" s="530"/>
      <c r="Q973" s="530"/>
      <c r="R973" s="675"/>
      <c r="S973" s="530"/>
      <c r="T973" s="530"/>
      <c r="U973" s="530"/>
      <c r="V973" s="530"/>
      <c r="W973" s="530"/>
      <c r="X973" s="530"/>
      <c r="Y973" s="530"/>
      <c r="Z973" s="530"/>
      <c r="AA973" s="530"/>
      <c r="AB973" s="530"/>
      <c r="AC973" s="530"/>
      <c r="AD973" s="530"/>
      <c r="AE973" s="530"/>
      <c r="AF973" s="530"/>
      <c r="AG973" s="677"/>
      <c r="AH973" s="530"/>
      <c r="AI973" s="530"/>
      <c r="AJ973" s="530"/>
      <c r="AK973" s="677"/>
      <c r="AL973" s="530"/>
    </row>
    <row r="974" ht="24.0" customHeight="1">
      <c r="A974" s="676"/>
      <c r="B974" s="669"/>
      <c r="C974" s="530"/>
      <c r="D974" s="674"/>
      <c r="E974" s="530"/>
      <c r="F974" s="530"/>
      <c r="G974" s="530"/>
      <c r="H974" s="530"/>
      <c r="I974" s="530"/>
      <c r="J974" s="530"/>
      <c r="K974" s="530"/>
      <c r="L974" s="675"/>
      <c r="M974" s="530"/>
      <c r="N974" s="530"/>
      <c r="O974" s="530"/>
      <c r="P974" s="530"/>
      <c r="Q974" s="530"/>
      <c r="R974" s="675"/>
      <c r="S974" s="530"/>
      <c r="T974" s="530"/>
      <c r="U974" s="530"/>
      <c r="V974" s="530"/>
      <c r="W974" s="530"/>
      <c r="X974" s="530"/>
      <c r="Y974" s="530"/>
      <c r="Z974" s="530"/>
      <c r="AA974" s="530"/>
      <c r="AB974" s="530"/>
      <c r="AC974" s="530"/>
      <c r="AD974" s="530"/>
      <c r="AE974" s="530"/>
      <c r="AF974" s="530"/>
      <c r="AG974" s="677"/>
      <c r="AH974" s="530"/>
      <c r="AI974" s="530"/>
      <c r="AJ974" s="530"/>
      <c r="AK974" s="677"/>
      <c r="AL974" s="530"/>
    </row>
    <row r="975" ht="24.0" customHeight="1">
      <c r="A975" s="676"/>
      <c r="B975" s="669"/>
      <c r="C975" s="530"/>
      <c r="D975" s="674"/>
      <c r="E975" s="530"/>
      <c r="F975" s="530"/>
      <c r="G975" s="530"/>
      <c r="H975" s="530"/>
      <c r="I975" s="530"/>
      <c r="J975" s="530"/>
      <c r="K975" s="530"/>
      <c r="L975" s="675"/>
      <c r="M975" s="530"/>
      <c r="N975" s="530"/>
      <c r="O975" s="530"/>
      <c r="P975" s="530"/>
      <c r="Q975" s="530"/>
      <c r="R975" s="675"/>
      <c r="S975" s="530"/>
      <c r="T975" s="530"/>
      <c r="U975" s="530"/>
      <c r="V975" s="530"/>
      <c r="W975" s="530"/>
      <c r="X975" s="530"/>
      <c r="Y975" s="530"/>
      <c r="Z975" s="530"/>
      <c r="AA975" s="530"/>
      <c r="AB975" s="530"/>
      <c r="AC975" s="530"/>
      <c r="AD975" s="530"/>
      <c r="AE975" s="530"/>
      <c r="AF975" s="530"/>
      <c r="AG975" s="677"/>
      <c r="AH975" s="530"/>
      <c r="AI975" s="530"/>
      <c r="AJ975" s="530"/>
      <c r="AK975" s="677"/>
      <c r="AL975" s="530"/>
    </row>
    <row r="976" ht="24.0" customHeight="1">
      <c r="A976" s="676"/>
      <c r="B976" s="669"/>
      <c r="C976" s="530"/>
      <c r="D976" s="674"/>
      <c r="E976" s="530"/>
      <c r="F976" s="530"/>
      <c r="G976" s="530"/>
      <c r="H976" s="530"/>
      <c r="I976" s="530"/>
      <c r="J976" s="530"/>
      <c r="K976" s="530"/>
      <c r="L976" s="675"/>
      <c r="M976" s="530"/>
      <c r="N976" s="530"/>
      <c r="O976" s="530"/>
      <c r="P976" s="530"/>
      <c r="Q976" s="530"/>
      <c r="R976" s="675"/>
      <c r="S976" s="530"/>
      <c r="T976" s="530"/>
      <c r="U976" s="530"/>
      <c r="V976" s="530"/>
      <c r="W976" s="530"/>
      <c r="X976" s="530"/>
      <c r="Y976" s="530"/>
      <c r="Z976" s="530"/>
      <c r="AA976" s="530"/>
      <c r="AB976" s="530"/>
      <c r="AC976" s="530"/>
      <c r="AD976" s="530"/>
      <c r="AE976" s="530"/>
      <c r="AF976" s="530"/>
      <c r="AG976" s="677"/>
      <c r="AH976" s="530"/>
      <c r="AI976" s="530"/>
      <c r="AJ976" s="530"/>
      <c r="AK976" s="677"/>
      <c r="AL976" s="530"/>
    </row>
    <row r="977" ht="24.0" customHeight="1">
      <c r="A977" s="676"/>
      <c r="B977" s="669"/>
      <c r="C977" s="530"/>
      <c r="D977" s="674"/>
      <c r="E977" s="530"/>
      <c r="F977" s="530"/>
      <c r="G977" s="530"/>
      <c r="H977" s="530"/>
      <c r="I977" s="530"/>
      <c r="J977" s="530"/>
      <c r="K977" s="530"/>
      <c r="L977" s="675"/>
      <c r="M977" s="530"/>
      <c r="N977" s="530"/>
      <c r="O977" s="530"/>
      <c r="P977" s="530"/>
      <c r="Q977" s="530"/>
      <c r="R977" s="675"/>
      <c r="S977" s="530"/>
      <c r="T977" s="530"/>
      <c r="U977" s="530"/>
      <c r="V977" s="530"/>
      <c r="W977" s="530"/>
      <c r="X977" s="530"/>
      <c r="Y977" s="530"/>
      <c r="Z977" s="530"/>
      <c r="AA977" s="530"/>
      <c r="AB977" s="530"/>
      <c r="AC977" s="530"/>
      <c r="AD977" s="530"/>
      <c r="AE977" s="530"/>
      <c r="AF977" s="530"/>
      <c r="AG977" s="677"/>
      <c r="AH977" s="530"/>
      <c r="AI977" s="530"/>
      <c r="AJ977" s="530"/>
      <c r="AK977" s="677"/>
      <c r="AL977" s="530"/>
    </row>
    <row r="978" ht="24.0" customHeight="1">
      <c r="A978" s="676"/>
      <c r="B978" s="669"/>
      <c r="C978" s="530"/>
      <c r="D978" s="674"/>
      <c r="E978" s="530"/>
      <c r="F978" s="530"/>
      <c r="G978" s="530"/>
      <c r="H978" s="530"/>
      <c r="I978" s="530"/>
      <c r="J978" s="530"/>
      <c r="K978" s="530"/>
      <c r="L978" s="675"/>
      <c r="M978" s="530"/>
      <c r="N978" s="530"/>
      <c r="O978" s="530"/>
      <c r="P978" s="530"/>
      <c r="Q978" s="530"/>
      <c r="R978" s="675"/>
      <c r="S978" s="530"/>
      <c r="T978" s="530"/>
      <c r="U978" s="530"/>
      <c r="V978" s="530"/>
      <c r="W978" s="530"/>
      <c r="X978" s="530"/>
      <c r="Y978" s="530"/>
      <c r="Z978" s="530"/>
      <c r="AA978" s="530"/>
      <c r="AB978" s="530"/>
      <c r="AC978" s="530"/>
      <c r="AD978" s="530"/>
      <c r="AE978" s="530"/>
      <c r="AF978" s="530"/>
      <c r="AG978" s="677"/>
      <c r="AH978" s="530"/>
      <c r="AI978" s="530"/>
      <c r="AJ978" s="530"/>
      <c r="AK978" s="677"/>
      <c r="AL978" s="530"/>
    </row>
    <row r="979" ht="24.0" customHeight="1">
      <c r="A979" s="676"/>
      <c r="B979" s="669"/>
      <c r="C979" s="530"/>
      <c r="D979" s="674"/>
      <c r="E979" s="530"/>
      <c r="F979" s="530"/>
      <c r="G979" s="530"/>
      <c r="H979" s="530"/>
      <c r="I979" s="530"/>
      <c r="J979" s="530"/>
      <c r="K979" s="530"/>
      <c r="L979" s="675"/>
      <c r="M979" s="530"/>
      <c r="N979" s="530"/>
      <c r="O979" s="530"/>
      <c r="P979" s="530"/>
      <c r="Q979" s="530"/>
      <c r="R979" s="675"/>
      <c r="S979" s="530"/>
      <c r="T979" s="530"/>
      <c r="U979" s="530"/>
      <c r="V979" s="530"/>
      <c r="W979" s="530"/>
      <c r="X979" s="530"/>
      <c r="Y979" s="530"/>
      <c r="Z979" s="530"/>
      <c r="AA979" s="530"/>
      <c r="AB979" s="530"/>
      <c r="AC979" s="530"/>
      <c r="AD979" s="530"/>
      <c r="AE979" s="530"/>
      <c r="AF979" s="530"/>
      <c r="AG979" s="677"/>
      <c r="AH979" s="530"/>
      <c r="AI979" s="530"/>
      <c r="AJ979" s="530"/>
      <c r="AK979" s="677"/>
      <c r="AL979" s="530"/>
    </row>
    <row r="980" ht="24.0" customHeight="1">
      <c r="A980" s="676"/>
      <c r="B980" s="669"/>
      <c r="C980" s="530"/>
      <c r="D980" s="674"/>
      <c r="E980" s="530"/>
      <c r="F980" s="530"/>
      <c r="G980" s="530"/>
      <c r="H980" s="530"/>
      <c r="I980" s="530"/>
      <c r="J980" s="530"/>
      <c r="K980" s="530"/>
      <c r="L980" s="675"/>
      <c r="M980" s="530"/>
      <c r="N980" s="530"/>
      <c r="O980" s="530"/>
      <c r="P980" s="530"/>
      <c r="Q980" s="530"/>
      <c r="R980" s="675"/>
      <c r="S980" s="530"/>
      <c r="T980" s="530"/>
      <c r="U980" s="530"/>
      <c r="V980" s="530"/>
      <c r="W980" s="530"/>
      <c r="X980" s="530"/>
      <c r="Y980" s="530"/>
      <c r="Z980" s="530"/>
      <c r="AA980" s="530"/>
      <c r="AB980" s="530"/>
      <c r="AC980" s="530"/>
      <c r="AD980" s="530"/>
      <c r="AE980" s="530"/>
      <c r="AF980" s="530"/>
      <c r="AG980" s="677"/>
      <c r="AH980" s="530"/>
      <c r="AI980" s="530"/>
      <c r="AJ980" s="530"/>
      <c r="AK980" s="677"/>
      <c r="AL980" s="530"/>
    </row>
    <row r="981" ht="24.0" customHeight="1">
      <c r="A981" s="676"/>
      <c r="B981" s="669"/>
      <c r="C981" s="530"/>
      <c r="D981" s="674"/>
      <c r="E981" s="530"/>
      <c r="F981" s="530"/>
      <c r="G981" s="530"/>
      <c r="H981" s="530"/>
      <c r="I981" s="530"/>
      <c r="J981" s="530"/>
      <c r="K981" s="530"/>
      <c r="L981" s="675"/>
      <c r="M981" s="530"/>
      <c r="N981" s="530"/>
      <c r="O981" s="530"/>
      <c r="P981" s="530"/>
      <c r="Q981" s="530"/>
      <c r="R981" s="675"/>
      <c r="S981" s="530"/>
      <c r="T981" s="530"/>
      <c r="U981" s="530"/>
      <c r="V981" s="530"/>
      <c r="W981" s="530"/>
      <c r="X981" s="530"/>
      <c r="Y981" s="530"/>
      <c r="Z981" s="530"/>
      <c r="AA981" s="530"/>
      <c r="AB981" s="530"/>
      <c r="AC981" s="530"/>
      <c r="AD981" s="530"/>
      <c r="AE981" s="530"/>
      <c r="AF981" s="530"/>
      <c r="AG981" s="677"/>
      <c r="AH981" s="530"/>
      <c r="AI981" s="530"/>
      <c r="AJ981" s="530"/>
      <c r="AK981" s="677"/>
      <c r="AL981" s="530"/>
    </row>
    <row r="982" ht="24.0" customHeight="1">
      <c r="A982" s="676"/>
      <c r="B982" s="669"/>
      <c r="C982" s="530"/>
      <c r="D982" s="674"/>
      <c r="E982" s="530"/>
      <c r="F982" s="530"/>
      <c r="G982" s="530"/>
      <c r="H982" s="530"/>
      <c r="I982" s="530"/>
      <c r="J982" s="530"/>
      <c r="K982" s="530"/>
      <c r="L982" s="675"/>
      <c r="M982" s="530"/>
      <c r="N982" s="530"/>
      <c r="O982" s="530"/>
      <c r="P982" s="530"/>
      <c r="Q982" s="530"/>
      <c r="R982" s="675"/>
      <c r="S982" s="530"/>
      <c r="T982" s="530"/>
      <c r="U982" s="530"/>
      <c r="V982" s="530"/>
      <c r="W982" s="530"/>
      <c r="X982" s="530"/>
      <c r="Y982" s="530"/>
      <c r="Z982" s="530"/>
      <c r="AA982" s="530"/>
      <c r="AB982" s="530"/>
      <c r="AC982" s="530"/>
      <c r="AD982" s="530"/>
      <c r="AE982" s="530"/>
      <c r="AF982" s="530"/>
      <c r="AG982" s="677"/>
      <c r="AH982" s="530"/>
      <c r="AI982" s="530"/>
      <c r="AJ982" s="530"/>
      <c r="AK982" s="677"/>
      <c r="AL982" s="530"/>
    </row>
    <row r="983" ht="24.0" customHeight="1">
      <c r="A983" s="676"/>
      <c r="B983" s="669"/>
      <c r="C983" s="530"/>
      <c r="D983" s="674"/>
      <c r="E983" s="530"/>
      <c r="F983" s="530"/>
      <c r="G983" s="530"/>
      <c r="H983" s="530"/>
      <c r="I983" s="530"/>
      <c r="J983" s="530"/>
      <c r="K983" s="530"/>
      <c r="L983" s="675"/>
      <c r="M983" s="530"/>
      <c r="N983" s="530"/>
      <c r="O983" s="530"/>
      <c r="P983" s="530"/>
      <c r="Q983" s="530"/>
      <c r="R983" s="675"/>
      <c r="S983" s="530"/>
      <c r="T983" s="530"/>
      <c r="U983" s="530"/>
      <c r="V983" s="530"/>
      <c r="W983" s="530"/>
      <c r="X983" s="530"/>
      <c r="Y983" s="530"/>
      <c r="Z983" s="530"/>
      <c r="AA983" s="530"/>
      <c r="AB983" s="530"/>
      <c r="AC983" s="530"/>
      <c r="AD983" s="530"/>
      <c r="AE983" s="530"/>
      <c r="AF983" s="530"/>
      <c r="AG983" s="677"/>
      <c r="AH983" s="530"/>
      <c r="AI983" s="530"/>
      <c r="AJ983" s="530"/>
      <c r="AK983" s="677"/>
      <c r="AL983" s="530"/>
    </row>
    <row r="984" ht="24.0" customHeight="1">
      <c r="A984" s="676"/>
      <c r="B984" s="669"/>
      <c r="C984" s="530"/>
      <c r="D984" s="674"/>
      <c r="E984" s="530"/>
      <c r="F984" s="530"/>
      <c r="G984" s="530"/>
      <c r="H984" s="530"/>
      <c r="I984" s="530"/>
      <c r="J984" s="530"/>
      <c r="K984" s="530"/>
      <c r="L984" s="675"/>
      <c r="M984" s="530"/>
      <c r="N984" s="530"/>
      <c r="O984" s="530"/>
      <c r="P984" s="530"/>
      <c r="Q984" s="530"/>
      <c r="R984" s="675"/>
      <c r="S984" s="530"/>
      <c r="T984" s="530"/>
      <c r="U984" s="530"/>
      <c r="V984" s="530"/>
      <c r="W984" s="530"/>
      <c r="X984" s="530"/>
      <c r="Y984" s="530"/>
      <c r="Z984" s="530"/>
      <c r="AA984" s="530"/>
      <c r="AB984" s="530"/>
      <c r="AC984" s="530"/>
      <c r="AD984" s="530"/>
      <c r="AE984" s="530"/>
      <c r="AF984" s="530"/>
      <c r="AG984" s="677"/>
      <c r="AH984" s="530"/>
      <c r="AI984" s="530"/>
      <c r="AJ984" s="530"/>
      <c r="AK984" s="677"/>
      <c r="AL984" s="530"/>
    </row>
    <row r="985" ht="24.0" customHeight="1">
      <c r="A985" s="676"/>
      <c r="B985" s="669"/>
      <c r="C985" s="530"/>
      <c r="D985" s="674"/>
      <c r="E985" s="530"/>
      <c r="F985" s="530"/>
      <c r="G985" s="530"/>
      <c r="H985" s="530"/>
      <c r="I985" s="530"/>
      <c r="J985" s="530"/>
      <c r="K985" s="530"/>
      <c r="L985" s="675"/>
      <c r="M985" s="530"/>
      <c r="N985" s="530"/>
      <c r="O985" s="530"/>
      <c r="P985" s="530"/>
      <c r="Q985" s="530"/>
      <c r="R985" s="675"/>
      <c r="S985" s="530"/>
      <c r="T985" s="530"/>
      <c r="U985" s="530"/>
      <c r="V985" s="530"/>
      <c r="W985" s="530"/>
      <c r="X985" s="530"/>
      <c r="Y985" s="530"/>
      <c r="Z985" s="530"/>
      <c r="AA985" s="530"/>
      <c r="AB985" s="530"/>
      <c r="AC985" s="530"/>
      <c r="AD985" s="530"/>
      <c r="AE985" s="530"/>
      <c r="AF985" s="530"/>
      <c r="AG985" s="677"/>
      <c r="AH985" s="530"/>
      <c r="AI985" s="530"/>
      <c r="AJ985" s="530"/>
      <c r="AK985" s="677"/>
      <c r="AL985" s="530"/>
    </row>
    <row r="986" ht="24.0" customHeight="1">
      <c r="A986" s="676"/>
      <c r="B986" s="669"/>
      <c r="C986" s="530"/>
      <c r="D986" s="674"/>
      <c r="E986" s="530"/>
      <c r="F986" s="530"/>
      <c r="G986" s="530"/>
      <c r="H986" s="530"/>
      <c r="I986" s="530"/>
      <c r="J986" s="530"/>
      <c r="K986" s="530"/>
      <c r="L986" s="675"/>
      <c r="M986" s="530"/>
      <c r="N986" s="530"/>
      <c r="O986" s="530"/>
      <c r="P986" s="530"/>
      <c r="Q986" s="530"/>
      <c r="R986" s="675"/>
      <c r="S986" s="530"/>
      <c r="T986" s="530"/>
      <c r="U986" s="530"/>
      <c r="V986" s="530"/>
      <c r="W986" s="530"/>
      <c r="X986" s="530"/>
      <c r="Y986" s="530"/>
      <c r="Z986" s="530"/>
      <c r="AA986" s="530"/>
      <c r="AB986" s="530"/>
      <c r="AC986" s="530"/>
      <c r="AD986" s="530"/>
      <c r="AE986" s="530"/>
      <c r="AF986" s="530"/>
      <c r="AG986" s="677"/>
      <c r="AH986" s="530"/>
      <c r="AI986" s="530"/>
      <c r="AJ986" s="530"/>
      <c r="AK986" s="677"/>
      <c r="AL986" s="530"/>
    </row>
    <row r="987" ht="24.0" customHeight="1">
      <c r="A987" s="676"/>
      <c r="B987" s="669"/>
      <c r="C987" s="530"/>
      <c r="D987" s="674"/>
      <c r="E987" s="530"/>
      <c r="F987" s="530"/>
      <c r="G987" s="530"/>
      <c r="H987" s="530"/>
      <c r="I987" s="530"/>
      <c r="J987" s="530"/>
      <c r="K987" s="530"/>
      <c r="L987" s="675"/>
      <c r="M987" s="530"/>
      <c r="N987" s="530"/>
      <c r="O987" s="530"/>
      <c r="P987" s="530"/>
      <c r="Q987" s="530"/>
      <c r="R987" s="675"/>
      <c r="S987" s="530"/>
      <c r="T987" s="530"/>
      <c r="U987" s="530"/>
      <c r="V987" s="530"/>
      <c r="W987" s="530"/>
      <c r="X987" s="530"/>
      <c r="Y987" s="530"/>
      <c r="Z987" s="530"/>
      <c r="AA987" s="530"/>
      <c r="AB987" s="530"/>
      <c r="AC987" s="530"/>
      <c r="AD987" s="530"/>
      <c r="AE987" s="530"/>
      <c r="AF987" s="530"/>
      <c r="AG987" s="677"/>
      <c r="AH987" s="530"/>
      <c r="AI987" s="530"/>
      <c r="AJ987" s="530"/>
      <c r="AK987" s="677"/>
      <c r="AL987" s="530"/>
    </row>
    <row r="988" ht="24.0" customHeight="1">
      <c r="A988" s="676"/>
      <c r="B988" s="669"/>
      <c r="C988" s="530"/>
      <c r="D988" s="674"/>
      <c r="E988" s="530"/>
      <c r="F988" s="530"/>
      <c r="G988" s="530"/>
      <c r="H988" s="530"/>
      <c r="I988" s="530"/>
      <c r="J988" s="530"/>
      <c r="K988" s="530"/>
      <c r="L988" s="675"/>
      <c r="M988" s="530"/>
      <c r="N988" s="530"/>
      <c r="O988" s="530"/>
      <c r="P988" s="530"/>
      <c r="Q988" s="530"/>
      <c r="R988" s="675"/>
      <c r="S988" s="530"/>
      <c r="T988" s="530"/>
      <c r="U988" s="530"/>
      <c r="V988" s="530"/>
      <c r="W988" s="530"/>
      <c r="X988" s="530"/>
      <c r="Y988" s="530"/>
      <c r="Z988" s="530"/>
      <c r="AA988" s="530"/>
      <c r="AB988" s="530"/>
      <c r="AC988" s="530"/>
      <c r="AD988" s="530"/>
      <c r="AE988" s="530"/>
      <c r="AF988" s="530"/>
      <c r="AG988" s="677"/>
      <c r="AH988" s="530"/>
      <c r="AI988" s="530"/>
      <c r="AJ988" s="530"/>
      <c r="AK988" s="677"/>
      <c r="AL988" s="530"/>
    </row>
    <row r="989" ht="24.0" customHeight="1">
      <c r="A989" s="676"/>
      <c r="B989" s="669"/>
      <c r="C989" s="530"/>
      <c r="D989" s="674"/>
      <c r="E989" s="530"/>
      <c r="F989" s="530"/>
      <c r="G989" s="530"/>
      <c r="H989" s="530"/>
      <c r="I989" s="530"/>
      <c r="J989" s="530"/>
      <c r="K989" s="530"/>
      <c r="L989" s="675"/>
      <c r="M989" s="530"/>
      <c r="N989" s="530"/>
      <c r="O989" s="530"/>
      <c r="P989" s="530"/>
      <c r="Q989" s="530"/>
      <c r="R989" s="675"/>
      <c r="S989" s="530"/>
      <c r="T989" s="530"/>
      <c r="U989" s="530"/>
      <c r="V989" s="530"/>
      <c r="W989" s="530"/>
      <c r="X989" s="530"/>
      <c r="Y989" s="530"/>
      <c r="Z989" s="530"/>
      <c r="AA989" s="530"/>
      <c r="AB989" s="530"/>
      <c r="AC989" s="530"/>
      <c r="AD989" s="530"/>
      <c r="AE989" s="530"/>
      <c r="AF989" s="530"/>
      <c r="AG989" s="677"/>
      <c r="AH989" s="530"/>
      <c r="AI989" s="530"/>
      <c r="AJ989" s="530"/>
      <c r="AK989" s="677"/>
      <c r="AL989" s="530"/>
    </row>
    <row r="990" ht="24.0" customHeight="1">
      <c r="A990" s="676"/>
      <c r="B990" s="669"/>
      <c r="C990" s="530"/>
      <c r="D990" s="674"/>
      <c r="E990" s="530"/>
      <c r="F990" s="530"/>
      <c r="G990" s="530"/>
      <c r="H990" s="530"/>
      <c r="I990" s="530"/>
      <c r="J990" s="530"/>
      <c r="K990" s="530"/>
      <c r="L990" s="675"/>
      <c r="M990" s="530"/>
      <c r="N990" s="530"/>
      <c r="O990" s="530"/>
      <c r="P990" s="530"/>
      <c r="Q990" s="530"/>
      <c r="R990" s="675"/>
      <c r="S990" s="530"/>
      <c r="T990" s="530"/>
      <c r="U990" s="530"/>
      <c r="V990" s="530"/>
      <c r="W990" s="530"/>
      <c r="X990" s="530"/>
      <c r="Y990" s="530"/>
      <c r="Z990" s="530"/>
      <c r="AA990" s="530"/>
      <c r="AB990" s="530"/>
      <c r="AC990" s="530"/>
      <c r="AD990" s="530"/>
      <c r="AE990" s="530"/>
      <c r="AF990" s="530"/>
      <c r="AG990" s="677"/>
      <c r="AH990" s="530"/>
      <c r="AI990" s="530"/>
      <c r="AJ990" s="530"/>
      <c r="AK990" s="677"/>
      <c r="AL990" s="530"/>
    </row>
    <row r="991" ht="24.0" customHeight="1">
      <c r="A991" s="676"/>
      <c r="B991" s="669"/>
      <c r="C991" s="530"/>
      <c r="D991" s="674"/>
      <c r="E991" s="530"/>
      <c r="F991" s="530"/>
      <c r="G991" s="530"/>
      <c r="H991" s="530"/>
      <c r="I991" s="530"/>
      <c r="J991" s="530"/>
      <c r="K991" s="530"/>
      <c r="L991" s="675"/>
      <c r="M991" s="530"/>
      <c r="N991" s="530"/>
      <c r="O991" s="530"/>
      <c r="P991" s="530"/>
      <c r="Q991" s="530"/>
      <c r="R991" s="675"/>
      <c r="S991" s="530"/>
      <c r="T991" s="530"/>
      <c r="U991" s="530"/>
      <c r="V991" s="530"/>
      <c r="W991" s="530"/>
      <c r="X991" s="530"/>
      <c r="Y991" s="530"/>
      <c r="Z991" s="530"/>
      <c r="AA991" s="530"/>
      <c r="AB991" s="530"/>
      <c r="AC991" s="530"/>
      <c r="AD991" s="530"/>
      <c r="AE991" s="530"/>
      <c r="AF991" s="530"/>
      <c r="AG991" s="677"/>
      <c r="AH991" s="530"/>
      <c r="AI991" s="530"/>
      <c r="AJ991" s="530"/>
      <c r="AK991" s="677"/>
      <c r="AL991" s="530"/>
    </row>
    <row r="992" ht="24.0" customHeight="1">
      <c r="A992" s="676"/>
      <c r="B992" s="669"/>
      <c r="C992" s="530"/>
      <c r="D992" s="674"/>
      <c r="E992" s="530"/>
      <c r="F992" s="530"/>
      <c r="G992" s="530"/>
      <c r="H992" s="530"/>
      <c r="I992" s="530"/>
      <c r="J992" s="530"/>
      <c r="K992" s="530"/>
      <c r="L992" s="675"/>
      <c r="M992" s="530"/>
      <c r="N992" s="530"/>
      <c r="O992" s="530"/>
      <c r="P992" s="530"/>
      <c r="Q992" s="530"/>
      <c r="R992" s="675"/>
      <c r="S992" s="530"/>
      <c r="T992" s="530"/>
      <c r="U992" s="530"/>
      <c r="V992" s="530"/>
      <c r="W992" s="530"/>
      <c r="X992" s="530"/>
      <c r="Y992" s="530"/>
      <c r="Z992" s="530"/>
      <c r="AA992" s="530"/>
      <c r="AB992" s="530"/>
      <c r="AC992" s="530"/>
      <c r="AD992" s="530"/>
      <c r="AE992" s="530"/>
      <c r="AF992" s="530"/>
      <c r="AG992" s="677"/>
      <c r="AH992" s="530"/>
      <c r="AI992" s="530"/>
      <c r="AJ992" s="530"/>
      <c r="AK992" s="677"/>
      <c r="AL992" s="530"/>
    </row>
    <row r="993" ht="24.0" customHeight="1">
      <c r="A993" s="676"/>
      <c r="B993" s="669"/>
      <c r="C993" s="530"/>
      <c r="D993" s="674"/>
      <c r="E993" s="530"/>
      <c r="F993" s="530"/>
      <c r="G993" s="530"/>
      <c r="H993" s="530"/>
      <c r="I993" s="530"/>
      <c r="J993" s="530"/>
      <c r="K993" s="530"/>
      <c r="L993" s="675"/>
      <c r="M993" s="530"/>
      <c r="N993" s="530"/>
      <c r="O993" s="530"/>
      <c r="P993" s="530"/>
      <c r="Q993" s="530"/>
      <c r="R993" s="675"/>
      <c r="S993" s="530"/>
      <c r="T993" s="530"/>
      <c r="U993" s="530"/>
      <c r="V993" s="530"/>
      <c r="W993" s="530"/>
      <c r="X993" s="530"/>
      <c r="Y993" s="530"/>
      <c r="Z993" s="530"/>
      <c r="AA993" s="530"/>
      <c r="AB993" s="530"/>
      <c r="AC993" s="530"/>
      <c r="AD993" s="530"/>
      <c r="AE993" s="530"/>
      <c r="AF993" s="530"/>
      <c r="AG993" s="677"/>
      <c r="AH993" s="530"/>
      <c r="AI993" s="530"/>
      <c r="AJ993" s="530"/>
      <c r="AK993" s="677"/>
      <c r="AL993" s="530"/>
    </row>
    <row r="994" ht="24.0" customHeight="1">
      <c r="A994" s="676"/>
      <c r="B994" s="669"/>
      <c r="C994" s="530"/>
      <c r="D994" s="674"/>
      <c r="E994" s="530"/>
      <c r="F994" s="530"/>
      <c r="G994" s="530"/>
      <c r="H994" s="530"/>
      <c r="I994" s="530"/>
      <c r="J994" s="530"/>
      <c r="K994" s="530"/>
      <c r="L994" s="675"/>
      <c r="M994" s="530"/>
      <c r="N994" s="530"/>
      <c r="O994" s="530"/>
      <c r="P994" s="530"/>
      <c r="Q994" s="530"/>
      <c r="R994" s="675"/>
      <c r="S994" s="530"/>
      <c r="T994" s="530"/>
      <c r="U994" s="530"/>
      <c r="V994" s="530"/>
      <c r="W994" s="530"/>
      <c r="X994" s="530"/>
      <c r="Y994" s="530"/>
      <c r="Z994" s="530"/>
      <c r="AA994" s="530"/>
      <c r="AB994" s="530"/>
      <c r="AC994" s="530"/>
      <c r="AD994" s="530"/>
      <c r="AE994" s="530"/>
      <c r="AF994" s="530"/>
      <c r="AG994" s="677"/>
      <c r="AH994" s="530"/>
      <c r="AI994" s="530"/>
      <c r="AJ994" s="530"/>
      <c r="AK994" s="677"/>
      <c r="AL994" s="530"/>
    </row>
    <row r="995" ht="24.0" customHeight="1">
      <c r="A995" s="676"/>
      <c r="B995" s="669"/>
      <c r="C995" s="530"/>
      <c r="D995" s="674"/>
      <c r="E995" s="530"/>
      <c r="F995" s="530"/>
      <c r="G995" s="530"/>
      <c r="H995" s="530"/>
      <c r="I995" s="530"/>
      <c r="J995" s="530"/>
      <c r="K995" s="530"/>
      <c r="L995" s="675"/>
      <c r="M995" s="530"/>
      <c r="N995" s="530"/>
      <c r="O995" s="530"/>
      <c r="P995" s="530"/>
      <c r="Q995" s="530"/>
      <c r="R995" s="675"/>
      <c r="S995" s="530"/>
      <c r="T995" s="530"/>
      <c r="U995" s="530"/>
      <c r="V995" s="530"/>
      <c r="W995" s="530"/>
      <c r="X995" s="530"/>
      <c r="Y995" s="530"/>
      <c r="Z995" s="530"/>
      <c r="AA995" s="530"/>
      <c r="AB995" s="530"/>
      <c r="AC995" s="530"/>
      <c r="AD995" s="530"/>
      <c r="AE995" s="530"/>
      <c r="AF995" s="530"/>
      <c r="AG995" s="677"/>
      <c r="AH995" s="530"/>
      <c r="AI995" s="530"/>
      <c r="AJ995" s="530"/>
      <c r="AK995" s="677"/>
      <c r="AL995" s="530"/>
    </row>
    <row r="996" ht="24.0" customHeight="1">
      <c r="A996" s="676"/>
      <c r="B996" s="669"/>
      <c r="C996" s="530"/>
      <c r="D996" s="674"/>
      <c r="E996" s="530"/>
      <c r="F996" s="530"/>
      <c r="G996" s="530"/>
      <c r="H996" s="530"/>
      <c r="I996" s="530"/>
      <c r="J996" s="530"/>
      <c r="K996" s="530"/>
      <c r="L996" s="675"/>
      <c r="M996" s="530"/>
      <c r="N996" s="530"/>
      <c r="O996" s="530"/>
      <c r="P996" s="530"/>
      <c r="Q996" s="530"/>
      <c r="R996" s="675"/>
      <c r="S996" s="530"/>
      <c r="T996" s="530"/>
      <c r="U996" s="530"/>
      <c r="V996" s="530"/>
      <c r="W996" s="530"/>
      <c r="X996" s="530"/>
      <c r="Y996" s="530"/>
      <c r="Z996" s="530"/>
      <c r="AA996" s="530"/>
      <c r="AB996" s="530"/>
      <c r="AC996" s="530"/>
      <c r="AD996" s="530"/>
      <c r="AE996" s="530"/>
      <c r="AF996" s="530"/>
      <c r="AG996" s="677"/>
      <c r="AH996" s="530"/>
      <c r="AI996" s="530"/>
      <c r="AJ996" s="530"/>
      <c r="AK996" s="677"/>
      <c r="AL996" s="530"/>
    </row>
    <row r="997" ht="24.0" customHeight="1">
      <c r="A997" s="676"/>
      <c r="B997" s="669"/>
      <c r="C997" s="530"/>
      <c r="D997" s="674"/>
      <c r="E997" s="530"/>
      <c r="F997" s="530"/>
      <c r="G997" s="530"/>
      <c r="H997" s="530"/>
      <c r="I997" s="530"/>
      <c r="J997" s="530"/>
      <c r="K997" s="530"/>
      <c r="L997" s="675"/>
      <c r="M997" s="530"/>
      <c r="N997" s="530"/>
      <c r="O997" s="530"/>
      <c r="P997" s="530"/>
      <c r="Q997" s="530"/>
      <c r="R997" s="675"/>
      <c r="S997" s="530"/>
      <c r="T997" s="530"/>
      <c r="U997" s="530"/>
      <c r="V997" s="530"/>
      <c r="W997" s="530"/>
      <c r="X997" s="530"/>
      <c r="Y997" s="530"/>
      <c r="Z997" s="530"/>
      <c r="AA997" s="530"/>
      <c r="AB997" s="530"/>
      <c r="AC997" s="530"/>
      <c r="AD997" s="530"/>
      <c r="AE997" s="530"/>
      <c r="AF997" s="530"/>
      <c r="AG997" s="677"/>
      <c r="AH997" s="530"/>
      <c r="AI997" s="530"/>
      <c r="AJ997" s="530"/>
      <c r="AK997" s="677"/>
      <c r="AL997" s="530"/>
    </row>
    <row r="998" ht="24.0" customHeight="1">
      <c r="A998" s="676"/>
      <c r="B998" s="669"/>
      <c r="C998" s="530"/>
      <c r="D998" s="674"/>
      <c r="E998" s="530"/>
      <c r="F998" s="530"/>
      <c r="G998" s="530"/>
      <c r="H998" s="530"/>
      <c r="I998" s="530"/>
      <c r="J998" s="530"/>
      <c r="K998" s="530"/>
      <c r="L998" s="675"/>
      <c r="M998" s="530"/>
      <c r="N998" s="530"/>
      <c r="O998" s="530"/>
      <c r="P998" s="530"/>
      <c r="Q998" s="530"/>
      <c r="R998" s="675"/>
      <c r="S998" s="530"/>
      <c r="T998" s="530"/>
      <c r="U998" s="530"/>
      <c r="V998" s="530"/>
      <c r="W998" s="530"/>
      <c r="X998" s="530"/>
      <c r="Y998" s="530"/>
      <c r="Z998" s="530"/>
      <c r="AA998" s="530"/>
      <c r="AB998" s="530"/>
      <c r="AC998" s="530"/>
      <c r="AD998" s="530"/>
      <c r="AE998" s="530"/>
      <c r="AF998" s="530"/>
      <c r="AG998" s="677"/>
      <c r="AH998" s="530"/>
      <c r="AI998" s="530"/>
      <c r="AJ998" s="530"/>
      <c r="AK998" s="677"/>
      <c r="AL998" s="530"/>
    </row>
    <row r="999" ht="24.0" customHeight="1">
      <c r="A999" s="676"/>
      <c r="B999" s="669"/>
      <c r="C999" s="530"/>
      <c r="D999" s="674"/>
      <c r="E999" s="530"/>
      <c r="F999" s="530"/>
      <c r="G999" s="530"/>
      <c r="H999" s="530"/>
      <c r="I999" s="530"/>
      <c r="J999" s="530"/>
      <c r="K999" s="530"/>
      <c r="L999" s="675"/>
      <c r="M999" s="530"/>
      <c r="N999" s="530"/>
      <c r="O999" s="530"/>
      <c r="P999" s="530"/>
      <c r="Q999" s="530"/>
      <c r="R999" s="675"/>
      <c r="S999" s="530"/>
      <c r="T999" s="530"/>
      <c r="U999" s="530"/>
      <c r="V999" s="530"/>
      <c r="W999" s="530"/>
      <c r="X999" s="530"/>
      <c r="Y999" s="530"/>
      <c r="Z999" s="530"/>
      <c r="AA999" s="530"/>
      <c r="AB999" s="530"/>
      <c r="AC999" s="530"/>
      <c r="AD999" s="530"/>
      <c r="AE999" s="530"/>
      <c r="AF999" s="530"/>
      <c r="AG999" s="677"/>
      <c r="AH999" s="530"/>
      <c r="AI999" s="530"/>
      <c r="AJ999" s="530"/>
      <c r="AK999" s="677"/>
      <c r="AL999" s="530"/>
    </row>
    <row r="1000" ht="24.0" customHeight="1">
      <c r="A1000" s="676"/>
      <c r="B1000" s="669"/>
      <c r="C1000" s="530"/>
      <c r="D1000" s="674"/>
      <c r="E1000" s="530"/>
      <c r="F1000" s="530"/>
      <c r="G1000" s="530"/>
      <c r="H1000" s="530"/>
      <c r="I1000" s="530"/>
      <c r="J1000" s="530"/>
      <c r="K1000" s="530"/>
      <c r="L1000" s="675"/>
      <c r="M1000" s="530"/>
      <c r="N1000" s="530"/>
      <c r="O1000" s="530"/>
      <c r="P1000" s="530"/>
      <c r="Q1000" s="530"/>
      <c r="R1000" s="675"/>
      <c r="S1000" s="530"/>
      <c r="T1000" s="530"/>
      <c r="U1000" s="530"/>
      <c r="V1000" s="530"/>
      <c r="W1000" s="530"/>
      <c r="X1000" s="530"/>
      <c r="Y1000" s="530"/>
      <c r="Z1000" s="530"/>
      <c r="AA1000" s="530"/>
      <c r="AB1000" s="530"/>
      <c r="AC1000" s="530"/>
      <c r="AD1000" s="530"/>
      <c r="AE1000" s="530"/>
      <c r="AF1000" s="530"/>
      <c r="AG1000" s="677"/>
      <c r="AH1000" s="530"/>
      <c r="AI1000" s="530"/>
      <c r="AJ1000" s="530"/>
      <c r="AK1000" s="677"/>
      <c r="AL1000" s="530"/>
    </row>
    <row r="1001" ht="24.0" customHeight="1">
      <c r="A1001" s="676"/>
      <c r="B1001" s="669"/>
      <c r="C1001" s="530"/>
      <c r="D1001" s="674"/>
      <c r="E1001" s="530"/>
      <c r="F1001" s="530"/>
      <c r="G1001" s="530"/>
      <c r="H1001" s="530"/>
      <c r="I1001" s="530"/>
      <c r="J1001" s="530"/>
      <c r="K1001" s="530"/>
      <c r="L1001" s="675"/>
      <c r="M1001" s="530"/>
      <c r="N1001" s="530"/>
      <c r="O1001" s="530"/>
      <c r="P1001" s="530"/>
      <c r="Q1001" s="530"/>
      <c r="R1001" s="675"/>
      <c r="S1001" s="530"/>
      <c r="T1001" s="530"/>
      <c r="U1001" s="530"/>
      <c r="V1001" s="530"/>
      <c r="W1001" s="530"/>
      <c r="X1001" s="530"/>
      <c r="Y1001" s="530"/>
      <c r="Z1001" s="530"/>
      <c r="AA1001" s="530"/>
      <c r="AB1001" s="530"/>
      <c r="AC1001" s="530"/>
      <c r="AD1001" s="530"/>
      <c r="AE1001" s="530"/>
      <c r="AF1001" s="530"/>
      <c r="AG1001" s="677"/>
      <c r="AH1001" s="530"/>
      <c r="AI1001" s="530"/>
      <c r="AJ1001" s="530"/>
      <c r="AK1001" s="677"/>
      <c r="AL1001" s="530"/>
    </row>
    <row r="1002" ht="24.0" customHeight="1">
      <c r="A1002" s="676"/>
      <c r="B1002" s="669"/>
      <c r="C1002" s="530"/>
      <c r="D1002" s="674"/>
      <c r="E1002" s="530"/>
      <c r="F1002" s="530"/>
      <c r="G1002" s="530"/>
      <c r="H1002" s="530"/>
      <c r="I1002" s="530"/>
      <c r="J1002" s="530"/>
      <c r="K1002" s="530"/>
      <c r="L1002" s="675"/>
      <c r="M1002" s="530"/>
      <c r="N1002" s="530"/>
      <c r="O1002" s="530"/>
      <c r="P1002" s="530"/>
      <c r="Q1002" s="530"/>
      <c r="R1002" s="675"/>
      <c r="S1002" s="530"/>
      <c r="T1002" s="530"/>
      <c r="U1002" s="530"/>
      <c r="V1002" s="530"/>
      <c r="W1002" s="530"/>
      <c r="X1002" s="530"/>
      <c r="Y1002" s="530"/>
      <c r="Z1002" s="530"/>
      <c r="AA1002" s="530"/>
      <c r="AB1002" s="530"/>
      <c r="AC1002" s="530"/>
      <c r="AD1002" s="530"/>
      <c r="AE1002" s="530"/>
      <c r="AF1002" s="530"/>
      <c r="AG1002" s="677"/>
      <c r="AH1002" s="530"/>
      <c r="AI1002" s="530"/>
      <c r="AJ1002" s="530"/>
      <c r="AK1002" s="677"/>
      <c r="AL1002" s="530"/>
    </row>
    <row r="1003" ht="24.0" customHeight="1">
      <c r="A1003" s="676"/>
      <c r="B1003" s="669"/>
      <c r="C1003" s="530"/>
      <c r="D1003" s="674"/>
      <c r="E1003" s="530"/>
      <c r="F1003" s="530"/>
      <c r="G1003" s="530"/>
      <c r="H1003" s="530"/>
      <c r="I1003" s="530"/>
      <c r="J1003" s="530"/>
      <c r="K1003" s="530"/>
      <c r="L1003" s="675"/>
      <c r="M1003" s="530"/>
      <c r="N1003" s="530"/>
      <c r="O1003" s="530"/>
      <c r="P1003" s="530"/>
      <c r="Q1003" s="530"/>
      <c r="R1003" s="675"/>
      <c r="S1003" s="530"/>
      <c r="T1003" s="530"/>
      <c r="U1003" s="530"/>
      <c r="V1003" s="530"/>
      <c r="W1003" s="530"/>
      <c r="X1003" s="530"/>
      <c r="Y1003" s="530"/>
      <c r="Z1003" s="530"/>
      <c r="AA1003" s="530"/>
      <c r="AB1003" s="530"/>
      <c r="AC1003" s="530"/>
      <c r="AD1003" s="530"/>
      <c r="AE1003" s="530"/>
      <c r="AF1003" s="530"/>
      <c r="AG1003" s="677"/>
      <c r="AH1003" s="530"/>
      <c r="AI1003" s="530"/>
      <c r="AJ1003" s="530"/>
      <c r="AK1003" s="677"/>
      <c r="AL1003" s="530"/>
    </row>
    <row r="1004" ht="24.0" customHeight="1">
      <c r="A1004" s="676"/>
      <c r="B1004" s="669"/>
      <c r="C1004" s="530"/>
      <c r="D1004" s="674"/>
      <c r="E1004" s="530"/>
      <c r="F1004" s="530"/>
      <c r="G1004" s="530"/>
      <c r="H1004" s="530"/>
      <c r="I1004" s="530"/>
      <c r="J1004" s="530"/>
      <c r="K1004" s="530"/>
      <c r="L1004" s="675"/>
      <c r="M1004" s="530"/>
      <c r="N1004" s="530"/>
      <c r="O1004" s="530"/>
      <c r="P1004" s="530"/>
      <c r="Q1004" s="530"/>
      <c r="R1004" s="675"/>
      <c r="S1004" s="530"/>
      <c r="T1004" s="530"/>
      <c r="U1004" s="530"/>
      <c r="V1004" s="530"/>
      <c r="W1004" s="530"/>
      <c r="X1004" s="530"/>
      <c r="Y1004" s="530"/>
      <c r="Z1004" s="530"/>
      <c r="AA1004" s="530"/>
      <c r="AB1004" s="530"/>
      <c r="AC1004" s="530"/>
      <c r="AD1004" s="530"/>
      <c r="AE1004" s="530"/>
      <c r="AF1004" s="530"/>
      <c r="AG1004" s="677"/>
      <c r="AH1004" s="530"/>
      <c r="AI1004" s="530"/>
      <c r="AJ1004" s="530"/>
      <c r="AK1004" s="677"/>
      <c r="AL1004" s="530"/>
    </row>
    <row r="1005" ht="24.0" customHeight="1">
      <c r="A1005" s="676"/>
      <c r="B1005" s="669"/>
      <c r="C1005" s="530"/>
      <c r="D1005" s="674"/>
      <c r="E1005" s="530"/>
      <c r="F1005" s="530"/>
      <c r="G1005" s="530"/>
      <c r="H1005" s="530"/>
      <c r="I1005" s="530"/>
      <c r="J1005" s="530"/>
      <c r="K1005" s="530"/>
      <c r="L1005" s="675"/>
      <c r="M1005" s="530"/>
      <c r="N1005" s="530"/>
      <c r="O1005" s="530"/>
      <c r="P1005" s="530"/>
      <c r="Q1005" s="530"/>
      <c r="R1005" s="675"/>
      <c r="S1005" s="530"/>
      <c r="T1005" s="530"/>
      <c r="U1005" s="530"/>
      <c r="V1005" s="530"/>
      <c r="W1005" s="530"/>
      <c r="X1005" s="530"/>
      <c r="Y1005" s="530"/>
      <c r="Z1005" s="530"/>
      <c r="AA1005" s="530"/>
      <c r="AB1005" s="530"/>
      <c r="AC1005" s="530"/>
      <c r="AD1005" s="530"/>
      <c r="AE1005" s="530"/>
      <c r="AF1005" s="530"/>
      <c r="AG1005" s="677"/>
      <c r="AH1005" s="530"/>
      <c r="AI1005" s="530"/>
      <c r="AJ1005" s="530"/>
      <c r="AK1005" s="677"/>
      <c r="AL1005" s="530"/>
    </row>
    <row r="1006" ht="24.0" customHeight="1">
      <c r="A1006" s="676"/>
      <c r="B1006" s="669"/>
      <c r="C1006" s="530"/>
      <c r="D1006" s="674"/>
      <c r="E1006" s="530"/>
      <c r="F1006" s="530"/>
      <c r="G1006" s="530"/>
      <c r="H1006" s="530"/>
      <c r="I1006" s="530"/>
      <c r="J1006" s="530"/>
      <c r="K1006" s="530"/>
      <c r="L1006" s="675"/>
      <c r="M1006" s="530"/>
      <c r="N1006" s="530"/>
      <c r="O1006" s="530"/>
      <c r="P1006" s="530"/>
      <c r="Q1006" s="530"/>
      <c r="R1006" s="675"/>
      <c r="S1006" s="530"/>
      <c r="T1006" s="530"/>
      <c r="U1006" s="530"/>
      <c r="V1006" s="530"/>
      <c r="W1006" s="530"/>
      <c r="X1006" s="530"/>
      <c r="Y1006" s="530"/>
      <c r="Z1006" s="530"/>
      <c r="AA1006" s="530"/>
      <c r="AB1006" s="530"/>
      <c r="AC1006" s="530"/>
      <c r="AD1006" s="530"/>
      <c r="AE1006" s="530"/>
      <c r="AF1006" s="530"/>
      <c r="AG1006" s="677"/>
      <c r="AH1006" s="530"/>
      <c r="AI1006" s="530"/>
      <c r="AJ1006" s="530"/>
      <c r="AK1006" s="677"/>
      <c r="AL1006" s="530"/>
    </row>
    <row r="1007" ht="24.0" customHeight="1">
      <c r="A1007" s="676"/>
      <c r="B1007" s="669"/>
      <c r="C1007" s="530"/>
      <c r="D1007" s="674"/>
      <c r="E1007" s="530"/>
      <c r="F1007" s="530"/>
      <c r="G1007" s="530"/>
      <c r="H1007" s="530"/>
      <c r="I1007" s="530"/>
      <c r="J1007" s="530"/>
      <c r="K1007" s="530"/>
      <c r="L1007" s="675"/>
      <c r="M1007" s="530"/>
      <c r="N1007" s="530"/>
      <c r="O1007" s="530"/>
      <c r="P1007" s="530"/>
      <c r="Q1007" s="530"/>
      <c r="R1007" s="675"/>
      <c r="S1007" s="530"/>
      <c r="T1007" s="530"/>
      <c r="U1007" s="530"/>
      <c r="V1007" s="530"/>
      <c r="W1007" s="530"/>
      <c r="X1007" s="530"/>
      <c r="Y1007" s="530"/>
      <c r="Z1007" s="530"/>
      <c r="AA1007" s="530"/>
      <c r="AB1007" s="530"/>
      <c r="AC1007" s="530"/>
      <c r="AD1007" s="530"/>
      <c r="AE1007" s="530"/>
      <c r="AF1007" s="530"/>
      <c r="AG1007" s="677"/>
      <c r="AH1007" s="530"/>
      <c r="AI1007" s="530"/>
      <c r="AJ1007" s="530"/>
      <c r="AK1007" s="677"/>
      <c r="AL1007" s="530"/>
    </row>
    <row r="1008" ht="24.0" customHeight="1">
      <c r="A1008" s="676"/>
      <c r="B1008" s="669"/>
      <c r="C1008" s="530"/>
      <c r="D1008" s="674"/>
      <c r="E1008" s="530"/>
      <c r="F1008" s="530"/>
      <c r="G1008" s="530"/>
      <c r="H1008" s="530"/>
      <c r="I1008" s="530"/>
      <c r="J1008" s="530"/>
      <c r="K1008" s="530"/>
      <c r="L1008" s="675"/>
      <c r="M1008" s="530"/>
      <c r="N1008" s="530"/>
      <c r="O1008" s="530"/>
      <c r="P1008" s="530"/>
      <c r="Q1008" s="530"/>
      <c r="R1008" s="675"/>
      <c r="S1008" s="530"/>
      <c r="T1008" s="530"/>
      <c r="U1008" s="530"/>
      <c r="V1008" s="530"/>
      <c r="W1008" s="530"/>
      <c r="X1008" s="530"/>
      <c r="Y1008" s="530"/>
      <c r="Z1008" s="530"/>
      <c r="AA1008" s="530"/>
      <c r="AB1008" s="530"/>
      <c r="AC1008" s="530"/>
      <c r="AD1008" s="530"/>
      <c r="AE1008" s="530"/>
      <c r="AF1008" s="530"/>
      <c r="AG1008" s="677"/>
      <c r="AH1008" s="530"/>
      <c r="AI1008" s="530"/>
      <c r="AJ1008" s="530"/>
      <c r="AK1008" s="677"/>
      <c r="AL1008" s="530"/>
    </row>
    <row r="1009" ht="24.0" customHeight="1">
      <c r="A1009" s="676"/>
      <c r="B1009" s="669"/>
      <c r="C1009" s="530"/>
      <c r="D1009" s="674"/>
      <c r="E1009" s="530"/>
      <c r="F1009" s="530"/>
      <c r="G1009" s="530"/>
      <c r="H1009" s="530"/>
      <c r="I1009" s="530"/>
      <c r="J1009" s="530"/>
      <c r="K1009" s="530"/>
      <c r="L1009" s="675"/>
      <c r="M1009" s="530"/>
      <c r="N1009" s="530"/>
      <c r="O1009" s="530"/>
      <c r="P1009" s="530"/>
      <c r="Q1009" s="530"/>
      <c r="R1009" s="675"/>
      <c r="S1009" s="530"/>
      <c r="T1009" s="530"/>
      <c r="U1009" s="530"/>
      <c r="V1009" s="530"/>
      <c r="W1009" s="530"/>
      <c r="X1009" s="530"/>
      <c r="Y1009" s="530"/>
      <c r="Z1009" s="530"/>
      <c r="AA1009" s="530"/>
      <c r="AB1009" s="530"/>
      <c r="AC1009" s="530"/>
      <c r="AD1009" s="530"/>
      <c r="AE1009" s="530"/>
      <c r="AF1009" s="530"/>
      <c r="AG1009" s="677"/>
      <c r="AH1009" s="530"/>
      <c r="AI1009" s="530"/>
      <c r="AJ1009" s="530"/>
      <c r="AK1009" s="677"/>
      <c r="AL1009" s="530"/>
    </row>
    <row r="1010" ht="24.0" customHeight="1">
      <c r="A1010" s="676"/>
      <c r="B1010" s="669"/>
      <c r="C1010" s="530"/>
      <c r="D1010" s="674"/>
      <c r="E1010" s="530"/>
      <c r="F1010" s="530"/>
      <c r="G1010" s="530"/>
      <c r="H1010" s="530"/>
      <c r="I1010" s="530"/>
      <c r="J1010" s="530"/>
      <c r="K1010" s="530"/>
      <c r="L1010" s="675"/>
      <c r="M1010" s="530"/>
      <c r="N1010" s="530"/>
      <c r="O1010" s="530"/>
      <c r="P1010" s="530"/>
      <c r="Q1010" s="530"/>
      <c r="R1010" s="675"/>
      <c r="S1010" s="530"/>
      <c r="T1010" s="530"/>
      <c r="U1010" s="530"/>
      <c r="V1010" s="530"/>
      <c r="W1010" s="530"/>
      <c r="X1010" s="530"/>
      <c r="Y1010" s="530"/>
      <c r="Z1010" s="530"/>
      <c r="AA1010" s="530"/>
      <c r="AB1010" s="530"/>
      <c r="AC1010" s="530"/>
      <c r="AD1010" s="530"/>
      <c r="AE1010" s="530"/>
      <c r="AF1010" s="530"/>
      <c r="AG1010" s="677"/>
      <c r="AH1010" s="530"/>
      <c r="AI1010" s="530"/>
      <c r="AJ1010" s="530"/>
      <c r="AK1010" s="677"/>
      <c r="AL1010" s="530"/>
    </row>
    <row r="1011" ht="24.0" customHeight="1">
      <c r="A1011" s="676"/>
      <c r="B1011" s="669"/>
      <c r="C1011" s="530"/>
      <c r="D1011" s="674"/>
      <c r="E1011" s="530"/>
      <c r="F1011" s="530"/>
      <c r="G1011" s="530"/>
      <c r="H1011" s="530"/>
      <c r="I1011" s="530"/>
      <c r="J1011" s="530"/>
      <c r="K1011" s="530"/>
      <c r="L1011" s="675"/>
      <c r="M1011" s="530"/>
      <c r="N1011" s="530"/>
      <c r="O1011" s="530"/>
      <c r="P1011" s="530"/>
      <c r="Q1011" s="530"/>
      <c r="R1011" s="675"/>
      <c r="S1011" s="530"/>
      <c r="T1011" s="530"/>
      <c r="U1011" s="530"/>
      <c r="V1011" s="530"/>
      <c r="W1011" s="530"/>
      <c r="X1011" s="530"/>
      <c r="Y1011" s="530"/>
      <c r="Z1011" s="530"/>
      <c r="AA1011" s="530"/>
      <c r="AB1011" s="530"/>
      <c r="AC1011" s="530"/>
      <c r="AD1011" s="530"/>
      <c r="AE1011" s="530"/>
      <c r="AF1011" s="530"/>
      <c r="AG1011" s="677"/>
      <c r="AH1011" s="530"/>
      <c r="AI1011" s="530"/>
      <c r="AJ1011" s="530"/>
      <c r="AK1011" s="677"/>
      <c r="AL1011" s="530"/>
    </row>
    <row r="1012" ht="24.0" customHeight="1">
      <c r="A1012" s="676"/>
      <c r="B1012" s="669"/>
      <c r="C1012" s="530"/>
      <c r="D1012" s="674"/>
      <c r="E1012" s="530"/>
      <c r="F1012" s="530"/>
      <c r="G1012" s="530"/>
      <c r="H1012" s="530"/>
      <c r="I1012" s="530"/>
      <c r="J1012" s="530"/>
      <c r="K1012" s="530"/>
      <c r="L1012" s="675"/>
      <c r="M1012" s="530"/>
      <c r="N1012" s="530"/>
      <c r="O1012" s="530"/>
      <c r="P1012" s="530"/>
      <c r="Q1012" s="530"/>
      <c r="R1012" s="675"/>
      <c r="S1012" s="530"/>
      <c r="T1012" s="530"/>
      <c r="U1012" s="530"/>
      <c r="V1012" s="530"/>
      <c r="W1012" s="530"/>
      <c r="X1012" s="530"/>
      <c r="Y1012" s="530"/>
      <c r="Z1012" s="530"/>
      <c r="AA1012" s="530"/>
      <c r="AB1012" s="530"/>
      <c r="AC1012" s="530"/>
      <c r="AD1012" s="530"/>
      <c r="AE1012" s="530"/>
      <c r="AF1012" s="530"/>
      <c r="AG1012" s="677"/>
      <c r="AH1012" s="530"/>
      <c r="AI1012" s="530"/>
      <c r="AJ1012" s="530"/>
      <c r="AK1012" s="677"/>
      <c r="AL1012" s="530"/>
    </row>
    <row r="1013" ht="24.0" customHeight="1">
      <c r="A1013" s="676"/>
      <c r="B1013" s="669"/>
      <c r="C1013" s="530"/>
      <c r="D1013" s="674"/>
      <c r="E1013" s="530"/>
      <c r="F1013" s="530"/>
      <c r="G1013" s="530"/>
      <c r="H1013" s="530"/>
      <c r="I1013" s="530"/>
      <c r="J1013" s="530"/>
      <c r="K1013" s="530"/>
      <c r="L1013" s="675"/>
      <c r="M1013" s="530"/>
      <c r="N1013" s="530"/>
      <c r="O1013" s="530"/>
      <c r="P1013" s="530"/>
      <c r="Q1013" s="530"/>
      <c r="R1013" s="675"/>
      <c r="S1013" s="530"/>
      <c r="T1013" s="530"/>
      <c r="U1013" s="530"/>
      <c r="V1013" s="530"/>
      <c r="W1013" s="530"/>
      <c r="X1013" s="530"/>
      <c r="Y1013" s="530"/>
      <c r="Z1013" s="530"/>
      <c r="AA1013" s="530"/>
      <c r="AB1013" s="530"/>
      <c r="AC1013" s="530"/>
      <c r="AD1013" s="530"/>
      <c r="AE1013" s="530"/>
      <c r="AF1013" s="530"/>
      <c r="AG1013" s="677"/>
      <c r="AH1013" s="530"/>
      <c r="AI1013" s="530"/>
      <c r="AJ1013" s="530"/>
      <c r="AK1013" s="677"/>
      <c r="AL1013" s="530"/>
    </row>
    <row r="1014" ht="24.0" customHeight="1">
      <c r="A1014" s="676"/>
      <c r="B1014" s="669"/>
      <c r="C1014" s="530"/>
      <c r="D1014" s="674"/>
      <c r="E1014" s="530"/>
      <c r="F1014" s="530"/>
      <c r="G1014" s="530"/>
      <c r="H1014" s="530"/>
      <c r="I1014" s="530"/>
      <c r="J1014" s="530"/>
      <c r="K1014" s="530"/>
      <c r="L1014" s="675"/>
      <c r="M1014" s="530"/>
      <c r="N1014" s="530"/>
      <c r="O1014" s="530"/>
      <c r="P1014" s="530"/>
      <c r="Q1014" s="530"/>
      <c r="R1014" s="675"/>
      <c r="S1014" s="530"/>
      <c r="T1014" s="530"/>
      <c r="U1014" s="530"/>
      <c r="V1014" s="530"/>
      <c r="W1014" s="530"/>
      <c r="X1014" s="530"/>
      <c r="Y1014" s="530"/>
      <c r="Z1014" s="530"/>
      <c r="AA1014" s="530"/>
      <c r="AB1014" s="530"/>
      <c r="AC1014" s="530"/>
      <c r="AD1014" s="530"/>
      <c r="AE1014" s="530"/>
      <c r="AF1014" s="530"/>
      <c r="AG1014" s="677"/>
      <c r="AH1014" s="530"/>
      <c r="AI1014" s="530"/>
      <c r="AJ1014" s="530"/>
      <c r="AK1014" s="677"/>
      <c r="AL1014" s="530"/>
    </row>
    <row r="1015" ht="24.0" customHeight="1">
      <c r="A1015" s="676"/>
      <c r="B1015" s="669"/>
      <c r="C1015" s="530"/>
      <c r="D1015" s="674"/>
      <c r="E1015" s="530"/>
      <c r="F1015" s="530"/>
      <c r="G1015" s="530"/>
      <c r="H1015" s="530"/>
      <c r="I1015" s="530"/>
      <c r="J1015" s="530"/>
      <c r="K1015" s="530"/>
      <c r="L1015" s="675"/>
      <c r="M1015" s="530"/>
      <c r="N1015" s="530"/>
      <c r="O1015" s="530"/>
      <c r="P1015" s="530"/>
      <c r="Q1015" s="530"/>
      <c r="R1015" s="675"/>
      <c r="S1015" s="530"/>
      <c r="T1015" s="530"/>
      <c r="U1015" s="530"/>
      <c r="V1015" s="530"/>
      <c r="W1015" s="530"/>
      <c r="X1015" s="530"/>
      <c r="Y1015" s="530"/>
      <c r="Z1015" s="530"/>
      <c r="AA1015" s="530"/>
      <c r="AB1015" s="530"/>
      <c r="AC1015" s="530"/>
      <c r="AD1015" s="530"/>
      <c r="AE1015" s="530"/>
      <c r="AF1015" s="530"/>
      <c r="AG1015" s="677"/>
      <c r="AH1015" s="530"/>
      <c r="AI1015" s="530"/>
      <c r="AJ1015" s="530"/>
      <c r="AK1015" s="677"/>
      <c r="AL1015" s="530"/>
    </row>
    <row r="1016" ht="24.0" customHeight="1">
      <c r="A1016" s="676"/>
      <c r="B1016" s="669"/>
      <c r="C1016" s="530"/>
      <c r="D1016" s="674"/>
      <c r="E1016" s="530"/>
      <c r="F1016" s="530"/>
      <c r="G1016" s="530"/>
      <c r="H1016" s="530"/>
      <c r="I1016" s="530"/>
      <c r="J1016" s="530"/>
      <c r="K1016" s="530"/>
      <c r="L1016" s="675"/>
      <c r="M1016" s="530"/>
      <c r="N1016" s="530"/>
      <c r="O1016" s="530"/>
      <c r="P1016" s="530"/>
      <c r="Q1016" s="530"/>
      <c r="R1016" s="675"/>
      <c r="S1016" s="530"/>
      <c r="T1016" s="530"/>
      <c r="U1016" s="530"/>
      <c r="V1016" s="530"/>
      <c r="W1016" s="530"/>
      <c r="X1016" s="530"/>
      <c r="Y1016" s="530"/>
      <c r="Z1016" s="530"/>
      <c r="AA1016" s="530"/>
      <c r="AB1016" s="530"/>
      <c r="AC1016" s="530"/>
      <c r="AD1016" s="530"/>
      <c r="AE1016" s="530"/>
      <c r="AF1016" s="530"/>
      <c r="AG1016" s="677"/>
      <c r="AH1016" s="530"/>
      <c r="AI1016" s="530"/>
      <c r="AJ1016" s="530"/>
      <c r="AK1016" s="677"/>
      <c r="AL1016" s="530"/>
    </row>
    <row r="1017" ht="24.0" customHeight="1">
      <c r="A1017" s="676"/>
      <c r="B1017" s="669"/>
      <c r="C1017" s="530"/>
      <c r="D1017" s="674"/>
      <c r="E1017" s="530"/>
      <c r="F1017" s="530"/>
      <c r="G1017" s="530"/>
      <c r="H1017" s="530"/>
      <c r="I1017" s="530"/>
      <c r="J1017" s="530"/>
      <c r="K1017" s="530"/>
      <c r="L1017" s="675"/>
      <c r="M1017" s="530"/>
      <c r="N1017" s="530"/>
      <c r="O1017" s="530"/>
      <c r="P1017" s="530"/>
      <c r="Q1017" s="530"/>
      <c r="R1017" s="675"/>
      <c r="S1017" s="530"/>
      <c r="T1017" s="530"/>
      <c r="U1017" s="530"/>
      <c r="V1017" s="530"/>
      <c r="W1017" s="530"/>
      <c r="X1017" s="530"/>
      <c r="Y1017" s="530"/>
      <c r="Z1017" s="530"/>
      <c r="AA1017" s="530"/>
      <c r="AB1017" s="530"/>
      <c r="AC1017" s="530"/>
      <c r="AD1017" s="530"/>
      <c r="AE1017" s="530"/>
      <c r="AF1017" s="530"/>
      <c r="AG1017" s="677"/>
      <c r="AH1017" s="530"/>
      <c r="AI1017" s="530"/>
      <c r="AJ1017" s="530"/>
      <c r="AK1017" s="677"/>
      <c r="AL1017" s="530"/>
    </row>
    <row r="1018" ht="24.0" customHeight="1">
      <c r="A1018" s="676"/>
      <c r="B1018" s="669"/>
      <c r="C1018" s="530"/>
      <c r="D1018" s="674"/>
      <c r="E1018" s="530"/>
      <c r="F1018" s="530"/>
      <c r="G1018" s="530"/>
      <c r="H1018" s="530"/>
      <c r="I1018" s="530"/>
      <c r="J1018" s="530"/>
      <c r="K1018" s="530"/>
      <c r="L1018" s="675"/>
      <c r="M1018" s="530"/>
      <c r="N1018" s="530"/>
      <c r="O1018" s="530"/>
      <c r="P1018" s="530"/>
      <c r="Q1018" s="530"/>
      <c r="R1018" s="675"/>
      <c r="S1018" s="530"/>
      <c r="T1018" s="530"/>
      <c r="U1018" s="530"/>
      <c r="V1018" s="530"/>
      <c r="W1018" s="530"/>
      <c r="X1018" s="530"/>
      <c r="Y1018" s="530"/>
      <c r="Z1018" s="530"/>
      <c r="AA1018" s="530"/>
      <c r="AB1018" s="530"/>
      <c r="AC1018" s="530"/>
      <c r="AD1018" s="530"/>
      <c r="AE1018" s="530"/>
      <c r="AF1018" s="530"/>
      <c r="AG1018" s="677"/>
      <c r="AH1018" s="530"/>
      <c r="AI1018" s="530"/>
      <c r="AJ1018" s="530"/>
      <c r="AK1018" s="677"/>
      <c r="AL1018" s="530"/>
    </row>
    <row r="1019" ht="24.0" customHeight="1">
      <c r="A1019" s="676"/>
      <c r="B1019" s="669"/>
      <c r="C1019" s="530"/>
      <c r="D1019" s="674"/>
      <c r="E1019" s="530"/>
      <c r="F1019" s="530"/>
      <c r="G1019" s="530"/>
      <c r="H1019" s="530"/>
      <c r="I1019" s="530"/>
      <c r="J1019" s="530"/>
      <c r="K1019" s="530"/>
      <c r="L1019" s="675"/>
      <c r="M1019" s="530"/>
      <c r="N1019" s="530"/>
      <c r="O1019" s="530"/>
      <c r="P1019" s="530"/>
      <c r="Q1019" s="530"/>
      <c r="R1019" s="675"/>
      <c r="S1019" s="530"/>
      <c r="T1019" s="530"/>
      <c r="U1019" s="530"/>
      <c r="V1019" s="530"/>
      <c r="W1019" s="530"/>
      <c r="X1019" s="530"/>
      <c r="Y1019" s="530"/>
      <c r="Z1019" s="530"/>
      <c r="AA1019" s="530"/>
      <c r="AB1019" s="530"/>
      <c r="AC1019" s="530"/>
      <c r="AD1019" s="530"/>
      <c r="AE1019" s="530"/>
      <c r="AF1019" s="530"/>
      <c r="AG1019" s="677"/>
      <c r="AH1019" s="530"/>
      <c r="AI1019" s="530"/>
      <c r="AJ1019" s="530"/>
      <c r="AK1019" s="677"/>
      <c r="AL1019" s="530"/>
    </row>
    <row r="1020" ht="24.0" customHeight="1">
      <c r="A1020" s="676"/>
      <c r="B1020" s="669"/>
      <c r="C1020" s="530"/>
      <c r="D1020" s="674"/>
      <c r="E1020" s="530"/>
      <c r="F1020" s="530"/>
      <c r="G1020" s="530"/>
      <c r="H1020" s="530"/>
      <c r="I1020" s="530"/>
      <c r="J1020" s="530"/>
      <c r="K1020" s="530"/>
      <c r="L1020" s="675"/>
      <c r="M1020" s="530"/>
      <c r="N1020" s="530"/>
      <c r="O1020" s="530"/>
      <c r="P1020" s="530"/>
      <c r="Q1020" s="530"/>
      <c r="R1020" s="675"/>
      <c r="S1020" s="530"/>
      <c r="T1020" s="530"/>
      <c r="U1020" s="530"/>
      <c r="V1020" s="530"/>
      <c r="W1020" s="530"/>
      <c r="X1020" s="530"/>
      <c r="Y1020" s="530"/>
      <c r="Z1020" s="530"/>
      <c r="AA1020" s="530"/>
      <c r="AB1020" s="530"/>
      <c r="AC1020" s="530"/>
      <c r="AD1020" s="530"/>
      <c r="AE1020" s="530"/>
      <c r="AF1020" s="530"/>
      <c r="AG1020" s="677"/>
      <c r="AH1020" s="530"/>
      <c r="AI1020" s="530"/>
      <c r="AJ1020" s="530"/>
      <c r="AK1020" s="677"/>
      <c r="AL1020" s="530"/>
    </row>
    <row r="1021" ht="24.0" customHeight="1">
      <c r="A1021" s="676"/>
      <c r="B1021" s="669"/>
      <c r="C1021" s="530"/>
      <c r="D1021" s="674"/>
      <c r="E1021" s="530"/>
      <c r="F1021" s="530"/>
      <c r="G1021" s="530"/>
      <c r="H1021" s="530"/>
      <c r="I1021" s="530"/>
      <c r="J1021" s="530"/>
      <c r="K1021" s="530"/>
      <c r="L1021" s="675"/>
      <c r="M1021" s="530"/>
      <c r="N1021" s="530"/>
      <c r="O1021" s="530"/>
      <c r="P1021" s="530"/>
      <c r="Q1021" s="530"/>
      <c r="R1021" s="675"/>
      <c r="S1021" s="530"/>
      <c r="T1021" s="530"/>
      <c r="U1021" s="530"/>
      <c r="V1021" s="530"/>
      <c r="W1021" s="530"/>
      <c r="X1021" s="530"/>
      <c r="Y1021" s="530"/>
      <c r="Z1021" s="530"/>
      <c r="AA1021" s="530"/>
      <c r="AB1021" s="530"/>
      <c r="AC1021" s="530"/>
      <c r="AD1021" s="530"/>
      <c r="AE1021" s="530"/>
      <c r="AF1021" s="530"/>
      <c r="AG1021" s="677"/>
      <c r="AH1021" s="530"/>
      <c r="AI1021" s="530"/>
      <c r="AJ1021" s="530"/>
      <c r="AK1021" s="677"/>
      <c r="AL1021" s="530"/>
    </row>
    <row r="1022" ht="24.0" customHeight="1">
      <c r="A1022" s="676"/>
      <c r="B1022" s="669"/>
      <c r="C1022" s="530"/>
      <c r="D1022" s="674"/>
      <c r="E1022" s="530"/>
      <c r="F1022" s="530"/>
      <c r="G1022" s="530"/>
      <c r="H1022" s="530"/>
      <c r="I1022" s="530"/>
      <c r="J1022" s="530"/>
      <c r="K1022" s="530"/>
      <c r="L1022" s="675"/>
      <c r="M1022" s="530"/>
      <c r="N1022" s="530"/>
      <c r="O1022" s="530"/>
      <c r="P1022" s="530"/>
      <c r="Q1022" s="530"/>
      <c r="R1022" s="675"/>
      <c r="S1022" s="530"/>
      <c r="T1022" s="530"/>
      <c r="U1022" s="530"/>
      <c r="V1022" s="530"/>
      <c r="W1022" s="530"/>
      <c r="X1022" s="530"/>
      <c r="Y1022" s="530"/>
      <c r="Z1022" s="530"/>
      <c r="AA1022" s="530"/>
      <c r="AB1022" s="530"/>
      <c r="AC1022" s="530"/>
      <c r="AD1022" s="530"/>
      <c r="AE1022" s="530"/>
      <c r="AF1022" s="530"/>
      <c r="AG1022" s="677"/>
      <c r="AH1022" s="530"/>
      <c r="AI1022" s="530"/>
      <c r="AJ1022" s="530"/>
      <c r="AK1022" s="677"/>
      <c r="AL1022" s="530"/>
    </row>
    <row r="1023" ht="24.0" customHeight="1">
      <c r="A1023" s="676"/>
      <c r="B1023" s="669"/>
      <c r="C1023" s="530"/>
      <c r="D1023" s="674"/>
      <c r="E1023" s="530"/>
      <c r="F1023" s="530"/>
      <c r="G1023" s="530"/>
      <c r="H1023" s="530"/>
      <c r="I1023" s="530"/>
      <c r="J1023" s="530"/>
      <c r="K1023" s="530"/>
      <c r="L1023" s="675"/>
      <c r="M1023" s="530"/>
      <c r="N1023" s="530"/>
      <c r="O1023" s="530"/>
      <c r="P1023" s="530"/>
      <c r="Q1023" s="530"/>
      <c r="R1023" s="675"/>
      <c r="S1023" s="530"/>
      <c r="T1023" s="530"/>
      <c r="U1023" s="530"/>
      <c r="V1023" s="530"/>
      <c r="W1023" s="530"/>
      <c r="X1023" s="530"/>
      <c r="Y1023" s="530"/>
      <c r="Z1023" s="530"/>
      <c r="AA1023" s="530"/>
      <c r="AB1023" s="530"/>
      <c r="AC1023" s="530"/>
      <c r="AD1023" s="530"/>
      <c r="AE1023" s="530"/>
      <c r="AF1023" s="530"/>
      <c r="AG1023" s="677"/>
      <c r="AH1023" s="530"/>
      <c r="AI1023" s="530"/>
      <c r="AJ1023" s="530"/>
      <c r="AK1023" s="677"/>
      <c r="AL1023" s="530"/>
    </row>
  </sheetData>
  <mergeCells count="228">
    <mergeCell ref="AH2:AH3"/>
    <mergeCell ref="AI2:AI3"/>
    <mergeCell ref="AJ2:AJ3"/>
    <mergeCell ref="AK2:AK3"/>
    <mergeCell ref="AG5:AG6"/>
    <mergeCell ref="AH5:AH6"/>
    <mergeCell ref="AI5:AI6"/>
    <mergeCell ref="AG7:AG8"/>
    <mergeCell ref="AH7:AH8"/>
    <mergeCell ref="AI7:AI8"/>
    <mergeCell ref="AH9:AH10"/>
    <mergeCell ref="AI9:AI10"/>
    <mergeCell ref="AJ9:AJ10"/>
    <mergeCell ref="AK9:AK10"/>
    <mergeCell ref="G2:G3"/>
    <mergeCell ref="H2:H3"/>
    <mergeCell ref="I2:N2"/>
    <mergeCell ref="O2:T2"/>
    <mergeCell ref="U2:Z2"/>
    <mergeCell ref="AA2:AF2"/>
    <mergeCell ref="AG2:AG3"/>
    <mergeCell ref="A1:C1"/>
    <mergeCell ref="A2:A3"/>
    <mergeCell ref="B2:B3"/>
    <mergeCell ref="C2:C3"/>
    <mergeCell ref="D2:D3"/>
    <mergeCell ref="E2:E3"/>
    <mergeCell ref="F2:F3"/>
    <mergeCell ref="B4:B6"/>
    <mergeCell ref="C5:C6"/>
    <mergeCell ref="D5:D6"/>
    <mergeCell ref="E5:E6"/>
    <mergeCell ref="F5:F6"/>
    <mergeCell ref="G5:G6"/>
    <mergeCell ref="C7:C8"/>
    <mergeCell ref="A4:A6"/>
    <mergeCell ref="B9:B10"/>
    <mergeCell ref="C9:C10"/>
    <mergeCell ref="D9:D10"/>
    <mergeCell ref="E9:E10"/>
    <mergeCell ref="F9:F10"/>
    <mergeCell ref="G9:G10"/>
    <mergeCell ref="A9:A10"/>
    <mergeCell ref="B11:B12"/>
    <mergeCell ref="C11:C12"/>
    <mergeCell ref="D11:D12"/>
    <mergeCell ref="E11:E12"/>
    <mergeCell ref="F11:F12"/>
    <mergeCell ref="G11:G12"/>
    <mergeCell ref="A15:A16"/>
    <mergeCell ref="A17:A18"/>
    <mergeCell ref="B17:B18"/>
    <mergeCell ref="C17:C18"/>
    <mergeCell ref="D17:D18"/>
    <mergeCell ref="E17:E18"/>
    <mergeCell ref="F17:F18"/>
    <mergeCell ref="G17:G18"/>
    <mergeCell ref="AG17:AG18"/>
    <mergeCell ref="AH17:AH18"/>
    <mergeCell ref="AI17:AI18"/>
    <mergeCell ref="AJ17:AJ18"/>
    <mergeCell ref="AK17:AK18"/>
    <mergeCell ref="AJ5:AJ6"/>
    <mergeCell ref="AK5:AK6"/>
    <mergeCell ref="AG15:AG16"/>
    <mergeCell ref="AH15:AH16"/>
    <mergeCell ref="AI15:AI16"/>
    <mergeCell ref="AJ15:AJ16"/>
    <mergeCell ref="AK15:AK16"/>
    <mergeCell ref="A11:A12"/>
    <mergeCell ref="B13:B14"/>
    <mergeCell ref="C13:C14"/>
    <mergeCell ref="D13:D14"/>
    <mergeCell ref="E13:E14"/>
    <mergeCell ref="F13:F14"/>
    <mergeCell ref="G13:G14"/>
    <mergeCell ref="A13:A14"/>
    <mergeCell ref="B15:B16"/>
    <mergeCell ref="C15:C16"/>
    <mergeCell ref="D15:D16"/>
    <mergeCell ref="E15:E16"/>
    <mergeCell ref="F15:F16"/>
    <mergeCell ref="G15:G16"/>
    <mergeCell ref="A19:A20"/>
    <mergeCell ref="B19:B20"/>
    <mergeCell ref="C19:C20"/>
    <mergeCell ref="D19:D20"/>
    <mergeCell ref="E19:E20"/>
    <mergeCell ref="F19:F20"/>
    <mergeCell ref="G19:G20"/>
    <mergeCell ref="A21:A22"/>
    <mergeCell ref="B21:B22"/>
    <mergeCell ref="C21:C22"/>
    <mergeCell ref="D21:D22"/>
    <mergeCell ref="E21:E22"/>
    <mergeCell ref="F21:F22"/>
    <mergeCell ref="G21:G22"/>
    <mergeCell ref="A23:A24"/>
    <mergeCell ref="B23:B24"/>
    <mergeCell ref="C23:C24"/>
    <mergeCell ref="D23:D24"/>
    <mergeCell ref="E23:E24"/>
    <mergeCell ref="F23:F24"/>
    <mergeCell ref="G23:G24"/>
    <mergeCell ref="B27:B28"/>
    <mergeCell ref="C27:C28"/>
    <mergeCell ref="F27:F28"/>
    <mergeCell ref="G27:G28"/>
    <mergeCell ref="AJ27:AJ28"/>
    <mergeCell ref="AK27:AK28"/>
    <mergeCell ref="AJ29:AJ30"/>
    <mergeCell ref="AK29:AK30"/>
    <mergeCell ref="AJ31:AJ32"/>
    <mergeCell ref="AK31:AK32"/>
    <mergeCell ref="AH27:AH28"/>
    <mergeCell ref="AI27:AI28"/>
    <mergeCell ref="AG29:AG30"/>
    <mergeCell ref="AH29:AH30"/>
    <mergeCell ref="AI29:AI30"/>
    <mergeCell ref="AH31:AH32"/>
    <mergeCell ref="AI31:AI32"/>
    <mergeCell ref="AJ13:AJ14"/>
    <mergeCell ref="AK13:AK14"/>
    <mergeCell ref="AG9:AG10"/>
    <mergeCell ref="AG11:AG12"/>
    <mergeCell ref="AH11:AH12"/>
    <mergeCell ref="AI11:AI12"/>
    <mergeCell ref="AJ11:AJ12"/>
    <mergeCell ref="AK11:AK12"/>
    <mergeCell ref="AG13:AG14"/>
    <mergeCell ref="AH13:AH14"/>
    <mergeCell ref="AI13:AI14"/>
    <mergeCell ref="AG19:AG20"/>
    <mergeCell ref="AH19:AH20"/>
    <mergeCell ref="AI19:AI20"/>
    <mergeCell ref="AJ19:AJ20"/>
    <mergeCell ref="AK19:AK20"/>
    <mergeCell ref="AI23:AI24"/>
    <mergeCell ref="AJ23:AJ24"/>
    <mergeCell ref="AG21:AG22"/>
    <mergeCell ref="AH21:AH22"/>
    <mergeCell ref="AI21:AI22"/>
    <mergeCell ref="AJ21:AJ22"/>
    <mergeCell ref="AK21:AK22"/>
    <mergeCell ref="AH23:AH24"/>
    <mergeCell ref="AK23:AK24"/>
    <mergeCell ref="AG23:AG24"/>
    <mergeCell ref="AG25:AG26"/>
    <mergeCell ref="AH25:AH26"/>
    <mergeCell ref="AI25:AI26"/>
    <mergeCell ref="AJ25:AJ26"/>
    <mergeCell ref="AK25:AK26"/>
    <mergeCell ref="AG27:AG28"/>
    <mergeCell ref="AG35:AG36"/>
    <mergeCell ref="AG46:AG47"/>
    <mergeCell ref="AH46:AH47"/>
    <mergeCell ref="AI46:AI47"/>
    <mergeCell ref="AJ46:AJ47"/>
    <mergeCell ref="AK46:AK47"/>
    <mergeCell ref="AG31:AG32"/>
    <mergeCell ref="AG33:AG34"/>
    <mergeCell ref="AH33:AH34"/>
    <mergeCell ref="AI33:AI34"/>
    <mergeCell ref="AJ33:AJ34"/>
    <mergeCell ref="AK33:AK34"/>
    <mergeCell ref="AK35:AK36"/>
    <mergeCell ref="AH44:AH45"/>
    <mergeCell ref="AI44:AI45"/>
    <mergeCell ref="AJ44:AJ45"/>
    <mergeCell ref="AK44:AK45"/>
    <mergeCell ref="G44:G45"/>
    <mergeCell ref="H44:H45"/>
    <mergeCell ref="I44:N44"/>
    <mergeCell ref="O44:T44"/>
    <mergeCell ref="U44:Z44"/>
    <mergeCell ref="AA44:AF44"/>
    <mergeCell ref="AG44:AG45"/>
    <mergeCell ref="D27:D28"/>
    <mergeCell ref="E27:E28"/>
    <mergeCell ref="A25:A26"/>
    <mergeCell ref="B25:B26"/>
    <mergeCell ref="C25:C26"/>
    <mergeCell ref="D25:D26"/>
    <mergeCell ref="E25:E26"/>
    <mergeCell ref="F25:F26"/>
    <mergeCell ref="A27:A28"/>
    <mergeCell ref="A29:A30"/>
    <mergeCell ref="B29:B30"/>
    <mergeCell ref="C29:C30"/>
    <mergeCell ref="D29:D30"/>
    <mergeCell ref="E29:E30"/>
    <mergeCell ref="F29:F30"/>
    <mergeCell ref="G29:G30"/>
    <mergeCell ref="A31:A32"/>
    <mergeCell ref="B31:B32"/>
    <mergeCell ref="C31:C32"/>
    <mergeCell ref="D31:D32"/>
    <mergeCell ref="E31:E32"/>
    <mergeCell ref="F31:F32"/>
    <mergeCell ref="G31:G32"/>
    <mergeCell ref="A33:A34"/>
    <mergeCell ref="B33:B34"/>
    <mergeCell ref="C33:C34"/>
    <mergeCell ref="D33:D34"/>
    <mergeCell ref="E33:E34"/>
    <mergeCell ref="F33:F34"/>
    <mergeCell ref="G33:G34"/>
    <mergeCell ref="A35:A36"/>
    <mergeCell ref="B35:B36"/>
    <mergeCell ref="C35:C36"/>
    <mergeCell ref="D35:D36"/>
    <mergeCell ref="E35:E36"/>
    <mergeCell ref="F35:F36"/>
    <mergeCell ref="G35:G36"/>
    <mergeCell ref="A46:A47"/>
    <mergeCell ref="B46:B47"/>
    <mergeCell ref="C46:C47"/>
    <mergeCell ref="D46:D47"/>
    <mergeCell ref="E46:E47"/>
    <mergeCell ref="F46:F47"/>
    <mergeCell ref="G46:G47"/>
    <mergeCell ref="A43:C43"/>
    <mergeCell ref="A44:A45"/>
    <mergeCell ref="B44:B45"/>
    <mergeCell ref="C44:C45"/>
    <mergeCell ref="D44:D45"/>
    <mergeCell ref="E44:E45"/>
    <mergeCell ref="F44:F45"/>
  </mergeCells>
  <printOptions horizontalCentered="1"/>
  <pageMargins bottom="0.35433070866141736" footer="0.0" header="0.0" left="0.31496062992125984" right="0.31496062992125984" top="0.35433070866141736"/>
  <pageSetup paperSize="9" scale="9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57"/>
    <col customWidth="1" min="2" max="2" width="20.86"/>
    <col customWidth="1" min="3" max="3" width="176.71"/>
    <col customWidth="1" min="4" max="4" width="17.71"/>
    <col customWidth="1" min="5" max="5" width="19.86"/>
    <col customWidth="1" min="6" max="6" width="14.29"/>
    <col customWidth="1" min="7" max="7" width="12.71"/>
    <col customWidth="1" min="8" max="8" width="11.29"/>
    <col customWidth="1" min="9" max="9" width="16.57"/>
    <col customWidth="1" min="10" max="10" width="68.86"/>
    <col customWidth="1" min="11" max="11" width="33.43"/>
    <col customWidth="1" min="12" max="12" width="11.29"/>
    <col customWidth="1" min="13" max="13" width="15.57"/>
    <col customWidth="1" min="14" max="14" width="16.86"/>
    <col customWidth="1" min="15" max="15" width="20.86"/>
    <col customWidth="1" min="16" max="16" width="55.29"/>
    <col customWidth="1" min="17" max="17" width="53.71"/>
    <col customWidth="1" min="18" max="18" width="16.86"/>
    <col customWidth="1" min="19" max="19" width="16.57"/>
    <col customWidth="1" min="20" max="20" width="17.57"/>
    <col customWidth="1" min="21" max="21" width="20.71"/>
    <col customWidth="1" min="22" max="22" width="41.0"/>
    <col customWidth="1" min="23" max="23" width="18.29"/>
    <col customWidth="1" min="24" max="24" width="19.43"/>
    <col customWidth="1" min="25" max="25" width="15.0"/>
    <col customWidth="1" min="26" max="27" width="18.71"/>
    <col customWidth="1" min="28" max="28" width="33.14"/>
    <col customWidth="1" min="29" max="29" width="17.29"/>
    <col customWidth="1" min="30" max="30" width="108.0"/>
    <col customWidth="1" min="31" max="31" width="97.29"/>
    <col customWidth="1" min="32" max="32" width="48.57"/>
    <col customWidth="1" min="33" max="33" width="43.0"/>
    <col customWidth="1" min="34" max="34" width="21.43"/>
    <col customWidth="1" min="35" max="35" width="10.86"/>
  </cols>
  <sheetData>
    <row r="1">
      <c r="A1" s="685" t="s">
        <v>249</v>
      </c>
      <c r="AI1" s="686"/>
    </row>
    <row r="2" ht="24.0" customHeight="1">
      <c r="A2" s="325" t="s">
        <v>1</v>
      </c>
      <c r="B2" s="326" t="s">
        <v>2</v>
      </c>
      <c r="C2" s="325" t="s">
        <v>3</v>
      </c>
      <c r="D2" s="326" t="s">
        <v>4</v>
      </c>
      <c r="E2" s="326" t="s">
        <v>5</v>
      </c>
      <c r="F2" s="687" t="s">
        <v>6</v>
      </c>
      <c r="G2" s="4"/>
      <c r="H2" s="4"/>
      <c r="I2" s="4"/>
      <c r="J2" s="4"/>
      <c r="K2" s="4"/>
      <c r="L2" s="328" t="s">
        <v>7</v>
      </c>
      <c r="M2" s="4"/>
      <c r="N2" s="4"/>
      <c r="O2" s="4"/>
      <c r="P2" s="4"/>
      <c r="Q2" s="4"/>
      <c r="R2" s="328" t="s">
        <v>8</v>
      </c>
      <c r="S2" s="4"/>
      <c r="T2" s="4"/>
      <c r="U2" s="4"/>
      <c r="V2" s="4"/>
      <c r="W2" s="4"/>
      <c r="X2" s="328" t="s">
        <v>9</v>
      </c>
      <c r="Y2" s="4"/>
      <c r="Z2" s="4"/>
      <c r="AA2" s="4"/>
      <c r="AB2" s="4"/>
      <c r="AC2" s="6"/>
      <c r="AD2" s="326" t="s">
        <v>148</v>
      </c>
      <c r="AE2" s="326" t="s">
        <v>11</v>
      </c>
      <c r="AF2" s="326" t="s">
        <v>12</v>
      </c>
      <c r="AG2" s="330" t="s">
        <v>13</v>
      </c>
      <c r="AH2" s="326" t="s">
        <v>14</v>
      </c>
      <c r="AI2" s="688"/>
    </row>
    <row r="3" ht="76.5" customHeight="1">
      <c r="A3" s="9"/>
      <c r="B3" s="9"/>
      <c r="C3" s="9"/>
      <c r="D3" s="9"/>
      <c r="E3" s="9"/>
      <c r="F3" s="333" t="s">
        <v>15</v>
      </c>
      <c r="G3" s="333" t="s">
        <v>16</v>
      </c>
      <c r="H3" s="333" t="s">
        <v>17</v>
      </c>
      <c r="I3" s="333" t="s">
        <v>18</v>
      </c>
      <c r="J3" s="333" t="s">
        <v>19</v>
      </c>
      <c r="K3" s="333" t="s">
        <v>20</v>
      </c>
      <c r="L3" s="333" t="s">
        <v>21</v>
      </c>
      <c r="M3" s="333" t="s">
        <v>22</v>
      </c>
      <c r="N3" s="333" t="s">
        <v>23</v>
      </c>
      <c r="O3" s="333" t="s">
        <v>18</v>
      </c>
      <c r="P3" s="333" t="s">
        <v>19</v>
      </c>
      <c r="Q3" s="333" t="s">
        <v>20</v>
      </c>
      <c r="R3" s="333" t="s">
        <v>24</v>
      </c>
      <c r="S3" s="333" t="s">
        <v>25</v>
      </c>
      <c r="T3" s="333" t="s">
        <v>26</v>
      </c>
      <c r="U3" s="689" t="s">
        <v>18</v>
      </c>
      <c r="V3" s="333" t="s">
        <v>19</v>
      </c>
      <c r="W3" s="333" t="s">
        <v>20</v>
      </c>
      <c r="X3" s="333" t="s">
        <v>27</v>
      </c>
      <c r="Y3" s="333" t="s">
        <v>28</v>
      </c>
      <c r="Z3" s="333" t="s">
        <v>29</v>
      </c>
      <c r="AA3" s="335" t="s">
        <v>18</v>
      </c>
      <c r="AB3" s="333" t="s">
        <v>19</v>
      </c>
      <c r="AC3" s="333" t="s">
        <v>20</v>
      </c>
      <c r="AD3" s="11"/>
      <c r="AE3" s="11"/>
      <c r="AF3" s="11"/>
      <c r="AG3" s="12"/>
      <c r="AH3" s="11"/>
      <c r="AI3" s="690"/>
    </row>
    <row r="4" ht="24.0" customHeight="1">
      <c r="A4" s="691">
        <v>1.0</v>
      </c>
      <c r="B4" s="692" t="s">
        <v>250</v>
      </c>
      <c r="C4" s="693" t="s">
        <v>251</v>
      </c>
      <c r="D4" s="694">
        <v>258520.0</v>
      </c>
      <c r="E4" s="695" t="s">
        <v>33</v>
      </c>
      <c r="F4" s="696"/>
      <c r="G4" s="696"/>
      <c r="H4" s="696"/>
      <c r="I4" s="697" t="s">
        <v>50</v>
      </c>
      <c r="J4" s="698"/>
      <c r="K4" s="698"/>
      <c r="L4" s="696"/>
      <c r="M4" s="696"/>
      <c r="N4" s="696"/>
      <c r="O4" s="699"/>
      <c r="P4" s="700"/>
      <c r="Q4" s="700"/>
      <c r="R4" s="701">
        <v>0.0</v>
      </c>
      <c r="S4" s="701">
        <v>0.0</v>
      </c>
      <c r="T4" s="701">
        <v>0.0</v>
      </c>
      <c r="U4" s="702">
        <v>0.0</v>
      </c>
      <c r="V4" s="703"/>
      <c r="W4" s="703"/>
      <c r="X4" s="703"/>
      <c r="Y4" s="703"/>
      <c r="Z4" s="703"/>
      <c r="AA4" s="704">
        <f t="shared" ref="AA4:AA11" si="1">SUM(X4:Z4)</f>
        <v>0</v>
      </c>
      <c r="AB4" s="703"/>
      <c r="AC4" s="703"/>
      <c r="AD4" s="705" t="s">
        <v>252</v>
      </c>
      <c r="AE4" s="706"/>
      <c r="AF4" s="706"/>
      <c r="AG4" s="706"/>
      <c r="AH4" s="707"/>
      <c r="AI4" s="708"/>
    </row>
    <row r="5" ht="24.0" customHeight="1">
      <c r="A5" s="709"/>
      <c r="B5" s="710"/>
      <c r="C5" s="711"/>
      <c r="D5" s="712"/>
      <c r="E5" s="713" t="s">
        <v>42</v>
      </c>
      <c r="F5" s="714"/>
      <c r="G5" s="714"/>
      <c r="H5" s="714"/>
      <c r="I5" s="715"/>
      <c r="J5" s="716"/>
      <c r="K5" s="716"/>
      <c r="L5" s="714"/>
      <c r="M5" s="714"/>
      <c r="N5" s="714"/>
      <c r="O5" s="715"/>
      <c r="P5" s="717"/>
      <c r="Q5" s="717"/>
      <c r="R5" s="718"/>
      <c r="S5" s="718"/>
      <c r="T5" s="718"/>
      <c r="U5" s="719">
        <v>0.0</v>
      </c>
      <c r="V5" s="718"/>
      <c r="W5" s="718"/>
      <c r="X5" s="718"/>
      <c r="Y5" s="718"/>
      <c r="Z5" s="718"/>
      <c r="AA5" s="704">
        <f t="shared" si="1"/>
        <v>0</v>
      </c>
      <c r="AB5" s="718"/>
      <c r="AC5" s="718"/>
      <c r="AD5" s="720"/>
      <c r="AE5" s="720"/>
      <c r="AF5" s="720"/>
      <c r="AG5" s="720"/>
      <c r="AH5" s="721"/>
      <c r="AI5" s="708"/>
    </row>
    <row r="6" ht="24.0" customHeight="1">
      <c r="A6" s="691">
        <v>2.0</v>
      </c>
      <c r="B6" s="692" t="s">
        <v>253</v>
      </c>
      <c r="C6" s="693" t="s">
        <v>254</v>
      </c>
      <c r="D6" s="694">
        <v>577420.0</v>
      </c>
      <c r="E6" s="695" t="s">
        <v>33</v>
      </c>
      <c r="F6" s="722"/>
      <c r="G6" s="722"/>
      <c r="H6" s="722"/>
      <c r="I6" s="723"/>
      <c r="J6" s="724"/>
      <c r="K6" s="724"/>
      <c r="L6" s="722"/>
      <c r="M6" s="722"/>
      <c r="N6" s="722"/>
      <c r="O6" s="723"/>
      <c r="P6" s="725"/>
      <c r="Q6" s="725"/>
      <c r="R6" s="726"/>
      <c r="S6" s="726"/>
      <c r="T6" s="726"/>
      <c r="U6" s="410">
        <v>0.0</v>
      </c>
      <c r="V6" s="726"/>
      <c r="W6" s="726"/>
      <c r="X6" s="726"/>
      <c r="Y6" s="726"/>
      <c r="Z6" s="726"/>
      <c r="AA6" s="704">
        <f t="shared" si="1"/>
        <v>0</v>
      </c>
      <c r="AB6" s="726"/>
      <c r="AC6" s="726"/>
      <c r="AD6" s="727" t="s">
        <v>255</v>
      </c>
      <c r="AE6" s="728"/>
      <c r="AF6" s="728"/>
      <c r="AG6" s="728"/>
      <c r="AH6" s="729"/>
      <c r="AI6" s="708"/>
    </row>
    <row r="7" ht="24.0" customHeight="1">
      <c r="A7" s="709"/>
      <c r="B7" s="710"/>
      <c r="C7" s="711"/>
      <c r="D7" s="712"/>
      <c r="E7" s="713" t="s">
        <v>42</v>
      </c>
      <c r="F7" s="714"/>
      <c r="G7" s="714"/>
      <c r="H7" s="714"/>
      <c r="I7" s="715"/>
      <c r="J7" s="717"/>
      <c r="K7" s="716"/>
      <c r="L7" s="714"/>
      <c r="M7" s="714"/>
      <c r="N7" s="714"/>
      <c r="O7" s="715"/>
      <c r="P7" s="717"/>
      <c r="Q7" s="717"/>
      <c r="R7" s="718"/>
      <c r="S7" s="718"/>
      <c r="T7" s="718"/>
      <c r="U7" s="719">
        <v>0.0</v>
      </c>
      <c r="V7" s="718"/>
      <c r="W7" s="718"/>
      <c r="X7" s="718"/>
      <c r="Y7" s="718"/>
      <c r="Z7" s="718"/>
      <c r="AA7" s="704">
        <f t="shared" si="1"/>
        <v>0</v>
      </c>
      <c r="AB7" s="718"/>
      <c r="AC7" s="718"/>
      <c r="AD7" s="721"/>
      <c r="AE7" s="721"/>
      <c r="AF7" s="730"/>
      <c r="AG7" s="721"/>
      <c r="AH7" s="721"/>
      <c r="AI7" s="708"/>
    </row>
    <row r="8" ht="24.0" customHeight="1">
      <c r="A8" s="691"/>
      <c r="B8" s="731"/>
      <c r="C8" s="693"/>
      <c r="D8" s="694"/>
      <c r="E8" s="695"/>
      <c r="F8" s="722"/>
      <c r="G8" s="722"/>
      <c r="H8" s="722"/>
      <c r="I8" s="723"/>
      <c r="J8" s="725"/>
      <c r="K8" s="724"/>
      <c r="L8" s="722"/>
      <c r="M8" s="722"/>
      <c r="N8" s="722"/>
      <c r="O8" s="723"/>
      <c r="P8" s="725"/>
      <c r="Q8" s="725"/>
      <c r="R8" s="732"/>
      <c r="S8" s="726"/>
      <c r="T8" s="726"/>
      <c r="U8" s="410">
        <v>0.0</v>
      </c>
      <c r="V8" s="726"/>
      <c r="W8" s="726"/>
      <c r="X8" s="726"/>
      <c r="Y8" s="726"/>
      <c r="Z8" s="726"/>
      <c r="AA8" s="704">
        <f t="shared" si="1"/>
        <v>0</v>
      </c>
      <c r="AB8" s="726"/>
      <c r="AC8" s="726"/>
      <c r="AD8" s="733"/>
      <c r="AE8" s="729"/>
      <c r="AF8" s="734"/>
      <c r="AG8" s="729"/>
      <c r="AH8" s="729"/>
      <c r="AI8" s="708"/>
    </row>
    <row r="9" ht="24.0" customHeight="1">
      <c r="A9" s="709"/>
      <c r="B9" s="710"/>
      <c r="C9" s="711"/>
      <c r="D9" s="712"/>
      <c r="E9" s="713"/>
      <c r="F9" s="714"/>
      <c r="G9" s="714"/>
      <c r="H9" s="714"/>
      <c r="I9" s="715"/>
      <c r="J9" s="717"/>
      <c r="K9" s="716"/>
      <c r="L9" s="714"/>
      <c r="M9" s="714"/>
      <c r="N9" s="714"/>
      <c r="O9" s="715"/>
      <c r="P9" s="717"/>
      <c r="Q9" s="717"/>
      <c r="R9" s="735"/>
      <c r="S9" s="718"/>
      <c r="T9" s="718"/>
      <c r="U9" s="719">
        <v>0.0</v>
      </c>
      <c r="V9" s="718"/>
      <c r="W9" s="718"/>
      <c r="X9" s="718"/>
      <c r="Y9" s="718"/>
      <c r="Z9" s="718"/>
      <c r="AA9" s="704">
        <f t="shared" si="1"/>
        <v>0</v>
      </c>
      <c r="AB9" s="718"/>
      <c r="AC9" s="718"/>
      <c r="AD9" s="736"/>
      <c r="AE9" s="721"/>
      <c r="AF9" s="730"/>
      <c r="AG9" s="721"/>
      <c r="AH9" s="721"/>
      <c r="AI9" s="708"/>
    </row>
    <row r="10" ht="24.0" customHeight="1">
      <c r="A10" s="691">
        <v>4.0</v>
      </c>
      <c r="B10" s="692" t="s">
        <v>256</v>
      </c>
      <c r="C10" s="693" t="s">
        <v>257</v>
      </c>
      <c r="D10" s="694">
        <v>923280.0</v>
      </c>
      <c r="E10" s="695" t="s">
        <v>33</v>
      </c>
      <c r="F10" s="722"/>
      <c r="G10" s="722"/>
      <c r="H10" s="722"/>
      <c r="I10" s="723"/>
      <c r="J10" s="725"/>
      <c r="K10" s="724"/>
      <c r="L10" s="722"/>
      <c r="M10" s="722"/>
      <c r="N10" s="722"/>
      <c r="O10" s="723"/>
      <c r="P10" s="725"/>
      <c r="Q10" s="725"/>
      <c r="R10" s="726"/>
      <c r="S10" s="726"/>
      <c r="T10" s="726"/>
      <c r="U10" s="410">
        <v>0.0</v>
      </c>
      <c r="V10" s="726"/>
      <c r="W10" s="726"/>
      <c r="X10" s="726"/>
      <c r="Y10" s="726"/>
      <c r="Z10" s="726"/>
      <c r="AA10" s="704">
        <f t="shared" si="1"/>
        <v>0</v>
      </c>
      <c r="AB10" s="726"/>
      <c r="AC10" s="726"/>
      <c r="AD10" s="727" t="s">
        <v>258</v>
      </c>
      <c r="AE10" s="729"/>
      <c r="AF10" s="734"/>
      <c r="AG10" s="729"/>
      <c r="AH10" s="729"/>
      <c r="AI10" s="708"/>
    </row>
    <row r="11" ht="24.0" customHeight="1">
      <c r="A11" s="709"/>
      <c r="B11" s="710"/>
      <c r="C11" s="711"/>
      <c r="D11" s="712"/>
      <c r="E11" s="713" t="s">
        <v>42</v>
      </c>
      <c r="F11" s="714"/>
      <c r="G11" s="714"/>
      <c r="H11" s="714"/>
      <c r="I11" s="715"/>
      <c r="J11" s="716"/>
      <c r="K11" s="716"/>
      <c r="L11" s="714"/>
      <c r="M11" s="714"/>
      <c r="N11" s="714"/>
      <c r="O11" s="715"/>
      <c r="P11" s="717"/>
      <c r="Q11" s="717"/>
      <c r="R11" s="718"/>
      <c r="S11" s="718"/>
      <c r="T11" s="718"/>
      <c r="U11" s="719">
        <v>0.0</v>
      </c>
      <c r="V11" s="718"/>
      <c r="W11" s="718"/>
      <c r="X11" s="718"/>
      <c r="Y11" s="718"/>
      <c r="Z11" s="718"/>
      <c r="AA11" s="704">
        <f t="shared" si="1"/>
        <v>0</v>
      </c>
      <c r="AB11" s="718"/>
      <c r="AC11" s="718"/>
      <c r="AD11" s="721"/>
      <c r="AE11" s="721"/>
      <c r="AF11" s="730"/>
      <c r="AG11" s="721"/>
      <c r="AH11" s="721"/>
      <c r="AI11" s="708"/>
    </row>
    <row r="12" ht="24.0" customHeight="1">
      <c r="A12" s="737">
        <v>5.0</v>
      </c>
      <c r="B12" s="738" t="s">
        <v>259</v>
      </c>
      <c r="C12" s="739" t="s">
        <v>260</v>
      </c>
      <c r="D12" s="740">
        <v>373050.0</v>
      </c>
      <c r="E12" s="741" t="s">
        <v>33</v>
      </c>
      <c r="F12" s="742">
        <v>34800.0</v>
      </c>
      <c r="G12" s="743"/>
      <c r="H12" s="743"/>
      <c r="I12" s="744">
        <v>34800.0</v>
      </c>
      <c r="J12" s="739" t="s">
        <v>261</v>
      </c>
      <c r="K12" s="739" t="s">
        <v>262</v>
      </c>
      <c r="L12" s="742">
        <v>71100.0</v>
      </c>
      <c r="M12" s="743"/>
      <c r="N12" s="743"/>
      <c r="O12" s="744">
        <v>71100.0</v>
      </c>
      <c r="P12" s="745" t="s">
        <v>263</v>
      </c>
      <c r="Q12" s="739" t="s">
        <v>264</v>
      </c>
      <c r="R12" s="746"/>
      <c r="S12" s="745"/>
      <c r="T12" s="745">
        <v>64000.0</v>
      </c>
      <c r="U12" s="747">
        <v>64000.0</v>
      </c>
      <c r="V12" s="739" t="s">
        <v>265</v>
      </c>
      <c r="W12" s="739" t="s">
        <v>266</v>
      </c>
      <c r="X12" s="748"/>
      <c r="Y12" s="746"/>
      <c r="Z12" s="749">
        <v>36500.0</v>
      </c>
      <c r="AA12" s="750">
        <v>36500.0</v>
      </c>
      <c r="AB12" s="748">
        <v>244173.0</v>
      </c>
      <c r="AC12" s="748">
        <v>244228.0</v>
      </c>
      <c r="AD12" s="739" t="s">
        <v>267</v>
      </c>
      <c r="AE12" s="739" t="s">
        <v>267</v>
      </c>
      <c r="AF12" s="751"/>
      <c r="AG12" s="752"/>
      <c r="AH12" s="752"/>
      <c r="AI12" s="753"/>
    </row>
    <row r="13" ht="24.0" customHeight="1">
      <c r="A13" s="754"/>
      <c r="B13" s="755"/>
      <c r="C13" s="756"/>
      <c r="D13" s="757"/>
      <c r="E13" s="741" t="s">
        <v>42</v>
      </c>
      <c r="F13" s="742">
        <v>34800.0</v>
      </c>
      <c r="G13" s="743"/>
      <c r="H13" s="743"/>
      <c r="I13" s="744">
        <v>34800.0</v>
      </c>
      <c r="J13" s="758"/>
      <c r="K13" s="758"/>
      <c r="L13" s="742">
        <v>71100.0</v>
      </c>
      <c r="M13" s="743"/>
      <c r="N13" s="743"/>
      <c r="O13" s="744">
        <v>71100.0</v>
      </c>
      <c r="P13" s="759"/>
      <c r="Q13" s="759"/>
      <c r="R13" s="746"/>
      <c r="S13" s="745"/>
      <c r="T13" s="745">
        <v>64000.0</v>
      </c>
      <c r="U13" s="747">
        <v>64000.0</v>
      </c>
      <c r="V13" s="746"/>
      <c r="W13" s="746"/>
      <c r="X13" s="746"/>
      <c r="Y13" s="746"/>
      <c r="Z13" s="749">
        <v>36500.0</v>
      </c>
      <c r="AA13" s="704">
        <f t="shared" ref="AA13:AA99" si="2">SUM(X13:Z13)</f>
        <v>36500</v>
      </c>
      <c r="AB13" s="746"/>
      <c r="AC13" s="746"/>
      <c r="AD13" s="751"/>
      <c r="AE13" s="760"/>
      <c r="AF13" s="751"/>
      <c r="AG13" s="751"/>
      <c r="AH13" s="751"/>
      <c r="AI13" s="753"/>
    </row>
    <row r="14" ht="24.0" customHeight="1">
      <c r="A14" s="737">
        <v>6.0</v>
      </c>
      <c r="B14" s="738" t="s">
        <v>268</v>
      </c>
      <c r="C14" s="739" t="s">
        <v>269</v>
      </c>
      <c r="D14" s="740">
        <v>84000.0</v>
      </c>
      <c r="E14" s="741" t="s">
        <v>33</v>
      </c>
      <c r="F14" s="742">
        <v>5300.0</v>
      </c>
      <c r="G14" s="743"/>
      <c r="H14" s="743"/>
      <c r="I14" s="744">
        <v>5300.0</v>
      </c>
      <c r="J14" s="739" t="s">
        <v>261</v>
      </c>
      <c r="K14" s="739" t="s">
        <v>262</v>
      </c>
      <c r="L14" s="742">
        <v>12000.0</v>
      </c>
      <c r="M14" s="743"/>
      <c r="N14" s="743"/>
      <c r="O14" s="744">
        <v>12000.0</v>
      </c>
      <c r="P14" s="745" t="s">
        <v>263</v>
      </c>
      <c r="Q14" s="739" t="s">
        <v>264</v>
      </c>
      <c r="R14" s="746"/>
      <c r="S14" s="746"/>
      <c r="T14" s="761"/>
      <c r="U14" s="762">
        <v>0.0</v>
      </c>
      <c r="V14" s="763"/>
      <c r="W14" s="746"/>
      <c r="X14" s="746"/>
      <c r="Y14" s="746"/>
      <c r="Z14" s="746"/>
      <c r="AA14" s="704">
        <f t="shared" si="2"/>
        <v>0</v>
      </c>
      <c r="AB14" s="746"/>
      <c r="AC14" s="746"/>
      <c r="AD14" s="751"/>
      <c r="AE14" s="760"/>
      <c r="AF14" s="751"/>
      <c r="AG14" s="751"/>
      <c r="AH14" s="751"/>
      <c r="AI14" s="753"/>
    </row>
    <row r="15" ht="24.0" customHeight="1">
      <c r="A15" s="754"/>
      <c r="B15" s="751"/>
      <c r="C15" s="756"/>
      <c r="D15" s="757"/>
      <c r="E15" s="741" t="s">
        <v>42</v>
      </c>
      <c r="F15" s="742">
        <v>5300.0</v>
      </c>
      <c r="G15" s="743"/>
      <c r="H15" s="743"/>
      <c r="I15" s="744">
        <v>5300.0</v>
      </c>
      <c r="J15" s="758"/>
      <c r="K15" s="758"/>
      <c r="L15" s="742">
        <v>12000.0</v>
      </c>
      <c r="M15" s="743"/>
      <c r="N15" s="743"/>
      <c r="O15" s="744">
        <v>12000.0</v>
      </c>
      <c r="P15" s="759"/>
      <c r="Q15" s="759"/>
      <c r="R15" s="746"/>
      <c r="S15" s="746"/>
      <c r="T15" s="761"/>
      <c r="U15" s="762">
        <v>0.0</v>
      </c>
      <c r="V15" s="746"/>
      <c r="W15" s="746"/>
      <c r="X15" s="746"/>
      <c r="Y15" s="746"/>
      <c r="Z15" s="746"/>
      <c r="AA15" s="704">
        <f t="shared" si="2"/>
        <v>0</v>
      </c>
      <c r="AB15" s="746"/>
      <c r="AC15" s="746"/>
      <c r="AD15" s="751"/>
      <c r="AE15" s="760"/>
      <c r="AF15" s="751"/>
      <c r="AG15" s="751"/>
      <c r="AH15" s="751"/>
      <c r="AI15" s="753"/>
    </row>
    <row r="16" ht="24.0" customHeight="1">
      <c r="A16" s="691">
        <v>7.0</v>
      </c>
      <c r="B16" s="731" t="s">
        <v>270</v>
      </c>
      <c r="C16" s="693" t="s">
        <v>271</v>
      </c>
      <c r="D16" s="694">
        <v>150350.0</v>
      </c>
      <c r="E16" s="695" t="s">
        <v>33</v>
      </c>
      <c r="F16" s="764">
        <v>34700.0</v>
      </c>
      <c r="G16" s="410">
        <v>1200.0</v>
      </c>
      <c r="H16" s="722"/>
      <c r="I16" s="765">
        <v>35900.0</v>
      </c>
      <c r="J16" s="732" t="s">
        <v>272</v>
      </c>
      <c r="K16" s="732" t="s">
        <v>273</v>
      </c>
      <c r="L16" s="722"/>
      <c r="M16" s="764">
        <v>2400.0</v>
      </c>
      <c r="N16" s="410">
        <v>24100.0</v>
      </c>
      <c r="O16" s="765">
        <v>26500.0</v>
      </c>
      <c r="P16" s="693" t="s">
        <v>274</v>
      </c>
      <c r="Q16" s="693" t="s">
        <v>275</v>
      </c>
      <c r="R16" s="766">
        <v>17900.0</v>
      </c>
      <c r="S16" s="767"/>
      <c r="T16" s="767"/>
      <c r="U16" s="768">
        <v>17900.0</v>
      </c>
      <c r="V16" s="769"/>
      <c r="W16" s="769"/>
      <c r="X16" s="770"/>
      <c r="Y16" s="767"/>
      <c r="Z16" s="767"/>
      <c r="AA16" s="704">
        <f t="shared" si="2"/>
        <v>0</v>
      </c>
      <c r="AB16" s="767"/>
      <c r="AC16" s="767"/>
      <c r="AD16" s="727" t="s">
        <v>267</v>
      </c>
      <c r="AE16" s="727" t="s">
        <v>267</v>
      </c>
      <c r="AF16" s="734"/>
      <c r="AG16" s="729"/>
      <c r="AH16" s="729"/>
      <c r="AI16" s="708"/>
    </row>
    <row r="17" ht="24.0" customHeight="1">
      <c r="A17" s="709"/>
      <c r="B17" s="734"/>
      <c r="C17" s="711"/>
      <c r="D17" s="712"/>
      <c r="E17" s="713" t="s">
        <v>42</v>
      </c>
      <c r="F17" s="771">
        <v>34700.0</v>
      </c>
      <c r="G17" s="719">
        <v>1200.0</v>
      </c>
      <c r="H17" s="714"/>
      <c r="I17" s="772">
        <v>35900.0</v>
      </c>
      <c r="J17" s="716"/>
      <c r="K17" s="716"/>
      <c r="L17" s="714"/>
      <c r="M17" s="771">
        <v>2400.0</v>
      </c>
      <c r="N17" s="719">
        <v>24100.0</v>
      </c>
      <c r="O17" s="772">
        <v>26500.0</v>
      </c>
      <c r="P17" s="716"/>
      <c r="Q17" s="716"/>
      <c r="R17" s="773">
        <v>17900.0</v>
      </c>
      <c r="S17" s="774"/>
      <c r="T17" s="774"/>
      <c r="U17" s="768">
        <v>17900.0</v>
      </c>
      <c r="V17" s="774"/>
      <c r="W17" s="774"/>
      <c r="X17" s="774"/>
      <c r="Y17" s="774"/>
      <c r="Z17" s="774"/>
      <c r="AA17" s="704">
        <f t="shared" si="2"/>
        <v>0</v>
      </c>
      <c r="AB17" s="774"/>
      <c r="AC17" s="774"/>
      <c r="AD17" s="730"/>
      <c r="AE17" s="775"/>
      <c r="AF17" s="730"/>
      <c r="AG17" s="730"/>
      <c r="AH17" s="730"/>
      <c r="AI17" s="708"/>
    </row>
    <row r="18" ht="24.0" customHeight="1">
      <c r="A18" s="691">
        <v>8.0</v>
      </c>
      <c r="B18" s="776" t="s">
        <v>276</v>
      </c>
      <c r="C18" s="777" t="s">
        <v>277</v>
      </c>
      <c r="D18" s="768">
        <v>223120.0</v>
      </c>
      <c r="E18" s="695" t="s">
        <v>33</v>
      </c>
      <c r="F18" s="714"/>
      <c r="G18" s="778"/>
      <c r="H18" s="714"/>
      <c r="I18" s="715"/>
      <c r="J18" s="716"/>
      <c r="K18" s="716"/>
      <c r="L18" s="714"/>
      <c r="M18" s="779"/>
      <c r="N18" s="719">
        <v>306600.0</v>
      </c>
      <c r="O18" s="772">
        <v>306600.0</v>
      </c>
      <c r="P18" s="780" t="s">
        <v>278</v>
      </c>
      <c r="Q18" s="780" t="s">
        <v>279</v>
      </c>
      <c r="R18" s="781"/>
      <c r="S18" s="719">
        <v>211600.0</v>
      </c>
      <c r="T18" s="774"/>
      <c r="U18" s="768">
        <v>211600.0</v>
      </c>
      <c r="V18" s="782" t="s">
        <v>280</v>
      </c>
      <c r="W18" s="782" t="s">
        <v>281</v>
      </c>
      <c r="X18" s="774"/>
      <c r="Y18" s="774"/>
      <c r="Z18" s="774"/>
      <c r="AA18" s="704">
        <f t="shared" si="2"/>
        <v>0</v>
      </c>
      <c r="AB18" s="774"/>
      <c r="AC18" s="774"/>
      <c r="AD18" s="730"/>
      <c r="AE18" s="775"/>
      <c r="AF18" s="730"/>
      <c r="AG18" s="730"/>
      <c r="AH18" s="730"/>
      <c r="AI18" s="708"/>
    </row>
    <row r="19" ht="24.0" customHeight="1">
      <c r="A19" s="709"/>
      <c r="B19" s="734"/>
      <c r="C19" s="711"/>
      <c r="D19" s="712"/>
      <c r="E19" s="713" t="s">
        <v>42</v>
      </c>
      <c r="F19" s="714"/>
      <c r="G19" s="778"/>
      <c r="H19" s="714"/>
      <c r="I19" s="715"/>
      <c r="J19" s="716"/>
      <c r="K19" s="716"/>
      <c r="L19" s="714"/>
      <c r="M19" s="779"/>
      <c r="N19" s="783">
        <v>232026.0</v>
      </c>
      <c r="O19" s="772">
        <v>232026.0</v>
      </c>
      <c r="P19" s="716"/>
      <c r="Q19" s="716"/>
      <c r="R19" s="781"/>
      <c r="S19" s="783">
        <v>140288.0</v>
      </c>
      <c r="T19" s="774"/>
      <c r="U19" s="768">
        <v>140288.0</v>
      </c>
      <c r="V19" s="774"/>
      <c r="W19" s="774"/>
      <c r="X19" s="774"/>
      <c r="Y19" s="774"/>
      <c r="Z19" s="774"/>
      <c r="AA19" s="704">
        <f t="shared" si="2"/>
        <v>0</v>
      </c>
      <c r="AB19" s="774"/>
      <c r="AC19" s="774"/>
      <c r="AD19" s="730"/>
      <c r="AE19" s="775"/>
      <c r="AF19" s="730"/>
      <c r="AG19" s="730"/>
      <c r="AH19" s="730"/>
      <c r="AI19" s="708"/>
    </row>
    <row r="20" ht="24.0" customHeight="1">
      <c r="A20" s="691">
        <v>9.0</v>
      </c>
      <c r="B20" s="784" t="s">
        <v>282</v>
      </c>
      <c r="C20" s="693" t="s">
        <v>283</v>
      </c>
      <c r="D20" s="694">
        <v>274800.0</v>
      </c>
      <c r="E20" s="695" t="s">
        <v>33</v>
      </c>
      <c r="F20" s="714"/>
      <c r="G20" s="778"/>
      <c r="H20" s="714"/>
      <c r="I20" s="715"/>
      <c r="J20" s="716"/>
      <c r="K20" s="716"/>
      <c r="L20" s="714"/>
      <c r="M20" s="785"/>
      <c r="N20" s="786"/>
      <c r="O20" s="715"/>
      <c r="P20" s="787"/>
      <c r="Q20" s="787"/>
      <c r="R20" s="788"/>
      <c r="S20" s="789"/>
      <c r="T20" s="774"/>
      <c r="U20" s="410">
        <v>0.0</v>
      </c>
      <c r="V20" s="774"/>
      <c r="W20" s="774"/>
      <c r="X20" s="774"/>
      <c r="Y20" s="774"/>
      <c r="Z20" s="774"/>
      <c r="AA20" s="704">
        <f t="shared" si="2"/>
        <v>0</v>
      </c>
      <c r="AB20" s="774"/>
      <c r="AC20" s="774"/>
      <c r="AD20" s="730"/>
      <c r="AE20" s="775"/>
      <c r="AF20" s="730"/>
      <c r="AG20" s="730"/>
      <c r="AH20" s="730"/>
      <c r="AI20" s="708"/>
    </row>
    <row r="21" ht="24.0" customHeight="1">
      <c r="A21" s="709"/>
      <c r="B21" s="734"/>
      <c r="C21" s="711"/>
      <c r="D21" s="712"/>
      <c r="E21" s="713" t="s">
        <v>42</v>
      </c>
      <c r="F21" s="714"/>
      <c r="G21" s="778"/>
      <c r="H21" s="714"/>
      <c r="I21" s="715"/>
      <c r="J21" s="716"/>
      <c r="K21" s="716"/>
      <c r="L21" s="714"/>
      <c r="M21" s="785"/>
      <c r="N21" s="786"/>
      <c r="O21" s="715"/>
      <c r="P21" s="790"/>
      <c r="Q21" s="790"/>
      <c r="R21" s="788"/>
      <c r="S21" s="789"/>
      <c r="T21" s="774"/>
      <c r="U21" s="410">
        <v>0.0</v>
      </c>
      <c r="V21" s="774"/>
      <c r="W21" s="774"/>
      <c r="X21" s="774"/>
      <c r="Y21" s="774"/>
      <c r="Z21" s="774"/>
      <c r="AA21" s="704">
        <f t="shared" si="2"/>
        <v>0</v>
      </c>
      <c r="AB21" s="774"/>
      <c r="AC21" s="774"/>
      <c r="AD21" s="730"/>
      <c r="AE21" s="775"/>
      <c r="AF21" s="730"/>
      <c r="AG21" s="730"/>
      <c r="AH21" s="730"/>
      <c r="AI21" s="708"/>
    </row>
    <row r="22" ht="24.0" customHeight="1">
      <c r="A22" s="691">
        <v>10.0</v>
      </c>
      <c r="B22" s="784" t="s">
        <v>284</v>
      </c>
      <c r="C22" s="693" t="s">
        <v>285</v>
      </c>
      <c r="D22" s="694">
        <v>300000.0</v>
      </c>
      <c r="E22" s="695" t="s">
        <v>33</v>
      </c>
      <c r="F22" s="714"/>
      <c r="G22" s="778"/>
      <c r="H22" s="714"/>
      <c r="I22" s="715"/>
      <c r="J22" s="716"/>
      <c r="K22" s="716"/>
      <c r="L22" s="714"/>
      <c r="M22" s="785"/>
      <c r="N22" s="786"/>
      <c r="O22" s="715"/>
      <c r="P22" s="790"/>
      <c r="Q22" s="790"/>
      <c r="R22" s="788"/>
      <c r="S22" s="789"/>
      <c r="T22" s="774"/>
      <c r="U22" s="410">
        <v>0.0</v>
      </c>
      <c r="V22" s="774"/>
      <c r="W22" s="774"/>
      <c r="X22" s="774"/>
      <c r="Y22" s="774"/>
      <c r="Z22" s="774"/>
      <c r="AA22" s="704">
        <f t="shared" si="2"/>
        <v>0</v>
      </c>
      <c r="AB22" s="774"/>
      <c r="AC22" s="774"/>
      <c r="AD22" s="730"/>
      <c r="AE22" s="775"/>
      <c r="AF22" s="730"/>
      <c r="AG22" s="730"/>
      <c r="AH22" s="730"/>
      <c r="AI22" s="708"/>
    </row>
    <row r="23" ht="24.0" customHeight="1">
      <c r="A23" s="709"/>
      <c r="B23" s="734"/>
      <c r="C23" s="711"/>
      <c r="D23" s="712"/>
      <c r="E23" s="713" t="s">
        <v>42</v>
      </c>
      <c r="F23" s="714"/>
      <c r="G23" s="778"/>
      <c r="H23" s="714"/>
      <c r="I23" s="715"/>
      <c r="J23" s="716"/>
      <c r="K23" s="716"/>
      <c r="L23" s="714"/>
      <c r="M23" s="785"/>
      <c r="N23" s="786"/>
      <c r="O23" s="715"/>
      <c r="P23" s="790"/>
      <c r="Q23" s="790"/>
      <c r="R23" s="788"/>
      <c r="S23" s="789"/>
      <c r="T23" s="774"/>
      <c r="U23" s="410">
        <v>0.0</v>
      </c>
      <c r="V23" s="774"/>
      <c r="W23" s="774"/>
      <c r="X23" s="774"/>
      <c r="Y23" s="774"/>
      <c r="Z23" s="774"/>
      <c r="AA23" s="704">
        <f t="shared" si="2"/>
        <v>0</v>
      </c>
      <c r="AB23" s="774"/>
      <c r="AC23" s="774"/>
      <c r="AD23" s="730"/>
      <c r="AE23" s="775"/>
      <c r="AF23" s="730"/>
      <c r="AG23" s="730"/>
      <c r="AH23" s="730"/>
      <c r="AI23" s="708"/>
    </row>
    <row r="24" ht="24.0" customHeight="1">
      <c r="A24" s="691">
        <v>11.0</v>
      </c>
      <c r="B24" s="791" t="s">
        <v>286</v>
      </c>
      <c r="C24" s="777" t="s">
        <v>287</v>
      </c>
      <c r="D24" s="768">
        <v>1000000.0</v>
      </c>
      <c r="E24" s="695" t="s">
        <v>33</v>
      </c>
      <c r="F24" s="714"/>
      <c r="G24" s="714"/>
      <c r="H24" s="714"/>
      <c r="I24" s="772">
        <v>0.0</v>
      </c>
      <c r="J24" s="716"/>
      <c r="K24" s="716"/>
      <c r="L24" s="714"/>
      <c r="M24" s="771">
        <v>341070.0</v>
      </c>
      <c r="N24" s="714"/>
      <c r="O24" s="772">
        <v>341070.0</v>
      </c>
      <c r="P24" s="792" t="s">
        <v>288</v>
      </c>
      <c r="Q24" s="792" t="s">
        <v>289</v>
      </c>
      <c r="R24" s="793"/>
      <c r="S24" s="794"/>
      <c r="T24" s="794"/>
      <c r="U24" s="410">
        <v>0.0</v>
      </c>
      <c r="V24" s="794"/>
      <c r="W24" s="794"/>
      <c r="X24" s="794"/>
      <c r="Y24" s="794"/>
      <c r="Z24" s="794"/>
      <c r="AA24" s="704">
        <f t="shared" si="2"/>
        <v>0</v>
      </c>
      <c r="AB24" s="794"/>
      <c r="AC24" s="794"/>
      <c r="AD24" s="794"/>
      <c r="AE24" s="794"/>
      <c r="AF24" s="794"/>
      <c r="AG24" s="794"/>
      <c r="AH24" s="794"/>
      <c r="AI24" s="708"/>
    </row>
    <row r="25" ht="24.0" customHeight="1">
      <c r="A25" s="709"/>
      <c r="B25" s="734"/>
      <c r="C25" s="711"/>
      <c r="D25" s="712"/>
      <c r="E25" s="713" t="s">
        <v>42</v>
      </c>
      <c r="F25" s="714"/>
      <c r="G25" s="714"/>
      <c r="H25" s="714"/>
      <c r="I25" s="772">
        <v>0.0</v>
      </c>
      <c r="J25" s="716"/>
      <c r="K25" s="716"/>
      <c r="L25" s="714"/>
      <c r="M25" s="783">
        <v>341070.0</v>
      </c>
      <c r="N25" s="714"/>
      <c r="O25" s="772">
        <v>341070.0</v>
      </c>
      <c r="P25" s="795"/>
      <c r="Q25" s="795"/>
      <c r="R25" s="796"/>
      <c r="S25" s="797"/>
      <c r="T25" s="797"/>
      <c r="U25" s="719">
        <v>0.0</v>
      </c>
      <c r="V25" s="797"/>
      <c r="W25" s="797"/>
      <c r="X25" s="797"/>
      <c r="Y25" s="797"/>
      <c r="Z25" s="797"/>
      <c r="AA25" s="704">
        <f t="shared" si="2"/>
        <v>0</v>
      </c>
      <c r="AB25" s="797"/>
      <c r="AC25" s="797"/>
      <c r="AD25" s="797"/>
      <c r="AE25" s="797"/>
      <c r="AF25" s="797"/>
      <c r="AG25" s="797"/>
      <c r="AH25" s="797"/>
      <c r="AI25" s="708"/>
    </row>
    <row r="26" ht="24.0" customHeight="1">
      <c r="A26" s="691">
        <v>12.0</v>
      </c>
      <c r="B26" s="784" t="s">
        <v>290</v>
      </c>
      <c r="C26" s="693" t="s">
        <v>291</v>
      </c>
      <c r="D26" s="694">
        <v>1000000.0</v>
      </c>
      <c r="E26" s="695" t="s">
        <v>33</v>
      </c>
      <c r="F26" s="714"/>
      <c r="G26" s="714"/>
      <c r="H26" s="714"/>
      <c r="I26" s="772"/>
      <c r="J26" s="716"/>
      <c r="K26" s="716"/>
      <c r="L26" s="714"/>
      <c r="M26" s="783"/>
      <c r="N26" s="714"/>
      <c r="O26" s="772"/>
      <c r="P26" s="795"/>
      <c r="Q26" s="795"/>
      <c r="R26" s="796"/>
      <c r="S26" s="797"/>
      <c r="T26" s="797"/>
      <c r="U26" s="719">
        <v>0.0</v>
      </c>
      <c r="V26" s="797"/>
      <c r="W26" s="797"/>
      <c r="X26" s="797"/>
      <c r="Y26" s="797"/>
      <c r="Z26" s="797"/>
      <c r="AA26" s="704">
        <f t="shared" si="2"/>
        <v>0</v>
      </c>
      <c r="AB26" s="797"/>
      <c r="AC26" s="797"/>
      <c r="AD26" s="797"/>
      <c r="AE26" s="797"/>
      <c r="AF26" s="797"/>
      <c r="AG26" s="797"/>
      <c r="AH26" s="797"/>
      <c r="AI26" s="708"/>
    </row>
    <row r="27" ht="24.0" customHeight="1">
      <c r="A27" s="709"/>
      <c r="B27" s="734"/>
      <c r="C27" s="711"/>
      <c r="D27" s="712"/>
      <c r="E27" s="713" t="s">
        <v>42</v>
      </c>
      <c r="F27" s="714"/>
      <c r="G27" s="714"/>
      <c r="H27" s="714"/>
      <c r="I27" s="772"/>
      <c r="J27" s="716"/>
      <c r="K27" s="716"/>
      <c r="L27" s="714"/>
      <c r="M27" s="783"/>
      <c r="N27" s="714"/>
      <c r="O27" s="772"/>
      <c r="P27" s="795"/>
      <c r="Q27" s="795"/>
      <c r="R27" s="796"/>
      <c r="S27" s="797"/>
      <c r="T27" s="797"/>
      <c r="U27" s="719">
        <v>0.0</v>
      </c>
      <c r="V27" s="797"/>
      <c r="W27" s="797"/>
      <c r="X27" s="797"/>
      <c r="Y27" s="797"/>
      <c r="Z27" s="797"/>
      <c r="AA27" s="704">
        <f t="shared" si="2"/>
        <v>0</v>
      </c>
      <c r="AB27" s="797"/>
      <c r="AC27" s="797"/>
      <c r="AD27" s="797"/>
      <c r="AE27" s="797"/>
      <c r="AF27" s="797"/>
      <c r="AG27" s="797"/>
      <c r="AH27" s="797"/>
      <c r="AI27" s="708"/>
    </row>
    <row r="28" ht="24.0" customHeight="1">
      <c r="A28" s="691">
        <v>13.0</v>
      </c>
      <c r="B28" s="784" t="s">
        <v>292</v>
      </c>
      <c r="C28" s="693" t="s">
        <v>293</v>
      </c>
      <c r="D28" s="694">
        <v>380000.0</v>
      </c>
      <c r="E28" s="695" t="s">
        <v>33</v>
      </c>
      <c r="F28" s="714"/>
      <c r="G28" s="714"/>
      <c r="H28" s="714"/>
      <c r="I28" s="772"/>
      <c r="J28" s="716"/>
      <c r="K28" s="716"/>
      <c r="L28" s="714"/>
      <c r="M28" s="783"/>
      <c r="N28" s="714"/>
      <c r="O28" s="772"/>
      <c r="P28" s="795"/>
      <c r="Q28" s="795"/>
      <c r="R28" s="796"/>
      <c r="S28" s="797"/>
      <c r="T28" s="797"/>
      <c r="U28" s="719">
        <v>0.0</v>
      </c>
      <c r="V28" s="797"/>
      <c r="W28" s="797"/>
      <c r="X28" s="797"/>
      <c r="Y28" s="797"/>
      <c r="Z28" s="797"/>
      <c r="AA28" s="704">
        <f t="shared" si="2"/>
        <v>0</v>
      </c>
      <c r="AB28" s="797"/>
      <c r="AC28" s="797"/>
      <c r="AD28" s="797"/>
      <c r="AE28" s="797"/>
      <c r="AF28" s="797"/>
      <c r="AG28" s="797"/>
      <c r="AH28" s="797"/>
      <c r="AI28" s="708"/>
    </row>
    <row r="29" ht="24.0" customHeight="1">
      <c r="A29" s="709"/>
      <c r="B29" s="734"/>
      <c r="C29" s="711"/>
      <c r="D29" s="712"/>
      <c r="E29" s="713" t="s">
        <v>42</v>
      </c>
      <c r="F29" s="714"/>
      <c r="G29" s="714"/>
      <c r="H29" s="714"/>
      <c r="I29" s="772"/>
      <c r="J29" s="716"/>
      <c r="K29" s="716"/>
      <c r="L29" s="714"/>
      <c r="M29" s="783"/>
      <c r="N29" s="714"/>
      <c r="O29" s="772"/>
      <c r="P29" s="795"/>
      <c r="Q29" s="795"/>
      <c r="R29" s="796"/>
      <c r="S29" s="797"/>
      <c r="T29" s="797"/>
      <c r="U29" s="719">
        <v>0.0</v>
      </c>
      <c r="V29" s="797"/>
      <c r="W29" s="797"/>
      <c r="X29" s="797"/>
      <c r="Y29" s="797"/>
      <c r="Z29" s="797"/>
      <c r="AA29" s="704">
        <f t="shared" si="2"/>
        <v>0</v>
      </c>
      <c r="AB29" s="797"/>
      <c r="AC29" s="797"/>
      <c r="AD29" s="797"/>
      <c r="AE29" s="797"/>
      <c r="AF29" s="797"/>
      <c r="AG29" s="797"/>
      <c r="AH29" s="797"/>
      <c r="AI29" s="708"/>
    </row>
    <row r="30" ht="24.0" customHeight="1">
      <c r="A30" s="691">
        <v>14.0</v>
      </c>
      <c r="B30" s="791" t="s">
        <v>294</v>
      </c>
      <c r="C30" s="798" t="s">
        <v>295</v>
      </c>
      <c r="D30" s="694">
        <v>402860.0</v>
      </c>
      <c r="E30" s="695" t="s">
        <v>33</v>
      </c>
      <c r="F30" s="714"/>
      <c r="G30" s="714"/>
      <c r="H30" s="714"/>
      <c r="I30" s="715"/>
      <c r="J30" s="716"/>
      <c r="K30" s="716"/>
      <c r="L30" s="714"/>
      <c r="M30" s="799"/>
      <c r="N30" s="783">
        <v>0.0</v>
      </c>
      <c r="O30" s="772">
        <v>0.0</v>
      </c>
      <c r="P30" s="795"/>
      <c r="Q30" s="795"/>
      <c r="R30" s="800">
        <v>387140.0</v>
      </c>
      <c r="S30" s="801"/>
      <c r="T30" s="797"/>
      <c r="U30" s="802">
        <v>387140.0</v>
      </c>
      <c r="V30" s="797"/>
      <c r="W30" s="797"/>
      <c r="X30" s="797"/>
      <c r="Y30" s="797"/>
      <c r="Z30" s="797"/>
      <c r="AA30" s="704">
        <f t="shared" si="2"/>
        <v>0</v>
      </c>
      <c r="AB30" s="797"/>
      <c r="AC30" s="797"/>
      <c r="AD30" s="797"/>
      <c r="AE30" s="797"/>
      <c r="AF30" s="797"/>
      <c r="AG30" s="797"/>
      <c r="AH30" s="797"/>
      <c r="AI30" s="708"/>
    </row>
    <row r="31" ht="24.0" customHeight="1">
      <c r="A31" s="709"/>
      <c r="B31" s="734"/>
      <c r="C31" s="711"/>
      <c r="D31" s="712"/>
      <c r="E31" s="713" t="s">
        <v>42</v>
      </c>
      <c r="F31" s="714"/>
      <c r="G31" s="714"/>
      <c r="H31" s="714"/>
      <c r="I31" s="715"/>
      <c r="J31" s="716"/>
      <c r="K31" s="716"/>
      <c r="L31" s="714"/>
      <c r="M31" s="799"/>
      <c r="N31" s="783">
        <v>0.0</v>
      </c>
      <c r="O31" s="772">
        <v>0.0</v>
      </c>
      <c r="P31" s="795"/>
      <c r="Q31" s="795"/>
      <c r="R31" s="800">
        <v>368577.0</v>
      </c>
      <c r="S31" s="801"/>
      <c r="T31" s="797"/>
      <c r="U31" s="802">
        <v>368577.0</v>
      </c>
      <c r="V31" s="797"/>
      <c r="W31" s="797"/>
      <c r="X31" s="797"/>
      <c r="Y31" s="797"/>
      <c r="Z31" s="797"/>
      <c r="AA31" s="704">
        <f t="shared" si="2"/>
        <v>0</v>
      </c>
      <c r="AB31" s="797"/>
      <c r="AC31" s="797"/>
      <c r="AD31" s="797"/>
      <c r="AE31" s="797"/>
      <c r="AF31" s="797"/>
      <c r="AG31" s="797"/>
      <c r="AH31" s="797"/>
      <c r="AI31" s="708"/>
    </row>
    <row r="32" ht="24.0" customHeight="1">
      <c r="A32" s="691">
        <v>15.0</v>
      </c>
      <c r="B32" s="731" t="s">
        <v>296</v>
      </c>
      <c r="C32" s="693" t="s">
        <v>297</v>
      </c>
      <c r="D32" s="694">
        <v>1800000.0</v>
      </c>
      <c r="E32" s="695" t="s">
        <v>33</v>
      </c>
      <c r="F32" s="722"/>
      <c r="G32" s="722"/>
      <c r="H32" s="722"/>
      <c r="I32" s="723"/>
      <c r="J32" s="725"/>
      <c r="K32" s="724"/>
      <c r="L32" s="722"/>
      <c r="M32" s="722"/>
      <c r="N32" s="722"/>
      <c r="O32" s="723"/>
      <c r="P32" s="725"/>
      <c r="Q32" s="725"/>
      <c r="R32" s="732">
        <v>1800000.0</v>
      </c>
      <c r="S32" s="726"/>
      <c r="T32" s="726"/>
      <c r="U32" s="768">
        <v>1800000.0</v>
      </c>
      <c r="V32" s="726"/>
      <c r="W32" s="726"/>
      <c r="X32" s="726"/>
      <c r="Y32" s="726"/>
      <c r="Z32" s="726"/>
      <c r="AA32" s="704">
        <f t="shared" si="2"/>
        <v>0</v>
      </c>
      <c r="AB32" s="726"/>
      <c r="AC32" s="726"/>
      <c r="AD32" s="733" t="s">
        <v>298</v>
      </c>
      <c r="AE32" s="729"/>
      <c r="AF32" s="734"/>
      <c r="AG32" s="729"/>
      <c r="AH32" s="729"/>
      <c r="AI32" s="708"/>
    </row>
    <row r="33" ht="24.0" customHeight="1">
      <c r="A33" s="709"/>
      <c r="B33" s="710"/>
      <c r="C33" s="711"/>
      <c r="D33" s="712"/>
      <c r="E33" s="713" t="s">
        <v>42</v>
      </c>
      <c r="F33" s="714"/>
      <c r="G33" s="714"/>
      <c r="H33" s="714"/>
      <c r="I33" s="715"/>
      <c r="J33" s="717"/>
      <c r="K33" s="716"/>
      <c r="L33" s="714"/>
      <c r="M33" s="714"/>
      <c r="N33" s="714"/>
      <c r="O33" s="715"/>
      <c r="P33" s="717"/>
      <c r="Q33" s="717"/>
      <c r="R33" s="735">
        <v>955020.0</v>
      </c>
      <c r="S33" s="718"/>
      <c r="T33" s="718"/>
      <c r="U33" s="802">
        <v>955020.0</v>
      </c>
      <c r="V33" s="718"/>
      <c r="W33" s="718"/>
      <c r="X33" s="718"/>
      <c r="Y33" s="718"/>
      <c r="Z33" s="718"/>
      <c r="AA33" s="704">
        <f t="shared" si="2"/>
        <v>0</v>
      </c>
      <c r="AB33" s="718"/>
      <c r="AC33" s="718"/>
      <c r="AD33" s="736"/>
      <c r="AE33" s="721"/>
      <c r="AF33" s="730"/>
      <c r="AG33" s="721"/>
      <c r="AH33" s="721"/>
      <c r="AI33" s="708"/>
    </row>
    <row r="34" ht="24.0" customHeight="1">
      <c r="A34" s="691">
        <v>16.0</v>
      </c>
      <c r="B34" s="692" t="s">
        <v>299</v>
      </c>
      <c r="C34" s="693" t="s">
        <v>300</v>
      </c>
      <c r="D34" s="694">
        <v>380000.0</v>
      </c>
      <c r="E34" s="713" t="s">
        <v>301</v>
      </c>
      <c r="F34" s="714"/>
      <c r="G34" s="714"/>
      <c r="H34" s="714"/>
      <c r="I34" s="715"/>
      <c r="J34" s="716"/>
      <c r="K34" s="716"/>
      <c r="L34" s="714"/>
      <c r="M34" s="799"/>
      <c r="N34" s="783"/>
      <c r="O34" s="772"/>
      <c r="P34" s="795"/>
      <c r="Q34" s="795"/>
      <c r="R34" s="803"/>
      <c r="S34" s="797"/>
      <c r="T34" s="797"/>
      <c r="U34" s="719">
        <v>0.0</v>
      </c>
      <c r="V34" s="797"/>
      <c r="W34" s="797"/>
      <c r="X34" s="797"/>
      <c r="Y34" s="797"/>
      <c r="Z34" s="797"/>
      <c r="AA34" s="704">
        <f t="shared" si="2"/>
        <v>0</v>
      </c>
      <c r="AB34" s="797"/>
      <c r="AC34" s="797"/>
      <c r="AD34" s="797"/>
      <c r="AE34" s="797"/>
      <c r="AF34" s="797"/>
      <c r="AG34" s="797"/>
      <c r="AH34" s="797"/>
      <c r="AI34" s="708"/>
    </row>
    <row r="35" ht="24.0" customHeight="1">
      <c r="A35" s="709"/>
      <c r="B35" s="734"/>
      <c r="C35" s="711"/>
      <c r="D35" s="712"/>
      <c r="E35" s="713" t="s">
        <v>42</v>
      </c>
      <c r="F35" s="714"/>
      <c r="G35" s="714"/>
      <c r="H35" s="714"/>
      <c r="I35" s="715"/>
      <c r="J35" s="716"/>
      <c r="K35" s="716"/>
      <c r="L35" s="714"/>
      <c r="M35" s="799"/>
      <c r="N35" s="783"/>
      <c r="O35" s="772"/>
      <c r="P35" s="795"/>
      <c r="Q35" s="795"/>
      <c r="R35" s="803"/>
      <c r="S35" s="797"/>
      <c r="T35" s="797"/>
      <c r="U35" s="719">
        <v>0.0</v>
      </c>
      <c r="V35" s="797"/>
      <c r="W35" s="797"/>
      <c r="X35" s="797"/>
      <c r="Y35" s="797"/>
      <c r="Z35" s="797"/>
      <c r="AA35" s="704">
        <f t="shared" si="2"/>
        <v>0</v>
      </c>
      <c r="AB35" s="797"/>
      <c r="AC35" s="797"/>
      <c r="AD35" s="797"/>
      <c r="AE35" s="797"/>
      <c r="AF35" s="797"/>
      <c r="AG35" s="797"/>
      <c r="AH35" s="797"/>
      <c r="AI35" s="708"/>
    </row>
    <row r="36" ht="81.75" customHeight="1">
      <c r="A36" s="691">
        <v>17.0</v>
      </c>
      <c r="B36" s="791" t="s">
        <v>302</v>
      </c>
      <c r="C36" s="777" t="s">
        <v>303</v>
      </c>
      <c r="D36" s="768">
        <v>79900.0</v>
      </c>
      <c r="E36" s="695" t="s">
        <v>33</v>
      </c>
      <c r="F36" s="714"/>
      <c r="G36" s="714"/>
      <c r="H36" s="714"/>
      <c r="I36" s="715"/>
      <c r="J36" s="804"/>
      <c r="K36" s="804"/>
      <c r="L36" s="714"/>
      <c r="M36" s="799"/>
      <c r="N36" s="786"/>
      <c r="O36" s="715"/>
      <c r="P36" s="805"/>
      <c r="Q36" s="805"/>
      <c r="R36" s="806"/>
      <c r="S36" s="719">
        <v>79900.0</v>
      </c>
      <c r="T36" s="797"/>
      <c r="U36" s="802">
        <v>79900.0</v>
      </c>
      <c r="V36" s="807" t="s">
        <v>304</v>
      </c>
      <c r="W36" s="807" t="s">
        <v>305</v>
      </c>
      <c r="X36" s="797"/>
      <c r="Y36" s="797"/>
      <c r="Z36" s="797"/>
      <c r="AA36" s="704">
        <f t="shared" si="2"/>
        <v>0</v>
      </c>
      <c r="AB36" s="797"/>
      <c r="AC36" s="797"/>
      <c r="AD36" s="808"/>
      <c r="AE36" s="808"/>
      <c r="AF36" s="808"/>
      <c r="AG36" s="808"/>
      <c r="AH36" s="808"/>
      <c r="AI36" s="708"/>
    </row>
    <row r="37" ht="24.0" customHeight="1">
      <c r="A37" s="691"/>
      <c r="B37" s="791"/>
      <c r="C37" s="693"/>
      <c r="D37" s="722"/>
      <c r="E37" s="809" t="s">
        <v>42</v>
      </c>
      <c r="F37" s="714"/>
      <c r="G37" s="714"/>
      <c r="H37" s="714"/>
      <c r="I37" s="715"/>
      <c r="J37" s="716"/>
      <c r="K37" s="716"/>
      <c r="L37" s="714"/>
      <c r="M37" s="799"/>
      <c r="N37" s="786"/>
      <c r="O37" s="715"/>
      <c r="P37" s="795"/>
      <c r="Q37" s="795"/>
      <c r="R37" s="806"/>
      <c r="S37" s="810">
        <v>74895.0</v>
      </c>
      <c r="T37" s="797"/>
      <c r="U37" s="802">
        <v>74895.0</v>
      </c>
      <c r="V37" s="795"/>
      <c r="W37" s="797"/>
      <c r="X37" s="811"/>
      <c r="Y37" s="797"/>
      <c r="Z37" s="797"/>
      <c r="AA37" s="704">
        <f t="shared" si="2"/>
        <v>0</v>
      </c>
      <c r="AB37" s="797"/>
      <c r="AC37" s="797"/>
      <c r="AD37" s="797"/>
      <c r="AE37" s="797"/>
      <c r="AF37" s="797"/>
      <c r="AG37" s="797"/>
      <c r="AH37" s="797"/>
      <c r="AI37" s="708"/>
    </row>
    <row r="38" ht="24.0" customHeight="1">
      <c r="A38" s="691">
        <v>18.0</v>
      </c>
      <c r="B38" s="791" t="s">
        <v>306</v>
      </c>
      <c r="C38" s="693" t="s">
        <v>307</v>
      </c>
      <c r="D38" s="764">
        <v>236820.0</v>
      </c>
      <c r="E38" s="809" t="s">
        <v>301</v>
      </c>
      <c r="F38" s="714"/>
      <c r="G38" s="714"/>
      <c r="H38" s="714"/>
      <c r="I38" s="715"/>
      <c r="J38" s="716"/>
      <c r="K38" s="716"/>
      <c r="L38" s="714"/>
      <c r="M38" s="799"/>
      <c r="N38" s="786"/>
      <c r="O38" s="715"/>
      <c r="P38" s="795"/>
      <c r="Q38" s="795"/>
      <c r="R38" s="806"/>
      <c r="S38" s="810"/>
      <c r="T38" s="797"/>
      <c r="U38" s="719">
        <v>0.0</v>
      </c>
      <c r="V38" s="797"/>
      <c r="W38" s="797"/>
      <c r="X38" s="810">
        <v>236820.0</v>
      </c>
      <c r="Y38" s="797"/>
      <c r="Z38" s="797"/>
      <c r="AA38" s="704">
        <f t="shared" si="2"/>
        <v>236820</v>
      </c>
      <c r="AB38" s="797"/>
      <c r="AC38" s="797"/>
      <c r="AD38" s="797"/>
      <c r="AE38" s="797"/>
      <c r="AF38" s="797"/>
      <c r="AG38" s="797"/>
      <c r="AH38" s="797"/>
      <c r="AI38" s="708"/>
    </row>
    <row r="39" ht="24.0" customHeight="1">
      <c r="A39" s="695"/>
      <c r="B39" s="695"/>
      <c r="C39" s="695"/>
      <c r="D39" s="695"/>
      <c r="E39" s="809" t="s">
        <v>42</v>
      </c>
      <c r="F39" s="695"/>
      <c r="G39" s="695"/>
      <c r="H39" s="695"/>
      <c r="I39" s="695"/>
      <c r="J39" s="695"/>
      <c r="K39" s="695"/>
      <c r="L39" s="695"/>
      <c r="M39" s="695"/>
      <c r="N39" s="695"/>
      <c r="O39" s="695"/>
      <c r="P39" s="695"/>
      <c r="Q39" s="695"/>
      <c r="R39" s="695"/>
      <c r="S39" s="695"/>
      <c r="T39" s="695"/>
      <c r="U39" s="410">
        <v>0.0</v>
      </c>
      <c r="V39" s="695"/>
      <c r="W39" s="695"/>
      <c r="X39" s="694">
        <v>212766.0</v>
      </c>
      <c r="Y39" s="695"/>
      <c r="Z39" s="695"/>
      <c r="AA39" s="704">
        <f t="shared" si="2"/>
        <v>212766</v>
      </c>
      <c r="AB39" s="695"/>
      <c r="AC39" s="695"/>
      <c r="AD39" s="695"/>
      <c r="AE39" s="695"/>
      <c r="AF39" s="695"/>
      <c r="AG39" s="695"/>
      <c r="AH39" s="695"/>
      <c r="AI39" s="695"/>
    </row>
    <row r="40" ht="24.0" customHeight="1">
      <c r="A40" s="812">
        <v>19.0</v>
      </c>
      <c r="B40" s="784" t="s">
        <v>308</v>
      </c>
      <c r="C40" s="812" t="s">
        <v>309</v>
      </c>
      <c r="D40" s="813">
        <v>229700.0</v>
      </c>
      <c r="E40" s="809" t="s">
        <v>301</v>
      </c>
      <c r="F40" s="813"/>
      <c r="G40" s="813"/>
      <c r="H40" s="813"/>
      <c r="I40" s="813"/>
      <c r="J40" s="813"/>
      <c r="K40" s="813"/>
      <c r="L40" s="813"/>
      <c r="M40" s="813"/>
      <c r="N40" s="813"/>
      <c r="O40" s="813"/>
      <c r="P40" s="813"/>
      <c r="Q40" s="813"/>
      <c r="R40" s="813"/>
      <c r="S40" s="813"/>
      <c r="T40" s="813"/>
      <c r="U40" s="814">
        <v>0.0</v>
      </c>
      <c r="V40" s="813"/>
      <c r="W40" s="813"/>
      <c r="X40" s="813"/>
      <c r="Y40" s="813"/>
      <c r="Z40" s="813">
        <v>229700.0</v>
      </c>
      <c r="AA40" s="704">
        <f t="shared" si="2"/>
        <v>229700</v>
      </c>
      <c r="AB40" s="813"/>
      <c r="AC40" s="813"/>
      <c r="AD40" s="813"/>
      <c r="AE40" s="813"/>
      <c r="AF40" s="813"/>
      <c r="AG40" s="813"/>
      <c r="AH40" s="813"/>
      <c r="AI40" s="809"/>
    </row>
    <row r="41" ht="24.0" customHeight="1">
      <c r="A41" s="815"/>
      <c r="B41" s="815"/>
      <c r="C41" s="815"/>
      <c r="D41" s="815"/>
      <c r="E41" s="809" t="s">
        <v>42</v>
      </c>
      <c r="F41" s="815"/>
      <c r="G41" s="815"/>
      <c r="H41" s="815"/>
      <c r="I41" s="815"/>
      <c r="J41" s="815"/>
      <c r="K41" s="815"/>
      <c r="L41" s="815"/>
      <c r="M41" s="815"/>
      <c r="N41" s="815"/>
      <c r="O41" s="815"/>
      <c r="P41" s="815"/>
      <c r="Q41" s="815"/>
      <c r="R41" s="815"/>
      <c r="S41" s="815"/>
      <c r="T41" s="815"/>
      <c r="U41" s="816">
        <v>0.0</v>
      </c>
      <c r="V41" s="815"/>
      <c r="W41" s="815"/>
      <c r="X41" s="815"/>
      <c r="Y41" s="815"/>
      <c r="Z41" s="817">
        <v>134301.0</v>
      </c>
      <c r="AA41" s="704">
        <f t="shared" si="2"/>
        <v>134301</v>
      </c>
      <c r="AB41" s="815"/>
      <c r="AC41" s="815"/>
      <c r="AD41" s="815"/>
      <c r="AE41" s="815"/>
      <c r="AF41" s="815"/>
      <c r="AG41" s="815"/>
      <c r="AH41" s="815"/>
    </row>
    <row r="42" ht="53.25" customHeight="1">
      <c r="A42" s="818">
        <v>20.0</v>
      </c>
      <c r="B42" s="819" t="s">
        <v>310</v>
      </c>
      <c r="C42" s="693" t="s">
        <v>311</v>
      </c>
      <c r="D42" s="764">
        <v>300000.0</v>
      </c>
      <c r="E42" s="695" t="s">
        <v>33</v>
      </c>
      <c r="F42" s="764">
        <v>3882.0</v>
      </c>
      <c r="G42" s="820"/>
      <c r="H42" s="821"/>
      <c r="I42" s="822">
        <v>3882.0</v>
      </c>
      <c r="J42" s="727" t="s">
        <v>312</v>
      </c>
      <c r="K42" s="727" t="s">
        <v>312</v>
      </c>
      <c r="L42" s="722"/>
      <c r="M42" s="823">
        <v>4650.0</v>
      </c>
      <c r="N42" s="722"/>
      <c r="O42" s="822">
        <v>4650.0</v>
      </c>
      <c r="P42" s="733" t="s">
        <v>313</v>
      </c>
      <c r="Q42" s="824"/>
      <c r="R42" s="722"/>
      <c r="S42" s="410">
        <f t="shared" ref="S42:S43" si="3">2850+2850</f>
        <v>5700</v>
      </c>
      <c r="T42" s="410">
        <f t="shared" ref="T42:T43" si="4">4650+2850</f>
        <v>7500</v>
      </c>
      <c r="U42" s="768">
        <v>10350.0</v>
      </c>
      <c r="V42" s="733" t="s">
        <v>314</v>
      </c>
      <c r="W42" s="729"/>
      <c r="X42" s="764">
        <v>2850.0</v>
      </c>
      <c r="Y42" s="729"/>
      <c r="Z42" s="729"/>
      <c r="AA42" s="704">
        <f t="shared" si="2"/>
        <v>2850</v>
      </c>
      <c r="AB42" s="733" t="s">
        <v>315</v>
      </c>
      <c r="AC42" s="729"/>
      <c r="AD42" s="693" t="s">
        <v>316</v>
      </c>
      <c r="AE42" s="693" t="s">
        <v>317</v>
      </c>
      <c r="AF42" s="734"/>
      <c r="AG42" s="819" t="s">
        <v>60</v>
      </c>
      <c r="AH42" s="819" t="s">
        <v>60</v>
      </c>
    </row>
    <row r="43" ht="24.0" customHeight="1">
      <c r="A43" s="825"/>
      <c r="B43" s="826"/>
      <c r="C43" s="826"/>
      <c r="D43" s="826"/>
      <c r="E43" s="809" t="s">
        <v>42</v>
      </c>
      <c r="F43" s="827">
        <v>3882.0</v>
      </c>
      <c r="G43" s="828"/>
      <c r="H43" s="828"/>
      <c r="I43" s="829">
        <f>SUM(F43:H43)</f>
        <v>3882</v>
      </c>
      <c r="J43" s="830"/>
      <c r="K43" s="830"/>
      <c r="L43" s="830"/>
      <c r="M43" s="823">
        <v>4650.0</v>
      </c>
      <c r="N43" s="722"/>
      <c r="O43" s="822">
        <f>SUM(L43:N43)</f>
        <v>4650</v>
      </c>
      <c r="P43" s="830"/>
      <c r="Q43" s="830"/>
      <c r="R43" s="722"/>
      <c r="S43" s="410">
        <f t="shared" si="3"/>
        <v>5700</v>
      </c>
      <c r="T43" s="410">
        <f t="shared" si="4"/>
        <v>7500</v>
      </c>
      <c r="U43" s="831">
        <f>SUM(R43:T43)</f>
        <v>13200</v>
      </c>
      <c r="V43" s="830"/>
      <c r="W43" s="830"/>
      <c r="X43" s="764">
        <v>2850.0</v>
      </c>
      <c r="Y43" s="729"/>
      <c r="Z43" s="729"/>
      <c r="AA43" s="704">
        <f t="shared" si="2"/>
        <v>2850</v>
      </c>
      <c r="AB43" s="830"/>
      <c r="AC43" s="830"/>
      <c r="AD43" s="830"/>
      <c r="AE43" s="830"/>
      <c r="AF43" s="830"/>
      <c r="AG43" s="830"/>
      <c r="AH43" s="830"/>
    </row>
    <row r="44" ht="24.0" customHeight="1">
      <c r="A44" s="832">
        <v>21.0</v>
      </c>
      <c r="B44" s="784" t="s">
        <v>250</v>
      </c>
      <c r="C44" s="833" t="s">
        <v>318</v>
      </c>
      <c r="D44" s="834">
        <v>258520.0</v>
      </c>
      <c r="E44" s="809" t="s">
        <v>301</v>
      </c>
      <c r="F44" s="826"/>
      <c r="G44" s="826"/>
      <c r="H44" s="826"/>
      <c r="I44" s="826"/>
      <c r="J44" s="826"/>
      <c r="K44" s="826"/>
      <c r="L44" s="826"/>
      <c r="M44" s="826"/>
      <c r="N44" s="826"/>
      <c r="O44" s="826"/>
      <c r="P44" s="826"/>
      <c r="Q44" s="826"/>
      <c r="R44" s="826"/>
      <c r="S44" s="826"/>
      <c r="T44" s="826"/>
      <c r="U44" s="835">
        <v>0.0</v>
      </c>
      <c r="V44" s="826"/>
      <c r="W44" s="826"/>
      <c r="X44" s="826"/>
      <c r="Y44" s="826"/>
      <c r="Z44" s="826"/>
      <c r="AA44" s="704">
        <f t="shared" si="2"/>
        <v>0</v>
      </c>
      <c r="AB44" s="826"/>
      <c r="AC44" s="826"/>
      <c r="AD44" s="826"/>
      <c r="AE44" s="826"/>
      <c r="AF44" s="826"/>
      <c r="AG44" s="826"/>
      <c r="AH44" s="826"/>
    </row>
    <row r="45" ht="24.0" customHeight="1">
      <c r="A45" s="836"/>
      <c r="B45" s="826"/>
      <c r="C45" s="826"/>
      <c r="D45" s="826"/>
      <c r="E45" s="809" t="s">
        <v>42</v>
      </c>
      <c r="F45" s="826"/>
      <c r="G45" s="826"/>
      <c r="H45" s="826"/>
      <c r="I45" s="826"/>
      <c r="J45" s="826"/>
      <c r="K45" s="826"/>
      <c r="L45" s="826"/>
      <c r="M45" s="826"/>
      <c r="N45" s="826"/>
      <c r="O45" s="826"/>
      <c r="P45" s="826"/>
      <c r="Q45" s="826"/>
      <c r="R45" s="826"/>
      <c r="S45" s="826"/>
      <c r="T45" s="826"/>
      <c r="U45" s="835">
        <v>0.0</v>
      </c>
      <c r="V45" s="826"/>
      <c r="W45" s="826"/>
      <c r="X45" s="826"/>
      <c r="Y45" s="826"/>
      <c r="Z45" s="826"/>
      <c r="AA45" s="704">
        <f t="shared" si="2"/>
        <v>0</v>
      </c>
      <c r="AB45" s="826"/>
      <c r="AC45" s="826"/>
      <c r="AD45" s="826"/>
      <c r="AE45" s="826"/>
      <c r="AF45" s="826"/>
      <c r="AG45" s="826"/>
      <c r="AH45" s="826"/>
    </row>
    <row r="46" ht="24.0" customHeight="1">
      <c r="A46" s="832">
        <v>22.0</v>
      </c>
      <c r="B46" s="784" t="s">
        <v>319</v>
      </c>
      <c r="C46" s="833" t="s">
        <v>320</v>
      </c>
      <c r="D46" s="694">
        <v>258520.0</v>
      </c>
      <c r="E46" s="695" t="s">
        <v>33</v>
      </c>
      <c r="F46" s="696"/>
      <c r="G46" s="696"/>
      <c r="H46" s="696"/>
      <c r="I46" s="697" t="s">
        <v>50</v>
      </c>
      <c r="J46" s="698"/>
      <c r="K46" s="698"/>
      <c r="L46" s="696"/>
      <c r="M46" s="696"/>
      <c r="N46" s="696"/>
      <c r="O46" s="699"/>
      <c r="P46" s="700"/>
      <c r="Q46" s="700"/>
      <c r="R46" s="701">
        <v>0.0</v>
      </c>
      <c r="S46" s="701">
        <v>0.0</v>
      </c>
      <c r="T46" s="701">
        <v>0.0</v>
      </c>
      <c r="U46" s="702">
        <v>0.0</v>
      </c>
      <c r="V46" s="703"/>
      <c r="W46" s="703"/>
      <c r="X46" s="703"/>
      <c r="Y46" s="703"/>
      <c r="Z46" s="703"/>
      <c r="AA46" s="704">
        <f t="shared" si="2"/>
        <v>0</v>
      </c>
      <c r="AB46" s="703"/>
      <c r="AC46" s="703"/>
      <c r="AD46" s="705" t="s">
        <v>252</v>
      </c>
      <c r="AE46" s="706"/>
      <c r="AF46" s="706"/>
      <c r="AG46" s="706"/>
      <c r="AH46" s="707"/>
    </row>
    <row r="47" ht="24.0" customHeight="1">
      <c r="A47" s="836"/>
      <c r="B47" s="826"/>
      <c r="C47" s="826"/>
      <c r="D47" s="712"/>
      <c r="E47" s="713" t="s">
        <v>42</v>
      </c>
      <c r="F47" s="714"/>
      <c r="G47" s="714"/>
      <c r="H47" s="714"/>
      <c r="I47" s="715"/>
      <c r="J47" s="716"/>
      <c r="K47" s="716"/>
      <c r="L47" s="714"/>
      <c r="M47" s="714"/>
      <c r="N47" s="714"/>
      <c r="O47" s="715"/>
      <c r="P47" s="717"/>
      <c r="Q47" s="717"/>
      <c r="R47" s="718"/>
      <c r="S47" s="718"/>
      <c r="T47" s="718"/>
      <c r="U47" s="719">
        <v>0.0</v>
      </c>
      <c r="V47" s="718"/>
      <c r="W47" s="718"/>
      <c r="X47" s="718"/>
      <c r="Y47" s="718"/>
      <c r="Z47" s="718"/>
      <c r="AA47" s="704">
        <f t="shared" si="2"/>
        <v>0</v>
      </c>
      <c r="AB47" s="718"/>
      <c r="AC47" s="718"/>
      <c r="AD47" s="720"/>
      <c r="AE47" s="720"/>
      <c r="AF47" s="720"/>
      <c r="AG47" s="720"/>
      <c r="AH47" s="721"/>
    </row>
    <row r="48" ht="24.0" customHeight="1">
      <c r="A48" s="832">
        <v>23.0</v>
      </c>
      <c r="B48" s="784" t="s">
        <v>253</v>
      </c>
      <c r="C48" s="837" t="s">
        <v>321</v>
      </c>
      <c r="D48" s="694">
        <v>577420.0</v>
      </c>
      <c r="E48" s="695" t="s">
        <v>33</v>
      </c>
      <c r="F48" s="722"/>
      <c r="G48" s="722"/>
      <c r="H48" s="722"/>
      <c r="I48" s="723"/>
      <c r="J48" s="724"/>
      <c r="K48" s="724"/>
      <c r="L48" s="722"/>
      <c r="M48" s="722"/>
      <c r="N48" s="722"/>
      <c r="O48" s="723"/>
      <c r="P48" s="725"/>
      <c r="Q48" s="725"/>
      <c r="R48" s="726"/>
      <c r="S48" s="726"/>
      <c r="T48" s="726"/>
      <c r="U48" s="410">
        <v>0.0</v>
      </c>
      <c r="V48" s="726"/>
      <c r="W48" s="726"/>
      <c r="X48" s="726"/>
      <c r="Y48" s="726"/>
      <c r="Z48" s="726"/>
      <c r="AA48" s="704">
        <f t="shared" si="2"/>
        <v>0</v>
      </c>
      <c r="AB48" s="726"/>
      <c r="AC48" s="726"/>
      <c r="AD48" s="727" t="s">
        <v>255</v>
      </c>
      <c r="AE48" s="728"/>
      <c r="AF48" s="728"/>
      <c r="AG48" s="728"/>
      <c r="AH48" s="729"/>
    </row>
    <row r="49" ht="24.0" customHeight="1">
      <c r="A49" s="825"/>
      <c r="B49" s="826"/>
      <c r="C49" s="826"/>
      <c r="D49" s="712"/>
      <c r="E49" s="713" t="s">
        <v>42</v>
      </c>
      <c r="F49" s="714"/>
      <c r="G49" s="714"/>
      <c r="H49" s="714"/>
      <c r="I49" s="715"/>
      <c r="J49" s="717"/>
      <c r="K49" s="716"/>
      <c r="L49" s="714"/>
      <c r="M49" s="714"/>
      <c r="N49" s="714"/>
      <c r="O49" s="715"/>
      <c r="P49" s="717"/>
      <c r="Q49" s="717"/>
      <c r="R49" s="718"/>
      <c r="S49" s="718"/>
      <c r="T49" s="718"/>
      <c r="U49" s="719">
        <v>0.0</v>
      </c>
      <c r="V49" s="718"/>
      <c r="W49" s="718"/>
      <c r="X49" s="718"/>
      <c r="Y49" s="718"/>
      <c r="Z49" s="718"/>
      <c r="AA49" s="704">
        <f t="shared" si="2"/>
        <v>0</v>
      </c>
      <c r="AB49" s="718"/>
      <c r="AC49" s="718"/>
      <c r="AD49" s="721"/>
      <c r="AE49" s="721"/>
      <c r="AF49" s="730"/>
      <c r="AG49" s="721"/>
      <c r="AH49" s="721"/>
    </row>
    <row r="50" ht="24.0" customHeight="1">
      <c r="A50" s="691">
        <v>24.0</v>
      </c>
      <c r="B50" s="819" t="s">
        <v>322</v>
      </c>
      <c r="C50" s="693" t="s">
        <v>323</v>
      </c>
      <c r="D50" s="764">
        <v>91590.0</v>
      </c>
      <c r="E50" s="695" t="s">
        <v>33</v>
      </c>
      <c r="F50" s="722"/>
      <c r="G50" s="722"/>
      <c r="H50" s="722"/>
      <c r="I50" s="723"/>
      <c r="J50" s="693" t="s">
        <v>324</v>
      </c>
      <c r="K50" s="777" t="s">
        <v>325</v>
      </c>
      <c r="L50" s="764">
        <v>14150.0</v>
      </c>
      <c r="M50" s="410">
        <v>12950.0</v>
      </c>
      <c r="N50" s="410">
        <v>16400.0</v>
      </c>
      <c r="O50" s="765">
        <v>43500.0</v>
      </c>
      <c r="P50" s="727" t="s">
        <v>326</v>
      </c>
      <c r="Q50" s="777" t="s">
        <v>326</v>
      </c>
      <c r="R50" s="729"/>
      <c r="S50" s="729"/>
      <c r="T50" s="729"/>
      <c r="U50" s="410">
        <v>0.0</v>
      </c>
      <c r="V50" s="729"/>
      <c r="W50" s="729"/>
      <c r="X50" s="729"/>
      <c r="Y50" s="729"/>
      <c r="Z50" s="729"/>
      <c r="AA50" s="704">
        <f t="shared" si="2"/>
        <v>0</v>
      </c>
      <c r="AB50" s="729"/>
      <c r="AC50" s="729"/>
      <c r="AD50" s="693" t="s">
        <v>327</v>
      </c>
      <c r="AE50" s="693" t="s">
        <v>328</v>
      </c>
      <c r="AF50" s="693" t="s">
        <v>329</v>
      </c>
      <c r="AG50" s="838" t="s">
        <v>60</v>
      </c>
      <c r="AH50" s="838" t="s">
        <v>60</v>
      </c>
      <c r="AI50" s="708"/>
    </row>
    <row r="51" ht="24.0" customHeight="1">
      <c r="A51" s="709"/>
      <c r="B51" s="734"/>
      <c r="C51" s="711"/>
      <c r="D51" s="722"/>
      <c r="E51" s="713" t="s">
        <v>42</v>
      </c>
      <c r="F51" s="799"/>
      <c r="G51" s="799"/>
      <c r="H51" s="799"/>
      <c r="I51" s="839"/>
      <c r="J51" s="795"/>
      <c r="K51" s="795"/>
      <c r="L51" s="799"/>
      <c r="M51" s="799"/>
      <c r="N51" s="799"/>
      <c r="O51" s="839"/>
      <c r="P51" s="795"/>
      <c r="Q51" s="795"/>
      <c r="R51" s="799"/>
      <c r="S51" s="799"/>
      <c r="T51" s="799"/>
      <c r="U51" s="719">
        <v>0.0</v>
      </c>
      <c r="V51" s="797"/>
      <c r="W51" s="797"/>
      <c r="X51" s="797"/>
      <c r="Y51" s="797"/>
      <c r="Z51" s="797"/>
      <c r="AA51" s="704">
        <f t="shared" si="2"/>
        <v>0</v>
      </c>
      <c r="AB51" s="797"/>
      <c r="AC51" s="797"/>
      <c r="AD51" s="797"/>
      <c r="AE51" s="797"/>
      <c r="AF51" s="797"/>
      <c r="AG51" s="797"/>
      <c r="AH51" s="797"/>
      <c r="AI51" s="708"/>
    </row>
    <row r="52" ht="24.0" customHeight="1">
      <c r="A52" s="691">
        <v>25.0</v>
      </c>
      <c r="B52" s="819" t="s">
        <v>330</v>
      </c>
      <c r="C52" s="693" t="s">
        <v>331</v>
      </c>
      <c r="D52" s="764">
        <v>91590.0</v>
      </c>
      <c r="E52" s="695" t="s">
        <v>33</v>
      </c>
      <c r="F52" s="410">
        <v>0.0</v>
      </c>
      <c r="G52" s="490">
        <v>9750.0</v>
      </c>
      <c r="H52" s="410">
        <v>9750.0</v>
      </c>
      <c r="I52" s="765">
        <v>19500.0</v>
      </c>
      <c r="J52" s="777" t="s">
        <v>332</v>
      </c>
      <c r="K52" s="777" t="s">
        <v>333</v>
      </c>
      <c r="L52" s="410">
        <v>14150.0</v>
      </c>
      <c r="M52" s="722"/>
      <c r="N52" s="722"/>
      <c r="O52" s="765">
        <v>14150.0</v>
      </c>
      <c r="P52" s="711"/>
      <c r="Q52" s="711"/>
      <c r="R52" s="729"/>
      <c r="S52" s="729"/>
      <c r="T52" s="729"/>
      <c r="U52" s="410">
        <v>0.0</v>
      </c>
      <c r="V52" s="729"/>
      <c r="W52" s="729"/>
      <c r="X52" s="729"/>
      <c r="Y52" s="729"/>
      <c r="Z52" s="729"/>
      <c r="AA52" s="704">
        <f t="shared" si="2"/>
        <v>0</v>
      </c>
      <c r="AB52" s="729"/>
      <c r="AC52" s="729"/>
      <c r="AD52" s="693" t="s">
        <v>334</v>
      </c>
      <c r="AE52" s="711"/>
      <c r="AF52" s="729"/>
      <c r="AG52" s="840"/>
      <c r="AH52" s="840"/>
      <c r="AI52" s="708"/>
    </row>
    <row r="53" ht="24.0" customHeight="1">
      <c r="A53" s="709"/>
      <c r="B53" s="710"/>
      <c r="C53" s="711"/>
      <c r="D53" s="722"/>
      <c r="E53" s="713" t="s">
        <v>42</v>
      </c>
      <c r="F53" s="719">
        <v>0.0</v>
      </c>
      <c r="G53" s="719">
        <v>9750.0</v>
      </c>
      <c r="H53" s="719">
        <v>9750.0</v>
      </c>
      <c r="I53" s="772">
        <v>19500.0</v>
      </c>
      <c r="J53" s="790"/>
      <c r="K53" s="790"/>
      <c r="L53" s="771">
        <v>14150.0</v>
      </c>
      <c r="M53" s="778"/>
      <c r="N53" s="778"/>
      <c r="O53" s="772">
        <v>14150.0</v>
      </c>
      <c r="P53" s="790"/>
      <c r="Q53" s="790"/>
      <c r="R53" s="841"/>
      <c r="S53" s="841"/>
      <c r="T53" s="841"/>
      <c r="U53" s="719">
        <v>0.0</v>
      </c>
      <c r="V53" s="721"/>
      <c r="W53" s="721"/>
      <c r="X53" s="718"/>
      <c r="Y53" s="721"/>
      <c r="Z53" s="721"/>
      <c r="AA53" s="704">
        <f t="shared" si="2"/>
        <v>0</v>
      </c>
      <c r="AB53" s="721"/>
      <c r="AC53" s="721"/>
      <c r="AD53" s="721"/>
      <c r="AE53" s="721"/>
      <c r="AF53" s="721"/>
      <c r="AG53" s="721"/>
      <c r="AH53" s="721"/>
      <c r="AI53" s="708"/>
    </row>
    <row r="54" ht="24.0" customHeight="1">
      <c r="A54" s="691"/>
      <c r="B54" s="731"/>
      <c r="C54" s="693"/>
      <c r="D54" s="764"/>
      <c r="E54" s="695"/>
      <c r="F54" s="722"/>
      <c r="G54" s="722"/>
      <c r="H54" s="722"/>
      <c r="I54" s="723"/>
      <c r="J54" s="711"/>
      <c r="K54" s="711"/>
      <c r="L54" s="722"/>
      <c r="M54" s="722"/>
      <c r="N54" s="722"/>
      <c r="O54" s="723"/>
      <c r="P54" s="711"/>
      <c r="Q54" s="711"/>
      <c r="R54" s="842"/>
      <c r="S54" s="842"/>
      <c r="T54" s="842"/>
      <c r="U54" s="410">
        <v>0.0</v>
      </c>
      <c r="V54" s="729"/>
      <c r="W54" s="729"/>
      <c r="X54" s="726"/>
      <c r="Y54" s="729"/>
      <c r="Z54" s="729"/>
      <c r="AA54" s="704">
        <f t="shared" si="2"/>
        <v>0</v>
      </c>
      <c r="AB54" s="729"/>
      <c r="AC54" s="729"/>
      <c r="AD54" s="727"/>
      <c r="AE54" s="729"/>
      <c r="AF54" s="729"/>
      <c r="AG54" s="729"/>
      <c r="AH54" s="729"/>
      <c r="AI54" s="708"/>
    </row>
    <row r="55" ht="24.0" customHeight="1">
      <c r="A55" s="709"/>
      <c r="B55" s="710"/>
      <c r="C55" s="711"/>
      <c r="D55" s="722"/>
      <c r="E55" s="713" t="s">
        <v>42</v>
      </c>
      <c r="F55" s="715"/>
      <c r="G55" s="715"/>
      <c r="H55" s="715"/>
      <c r="I55" s="715"/>
      <c r="J55" s="843"/>
      <c r="K55" s="843"/>
      <c r="L55" s="715"/>
      <c r="M55" s="715"/>
      <c r="N55" s="715"/>
      <c r="O55" s="715"/>
      <c r="P55" s="843"/>
      <c r="Q55" s="843"/>
      <c r="R55" s="844"/>
      <c r="S55" s="844"/>
      <c r="T55" s="844"/>
      <c r="U55" s="719">
        <v>0.0</v>
      </c>
      <c r="V55" s="845"/>
      <c r="W55" s="845"/>
      <c r="X55" s="845"/>
      <c r="Y55" s="845"/>
      <c r="Z55" s="845"/>
      <c r="AA55" s="704">
        <f t="shared" si="2"/>
        <v>0</v>
      </c>
      <c r="AB55" s="845"/>
      <c r="AC55" s="845"/>
      <c r="AD55" s="721"/>
      <c r="AE55" s="721"/>
      <c r="AF55" s="721"/>
      <c r="AG55" s="721"/>
      <c r="AH55" s="721"/>
      <c r="AI55" s="708"/>
    </row>
    <row r="56" ht="24.0" customHeight="1">
      <c r="A56" s="691">
        <v>26.0</v>
      </c>
      <c r="B56" s="731" t="s">
        <v>335</v>
      </c>
      <c r="C56" s="693" t="s">
        <v>336</v>
      </c>
      <c r="D56" s="764">
        <v>94200.0</v>
      </c>
      <c r="E56" s="695" t="s">
        <v>33</v>
      </c>
      <c r="F56" s="723"/>
      <c r="G56" s="723"/>
      <c r="H56" s="723"/>
      <c r="I56" s="723"/>
      <c r="J56" s="846"/>
      <c r="K56" s="846"/>
      <c r="L56" s="723"/>
      <c r="M56" s="723"/>
      <c r="N56" s="723"/>
      <c r="O56" s="723"/>
      <c r="P56" s="846"/>
      <c r="Q56" s="846"/>
      <c r="R56" s="847"/>
      <c r="S56" s="847"/>
      <c r="T56" s="847"/>
      <c r="U56" s="410">
        <v>0.0</v>
      </c>
      <c r="V56" s="848"/>
      <c r="W56" s="848"/>
      <c r="X56" s="848"/>
      <c r="Y56" s="848"/>
      <c r="Z56" s="848"/>
      <c r="AA56" s="704">
        <f t="shared" si="2"/>
        <v>0</v>
      </c>
      <c r="AB56" s="848"/>
      <c r="AC56" s="848"/>
      <c r="AD56" s="693" t="s">
        <v>337</v>
      </c>
      <c r="AE56" s="729"/>
      <c r="AF56" s="729"/>
      <c r="AG56" s="729"/>
      <c r="AH56" s="729"/>
      <c r="AI56" s="708"/>
    </row>
    <row r="57" ht="24.0" customHeight="1">
      <c r="A57" s="709"/>
      <c r="B57" s="710"/>
      <c r="C57" s="711"/>
      <c r="D57" s="722"/>
      <c r="E57" s="713" t="s">
        <v>42</v>
      </c>
      <c r="F57" s="715"/>
      <c r="G57" s="715"/>
      <c r="H57" s="715"/>
      <c r="I57" s="715"/>
      <c r="J57" s="843"/>
      <c r="K57" s="843"/>
      <c r="L57" s="715"/>
      <c r="M57" s="715"/>
      <c r="N57" s="715"/>
      <c r="O57" s="715"/>
      <c r="P57" s="843"/>
      <c r="Q57" s="843"/>
      <c r="R57" s="844"/>
      <c r="S57" s="844"/>
      <c r="T57" s="844"/>
      <c r="U57" s="719">
        <v>0.0</v>
      </c>
      <c r="V57" s="845"/>
      <c r="W57" s="845"/>
      <c r="X57" s="845"/>
      <c r="Y57" s="845"/>
      <c r="Z57" s="845"/>
      <c r="AA57" s="704">
        <f t="shared" si="2"/>
        <v>0</v>
      </c>
      <c r="AB57" s="845"/>
      <c r="AC57" s="845"/>
      <c r="AD57" s="721"/>
      <c r="AE57" s="721"/>
      <c r="AF57" s="721"/>
      <c r="AG57" s="721"/>
      <c r="AH57" s="721"/>
      <c r="AI57" s="688"/>
    </row>
    <row r="58" ht="78.75" customHeight="1">
      <c r="A58" s="691">
        <v>27.0</v>
      </c>
      <c r="B58" s="731" t="s">
        <v>338</v>
      </c>
      <c r="C58" s="693" t="s">
        <v>339</v>
      </c>
      <c r="D58" s="764">
        <v>65600.0</v>
      </c>
      <c r="E58" s="695" t="s">
        <v>33</v>
      </c>
      <c r="F58" s="723"/>
      <c r="G58" s="723"/>
      <c r="H58" s="723"/>
      <c r="I58" s="723"/>
      <c r="J58" s="849"/>
      <c r="K58" s="849"/>
      <c r="L58" s="723"/>
      <c r="M58" s="723"/>
      <c r="N58" s="723"/>
      <c r="O58" s="723"/>
      <c r="P58" s="849"/>
      <c r="Q58" s="846"/>
      <c r="R58" s="723"/>
      <c r="S58" s="723"/>
      <c r="T58" s="723"/>
      <c r="U58" s="410">
        <v>0.0</v>
      </c>
      <c r="V58" s="850"/>
      <c r="W58" s="848"/>
      <c r="X58" s="848"/>
      <c r="Y58" s="848"/>
      <c r="Z58" s="848"/>
      <c r="AA58" s="704">
        <f t="shared" si="2"/>
        <v>0</v>
      </c>
      <c r="AB58" s="848"/>
      <c r="AC58" s="848"/>
      <c r="AD58" s="693" t="s">
        <v>110</v>
      </c>
      <c r="AE58" s="851"/>
      <c r="AF58" s="729"/>
      <c r="AG58" s="851"/>
      <c r="AH58" s="851"/>
      <c r="AI58" s="708"/>
    </row>
    <row r="59" ht="78.75" customHeight="1">
      <c r="A59" s="691"/>
      <c r="B59" s="731"/>
      <c r="C59" s="693"/>
      <c r="D59" s="764"/>
      <c r="E59" s="695" t="s">
        <v>42</v>
      </c>
      <c r="F59" s="723"/>
      <c r="G59" s="723"/>
      <c r="H59" s="723"/>
      <c r="I59" s="723"/>
      <c r="J59" s="849"/>
      <c r="K59" s="849"/>
      <c r="L59" s="723"/>
      <c r="M59" s="723"/>
      <c r="N59" s="723"/>
      <c r="O59" s="723"/>
      <c r="P59" s="849"/>
      <c r="Q59" s="846"/>
      <c r="R59" s="723"/>
      <c r="S59" s="723"/>
      <c r="T59" s="723"/>
      <c r="U59" s="410">
        <v>0.0</v>
      </c>
      <c r="V59" s="850"/>
      <c r="W59" s="848"/>
      <c r="X59" s="848"/>
      <c r="Y59" s="848"/>
      <c r="Z59" s="848"/>
      <c r="AA59" s="704">
        <f t="shared" si="2"/>
        <v>0</v>
      </c>
      <c r="AB59" s="848"/>
      <c r="AC59" s="848"/>
      <c r="AD59" s="693"/>
      <c r="AE59" s="851"/>
      <c r="AF59" s="729"/>
      <c r="AG59" s="851"/>
      <c r="AH59" s="851"/>
      <c r="AI59" s="708"/>
    </row>
    <row r="60" ht="141.0" customHeight="1">
      <c r="A60" s="691">
        <v>28.0</v>
      </c>
      <c r="B60" s="819" t="s">
        <v>340</v>
      </c>
      <c r="C60" s="693" t="s">
        <v>341</v>
      </c>
      <c r="D60" s="764">
        <v>188610.0</v>
      </c>
      <c r="E60" s="695" t="s">
        <v>33</v>
      </c>
      <c r="F60" s="823">
        <v>24250.0</v>
      </c>
      <c r="G60" s="823">
        <v>24000.0</v>
      </c>
      <c r="H60" s="722"/>
      <c r="I60" s="822">
        <v>50000.0</v>
      </c>
      <c r="J60" s="727" t="s">
        <v>342</v>
      </c>
      <c r="K60" s="727" t="s">
        <v>342</v>
      </c>
      <c r="L60" s="722"/>
      <c r="M60" s="823">
        <v>27250.0</v>
      </c>
      <c r="N60" s="722"/>
      <c r="O60" s="822">
        <f>SUM(L60:N60)</f>
        <v>27250</v>
      </c>
      <c r="P60" s="733" t="s">
        <v>343</v>
      </c>
      <c r="Q60" s="852" t="s">
        <v>344</v>
      </c>
      <c r="R60" s="410">
        <v>26250.0</v>
      </c>
      <c r="S60" s="764">
        <v>0.0</v>
      </c>
      <c r="T60" s="410">
        <v>26250.0</v>
      </c>
      <c r="U60" s="768">
        <f>SUM(R60:T60)</f>
        <v>52500</v>
      </c>
      <c r="V60" s="777" t="s">
        <v>345</v>
      </c>
      <c r="W60" s="819" t="s">
        <v>346</v>
      </c>
      <c r="X60" s="853">
        <v>0.0</v>
      </c>
      <c r="Y60" s="854">
        <v>27250.0</v>
      </c>
      <c r="Z60" s="729"/>
      <c r="AA60" s="704">
        <f t="shared" si="2"/>
        <v>27250</v>
      </c>
      <c r="AB60" s="855" t="s">
        <v>347</v>
      </c>
      <c r="AC60" s="856">
        <v>25068.0</v>
      </c>
      <c r="AD60" s="693" t="s">
        <v>348</v>
      </c>
      <c r="AE60" s="693" t="s">
        <v>349</v>
      </c>
      <c r="AF60" s="857"/>
      <c r="AG60" s="819" t="s">
        <v>60</v>
      </c>
      <c r="AH60" s="819" t="s">
        <v>60</v>
      </c>
      <c r="AI60" s="708"/>
    </row>
    <row r="61" ht="24.0" customHeight="1">
      <c r="A61" s="709"/>
      <c r="B61" s="734"/>
      <c r="C61" s="711"/>
      <c r="D61" s="722"/>
      <c r="E61" s="713" t="s">
        <v>42</v>
      </c>
      <c r="F61" s="858">
        <v>25000.0</v>
      </c>
      <c r="G61" s="858">
        <v>25000.0</v>
      </c>
      <c r="H61" s="799"/>
      <c r="I61" s="859">
        <v>50000.0</v>
      </c>
      <c r="J61" s="860"/>
      <c r="K61" s="860"/>
      <c r="L61" s="799"/>
      <c r="M61" s="858">
        <v>25500.0</v>
      </c>
      <c r="N61" s="799"/>
      <c r="O61" s="859">
        <v>25500.0</v>
      </c>
      <c r="P61" s="860"/>
      <c r="Q61" s="860"/>
      <c r="R61" s="810">
        <v>26250.0</v>
      </c>
      <c r="S61" s="799"/>
      <c r="T61" s="810">
        <v>26250.0</v>
      </c>
      <c r="U61" s="719">
        <f>SUM(R61:S61)</f>
        <v>26250</v>
      </c>
      <c r="V61" s="797"/>
      <c r="W61" s="797"/>
      <c r="X61" s="797"/>
      <c r="Y61" s="861">
        <v>27250.0</v>
      </c>
      <c r="Z61" s="862"/>
      <c r="AA61" s="704">
        <f t="shared" si="2"/>
        <v>27250</v>
      </c>
      <c r="AB61" s="797"/>
      <c r="AC61" s="797"/>
      <c r="AD61" s="808"/>
      <c r="AE61" s="797"/>
      <c r="AF61" s="797"/>
      <c r="AG61" s="797"/>
      <c r="AH61" s="797"/>
      <c r="AI61" s="708"/>
    </row>
    <row r="62" ht="24.0" customHeight="1">
      <c r="A62" s="691">
        <v>29.0</v>
      </c>
      <c r="B62" s="819" t="s">
        <v>350</v>
      </c>
      <c r="C62" s="693" t="s">
        <v>351</v>
      </c>
      <c r="D62" s="694">
        <v>471000.0</v>
      </c>
      <c r="E62" s="695" t="s">
        <v>33</v>
      </c>
      <c r="F62" s="823">
        <v>22045.0</v>
      </c>
      <c r="G62" s="823">
        <v>25645.0</v>
      </c>
      <c r="H62" s="823">
        <v>25645.0</v>
      </c>
      <c r="I62" s="822">
        <v>73335.0</v>
      </c>
      <c r="J62" s="727" t="s">
        <v>352</v>
      </c>
      <c r="K62" s="727" t="s">
        <v>353</v>
      </c>
      <c r="L62" s="823">
        <v>27645.0</v>
      </c>
      <c r="M62" s="823">
        <v>75390.0</v>
      </c>
      <c r="N62" s="823">
        <v>27645.0</v>
      </c>
      <c r="O62" s="822">
        <v>130680.0</v>
      </c>
      <c r="P62" s="727" t="s">
        <v>288</v>
      </c>
      <c r="Q62" s="693" t="s">
        <v>289</v>
      </c>
      <c r="R62" s="764">
        <v>49010.0</v>
      </c>
      <c r="S62" s="410">
        <v>27645.0</v>
      </c>
      <c r="T62" s="410">
        <v>46090.0</v>
      </c>
      <c r="U62" s="768">
        <v>122745.0</v>
      </c>
      <c r="V62" s="729"/>
      <c r="W62" s="729"/>
      <c r="X62" s="863">
        <v>27654.0</v>
      </c>
      <c r="Y62" s="863">
        <v>25800.0</v>
      </c>
      <c r="Z62" s="863">
        <v>27645.0</v>
      </c>
      <c r="AA62" s="704">
        <f t="shared" si="2"/>
        <v>81099</v>
      </c>
      <c r="AB62" s="729"/>
      <c r="AC62" s="729"/>
      <c r="AD62" s="693" t="s">
        <v>354</v>
      </c>
      <c r="AE62" s="693" t="s">
        <v>355</v>
      </c>
      <c r="AF62" s="693" t="s">
        <v>356</v>
      </c>
      <c r="AG62" s="819" t="s">
        <v>60</v>
      </c>
      <c r="AH62" s="819" t="s">
        <v>60</v>
      </c>
      <c r="AI62" s="708"/>
    </row>
    <row r="63" ht="24.0" customHeight="1">
      <c r="A63" s="709"/>
      <c r="B63" s="734"/>
      <c r="C63" s="711"/>
      <c r="D63" s="712"/>
      <c r="E63" s="713" t="s">
        <v>42</v>
      </c>
      <c r="F63" s="858">
        <v>16445.0</v>
      </c>
      <c r="G63" s="858">
        <v>23645.0</v>
      </c>
      <c r="H63" s="858">
        <v>25645.0</v>
      </c>
      <c r="I63" s="859">
        <v>65735.0</v>
      </c>
      <c r="J63" s="864" t="s">
        <v>352</v>
      </c>
      <c r="K63" s="864" t="s">
        <v>353</v>
      </c>
      <c r="L63" s="858">
        <v>27645.0</v>
      </c>
      <c r="M63" s="858">
        <v>70790.0</v>
      </c>
      <c r="N63" s="865">
        <v>27645.0</v>
      </c>
      <c r="O63" s="859">
        <v>126080.0</v>
      </c>
      <c r="P63" s="864" t="s">
        <v>288</v>
      </c>
      <c r="Q63" s="866" t="s">
        <v>289</v>
      </c>
      <c r="R63" s="771">
        <v>41600.0</v>
      </c>
      <c r="S63" s="719">
        <v>27645.0</v>
      </c>
      <c r="T63" s="719">
        <v>46090.0</v>
      </c>
      <c r="U63" s="867">
        <v>115335.0</v>
      </c>
      <c r="V63" s="721"/>
      <c r="W63" s="721"/>
      <c r="X63" s="868">
        <v>27654.0</v>
      </c>
      <c r="Y63" s="868">
        <v>25800.0</v>
      </c>
      <c r="Z63" s="868">
        <v>27645.0</v>
      </c>
      <c r="AA63" s="704">
        <f t="shared" si="2"/>
        <v>81099</v>
      </c>
      <c r="AB63" s="721"/>
      <c r="AC63" s="721"/>
      <c r="AD63" s="780" t="s">
        <v>357</v>
      </c>
      <c r="AE63" s="721"/>
      <c r="AF63" s="721"/>
      <c r="AG63" s="721"/>
      <c r="AH63" s="721"/>
      <c r="AI63" s="708"/>
    </row>
    <row r="64" ht="24.0" customHeight="1">
      <c r="A64" s="691">
        <v>30.0</v>
      </c>
      <c r="B64" s="819" t="s">
        <v>358</v>
      </c>
      <c r="C64" s="693" t="s">
        <v>359</v>
      </c>
      <c r="D64" s="694">
        <v>512500.0</v>
      </c>
      <c r="E64" s="695" t="s">
        <v>33</v>
      </c>
      <c r="F64" s="823">
        <v>33000.0</v>
      </c>
      <c r="G64" s="823">
        <v>33000.0</v>
      </c>
      <c r="H64" s="823">
        <v>41250.0</v>
      </c>
      <c r="I64" s="869">
        <v>107250.0</v>
      </c>
      <c r="J64" s="727" t="s">
        <v>352</v>
      </c>
      <c r="K64" s="727" t="s">
        <v>353</v>
      </c>
      <c r="L64" s="823">
        <v>49500.0</v>
      </c>
      <c r="M64" s="823">
        <v>16500.0</v>
      </c>
      <c r="N64" s="823">
        <v>8250.0</v>
      </c>
      <c r="O64" s="822">
        <v>74250.0</v>
      </c>
      <c r="P64" s="727" t="s">
        <v>288</v>
      </c>
      <c r="Q64" s="693" t="s">
        <v>289</v>
      </c>
      <c r="R64" s="764">
        <v>16500.0</v>
      </c>
      <c r="S64" s="410">
        <v>8250.0</v>
      </c>
      <c r="T64" s="870">
        <v>57750.0</v>
      </c>
      <c r="U64" s="871">
        <v>82500.0</v>
      </c>
      <c r="V64" s="729"/>
      <c r="W64" s="729"/>
      <c r="X64" s="729"/>
      <c r="Y64" s="863">
        <v>8250.0</v>
      </c>
      <c r="Z64" s="863">
        <v>24750.0</v>
      </c>
      <c r="AA64" s="704">
        <f t="shared" si="2"/>
        <v>33000</v>
      </c>
      <c r="AB64" s="729"/>
      <c r="AC64" s="729"/>
      <c r="AD64" s="693" t="s">
        <v>360</v>
      </c>
      <c r="AE64" s="693" t="s">
        <v>355</v>
      </c>
      <c r="AF64" s="693" t="s">
        <v>356</v>
      </c>
      <c r="AG64" s="819" t="s">
        <v>60</v>
      </c>
      <c r="AH64" s="819" t="s">
        <v>60</v>
      </c>
      <c r="AI64" s="872"/>
    </row>
    <row r="65" ht="24.0" customHeight="1">
      <c r="A65" s="709"/>
      <c r="B65" s="710"/>
      <c r="C65" s="711"/>
      <c r="D65" s="712"/>
      <c r="E65" s="713" t="s">
        <v>42</v>
      </c>
      <c r="F65" s="858">
        <v>33000.0</v>
      </c>
      <c r="G65" s="858">
        <v>31750.0</v>
      </c>
      <c r="H65" s="858">
        <v>41250.0</v>
      </c>
      <c r="I65" s="859">
        <v>106000.0</v>
      </c>
      <c r="J65" s="864" t="s">
        <v>352</v>
      </c>
      <c r="K65" s="864" t="s">
        <v>353</v>
      </c>
      <c r="L65" s="858">
        <v>49500.0</v>
      </c>
      <c r="M65" s="858">
        <v>16500.0</v>
      </c>
      <c r="N65" s="858">
        <v>8250.0</v>
      </c>
      <c r="O65" s="859">
        <v>74250.0</v>
      </c>
      <c r="P65" s="864" t="s">
        <v>288</v>
      </c>
      <c r="Q65" s="866" t="s">
        <v>289</v>
      </c>
      <c r="R65" s="771">
        <v>16500.0</v>
      </c>
      <c r="S65" s="719">
        <v>8250.0</v>
      </c>
      <c r="T65" s="867">
        <v>57750.0</v>
      </c>
      <c r="U65" s="867">
        <v>82500.0</v>
      </c>
      <c r="V65" s="721"/>
      <c r="W65" s="721"/>
      <c r="X65" s="721"/>
      <c r="Y65" s="868">
        <v>8250.0</v>
      </c>
      <c r="Z65" s="868">
        <v>24750.0</v>
      </c>
      <c r="AA65" s="704">
        <f t="shared" si="2"/>
        <v>33000</v>
      </c>
      <c r="AB65" s="721"/>
      <c r="AC65" s="721"/>
      <c r="AD65" s="780" t="s">
        <v>361</v>
      </c>
      <c r="AE65" s="721"/>
      <c r="AF65" s="873"/>
      <c r="AG65" s="874"/>
      <c r="AH65" s="721"/>
      <c r="AI65" s="872"/>
    </row>
    <row r="66" ht="24.0" customHeight="1">
      <c r="A66" s="691">
        <v>31.0</v>
      </c>
      <c r="B66" s="731" t="s">
        <v>362</v>
      </c>
      <c r="C66" s="693" t="s">
        <v>363</v>
      </c>
      <c r="D66" s="694">
        <v>1155000.0</v>
      </c>
      <c r="E66" s="695" t="s">
        <v>33</v>
      </c>
      <c r="F66" s="823">
        <v>15000.0</v>
      </c>
      <c r="G66" s="823">
        <v>232500.0</v>
      </c>
      <c r="H66" s="875"/>
      <c r="I66" s="822">
        <v>247500.0</v>
      </c>
      <c r="J66" s="727" t="s">
        <v>352</v>
      </c>
      <c r="K66" s="727" t="s">
        <v>353</v>
      </c>
      <c r="L66" s="876"/>
      <c r="M66" s="823">
        <v>146500.0</v>
      </c>
      <c r="N66" s="823">
        <v>3000.0</v>
      </c>
      <c r="O66" s="869">
        <v>149500.0</v>
      </c>
      <c r="P66" s="727" t="s">
        <v>288</v>
      </c>
      <c r="Q66" s="693" t="s">
        <v>289</v>
      </c>
      <c r="R66" s="410">
        <v>149000.0</v>
      </c>
      <c r="S66" s="410">
        <v>213000.0</v>
      </c>
      <c r="T66" s="877"/>
      <c r="U66" s="867">
        <v>362000.0</v>
      </c>
      <c r="V66" s="729"/>
      <c r="W66" s="729"/>
      <c r="X66" s="878"/>
      <c r="Y66" s="878">
        <v>109500.0</v>
      </c>
      <c r="Z66" s="878">
        <v>72500.0</v>
      </c>
      <c r="AA66" s="704">
        <f t="shared" si="2"/>
        <v>182000</v>
      </c>
      <c r="AB66" s="794"/>
      <c r="AC66" s="794"/>
      <c r="AD66" s="879"/>
      <c r="AE66" s="879"/>
      <c r="AF66" s="880"/>
      <c r="AG66" s="879"/>
      <c r="AH66" s="879"/>
      <c r="AI66" s="872"/>
    </row>
    <row r="67" ht="24.0" customHeight="1">
      <c r="A67" s="709"/>
      <c r="B67" s="710"/>
      <c r="C67" s="711"/>
      <c r="D67" s="712"/>
      <c r="E67" s="713" t="s">
        <v>42</v>
      </c>
      <c r="F67" s="858">
        <v>15000.0</v>
      </c>
      <c r="G67" s="858">
        <v>232500.0</v>
      </c>
      <c r="H67" s="799"/>
      <c r="I67" s="859">
        <v>247500.0</v>
      </c>
      <c r="J67" s="881"/>
      <c r="K67" s="881"/>
      <c r="L67" s="799"/>
      <c r="M67" s="783">
        <v>146500.0</v>
      </c>
      <c r="N67" s="783">
        <v>3000.0</v>
      </c>
      <c r="O67" s="810">
        <v>149500.0</v>
      </c>
      <c r="P67" s="727" t="s">
        <v>288</v>
      </c>
      <c r="Q67" s="693" t="s">
        <v>289</v>
      </c>
      <c r="R67" s="783">
        <v>149000.0</v>
      </c>
      <c r="S67" s="783">
        <v>213000.0</v>
      </c>
      <c r="T67" s="882"/>
      <c r="U67" s="867">
        <v>362000.0</v>
      </c>
      <c r="V67" s="797"/>
      <c r="W67" s="797"/>
      <c r="X67" s="883"/>
      <c r="Y67" s="883">
        <v>109500.0</v>
      </c>
      <c r="Z67" s="811">
        <v>72500.0</v>
      </c>
      <c r="AA67" s="704">
        <f t="shared" si="2"/>
        <v>182000</v>
      </c>
      <c r="AB67" s="797"/>
      <c r="AC67" s="797"/>
      <c r="AD67" s="808"/>
      <c r="AE67" s="808"/>
      <c r="AF67" s="797"/>
      <c r="AG67" s="808"/>
      <c r="AH67" s="808"/>
      <c r="AI67" s="872"/>
    </row>
    <row r="68" ht="24.0" customHeight="1">
      <c r="A68" s="691">
        <v>32.0</v>
      </c>
      <c r="B68" s="731" t="s">
        <v>364</v>
      </c>
      <c r="C68" s="693" t="s">
        <v>365</v>
      </c>
      <c r="D68" s="764">
        <v>93000.0</v>
      </c>
      <c r="E68" s="695" t="s">
        <v>33</v>
      </c>
      <c r="F68" s="823">
        <v>7750.0</v>
      </c>
      <c r="G68" s="823">
        <v>7750.0</v>
      </c>
      <c r="H68" s="823">
        <v>7750.0</v>
      </c>
      <c r="I68" s="822">
        <v>23250.0</v>
      </c>
      <c r="J68" s="727" t="s">
        <v>366</v>
      </c>
      <c r="K68" s="727" t="s">
        <v>367</v>
      </c>
      <c r="L68" s="823">
        <v>7750.0</v>
      </c>
      <c r="M68" s="823">
        <v>7750.0</v>
      </c>
      <c r="N68" s="823">
        <v>7750.0</v>
      </c>
      <c r="O68" s="884">
        <v>23250.0</v>
      </c>
      <c r="P68" s="792" t="s">
        <v>368</v>
      </c>
      <c r="Q68" s="792" t="s">
        <v>369</v>
      </c>
      <c r="R68" s="884">
        <v>0.0</v>
      </c>
      <c r="S68" s="885">
        <v>7750.0</v>
      </c>
      <c r="T68" s="886"/>
      <c r="U68" s="871">
        <v>7750.0</v>
      </c>
      <c r="V68" s="794"/>
      <c r="W68" s="794"/>
      <c r="X68" s="887">
        <v>7750.0</v>
      </c>
      <c r="Y68" s="887">
        <v>7750.0</v>
      </c>
      <c r="Z68" s="887">
        <v>7750.0</v>
      </c>
      <c r="AA68" s="704">
        <f t="shared" si="2"/>
        <v>23250</v>
      </c>
      <c r="AB68" s="794"/>
      <c r="AC68" s="794"/>
      <c r="AD68" s="888" t="s">
        <v>370</v>
      </c>
      <c r="AE68" s="693" t="s">
        <v>371</v>
      </c>
      <c r="AF68" s="794"/>
      <c r="AG68" s="819" t="s">
        <v>60</v>
      </c>
      <c r="AH68" s="819" t="s">
        <v>60</v>
      </c>
      <c r="AI68" s="872"/>
    </row>
    <row r="69" ht="24.0" customHeight="1">
      <c r="A69" s="709"/>
      <c r="B69" s="710"/>
      <c r="C69" s="711"/>
      <c r="D69" s="712"/>
      <c r="E69" s="713" t="s">
        <v>42</v>
      </c>
      <c r="F69" s="858">
        <v>7750.0</v>
      </c>
      <c r="G69" s="858">
        <v>7750.0</v>
      </c>
      <c r="H69" s="858">
        <v>7750.0</v>
      </c>
      <c r="I69" s="859">
        <v>23250.0</v>
      </c>
      <c r="J69" s="864" t="s">
        <v>372</v>
      </c>
      <c r="K69" s="864" t="s">
        <v>373</v>
      </c>
      <c r="L69" s="858">
        <v>6500.0</v>
      </c>
      <c r="M69" s="858">
        <v>7750.0</v>
      </c>
      <c r="N69" s="858">
        <v>7750.0</v>
      </c>
      <c r="O69" s="810">
        <v>22000.0</v>
      </c>
      <c r="P69" s="889" t="s">
        <v>374</v>
      </c>
      <c r="Q69" s="889" t="s">
        <v>375</v>
      </c>
      <c r="R69" s="810">
        <v>0.0</v>
      </c>
      <c r="S69" s="783">
        <v>7750.0</v>
      </c>
      <c r="T69" s="882"/>
      <c r="U69" s="867">
        <v>7750.0</v>
      </c>
      <c r="V69" s="797"/>
      <c r="W69" s="797"/>
      <c r="X69" s="887">
        <v>7750.0</v>
      </c>
      <c r="Y69" s="887">
        <v>7750.0</v>
      </c>
      <c r="Z69" s="887">
        <v>7750.0</v>
      </c>
      <c r="AA69" s="704">
        <f t="shared" si="2"/>
        <v>23250</v>
      </c>
      <c r="AB69" s="797"/>
      <c r="AC69" s="797"/>
      <c r="AD69" s="866" t="s">
        <v>376</v>
      </c>
      <c r="AE69" s="866" t="s">
        <v>377</v>
      </c>
      <c r="AF69" s="797"/>
      <c r="AG69" s="890" t="s">
        <v>60</v>
      </c>
      <c r="AH69" s="890" t="s">
        <v>60</v>
      </c>
      <c r="AI69" s="872"/>
    </row>
    <row r="70" ht="24.0" customHeight="1">
      <c r="A70" s="691">
        <v>33.0</v>
      </c>
      <c r="B70" s="731" t="s">
        <v>378</v>
      </c>
      <c r="C70" s="693" t="s">
        <v>379</v>
      </c>
      <c r="D70" s="694">
        <v>375000.0</v>
      </c>
      <c r="E70" s="695" t="s">
        <v>33</v>
      </c>
      <c r="F70" s="823">
        <v>16000.0</v>
      </c>
      <c r="G70" s="823">
        <v>12000.0</v>
      </c>
      <c r="H70" s="823">
        <v>24000.0</v>
      </c>
      <c r="I70" s="822">
        <v>52000.0</v>
      </c>
      <c r="J70" s="727" t="s">
        <v>372</v>
      </c>
      <c r="K70" s="727" t="s">
        <v>367</v>
      </c>
      <c r="L70" s="884">
        <v>0.0</v>
      </c>
      <c r="M70" s="884">
        <v>10500.0</v>
      </c>
      <c r="N70" s="885">
        <v>0.0</v>
      </c>
      <c r="O70" s="884">
        <v>10500.0</v>
      </c>
      <c r="P70" s="792" t="s">
        <v>380</v>
      </c>
      <c r="Q70" s="792" t="s">
        <v>381</v>
      </c>
      <c r="R70" s="884">
        <v>11500.0</v>
      </c>
      <c r="S70" s="885">
        <v>0.0</v>
      </c>
      <c r="T70" s="891">
        <v>13500.0</v>
      </c>
      <c r="U70" s="871">
        <f t="shared" ref="U70:U71" si="5">SUM(R70:T70)</f>
        <v>25000</v>
      </c>
      <c r="V70" s="794"/>
      <c r="W70" s="794"/>
      <c r="X70" s="794"/>
      <c r="Y70" s="887">
        <v>63500.0</v>
      </c>
      <c r="Z70" s="887">
        <v>18500.0</v>
      </c>
      <c r="AA70" s="704">
        <f t="shared" si="2"/>
        <v>82000</v>
      </c>
      <c r="AB70" s="794"/>
      <c r="AC70" s="794"/>
      <c r="AD70" s="693" t="s">
        <v>382</v>
      </c>
      <c r="AE70" s="693" t="s">
        <v>383</v>
      </c>
      <c r="AF70" s="794"/>
      <c r="AG70" s="838" t="s">
        <v>60</v>
      </c>
      <c r="AH70" s="838" t="s">
        <v>60</v>
      </c>
      <c r="AI70" s="872"/>
    </row>
    <row r="71" ht="24.0" customHeight="1">
      <c r="A71" s="709"/>
      <c r="B71" s="710"/>
      <c r="C71" s="711"/>
      <c r="D71" s="712"/>
      <c r="E71" s="713" t="s">
        <v>42</v>
      </c>
      <c r="F71" s="858">
        <v>16000.0</v>
      </c>
      <c r="G71" s="858">
        <v>12000.0</v>
      </c>
      <c r="H71" s="858">
        <v>24000.0</v>
      </c>
      <c r="I71" s="859">
        <v>52000.0</v>
      </c>
      <c r="J71" s="864" t="s">
        <v>372</v>
      </c>
      <c r="K71" s="864" t="s">
        <v>367</v>
      </c>
      <c r="L71" s="810">
        <v>0.0</v>
      </c>
      <c r="M71" s="810">
        <v>10500.0</v>
      </c>
      <c r="N71" s="810">
        <v>0.0</v>
      </c>
      <c r="O71" s="810">
        <v>10500.0</v>
      </c>
      <c r="P71" s="795"/>
      <c r="Q71" s="795"/>
      <c r="R71" s="810">
        <v>11500.0</v>
      </c>
      <c r="S71" s="783">
        <v>0.0</v>
      </c>
      <c r="T71" s="892">
        <v>13500.0</v>
      </c>
      <c r="U71" s="867">
        <f t="shared" si="5"/>
        <v>25000</v>
      </c>
      <c r="V71" s="797"/>
      <c r="W71" s="797"/>
      <c r="X71" s="797"/>
      <c r="Y71" s="887">
        <v>63500.0</v>
      </c>
      <c r="Z71" s="887">
        <v>18500.0</v>
      </c>
      <c r="AA71" s="704">
        <f t="shared" si="2"/>
        <v>82000</v>
      </c>
      <c r="AB71" s="797"/>
      <c r="AC71" s="797"/>
      <c r="AD71" s="790"/>
      <c r="AE71" s="790"/>
      <c r="AF71" s="797"/>
      <c r="AG71" s="730"/>
      <c r="AH71" s="730"/>
      <c r="AI71" s="872"/>
    </row>
    <row r="72" ht="24.0" customHeight="1">
      <c r="A72" s="691">
        <v>34.0</v>
      </c>
      <c r="B72" s="731" t="s">
        <v>384</v>
      </c>
      <c r="C72" s="693" t="s">
        <v>385</v>
      </c>
      <c r="D72" s="694">
        <v>77610.0</v>
      </c>
      <c r="E72" s="695" t="s">
        <v>33</v>
      </c>
      <c r="F72" s="893"/>
      <c r="G72" s="893"/>
      <c r="H72" s="893"/>
      <c r="I72" s="893"/>
      <c r="J72" s="894"/>
      <c r="K72" s="894"/>
      <c r="L72" s="895">
        <v>24050.0</v>
      </c>
      <c r="M72" s="896"/>
      <c r="N72" s="893"/>
      <c r="O72" s="822">
        <v>24050.0</v>
      </c>
      <c r="P72" s="727" t="s">
        <v>386</v>
      </c>
      <c r="Q72" s="727" t="s">
        <v>386</v>
      </c>
      <c r="R72" s="893"/>
      <c r="S72" s="893"/>
      <c r="T72" s="886"/>
      <c r="U72" s="410">
        <v>0.0</v>
      </c>
      <c r="V72" s="794"/>
      <c r="W72" s="794"/>
      <c r="X72" s="794"/>
      <c r="Y72" s="794"/>
      <c r="Z72" s="794"/>
      <c r="AA72" s="704">
        <f t="shared" si="2"/>
        <v>0</v>
      </c>
      <c r="AB72" s="794"/>
      <c r="AC72" s="794"/>
      <c r="AD72" s="693" t="s">
        <v>387</v>
      </c>
      <c r="AE72" s="693" t="s">
        <v>388</v>
      </c>
      <c r="AF72" s="794"/>
      <c r="AG72" s="838" t="s">
        <v>60</v>
      </c>
      <c r="AH72" s="838" t="s">
        <v>60</v>
      </c>
      <c r="AI72" s="872"/>
    </row>
    <row r="73" ht="24.0" customHeight="1">
      <c r="A73" s="709"/>
      <c r="B73" s="710"/>
      <c r="C73" s="711"/>
      <c r="D73" s="712"/>
      <c r="E73" s="713" t="s">
        <v>42</v>
      </c>
      <c r="F73" s="799"/>
      <c r="G73" s="799"/>
      <c r="H73" s="799"/>
      <c r="I73" s="799"/>
      <c r="J73" s="881"/>
      <c r="K73" s="881"/>
      <c r="L73" s="897">
        <v>24050.0</v>
      </c>
      <c r="M73" s="898"/>
      <c r="N73" s="799"/>
      <c r="O73" s="859">
        <v>24050.0</v>
      </c>
      <c r="P73" s="795"/>
      <c r="Q73" s="795"/>
      <c r="R73" s="799"/>
      <c r="S73" s="799"/>
      <c r="T73" s="882"/>
      <c r="U73" s="719">
        <v>0.0</v>
      </c>
      <c r="V73" s="797"/>
      <c r="W73" s="797"/>
      <c r="X73" s="797"/>
      <c r="Y73" s="797"/>
      <c r="Z73" s="797"/>
      <c r="AA73" s="704">
        <f t="shared" si="2"/>
        <v>0</v>
      </c>
      <c r="AB73" s="797"/>
      <c r="AC73" s="797"/>
      <c r="AD73" s="797"/>
      <c r="AE73" s="797"/>
      <c r="AF73" s="797"/>
      <c r="AG73" s="797"/>
      <c r="AH73" s="797"/>
      <c r="AI73" s="872"/>
    </row>
    <row r="74" ht="24.0" customHeight="1">
      <c r="A74" s="691">
        <v>35.0</v>
      </c>
      <c r="B74" s="776" t="s">
        <v>389</v>
      </c>
      <c r="C74" s="777" t="s">
        <v>390</v>
      </c>
      <c r="D74" s="410">
        <v>77610.0</v>
      </c>
      <c r="E74" s="695" t="s">
        <v>33</v>
      </c>
      <c r="F74" s="799"/>
      <c r="G74" s="799"/>
      <c r="H74" s="799"/>
      <c r="I74" s="799"/>
      <c r="J74" s="795"/>
      <c r="K74" s="795"/>
      <c r="L74" s="899"/>
      <c r="M74" s="799"/>
      <c r="N74" s="799"/>
      <c r="O74" s="900"/>
      <c r="P74" s="860"/>
      <c r="Q74" s="860"/>
      <c r="R74" s="799"/>
      <c r="S74" s="799"/>
      <c r="T74" s="882"/>
      <c r="U74" s="719">
        <v>0.0</v>
      </c>
      <c r="V74" s="797"/>
      <c r="W74" s="797"/>
      <c r="X74" s="797"/>
      <c r="Y74" s="797"/>
      <c r="Z74" s="797"/>
      <c r="AA74" s="704">
        <f t="shared" si="2"/>
        <v>0</v>
      </c>
      <c r="AB74" s="797"/>
      <c r="AC74" s="797"/>
      <c r="AD74" s="808"/>
      <c r="AE74" s="797"/>
      <c r="AF74" s="797"/>
      <c r="AG74" s="797"/>
      <c r="AH74" s="797"/>
      <c r="AI74" s="872"/>
    </row>
    <row r="75" ht="24.0" customHeight="1">
      <c r="A75" s="709"/>
      <c r="B75" s="710"/>
      <c r="C75" s="711"/>
      <c r="D75" s="842"/>
      <c r="E75" s="713" t="s">
        <v>42</v>
      </c>
      <c r="F75" s="799"/>
      <c r="G75" s="799"/>
      <c r="H75" s="799"/>
      <c r="I75" s="799"/>
      <c r="J75" s="795"/>
      <c r="K75" s="795"/>
      <c r="L75" s="899"/>
      <c r="M75" s="799"/>
      <c r="N75" s="799"/>
      <c r="O75" s="900"/>
      <c r="P75" s="795"/>
      <c r="Q75" s="795"/>
      <c r="R75" s="799"/>
      <c r="S75" s="799"/>
      <c r="T75" s="882"/>
      <c r="U75" s="719">
        <v>0.0</v>
      </c>
      <c r="V75" s="797"/>
      <c r="W75" s="797"/>
      <c r="X75" s="797"/>
      <c r="Y75" s="797"/>
      <c r="Z75" s="797"/>
      <c r="AA75" s="704">
        <f t="shared" si="2"/>
        <v>0</v>
      </c>
      <c r="AB75" s="797"/>
      <c r="AC75" s="797"/>
      <c r="AD75" s="797"/>
      <c r="AE75" s="797"/>
      <c r="AF75" s="797"/>
      <c r="AG75" s="797"/>
      <c r="AH75" s="797"/>
      <c r="AI75" s="872"/>
    </row>
    <row r="76" ht="24.0" customHeight="1">
      <c r="A76" s="901">
        <v>36.0</v>
      </c>
      <c r="B76" s="776" t="s">
        <v>391</v>
      </c>
      <c r="C76" s="693" t="s">
        <v>392</v>
      </c>
      <c r="D76" s="410">
        <v>147250.0</v>
      </c>
      <c r="E76" s="695" t="s">
        <v>33</v>
      </c>
      <c r="F76" s="893"/>
      <c r="G76" s="893"/>
      <c r="H76" s="893"/>
      <c r="I76" s="893"/>
      <c r="J76" s="902"/>
      <c r="K76" s="902"/>
      <c r="L76" s="893"/>
      <c r="M76" s="893"/>
      <c r="N76" s="893"/>
      <c r="O76" s="893"/>
      <c r="P76" s="902"/>
      <c r="Q76" s="902"/>
      <c r="R76" s="885">
        <v>30000.0</v>
      </c>
      <c r="S76" s="885">
        <v>0.0</v>
      </c>
      <c r="T76" s="885">
        <v>28450.0</v>
      </c>
      <c r="U76" s="768">
        <v>58450.0</v>
      </c>
      <c r="V76" s="794"/>
      <c r="W76" s="794"/>
      <c r="X76" s="794"/>
      <c r="Y76" s="794"/>
      <c r="Z76" s="794"/>
      <c r="AA76" s="704">
        <f t="shared" si="2"/>
        <v>0</v>
      </c>
      <c r="AB76" s="794"/>
      <c r="AC76" s="794"/>
      <c r="AD76" s="903" t="s">
        <v>393</v>
      </c>
      <c r="AE76" s="879"/>
      <c r="AF76" s="879"/>
      <c r="AG76" s="879"/>
      <c r="AH76" s="879"/>
      <c r="AI76" s="872"/>
    </row>
    <row r="77" ht="42.0" customHeight="1">
      <c r="A77" s="709"/>
      <c r="B77" s="734"/>
      <c r="C77" s="711"/>
      <c r="D77" s="722"/>
      <c r="E77" s="713" t="s">
        <v>42</v>
      </c>
      <c r="F77" s="799"/>
      <c r="G77" s="799"/>
      <c r="H77" s="799"/>
      <c r="I77" s="799"/>
      <c r="J77" s="860"/>
      <c r="K77" s="860"/>
      <c r="L77" s="799"/>
      <c r="M77" s="799"/>
      <c r="N77" s="799"/>
      <c r="O77" s="799"/>
      <c r="P77" s="860"/>
      <c r="Q77" s="860"/>
      <c r="R77" s="783">
        <v>22050.0</v>
      </c>
      <c r="S77" s="783">
        <v>0.0</v>
      </c>
      <c r="T77" s="783">
        <v>28450.0</v>
      </c>
      <c r="U77" s="802">
        <v>50500.0</v>
      </c>
      <c r="V77" s="904"/>
      <c r="W77" s="904"/>
      <c r="X77" s="904"/>
      <c r="Y77" s="904"/>
      <c r="Z77" s="904"/>
      <c r="AA77" s="704">
        <f t="shared" si="2"/>
        <v>0</v>
      </c>
      <c r="AB77" s="904"/>
      <c r="AC77" s="797"/>
      <c r="AD77" s="797"/>
      <c r="AE77" s="797"/>
      <c r="AF77" s="797"/>
      <c r="AG77" s="797"/>
      <c r="AH77" s="797"/>
      <c r="AI77" s="872"/>
    </row>
    <row r="78" ht="164.25" customHeight="1">
      <c r="A78" s="691">
        <v>37.0</v>
      </c>
      <c r="B78" s="819" t="s">
        <v>394</v>
      </c>
      <c r="C78" s="693" t="s">
        <v>395</v>
      </c>
      <c r="D78" s="764">
        <v>236400.0</v>
      </c>
      <c r="E78" s="695" t="s">
        <v>33</v>
      </c>
      <c r="F78" s="823">
        <v>36200.0</v>
      </c>
      <c r="G78" s="823">
        <v>18100.0</v>
      </c>
      <c r="H78" s="823">
        <v>18100.0</v>
      </c>
      <c r="I78" s="822">
        <v>72400.0</v>
      </c>
      <c r="J78" s="905"/>
      <c r="K78" s="905"/>
      <c r="L78" s="823">
        <v>19700.0</v>
      </c>
      <c r="M78" s="823">
        <v>19700.0</v>
      </c>
      <c r="N78" s="823">
        <v>19700.0</v>
      </c>
      <c r="O78" s="822">
        <v>59100.0</v>
      </c>
      <c r="P78" s="905"/>
      <c r="Q78" s="906"/>
      <c r="R78" s="823">
        <v>56740.0</v>
      </c>
      <c r="S78" s="907">
        <v>19700.0</v>
      </c>
      <c r="T78" s="907">
        <v>19700.0</v>
      </c>
      <c r="U78" s="768">
        <v>96140.0</v>
      </c>
      <c r="V78" s="908"/>
      <c r="W78" s="794"/>
      <c r="X78" s="909">
        <v>19700.0</v>
      </c>
      <c r="Y78" s="909">
        <v>19300.0</v>
      </c>
      <c r="Z78" s="797">
        <f>17700+16100</f>
        <v>33800</v>
      </c>
      <c r="AA78" s="704">
        <f t="shared" si="2"/>
        <v>72800</v>
      </c>
      <c r="AB78" s="910" t="s">
        <v>396</v>
      </c>
      <c r="AC78" s="794"/>
      <c r="AD78" s="911" t="s">
        <v>397</v>
      </c>
      <c r="AE78" s="777" t="s">
        <v>398</v>
      </c>
      <c r="AF78" s="693" t="s">
        <v>399</v>
      </c>
      <c r="AG78" s="838" t="s">
        <v>60</v>
      </c>
      <c r="AH78" s="838" t="s">
        <v>60</v>
      </c>
      <c r="AI78" s="872"/>
    </row>
    <row r="79" ht="24.0" customHeight="1">
      <c r="A79" s="709"/>
      <c r="B79" s="734"/>
      <c r="C79" s="711"/>
      <c r="D79" s="722"/>
      <c r="E79" s="713" t="s">
        <v>42</v>
      </c>
      <c r="F79" s="858">
        <v>36200.0</v>
      </c>
      <c r="G79" s="858">
        <v>18100.0</v>
      </c>
      <c r="H79" s="858">
        <v>18100.0</v>
      </c>
      <c r="I79" s="859">
        <v>72400.0</v>
      </c>
      <c r="J79" s="864" t="s">
        <v>352</v>
      </c>
      <c r="K79" s="864" t="s">
        <v>353</v>
      </c>
      <c r="L79" s="858">
        <v>17200.0</v>
      </c>
      <c r="M79" s="858">
        <v>19700.0</v>
      </c>
      <c r="N79" s="858">
        <v>16100.0</v>
      </c>
      <c r="O79" s="859">
        <v>53000.0</v>
      </c>
      <c r="P79" s="864" t="s">
        <v>288</v>
      </c>
      <c r="Q79" s="864" t="s">
        <v>289</v>
      </c>
      <c r="R79" s="823">
        <v>56740.0</v>
      </c>
      <c r="S79" s="865">
        <v>19700.0</v>
      </c>
      <c r="T79" s="865">
        <v>19700.0</v>
      </c>
      <c r="U79" s="802">
        <v>96140.0</v>
      </c>
      <c r="V79" s="912" t="s">
        <v>400</v>
      </c>
      <c r="W79" s="913" t="s">
        <v>401</v>
      </c>
      <c r="X79" s="914">
        <v>19700.0</v>
      </c>
      <c r="Y79" s="914">
        <v>19300.0</v>
      </c>
      <c r="Z79" s="910">
        <v>33800.0</v>
      </c>
      <c r="AA79" s="704">
        <f t="shared" si="2"/>
        <v>72800</v>
      </c>
      <c r="AB79" s="797"/>
      <c r="AC79" s="797"/>
      <c r="AD79" s="797"/>
      <c r="AE79" s="797"/>
      <c r="AF79" s="797"/>
      <c r="AG79" s="797"/>
      <c r="AH79" s="797"/>
      <c r="AI79" s="872"/>
    </row>
    <row r="80" ht="373.5" customHeight="1">
      <c r="A80" s="691">
        <v>38.0</v>
      </c>
      <c r="B80" s="819" t="s">
        <v>310</v>
      </c>
      <c r="C80" s="693" t="s">
        <v>311</v>
      </c>
      <c r="D80" s="764">
        <v>300000.0</v>
      </c>
      <c r="E80" s="695" t="s">
        <v>33</v>
      </c>
      <c r="F80" s="893"/>
      <c r="G80" s="820">
        <v>3882.0</v>
      </c>
      <c r="H80" s="896"/>
      <c r="I80" s="822">
        <v>3882.0</v>
      </c>
      <c r="J80" s="727" t="s">
        <v>312</v>
      </c>
      <c r="K80" s="727" t="s">
        <v>312</v>
      </c>
      <c r="L80" s="893"/>
      <c r="M80" s="823">
        <v>4650.0</v>
      </c>
      <c r="N80" s="893"/>
      <c r="O80" s="822">
        <v>4650.0</v>
      </c>
      <c r="P80" s="733" t="s">
        <v>313</v>
      </c>
      <c r="Q80" s="915"/>
      <c r="R80" s="893"/>
      <c r="S80" s="410">
        <v>5700.0</v>
      </c>
      <c r="T80" s="410">
        <f>4650+2850</f>
        <v>7500</v>
      </c>
      <c r="U80" s="768">
        <v>10350.0</v>
      </c>
      <c r="V80" s="733" t="s">
        <v>402</v>
      </c>
      <c r="W80" s="794"/>
      <c r="X80" s="764">
        <v>2850.0</v>
      </c>
      <c r="Y80" s="916">
        <f>3100+99780</f>
        <v>102880</v>
      </c>
      <c r="Z80" s="794"/>
      <c r="AA80" s="704">
        <f t="shared" si="2"/>
        <v>105730</v>
      </c>
      <c r="AB80" s="733" t="s">
        <v>403</v>
      </c>
      <c r="AC80" s="794"/>
      <c r="AD80" s="693" t="s">
        <v>316</v>
      </c>
      <c r="AE80" s="693" t="s">
        <v>317</v>
      </c>
      <c r="AF80" s="734"/>
      <c r="AG80" s="819" t="s">
        <v>60</v>
      </c>
      <c r="AH80" s="819" t="s">
        <v>60</v>
      </c>
      <c r="AI80" s="872"/>
    </row>
    <row r="81" ht="24.0" customHeight="1">
      <c r="A81" s="709"/>
      <c r="B81" s="734"/>
      <c r="C81" s="711"/>
      <c r="D81" s="917"/>
      <c r="E81" s="918" t="s">
        <v>42</v>
      </c>
      <c r="F81" s="799"/>
      <c r="G81" s="810">
        <v>3882.0</v>
      </c>
      <c r="H81" s="799"/>
      <c r="I81" s="859">
        <v>3882.0</v>
      </c>
      <c r="J81" s="919"/>
      <c r="K81" s="919"/>
      <c r="L81" s="799"/>
      <c r="M81" s="858">
        <v>4650.0</v>
      </c>
      <c r="N81" s="799"/>
      <c r="O81" s="859">
        <v>4650.0</v>
      </c>
      <c r="P81" s="920"/>
      <c r="Q81" s="921"/>
      <c r="R81" s="799"/>
      <c r="S81" s="783">
        <v>5700.0</v>
      </c>
      <c r="T81" s="783">
        <v>4650.0</v>
      </c>
      <c r="U81" s="802">
        <v>10350.0</v>
      </c>
      <c r="V81" s="797"/>
      <c r="W81" s="797"/>
      <c r="X81" s="811">
        <v>2850.0</v>
      </c>
      <c r="Y81" s="796">
        <f>3100+45820</f>
        <v>48920</v>
      </c>
      <c r="Z81" s="797"/>
      <c r="AA81" s="704">
        <f t="shared" si="2"/>
        <v>51770</v>
      </c>
      <c r="AB81" s="797"/>
      <c r="AC81" s="797"/>
      <c r="AD81" s="797"/>
      <c r="AE81" s="797"/>
      <c r="AF81" s="797"/>
      <c r="AG81" s="797"/>
      <c r="AH81" s="797"/>
      <c r="AI81" s="872"/>
    </row>
    <row r="82" ht="24.0" customHeight="1">
      <c r="A82" s="691">
        <v>39.0</v>
      </c>
      <c r="B82" s="819" t="s">
        <v>404</v>
      </c>
      <c r="C82" s="693" t="s">
        <v>405</v>
      </c>
      <c r="D82" s="820">
        <v>236400.0</v>
      </c>
      <c r="E82" s="922" t="s">
        <v>33</v>
      </c>
      <c r="F82" s="884">
        <v>19700.0</v>
      </c>
      <c r="G82" s="884">
        <v>19700.0</v>
      </c>
      <c r="H82" s="884">
        <v>19700.0</v>
      </c>
      <c r="I82" s="884">
        <v>59100.0</v>
      </c>
      <c r="J82" s="792" t="s">
        <v>366</v>
      </c>
      <c r="K82" s="792" t="s">
        <v>406</v>
      </c>
      <c r="L82" s="884">
        <v>19700.0</v>
      </c>
      <c r="M82" s="884">
        <v>19700.0</v>
      </c>
      <c r="N82" s="884">
        <v>0.0</v>
      </c>
      <c r="O82" s="884">
        <v>39400.0</v>
      </c>
      <c r="P82" s="792" t="s">
        <v>368</v>
      </c>
      <c r="Q82" s="792" t="s">
        <v>381</v>
      </c>
      <c r="R82" s="923">
        <v>19700.0</v>
      </c>
      <c r="S82" s="924">
        <v>19700.0</v>
      </c>
      <c r="T82" s="925"/>
      <c r="U82" s="768">
        <v>39400.0</v>
      </c>
      <c r="V82" s="794"/>
      <c r="W82" s="794"/>
      <c r="X82" s="794"/>
      <c r="Y82" s="794"/>
      <c r="Z82" s="794"/>
      <c r="AA82" s="704">
        <f t="shared" si="2"/>
        <v>0</v>
      </c>
      <c r="AB82" s="794"/>
      <c r="AC82" s="794"/>
      <c r="AD82" s="792" t="s">
        <v>38</v>
      </c>
      <c r="AE82" s="926" t="s">
        <v>407</v>
      </c>
      <c r="AF82" s="927"/>
      <c r="AG82" s="792" t="s">
        <v>60</v>
      </c>
      <c r="AH82" s="792" t="s">
        <v>60</v>
      </c>
      <c r="AI82" s="872"/>
    </row>
    <row r="83" ht="24.0" customHeight="1">
      <c r="A83" s="709"/>
      <c r="B83" s="710"/>
      <c r="C83" s="711"/>
      <c r="D83" s="928"/>
      <c r="E83" s="918" t="s">
        <v>42</v>
      </c>
      <c r="F83" s="783">
        <v>19700.0</v>
      </c>
      <c r="G83" s="810">
        <v>19700.0</v>
      </c>
      <c r="H83" s="810">
        <v>17200.0</v>
      </c>
      <c r="I83" s="783">
        <v>56600.0</v>
      </c>
      <c r="J83" s="889" t="s">
        <v>408</v>
      </c>
      <c r="K83" s="889" t="s">
        <v>409</v>
      </c>
      <c r="L83" s="810">
        <v>15600.0</v>
      </c>
      <c r="M83" s="810">
        <v>15600.0</v>
      </c>
      <c r="N83" s="810">
        <v>0.0</v>
      </c>
      <c r="O83" s="783">
        <v>31200.0</v>
      </c>
      <c r="P83" s="889" t="s">
        <v>410</v>
      </c>
      <c r="Q83" s="889" t="s">
        <v>411</v>
      </c>
      <c r="R83" s="924">
        <v>18100.0</v>
      </c>
      <c r="S83" s="924">
        <v>16100.0</v>
      </c>
      <c r="T83" s="929"/>
      <c r="U83" s="802">
        <v>34200.0</v>
      </c>
      <c r="V83" s="797"/>
      <c r="W83" s="797"/>
      <c r="X83" s="797"/>
      <c r="Y83" s="797"/>
      <c r="Z83" s="797"/>
      <c r="AA83" s="704">
        <f t="shared" si="2"/>
        <v>0</v>
      </c>
      <c r="AB83" s="797"/>
      <c r="AC83" s="797"/>
      <c r="AD83" s="797"/>
      <c r="AE83" s="930"/>
      <c r="AF83" s="931"/>
      <c r="AG83" s="797"/>
      <c r="AH83" s="797"/>
      <c r="AI83" s="872"/>
    </row>
    <row r="84" ht="24.0" customHeight="1">
      <c r="A84" s="691">
        <v>40.0</v>
      </c>
      <c r="B84" s="731" t="s">
        <v>412</v>
      </c>
      <c r="C84" s="693" t="s">
        <v>413</v>
      </c>
      <c r="D84" s="932">
        <v>67000.0</v>
      </c>
      <c r="E84" s="695" t="s">
        <v>33</v>
      </c>
      <c r="F84" s="893"/>
      <c r="G84" s="893"/>
      <c r="H84" s="893"/>
      <c r="I84" s="893"/>
      <c r="J84" s="902"/>
      <c r="K84" s="902"/>
      <c r="L84" s="893"/>
      <c r="M84" s="893"/>
      <c r="N84" s="893"/>
      <c r="O84" s="893"/>
      <c r="P84" s="902"/>
      <c r="Q84" s="902"/>
      <c r="R84" s="925"/>
      <c r="S84" s="925"/>
      <c r="T84" s="925"/>
      <c r="U84" s="410">
        <v>0.0</v>
      </c>
      <c r="V84" s="794"/>
      <c r="W84" s="794"/>
      <c r="X84" s="794"/>
      <c r="Y84" s="794"/>
      <c r="Z84" s="794"/>
      <c r="AA84" s="704">
        <f t="shared" si="2"/>
        <v>0</v>
      </c>
      <c r="AB84" s="794"/>
      <c r="AC84" s="794"/>
      <c r="AD84" s="879"/>
      <c r="AE84" s="880"/>
      <c r="AF84" s="794"/>
      <c r="AG84" s="794"/>
      <c r="AH84" s="794"/>
      <c r="AI84" s="872"/>
    </row>
    <row r="85" ht="24.0" customHeight="1">
      <c r="A85" s="709"/>
      <c r="B85" s="710"/>
      <c r="C85" s="711"/>
      <c r="D85" s="722"/>
      <c r="E85" s="713" t="s">
        <v>42</v>
      </c>
      <c r="F85" s="799"/>
      <c r="G85" s="799"/>
      <c r="H85" s="799"/>
      <c r="I85" s="799"/>
      <c r="J85" s="795"/>
      <c r="K85" s="795"/>
      <c r="L85" s="799"/>
      <c r="M85" s="799"/>
      <c r="N85" s="799"/>
      <c r="O85" s="799"/>
      <c r="P85" s="795"/>
      <c r="Q85" s="795"/>
      <c r="R85" s="929"/>
      <c r="S85" s="929"/>
      <c r="T85" s="929"/>
      <c r="U85" s="719">
        <v>0.0</v>
      </c>
      <c r="V85" s="797"/>
      <c r="W85" s="797"/>
      <c r="X85" s="797"/>
      <c r="Y85" s="797"/>
      <c r="Z85" s="797"/>
      <c r="AA85" s="704">
        <f t="shared" si="2"/>
        <v>0</v>
      </c>
      <c r="AB85" s="797"/>
      <c r="AC85" s="797"/>
      <c r="AD85" s="797"/>
      <c r="AE85" s="797"/>
      <c r="AF85" s="797"/>
      <c r="AG85" s="797"/>
      <c r="AH85" s="797"/>
      <c r="AI85" s="872"/>
    </row>
    <row r="86" ht="24.0" customHeight="1">
      <c r="A86" s="691">
        <v>41.0</v>
      </c>
      <c r="B86" s="731" t="s">
        <v>414</v>
      </c>
      <c r="C86" s="693" t="s">
        <v>415</v>
      </c>
      <c r="D86" s="764">
        <v>229600.0</v>
      </c>
      <c r="E86" s="695" t="s">
        <v>33</v>
      </c>
      <c r="F86" s="893"/>
      <c r="G86" s="893"/>
      <c r="H86" s="893"/>
      <c r="I86" s="893"/>
      <c r="J86" s="894"/>
      <c r="K86" s="894"/>
      <c r="L86" s="893"/>
      <c r="M86" s="893"/>
      <c r="N86" s="893"/>
      <c r="O86" s="893"/>
      <c r="P86" s="902"/>
      <c r="Q86" s="902"/>
      <c r="R86" s="925"/>
      <c r="S86" s="925"/>
      <c r="T86" s="925"/>
      <c r="U86" s="410">
        <v>0.0</v>
      </c>
      <c r="V86" s="794"/>
      <c r="W86" s="794"/>
      <c r="X86" s="794"/>
      <c r="Y86" s="794"/>
      <c r="Z86" s="794"/>
      <c r="AA86" s="704">
        <f t="shared" si="2"/>
        <v>0</v>
      </c>
      <c r="AB86" s="794"/>
      <c r="AC86" s="794"/>
      <c r="AD86" s="933" t="s">
        <v>416</v>
      </c>
      <c r="AE86" s="879"/>
      <c r="AF86" s="794"/>
      <c r="AG86" s="879"/>
      <c r="AH86" s="879"/>
      <c r="AI86" s="872"/>
    </row>
    <row r="87" ht="24.0" customHeight="1">
      <c r="A87" s="709"/>
      <c r="B87" s="710"/>
      <c r="C87" s="711"/>
      <c r="D87" s="934"/>
      <c r="E87" s="918" t="s">
        <v>42</v>
      </c>
      <c r="F87" s="799"/>
      <c r="G87" s="799"/>
      <c r="H87" s="799"/>
      <c r="I87" s="799"/>
      <c r="J87" s="795"/>
      <c r="K87" s="795"/>
      <c r="L87" s="799"/>
      <c r="M87" s="799"/>
      <c r="N87" s="799"/>
      <c r="O87" s="799"/>
      <c r="P87" s="795"/>
      <c r="Q87" s="795"/>
      <c r="R87" s="929"/>
      <c r="S87" s="929"/>
      <c r="T87" s="929"/>
      <c r="U87" s="719">
        <v>0.0</v>
      </c>
      <c r="V87" s="797"/>
      <c r="W87" s="797"/>
      <c r="X87" s="797"/>
      <c r="Y87" s="797"/>
      <c r="Z87" s="797"/>
      <c r="AA87" s="704">
        <f t="shared" si="2"/>
        <v>0</v>
      </c>
      <c r="AB87" s="797"/>
      <c r="AC87" s="797"/>
      <c r="AD87" s="797"/>
      <c r="AE87" s="797"/>
      <c r="AF87" s="797"/>
      <c r="AG87" s="797"/>
      <c r="AH87" s="797"/>
      <c r="AI87" s="872"/>
    </row>
    <row r="88" ht="24.0" customHeight="1">
      <c r="A88" s="691">
        <v>42.0</v>
      </c>
      <c r="B88" s="731" t="s">
        <v>417</v>
      </c>
      <c r="C88" s="693" t="s">
        <v>418</v>
      </c>
      <c r="D88" s="935">
        <v>0.0</v>
      </c>
      <c r="E88" s="922" t="s">
        <v>33</v>
      </c>
      <c r="F88" s="893"/>
      <c r="G88" s="893"/>
      <c r="H88" s="893"/>
      <c r="I88" s="893"/>
      <c r="J88" s="693" t="s">
        <v>419</v>
      </c>
      <c r="K88" s="693" t="s">
        <v>419</v>
      </c>
      <c r="L88" s="893"/>
      <c r="M88" s="893"/>
      <c r="N88" s="893"/>
      <c r="O88" s="893"/>
      <c r="P88" s="902"/>
      <c r="Q88" s="902"/>
      <c r="R88" s="925"/>
      <c r="S88" s="925"/>
      <c r="T88" s="925"/>
      <c r="U88" s="410">
        <v>0.0</v>
      </c>
      <c r="V88" s="794"/>
      <c r="W88" s="794"/>
      <c r="X88" s="794"/>
      <c r="Y88" s="794"/>
      <c r="Z88" s="794"/>
      <c r="AA88" s="704">
        <f t="shared" si="2"/>
        <v>0</v>
      </c>
      <c r="AB88" s="794"/>
      <c r="AC88" s="794"/>
      <c r="AD88" s="693" t="s">
        <v>420</v>
      </c>
      <c r="AE88" s="693" t="s">
        <v>421</v>
      </c>
      <c r="AF88" s="711"/>
      <c r="AG88" s="693" t="s">
        <v>422</v>
      </c>
      <c r="AH88" s="819" t="s">
        <v>60</v>
      </c>
      <c r="AI88" s="872"/>
    </row>
    <row r="89" ht="24.0" customHeight="1">
      <c r="A89" s="709"/>
      <c r="B89" s="710"/>
      <c r="C89" s="711"/>
      <c r="D89" s="722"/>
      <c r="E89" s="713" t="s">
        <v>42</v>
      </c>
      <c r="F89" s="799"/>
      <c r="G89" s="799"/>
      <c r="H89" s="799"/>
      <c r="I89" s="799"/>
      <c r="J89" s="795"/>
      <c r="K89" s="795"/>
      <c r="L89" s="799"/>
      <c r="M89" s="799"/>
      <c r="N89" s="799"/>
      <c r="O89" s="799"/>
      <c r="P89" s="795"/>
      <c r="Q89" s="795"/>
      <c r="R89" s="929"/>
      <c r="S89" s="929"/>
      <c r="T89" s="929"/>
      <c r="U89" s="719">
        <v>0.0</v>
      </c>
      <c r="V89" s="797"/>
      <c r="W89" s="797"/>
      <c r="X89" s="797"/>
      <c r="Y89" s="797"/>
      <c r="Z89" s="797"/>
      <c r="AA89" s="704">
        <f t="shared" si="2"/>
        <v>0</v>
      </c>
      <c r="AB89" s="797"/>
      <c r="AC89" s="797"/>
      <c r="AD89" s="797"/>
      <c r="AE89" s="797"/>
      <c r="AF89" s="797"/>
      <c r="AG89" s="797"/>
      <c r="AH89" s="797"/>
      <c r="AI89" s="872"/>
    </row>
    <row r="90" ht="24.0" customHeight="1">
      <c r="A90" s="691">
        <v>43.0</v>
      </c>
      <c r="B90" s="731" t="s">
        <v>423</v>
      </c>
      <c r="C90" s="693" t="s">
        <v>424</v>
      </c>
      <c r="D90" s="936">
        <v>0.0</v>
      </c>
      <c r="E90" s="695" t="s">
        <v>33</v>
      </c>
      <c r="F90" s="893"/>
      <c r="G90" s="893"/>
      <c r="H90" s="893"/>
      <c r="I90" s="893"/>
      <c r="J90" s="693" t="s">
        <v>425</v>
      </c>
      <c r="K90" s="693" t="s">
        <v>425</v>
      </c>
      <c r="L90" s="893"/>
      <c r="M90" s="893"/>
      <c r="N90" s="893"/>
      <c r="O90" s="893"/>
      <c r="P90" s="902"/>
      <c r="Q90" s="902"/>
      <c r="R90" s="925"/>
      <c r="S90" s="925"/>
      <c r="T90" s="925"/>
      <c r="U90" s="410">
        <v>0.0</v>
      </c>
      <c r="V90" s="794"/>
      <c r="W90" s="794"/>
      <c r="X90" s="794"/>
      <c r="Y90" s="794"/>
      <c r="Z90" s="794"/>
      <c r="AA90" s="704">
        <f t="shared" si="2"/>
        <v>0</v>
      </c>
      <c r="AB90" s="794"/>
      <c r="AC90" s="794"/>
      <c r="AD90" s="693" t="s">
        <v>426</v>
      </c>
      <c r="AE90" s="777" t="s">
        <v>427</v>
      </c>
      <c r="AF90" s="734"/>
      <c r="AG90" s="819" t="s">
        <v>60</v>
      </c>
      <c r="AH90" s="819" t="s">
        <v>60</v>
      </c>
      <c r="AI90" s="872"/>
    </row>
    <row r="91" ht="24.0" customHeight="1">
      <c r="A91" s="709"/>
      <c r="B91" s="710"/>
      <c r="C91" s="711"/>
      <c r="D91" s="729"/>
      <c r="E91" s="713" t="s">
        <v>42</v>
      </c>
      <c r="F91" s="799"/>
      <c r="G91" s="799"/>
      <c r="H91" s="799"/>
      <c r="I91" s="799"/>
      <c r="J91" s="795"/>
      <c r="K91" s="795"/>
      <c r="L91" s="799"/>
      <c r="M91" s="799"/>
      <c r="N91" s="799"/>
      <c r="O91" s="799"/>
      <c r="P91" s="795"/>
      <c r="Q91" s="795"/>
      <c r="R91" s="929"/>
      <c r="S91" s="929"/>
      <c r="T91" s="929"/>
      <c r="U91" s="719">
        <v>0.0</v>
      </c>
      <c r="V91" s="797"/>
      <c r="W91" s="797"/>
      <c r="X91" s="797"/>
      <c r="Y91" s="797"/>
      <c r="Z91" s="797"/>
      <c r="AA91" s="704">
        <f t="shared" si="2"/>
        <v>0</v>
      </c>
      <c r="AB91" s="797"/>
      <c r="AC91" s="797"/>
      <c r="AD91" s="797"/>
      <c r="AE91" s="797"/>
      <c r="AF91" s="797"/>
      <c r="AG91" s="797"/>
      <c r="AH91" s="797"/>
      <c r="AI91" s="872"/>
    </row>
    <row r="92" ht="24.0" customHeight="1">
      <c r="A92" s="691">
        <v>44.0</v>
      </c>
      <c r="B92" s="731" t="s">
        <v>428</v>
      </c>
      <c r="C92" s="693" t="s">
        <v>429</v>
      </c>
      <c r="D92" s="936">
        <v>0.0</v>
      </c>
      <c r="E92" s="695" t="s">
        <v>33</v>
      </c>
      <c r="F92" s="893"/>
      <c r="G92" s="893"/>
      <c r="H92" s="893"/>
      <c r="I92" s="893"/>
      <c r="J92" s="693" t="s">
        <v>425</v>
      </c>
      <c r="K92" s="693" t="s">
        <v>425</v>
      </c>
      <c r="L92" s="893"/>
      <c r="M92" s="893"/>
      <c r="N92" s="893"/>
      <c r="O92" s="893"/>
      <c r="P92" s="902"/>
      <c r="Q92" s="902"/>
      <c r="R92" s="925"/>
      <c r="S92" s="925"/>
      <c r="T92" s="925"/>
      <c r="U92" s="410">
        <v>0.0</v>
      </c>
      <c r="V92" s="794"/>
      <c r="W92" s="794"/>
      <c r="X92" s="794"/>
      <c r="Y92" s="794"/>
      <c r="Z92" s="794"/>
      <c r="AA92" s="704">
        <f t="shared" si="2"/>
        <v>0</v>
      </c>
      <c r="AB92" s="794"/>
      <c r="AC92" s="794"/>
      <c r="AD92" s="693" t="s">
        <v>430</v>
      </c>
      <c r="AE92" s="693" t="s">
        <v>431</v>
      </c>
      <c r="AF92" s="937"/>
      <c r="AG92" s="819" t="s">
        <v>60</v>
      </c>
      <c r="AH92" s="819" t="s">
        <v>60</v>
      </c>
      <c r="AI92" s="872"/>
    </row>
    <row r="93" ht="24.0" customHeight="1">
      <c r="A93" s="709"/>
      <c r="B93" s="710"/>
      <c r="C93" s="711"/>
      <c r="D93" s="794"/>
      <c r="E93" s="713" t="s">
        <v>42</v>
      </c>
      <c r="F93" s="799"/>
      <c r="G93" s="799"/>
      <c r="H93" s="799"/>
      <c r="I93" s="799"/>
      <c r="J93" s="795"/>
      <c r="K93" s="795"/>
      <c r="L93" s="799"/>
      <c r="M93" s="799"/>
      <c r="N93" s="799"/>
      <c r="O93" s="799"/>
      <c r="P93" s="795"/>
      <c r="Q93" s="795"/>
      <c r="R93" s="929"/>
      <c r="S93" s="929"/>
      <c r="T93" s="929"/>
      <c r="U93" s="719">
        <v>0.0</v>
      </c>
      <c r="V93" s="797"/>
      <c r="W93" s="797"/>
      <c r="X93" s="797"/>
      <c r="Y93" s="797"/>
      <c r="Z93" s="797"/>
      <c r="AA93" s="704">
        <f t="shared" si="2"/>
        <v>0</v>
      </c>
      <c r="AB93" s="797"/>
      <c r="AC93" s="797"/>
      <c r="AD93" s="797"/>
      <c r="AE93" s="797"/>
      <c r="AF93" s="938"/>
      <c r="AG93" s="797"/>
      <c r="AH93" s="797"/>
      <c r="AI93" s="872"/>
    </row>
    <row r="94" ht="24.0" customHeight="1">
      <c r="A94" s="691">
        <v>46.0</v>
      </c>
      <c r="B94" s="731" t="s">
        <v>432</v>
      </c>
      <c r="C94" s="693" t="s">
        <v>433</v>
      </c>
      <c r="D94" s="939">
        <v>0.0</v>
      </c>
      <c r="E94" s="695" t="s">
        <v>33</v>
      </c>
      <c r="F94" s="893"/>
      <c r="G94" s="893"/>
      <c r="H94" s="893"/>
      <c r="I94" s="893"/>
      <c r="J94" s="693" t="s">
        <v>425</v>
      </c>
      <c r="K94" s="693" t="s">
        <v>425</v>
      </c>
      <c r="L94" s="893"/>
      <c r="M94" s="893"/>
      <c r="N94" s="893"/>
      <c r="O94" s="893"/>
      <c r="P94" s="940"/>
      <c r="Q94" s="940"/>
      <c r="R94" s="925"/>
      <c r="S94" s="925"/>
      <c r="T94" s="925"/>
      <c r="U94" s="410">
        <v>0.0</v>
      </c>
      <c r="V94" s="794"/>
      <c r="W94" s="794"/>
      <c r="X94" s="794"/>
      <c r="Y94" s="794"/>
      <c r="Z94" s="794"/>
      <c r="AA94" s="704">
        <f t="shared" si="2"/>
        <v>0</v>
      </c>
      <c r="AB94" s="794"/>
      <c r="AC94" s="794"/>
      <c r="AD94" s="794"/>
      <c r="AE94" s="794"/>
      <c r="AF94" s="794"/>
      <c r="AG94" s="819" t="s">
        <v>60</v>
      </c>
      <c r="AH94" s="819" t="s">
        <v>60</v>
      </c>
      <c r="AI94" s="872"/>
    </row>
    <row r="95" ht="24.0" customHeight="1">
      <c r="A95" s="709"/>
      <c r="B95" s="710"/>
      <c r="C95" s="711"/>
      <c r="D95" s="941"/>
      <c r="E95" s="713" t="s">
        <v>42</v>
      </c>
      <c r="F95" s="799"/>
      <c r="G95" s="799"/>
      <c r="H95" s="799"/>
      <c r="I95" s="799"/>
      <c r="J95" s="795"/>
      <c r="K95" s="795"/>
      <c r="L95" s="799"/>
      <c r="M95" s="799"/>
      <c r="N95" s="799"/>
      <c r="O95" s="799"/>
      <c r="P95" s="795"/>
      <c r="Q95" s="795"/>
      <c r="R95" s="929"/>
      <c r="S95" s="929"/>
      <c r="T95" s="929"/>
      <c r="U95" s="719">
        <v>0.0</v>
      </c>
      <c r="V95" s="797"/>
      <c r="W95" s="797"/>
      <c r="X95" s="797"/>
      <c r="Y95" s="797"/>
      <c r="Z95" s="797"/>
      <c r="AA95" s="704">
        <f t="shared" si="2"/>
        <v>0</v>
      </c>
      <c r="AB95" s="797"/>
      <c r="AC95" s="797"/>
      <c r="AD95" s="797"/>
      <c r="AE95" s="797"/>
      <c r="AF95" s="797"/>
      <c r="AG95" s="797"/>
      <c r="AH95" s="797"/>
      <c r="AI95" s="872"/>
    </row>
    <row r="96" ht="163.5" customHeight="1">
      <c r="A96" s="942">
        <v>46.0</v>
      </c>
      <c r="B96" s="731" t="s">
        <v>434</v>
      </c>
      <c r="C96" s="777" t="s">
        <v>435</v>
      </c>
      <c r="D96" s="943"/>
      <c r="E96" s="695" t="s">
        <v>301</v>
      </c>
      <c r="F96" s="893"/>
      <c r="G96" s="893"/>
      <c r="H96" s="893"/>
      <c r="I96" s="893"/>
      <c r="J96" s="902"/>
      <c r="K96" s="902"/>
      <c r="L96" s="893"/>
      <c r="M96" s="893"/>
      <c r="N96" s="893"/>
      <c r="O96" s="893"/>
      <c r="P96" s="940"/>
      <c r="Q96" s="940"/>
      <c r="R96" s="925"/>
      <c r="S96" s="925"/>
      <c r="T96" s="925"/>
      <c r="U96" s="410">
        <v>0.0</v>
      </c>
      <c r="V96" s="794"/>
      <c r="W96" s="794"/>
      <c r="X96" s="878">
        <v>79900.0</v>
      </c>
      <c r="Y96" s="794"/>
      <c r="Z96" s="794"/>
      <c r="AA96" s="704">
        <f t="shared" si="2"/>
        <v>79900</v>
      </c>
      <c r="AB96" s="794"/>
      <c r="AC96" s="794"/>
      <c r="AD96" s="855" t="s">
        <v>436</v>
      </c>
      <c r="AE96" s="794"/>
      <c r="AF96" s="794"/>
      <c r="AG96" s="794"/>
      <c r="AH96" s="794"/>
      <c r="AI96" s="872"/>
    </row>
    <row r="97" ht="24.0" customHeight="1">
      <c r="A97" s="944"/>
      <c r="B97" s="794"/>
      <c r="C97" s="794"/>
      <c r="D97" s="945"/>
      <c r="E97" s="713" t="s">
        <v>42</v>
      </c>
      <c r="F97" s="799"/>
      <c r="G97" s="799"/>
      <c r="H97" s="799"/>
      <c r="I97" s="799"/>
      <c r="J97" s="795"/>
      <c r="K97" s="795"/>
      <c r="L97" s="799"/>
      <c r="M97" s="799"/>
      <c r="N97" s="799"/>
      <c r="O97" s="799"/>
      <c r="P97" s="860"/>
      <c r="Q97" s="860"/>
      <c r="R97" s="929"/>
      <c r="S97" s="929"/>
      <c r="T97" s="929"/>
      <c r="U97" s="719">
        <v>0.0</v>
      </c>
      <c r="V97" s="797"/>
      <c r="W97" s="797"/>
      <c r="X97" s="909">
        <v>57700.0</v>
      </c>
      <c r="Y97" s="797"/>
      <c r="Z97" s="797"/>
      <c r="AA97" s="704">
        <f t="shared" si="2"/>
        <v>57700</v>
      </c>
      <c r="AB97" s="797"/>
      <c r="AC97" s="797"/>
      <c r="AD97" s="797"/>
      <c r="AE97" s="797"/>
      <c r="AF97" s="797"/>
      <c r="AG97" s="797"/>
      <c r="AH97" s="797"/>
      <c r="AI97" s="872"/>
    </row>
    <row r="98" ht="24.0" customHeight="1">
      <c r="A98" s="946"/>
      <c r="B98" s="947"/>
      <c r="C98" s="948"/>
      <c r="D98" s="949"/>
      <c r="E98" s="950"/>
      <c r="F98" s="925"/>
      <c r="G98" s="925"/>
      <c r="H98" s="951"/>
      <c r="I98" s="893"/>
      <c r="J98" s="902"/>
      <c r="K98" s="902"/>
      <c r="L98" s="925"/>
      <c r="M98" s="943"/>
      <c r="N98" s="951"/>
      <c r="O98" s="943"/>
      <c r="P98" s="940"/>
      <c r="Q98" s="940"/>
      <c r="R98" s="925"/>
      <c r="S98" s="925"/>
      <c r="T98" s="951"/>
      <c r="U98" s="410">
        <v>0.0</v>
      </c>
      <c r="V98" s="794"/>
      <c r="W98" s="794"/>
      <c r="X98" s="794"/>
      <c r="Y98" s="794"/>
      <c r="Z98" s="879"/>
      <c r="AA98" s="704">
        <f t="shared" si="2"/>
        <v>0</v>
      </c>
      <c r="AB98" s="794"/>
      <c r="AC98" s="794"/>
      <c r="AD98" s="794"/>
      <c r="AE98" s="794"/>
      <c r="AF98" s="794"/>
      <c r="AG98" s="794"/>
      <c r="AH98" s="794"/>
      <c r="AI98" s="952"/>
    </row>
    <row r="99" ht="24.0" customHeight="1">
      <c r="A99" s="944"/>
      <c r="B99" s="794"/>
      <c r="C99" s="794"/>
      <c r="D99" s="953"/>
      <c r="E99" s="954"/>
      <c r="F99" s="929"/>
      <c r="G99" s="929"/>
      <c r="H99" s="929"/>
      <c r="I99" s="929"/>
      <c r="J99" s="795"/>
      <c r="K99" s="795"/>
      <c r="L99" s="929"/>
      <c r="M99" s="955"/>
      <c r="N99" s="929"/>
      <c r="O99" s="956"/>
      <c r="P99" s="795"/>
      <c r="Q99" s="795"/>
      <c r="R99" s="929"/>
      <c r="S99" s="929"/>
      <c r="T99" s="929"/>
      <c r="U99" s="719">
        <v>0.0</v>
      </c>
      <c r="V99" s="797"/>
      <c r="W99" s="797"/>
      <c r="X99" s="861">
        <v>0.0</v>
      </c>
      <c r="Y99" s="861">
        <v>0.0</v>
      </c>
      <c r="Z99" s="861">
        <v>0.0</v>
      </c>
      <c r="AA99" s="704">
        <f t="shared" si="2"/>
        <v>0</v>
      </c>
      <c r="AB99" s="797"/>
      <c r="AC99" s="797"/>
      <c r="AD99" s="797"/>
      <c r="AE99" s="797"/>
      <c r="AF99" s="797"/>
      <c r="AG99" s="797"/>
      <c r="AH99" s="797"/>
      <c r="AI99" s="952"/>
    </row>
    <row r="100" ht="24.0" customHeight="1">
      <c r="A100" s="957"/>
      <c r="B100" s="958"/>
      <c r="C100" s="958"/>
      <c r="D100" s="959">
        <v>1.095726E7</v>
      </c>
      <c r="E100" s="957"/>
      <c r="F100" s="958"/>
      <c r="G100" s="958"/>
      <c r="H100" s="926" t="s">
        <v>6</v>
      </c>
      <c r="I100" s="960">
        <v>772867.0</v>
      </c>
      <c r="J100" s="961"/>
      <c r="K100" s="962"/>
      <c r="L100" s="958"/>
      <c r="M100" s="958"/>
      <c r="N100" s="926" t="s">
        <v>7</v>
      </c>
      <c r="O100" s="963">
        <v>1261076.0</v>
      </c>
      <c r="P100" s="962"/>
      <c r="Q100" s="962"/>
      <c r="R100" s="958"/>
      <c r="S100" s="958"/>
      <c r="T100" s="926" t="s">
        <v>8</v>
      </c>
      <c r="U100" s="964">
        <f>U5+U7+U9+U11+U13+U15+U17+U19+U21+U23+U25+U27+U29+U31+U33+U35+U37+U39+U41+U43+U45+U47+U49+U51+U53+U55+U57+U59+U61+U63+U65+U67+U69+U71+U73+U75+U77+U79+U81+U83+U85+U87+U89+U91+U93+U95+U97+U99</f>
        <v>2443905</v>
      </c>
      <c r="V100" s="958"/>
      <c r="W100" s="958"/>
      <c r="X100" s="958"/>
      <c r="Y100" s="958"/>
      <c r="Z100" s="926" t="s">
        <v>9</v>
      </c>
      <c r="AA100" s="965">
        <f>AA5+AA7+AA9+AA11+AA13+AA15+AA17+AA19+AA21+AA23+AA25+AA27+AA29+AA31+AA33+AA35+AA37+AA39+AA41+AA43+AA45+AA47+AA49+AA51+AA53+AA55+AA57+AA59+AA61+AA63+AA65+AA67+AA69+AA71+AA73+AA75+AA77+AA79+AA81+AA83+AA85+AA87+AA89+AA91+AA93+AA95+AA97+AA99</f>
        <v>997286</v>
      </c>
      <c r="AB100" s="958"/>
      <c r="AC100" s="958"/>
      <c r="AD100" s="958"/>
      <c r="AE100" s="958"/>
      <c r="AF100" s="958"/>
      <c r="AG100" s="958"/>
      <c r="AH100" s="958"/>
      <c r="AI100" s="872"/>
    </row>
    <row r="101" ht="24.0" customHeight="1">
      <c r="A101" s="957"/>
      <c r="B101" s="958"/>
      <c r="C101" s="958"/>
      <c r="D101" s="958"/>
      <c r="E101" s="957"/>
      <c r="F101" s="958"/>
      <c r="G101" s="958"/>
      <c r="H101" s="966"/>
      <c r="I101" s="966"/>
      <c r="J101" s="967"/>
      <c r="K101" s="962"/>
      <c r="L101" s="958"/>
      <c r="M101" s="958"/>
      <c r="N101" s="958"/>
      <c r="O101" s="958"/>
      <c r="P101" s="962"/>
      <c r="Q101" s="962"/>
      <c r="R101" s="958"/>
      <c r="S101" s="958"/>
      <c r="T101" s="958"/>
      <c r="U101" s="968"/>
      <c r="V101" s="958"/>
      <c r="W101" s="958"/>
      <c r="X101" s="958"/>
      <c r="Y101" s="958"/>
      <c r="Z101" s="958"/>
      <c r="AA101" s="969"/>
      <c r="AB101" s="958"/>
      <c r="AC101" s="958"/>
      <c r="AD101" s="958"/>
      <c r="AE101" s="958"/>
      <c r="AF101" s="958"/>
      <c r="AG101" s="958"/>
      <c r="AH101" s="958"/>
      <c r="AI101" s="872"/>
    </row>
    <row r="102" ht="24.0" customHeight="1">
      <c r="A102" s="957"/>
      <c r="B102" s="958"/>
      <c r="C102" s="958"/>
      <c r="D102" s="958"/>
      <c r="E102" s="957"/>
      <c r="F102" s="958"/>
      <c r="G102" s="958"/>
      <c r="H102" s="926" t="s">
        <v>242</v>
      </c>
      <c r="J102" s="970">
        <f>SUM(I100+O100+U100+AA100)</f>
        <v>5475134</v>
      </c>
      <c r="K102" s="967"/>
      <c r="L102" s="958"/>
      <c r="M102" s="958"/>
      <c r="N102" s="958"/>
      <c r="O102" s="958"/>
      <c r="P102" s="962"/>
      <c r="Q102" s="962"/>
      <c r="R102" s="958"/>
      <c r="S102" s="958"/>
      <c r="T102" s="958"/>
      <c r="U102" s="968"/>
      <c r="V102" s="958"/>
      <c r="W102" s="958"/>
      <c r="X102" s="958"/>
      <c r="Y102" s="958"/>
      <c r="Z102" s="958"/>
      <c r="AA102" s="969"/>
      <c r="AB102" s="958"/>
      <c r="AC102" s="958"/>
      <c r="AD102" s="958"/>
      <c r="AE102" s="958"/>
      <c r="AF102" s="958"/>
      <c r="AG102" s="958"/>
      <c r="AH102" s="958"/>
      <c r="AI102" s="872"/>
    </row>
    <row r="103" ht="24.0" customHeight="1">
      <c r="A103" s="957"/>
      <c r="B103" s="958"/>
      <c r="C103" s="958"/>
      <c r="D103" s="958"/>
      <c r="E103" s="957"/>
      <c r="F103" s="958"/>
      <c r="G103" s="958"/>
      <c r="H103" s="926" t="s">
        <v>146</v>
      </c>
      <c r="J103" s="964">
        <f>J102*100/13313770</f>
        <v>41.12384396</v>
      </c>
      <c r="K103" s="962"/>
      <c r="L103" s="958"/>
      <c r="M103" s="958"/>
      <c r="N103" s="958"/>
      <c r="O103" s="958"/>
      <c r="P103" s="962"/>
      <c r="Q103" s="962"/>
      <c r="R103" s="958"/>
      <c r="S103" s="958"/>
      <c r="T103" s="958"/>
      <c r="U103" s="968"/>
      <c r="V103" s="958"/>
      <c r="W103" s="958"/>
      <c r="X103" s="958"/>
      <c r="Y103" s="958"/>
      <c r="Z103" s="958"/>
      <c r="AA103" s="969"/>
      <c r="AB103" s="958"/>
      <c r="AC103" s="958"/>
      <c r="AD103" s="958"/>
      <c r="AE103" s="958"/>
      <c r="AF103" s="958"/>
      <c r="AG103" s="958"/>
      <c r="AH103" s="958"/>
      <c r="AI103" s="872"/>
    </row>
    <row r="104" ht="24.0" customHeight="1">
      <c r="A104" s="957"/>
      <c r="B104" s="958"/>
      <c r="C104" s="958"/>
      <c r="D104" s="958"/>
      <c r="E104" s="957"/>
      <c r="F104" s="958"/>
      <c r="G104" s="958"/>
      <c r="H104" s="958"/>
      <c r="I104" s="958"/>
      <c r="J104" s="962"/>
      <c r="K104" s="971"/>
      <c r="L104" s="958"/>
      <c r="M104" s="958"/>
      <c r="N104" s="958"/>
      <c r="O104" s="958"/>
      <c r="P104" s="962"/>
      <c r="Q104" s="962"/>
      <c r="R104" s="958"/>
      <c r="S104" s="958"/>
      <c r="T104" s="958"/>
      <c r="U104" s="968"/>
      <c r="V104" s="958"/>
      <c r="W104" s="958"/>
      <c r="X104" s="958"/>
      <c r="Y104" s="958"/>
      <c r="Z104" s="958"/>
      <c r="AA104" s="969"/>
      <c r="AB104" s="958"/>
      <c r="AC104" s="958"/>
      <c r="AD104" s="958"/>
      <c r="AE104" s="958"/>
      <c r="AF104" s="958"/>
      <c r="AG104" s="958"/>
      <c r="AH104" s="958"/>
      <c r="AI104" s="872"/>
    </row>
    <row r="105" ht="53.25" customHeight="1">
      <c r="A105" s="957"/>
      <c r="B105" s="958"/>
      <c r="C105" s="958"/>
      <c r="D105" s="958"/>
      <c r="E105" s="957"/>
      <c r="F105" s="958"/>
      <c r="G105" s="958"/>
      <c r="H105" s="972" t="s">
        <v>437</v>
      </c>
      <c r="N105" s="958"/>
      <c r="O105" s="958"/>
      <c r="P105" s="962"/>
      <c r="Q105" s="962"/>
      <c r="R105" s="958"/>
      <c r="S105" s="958"/>
      <c r="T105" s="958"/>
      <c r="U105" s="968"/>
      <c r="V105" s="958"/>
      <c r="W105" s="958"/>
      <c r="X105" s="958"/>
      <c r="Y105" s="958"/>
      <c r="Z105" s="958"/>
      <c r="AA105" s="969"/>
      <c r="AB105" s="958"/>
      <c r="AC105" s="958"/>
      <c r="AD105" s="958"/>
      <c r="AE105" s="958"/>
      <c r="AF105" s="958"/>
      <c r="AG105" s="958"/>
      <c r="AH105" s="958"/>
      <c r="AI105" s="872"/>
    </row>
    <row r="106" ht="24.0" customHeight="1">
      <c r="A106" s="957"/>
      <c r="B106" s="958"/>
      <c r="C106" s="958"/>
      <c r="D106" s="958"/>
      <c r="E106" s="957"/>
      <c r="F106" s="958"/>
      <c r="G106" s="958"/>
      <c r="H106" s="958"/>
      <c r="I106" s="958"/>
      <c r="J106" s="962"/>
      <c r="K106" s="962"/>
      <c r="L106" s="958"/>
      <c r="M106" s="958"/>
      <c r="N106" s="958"/>
      <c r="O106" s="958"/>
      <c r="P106" s="962"/>
      <c r="Q106" s="962"/>
      <c r="R106" s="958"/>
      <c r="S106" s="958"/>
      <c r="T106" s="958"/>
      <c r="U106" s="968"/>
      <c r="V106" s="958"/>
      <c r="W106" s="958"/>
      <c r="X106" s="958"/>
      <c r="Y106" s="958"/>
      <c r="Z106" s="958"/>
      <c r="AA106" s="969"/>
      <c r="AB106" s="958"/>
      <c r="AC106" s="958"/>
      <c r="AD106" s="958"/>
      <c r="AE106" s="958"/>
      <c r="AF106" s="958"/>
      <c r="AG106" s="958"/>
      <c r="AH106" s="958"/>
      <c r="AI106" s="872"/>
    </row>
    <row r="107" ht="24.0" customHeight="1">
      <c r="A107" s="957"/>
      <c r="B107" s="958"/>
      <c r="C107" s="958"/>
      <c r="D107" s="958"/>
      <c r="E107" s="957"/>
      <c r="F107" s="958"/>
      <c r="G107" s="958"/>
      <c r="H107" s="958"/>
      <c r="I107" s="958"/>
      <c r="J107" s="962"/>
      <c r="K107" s="962"/>
      <c r="L107" s="958"/>
      <c r="M107" s="958"/>
      <c r="N107" s="958"/>
      <c r="O107" s="958"/>
      <c r="P107" s="962"/>
      <c r="Q107" s="962"/>
      <c r="R107" s="958"/>
      <c r="S107" s="958"/>
      <c r="T107" s="958"/>
      <c r="U107" s="968"/>
      <c r="V107" s="958"/>
      <c r="W107" s="958"/>
      <c r="X107" s="958"/>
      <c r="Y107" s="958"/>
      <c r="Z107" s="958"/>
      <c r="AA107" s="969"/>
      <c r="AB107" s="958"/>
      <c r="AC107" s="958"/>
      <c r="AD107" s="958"/>
      <c r="AE107" s="958"/>
      <c r="AF107" s="958"/>
      <c r="AG107" s="958"/>
      <c r="AH107" s="958"/>
      <c r="AI107" s="872"/>
    </row>
    <row r="108" ht="24.0" customHeight="1">
      <c r="A108" s="957"/>
      <c r="B108" s="958"/>
      <c r="C108" s="958"/>
      <c r="D108" s="958"/>
      <c r="E108" s="957"/>
      <c r="F108" s="958"/>
      <c r="G108" s="958"/>
      <c r="H108" s="958"/>
      <c r="I108" s="958"/>
      <c r="J108" s="926"/>
      <c r="K108" s="962"/>
      <c r="L108" s="958"/>
      <c r="M108" s="958"/>
      <c r="N108" s="958"/>
      <c r="O108" s="958"/>
      <c r="P108" s="962"/>
      <c r="Q108" s="962"/>
      <c r="R108" s="958"/>
      <c r="S108" s="958"/>
      <c r="T108" s="958"/>
      <c r="U108" s="968"/>
      <c r="V108" s="958"/>
      <c r="W108" s="958"/>
      <c r="X108" s="958"/>
      <c r="Y108" s="958"/>
      <c r="Z108" s="958"/>
      <c r="AA108" s="969"/>
      <c r="AB108" s="958"/>
      <c r="AC108" s="958"/>
      <c r="AD108" s="958"/>
      <c r="AE108" s="958"/>
      <c r="AF108" s="958"/>
      <c r="AG108" s="958"/>
      <c r="AH108" s="958"/>
      <c r="AI108" s="872"/>
    </row>
    <row r="109" ht="24.0" customHeight="1">
      <c r="A109" s="957"/>
      <c r="B109" s="958"/>
      <c r="C109" s="958"/>
      <c r="D109" s="958"/>
      <c r="E109" s="957"/>
      <c r="F109" s="958"/>
      <c r="G109" s="958"/>
      <c r="H109" s="958"/>
      <c r="I109" s="958"/>
      <c r="J109" s="962"/>
      <c r="K109" s="962"/>
      <c r="L109" s="958"/>
      <c r="M109" s="958"/>
      <c r="N109" s="958"/>
      <c r="O109" s="958"/>
      <c r="P109" s="962"/>
      <c r="Q109" s="962"/>
      <c r="R109" s="958"/>
      <c r="S109" s="958"/>
      <c r="T109" s="958"/>
      <c r="U109" s="968"/>
      <c r="V109" s="958"/>
      <c r="W109" s="958"/>
      <c r="X109" s="958"/>
      <c r="Y109" s="958"/>
      <c r="Z109" s="958"/>
      <c r="AA109" s="969"/>
      <c r="AB109" s="958"/>
      <c r="AC109" s="958"/>
      <c r="AD109" s="958"/>
      <c r="AE109" s="958"/>
      <c r="AF109" s="958"/>
      <c r="AG109" s="958"/>
      <c r="AH109" s="958"/>
      <c r="AI109" s="872"/>
    </row>
    <row r="110" ht="24.0" customHeight="1">
      <c r="A110" s="957"/>
      <c r="B110" s="958"/>
      <c r="C110" s="958"/>
      <c r="D110" s="958"/>
      <c r="E110" s="957"/>
      <c r="F110" s="958"/>
      <c r="G110" s="958"/>
      <c r="H110" s="958"/>
      <c r="I110" s="958"/>
      <c r="J110" s="962"/>
      <c r="K110" s="962"/>
      <c r="L110" s="958"/>
      <c r="M110" s="958"/>
      <c r="N110" s="958"/>
      <c r="O110" s="958"/>
      <c r="P110" s="962"/>
      <c r="Q110" s="962"/>
      <c r="R110" s="958"/>
      <c r="S110" s="958"/>
      <c r="T110" s="958"/>
      <c r="U110" s="968"/>
      <c r="V110" s="958"/>
      <c r="W110" s="958"/>
      <c r="X110" s="958"/>
      <c r="Y110" s="958"/>
      <c r="Z110" s="958"/>
      <c r="AA110" s="969"/>
      <c r="AB110" s="958"/>
      <c r="AC110" s="958"/>
      <c r="AD110" s="958"/>
      <c r="AE110" s="958"/>
      <c r="AF110" s="958"/>
      <c r="AG110" s="958"/>
      <c r="AH110" s="958"/>
      <c r="AI110" s="872"/>
    </row>
    <row r="111" ht="24.0" customHeight="1">
      <c r="A111" s="957"/>
      <c r="B111" s="958"/>
      <c r="C111" s="958"/>
      <c r="D111" s="958"/>
      <c r="E111" s="957"/>
      <c r="F111" s="958"/>
      <c r="G111" s="958"/>
      <c r="H111" s="958"/>
      <c r="I111" s="958"/>
      <c r="J111" s="962"/>
      <c r="K111" s="962"/>
      <c r="L111" s="958"/>
      <c r="M111" s="958"/>
      <c r="N111" s="958"/>
      <c r="O111" s="958"/>
      <c r="P111" s="962"/>
      <c r="Q111" s="962"/>
      <c r="R111" s="958"/>
      <c r="S111" s="958"/>
      <c r="T111" s="958"/>
      <c r="U111" s="968"/>
      <c r="V111" s="958"/>
      <c r="W111" s="958"/>
      <c r="X111" s="958"/>
      <c r="Y111" s="958"/>
      <c r="Z111" s="958"/>
      <c r="AA111" s="969"/>
      <c r="AB111" s="958"/>
      <c r="AC111" s="958"/>
      <c r="AD111" s="958"/>
      <c r="AE111" s="958"/>
      <c r="AF111" s="958"/>
      <c r="AG111" s="958"/>
      <c r="AH111" s="958"/>
      <c r="AI111" s="872"/>
    </row>
    <row r="112" ht="24.0" customHeight="1">
      <c r="A112" s="957"/>
      <c r="B112" s="958"/>
      <c r="C112" s="958"/>
      <c r="D112" s="958"/>
      <c r="E112" s="957"/>
      <c r="F112" s="958"/>
      <c r="G112" s="958"/>
      <c r="H112" s="958"/>
      <c r="I112" s="958"/>
      <c r="J112" s="962"/>
      <c r="K112" s="962"/>
      <c r="L112" s="958"/>
      <c r="M112" s="958"/>
      <c r="N112" s="958"/>
      <c r="O112" s="958"/>
      <c r="P112" s="962"/>
      <c r="Q112" s="962"/>
      <c r="R112" s="958"/>
      <c r="S112" s="958"/>
      <c r="T112" s="958"/>
      <c r="U112" s="968"/>
      <c r="V112" s="958"/>
      <c r="W112" s="958"/>
      <c r="X112" s="958"/>
      <c r="Y112" s="958"/>
      <c r="Z112" s="958"/>
      <c r="AA112" s="969"/>
      <c r="AB112" s="958"/>
      <c r="AC112" s="958"/>
      <c r="AD112" s="958"/>
      <c r="AE112" s="958"/>
      <c r="AF112" s="958"/>
      <c r="AG112" s="958"/>
      <c r="AH112" s="958"/>
      <c r="AI112" s="872"/>
    </row>
    <row r="113" ht="24.0" customHeight="1">
      <c r="A113" s="957"/>
      <c r="B113" s="958"/>
      <c r="C113" s="958"/>
      <c r="D113" s="958"/>
      <c r="E113" s="957"/>
      <c r="F113" s="958"/>
      <c r="G113" s="958"/>
      <c r="H113" s="958"/>
      <c r="I113" s="958"/>
      <c r="J113" s="962"/>
      <c r="K113" s="962"/>
      <c r="L113" s="958"/>
      <c r="M113" s="958"/>
      <c r="N113" s="958"/>
      <c r="O113" s="958"/>
      <c r="P113" s="962"/>
      <c r="Q113" s="962"/>
      <c r="R113" s="958"/>
      <c r="S113" s="958"/>
      <c r="T113" s="958"/>
      <c r="U113" s="968"/>
      <c r="V113" s="958"/>
      <c r="W113" s="958"/>
      <c r="X113" s="958"/>
      <c r="Y113" s="958"/>
      <c r="Z113" s="958"/>
      <c r="AA113" s="969"/>
      <c r="AB113" s="958"/>
      <c r="AC113" s="958"/>
      <c r="AD113" s="958"/>
      <c r="AE113" s="958"/>
      <c r="AF113" s="958"/>
      <c r="AG113" s="958"/>
      <c r="AH113" s="958"/>
      <c r="AI113" s="872"/>
    </row>
    <row r="114" ht="24.0" customHeight="1">
      <c r="A114" s="957"/>
      <c r="B114" s="958"/>
      <c r="C114" s="958"/>
      <c r="D114" s="958"/>
      <c r="E114" s="957"/>
      <c r="F114" s="958"/>
      <c r="G114" s="958"/>
      <c r="H114" s="958"/>
      <c r="I114" s="958"/>
      <c r="J114" s="962"/>
      <c r="K114" s="962"/>
      <c r="L114" s="958"/>
      <c r="M114" s="958"/>
      <c r="N114" s="958"/>
      <c r="O114" s="958"/>
      <c r="P114" s="962"/>
      <c r="Q114" s="962"/>
      <c r="R114" s="958"/>
      <c r="S114" s="958"/>
      <c r="T114" s="958"/>
      <c r="U114" s="968"/>
      <c r="V114" s="958"/>
      <c r="W114" s="958"/>
      <c r="X114" s="958"/>
      <c r="Y114" s="958"/>
      <c r="Z114" s="958"/>
      <c r="AA114" s="969"/>
      <c r="AB114" s="958"/>
      <c r="AC114" s="958"/>
      <c r="AD114" s="958"/>
      <c r="AE114" s="958"/>
      <c r="AF114" s="958"/>
      <c r="AG114" s="958"/>
      <c r="AH114" s="958"/>
      <c r="AI114" s="872"/>
    </row>
    <row r="115" ht="24.0" customHeight="1">
      <c r="A115" s="957"/>
      <c r="B115" s="958"/>
      <c r="C115" s="958"/>
      <c r="D115" s="958"/>
      <c r="E115" s="957"/>
      <c r="F115" s="958"/>
      <c r="G115" s="958"/>
      <c r="H115" s="958"/>
      <c r="I115" s="958"/>
      <c r="J115" s="962"/>
      <c r="K115" s="962"/>
      <c r="L115" s="958"/>
      <c r="M115" s="958"/>
      <c r="N115" s="958"/>
      <c r="O115" s="958"/>
      <c r="P115" s="962"/>
      <c r="Q115" s="962"/>
      <c r="R115" s="958"/>
      <c r="S115" s="958"/>
      <c r="T115" s="958"/>
      <c r="U115" s="968"/>
      <c r="V115" s="958"/>
      <c r="W115" s="958"/>
      <c r="X115" s="958"/>
      <c r="Y115" s="958"/>
      <c r="Z115" s="958"/>
      <c r="AA115" s="969"/>
      <c r="AB115" s="958"/>
      <c r="AC115" s="958"/>
      <c r="AD115" s="958"/>
      <c r="AE115" s="958"/>
      <c r="AF115" s="958"/>
      <c r="AG115" s="958"/>
      <c r="AH115" s="958"/>
      <c r="AI115" s="872"/>
    </row>
    <row r="116" ht="24.0" customHeight="1">
      <c r="A116" s="957"/>
      <c r="B116" s="958"/>
      <c r="C116" s="958"/>
      <c r="D116" s="958"/>
      <c r="E116" s="957"/>
      <c r="F116" s="958"/>
      <c r="G116" s="958"/>
      <c r="H116" s="958"/>
      <c r="I116" s="958"/>
      <c r="J116" s="962"/>
      <c r="K116" s="962"/>
      <c r="L116" s="958"/>
      <c r="M116" s="958"/>
      <c r="N116" s="958"/>
      <c r="O116" s="958"/>
      <c r="P116" s="962"/>
      <c r="Q116" s="962"/>
      <c r="R116" s="958"/>
      <c r="S116" s="958"/>
      <c r="T116" s="958"/>
      <c r="U116" s="968"/>
      <c r="V116" s="958"/>
      <c r="W116" s="958"/>
      <c r="X116" s="958"/>
      <c r="Y116" s="958"/>
      <c r="Z116" s="958"/>
      <c r="AA116" s="969"/>
      <c r="AB116" s="958"/>
      <c r="AC116" s="958"/>
      <c r="AD116" s="958"/>
      <c r="AE116" s="958"/>
      <c r="AF116" s="958"/>
      <c r="AG116" s="958"/>
      <c r="AH116" s="958"/>
      <c r="AI116" s="872"/>
    </row>
    <row r="117" ht="24.0" customHeight="1">
      <c r="A117" s="957"/>
      <c r="B117" s="958"/>
      <c r="C117" s="958"/>
      <c r="D117" s="958"/>
      <c r="E117" s="957"/>
      <c r="F117" s="958"/>
      <c r="G117" s="958"/>
      <c r="H117" s="958"/>
      <c r="I117" s="958"/>
      <c r="J117" s="962"/>
      <c r="K117" s="962"/>
      <c r="L117" s="958"/>
      <c r="M117" s="958"/>
      <c r="N117" s="958"/>
      <c r="O117" s="958"/>
      <c r="P117" s="962"/>
      <c r="Q117" s="962"/>
      <c r="R117" s="958"/>
      <c r="S117" s="958"/>
      <c r="T117" s="958"/>
      <c r="U117" s="968"/>
      <c r="V117" s="958"/>
      <c r="W117" s="958"/>
      <c r="X117" s="958"/>
      <c r="Y117" s="958"/>
      <c r="Z117" s="958"/>
      <c r="AA117" s="969"/>
      <c r="AB117" s="958"/>
      <c r="AC117" s="958"/>
      <c r="AD117" s="958"/>
      <c r="AE117" s="958"/>
      <c r="AF117" s="958"/>
      <c r="AG117" s="958"/>
      <c r="AH117" s="958"/>
      <c r="AI117" s="872"/>
    </row>
    <row r="118" ht="24.0" customHeight="1">
      <c r="A118" s="957"/>
      <c r="B118" s="958"/>
      <c r="C118" s="958"/>
      <c r="D118" s="958"/>
      <c r="E118" s="957"/>
      <c r="F118" s="958"/>
      <c r="G118" s="958"/>
      <c r="H118" s="958"/>
      <c r="I118" s="958"/>
      <c r="J118" s="962"/>
      <c r="K118" s="962"/>
      <c r="L118" s="958"/>
      <c r="M118" s="958"/>
      <c r="N118" s="958"/>
      <c r="O118" s="958"/>
      <c r="P118" s="962"/>
      <c r="Q118" s="962"/>
      <c r="R118" s="958"/>
      <c r="S118" s="958"/>
      <c r="T118" s="958"/>
      <c r="U118" s="968"/>
      <c r="V118" s="958"/>
      <c r="W118" s="958"/>
      <c r="X118" s="958"/>
      <c r="Y118" s="958"/>
      <c r="Z118" s="958"/>
      <c r="AA118" s="969"/>
      <c r="AB118" s="958"/>
      <c r="AC118" s="958"/>
      <c r="AD118" s="958"/>
      <c r="AE118" s="958"/>
      <c r="AF118" s="958"/>
      <c r="AG118" s="958"/>
      <c r="AH118" s="958"/>
      <c r="AI118" s="872"/>
    </row>
    <row r="119" ht="24.0" customHeight="1">
      <c r="A119" s="957"/>
      <c r="B119" s="958"/>
      <c r="C119" s="958"/>
      <c r="D119" s="958"/>
      <c r="E119" s="957"/>
      <c r="F119" s="958"/>
      <c r="G119" s="958"/>
      <c r="H119" s="958"/>
      <c r="I119" s="958"/>
      <c r="J119" s="962"/>
      <c r="K119" s="962"/>
      <c r="L119" s="958"/>
      <c r="M119" s="958"/>
      <c r="N119" s="958"/>
      <c r="O119" s="958"/>
      <c r="P119" s="962"/>
      <c r="Q119" s="962"/>
      <c r="R119" s="958"/>
      <c r="S119" s="958"/>
      <c r="T119" s="958"/>
      <c r="U119" s="968"/>
      <c r="V119" s="958"/>
      <c r="W119" s="958"/>
      <c r="X119" s="958"/>
      <c r="Y119" s="958"/>
      <c r="Z119" s="958"/>
      <c r="AA119" s="969"/>
      <c r="AB119" s="958"/>
      <c r="AC119" s="958"/>
      <c r="AD119" s="958"/>
      <c r="AE119" s="958"/>
      <c r="AF119" s="958"/>
      <c r="AG119" s="958"/>
      <c r="AH119" s="958"/>
      <c r="AI119" s="872"/>
    </row>
    <row r="120" ht="24.0" customHeight="1">
      <c r="A120" s="957"/>
      <c r="B120" s="958"/>
      <c r="C120" s="958"/>
      <c r="D120" s="958"/>
      <c r="E120" s="957"/>
      <c r="F120" s="958"/>
      <c r="G120" s="958"/>
      <c r="H120" s="958"/>
      <c r="I120" s="958"/>
      <c r="J120" s="962"/>
      <c r="K120" s="962"/>
      <c r="L120" s="958"/>
      <c r="M120" s="958"/>
      <c r="N120" s="958"/>
      <c r="O120" s="958"/>
      <c r="P120" s="962"/>
      <c r="Q120" s="962"/>
      <c r="R120" s="958"/>
      <c r="S120" s="958"/>
      <c r="T120" s="958"/>
      <c r="U120" s="968"/>
      <c r="V120" s="958"/>
      <c r="W120" s="958"/>
      <c r="X120" s="958"/>
      <c r="Y120" s="958"/>
      <c r="Z120" s="958"/>
      <c r="AA120" s="969"/>
      <c r="AB120" s="958"/>
      <c r="AC120" s="958"/>
      <c r="AD120" s="958"/>
      <c r="AE120" s="958"/>
      <c r="AF120" s="958"/>
      <c r="AG120" s="958"/>
      <c r="AH120" s="958"/>
      <c r="AI120" s="872"/>
    </row>
    <row r="121" ht="24.0" customHeight="1">
      <c r="A121" s="957"/>
      <c r="B121" s="958"/>
      <c r="C121" s="958"/>
      <c r="D121" s="958"/>
      <c r="E121" s="957"/>
      <c r="F121" s="958"/>
      <c r="G121" s="958"/>
      <c r="H121" s="958"/>
      <c r="I121" s="958"/>
      <c r="J121" s="962"/>
      <c r="K121" s="962"/>
      <c r="L121" s="958"/>
      <c r="M121" s="958"/>
      <c r="N121" s="958"/>
      <c r="O121" s="958"/>
      <c r="P121" s="962"/>
      <c r="Q121" s="962"/>
      <c r="R121" s="958"/>
      <c r="S121" s="958"/>
      <c r="T121" s="958"/>
      <c r="U121" s="968"/>
      <c r="V121" s="958"/>
      <c r="W121" s="958"/>
      <c r="X121" s="958"/>
      <c r="Y121" s="958"/>
      <c r="Z121" s="958"/>
      <c r="AA121" s="969"/>
      <c r="AB121" s="958"/>
      <c r="AC121" s="958"/>
      <c r="AD121" s="958"/>
      <c r="AE121" s="958"/>
      <c r="AF121" s="958"/>
      <c r="AG121" s="958"/>
      <c r="AH121" s="958"/>
      <c r="AI121" s="872"/>
    </row>
    <row r="122" ht="24.0" customHeight="1">
      <c r="A122" s="957"/>
      <c r="B122" s="958"/>
      <c r="C122" s="958"/>
      <c r="D122" s="958"/>
      <c r="E122" s="957"/>
      <c r="F122" s="958"/>
      <c r="G122" s="958"/>
      <c r="H122" s="958"/>
      <c r="I122" s="958"/>
      <c r="J122" s="962"/>
      <c r="K122" s="962"/>
      <c r="L122" s="958"/>
      <c r="M122" s="958"/>
      <c r="N122" s="958"/>
      <c r="O122" s="958"/>
      <c r="P122" s="962"/>
      <c r="Q122" s="962"/>
      <c r="R122" s="958"/>
      <c r="S122" s="958"/>
      <c r="T122" s="958"/>
      <c r="U122" s="968"/>
      <c r="V122" s="958"/>
      <c r="W122" s="958"/>
      <c r="X122" s="958"/>
      <c r="Y122" s="958"/>
      <c r="Z122" s="958"/>
      <c r="AA122" s="969"/>
      <c r="AB122" s="958"/>
      <c r="AC122" s="958"/>
      <c r="AD122" s="958"/>
      <c r="AE122" s="958"/>
      <c r="AF122" s="958"/>
      <c r="AG122" s="958"/>
      <c r="AH122" s="958"/>
      <c r="AI122" s="872"/>
    </row>
    <row r="123" ht="24.0" customHeight="1">
      <c r="A123" s="957"/>
      <c r="B123" s="958"/>
      <c r="C123" s="958"/>
      <c r="D123" s="958"/>
      <c r="E123" s="957"/>
      <c r="F123" s="958"/>
      <c r="G123" s="958"/>
      <c r="H123" s="958"/>
      <c r="I123" s="958"/>
      <c r="J123" s="962"/>
      <c r="K123" s="962"/>
      <c r="L123" s="958"/>
      <c r="M123" s="958"/>
      <c r="N123" s="958"/>
      <c r="O123" s="958"/>
      <c r="P123" s="962"/>
      <c r="Q123" s="962"/>
      <c r="R123" s="958"/>
      <c r="S123" s="958"/>
      <c r="T123" s="958"/>
      <c r="U123" s="968"/>
      <c r="V123" s="958"/>
      <c r="W123" s="958"/>
      <c r="X123" s="958"/>
      <c r="Y123" s="958"/>
      <c r="Z123" s="958"/>
      <c r="AA123" s="969"/>
      <c r="AB123" s="958"/>
      <c r="AC123" s="958"/>
      <c r="AD123" s="958"/>
      <c r="AE123" s="958"/>
      <c r="AF123" s="958"/>
      <c r="AG123" s="958"/>
      <c r="AH123" s="958"/>
      <c r="AI123" s="872"/>
    </row>
    <row r="124" ht="24.0" customHeight="1">
      <c r="A124" s="957"/>
      <c r="B124" s="958"/>
      <c r="C124" s="958"/>
      <c r="D124" s="958"/>
      <c r="E124" s="957"/>
      <c r="F124" s="958"/>
      <c r="G124" s="958"/>
      <c r="H124" s="958"/>
      <c r="I124" s="958"/>
      <c r="J124" s="962"/>
      <c r="K124" s="962"/>
      <c r="L124" s="958"/>
      <c r="M124" s="958"/>
      <c r="N124" s="958"/>
      <c r="O124" s="958"/>
      <c r="P124" s="962"/>
      <c r="Q124" s="962"/>
      <c r="R124" s="958"/>
      <c r="S124" s="958"/>
      <c r="T124" s="958"/>
      <c r="U124" s="968"/>
      <c r="V124" s="958"/>
      <c r="W124" s="958"/>
      <c r="X124" s="958"/>
      <c r="Y124" s="958"/>
      <c r="Z124" s="958"/>
      <c r="AA124" s="969"/>
      <c r="AB124" s="958"/>
      <c r="AC124" s="958"/>
      <c r="AD124" s="958"/>
      <c r="AE124" s="958"/>
      <c r="AF124" s="958"/>
      <c r="AG124" s="958"/>
      <c r="AH124" s="958"/>
      <c r="AI124" s="872"/>
    </row>
    <row r="125" ht="24.0" customHeight="1">
      <c r="A125" s="957"/>
      <c r="B125" s="958"/>
      <c r="C125" s="958"/>
      <c r="D125" s="958"/>
      <c r="E125" s="957"/>
      <c r="F125" s="958"/>
      <c r="G125" s="958"/>
      <c r="H125" s="958"/>
      <c r="I125" s="958"/>
      <c r="J125" s="962"/>
      <c r="K125" s="962"/>
      <c r="L125" s="958"/>
      <c r="M125" s="958"/>
      <c r="N125" s="958"/>
      <c r="O125" s="958"/>
      <c r="P125" s="962"/>
      <c r="Q125" s="962"/>
      <c r="R125" s="958"/>
      <c r="S125" s="958"/>
      <c r="T125" s="958"/>
      <c r="U125" s="968"/>
      <c r="V125" s="958"/>
      <c r="W125" s="958"/>
      <c r="X125" s="958"/>
      <c r="Y125" s="958"/>
      <c r="Z125" s="958"/>
      <c r="AA125" s="969"/>
      <c r="AB125" s="958"/>
      <c r="AC125" s="958"/>
      <c r="AD125" s="958"/>
      <c r="AE125" s="958"/>
      <c r="AF125" s="958"/>
      <c r="AG125" s="958"/>
      <c r="AH125" s="958"/>
      <c r="AI125" s="872"/>
    </row>
    <row r="126" ht="24.0" customHeight="1">
      <c r="A126" s="957"/>
      <c r="B126" s="958"/>
      <c r="C126" s="958"/>
      <c r="D126" s="958"/>
      <c r="E126" s="957"/>
      <c r="F126" s="958"/>
      <c r="G126" s="958"/>
      <c r="H126" s="958"/>
      <c r="I126" s="958"/>
      <c r="J126" s="962"/>
      <c r="K126" s="962"/>
      <c r="L126" s="958"/>
      <c r="M126" s="958"/>
      <c r="N126" s="958"/>
      <c r="O126" s="958"/>
      <c r="P126" s="962"/>
      <c r="Q126" s="962"/>
      <c r="R126" s="958"/>
      <c r="S126" s="958"/>
      <c r="T126" s="958"/>
      <c r="U126" s="968"/>
      <c r="V126" s="958"/>
      <c r="W126" s="958"/>
      <c r="X126" s="958"/>
      <c r="Y126" s="958"/>
      <c r="Z126" s="958"/>
      <c r="AA126" s="969"/>
      <c r="AB126" s="958"/>
      <c r="AC126" s="958"/>
      <c r="AD126" s="958"/>
      <c r="AE126" s="958"/>
      <c r="AF126" s="958"/>
      <c r="AG126" s="958"/>
      <c r="AH126" s="958"/>
      <c r="AI126" s="872"/>
    </row>
    <row r="127" ht="24.0" customHeight="1">
      <c r="A127" s="957"/>
      <c r="B127" s="958"/>
      <c r="C127" s="958"/>
      <c r="D127" s="958"/>
      <c r="E127" s="957"/>
      <c r="F127" s="958"/>
      <c r="G127" s="958"/>
      <c r="H127" s="958"/>
      <c r="I127" s="958"/>
      <c r="J127" s="962"/>
      <c r="K127" s="962"/>
      <c r="L127" s="958"/>
      <c r="M127" s="958"/>
      <c r="N127" s="958"/>
      <c r="O127" s="958"/>
      <c r="P127" s="962"/>
      <c r="Q127" s="962"/>
      <c r="R127" s="958"/>
      <c r="S127" s="958"/>
      <c r="T127" s="958"/>
      <c r="U127" s="968"/>
      <c r="V127" s="958"/>
      <c r="W127" s="958"/>
      <c r="X127" s="958"/>
      <c r="Y127" s="958"/>
      <c r="Z127" s="958"/>
      <c r="AA127" s="969"/>
      <c r="AB127" s="958"/>
      <c r="AC127" s="958"/>
      <c r="AD127" s="958"/>
      <c r="AE127" s="958"/>
      <c r="AF127" s="958"/>
      <c r="AG127" s="958"/>
      <c r="AH127" s="958"/>
      <c r="AI127" s="872"/>
    </row>
    <row r="128" ht="24.0" customHeight="1">
      <c r="A128" s="957"/>
      <c r="B128" s="958"/>
      <c r="C128" s="958"/>
      <c r="D128" s="958"/>
      <c r="E128" s="957"/>
      <c r="F128" s="958"/>
      <c r="G128" s="958"/>
      <c r="H128" s="958"/>
      <c r="I128" s="958"/>
      <c r="J128" s="962"/>
      <c r="K128" s="962"/>
      <c r="L128" s="958"/>
      <c r="M128" s="958"/>
      <c r="N128" s="958"/>
      <c r="O128" s="958"/>
      <c r="P128" s="962"/>
      <c r="Q128" s="962"/>
      <c r="R128" s="958"/>
      <c r="S128" s="958"/>
      <c r="T128" s="958"/>
      <c r="U128" s="968"/>
      <c r="V128" s="958"/>
      <c r="W128" s="958"/>
      <c r="X128" s="958"/>
      <c r="Y128" s="958"/>
      <c r="Z128" s="958"/>
      <c r="AA128" s="969"/>
      <c r="AB128" s="958"/>
      <c r="AC128" s="958"/>
      <c r="AD128" s="958"/>
      <c r="AE128" s="958"/>
      <c r="AF128" s="958"/>
      <c r="AG128" s="958"/>
      <c r="AH128" s="958"/>
      <c r="AI128" s="872"/>
    </row>
    <row r="129" ht="24.0" customHeight="1">
      <c r="A129" s="957"/>
      <c r="B129" s="958"/>
      <c r="C129" s="958"/>
      <c r="D129" s="958"/>
      <c r="E129" s="957"/>
      <c r="F129" s="958"/>
      <c r="G129" s="958"/>
      <c r="H129" s="958"/>
      <c r="I129" s="958"/>
      <c r="J129" s="962"/>
      <c r="K129" s="962"/>
      <c r="L129" s="958"/>
      <c r="M129" s="958"/>
      <c r="N129" s="958"/>
      <c r="O129" s="958"/>
      <c r="P129" s="962"/>
      <c r="Q129" s="962"/>
      <c r="R129" s="958"/>
      <c r="S129" s="958"/>
      <c r="T129" s="958"/>
      <c r="U129" s="968"/>
      <c r="V129" s="958"/>
      <c r="W129" s="958"/>
      <c r="X129" s="958"/>
      <c r="Y129" s="958"/>
      <c r="Z129" s="958"/>
      <c r="AA129" s="969"/>
      <c r="AB129" s="958"/>
      <c r="AC129" s="958"/>
      <c r="AD129" s="958"/>
      <c r="AE129" s="958"/>
      <c r="AF129" s="958"/>
      <c r="AG129" s="958"/>
      <c r="AH129" s="958"/>
      <c r="AI129" s="872"/>
    </row>
    <row r="130" ht="24.0" customHeight="1">
      <c r="A130" s="957"/>
      <c r="B130" s="958"/>
      <c r="C130" s="958"/>
      <c r="D130" s="958"/>
      <c r="E130" s="957"/>
      <c r="F130" s="958"/>
      <c r="G130" s="958"/>
      <c r="H130" s="958"/>
      <c r="I130" s="958"/>
      <c r="J130" s="962"/>
      <c r="K130" s="962"/>
      <c r="L130" s="958"/>
      <c r="M130" s="958"/>
      <c r="N130" s="958"/>
      <c r="O130" s="958"/>
      <c r="P130" s="962"/>
      <c r="Q130" s="962"/>
      <c r="R130" s="958"/>
      <c r="S130" s="958"/>
      <c r="T130" s="958"/>
      <c r="U130" s="968"/>
      <c r="V130" s="958"/>
      <c r="W130" s="958"/>
      <c r="X130" s="958"/>
      <c r="Y130" s="958"/>
      <c r="Z130" s="958"/>
      <c r="AA130" s="969"/>
      <c r="AB130" s="958"/>
      <c r="AC130" s="958"/>
      <c r="AD130" s="958"/>
      <c r="AE130" s="958"/>
      <c r="AF130" s="958"/>
      <c r="AG130" s="958"/>
      <c r="AH130" s="958"/>
      <c r="AI130" s="872"/>
    </row>
    <row r="131" ht="24.0" customHeight="1">
      <c r="A131" s="957"/>
      <c r="B131" s="958"/>
      <c r="C131" s="958"/>
      <c r="D131" s="958"/>
      <c r="E131" s="957"/>
      <c r="F131" s="958"/>
      <c r="G131" s="958"/>
      <c r="H131" s="958"/>
      <c r="I131" s="958"/>
      <c r="J131" s="962"/>
      <c r="K131" s="962"/>
      <c r="L131" s="958"/>
      <c r="M131" s="958"/>
      <c r="N131" s="958"/>
      <c r="O131" s="958"/>
      <c r="P131" s="962"/>
      <c r="Q131" s="962"/>
      <c r="R131" s="958"/>
      <c r="S131" s="958"/>
      <c r="T131" s="958"/>
      <c r="U131" s="968"/>
      <c r="V131" s="958"/>
      <c r="W131" s="958"/>
      <c r="X131" s="958"/>
      <c r="Y131" s="958"/>
      <c r="Z131" s="958"/>
      <c r="AA131" s="969"/>
      <c r="AB131" s="958"/>
      <c r="AC131" s="958"/>
      <c r="AD131" s="958"/>
      <c r="AE131" s="958"/>
      <c r="AF131" s="958"/>
      <c r="AG131" s="958"/>
      <c r="AH131" s="958"/>
      <c r="AI131" s="872"/>
    </row>
    <row r="132" ht="24.0" customHeight="1">
      <c r="A132" s="957"/>
      <c r="B132" s="958"/>
      <c r="C132" s="958"/>
      <c r="D132" s="958"/>
      <c r="E132" s="957"/>
      <c r="F132" s="958"/>
      <c r="G132" s="958"/>
      <c r="H132" s="958"/>
      <c r="I132" s="958"/>
      <c r="J132" s="962"/>
      <c r="K132" s="962"/>
      <c r="L132" s="958"/>
      <c r="M132" s="958"/>
      <c r="N132" s="958"/>
      <c r="O132" s="958"/>
      <c r="P132" s="962"/>
      <c r="Q132" s="962"/>
      <c r="R132" s="958"/>
      <c r="S132" s="958"/>
      <c r="T132" s="958"/>
      <c r="U132" s="968"/>
      <c r="V132" s="958"/>
      <c r="W132" s="958"/>
      <c r="X132" s="958"/>
      <c r="Y132" s="958"/>
      <c r="Z132" s="958"/>
      <c r="AA132" s="969"/>
      <c r="AB132" s="958"/>
      <c r="AC132" s="958"/>
      <c r="AD132" s="958"/>
      <c r="AE132" s="958"/>
      <c r="AF132" s="958"/>
      <c r="AG132" s="958"/>
      <c r="AH132" s="958"/>
      <c r="AI132" s="872"/>
    </row>
    <row r="133" ht="24.0" customHeight="1">
      <c r="A133" s="957"/>
      <c r="B133" s="958"/>
      <c r="C133" s="958"/>
      <c r="D133" s="958"/>
      <c r="E133" s="957"/>
      <c r="F133" s="958"/>
      <c r="G133" s="958"/>
      <c r="H133" s="958"/>
      <c r="I133" s="958"/>
      <c r="J133" s="962"/>
      <c r="K133" s="962"/>
      <c r="L133" s="958"/>
      <c r="M133" s="958"/>
      <c r="N133" s="958"/>
      <c r="O133" s="958"/>
      <c r="P133" s="962"/>
      <c r="Q133" s="962"/>
      <c r="R133" s="958"/>
      <c r="S133" s="958"/>
      <c r="T133" s="958"/>
      <c r="U133" s="968"/>
      <c r="V133" s="958"/>
      <c r="W133" s="958"/>
      <c r="X133" s="958"/>
      <c r="Y133" s="958"/>
      <c r="Z133" s="958"/>
      <c r="AA133" s="969"/>
      <c r="AB133" s="958"/>
      <c r="AC133" s="958"/>
      <c r="AD133" s="958"/>
      <c r="AE133" s="958"/>
      <c r="AF133" s="958"/>
      <c r="AG133" s="958"/>
      <c r="AH133" s="958"/>
      <c r="AI133" s="872"/>
    </row>
    <row r="134" ht="24.0" customHeight="1">
      <c r="A134" s="957"/>
      <c r="B134" s="958"/>
      <c r="C134" s="958"/>
      <c r="D134" s="958"/>
      <c r="E134" s="957"/>
      <c r="F134" s="958"/>
      <c r="G134" s="958"/>
      <c r="H134" s="958"/>
      <c r="I134" s="958"/>
      <c r="J134" s="962"/>
      <c r="K134" s="962"/>
      <c r="L134" s="958"/>
      <c r="M134" s="958"/>
      <c r="N134" s="958"/>
      <c r="O134" s="958"/>
      <c r="P134" s="962"/>
      <c r="Q134" s="962"/>
      <c r="R134" s="958"/>
      <c r="S134" s="958"/>
      <c r="T134" s="958"/>
      <c r="U134" s="968"/>
      <c r="V134" s="958"/>
      <c r="W134" s="958"/>
      <c r="X134" s="958"/>
      <c r="Y134" s="958"/>
      <c r="Z134" s="958"/>
      <c r="AA134" s="969"/>
      <c r="AB134" s="958"/>
      <c r="AC134" s="958"/>
      <c r="AD134" s="958"/>
      <c r="AE134" s="958"/>
      <c r="AF134" s="958"/>
      <c r="AG134" s="958"/>
      <c r="AH134" s="958"/>
      <c r="AI134" s="872"/>
    </row>
    <row r="135" ht="24.0" customHeight="1">
      <c r="A135" s="957"/>
      <c r="B135" s="958"/>
      <c r="C135" s="958"/>
      <c r="D135" s="958"/>
      <c r="E135" s="957"/>
      <c r="F135" s="958"/>
      <c r="G135" s="958"/>
      <c r="H135" s="958"/>
      <c r="I135" s="958"/>
      <c r="J135" s="962"/>
      <c r="K135" s="962"/>
      <c r="L135" s="958"/>
      <c r="M135" s="958"/>
      <c r="N135" s="958"/>
      <c r="O135" s="958"/>
      <c r="P135" s="962"/>
      <c r="Q135" s="962"/>
      <c r="R135" s="958"/>
      <c r="S135" s="958"/>
      <c r="T135" s="958"/>
      <c r="U135" s="968"/>
      <c r="V135" s="958"/>
      <c r="W135" s="958"/>
      <c r="X135" s="958"/>
      <c r="Y135" s="958"/>
      <c r="Z135" s="958"/>
      <c r="AA135" s="969"/>
      <c r="AB135" s="958"/>
      <c r="AC135" s="958"/>
      <c r="AD135" s="958"/>
      <c r="AE135" s="958"/>
      <c r="AF135" s="958"/>
      <c r="AG135" s="958"/>
      <c r="AH135" s="958"/>
      <c r="AI135" s="872"/>
    </row>
    <row r="136" ht="24.0" customHeight="1">
      <c r="A136" s="957"/>
      <c r="B136" s="958"/>
      <c r="C136" s="958"/>
      <c r="D136" s="958"/>
      <c r="E136" s="957"/>
      <c r="F136" s="958"/>
      <c r="G136" s="958"/>
      <c r="H136" s="958"/>
      <c r="I136" s="958"/>
      <c r="J136" s="962"/>
      <c r="K136" s="962"/>
      <c r="L136" s="958"/>
      <c r="M136" s="958"/>
      <c r="N136" s="958"/>
      <c r="O136" s="958"/>
      <c r="P136" s="962"/>
      <c r="Q136" s="962"/>
      <c r="R136" s="958"/>
      <c r="S136" s="958"/>
      <c r="T136" s="958"/>
      <c r="U136" s="968"/>
      <c r="V136" s="958"/>
      <c r="W136" s="958"/>
      <c r="X136" s="958"/>
      <c r="Y136" s="958"/>
      <c r="Z136" s="958"/>
      <c r="AA136" s="969"/>
      <c r="AB136" s="958"/>
      <c r="AC136" s="958"/>
      <c r="AD136" s="958"/>
      <c r="AE136" s="958"/>
      <c r="AF136" s="958"/>
      <c r="AG136" s="958"/>
      <c r="AH136" s="958"/>
      <c r="AI136" s="872"/>
    </row>
    <row r="137" ht="24.0" customHeight="1">
      <c r="A137" s="957"/>
      <c r="B137" s="958"/>
      <c r="C137" s="958"/>
      <c r="D137" s="958"/>
      <c r="E137" s="957"/>
      <c r="F137" s="958"/>
      <c r="G137" s="958"/>
      <c r="H137" s="958"/>
      <c r="I137" s="958"/>
      <c r="J137" s="962"/>
      <c r="K137" s="962"/>
      <c r="L137" s="958"/>
      <c r="M137" s="958"/>
      <c r="N137" s="958"/>
      <c r="O137" s="958"/>
      <c r="P137" s="962"/>
      <c r="Q137" s="962"/>
      <c r="R137" s="958"/>
      <c r="S137" s="958"/>
      <c r="T137" s="958"/>
      <c r="U137" s="968"/>
      <c r="V137" s="958"/>
      <c r="W137" s="958"/>
      <c r="X137" s="958"/>
      <c r="Y137" s="958"/>
      <c r="Z137" s="958"/>
      <c r="AA137" s="969"/>
      <c r="AB137" s="958"/>
      <c r="AC137" s="958"/>
      <c r="AD137" s="958"/>
      <c r="AE137" s="958"/>
      <c r="AF137" s="958"/>
      <c r="AG137" s="958"/>
      <c r="AH137" s="958"/>
      <c r="AI137" s="872"/>
    </row>
    <row r="138" ht="24.0" customHeight="1">
      <c r="A138" s="957"/>
      <c r="B138" s="958"/>
      <c r="C138" s="958"/>
      <c r="D138" s="958"/>
      <c r="E138" s="957"/>
      <c r="F138" s="958"/>
      <c r="G138" s="958"/>
      <c r="H138" s="958"/>
      <c r="I138" s="958"/>
      <c r="J138" s="962"/>
      <c r="K138" s="962"/>
      <c r="L138" s="958"/>
      <c r="M138" s="958"/>
      <c r="N138" s="958"/>
      <c r="O138" s="958"/>
      <c r="P138" s="962"/>
      <c r="Q138" s="962"/>
      <c r="R138" s="958"/>
      <c r="S138" s="958"/>
      <c r="T138" s="958"/>
      <c r="U138" s="968"/>
      <c r="V138" s="958"/>
      <c r="W138" s="958"/>
      <c r="X138" s="958"/>
      <c r="Y138" s="958"/>
      <c r="Z138" s="958"/>
      <c r="AA138" s="969"/>
      <c r="AB138" s="958"/>
      <c r="AC138" s="958"/>
      <c r="AD138" s="958"/>
      <c r="AE138" s="958"/>
      <c r="AF138" s="958"/>
      <c r="AG138" s="958"/>
      <c r="AH138" s="958"/>
      <c r="AI138" s="872"/>
    </row>
    <row r="139" ht="24.0" customHeight="1">
      <c r="A139" s="957"/>
      <c r="B139" s="958"/>
      <c r="C139" s="958"/>
      <c r="D139" s="958"/>
      <c r="E139" s="957"/>
      <c r="F139" s="958"/>
      <c r="G139" s="958"/>
      <c r="H139" s="958"/>
      <c r="I139" s="958"/>
      <c r="J139" s="962"/>
      <c r="K139" s="962"/>
      <c r="L139" s="958"/>
      <c r="M139" s="958"/>
      <c r="N139" s="958"/>
      <c r="O139" s="958"/>
      <c r="P139" s="962"/>
      <c r="Q139" s="962"/>
      <c r="R139" s="958"/>
      <c r="S139" s="958"/>
      <c r="T139" s="958"/>
      <c r="U139" s="968"/>
      <c r="V139" s="958"/>
      <c r="W139" s="958"/>
      <c r="X139" s="958"/>
      <c r="Y139" s="958"/>
      <c r="Z139" s="958"/>
      <c r="AA139" s="969"/>
      <c r="AB139" s="958"/>
      <c r="AC139" s="958"/>
      <c r="AD139" s="958"/>
      <c r="AE139" s="958"/>
      <c r="AF139" s="958"/>
      <c r="AG139" s="958"/>
      <c r="AH139" s="958"/>
      <c r="AI139" s="872"/>
    </row>
    <row r="140" ht="24.0" customHeight="1">
      <c r="A140" s="957"/>
      <c r="B140" s="958"/>
      <c r="C140" s="958"/>
      <c r="D140" s="958"/>
      <c r="E140" s="957"/>
      <c r="F140" s="958"/>
      <c r="G140" s="958"/>
      <c r="H140" s="958"/>
      <c r="I140" s="958"/>
      <c r="J140" s="962"/>
      <c r="K140" s="962"/>
      <c r="L140" s="958"/>
      <c r="M140" s="958"/>
      <c r="N140" s="958"/>
      <c r="O140" s="958"/>
      <c r="P140" s="962"/>
      <c r="Q140" s="962"/>
      <c r="R140" s="958"/>
      <c r="S140" s="958"/>
      <c r="T140" s="958"/>
      <c r="U140" s="968"/>
      <c r="V140" s="958"/>
      <c r="W140" s="958"/>
      <c r="X140" s="958"/>
      <c r="Y140" s="958"/>
      <c r="Z140" s="958"/>
      <c r="AA140" s="969"/>
      <c r="AB140" s="958"/>
      <c r="AC140" s="958"/>
      <c r="AD140" s="958"/>
      <c r="AE140" s="958"/>
      <c r="AF140" s="958"/>
      <c r="AG140" s="958"/>
      <c r="AH140" s="958"/>
      <c r="AI140" s="872"/>
    </row>
    <row r="141" ht="24.0" customHeight="1">
      <c r="A141" s="957"/>
      <c r="B141" s="958"/>
      <c r="C141" s="958"/>
      <c r="D141" s="958"/>
      <c r="E141" s="957"/>
      <c r="F141" s="958"/>
      <c r="G141" s="958"/>
      <c r="H141" s="958"/>
      <c r="I141" s="958"/>
      <c r="J141" s="962"/>
      <c r="K141" s="962"/>
      <c r="L141" s="958"/>
      <c r="M141" s="958"/>
      <c r="N141" s="958"/>
      <c r="O141" s="958"/>
      <c r="P141" s="962"/>
      <c r="Q141" s="962"/>
      <c r="R141" s="958"/>
      <c r="S141" s="958"/>
      <c r="T141" s="958"/>
      <c r="U141" s="968"/>
      <c r="V141" s="958"/>
      <c r="W141" s="958"/>
      <c r="X141" s="958"/>
      <c r="Y141" s="958"/>
      <c r="Z141" s="958"/>
      <c r="AA141" s="969"/>
      <c r="AB141" s="958"/>
      <c r="AC141" s="958"/>
      <c r="AD141" s="958"/>
      <c r="AE141" s="958"/>
      <c r="AF141" s="958"/>
      <c r="AG141" s="958"/>
      <c r="AH141" s="958"/>
      <c r="AI141" s="872"/>
    </row>
    <row r="142" ht="24.0" customHeight="1">
      <c r="A142" s="957"/>
      <c r="B142" s="958"/>
      <c r="C142" s="958"/>
      <c r="D142" s="958"/>
      <c r="E142" s="957"/>
      <c r="F142" s="958"/>
      <c r="G142" s="958"/>
      <c r="H142" s="958"/>
      <c r="I142" s="958"/>
      <c r="J142" s="962"/>
      <c r="K142" s="962"/>
      <c r="L142" s="958"/>
      <c r="M142" s="958"/>
      <c r="N142" s="958"/>
      <c r="O142" s="958"/>
      <c r="P142" s="962"/>
      <c r="Q142" s="962"/>
      <c r="R142" s="958"/>
      <c r="S142" s="958"/>
      <c r="T142" s="958"/>
      <c r="U142" s="968"/>
      <c r="V142" s="958"/>
      <c r="W142" s="958"/>
      <c r="X142" s="958"/>
      <c r="Y142" s="958"/>
      <c r="Z142" s="958"/>
      <c r="AA142" s="969"/>
      <c r="AB142" s="958"/>
      <c r="AC142" s="958"/>
      <c r="AD142" s="958"/>
      <c r="AE142" s="958"/>
      <c r="AF142" s="958"/>
      <c r="AG142" s="958"/>
      <c r="AH142" s="958"/>
      <c r="AI142" s="872"/>
    </row>
    <row r="143" ht="24.0" customHeight="1">
      <c r="A143" s="957"/>
      <c r="B143" s="958"/>
      <c r="C143" s="958"/>
      <c r="D143" s="958"/>
      <c r="E143" s="957"/>
      <c r="F143" s="958"/>
      <c r="G143" s="958"/>
      <c r="H143" s="958"/>
      <c r="I143" s="958"/>
      <c r="J143" s="962"/>
      <c r="K143" s="962"/>
      <c r="L143" s="958"/>
      <c r="M143" s="958"/>
      <c r="N143" s="958"/>
      <c r="O143" s="958"/>
      <c r="P143" s="962"/>
      <c r="Q143" s="962"/>
      <c r="R143" s="958"/>
      <c r="S143" s="958"/>
      <c r="T143" s="958"/>
      <c r="U143" s="968"/>
      <c r="V143" s="958"/>
      <c r="W143" s="958"/>
      <c r="X143" s="958"/>
      <c r="Y143" s="958"/>
      <c r="Z143" s="958"/>
      <c r="AA143" s="969"/>
      <c r="AB143" s="958"/>
      <c r="AC143" s="958"/>
      <c r="AD143" s="958"/>
      <c r="AE143" s="958"/>
      <c r="AF143" s="958"/>
      <c r="AG143" s="958"/>
      <c r="AH143" s="958"/>
      <c r="AI143" s="872"/>
    </row>
    <row r="144" ht="24.0" customHeight="1">
      <c r="A144" s="957"/>
      <c r="B144" s="958"/>
      <c r="C144" s="958"/>
      <c r="D144" s="958"/>
      <c r="E144" s="957"/>
      <c r="F144" s="958"/>
      <c r="G144" s="958"/>
      <c r="H144" s="958"/>
      <c r="I144" s="958"/>
      <c r="J144" s="962"/>
      <c r="K144" s="962"/>
      <c r="L144" s="958"/>
      <c r="M144" s="958"/>
      <c r="N144" s="958"/>
      <c r="O144" s="958"/>
      <c r="P144" s="962"/>
      <c r="Q144" s="962"/>
      <c r="R144" s="958"/>
      <c r="S144" s="958"/>
      <c r="T144" s="958"/>
      <c r="U144" s="968"/>
      <c r="V144" s="958"/>
      <c r="W144" s="958"/>
      <c r="X144" s="958"/>
      <c r="Y144" s="958"/>
      <c r="Z144" s="958"/>
      <c r="AA144" s="969"/>
      <c r="AB144" s="958"/>
      <c r="AC144" s="958"/>
      <c r="AD144" s="958"/>
      <c r="AE144" s="958"/>
      <c r="AF144" s="958"/>
      <c r="AG144" s="958"/>
      <c r="AH144" s="958"/>
      <c r="AI144" s="872"/>
    </row>
    <row r="145" ht="24.0" customHeight="1">
      <c r="A145" s="957"/>
      <c r="B145" s="958"/>
      <c r="C145" s="958"/>
      <c r="D145" s="958"/>
      <c r="E145" s="957"/>
      <c r="F145" s="958"/>
      <c r="G145" s="958"/>
      <c r="H145" s="958"/>
      <c r="I145" s="958"/>
      <c r="J145" s="962"/>
      <c r="K145" s="962"/>
      <c r="L145" s="958"/>
      <c r="M145" s="958"/>
      <c r="N145" s="958"/>
      <c r="O145" s="958"/>
      <c r="P145" s="962"/>
      <c r="Q145" s="962"/>
      <c r="R145" s="958"/>
      <c r="S145" s="958"/>
      <c r="T145" s="958"/>
      <c r="U145" s="968"/>
      <c r="V145" s="958"/>
      <c r="W145" s="958"/>
      <c r="X145" s="958"/>
      <c r="Y145" s="958"/>
      <c r="Z145" s="958"/>
      <c r="AA145" s="969"/>
      <c r="AB145" s="958"/>
      <c r="AC145" s="958"/>
      <c r="AD145" s="958"/>
      <c r="AE145" s="958"/>
      <c r="AF145" s="958"/>
      <c r="AG145" s="958"/>
      <c r="AH145" s="958"/>
      <c r="AI145" s="872"/>
    </row>
    <row r="146" ht="24.0" customHeight="1">
      <c r="A146" s="957"/>
      <c r="B146" s="958"/>
      <c r="C146" s="958"/>
      <c r="D146" s="958"/>
      <c r="E146" s="957"/>
      <c r="F146" s="958"/>
      <c r="G146" s="958"/>
      <c r="H146" s="958"/>
      <c r="I146" s="958"/>
      <c r="J146" s="962"/>
      <c r="K146" s="962"/>
      <c r="L146" s="958"/>
      <c r="M146" s="958"/>
      <c r="N146" s="958"/>
      <c r="O146" s="958"/>
      <c r="P146" s="962"/>
      <c r="Q146" s="962"/>
      <c r="R146" s="958"/>
      <c r="S146" s="958"/>
      <c r="T146" s="958"/>
      <c r="U146" s="968"/>
      <c r="V146" s="958"/>
      <c r="W146" s="958"/>
      <c r="X146" s="958"/>
      <c r="Y146" s="958"/>
      <c r="Z146" s="958"/>
      <c r="AA146" s="969"/>
      <c r="AB146" s="958"/>
      <c r="AC146" s="958"/>
      <c r="AD146" s="958"/>
      <c r="AE146" s="958"/>
      <c r="AF146" s="958"/>
      <c r="AG146" s="958"/>
      <c r="AH146" s="958"/>
      <c r="AI146" s="872"/>
    </row>
    <row r="147" ht="24.0" customHeight="1">
      <c r="A147" s="957"/>
      <c r="B147" s="958"/>
      <c r="C147" s="958"/>
      <c r="D147" s="958"/>
      <c r="E147" s="957"/>
      <c r="F147" s="958"/>
      <c r="G147" s="958"/>
      <c r="H147" s="958"/>
      <c r="I147" s="958"/>
      <c r="J147" s="962"/>
      <c r="K147" s="962"/>
      <c r="L147" s="958"/>
      <c r="M147" s="958"/>
      <c r="N147" s="958"/>
      <c r="O147" s="958"/>
      <c r="P147" s="962"/>
      <c r="Q147" s="962"/>
      <c r="R147" s="958"/>
      <c r="S147" s="958"/>
      <c r="T147" s="958"/>
      <c r="U147" s="968"/>
      <c r="V147" s="958"/>
      <c r="W147" s="958"/>
      <c r="X147" s="958"/>
      <c r="Y147" s="958"/>
      <c r="Z147" s="958"/>
      <c r="AA147" s="969"/>
      <c r="AB147" s="958"/>
      <c r="AC147" s="958"/>
      <c r="AD147" s="958"/>
      <c r="AE147" s="958"/>
      <c r="AF147" s="958"/>
      <c r="AG147" s="958"/>
      <c r="AH147" s="958"/>
      <c r="AI147" s="872"/>
    </row>
    <row r="148" ht="24.0" customHeight="1">
      <c r="A148" s="957"/>
      <c r="B148" s="958"/>
      <c r="C148" s="958"/>
      <c r="D148" s="958"/>
      <c r="E148" s="957"/>
      <c r="F148" s="958"/>
      <c r="G148" s="958"/>
      <c r="H148" s="958"/>
      <c r="I148" s="958"/>
      <c r="J148" s="962"/>
      <c r="K148" s="962"/>
      <c r="L148" s="958"/>
      <c r="M148" s="958"/>
      <c r="N148" s="958"/>
      <c r="O148" s="958"/>
      <c r="P148" s="962"/>
      <c r="Q148" s="962"/>
      <c r="R148" s="958"/>
      <c r="S148" s="958"/>
      <c r="T148" s="958"/>
      <c r="U148" s="968"/>
      <c r="V148" s="958"/>
      <c r="W148" s="958"/>
      <c r="X148" s="958"/>
      <c r="Y148" s="958"/>
      <c r="Z148" s="958"/>
      <c r="AA148" s="969"/>
      <c r="AB148" s="958"/>
      <c r="AC148" s="958"/>
      <c r="AD148" s="958"/>
      <c r="AE148" s="958"/>
      <c r="AF148" s="958"/>
      <c r="AG148" s="958"/>
      <c r="AH148" s="958"/>
      <c r="AI148" s="872"/>
    </row>
    <row r="149" ht="24.0" customHeight="1">
      <c r="A149" s="957"/>
      <c r="B149" s="958"/>
      <c r="C149" s="958"/>
      <c r="D149" s="958"/>
      <c r="E149" s="957"/>
      <c r="F149" s="958"/>
      <c r="G149" s="958"/>
      <c r="H149" s="958"/>
      <c r="I149" s="958"/>
      <c r="J149" s="962"/>
      <c r="K149" s="962"/>
      <c r="L149" s="958"/>
      <c r="M149" s="958"/>
      <c r="N149" s="958"/>
      <c r="O149" s="958"/>
      <c r="P149" s="962"/>
      <c r="Q149" s="962"/>
      <c r="R149" s="958"/>
      <c r="S149" s="958"/>
      <c r="T149" s="958"/>
      <c r="U149" s="968"/>
      <c r="V149" s="958"/>
      <c r="W149" s="958"/>
      <c r="X149" s="958"/>
      <c r="Y149" s="958"/>
      <c r="Z149" s="958"/>
      <c r="AA149" s="969"/>
      <c r="AB149" s="958"/>
      <c r="AC149" s="958"/>
      <c r="AD149" s="958"/>
      <c r="AE149" s="958"/>
      <c r="AF149" s="958"/>
      <c r="AG149" s="958"/>
      <c r="AH149" s="958"/>
      <c r="AI149" s="872"/>
    </row>
    <row r="150" ht="24.0" customHeight="1">
      <c r="A150" s="957"/>
      <c r="B150" s="958"/>
      <c r="C150" s="958"/>
      <c r="D150" s="958"/>
      <c r="E150" s="957"/>
      <c r="F150" s="958"/>
      <c r="G150" s="958"/>
      <c r="H150" s="958"/>
      <c r="I150" s="958"/>
      <c r="J150" s="962"/>
      <c r="K150" s="962"/>
      <c r="L150" s="958"/>
      <c r="M150" s="958"/>
      <c r="N150" s="958"/>
      <c r="O150" s="958"/>
      <c r="P150" s="962"/>
      <c r="Q150" s="962"/>
      <c r="R150" s="958"/>
      <c r="S150" s="958"/>
      <c r="T150" s="958"/>
      <c r="U150" s="968"/>
      <c r="V150" s="958"/>
      <c r="W150" s="958"/>
      <c r="X150" s="958"/>
      <c r="Y150" s="958"/>
      <c r="Z150" s="958"/>
      <c r="AA150" s="969"/>
      <c r="AB150" s="958"/>
      <c r="AC150" s="958"/>
      <c r="AD150" s="958"/>
      <c r="AE150" s="958"/>
      <c r="AF150" s="958"/>
      <c r="AG150" s="958"/>
      <c r="AH150" s="958"/>
      <c r="AI150" s="872"/>
    </row>
    <row r="151" ht="24.0" customHeight="1">
      <c r="A151" s="957"/>
      <c r="B151" s="958"/>
      <c r="C151" s="958"/>
      <c r="D151" s="958"/>
      <c r="E151" s="957"/>
      <c r="F151" s="958"/>
      <c r="G151" s="958"/>
      <c r="H151" s="958"/>
      <c r="I151" s="958"/>
      <c r="J151" s="962"/>
      <c r="K151" s="962"/>
      <c r="L151" s="958"/>
      <c r="M151" s="958"/>
      <c r="N151" s="958"/>
      <c r="O151" s="958"/>
      <c r="P151" s="962"/>
      <c r="Q151" s="962"/>
      <c r="R151" s="958"/>
      <c r="S151" s="958"/>
      <c r="T151" s="958"/>
      <c r="U151" s="968"/>
      <c r="V151" s="958"/>
      <c r="W151" s="958"/>
      <c r="X151" s="958"/>
      <c r="Y151" s="958"/>
      <c r="Z151" s="958"/>
      <c r="AA151" s="969"/>
      <c r="AB151" s="958"/>
      <c r="AC151" s="958"/>
      <c r="AD151" s="958"/>
      <c r="AE151" s="958"/>
      <c r="AF151" s="958"/>
      <c r="AG151" s="958"/>
      <c r="AH151" s="958"/>
      <c r="AI151" s="872"/>
    </row>
    <row r="152" ht="24.0" customHeight="1">
      <c r="A152" s="957"/>
      <c r="B152" s="958"/>
      <c r="C152" s="958"/>
      <c r="D152" s="958"/>
      <c r="E152" s="957"/>
      <c r="F152" s="958"/>
      <c r="G152" s="958"/>
      <c r="H152" s="958"/>
      <c r="I152" s="958"/>
      <c r="J152" s="962"/>
      <c r="K152" s="962"/>
      <c r="L152" s="958"/>
      <c r="M152" s="958"/>
      <c r="N152" s="958"/>
      <c r="O152" s="958"/>
      <c r="P152" s="962"/>
      <c r="Q152" s="962"/>
      <c r="R152" s="958"/>
      <c r="S152" s="958"/>
      <c r="T152" s="958"/>
      <c r="U152" s="968"/>
      <c r="V152" s="958"/>
      <c r="W152" s="958"/>
      <c r="X152" s="958"/>
      <c r="Y152" s="958"/>
      <c r="Z152" s="958"/>
      <c r="AA152" s="969"/>
      <c r="AB152" s="958"/>
      <c r="AC152" s="958"/>
      <c r="AD152" s="958"/>
      <c r="AE152" s="958"/>
      <c r="AF152" s="958"/>
      <c r="AG152" s="958"/>
      <c r="AH152" s="958"/>
      <c r="AI152" s="872"/>
    </row>
    <row r="153" ht="24.0" customHeight="1">
      <c r="A153" s="957"/>
      <c r="B153" s="958"/>
      <c r="C153" s="958"/>
      <c r="D153" s="958"/>
      <c r="E153" s="957"/>
      <c r="F153" s="958"/>
      <c r="G153" s="958"/>
      <c r="H153" s="958"/>
      <c r="I153" s="958"/>
      <c r="J153" s="962"/>
      <c r="K153" s="962"/>
      <c r="L153" s="958"/>
      <c r="M153" s="958"/>
      <c r="N153" s="958"/>
      <c r="O153" s="958"/>
      <c r="P153" s="962"/>
      <c r="Q153" s="962"/>
      <c r="R153" s="958"/>
      <c r="S153" s="958"/>
      <c r="T153" s="958"/>
      <c r="U153" s="968"/>
      <c r="V153" s="958"/>
      <c r="W153" s="958"/>
      <c r="X153" s="958"/>
      <c r="Y153" s="958"/>
      <c r="Z153" s="958"/>
      <c r="AA153" s="969"/>
      <c r="AB153" s="958"/>
      <c r="AC153" s="958"/>
      <c r="AD153" s="958"/>
      <c r="AE153" s="958"/>
      <c r="AF153" s="958"/>
      <c r="AG153" s="958"/>
      <c r="AH153" s="958"/>
      <c r="AI153" s="872"/>
    </row>
    <row r="154" ht="24.0" customHeight="1">
      <c r="A154" s="957"/>
      <c r="B154" s="958"/>
      <c r="C154" s="958"/>
      <c r="D154" s="958"/>
      <c r="E154" s="957"/>
      <c r="F154" s="958"/>
      <c r="G154" s="958"/>
      <c r="H154" s="958"/>
      <c r="I154" s="958"/>
      <c r="J154" s="962"/>
      <c r="K154" s="962"/>
      <c r="L154" s="958"/>
      <c r="M154" s="958"/>
      <c r="N154" s="958"/>
      <c r="O154" s="958"/>
      <c r="P154" s="962"/>
      <c r="Q154" s="962"/>
      <c r="R154" s="958"/>
      <c r="S154" s="958"/>
      <c r="T154" s="958"/>
      <c r="U154" s="968"/>
      <c r="V154" s="958"/>
      <c r="W154" s="958"/>
      <c r="X154" s="958"/>
      <c r="Y154" s="958"/>
      <c r="Z154" s="958"/>
      <c r="AA154" s="969"/>
      <c r="AB154" s="958"/>
      <c r="AC154" s="958"/>
      <c r="AD154" s="958"/>
      <c r="AE154" s="958"/>
      <c r="AF154" s="958"/>
      <c r="AG154" s="958"/>
      <c r="AH154" s="958"/>
      <c r="AI154" s="872"/>
    </row>
    <row r="155" ht="24.0" customHeight="1">
      <c r="A155" s="957"/>
      <c r="B155" s="958"/>
      <c r="C155" s="958"/>
      <c r="D155" s="958"/>
      <c r="E155" s="957"/>
      <c r="F155" s="958"/>
      <c r="G155" s="958"/>
      <c r="H155" s="958"/>
      <c r="I155" s="958"/>
      <c r="J155" s="962"/>
      <c r="K155" s="962"/>
      <c r="L155" s="958"/>
      <c r="M155" s="958"/>
      <c r="N155" s="958"/>
      <c r="O155" s="958"/>
      <c r="P155" s="962"/>
      <c r="Q155" s="962"/>
      <c r="R155" s="958"/>
      <c r="S155" s="958"/>
      <c r="T155" s="958"/>
      <c r="U155" s="968"/>
      <c r="V155" s="958"/>
      <c r="W155" s="958"/>
      <c r="X155" s="958"/>
      <c r="Y155" s="958"/>
      <c r="Z155" s="958"/>
      <c r="AA155" s="969"/>
      <c r="AB155" s="958"/>
      <c r="AC155" s="958"/>
      <c r="AD155" s="958"/>
      <c r="AE155" s="958"/>
      <c r="AF155" s="958"/>
      <c r="AG155" s="958"/>
      <c r="AH155" s="958"/>
      <c r="AI155" s="872"/>
    </row>
    <row r="156" ht="24.0" customHeight="1">
      <c r="A156" s="957"/>
      <c r="B156" s="958"/>
      <c r="C156" s="958"/>
      <c r="D156" s="958"/>
      <c r="E156" s="957"/>
      <c r="F156" s="958"/>
      <c r="G156" s="958"/>
      <c r="H156" s="958"/>
      <c r="I156" s="958"/>
      <c r="J156" s="962"/>
      <c r="K156" s="962"/>
      <c r="L156" s="958"/>
      <c r="M156" s="958"/>
      <c r="N156" s="958"/>
      <c r="O156" s="958"/>
      <c r="P156" s="962"/>
      <c r="Q156" s="962"/>
      <c r="R156" s="958"/>
      <c r="S156" s="958"/>
      <c r="T156" s="958"/>
      <c r="U156" s="968"/>
      <c r="V156" s="958"/>
      <c r="W156" s="958"/>
      <c r="X156" s="958"/>
      <c r="Y156" s="958"/>
      <c r="Z156" s="958"/>
      <c r="AA156" s="969"/>
      <c r="AB156" s="958"/>
      <c r="AC156" s="958"/>
      <c r="AD156" s="958"/>
      <c r="AE156" s="958"/>
      <c r="AF156" s="958"/>
      <c r="AG156" s="958"/>
      <c r="AH156" s="958"/>
      <c r="AI156" s="872"/>
    </row>
    <row r="157" ht="24.0" customHeight="1">
      <c r="A157" s="957"/>
      <c r="B157" s="958"/>
      <c r="C157" s="958"/>
      <c r="D157" s="958"/>
      <c r="E157" s="957"/>
      <c r="F157" s="958"/>
      <c r="G157" s="958"/>
      <c r="H157" s="958"/>
      <c r="I157" s="958"/>
      <c r="J157" s="962"/>
      <c r="K157" s="962"/>
      <c r="L157" s="958"/>
      <c r="M157" s="958"/>
      <c r="N157" s="958"/>
      <c r="O157" s="958"/>
      <c r="P157" s="962"/>
      <c r="Q157" s="962"/>
      <c r="R157" s="958"/>
      <c r="S157" s="958"/>
      <c r="T157" s="958"/>
      <c r="U157" s="968"/>
      <c r="V157" s="958"/>
      <c r="W157" s="958"/>
      <c r="X157" s="958"/>
      <c r="Y157" s="958"/>
      <c r="Z157" s="958"/>
      <c r="AA157" s="969"/>
      <c r="AB157" s="958"/>
      <c r="AC157" s="958"/>
      <c r="AD157" s="958"/>
      <c r="AE157" s="958"/>
      <c r="AF157" s="958"/>
      <c r="AG157" s="958"/>
      <c r="AH157" s="958"/>
      <c r="AI157" s="872"/>
    </row>
    <row r="158" ht="24.0" customHeight="1">
      <c r="A158" s="957"/>
      <c r="B158" s="958"/>
      <c r="C158" s="958"/>
      <c r="D158" s="958"/>
      <c r="E158" s="957"/>
      <c r="F158" s="958"/>
      <c r="G158" s="958"/>
      <c r="H158" s="958"/>
      <c r="I158" s="958"/>
      <c r="J158" s="962"/>
      <c r="K158" s="962"/>
      <c r="L158" s="958"/>
      <c r="M158" s="958"/>
      <c r="N158" s="958"/>
      <c r="O158" s="958"/>
      <c r="P158" s="962"/>
      <c r="Q158" s="962"/>
      <c r="R158" s="958"/>
      <c r="S158" s="958"/>
      <c r="T158" s="958"/>
      <c r="U158" s="968"/>
      <c r="V158" s="958"/>
      <c r="W158" s="958"/>
      <c r="X158" s="958"/>
      <c r="Y158" s="958"/>
      <c r="Z158" s="958"/>
      <c r="AA158" s="969"/>
      <c r="AB158" s="958"/>
      <c r="AC158" s="958"/>
      <c r="AD158" s="958"/>
      <c r="AE158" s="958"/>
      <c r="AF158" s="958"/>
      <c r="AG158" s="958"/>
      <c r="AH158" s="958"/>
      <c r="AI158" s="872"/>
    </row>
    <row r="159" ht="24.0" customHeight="1">
      <c r="A159" s="957"/>
      <c r="B159" s="958"/>
      <c r="C159" s="958"/>
      <c r="D159" s="958"/>
      <c r="E159" s="957"/>
      <c r="F159" s="958"/>
      <c r="G159" s="958"/>
      <c r="H159" s="958"/>
      <c r="I159" s="958"/>
      <c r="J159" s="962"/>
      <c r="K159" s="962"/>
      <c r="L159" s="958"/>
      <c r="M159" s="958"/>
      <c r="N159" s="958"/>
      <c r="O159" s="958"/>
      <c r="P159" s="962"/>
      <c r="Q159" s="962"/>
      <c r="R159" s="958"/>
      <c r="S159" s="958"/>
      <c r="T159" s="958"/>
      <c r="U159" s="968"/>
      <c r="V159" s="958"/>
      <c r="W159" s="958"/>
      <c r="X159" s="958"/>
      <c r="Y159" s="958"/>
      <c r="Z159" s="958"/>
      <c r="AA159" s="969"/>
      <c r="AB159" s="958"/>
      <c r="AC159" s="958"/>
      <c r="AD159" s="958"/>
      <c r="AE159" s="958"/>
      <c r="AF159" s="958"/>
      <c r="AG159" s="958"/>
      <c r="AH159" s="958"/>
      <c r="AI159" s="872"/>
    </row>
    <row r="160" ht="24.0" customHeight="1">
      <c r="A160" s="957"/>
      <c r="B160" s="958"/>
      <c r="C160" s="958"/>
      <c r="D160" s="958"/>
      <c r="E160" s="957"/>
      <c r="F160" s="958"/>
      <c r="G160" s="958"/>
      <c r="H160" s="958"/>
      <c r="I160" s="958"/>
      <c r="J160" s="962"/>
      <c r="K160" s="962"/>
      <c r="L160" s="958"/>
      <c r="M160" s="958"/>
      <c r="N160" s="958"/>
      <c r="O160" s="958"/>
      <c r="P160" s="962"/>
      <c r="Q160" s="962"/>
      <c r="R160" s="958"/>
      <c r="S160" s="958"/>
      <c r="T160" s="958"/>
      <c r="U160" s="968"/>
      <c r="V160" s="958"/>
      <c r="W160" s="958"/>
      <c r="X160" s="958"/>
      <c r="Y160" s="958"/>
      <c r="Z160" s="958"/>
      <c r="AA160" s="969"/>
      <c r="AB160" s="958"/>
      <c r="AC160" s="958"/>
      <c r="AD160" s="958"/>
      <c r="AE160" s="958"/>
      <c r="AF160" s="958"/>
      <c r="AG160" s="958"/>
      <c r="AH160" s="958"/>
      <c r="AI160" s="872"/>
    </row>
    <row r="161" ht="24.0" customHeight="1">
      <c r="A161" s="957"/>
      <c r="B161" s="958"/>
      <c r="C161" s="958"/>
      <c r="D161" s="958"/>
      <c r="E161" s="957"/>
      <c r="F161" s="958"/>
      <c r="G161" s="958"/>
      <c r="H161" s="958"/>
      <c r="I161" s="958"/>
      <c r="J161" s="962"/>
      <c r="K161" s="962"/>
      <c r="L161" s="958"/>
      <c r="M161" s="958"/>
      <c r="N161" s="958"/>
      <c r="O161" s="958"/>
      <c r="P161" s="962"/>
      <c r="Q161" s="962"/>
      <c r="R161" s="958"/>
      <c r="S161" s="958"/>
      <c r="T161" s="958"/>
      <c r="U161" s="968"/>
      <c r="V161" s="958"/>
      <c r="W161" s="958"/>
      <c r="X161" s="958"/>
      <c r="Y161" s="958"/>
      <c r="Z161" s="958"/>
      <c r="AA161" s="969"/>
      <c r="AB161" s="958"/>
      <c r="AC161" s="958"/>
      <c r="AD161" s="958"/>
      <c r="AE161" s="958"/>
      <c r="AF161" s="958"/>
      <c r="AG161" s="958"/>
      <c r="AH161" s="958"/>
      <c r="AI161" s="872"/>
    </row>
    <row r="162" ht="24.0" customHeight="1">
      <c r="A162" s="957"/>
      <c r="B162" s="958"/>
      <c r="C162" s="958"/>
      <c r="D162" s="958"/>
      <c r="E162" s="957"/>
      <c r="F162" s="958"/>
      <c r="G162" s="958"/>
      <c r="H162" s="958"/>
      <c r="I162" s="958"/>
      <c r="J162" s="962"/>
      <c r="K162" s="962"/>
      <c r="L162" s="958"/>
      <c r="M162" s="958"/>
      <c r="N162" s="958"/>
      <c r="O162" s="958"/>
      <c r="P162" s="962"/>
      <c r="Q162" s="962"/>
      <c r="R162" s="958"/>
      <c r="S162" s="958"/>
      <c r="T162" s="958"/>
      <c r="U162" s="968"/>
      <c r="V162" s="958"/>
      <c r="W162" s="958"/>
      <c r="X162" s="958"/>
      <c r="Y162" s="958"/>
      <c r="Z162" s="958"/>
      <c r="AA162" s="969"/>
      <c r="AB162" s="958"/>
      <c r="AC162" s="958"/>
      <c r="AD162" s="958"/>
      <c r="AE162" s="958"/>
      <c r="AF162" s="958"/>
      <c r="AG162" s="958"/>
      <c r="AH162" s="958"/>
      <c r="AI162" s="872"/>
    </row>
    <row r="163" ht="24.0" customHeight="1">
      <c r="A163" s="957"/>
      <c r="B163" s="958"/>
      <c r="C163" s="958"/>
      <c r="D163" s="958"/>
      <c r="E163" s="957"/>
      <c r="F163" s="958"/>
      <c r="G163" s="958"/>
      <c r="H163" s="958"/>
      <c r="I163" s="958"/>
      <c r="J163" s="962"/>
      <c r="K163" s="962"/>
      <c r="L163" s="958"/>
      <c r="M163" s="958"/>
      <c r="N163" s="958"/>
      <c r="O163" s="958"/>
      <c r="P163" s="962"/>
      <c r="Q163" s="962"/>
      <c r="R163" s="958"/>
      <c r="S163" s="958"/>
      <c r="T163" s="958"/>
      <c r="U163" s="968"/>
      <c r="V163" s="958"/>
      <c r="W163" s="958"/>
      <c r="X163" s="958"/>
      <c r="Y163" s="958"/>
      <c r="Z163" s="958"/>
      <c r="AA163" s="969"/>
      <c r="AB163" s="958"/>
      <c r="AC163" s="958"/>
      <c r="AD163" s="958"/>
      <c r="AE163" s="958"/>
      <c r="AF163" s="958"/>
      <c r="AG163" s="958"/>
      <c r="AH163" s="958"/>
      <c r="AI163" s="872"/>
    </row>
    <row r="164" ht="24.0" customHeight="1">
      <c r="A164" s="957"/>
      <c r="B164" s="958"/>
      <c r="C164" s="958"/>
      <c r="D164" s="958"/>
      <c r="E164" s="957"/>
      <c r="F164" s="958"/>
      <c r="G164" s="958"/>
      <c r="H164" s="958"/>
      <c r="I164" s="958"/>
      <c r="J164" s="962"/>
      <c r="K164" s="962"/>
      <c r="L164" s="958"/>
      <c r="M164" s="958"/>
      <c r="N164" s="958"/>
      <c r="O164" s="958"/>
      <c r="P164" s="962"/>
      <c r="Q164" s="962"/>
      <c r="R164" s="958"/>
      <c r="S164" s="958"/>
      <c r="T164" s="958"/>
      <c r="U164" s="968"/>
      <c r="V164" s="958"/>
      <c r="W164" s="958"/>
      <c r="X164" s="958"/>
      <c r="Y164" s="958"/>
      <c r="Z164" s="958"/>
      <c r="AA164" s="969"/>
      <c r="AB164" s="958"/>
      <c r="AC164" s="958"/>
      <c r="AD164" s="958"/>
      <c r="AE164" s="958"/>
      <c r="AF164" s="958"/>
      <c r="AG164" s="958"/>
      <c r="AH164" s="958"/>
      <c r="AI164" s="872"/>
    </row>
    <row r="165" ht="24.0" customHeight="1">
      <c r="A165" s="957"/>
      <c r="B165" s="958"/>
      <c r="C165" s="958"/>
      <c r="D165" s="958"/>
      <c r="E165" s="957"/>
      <c r="F165" s="958"/>
      <c r="G165" s="958"/>
      <c r="H165" s="958"/>
      <c r="I165" s="958"/>
      <c r="J165" s="962"/>
      <c r="K165" s="962"/>
      <c r="L165" s="958"/>
      <c r="M165" s="958"/>
      <c r="N165" s="958"/>
      <c r="O165" s="958"/>
      <c r="P165" s="962"/>
      <c r="Q165" s="962"/>
      <c r="R165" s="958"/>
      <c r="S165" s="958"/>
      <c r="T165" s="958"/>
      <c r="U165" s="968"/>
      <c r="V165" s="958"/>
      <c r="W165" s="958"/>
      <c r="X165" s="958"/>
      <c r="Y165" s="958"/>
      <c r="Z165" s="958"/>
      <c r="AA165" s="969"/>
      <c r="AB165" s="958"/>
      <c r="AC165" s="958"/>
      <c r="AD165" s="958"/>
      <c r="AE165" s="958"/>
      <c r="AF165" s="958"/>
      <c r="AG165" s="958"/>
      <c r="AH165" s="958"/>
      <c r="AI165" s="872"/>
    </row>
    <row r="166" ht="24.0" customHeight="1">
      <c r="A166" s="957"/>
      <c r="B166" s="958"/>
      <c r="C166" s="958"/>
      <c r="D166" s="958"/>
      <c r="E166" s="957"/>
      <c r="F166" s="958"/>
      <c r="G166" s="958"/>
      <c r="H166" s="958"/>
      <c r="I166" s="958"/>
      <c r="J166" s="962"/>
      <c r="K166" s="962"/>
      <c r="L166" s="958"/>
      <c r="M166" s="958"/>
      <c r="N166" s="958"/>
      <c r="O166" s="958"/>
      <c r="P166" s="962"/>
      <c r="Q166" s="962"/>
      <c r="R166" s="958"/>
      <c r="S166" s="958"/>
      <c r="T166" s="958"/>
      <c r="U166" s="968"/>
      <c r="V166" s="958"/>
      <c r="W166" s="958"/>
      <c r="X166" s="958"/>
      <c r="Y166" s="958"/>
      <c r="Z166" s="958"/>
      <c r="AA166" s="969"/>
      <c r="AB166" s="958"/>
      <c r="AC166" s="958"/>
      <c r="AD166" s="958"/>
      <c r="AE166" s="958"/>
      <c r="AF166" s="958"/>
      <c r="AG166" s="958"/>
      <c r="AH166" s="958"/>
      <c r="AI166" s="872"/>
    </row>
    <row r="167" ht="24.0" customHeight="1">
      <c r="A167" s="957"/>
      <c r="B167" s="958"/>
      <c r="C167" s="958"/>
      <c r="D167" s="958"/>
      <c r="E167" s="957"/>
      <c r="F167" s="958"/>
      <c r="G167" s="958"/>
      <c r="H167" s="958"/>
      <c r="I167" s="958"/>
      <c r="J167" s="962"/>
      <c r="K167" s="962"/>
      <c r="L167" s="958"/>
      <c r="M167" s="958"/>
      <c r="N167" s="958"/>
      <c r="O167" s="958"/>
      <c r="P167" s="962"/>
      <c r="Q167" s="962"/>
      <c r="R167" s="958"/>
      <c r="S167" s="958"/>
      <c r="T167" s="958"/>
      <c r="U167" s="968"/>
      <c r="V167" s="958"/>
      <c r="W167" s="958"/>
      <c r="X167" s="958"/>
      <c r="Y167" s="958"/>
      <c r="Z167" s="958"/>
      <c r="AA167" s="969"/>
      <c r="AB167" s="958"/>
      <c r="AC167" s="958"/>
      <c r="AD167" s="958"/>
      <c r="AE167" s="958"/>
      <c r="AF167" s="958"/>
      <c r="AG167" s="958"/>
      <c r="AH167" s="958"/>
      <c r="AI167" s="872"/>
    </row>
    <row r="168" ht="24.0" customHeight="1">
      <c r="A168" s="957"/>
      <c r="B168" s="958"/>
      <c r="C168" s="958"/>
      <c r="D168" s="958"/>
      <c r="E168" s="957"/>
      <c r="F168" s="958"/>
      <c r="G168" s="958"/>
      <c r="H168" s="958"/>
      <c r="I168" s="958"/>
      <c r="J168" s="962"/>
      <c r="K168" s="962"/>
      <c r="L168" s="958"/>
      <c r="M168" s="958"/>
      <c r="N168" s="958"/>
      <c r="O168" s="958"/>
      <c r="P168" s="962"/>
      <c r="Q168" s="962"/>
      <c r="R168" s="958"/>
      <c r="S168" s="958"/>
      <c r="T168" s="958"/>
      <c r="U168" s="968"/>
      <c r="V168" s="958"/>
      <c r="W168" s="958"/>
      <c r="X168" s="958"/>
      <c r="Y168" s="958"/>
      <c r="Z168" s="958"/>
      <c r="AA168" s="969"/>
      <c r="AB168" s="958"/>
      <c r="AC168" s="958"/>
      <c r="AD168" s="958"/>
      <c r="AE168" s="958"/>
      <c r="AF168" s="958"/>
      <c r="AG168" s="958"/>
      <c r="AH168" s="958"/>
      <c r="AI168" s="872"/>
    </row>
    <row r="169" ht="24.0" customHeight="1">
      <c r="A169" s="957"/>
      <c r="B169" s="958"/>
      <c r="C169" s="958"/>
      <c r="D169" s="958"/>
      <c r="E169" s="957"/>
      <c r="F169" s="958"/>
      <c r="G169" s="958"/>
      <c r="H169" s="958"/>
      <c r="I169" s="958"/>
      <c r="J169" s="962"/>
      <c r="K169" s="962"/>
      <c r="L169" s="958"/>
      <c r="M169" s="958"/>
      <c r="N169" s="958"/>
      <c r="O169" s="958"/>
      <c r="P169" s="962"/>
      <c r="Q169" s="962"/>
      <c r="R169" s="958"/>
      <c r="S169" s="958"/>
      <c r="T169" s="958"/>
      <c r="U169" s="968"/>
      <c r="V169" s="958"/>
      <c r="W169" s="958"/>
      <c r="X169" s="958"/>
      <c r="Y169" s="958"/>
      <c r="Z169" s="958"/>
      <c r="AA169" s="969"/>
      <c r="AB169" s="958"/>
      <c r="AC169" s="958"/>
      <c r="AD169" s="958"/>
      <c r="AE169" s="958"/>
      <c r="AF169" s="958"/>
      <c r="AG169" s="958"/>
      <c r="AH169" s="958"/>
      <c r="AI169" s="872"/>
    </row>
    <row r="170" ht="24.0" customHeight="1">
      <c r="A170" s="957"/>
      <c r="B170" s="958"/>
      <c r="C170" s="958"/>
      <c r="D170" s="958"/>
      <c r="E170" s="957"/>
      <c r="F170" s="958"/>
      <c r="G170" s="958"/>
      <c r="H170" s="958"/>
      <c r="I170" s="958"/>
      <c r="J170" s="962"/>
      <c r="K170" s="962"/>
      <c r="L170" s="958"/>
      <c r="M170" s="958"/>
      <c r="N170" s="958"/>
      <c r="O170" s="958"/>
      <c r="P170" s="962"/>
      <c r="Q170" s="962"/>
      <c r="R170" s="958"/>
      <c r="S170" s="958"/>
      <c r="T170" s="958"/>
      <c r="U170" s="968"/>
      <c r="V170" s="958"/>
      <c r="W170" s="958"/>
      <c r="X170" s="958"/>
      <c r="Y170" s="958"/>
      <c r="Z170" s="958"/>
      <c r="AA170" s="969"/>
      <c r="AB170" s="958"/>
      <c r="AC170" s="958"/>
      <c r="AD170" s="958"/>
      <c r="AE170" s="958"/>
      <c r="AF170" s="958"/>
      <c r="AG170" s="958"/>
      <c r="AH170" s="958"/>
      <c r="AI170" s="872"/>
    </row>
    <row r="171" ht="24.0" customHeight="1">
      <c r="A171" s="957"/>
      <c r="B171" s="958"/>
      <c r="C171" s="958"/>
      <c r="D171" s="958"/>
      <c r="E171" s="957"/>
      <c r="F171" s="958"/>
      <c r="G171" s="958"/>
      <c r="H171" s="958"/>
      <c r="I171" s="958"/>
      <c r="J171" s="962"/>
      <c r="K171" s="962"/>
      <c r="L171" s="958"/>
      <c r="M171" s="958"/>
      <c r="N171" s="958"/>
      <c r="O171" s="958"/>
      <c r="P171" s="962"/>
      <c r="Q171" s="962"/>
      <c r="R171" s="958"/>
      <c r="S171" s="958"/>
      <c r="T171" s="958"/>
      <c r="U171" s="968"/>
      <c r="V171" s="958"/>
      <c r="W171" s="958"/>
      <c r="X171" s="958"/>
      <c r="Y171" s="958"/>
      <c r="Z171" s="958"/>
      <c r="AA171" s="969"/>
      <c r="AB171" s="958"/>
      <c r="AC171" s="958"/>
      <c r="AD171" s="958"/>
      <c r="AE171" s="958"/>
      <c r="AF171" s="958"/>
      <c r="AG171" s="958"/>
      <c r="AH171" s="958"/>
      <c r="AI171" s="872"/>
    </row>
    <row r="172" ht="24.0" customHeight="1">
      <c r="A172" s="957"/>
      <c r="B172" s="958"/>
      <c r="C172" s="958"/>
      <c r="D172" s="958"/>
      <c r="E172" s="957"/>
      <c r="F172" s="958"/>
      <c r="G172" s="958"/>
      <c r="H172" s="958"/>
      <c r="I172" s="958"/>
      <c r="J172" s="962"/>
      <c r="K172" s="962"/>
      <c r="L172" s="958"/>
      <c r="M172" s="958"/>
      <c r="N172" s="958"/>
      <c r="O172" s="958"/>
      <c r="P172" s="962"/>
      <c r="Q172" s="962"/>
      <c r="R172" s="958"/>
      <c r="S172" s="958"/>
      <c r="T172" s="958"/>
      <c r="U172" s="968"/>
      <c r="V172" s="958"/>
      <c r="W172" s="958"/>
      <c r="X172" s="958"/>
      <c r="Y172" s="958"/>
      <c r="Z172" s="958"/>
      <c r="AA172" s="969"/>
      <c r="AB172" s="958"/>
      <c r="AC172" s="958"/>
      <c r="AD172" s="958"/>
      <c r="AE172" s="958"/>
      <c r="AF172" s="958"/>
      <c r="AG172" s="958"/>
      <c r="AH172" s="958"/>
      <c r="AI172" s="872"/>
    </row>
    <row r="173" ht="24.0" customHeight="1">
      <c r="A173" s="957"/>
      <c r="B173" s="958"/>
      <c r="C173" s="958"/>
      <c r="D173" s="958"/>
      <c r="E173" s="957"/>
      <c r="F173" s="958"/>
      <c r="G173" s="958"/>
      <c r="H173" s="958"/>
      <c r="I173" s="958"/>
      <c r="J173" s="962"/>
      <c r="K173" s="962"/>
      <c r="L173" s="958"/>
      <c r="M173" s="958"/>
      <c r="N173" s="958"/>
      <c r="O173" s="958"/>
      <c r="P173" s="962"/>
      <c r="Q173" s="962"/>
      <c r="R173" s="958"/>
      <c r="S173" s="958"/>
      <c r="T173" s="958"/>
      <c r="U173" s="968"/>
      <c r="V173" s="958"/>
      <c r="W173" s="958"/>
      <c r="X173" s="958"/>
      <c r="Y173" s="958"/>
      <c r="Z173" s="958"/>
      <c r="AA173" s="969"/>
      <c r="AB173" s="958"/>
      <c r="AC173" s="958"/>
      <c r="AD173" s="958"/>
      <c r="AE173" s="958"/>
      <c r="AF173" s="958"/>
      <c r="AG173" s="958"/>
      <c r="AH173" s="958"/>
      <c r="AI173" s="872"/>
    </row>
    <row r="174" ht="24.0" customHeight="1">
      <c r="A174" s="957"/>
      <c r="B174" s="958"/>
      <c r="C174" s="958"/>
      <c r="D174" s="958"/>
      <c r="E174" s="957"/>
      <c r="F174" s="958"/>
      <c r="G174" s="958"/>
      <c r="H174" s="958"/>
      <c r="I174" s="958"/>
      <c r="J174" s="962"/>
      <c r="K174" s="962"/>
      <c r="L174" s="958"/>
      <c r="M174" s="958"/>
      <c r="N174" s="958"/>
      <c r="O174" s="958"/>
      <c r="P174" s="962"/>
      <c r="Q174" s="962"/>
      <c r="R174" s="958"/>
      <c r="S174" s="958"/>
      <c r="T174" s="958"/>
      <c r="U174" s="968"/>
      <c r="V174" s="958"/>
      <c r="W174" s="958"/>
      <c r="X174" s="958"/>
      <c r="Y174" s="958"/>
      <c r="Z174" s="958"/>
      <c r="AA174" s="969"/>
      <c r="AB174" s="958"/>
      <c r="AC174" s="958"/>
      <c r="AD174" s="958"/>
      <c r="AE174" s="958"/>
      <c r="AF174" s="958"/>
      <c r="AG174" s="958"/>
      <c r="AH174" s="958"/>
      <c r="AI174" s="872"/>
    </row>
    <row r="175" ht="24.0" customHeight="1">
      <c r="A175" s="957"/>
      <c r="B175" s="958"/>
      <c r="C175" s="958"/>
      <c r="D175" s="958"/>
      <c r="E175" s="957"/>
      <c r="F175" s="958"/>
      <c r="G175" s="958"/>
      <c r="H175" s="958"/>
      <c r="I175" s="958"/>
      <c r="J175" s="962"/>
      <c r="K175" s="962"/>
      <c r="L175" s="958"/>
      <c r="M175" s="958"/>
      <c r="N175" s="958"/>
      <c r="O175" s="958"/>
      <c r="P175" s="962"/>
      <c r="Q175" s="962"/>
      <c r="R175" s="958"/>
      <c r="S175" s="958"/>
      <c r="T175" s="958"/>
      <c r="U175" s="968"/>
      <c r="V175" s="958"/>
      <c r="W175" s="958"/>
      <c r="X175" s="958"/>
      <c r="Y175" s="958"/>
      <c r="Z175" s="958"/>
      <c r="AA175" s="969"/>
      <c r="AB175" s="958"/>
      <c r="AC175" s="958"/>
      <c r="AD175" s="958"/>
      <c r="AE175" s="958"/>
      <c r="AF175" s="958"/>
      <c r="AG175" s="958"/>
      <c r="AH175" s="958"/>
      <c r="AI175" s="872"/>
    </row>
    <row r="176" ht="24.0" customHeight="1">
      <c r="A176" s="957"/>
      <c r="B176" s="958"/>
      <c r="C176" s="958"/>
      <c r="D176" s="958"/>
      <c r="E176" s="957"/>
      <c r="F176" s="958"/>
      <c r="G176" s="958"/>
      <c r="H176" s="958"/>
      <c r="I176" s="958"/>
      <c r="J176" s="962"/>
      <c r="K176" s="962"/>
      <c r="L176" s="958"/>
      <c r="M176" s="958"/>
      <c r="N176" s="958"/>
      <c r="O176" s="958"/>
      <c r="P176" s="962"/>
      <c r="Q176" s="962"/>
      <c r="R176" s="958"/>
      <c r="S176" s="958"/>
      <c r="T176" s="958"/>
      <c r="U176" s="968"/>
      <c r="V176" s="958"/>
      <c r="W176" s="958"/>
      <c r="X176" s="958"/>
      <c r="Y176" s="958"/>
      <c r="Z176" s="958"/>
      <c r="AA176" s="969"/>
      <c r="AB176" s="958"/>
      <c r="AC176" s="958"/>
      <c r="AD176" s="958"/>
      <c r="AE176" s="958"/>
      <c r="AF176" s="958"/>
      <c r="AG176" s="958"/>
      <c r="AH176" s="958"/>
      <c r="AI176" s="872"/>
    </row>
    <row r="177" ht="24.0" customHeight="1">
      <c r="A177" s="957"/>
      <c r="B177" s="958"/>
      <c r="C177" s="958"/>
      <c r="D177" s="958"/>
      <c r="E177" s="957"/>
      <c r="F177" s="958"/>
      <c r="G177" s="958"/>
      <c r="H177" s="958"/>
      <c r="I177" s="958"/>
      <c r="J177" s="962"/>
      <c r="K177" s="962"/>
      <c r="L177" s="958"/>
      <c r="M177" s="958"/>
      <c r="N177" s="958"/>
      <c r="O177" s="958"/>
      <c r="P177" s="962"/>
      <c r="Q177" s="962"/>
      <c r="R177" s="958"/>
      <c r="S177" s="958"/>
      <c r="T177" s="958"/>
      <c r="U177" s="968"/>
      <c r="V177" s="958"/>
      <c r="W177" s="958"/>
      <c r="X177" s="958"/>
      <c r="Y177" s="958"/>
      <c r="Z177" s="958"/>
      <c r="AA177" s="969"/>
      <c r="AB177" s="958"/>
      <c r="AC177" s="958"/>
      <c r="AD177" s="958"/>
      <c r="AE177" s="958"/>
      <c r="AF177" s="958"/>
      <c r="AG177" s="958"/>
      <c r="AH177" s="958"/>
      <c r="AI177" s="872"/>
    </row>
    <row r="178" ht="24.0" customHeight="1">
      <c r="A178" s="957"/>
      <c r="B178" s="958"/>
      <c r="C178" s="958"/>
      <c r="D178" s="958"/>
      <c r="E178" s="957"/>
      <c r="F178" s="958"/>
      <c r="G178" s="958"/>
      <c r="H178" s="958"/>
      <c r="I178" s="958"/>
      <c r="J178" s="962"/>
      <c r="K178" s="962"/>
      <c r="L178" s="958"/>
      <c r="M178" s="958"/>
      <c r="N178" s="958"/>
      <c r="O178" s="958"/>
      <c r="P178" s="962"/>
      <c r="Q178" s="962"/>
      <c r="R178" s="958"/>
      <c r="S178" s="958"/>
      <c r="T178" s="958"/>
      <c r="U178" s="968"/>
      <c r="V178" s="958"/>
      <c r="W178" s="958"/>
      <c r="X178" s="958"/>
      <c r="Y178" s="958"/>
      <c r="Z178" s="958"/>
      <c r="AA178" s="969"/>
      <c r="AB178" s="958"/>
      <c r="AC178" s="958"/>
      <c r="AD178" s="958"/>
      <c r="AE178" s="958"/>
      <c r="AF178" s="958"/>
      <c r="AG178" s="958"/>
      <c r="AH178" s="958"/>
      <c r="AI178" s="872"/>
    </row>
    <row r="179" ht="24.0" customHeight="1">
      <c r="A179" s="957"/>
      <c r="B179" s="958"/>
      <c r="C179" s="958"/>
      <c r="D179" s="958"/>
      <c r="E179" s="957"/>
      <c r="F179" s="958"/>
      <c r="G179" s="958"/>
      <c r="H179" s="958"/>
      <c r="I179" s="958"/>
      <c r="J179" s="962"/>
      <c r="K179" s="962"/>
      <c r="L179" s="958"/>
      <c r="M179" s="958"/>
      <c r="N179" s="958"/>
      <c r="O179" s="958"/>
      <c r="P179" s="962"/>
      <c r="Q179" s="962"/>
      <c r="R179" s="958"/>
      <c r="S179" s="958"/>
      <c r="T179" s="958"/>
      <c r="U179" s="968"/>
      <c r="V179" s="958"/>
      <c r="W179" s="958"/>
      <c r="X179" s="958"/>
      <c r="Y179" s="958"/>
      <c r="Z179" s="958"/>
      <c r="AA179" s="969"/>
      <c r="AB179" s="958"/>
      <c r="AC179" s="958"/>
      <c r="AD179" s="958"/>
      <c r="AE179" s="958"/>
      <c r="AF179" s="958"/>
      <c r="AG179" s="958"/>
      <c r="AH179" s="958"/>
      <c r="AI179" s="872"/>
    </row>
    <row r="180" ht="24.0" customHeight="1">
      <c r="A180" s="957"/>
      <c r="B180" s="958"/>
      <c r="C180" s="958"/>
      <c r="D180" s="958"/>
      <c r="E180" s="957"/>
      <c r="F180" s="958"/>
      <c r="G180" s="958"/>
      <c r="H180" s="958"/>
      <c r="I180" s="958"/>
      <c r="J180" s="962"/>
      <c r="K180" s="962"/>
      <c r="L180" s="958"/>
      <c r="M180" s="958"/>
      <c r="N180" s="958"/>
      <c r="O180" s="958"/>
      <c r="P180" s="962"/>
      <c r="Q180" s="962"/>
      <c r="R180" s="958"/>
      <c r="S180" s="958"/>
      <c r="T180" s="958"/>
      <c r="U180" s="968"/>
      <c r="V180" s="958"/>
      <c r="W180" s="958"/>
      <c r="X180" s="958"/>
      <c r="Y180" s="958"/>
      <c r="Z180" s="958"/>
      <c r="AA180" s="969"/>
      <c r="AB180" s="958"/>
      <c r="AC180" s="958"/>
      <c r="AD180" s="958"/>
      <c r="AE180" s="958"/>
      <c r="AF180" s="958"/>
      <c r="AG180" s="958"/>
      <c r="AH180" s="958"/>
      <c r="AI180" s="872"/>
    </row>
    <row r="181" ht="24.0" customHeight="1">
      <c r="A181" s="957"/>
      <c r="B181" s="958"/>
      <c r="C181" s="958"/>
      <c r="D181" s="958"/>
      <c r="E181" s="957"/>
      <c r="F181" s="958"/>
      <c r="G181" s="958"/>
      <c r="H181" s="958"/>
      <c r="I181" s="958"/>
      <c r="J181" s="962"/>
      <c r="K181" s="962"/>
      <c r="L181" s="958"/>
      <c r="M181" s="958"/>
      <c r="N181" s="958"/>
      <c r="O181" s="958"/>
      <c r="P181" s="962"/>
      <c r="Q181" s="962"/>
      <c r="R181" s="958"/>
      <c r="S181" s="958"/>
      <c r="T181" s="958"/>
      <c r="U181" s="968"/>
      <c r="V181" s="958"/>
      <c r="W181" s="958"/>
      <c r="X181" s="958"/>
      <c r="Y181" s="958"/>
      <c r="Z181" s="958"/>
      <c r="AA181" s="969"/>
      <c r="AB181" s="958"/>
      <c r="AC181" s="958"/>
      <c r="AD181" s="958"/>
      <c r="AE181" s="958"/>
      <c r="AF181" s="958"/>
      <c r="AG181" s="958"/>
      <c r="AH181" s="958"/>
      <c r="AI181" s="872"/>
    </row>
    <row r="182" ht="24.0" customHeight="1">
      <c r="A182" s="957"/>
      <c r="B182" s="958"/>
      <c r="C182" s="958"/>
      <c r="D182" s="958"/>
      <c r="E182" s="957"/>
      <c r="F182" s="958"/>
      <c r="G182" s="958"/>
      <c r="H182" s="958"/>
      <c r="I182" s="958"/>
      <c r="J182" s="962"/>
      <c r="K182" s="962"/>
      <c r="L182" s="958"/>
      <c r="M182" s="958"/>
      <c r="N182" s="958"/>
      <c r="O182" s="958"/>
      <c r="P182" s="962"/>
      <c r="Q182" s="962"/>
      <c r="R182" s="958"/>
      <c r="S182" s="958"/>
      <c r="T182" s="958"/>
      <c r="U182" s="968"/>
      <c r="V182" s="958"/>
      <c r="W182" s="958"/>
      <c r="X182" s="958"/>
      <c r="Y182" s="958"/>
      <c r="Z182" s="958"/>
      <c r="AA182" s="969"/>
      <c r="AB182" s="958"/>
      <c r="AC182" s="958"/>
      <c r="AD182" s="958"/>
      <c r="AE182" s="958"/>
      <c r="AF182" s="958"/>
      <c r="AG182" s="958"/>
      <c r="AH182" s="958"/>
      <c r="AI182" s="872"/>
    </row>
    <row r="183" ht="24.0" customHeight="1">
      <c r="A183" s="957"/>
      <c r="B183" s="958"/>
      <c r="C183" s="958"/>
      <c r="D183" s="958"/>
      <c r="E183" s="957"/>
      <c r="F183" s="958"/>
      <c r="G183" s="958"/>
      <c r="H183" s="958"/>
      <c r="I183" s="958"/>
      <c r="J183" s="962"/>
      <c r="K183" s="962"/>
      <c r="L183" s="958"/>
      <c r="M183" s="958"/>
      <c r="N183" s="958"/>
      <c r="O183" s="958"/>
      <c r="P183" s="962"/>
      <c r="Q183" s="962"/>
      <c r="R183" s="958"/>
      <c r="S183" s="958"/>
      <c r="T183" s="958"/>
      <c r="U183" s="968"/>
      <c r="V183" s="958"/>
      <c r="W183" s="958"/>
      <c r="X183" s="958"/>
      <c r="Y183" s="958"/>
      <c r="Z183" s="958"/>
      <c r="AA183" s="969"/>
      <c r="AB183" s="958"/>
      <c r="AC183" s="958"/>
      <c r="AD183" s="958"/>
      <c r="AE183" s="958"/>
      <c r="AF183" s="958"/>
      <c r="AG183" s="958"/>
      <c r="AH183" s="958"/>
      <c r="AI183" s="872"/>
    </row>
    <row r="184" ht="24.0" customHeight="1">
      <c r="A184" s="957"/>
      <c r="B184" s="958"/>
      <c r="C184" s="958"/>
      <c r="D184" s="958"/>
      <c r="E184" s="957"/>
      <c r="F184" s="958"/>
      <c r="G184" s="958"/>
      <c r="H184" s="958"/>
      <c r="I184" s="958"/>
      <c r="J184" s="962"/>
      <c r="K184" s="962"/>
      <c r="L184" s="958"/>
      <c r="M184" s="958"/>
      <c r="N184" s="958"/>
      <c r="O184" s="958"/>
      <c r="P184" s="962"/>
      <c r="Q184" s="962"/>
      <c r="R184" s="958"/>
      <c r="S184" s="958"/>
      <c r="T184" s="958"/>
      <c r="U184" s="968"/>
      <c r="V184" s="958"/>
      <c r="W184" s="958"/>
      <c r="X184" s="958"/>
      <c r="Y184" s="958"/>
      <c r="Z184" s="958"/>
      <c r="AA184" s="969"/>
      <c r="AB184" s="958"/>
      <c r="AC184" s="958"/>
      <c r="AD184" s="958"/>
      <c r="AE184" s="958"/>
      <c r="AF184" s="958"/>
      <c r="AG184" s="958"/>
      <c r="AH184" s="958"/>
      <c r="AI184" s="872"/>
    </row>
    <row r="185" ht="24.0" customHeight="1">
      <c r="A185" s="957"/>
      <c r="B185" s="958"/>
      <c r="C185" s="958"/>
      <c r="D185" s="958"/>
      <c r="E185" s="957"/>
      <c r="F185" s="958"/>
      <c r="G185" s="958"/>
      <c r="H185" s="958"/>
      <c r="I185" s="958"/>
      <c r="J185" s="962"/>
      <c r="K185" s="962"/>
      <c r="L185" s="958"/>
      <c r="M185" s="958"/>
      <c r="N185" s="958"/>
      <c r="O185" s="958"/>
      <c r="P185" s="962"/>
      <c r="Q185" s="962"/>
      <c r="R185" s="958"/>
      <c r="S185" s="958"/>
      <c r="T185" s="958"/>
      <c r="U185" s="968"/>
      <c r="V185" s="958"/>
      <c r="W185" s="958"/>
      <c r="X185" s="958"/>
      <c r="Y185" s="958"/>
      <c r="Z185" s="958"/>
      <c r="AA185" s="969"/>
      <c r="AB185" s="958"/>
      <c r="AC185" s="958"/>
      <c r="AD185" s="958"/>
      <c r="AE185" s="958"/>
      <c r="AF185" s="958"/>
      <c r="AG185" s="958"/>
      <c r="AH185" s="958"/>
      <c r="AI185" s="872"/>
    </row>
    <row r="186" ht="24.0" customHeight="1">
      <c r="A186" s="957"/>
      <c r="B186" s="958"/>
      <c r="C186" s="958"/>
      <c r="D186" s="958"/>
      <c r="E186" s="957"/>
      <c r="F186" s="958"/>
      <c r="G186" s="958"/>
      <c r="H186" s="958"/>
      <c r="I186" s="958"/>
      <c r="J186" s="962"/>
      <c r="K186" s="962"/>
      <c r="L186" s="958"/>
      <c r="M186" s="958"/>
      <c r="N186" s="958"/>
      <c r="O186" s="958"/>
      <c r="P186" s="962"/>
      <c r="Q186" s="962"/>
      <c r="R186" s="958"/>
      <c r="S186" s="958"/>
      <c r="T186" s="958"/>
      <c r="U186" s="968"/>
      <c r="V186" s="958"/>
      <c r="W186" s="958"/>
      <c r="X186" s="958"/>
      <c r="Y186" s="958"/>
      <c r="Z186" s="958"/>
      <c r="AA186" s="969"/>
      <c r="AB186" s="958"/>
      <c r="AC186" s="958"/>
      <c r="AD186" s="958"/>
      <c r="AE186" s="958"/>
      <c r="AF186" s="958"/>
      <c r="AG186" s="958"/>
      <c r="AH186" s="958"/>
      <c r="AI186" s="872"/>
    </row>
    <row r="187" ht="24.0" customHeight="1">
      <c r="A187" s="957"/>
      <c r="B187" s="958"/>
      <c r="C187" s="958"/>
      <c r="D187" s="958"/>
      <c r="E187" s="957"/>
      <c r="F187" s="958"/>
      <c r="G187" s="958"/>
      <c r="H187" s="958"/>
      <c r="I187" s="958"/>
      <c r="J187" s="962"/>
      <c r="K187" s="962"/>
      <c r="L187" s="958"/>
      <c r="M187" s="958"/>
      <c r="N187" s="958"/>
      <c r="O187" s="958"/>
      <c r="P187" s="962"/>
      <c r="Q187" s="962"/>
      <c r="R187" s="958"/>
      <c r="S187" s="958"/>
      <c r="T187" s="958"/>
      <c r="U187" s="968"/>
      <c r="V187" s="958"/>
      <c r="W187" s="958"/>
      <c r="X187" s="958"/>
      <c r="Y187" s="958"/>
      <c r="Z187" s="958"/>
      <c r="AA187" s="969"/>
      <c r="AB187" s="958"/>
      <c r="AC187" s="958"/>
      <c r="AD187" s="958"/>
      <c r="AE187" s="958"/>
      <c r="AF187" s="958"/>
      <c r="AG187" s="958"/>
      <c r="AH187" s="958"/>
      <c r="AI187" s="872"/>
    </row>
    <row r="188" ht="24.0" customHeight="1">
      <c r="A188" s="505"/>
      <c r="B188" s="485"/>
      <c r="C188" s="485"/>
      <c r="D188" s="485"/>
      <c r="E188" s="505"/>
      <c r="F188" s="485"/>
      <c r="G188" s="485"/>
      <c r="H188" s="485"/>
      <c r="I188" s="485"/>
      <c r="J188" s="973"/>
      <c r="K188" s="973"/>
      <c r="L188" s="485"/>
      <c r="M188" s="485"/>
      <c r="N188" s="485"/>
      <c r="O188" s="485"/>
      <c r="P188" s="973"/>
      <c r="Q188" s="973"/>
      <c r="R188" s="485"/>
      <c r="S188" s="485"/>
      <c r="T188" s="485"/>
      <c r="U188" s="968"/>
      <c r="V188" s="485"/>
      <c r="W188" s="485"/>
      <c r="X188" s="485"/>
      <c r="Y188" s="485"/>
      <c r="Z188" s="485"/>
      <c r="AA188" s="507"/>
      <c r="AB188" s="485"/>
      <c r="AC188" s="485"/>
      <c r="AD188" s="485"/>
      <c r="AE188" s="485"/>
      <c r="AF188" s="485"/>
      <c r="AG188" s="485"/>
      <c r="AH188" s="485"/>
      <c r="AI188" s="872"/>
    </row>
    <row r="189" ht="24.0" customHeight="1">
      <c r="A189" s="505"/>
      <c r="B189" s="485"/>
      <c r="C189" s="485"/>
      <c r="D189" s="485"/>
      <c r="E189" s="505"/>
      <c r="F189" s="485"/>
      <c r="G189" s="485"/>
      <c r="H189" s="485"/>
      <c r="I189" s="485"/>
      <c r="J189" s="973"/>
      <c r="K189" s="973"/>
      <c r="L189" s="485"/>
      <c r="M189" s="485"/>
      <c r="N189" s="485"/>
      <c r="O189" s="485"/>
      <c r="P189" s="973"/>
      <c r="Q189" s="973"/>
      <c r="R189" s="485"/>
      <c r="S189" s="485"/>
      <c r="T189" s="485"/>
      <c r="U189" s="968"/>
      <c r="V189" s="485"/>
      <c r="W189" s="485"/>
      <c r="X189" s="485"/>
      <c r="Y189" s="485"/>
      <c r="Z189" s="485"/>
      <c r="AA189" s="507"/>
      <c r="AB189" s="485"/>
      <c r="AC189" s="485"/>
      <c r="AD189" s="485"/>
      <c r="AE189" s="485"/>
      <c r="AF189" s="485"/>
      <c r="AG189" s="485"/>
      <c r="AH189" s="485"/>
      <c r="AI189" s="872"/>
    </row>
    <row r="190" ht="24.0" customHeight="1">
      <c r="A190" s="505"/>
      <c r="B190" s="485"/>
      <c r="C190" s="485"/>
      <c r="D190" s="485"/>
      <c r="E190" s="505"/>
      <c r="F190" s="485"/>
      <c r="G190" s="485"/>
      <c r="H190" s="485"/>
      <c r="I190" s="485"/>
      <c r="J190" s="973"/>
      <c r="K190" s="973"/>
      <c r="L190" s="485"/>
      <c r="M190" s="485"/>
      <c r="N190" s="485"/>
      <c r="O190" s="485"/>
      <c r="P190" s="973"/>
      <c r="Q190" s="973"/>
      <c r="R190" s="485"/>
      <c r="S190" s="485"/>
      <c r="T190" s="485"/>
      <c r="U190" s="968"/>
      <c r="V190" s="485"/>
      <c r="W190" s="485"/>
      <c r="X190" s="485"/>
      <c r="Y190" s="485"/>
      <c r="Z190" s="485"/>
      <c r="AA190" s="507"/>
      <c r="AB190" s="485"/>
      <c r="AC190" s="485"/>
      <c r="AD190" s="485"/>
      <c r="AE190" s="485"/>
      <c r="AF190" s="485"/>
      <c r="AG190" s="485"/>
      <c r="AH190" s="485"/>
      <c r="AI190" s="872"/>
    </row>
    <row r="191" ht="24.0" customHeight="1">
      <c r="A191" s="505"/>
      <c r="B191" s="485"/>
      <c r="C191" s="485"/>
      <c r="D191" s="485"/>
      <c r="E191" s="505"/>
      <c r="F191" s="485"/>
      <c r="G191" s="485"/>
      <c r="H191" s="485"/>
      <c r="I191" s="485"/>
      <c r="J191" s="973"/>
      <c r="K191" s="973"/>
      <c r="L191" s="485"/>
      <c r="M191" s="485"/>
      <c r="N191" s="485"/>
      <c r="O191" s="485"/>
      <c r="P191" s="973"/>
      <c r="Q191" s="973"/>
      <c r="R191" s="485"/>
      <c r="S191" s="485"/>
      <c r="T191" s="485"/>
      <c r="U191" s="968"/>
      <c r="V191" s="485"/>
      <c r="W191" s="485"/>
      <c r="X191" s="485"/>
      <c r="Y191" s="485"/>
      <c r="Z191" s="485"/>
      <c r="AA191" s="507"/>
      <c r="AB191" s="485"/>
      <c r="AC191" s="485"/>
      <c r="AD191" s="485"/>
      <c r="AE191" s="485"/>
      <c r="AF191" s="485"/>
      <c r="AG191" s="485"/>
      <c r="AH191" s="485"/>
      <c r="AI191" s="872"/>
    </row>
    <row r="192" ht="24.0" customHeight="1">
      <c r="A192" s="505"/>
      <c r="B192" s="485"/>
      <c r="C192" s="485"/>
      <c r="D192" s="485"/>
      <c r="E192" s="505"/>
      <c r="F192" s="485"/>
      <c r="G192" s="485"/>
      <c r="H192" s="485"/>
      <c r="I192" s="485"/>
      <c r="J192" s="973"/>
      <c r="K192" s="973"/>
      <c r="L192" s="485"/>
      <c r="M192" s="485"/>
      <c r="N192" s="485"/>
      <c r="O192" s="485"/>
      <c r="P192" s="973"/>
      <c r="Q192" s="973"/>
      <c r="R192" s="485"/>
      <c r="S192" s="485"/>
      <c r="T192" s="485"/>
      <c r="U192" s="968"/>
      <c r="V192" s="485"/>
      <c r="W192" s="485"/>
      <c r="X192" s="485"/>
      <c r="Y192" s="485"/>
      <c r="Z192" s="485"/>
      <c r="AA192" s="507"/>
      <c r="AB192" s="485"/>
      <c r="AC192" s="485"/>
      <c r="AD192" s="485"/>
      <c r="AE192" s="485"/>
      <c r="AF192" s="485"/>
      <c r="AG192" s="485"/>
      <c r="AH192" s="485"/>
      <c r="AI192" s="872"/>
    </row>
    <row r="193" ht="24.0" customHeight="1">
      <c r="A193" s="505"/>
      <c r="B193" s="485"/>
      <c r="C193" s="485"/>
      <c r="D193" s="485"/>
      <c r="E193" s="505"/>
      <c r="F193" s="485"/>
      <c r="G193" s="485"/>
      <c r="H193" s="485"/>
      <c r="I193" s="485"/>
      <c r="J193" s="973"/>
      <c r="K193" s="973"/>
      <c r="L193" s="485"/>
      <c r="M193" s="485"/>
      <c r="N193" s="485"/>
      <c r="O193" s="485"/>
      <c r="P193" s="973"/>
      <c r="Q193" s="973"/>
      <c r="R193" s="485"/>
      <c r="S193" s="485"/>
      <c r="T193" s="485"/>
      <c r="U193" s="968"/>
      <c r="V193" s="485"/>
      <c r="W193" s="485"/>
      <c r="X193" s="485"/>
      <c r="Y193" s="485"/>
      <c r="Z193" s="485"/>
      <c r="AA193" s="507"/>
      <c r="AB193" s="485"/>
      <c r="AC193" s="485"/>
      <c r="AD193" s="485"/>
      <c r="AE193" s="485"/>
      <c r="AF193" s="485"/>
      <c r="AG193" s="485"/>
      <c r="AH193" s="485"/>
      <c r="AI193" s="872"/>
    </row>
    <row r="194" ht="24.0" customHeight="1">
      <c r="A194" s="505"/>
      <c r="B194" s="485"/>
      <c r="C194" s="485"/>
      <c r="D194" s="485"/>
      <c r="E194" s="505"/>
      <c r="F194" s="485"/>
      <c r="G194" s="485"/>
      <c r="H194" s="485"/>
      <c r="I194" s="485"/>
      <c r="J194" s="973"/>
      <c r="K194" s="973"/>
      <c r="L194" s="485"/>
      <c r="M194" s="485"/>
      <c r="N194" s="485"/>
      <c r="O194" s="485"/>
      <c r="P194" s="973"/>
      <c r="Q194" s="973"/>
      <c r="R194" s="485"/>
      <c r="S194" s="485"/>
      <c r="T194" s="485"/>
      <c r="U194" s="968"/>
      <c r="V194" s="485"/>
      <c r="W194" s="485"/>
      <c r="X194" s="485"/>
      <c r="Y194" s="485"/>
      <c r="Z194" s="485"/>
      <c r="AA194" s="507"/>
      <c r="AB194" s="485"/>
      <c r="AC194" s="485"/>
      <c r="AD194" s="485"/>
      <c r="AE194" s="485"/>
      <c r="AF194" s="485"/>
      <c r="AG194" s="485"/>
      <c r="AH194" s="485"/>
      <c r="AI194" s="872"/>
    </row>
    <row r="195" ht="24.0" customHeight="1">
      <c r="A195" s="505"/>
      <c r="B195" s="485"/>
      <c r="C195" s="485"/>
      <c r="D195" s="485"/>
      <c r="E195" s="505"/>
      <c r="F195" s="485"/>
      <c r="G195" s="485"/>
      <c r="H195" s="485"/>
      <c r="I195" s="485"/>
      <c r="J195" s="973"/>
      <c r="K195" s="973"/>
      <c r="L195" s="485"/>
      <c r="M195" s="485"/>
      <c r="N195" s="485"/>
      <c r="O195" s="485"/>
      <c r="P195" s="973"/>
      <c r="Q195" s="973"/>
      <c r="R195" s="485"/>
      <c r="S195" s="485"/>
      <c r="T195" s="485"/>
      <c r="U195" s="968"/>
      <c r="V195" s="485"/>
      <c r="W195" s="485"/>
      <c r="X195" s="485"/>
      <c r="Y195" s="485"/>
      <c r="Z195" s="485"/>
      <c r="AA195" s="507"/>
      <c r="AB195" s="485"/>
      <c r="AC195" s="485"/>
      <c r="AD195" s="485"/>
      <c r="AE195" s="485"/>
      <c r="AF195" s="485"/>
      <c r="AG195" s="485"/>
      <c r="AH195" s="485"/>
      <c r="AI195" s="872"/>
    </row>
    <row r="196" ht="24.0" customHeight="1">
      <c r="A196" s="505"/>
      <c r="B196" s="485"/>
      <c r="C196" s="485"/>
      <c r="D196" s="485"/>
      <c r="E196" s="505"/>
      <c r="F196" s="485"/>
      <c r="G196" s="485"/>
      <c r="H196" s="485"/>
      <c r="I196" s="485"/>
      <c r="J196" s="973"/>
      <c r="K196" s="973"/>
      <c r="L196" s="485"/>
      <c r="M196" s="485"/>
      <c r="N196" s="485"/>
      <c r="O196" s="485"/>
      <c r="P196" s="973"/>
      <c r="Q196" s="973"/>
      <c r="R196" s="485"/>
      <c r="S196" s="485"/>
      <c r="T196" s="485"/>
      <c r="U196" s="968"/>
      <c r="V196" s="485"/>
      <c r="W196" s="485"/>
      <c r="X196" s="485"/>
      <c r="Y196" s="485"/>
      <c r="Z196" s="485"/>
      <c r="AA196" s="507"/>
      <c r="AB196" s="485"/>
      <c r="AC196" s="485"/>
      <c r="AD196" s="485"/>
      <c r="AE196" s="485"/>
      <c r="AF196" s="485"/>
      <c r="AG196" s="485"/>
      <c r="AH196" s="485"/>
      <c r="AI196" s="872"/>
    </row>
    <row r="197" ht="24.0" customHeight="1">
      <c r="A197" s="505"/>
      <c r="B197" s="485"/>
      <c r="C197" s="485"/>
      <c r="D197" s="485"/>
      <c r="E197" s="505"/>
      <c r="F197" s="485"/>
      <c r="G197" s="485"/>
      <c r="H197" s="485"/>
      <c r="I197" s="485"/>
      <c r="J197" s="973"/>
      <c r="K197" s="973"/>
      <c r="L197" s="485"/>
      <c r="M197" s="485"/>
      <c r="N197" s="485"/>
      <c r="O197" s="485"/>
      <c r="P197" s="973"/>
      <c r="Q197" s="973"/>
      <c r="R197" s="485"/>
      <c r="S197" s="485"/>
      <c r="T197" s="485"/>
      <c r="U197" s="968"/>
      <c r="V197" s="485"/>
      <c r="W197" s="485"/>
      <c r="X197" s="485"/>
      <c r="Y197" s="485"/>
      <c r="Z197" s="485"/>
      <c r="AA197" s="507"/>
      <c r="AB197" s="485"/>
      <c r="AC197" s="485"/>
      <c r="AD197" s="485"/>
      <c r="AE197" s="485"/>
      <c r="AF197" s="485"/>
      <c r="AG197" s="485"/>
      <c r="AH197" s="485"/>
      <c r="AI197" s="872"/>
    </row>
    <row r="198" ht="24.0" customHeight="1">
      <c r="A198" s="505"/>
      <c r="B198" s="485"/>
      <c r="C198" s="485"/>
      <c r="D198" s="485"/>
      <c r="E198" s="505"/>
      <c r="F198" s="485"/>
      <c r="G198" s="485"/>
      <c r="H198" s="485"/>
      <c r="I198" s="485"/>
      <c r="J198" s="973"/>
      <c r="K198" s="973"/>
      <c r="L198" s="485"/>
      <c r="M198" s="485"/>
      <c r="N198" s="485"/>
      <c r="O198" s="485"/>
      <c r="P198" s="973"/>
      <c r="Q198" s="973"/>
      <c r="R198" s="485"/>
      <c r="S198" s="485"/>
      <c r="T198" s="485"/>
      <c r="U198" s="968"/>
      <c r="V198" s="485"/>
      <c r="W198" s="485"/>
      <c r="X198" s="485"/>
      <c r="Y198" s="485"/>
      <c r="Z198" s="485"/>
      <c r="AA198" s="507"/>
      <c r="AB198" s="485"/>
      <c r="AC198" s="485"/>
      <c r="AD198" s="485"/>
      <c r="AE198" s="485"/>
      <c r="AF198" s="485"/>
      <c r="AG198" s="485"/>
      <c r="AH198" s="485"/>
      <c r="AI198" s="872"/>
    </row>
    <row r="199" ht="24.0" customHeight="1">
      <c r="A199" s="505"/>
      <c r="B199" s="485"/>
      <c r="C199" s="485"/>
      <c r="D199" s="485"/>
      <c r="E199" s="505"/>
      <c r="F199" s="485"/>
      <c r="G199" s="485"/>
      <c r="H199" s="485"/>
      <c r="I199" s="485"/>
      <c r="J199" s="973"/>
      <c r="K199" s="973"/>
      <c r="L199" s="485"/>
      <c r="M199" s="485"/>
      <c r="N199" s="485"/>
      <c r="O199" s="485"/>
      <c r="P199" s="973"/>
      <c r="Q199" s="973"/>
      <c r="R199" s="485"/>
      <c r="S199" s="485"/>
      <c r="T199" s="485"/>
      <c r="U199" s="968"/>
      <c r="V199" s="485"/>
      <c r="W199" s="485"/>
      <c r="X199" s="485"/>
      <c r="Y199" s="485"/>
      <c r="Z199" s="485"/>
      <c r="AA199" s="507"/>
      <c r="AB199" s="485"/>
      <c r="AC199" s="485"/>
      <c r="AD199" s="485"/>
      <c r="AE199" s="485"/>
      <c r="AF199" s="485"/>
      <c r="AG199" s="485"/>
      <c r="AH199" s="485"/>
      <c r="AI199" s="872"/>
    </row>
    <row r="200" ht="24.0" customHeight="1">
      <c r="A200" s="505"/>
      <c r="B200" s="485"/>
      <c r="C200" s="485"/>
      <c r="D200" s="485"/>
      <c r="E200" s="505"/>
      <c r="F200" s="485"/>
      <c r="G200" s="485"/>
      <c r="H200" s="485"/>
      <c r="I200" s="485"/>
      <c r="J200" s="973"/>
      <c r="K200" s="973"/>
      <c r="L200" s="485"/>
      <c r="M200" s="485"/>
      <c r="N200" s="485"/>
      <c r="O200" s="485"/>
      <c r="P200" s="973"/>
      <c r="Q200" s="973"/>
      <c r="R200" s="485"/>
      <c r="S200" s="485"/>
      <c r="T200" s="485"/>
      <c r="U200" s="968"/>
      <c r="V200" s="485"/>
      <c r="W200" s="485"/>
      <c r="X200" s="485"/>
      <c r="Y200" s="485"/>
      <c r="Z200" s="485"/>
      <c r="AA200" s="507"/>
      <c r="AB200" s="485"/>
      <c r="AC200" s="485"/>
      <c r="AD200" s="485"/>
      <c r="AE200" s="485"/>
      <c r="AF200" s="485"/>
      <c r="AG200" s="485"/>
      <c r="AH200" s="485"/>
      <c r="AI200" s="872"/>
    </row>
    <row r="201" ht="24.0" customHeight="1">
      <c r="A201" s="505"/>
      <c r="B201" s="485"/>
      <c r="C201" s="485"/>
      <c r="D201" s="485"/>
      <c r="E201" s="505"/>
      <c r="F201" s="485"/>
      <c r="G201" s="485"/>
      <c r="H201" s="485"/>
      <c r="I201" s="485"/>
      <c r="J201" s="973"/>
      <c r="K201" s="973"/>
      <c r="L201" s="485"/>
      <c r="M201" s="485"/>
      <c r="N201" s="485"/>
      <c r="O201" s="485"/>
      <c r="P201" s="973"/>
      <c r="Q201" s="973"/>
      <c r="R201" s="485"/>
      <c r="S201" s="485"/>
      <c r="T201" s="485"/>
      <c r="U201" s="968"/>
      <c r="V201" s="485"/>
      <c r="W201" s="485"/>
      <c r="X201" s="485"/>
      <c r="Y201" s="485"/>
      <c r="Z201" s="485"/>
      <c r="AA201" s="507"/>
      <c r="AB201" s="485"/>
      <c r="AC201" s="485"/>
      <c r="AD201" s="485"/>
      <c r="AE201" s="485"/>
      <c r="AF201" s="485"/>
      <c r="AG201" s="485"/>
      <c r="AH201" s="485"/>
      <c r="AI201" s="872"/>
    </row>
    <row r="202" ht="24.0" customHeight="1">
      <c r="A202" s="505"/>
      <c r="B202" s="485"/>
      <c r="C202" s="485"/>
      <c r="D202" s="485"/>
      <c r="E202" s="505"/>
      <c r="F202" s="485"/>
      <c r="G202" s="485"/>
      <c r="H202" s="485"/>
      <c r="I202" s="485"/>
      <c r="J202" s="973"/>
      <c r="K202" s="973"/>
      <c r="L202" s="485"/>
      <c r="M202" s="485"/>
      <c r="N202" s="485"/>
      <c r="O202" s="485"/>
      <c r="P202" s="973"/>
      <c r="Q202" s="973"/>
      <c r="R202" s="485"/>
      <c r="S202" s="485"/>
      <c r="T202" s="485"/>
      <c r="U202" s="968"/>
      <c r="V202" s="485"/>
      <c r="W202" s="485"/>
      <c r="X202" s="485"/>
      <c r="Y202" s="485"/>
      <c r="Z202" s="485"/>
      <c r="AA202" s="507"/>
      <c r="AB202" s="485"/>
      <c r="AC202" s="485"/>
      <c r="AD202" s="485"/>
      <c r="AE202" s="485"/>
      <c r="AF202" s="485"/>
      <c r="AG202" s="485"/>
      <c r="AH202" s="485"/>
      <c r="AI202" s="872"/>
    </row>
    <row r="203" ht="24.0" customHeight="1">
      <c r="A203" s="505"/>
      <c r="B203" s="485"/>
      <c r="C203" s="485"/>
      <c r="D203" s="485"/>
      <c r="E203" s="505"/>
      <c r="F203" s="485"/>
      <c r="G203" s="485"/>
      <c r="H203" s="485"/>
      <c r="I203" s="485"/>
      <c r="J203" s="973"/>
      <c r="K203" s="973"/>
      <c r="L203" s="485"/>
      <c r="M203" s="485"/>
      <c r="N203" s="485"/>
      <c r="O203" s="485"/>
      <c r="P203" s="973"/>
      <c r="Q203" s="973"/>
      <c r="R203" s="485"/>
      <c r="S203" s="485"/>
      <c r="T203" s="485"/>
      <c r="U203" s="968"/>
      <c r="V203" s="485"/>
      <c r="W203" s="485"/>
      <c r="X203" s="485"/>
      <c r="Y203" s="485"/>
      <c r="Z203" s="485"/>
      <c r="AA203" s="507"/>
      <c r="AB203" s="485"/>
      <c r="AC203" s="485"/>
      <c r="AD203" s="485"/>
      <c r="AE203" s="485"/>
      <c r="AF203" s="485"/>
      <c r="AG203" s="485"/>
      <c r="AH203" s="485"/>
      <c r="AI203" s="872"/>
    </row>
    <row r="204" ht="24.0" customHeight="1">
      <c r="A204" s="505"/>
      <c r="B204" s="485"/>
      <c r="C204" s="485"/>
      <c r="D204" s="485"/>
      <c r="E204" s="505"/>
      <c r="F204" s="485"/>
      <c r="G204" s="485"/>
      <c r="H204" s="485"/>
      <c r="I204" s="485"/>
      <c r="J204" s="973"/>
      <c r="K204" s="973"/>
      <c r="L204" s="485"/>
      <c r="M204" s="485"/>
      <c r="N204" s="485"/>
      <c r="O204" s="485"/>
      <c r="P204" s="973"/>
      <c r="Q204" s="973"/>
      <c r="R204" s="485"/>
      <c r="S204" s="485"/>
      <c r="T204" s="485"/>
      <c r="U204" s="968"/>
      <c r="V204" s="485"/>
      <c r="W204" s="485"/>
      <c r="X204" s="485"/>
      <c r="Y204" s="485"/>
      <c r="Z204" s="485"/>
      <c r="AA204" s="507"/>
      <c r="AB204" s="485"/>
      <c r="AC204" s="485"/>
      <c r="AD204" s="485"/>
      <c r="AE204" s="485"/>
      <c r="AF204" s="485"/>
      <c r="AG204" s="485"/>
      <c r="AH204" s="485"/>
      <c r="AI204" s="872"/>
    </row>
    <row r="205" ht="24.0" customHeight="1">
      <c r="A205" s="505"/>
      <c r="B205" s="485"/>
      <c r="C205" s="485"/>
      <c r="D205" s="485"/>
      <c r="E205" s="505"/>
      <c r="F205" s="485"/>
      <c r="G205" s="485"/>
      <c r="H205" s="485"/>
      <c r="I205" s="485"/>
      <c r="J205" s="973"/>
      <c r="K205" s="973"/>
      <c r="L205" s="485"/>
      <c r="M205" s="485"/>
      <c r="N205" s="485"/>
      <c r="O205" s="485"/>
      <c r="P205" s="973"/>
      <c r="Q205" s="973"/>
      <c r="R205" s="485"/>
      <c r="S205" s="485"/>
      <c r="T205" s="485"/>
      <c r="U205" s="968"/>
      <c r="V205" s="485"/>
      <c r="W205" s="485"/>
      <c r="X205" s="485"/>
      <c r="Y205" s="485"/>
      <c r="Z205" s="485"/>
      <c r="AA205" s="507"/>
      <c r="AB205" s="485"/>
      <c r="AC205" s="485"/>
      <c r="AD205" s="485"/>
      <c r="AE205" s="485"/>
      <c r="AF205" s="485"/>
      <c r="AG205" s="485"/>
      <c r="AH205" s="485"/>
      <c r="AI205" s="872"/>
    </row>
    <row r="206" ht="24.0" customHeight="1">
      <c r="A206" s="505"/>
      <c r="B206" s="485"/>
      <c r="C206" s="485"/>
      <c r="D206" s="485"/>
      <c r="E206" s="505"/>
      <c r="F206" s="485"/>
      <c r="G206" s="485"/>
      <c r="H206" s="485"/>
      <c r="I206" s="485"/>
      <c r="J206" s="973"/>
      <c r="K206" s="973"/>
      <c r="L206" s="485"/>
      <c r="M206" s="485"/>
      <c r="N206" s="485"/>
      <c r="O206" s="485"/>
      <c r="P206" s="973"/>
      <c r="Q206" s="973"/>
      <c r="R206" s="485"/>
      <c r="S206" s="485"/>
      <c r="T206" s="485"/>
      <c r="U206" s="968"/>
      <c r="V206" s="485"/>
      <c r="W206" s="485"/>
      <c r="X206" s="485"/>
      <c r="Y206" s="485"/>
      <c r="Z206" s="485"/>
      <c r="AA206" s="507"/>
      <c r="AB206" s="485"/>
      <c r="AC206" s="485"/>
      <c r="AD206" s="485"/>
      <c r="AE206" s="485"/>
      <c r="AF206" s="485"/>
      <c r="AG206" s="485"/>
      <c r="AH206" s="485"/>
      <c r="AI206" s="872"/>
    </row>
    <row r="207" ht="24.0" customHeight="1">
      <c r="A207" s="505"/>
      <c r="B207" s="485"/>
      <c r="C207" s="485"/>
      <c r="D207" s="485"/>
      <c r="E207" s="505"/>
      <c r="F207" s="485"/>
      <c r="G207" s="485"/>
      <c r="H207" s="485"/>
      <c r="I207" s="485"/>
      <c r="J207" s="973"/>
      <c r="K207" s="973"/>
      <c r="L207" s="485"/>
      <c r="M207" s="485"/>
      <c r="N207" s="485"/>
      <c r="O207" s="485"/>
      <c r="P207" s="973"/>
      <c r="Q207" s="973"/>
      <c r="R207" s="485"/>
      <c r="S207" s="485"/>
      <c r="T207" s="485"/>
      <c r="U207" s="968"/>
      <c r="V207" s="485"/>
      <c r="W207" s="485"/>
      <c r="X207" s="485"/>
      <c r="Y207" s="485"/>
      <c r="Z207" s="485"/>
      <c r="AA207" s="507"/>
      <c r="AB207" s="485"/>
      <c r="AC207" s="485"/>
      <c r="AD207" s="485"/>
      <c r="AE207" s="485"/>
      <c r="AF207" s="485"/>
      <c r="AG207" s="485"/>
      <c r="AH207" s="485"/>
      <c r="AI207" s="872"/>
    </row>
    <row r="208" ht="24.0" customHeight="1">
      <c r="A208" s="505"/>
      <c r="B208" s="485"/>
      <c r="C208" s="485"/>
      <c r="D208" s="485"/>
      <c r="E208" s="505"/>
      <c r="F208" s="485"/>
      <c r="G208" s="485"/>
      <c r="H208" s="485"/>
      <c r="I208" s="485"/>
      <c r="J208" s="973"/>
      <c r="K208" s="973"/>
      <c r="L208" s="485"/>
      <c r="M208" s="485"/>
      <c r="N208" s="485"/>
      <c r="O208" s="485"/>
      <c r="P208" s="973"/>
      <c r="Q208" s="973"/>
      <c r="R208" s="485"/>
      <c r="S208" s="485"/>
      <c r="T208" s="485"/>
      <c r="U208" s="968"/>
      <c r="V208" s="485"/>
      <c r="W208" s="485"/>
      <c r="X208" s="485"/>
      <c r="Y208" s="485"/>
      <c r="Z208" s="485"/>
      <c r="AA208" s="507"/>
      <c r="AB208" s="485"/>
      <c r="AC208" s="485"/>
      <c r="AD208" s="485"/>
      <c r="AE208" s="485"/>
      <c r="AF208" s="485"/>
      <c r="AG208" s="485"/>
      <c r="AH208" s="485"/>
      <c r="AI208" s="872"/>
    </row>
    <row r="209" ht="24.0" customHeight="1">
      <c r="A209" s="505"/>
      <c r="B209" s="485"/>
      <c r="C209" s="485"/>
      <c r="D209" s="485"/>
      <c r="E209" s="505"/>
      <c r="F209" s="485"/>
      <c r="G209" s="485"/>
      <c r="H209" s="485"/>
      <c r="I209" s="485"/>
      <c r="J209" s="973"/>
      <c r="K209" s="973"/>
      <c r="L209" s="485"/>
      <c r="M209" s="485"/>
      <c r="N209" s="485"/>
      <c r="O209" s="485"/>
      <c r="P209" s="973"/>
      <c r="Q209" s="973"/>
      <c r="R209" s="485"/>
      <c r="S209" s="485"/>
      <c r="T209" s="485"/>
      <c r="U209" s="968"/>
      <c r="V209" s="485"/>
      <c r="W209" s="485"/>
      <c r="X209" s="485"/>
      <c r="Y209" s="485"/>
      <c r="Z209" s="485"/>
      <c r="AA209" s="507"/>
      <c r="AB209" s="485"/>
      <c r="AC209" s="485"/>
      <c r="AD209" s="485"/>
      <c r="AE209" s="485"/>
      <c r="AF209" s="485"/>
      <c r="AG209" s="485"/>
      <c r="AH209" s="485"/>
      <c r="AI209" s="872"/>
    </row>
    <row r="210" ht="24.0" customHeight="1">
      <c r="A210" s="505"/>
      <c r="B210" s="485"/>
      <c r="C210" s="485"/>
      <c r="D210" s="485"/>
      <c r="E210" s="505"/>
      <c r="F210" s="485"/>
      <c r="G210" s="485"/>
      <c r="H210" s="485"/>
      <c r="I210" s="485"/>
      <c r="J210" s="973"/>
      <c r="K210" s="973"/>
      <c r="L210" s="485"/>
      <c r="M210" s="485"/>
      <c r="N210" s="485"/>
      <c r="O210" s="485"/>
      <c r="P210" s="973"/>
      <c r="Q210" s="973"/>
      <c r="R210" s="485"/>
      <c r="S210" s="485"/>
      <c r="T210" s="485"/>
      <c r="U210" s="968"/>
      <c r="V210" s="485"/>
      <c r="W210" s="485"/>
      <c r="X210" s="485"/>
      <c r="Y210" s="485"/>
      <c r="Z210" s="485"/>
      <c r="AA210" s="507"/>
      <c r="AB210" s="485"/>
      <c r="AC210" s="485"/>
      <c r="AD210" s="485"/>
      <c r="AE210" s="485"/>
      <c r="AF210" s="485"/>
      <c r="AG210" s="485"/>
      <c r="AH210" s="485"/>
      <c r="AI210" s="872"/>
    </row>
    <row r="211" ht="24.0" customHeight="1">
      <c r="A211" s="505"/>
      <c r="B211" s="485"/>
      <c r="C211" s="485"/>
      <c r="D211" s="485"/>
      <c r="E211" s="505"/>
      <c r="F211" s="485"/>
      <c r="G211" s="485"/>
      <c r="H211" s="485"/>
      <c r="I211" s="485"/>
      <c r="J211" s="973"/>
      <c r="K211" s="973"/>
      <c r="L211" s="485"/>
      <c r="M211" s="485"/>
      <c r="N211" s="485"/>
      <c r="O211" s="485"/>
      <c r="P211" s="973"/>
      <c r="Q211" s="973"/>
      <c r="R211" s="485"/>
      <c r="S211" s="485"/>
      <c r="T211" s="485"/>
      <c r="U211" s="968"/>
      <c r="V211" s="485"/>
      <c r="W211" s="485"/>
      <c r="X211" s="485"/>
      <c r="Y211" s="485"/>
      <c r="Z211" s="485"/>
      <c r="AA211" s="507"/>
      <c r="AB211" s="485"/>
      <c r="AC211" s="485"/>
      <c r="AD211" s="485"/>
      <c r="AE211" s="485"/>
      <c r="AF211" s="485"/>
      <c r="AG211" s="485"/>
      <c r="AH211" s="485"/>
      <c r="AI211" s="872"/>
    </row>
    <row r="212" ht="24.0" customHeight="1">
      <c r="A212" s="505"/>
      <c r="B212" s="485"/>
      <c r="C212" s="485"/>
      <c r="D212" s="485"/>
      <c r="E212" s="505"/>
      <c r="F212" s="485"/>
      <c r="G212" s="485"/>
      <c r="H212" s="485"/>
      <c r="I212" s="485"/>
      <c r="J212" s="973"/>
      <c r="K212" s="973"/>
      <c r="L212" s="485"/>
      <c r="M212" s="485"/>
      <c r="N212" s="485"/>
      <c r="O212" s="485"/>
      <c r="P212" s="973"/>
      <c r="Q212" s="973"/>
      <c r="R212" s="485"/>
      <c r="S212" s="485"/>
      <c r="T212" s="485"/>
      <c r="U212" s="968"/>
      <c r="V212" s="485"/>
      <c r="W212" s="485"/>
      <c r="X212" s="485"/>
      <c r="Y212" s="485"/>
      <c r="Z212" s="485"/>
      <c r="AA212" s="507"/>
      <c r="AB212" s="485"/>
      <c r="AC212" s="485"/>
      <c r="AD212" s="485"/>
      <c r="AE212" s="485"/>
      <c r="AF212" s="485"/>
      <c r="AG212" s="485"/>
      <c r="AH212" s="485"/>
      <c r="AI212" s="872"/>
    </row>
    <row r="213" ht="24.0" customHeight="1">
      <c r="A213" s="505"/>
      <c r="B213" s="485"/>
      <c r="C213" s="485"/>
      <c r="D213" s="485"/>
      <c r="E213" s="505"/>
      <c r="F213" s="485"/>
      <c r="G213" s="485"/>
      <c r="H213" s="485"/>
      <c r="I213" s="485"/>
      <c r="J213" s="973"/>
      <c r="K213" s="973"/>
      <c r="L213" s="485"/>
      <c r="M213" s="485"/>
      <c r="N213" s="485"/>
      <c r="O213" s="485"/>
      <c r="P213" s="973"/>
      <c r="Q213" s="973"/>
      <c r="R213" s="485"/>
      <c r="S213" s="485"/>
      <c r="T213" s="485"/>
      <c r="U213" s="968"/>
      <c r="V213" s="485"/>
      <c r="W213" s="485"/>
      <c r="X213" s="485"/>
      <c r="Y213" s="485"/>
      <c r="Z213" s="485"/>
      <c r="AA213" s="507"/>
      <c r="AB213" s="485"/>
      <c r="AC213" s="485"/>
      <c r="AD213" s="485"/>
      <c r="AE213" s="485"/>
      <c r="AF213" s="485"/>
      <c r="AG213" s="485"/>
      <c r="AH213" s="485"/>
      <c r="AI213" s="872"/>
    </row>
    <row r="214" ht="24.0" customHeight="1">
      <c r="A214" s="505"/>
      <c r="B214" s="485"/>
      <c r="C214" s="485"/>
      <c r="D214" s="485"/>
      <c r="E214" s="505"/>
      <c r="F214" s="485"/>
      <c r="G214" s="485"/>
      <c r="H214" s="485"/>
      <c r="I214" s="485"/>
      <c r="J214" s="973"/>
      <c r="K214" s="973"/>
      <c r="L214" s="485"/>
      <c r="M214" s="485"/>
      <c r="N214" s="485"/>
      <c r="O214" s="485"/>
      <c r="P214" s="973"/>
      <c r="Q214" s="973"/>
      <c r="R214" s="485"/>
      <c r="S214" s="485"/>
      <c r="T214" s="485"/>
      <c r="U214" s="968"/>
      <c r="V214" s="485"/>
      <c r="W214" s="485"/>
      <c r="X214" s="485"/>
      <c r="Y214" s="485"/>
      <c r="Z214" s="485"/>
      <c r="AA214" s="507"/>
      <c r="AB214" s="485"/>
      <c r="AC214" s="485"/>
      <c r="AD214" s="485"/>
      <c r="AE214" s="485"/>
      <c r="AF214" s="485"/>
      <c r="AG214" s="485"/>
      <c r="AH214" s="485"/>
      <c r="AI214" s="872"/>
    </row>
    <row r="215" ht="24.0" customHeight="1">
      <c r="A215" s="505"/>
      <c r="B215" s="485"/>
      <c r="C215" s="485"/>
      <c r="D215" s="485"/>
      <c r="E215" s="505"/>
      <c r="F215" s="485"/>
      <c r="G215" s="485"/>
      <c r="H215" s="485"/>
      <c r="I215" s="485"/>
      <c r="J215" s="973"/>
      <c r="K215" s="973"/>
      <c r="L215" s="485"/>
      <c r="M215" s="485"/>
      <c r="N215" s="485"/>
      <c r="O215" s="485"/>
      <c r="P215" s="973"/>
      <c r="Q215" s="973"/>
      <c r="R215" s="485"/>
      <c r="S215" s="485"/>
      <c r="T215" s="485"/>
      <c r="U215" s="968"/>
      <c r="V215" s="485"/>
      <c r="W215" s="485"/>
      <c r="X215" s="485"/>
      <c r="Y215" s="485"/>
      <c r="Z215" s="485"/>
      <c r="AA215" s="507"/>
      <c r="AB215" s="485"/>
      <c r="AC215" s="485"/>
      <c r="AD215" s="485"/>
      <c r="AE215" s="485"/>
      <c r="AF215" s="485"/>
      <c r="AG215" s="485"/>
      <c r="AH215" s="485"/>
      <c r="AI215" s="872"/>
    </row>
    <row r="216" ht="24.0" customHeight="1">
      <c r="A216" s="505"/>
      <c r="B216" s="485"/>
      <c r="C216" s="485"/>
      <c r="D216" s="485"/>
      <c r="E216" s="505"/>
      <c r="F216" s="485"/>
      <c r="G216" s="485"/>
      <c r="H216" s="485"/>
      <c r="I216" s="485"/>
      <c r="J216" s="973"/>
      <c r="K216" s="973"/>
      <c r="L216" s="485"/>
      <c r="M216" s="485"/>
      <c r="N216" s="485"/>
      <c r="O216" s="485"/>
      <c r="P216" s="973"/>
      <c r="Q216" s="973"/>
      <c r="R216" s="485"/>
      <c r="S216" s="485"/>
      <c r="T216" s="485"/>
      <c r="U216" s="968"/>
      <c r="V216" s="485"/>
      <c r="W216" s="485"/>
      <c r="X216" s="485"/>
      <c r="Y216" s="485"/>
      <c r="Z216" s="485"/>
      <c r="AA216" s="507"/>
      <c r="AB216" s="485"/>
      <c r="AC216" s="485"/>
      <c r="AD216" s="485"/>
      <c r="AE216" s="485"/>
      <c r="AF216" s="485"/>
      <c r="AG216" s="485"/>
      <c r="AH216" s="485"/>
      <c r="AI216" s="872"/>
    </row>
    <row r="217" ht="24.0" customHeight="1">
      <c r="A217" s="505"/>
      <c r="B217" s="485"/>
      <c r="C217" s="485"/>
      <c r="D217" s="485"/>
      <c r="E217" s="505"/>
      <c r="F217" s="485"/>
      <c r="G217" s="485"/>
      <c r="H217" s="485"/>
      <c r="I217" s="485"/>
      <c r="J217" s="973"/>
      <c r="K217" s="973"/>
      <c r="L217" s="485"/>
      <c r="M217" s="485"/>
      <c r="N217" s="485"/>
      <c r="O217" s="485"/>
      <c r="P217" s="973"/>
      <c r="Q217" s="973"/>
      <c r="R217" s="485"/>
      <c r="S217" s="485"/>
      <c r="T217" s="485"/>
      <c r="U217" s="968"/>
      <c r="V217" s="485"/>
      <c r="W217" s="485"/>
      <c r="X217" s="485"/>
      <c r="Y217" s="485"/>
      <c r="Z217" s="485"/>
      <c r="AA217" s="507"/>
      <c r="AB217" s="485"/>
      <c r="AC217" s="485"/>
      <c r="AD217" s="485"/>
      <c r="AE217" s="485"/>
      <c r="AF217" s="485"/>
      <c r="AG217" s="485"/>
      <c r="AH217" s="485"/>
      <c r="AI217" s="872"/>
    </row>
    <row r="218" ht="24.0" customHeight="1">
      <c r="A218" s="505"/>
      <c r="B218" s="485"/>
      <c r="C218" s="485"/>
      <c r="D218" s="485"/>
      <c r="E218" s="505"/>
      <c r="F218" s="485"/>
      <c r="G218" s="485"/>
      <c r="H218" s="485"/>
      <c r="I218" s="485"/>
      <c r="J218" s="973"/>
      <c r="K218" s="973"/>
      <c r="L218" s="485"/>
      <c r="M218" s="485"/>
      <c r="N218" s="485"/>
      <c r="O218" s="485"/>
      <c r="P218" s="973"/>
      <c r="Q218" s="973"/>
      <c r="R218" s="485"/>
      <c r="S218" s="485"/>
      <c r="T218" s="485"/>
      <c r="U218" s="968"/>
      <c r="V218" s="485"/>
      <c r="W218" s="485"/>
      <c r="X218" s="485"/>
      <c r="Y218" s="485"/>
      <c r="Z218" s="485"/>
      <c r="AA218" s="507"/>
      <c r="AB218" s="485"/>
      <c r="AC218" s="485"/>
      <c r="AD218" s="485"/>
      <c r="AE218" s="485"/>
      <c r="AF218" s="485"/>
      <c r="AG218" s="485"/>
      <c r="AH218" s="485"/>
      <c r="AI218" s="872"/>
    </row>
    <row r="219" ht="24.0" customHeight="1">
      <c r="A219" s="505"/>
      <c r="B219" s="485"/>
      <c r="C219" s="485"/>
      <c r="D219" s="485"/>
      <c r="E219" s="505"/>
      <c r="F219" s="485"/>
      <c r="G219" s="485"/>
      <c r="H219" s="485"/>
      <c r="I219" s="485"/>
      <c r="J219" s="973"/>
      <c r="K219" s="973"/>
      <c r="L219" s="485"/>
      <c r="M219" s="485"/>
      <c r="N219" s="485"/>
      <c r="O219" s="485"/>
      <c r="P219" s="973"/>
      <c r="Q219" s="973"/>
      <c r="R219" s="485"/>
      <c r="S219" s="485"/>
      <c r="T219" s="485"/>
      <c r="U219" s="968"/>
      <c r="V219" s="485"/>
      <c r="W219" s="485"/>
      <c r="X219" s="485"/>
      <c r="Y219" s="485"/>
      <c r="Z219" s="485"/>
      <c r="AA219" s="507"/>
      <c r="AB219" s="485"/>
      <c r="AC219" s="485"/>
      <c r="AD219" s="485"/>
      <c r="AE219" s="485"/>
      <c r="AF219" s="485"/>
      <c r="AG219" s="485"/>
      <c r="AH219" s="485"/>
      <c r="AI219" s="872"/>
    </row>
    <row r="220" ht="24.0" customHeight="1">
      <c r="A220" s="505"/>
      <c r="B220" s="485"/>
      <c r="C220" s="485"/>
      <c r="D220" s="485"/>
      <c r="E220" s="505"/>
      <c r="F220" s="485"/>
      <c r="G220" s="485"/>
      <c r="H220" s="485"/>
      <c r="I220" s="485"/>
      <c r="J220" s="973"/>
      <c r="K220" s="973"/>
      <c r="L220" s="485"/>
      <c r="M220" s="485"/>
      <c r="N220" s="485"/>
      <c r="O220" s="485"/>
      <c r="P220" s="973"/>
      <c r="Q220" s="973"/>
      <c r="R220" s="485"/>
      <c r="S220" s="485"/>
      <c r="T220" s="485"/>
      <c r="U220" s="968"/>
      <c r="V220" s="485"/>
      <c r="W220" s="485"/>
      <c r="X220" s="485"/>
      <c r="Y220" s="485"/>
      <c r="Z220" s="485"/>
      <c r="AA220" s="507"/>
      <c r="AB220" s="485"/>
      <c r="AC220" s="485"/>
      <c r="AD220" s="485"/>
      <c r="AE220" s="485"/>
      <c r="AF220" s="485"/>
      <c r="AG220" s="485"/>
      <c r="AH220" s="485"/>
      <c r="AI220" s="872"/>
    </row>
    <row r="221" ht="24.0" customHeight="1">
      <c r="A221" s="505"/>
      <c r="B221" s="485"/>
      <c r="C221" s="485"/>
      <c r="D221" s="485"/>
      <c r="E221" s="505"/>
      <c r="F221" s="485"/>
      <c r="G221" s="485"/>
      <c r="H221" s="485"/>
      <c r="I221" s="485"/>
      <c r="J221" s="973"/>
      <c r="K221" s="973"/>
      <c r="L221" s="485"/>
      <c r="M221" s="485"/>
      <c r="N221" s="485"/>
      <c r="O221" s="485"/>
      <c r="P221" s="973"/>
      <c r="Q221" s="973"/>
      <c r="R221" s="485"/>
      <c r="S221" s="485"/>
      <c r="T221" s="485"/>
      <c r="U221" s="968"/>
      <c r="V221" s="485"/>
      <c r="W221" s="485"/>
      <c r="X221" s="485"/>
      <c r="Y221" s="485"/>
      <c r="Z221" s="485"/>
      <c r="AA221" s="507"/>
      <c r="AB221" s="485"/>
      <c r="AC221" s="485"/>
      <c r="AD221" s="485"/>
      <c r="AE221" s="485"/>
      <c r="AF221" s="485"/>
      <c r="AG221" s="485"/>
      <c r="AH221" s="485"/>
      <c r="AI221" s="872"/>
    </row>
    <row r="222" ht="24.0" customHeight="1">
      <c r="A222" s="505"/>
      <c r="B222" s="485"/>
      <c r="C222" s="485"/>
      <c r="D222" s="485"/>
      <c r="E222" s="505"/>
      <c r="F222" s="485"/>
      <c r="G222" s="485"/>
      <c r="H222" s="485"/>
      <c r="I222" s="485"/>
      <c r="J222" s="973"/>
      <c r="K222" s="973"/>
      <c r="L222" s="485"/>
      <c r="M222" s="485"/>
      <c r="N222" s="485"/>
      <c r="O222" s="485"/>
      <c r="P222" s="973"/>
      <c r="Q222" s="973"/>
      <c r="R222" s="485"/>
      <c r="S222" s="485"/>
      <c r="T222" s="485"/>
      <c r="U222" s="968"/>
      <c r="V222" s="485"/>
      <c r="W222" s="485"/>
      <c r="X222" s="485"/>
      <c r="Y222" s="485"/>
      <c r="Z222" s="485"/>
      <c r="AA222" s="507"/>
      <c r="AB222" s="485"/>
      <c r="AC222" s="485"/>
      <c r="AD222" s="485"/>
      <c r="AE222" s="485"/>
      <c r="AF222" s="485"/>
      <c r="AG222" s="485"/>
      <c r="AH222" s="485"/>
      <c r="AI222" s="872"/>
    </row>
    <row r="223" ht="24.0" customHeight="1">
      <c r="A223" s="505"/>
      <c r="B223" s="485"/>
      <c r="C223" s="485"/>
      <c r="D223" s="485"/>
      <c r="E223" s="505"/>
      <c r="F223" s="485"/>
      <c r="G223" s="485"/>
      <c r="H223" s="485"/>
      <c r="I223" s="485"/>
      <c r="J223" s="973"/>
      <c r="K223" s="973"/>
      <c r="L223" s="485"/>
      <c r="M223" s="485"/>
      <c r="N223" s="485"/>
      <c r="O223" s="485"/>
      <c r="P223" s="973"/>
      <c r="Q223" s="973"/>
      <c r="R223" s="485"/>
      <c r="S223" s="485"/>
      <c r="T223" s="485"/>
      <c r="U223" s="968"/>
      <c r="V223" s="485"/>
      <c r="W223" s="485"/>
      <c r="X223" s="485"/>
      <c r="Y223" s="485"/>
      <c r="Z223" s="485"/>
      <c r="AA223" s="507"/>
      <c r="AB223" s="485"/>
      <c r="AC223" s="485"/>
      <c r="AD223" s="485"/>
      <c r="AE223" s="485"/>
      <c r="AF223" s="485"/>
      <c r="AG223" s="485"/>
      <c r="AH223" s="485"/>
      <c r="AI223" s="872"/>
    </row>
    <row r="224" ht="24.0" customHeight="1">
      <c r="A224" s="505"/>
      <c r="B224" s="485"/>
      <c r="C224" s="485"/>
      <c r="D224" s="485"/>
      <c r="E224" s="505"/>
      <c r="F224" s="485"/>
      <c r="G224" s="485"/>
      <c r="H224" s="485"/>
      <c r="I224" s="485"/>
      <c r="J224" s="973"/>
      <c r="K224" s="973"/>
      <c r="L224" s="485"/>
      <c r="M224" s="485"/>
      <c r="N224" s="485"/>
      <c r="O224" s="485"/>
      <c r="P224" s="973"/>
      <c r="Q224" s="973"/>
      <c r="R224" s="485"/>
      <c r="S224" s="485"/>
      <c r="T224" s="485"/>
      <c r="U224" s="968"/>
      <c r="V224" s="485"/>
      <c r="W224" s="485"/>
      <c r="X224" s="485"/>
      <c r="Y224" s="485"/>
      <c r="Z224" s="485"/>
      <c r="AA224" s="507"/>
      <c r="AB224" s="485"/>
      <c r="AC224" s="485"/>
      <c r="AD224" s="485"/>
      <c r="AE224" s="485"/>
      <c r="AF224" s="485"/>
      <c r="AG224" s="485"/>
      <c r="AH224" s="485"/>
      <c r="AI224" s="872"/>
    </row>
    <row r="225" ht="24.0" customHeight="1">
      <c r="A225" s="505"/>
      <c r="B225" s="485"/>
      <c r="C225" s="485"/>
      <c r="D225" s="485"/>
      <c r="E225" s="505"/>
      <c r="F225" s="485"/>
      <c r="G225" s="485"/>
      <c r="H225" s="485"/>
      <c r="I225" s="485"/>
      <c r="J225" s="973"/>
      <c r="K225" s="973"/>
      <c r="L225" s="485"/>
      <c r="M225" s="485"/>
      <c r="N225" s="485"/>
      <c r="O225" s="485"/>
      <c r="P225" s="973"/>
      <c r="Q225" s="973"/>
      <c r="R225" s="485"/>
      <c r="S225" s="485"/>
      <c r="T225" s="485"/>
      <c r="U225" s="968"/>
      <c r="V225" s="485"/>
      <c r="W225" s="485"/>
      <c r="X225" s="485"/>
      <c r="Y225" s="485"/>
      <c r="Z225" s="485"/>
      <c r="AA225" s="507"/>
      <c r="AB225" s="485"/>
      <c r="AC225" s="485"/>
      <c r="AD225" s="485"/>
      <c r="AE225" s="485"/>
      <c r="AF225" s="485"/>
      <c r="AG225" s="485"/>
      <c r="AH225" s="485"/>
      <c r="AI225" s="872"/>
    </row>
    <row r="226" ht="24.0" customHeight="1">
      <c r="A226" s="505"/>
      <c r="B226" s="485"/>
      <c r="C226" s="485"/>
      <c r="D226" s="485"/>
      <c r="E226" s="505"/>
      <c r="F226" s="485"/>
      <c r="G226" s="485"/>
      <c r="H226" s="485"/>
      <c r="I226" s="485"/>
      <c r="J226" s="973"/>
      <c r="K226" s="973"/>
      <c r="L226" s="485"/>
      <c r="M226" s="485"/>
      <c r="N226" s="485"/>
      <c r="O226" s="485"/>
      <c r="P226" s="973"/>
      <c r="Q226" s="973"/>
      <c r="R226" s="485"/>
      <c r="S226" s="485"/>
      <c r="T226" s="485"/>
      <c r="U226" s="968"/>
      <c r="V226" s="485"/>
      <c r="W226" s="485"/>
      <c r="X226" s="485"/>
      <c r="Y226" s="485"/>
      <c r="Z226" s="485"/>
      <c r="AA226" s="507"/>
      <c r="AB226" s="485"/>
      <c r="AC226" s="485"/>
      <c r="AD226" s="485"/>
      <c r="AE226" s="485"/>
      <c r="AF226" s="485"/>
      <c r="AG226" s="485"/>
      <c r="AH226" s="485"/>
      <c r="AI226" s="872"/>
    </row>
    <row r="227" ht="24.0" customHeight="1">
      <c r="A227" s="505"/>
      <c r="B227" s="485"/>
      <c r="C227" s="485"/>
      <c r="D227" s="485"/>
      <c r="E227" s="505"/>
      <c r="F227" s="485"/>
      <c r="G227" s="485"/>
      <c r="H227" s="485"/>
      <c r="I227" s="485"/>
      <c r="J227" s="973"/>
      <c r="K227" s="973"/>
      <c r="L227" s="485"/>
      <c r="M227" s="485"/>
      <c r="N227" s="485"/>
      <c r="O227" s="485"/>
      <c r="P227" s="973"/>
      <c r="Q227" s="973"/>
      <c r="R227" s="485"/>
      <c r="S227" s="485"/>
      <c r="T227" s="485"/>
      <c r="U227" s="968"/>
      <c r="V227" s="485"/>
      <c r="W227" s="485"/>
      <c r="X227" s="485"/>
      <c r="Y227" s="485"/>
      <c r="Z227" s="485"/>
      <c r="AA227" s="507"/>
      <c r="AB227" s="485"/>
      <c r="AC227" s="485"/>
      <c r="AD227" s="485"/>
      <c r="AE227" s="485"/>
      <c r="AF227" s="485"/>
      <c r="AG227" s="485"/>
      <c r="AH227" s="485"/>
      <c r="AI227" s="872"/>
    </row>
    <row r="228" ht="24.0" customHeight="1">
      <c r="A228" s="505"/>
      <c r="B228" s="485"/>
      <c r="C228" s="485"/>
      <c r="D228" s="485"/>
      <c r="E228" s="505"/>
      <c r="F228" s="485"/>
      <c r="G228" s="485"/>
      <c r="H228" s="485"/>
      <c r="I228" s="485"/>
      <c r="J228" s="973"/>
      <c r="K228" s="973"/>
      <c r="L228" s="485"/>
      <c r="M228" s="485"/>
      <c r="N228" s="485"/>
      <c r="O228" s="485"/>
      <c r="P228" s="973"/>
      <c r="Q228" s="973"/>
      <c r="R228" s="485"/>
      <c r="S228" s="485"/>
      <c r="T228" s="485"/>
      <c r="U228" s="968"/>
      <c r="V228" s="485"/>
      <c r="W228" s="485"/>
      <c r="X228" s="485"/>
      <c r="Y228" s="485"/>
      <c r="Z228" s="485"/>
      <c r="AA228" s="507"/>
      <c r="AB228" s="485"/>
      <c r="AC228" s="485"/>
      <c r="AD228" s="485"/>
      <c r="AE228" s="485"/>
      <c r="AF228" s="485"/>
      <c r="AG228" s="485"/>
      <c r="AH228" s="485"/>
      <c r="AI228" s="872"/>
    </row>
    <row r="229" ht="24.0" customHeight="1">
      <c r="A229" s="505"/>
      <c r="B229" s="485"/>
      <c r="C229" s="485"/>
      <c r="D229" s="485"/>
      <c r="E229" s="505"/>
      <c r="F229" s="485"/>
      <c r="G229" s="485"/>
      <c r="H229" s="485"/>
      <c r="I229" s="485"/>
      <c r="J229" s="973"/>
      <c r="K229" s="973"/>
      <c r="L229" s="485"/>
      <c r="M229" s="485"/>
      <c r="N229" s="485"/>
      <c r="O229" s="485"/>
      <c r="P229" s="973"/>
      <c r="Q229" s="973"/>
      <c r="R229" s="485"/>
      <c r="S229" s="485"/>
      <c r="T229" s="485"/>
      <c r="U229" s="968"/>
      <c r="V229" s="485"/>
      <c r="W229" s="485"/>
      <c r="X229" s="485"/>
      <c r="Y229" s="485"/>
      <c r="Z229" s="485"/>
      <c r="AA229" s="507"/>
      <c r="AB229" s="485"/>
      <c r="AC229" s="485"/>
      <c r="AD229" s="485"/>
      <c r="AE229" s="485"/>
      <c r="AF229" s="485"/>
      <c r="AG229" s="485"/>
      <c r="AH229" s="485"/>
      <c r="AI229" s="872"/>
    </row>
    <row r="230" ht="24.0" customHeight="1">
      <c r="A230" s="505"/>
      <c r="B230" s="485"/>
      <c r="C230" s="485"/>
      <c r="D230" s="485"/>
      <c r="E230" s="505"/>
      <c r="F230" s="485"/>
      <c r="G230" s="485"/>
      <c r="H230" s="485"/>
      <c r="I230" s="485"/>
      <c r="J230" s="973"/>
      <c r="K230" s="973"/>
      <c r="L230" s="485"/>
      <c r="M230" s="485"/>
      <c r="N230" s="485"/>
      <c r="O230" s="485"/>
      <c r="P230" s="973"/>
      <c r="Q230" s="973"/>
      <c r="R230" s="485"/>
      <c r="S230" s="485"/>
      <c r="T230" s="485"/>
      <c r="U230" s="968"/>
      <c r="V230" s="485"/>
      <c r="W230" s="485"/>
      <c r="X230" s="485"/>
      <c r="Y230" s="485"/>
      <c r="Z230" s="485"/>
      <c r="AA230" s="507"/>
      <c r="AB230" s="485"/>
      <c r="AC230" s="485"/>
      <c r="AD230" s="485"/>
      <c r="AE230" s="485"/>
      <c r="AF230" s="485"/>
      <c r="AG230" s="485"/>
      <c r="AH230" s="485"/>
      <c r="AI230" s="872"/>
    </row>
    <row r="231" ht="24.0" customHeight="1">
      <c r="A231" s="505"/>
      <c r="B231" s="485"/>
      <c r="C231" s="485"/>
      <c r="D231" s="485"/>
      <c r="E231" s="505"/>
      <c r="F231" s="485"/>
      <c r="G231" s="485"/>
      <c r="H231" s="485"/>
      <c r="I231" s="485"/>
      <c r="J231" s="973"/>
      <c r="K231" s="973"/>
      <c r="L231" s="485"/>
      <c r="M231" s="485"/>
      <c r="N231" s="485"/>
      <c r="O231" s="485"/>
      <c r="P231" s="973"/>
      <c r="Q231" s="973"/>
      <c r="R231" s="485"/>
      <c r="S231" s="485"/>
      <c r="T231" s="485"/>
      <c r="U231" s="968"/>
      <c r="V231" s="485"/>
      <c r="W231" s="485"/>
      <c r="X231" s="485"/>
      <c r="Y231" s="485"/>
      <c r="Z231" s="485"/>
      <c r="AA231" s="507"/>
      <c r="AB231" s="485"/>
      <c r="AC231" s="485"/>
      <c r="AD231" s="485"/>
      <c r="AE231" s="485"/>
      <c r="AF231" s="485"/>
      <c r="AG231" s="485"/>
      <c r="AH231" s="485"/>
      <c r="AI231" s="872"/>
    </row>
    <row r="232" ht="24.0" customHeight="1">
      <c r="A232" s="505"/>
      <c r="B232" s="485"/>
      <c r="C232" s="485"/>
      <c r="D232" s="485"/>
      <c r="E232" s="505"/>
      <c r="F232" s="485"/>
      <c r="G232" s="485"/>
      <c r="H232" s="485"/>
      <c r="I232" s="485"/>
      <c r="J232" s="973"/>
      <c r="K232" s="973"/>
      <c r="L232" s="485"/>
      <c r="M232" s="485"/>
      <c r="N232" s="485"/>
      <c r="O232" s="485"/>
      <c r="P232" s="973"/>
      <c r="Q232" s="973"/>
      <c r="R232" s="485"/>
      <c r="S232" s="485"/>
      <c r="T232" s="485"/>
      <c r="U232" s="968"/>
      <c r="V232" s="485"/>
      <c r="W232" s="485"/>
      <c r="X232" s="485"/>
      <c r="Y232" s="485"/>
      <c r="Z232" s="485"/>
      <c r="AA232" s="507"/>
      <c r="AB232" s="485"/>
      <c r="AC232" s="485"/>
      <c r="AD232" s="485"/>
      <c r="AE232" s="485"/>
      <c r="AF232" s="485"/>
      <c r="AG232" s="485"/>
      <c r="AH232" s="485"/>
      <c r="AI232" s="872"/>
    </row>
    <row r="233" ht="24.0" customHeight="1">
      <c r="A233" s="505"/>
      <c r="B233" s="485"/>
      <c r="C233" s="485"/>
      <c r="D233" s="485"/>
      <c r="E233" s="505"/>
      <c r="F233" s="485"/>
      <c r="G233" s="485"/>
      <c r="H233" s="485"/>
      <c r="I233" s="485"/>
      <c r="J233" s="973"/>
      <c r="K233" s="973"/>
      <c r="L233" s="485"/>
      <c r="M233" s="485"/>
      <c r="N233" s="485"/>
      <c r="O233" s="485"/>
      <c r="P233" s="973"/>
      <c r="Q233" s="973"/>
      <c r="R233" s="485"/>
      <c r="S233" s="485"/>
      <c r="T233" s="485"/>
      <c r="U233" s="968"/>
      <c r="V233" s="485"/>
      <c r="W233" s="485"/>
      <c r="X233" s="485"/>
      <c r="Y233" s="485"/>
      <c r="Z233" s="485"/>
      <c r="AA233" s="507"/>
      <c r="AB233" s="485"/>
      <c r="AC233" s="485"/>
      <c r="AD233" s="485"/>
      <c r="AE233" s="485"/>
      <c r="AF233" s="485"/>
      <c r="AG233" s="485"/>
      <c r="AH233" s="485"/>
      <c r="AI233" s="872"/>
    </row>
    <row r="234" ht="24.0" customHeight="1">
      <c r="A234" s="505"/>
      <c r="B234" s="485"/>
      <c r="C234" s="485"/>
      <c r="D234" s="485"/>
      <c r="E234" s="505"/>
      <c r="F234" s="485"/>
      <c r="G234" s="485"/>
      <c r="H234" s="485"/>
      <c r="I234" s="485"/>
      <c r="J234" s="973"/>
      <c r="K234" s="973"/>
      <c r="L234" s="485"/>
      <c r="M234" s="485"/>
      <c r="N234" s="485"/>
      <c r="O234" s="485"/>
      <c r="P234" s="973"/>
      <c r="Q234" s="973"/>
      <c r="R234" s="485"/>
      <c r="S234" s="485"/>
      <c r="T234" s="485"/>
      <c r="U234" s="968"/>
      <c r="V234" s="485"/>
      <c r="W234" s="485"/>
      <c r="X234" s="485"/>
      <c r="Y234" s="485"/>
      <c r="Z234" s="485"/>
      <c r="AA234" s="507"/>
      <c r="AB234" s="485"/>
      <c r="AC234" s="485"/>
      <c r="AD234" s="485"/>
      <c r="AE234" s="485"/>
      <c r="AF234" s="485"/>
      <c r="AG234" s="485"/>
      <c r="AH234" s="485"/>
      <c r="AI234" s="872"/>
    </row>
    <row r="235" ht="24.0" customHeight="1">
      <c r="A235" s="505"/>
      <c r="B235" s="485"/>
      <c r="C235" s="485"/>
      <c r="D235" s="485"/>
      <c r="E235" s="505"/>
      <c r="F235" s="485"/>
      <c r="G235" s="485"/>
      <c r="H235" s="485"/>
      <c r="I235" s="485"/>
      <c r="J235" s="973"/>
      <c r="K235" s="973"/>
      <c r="L235" s="485"/>
      <c r="M235" s="485"/>
      <c r="N235" s="485"/>
      <c r="O235" s="485"/>
      <c r="P235" s="973"/>
      <c r="Q235" s="973"/>
      <c r="R235" s="485"/>
      <c r="S235" s="485"/>
      <c r="T235" s="485"/>
      <c r="U235" s="968"/>
      <c r="V235" s="485"/>
      <c r="W235" s="485"/>
      <c r="X235" s="485"/>
      <c r="Y235" s="485"/>
      <c r="Z235" s="485"/>
      <c r="AA235" s="507"/>
      <c r="AB235" s="485"/>
      <c r="AC235" s="485"/>
      <c r="AD235" s="485"/>
      <c r="AE235" s="485"/>
      <c r="AF235" s="485"/>
      <c r="AG235" s="485"/>
      <c r="AH235" s="485"/>
      <c r="AI235" s="872"/>
    </row>
    <row r="236" ht="24.0" customHeight="1">
      <c r="A236" s="505"/>
      <c r="B236" s="485"/>
      <c r="C236" s="485"/>
      <c r="D236" s="485"/>
      <c r="E236" s="505"/>
      <c r="F236" s="485"/>
      <c r="G236" s="485"/>
      <c r="H236" s="485"/>
      <c r="I236" s="485"/>
      <c r="J236" s="973"/>
      <c r="K236" s="973"/>
      <c r="L236" s="485"/>
      <c r="M236" s="485"/>
      <c r="N236" s="485"/>
      <c r="O236" s="485"/>
      <c r="P236" s="973"/>
      <c r="Q236" s="973"/>
      <c r="R236" s="485"/>
      <c r="S236" s="485"/>
      <c r="T236" s="485"/>
      <c r="U236" s="968"/>
      <c r="V236" s="485"/>
      <c r="W236" s="485"/>
      <c r="X236" s="485"/>
      <c r="Y236" s="485"/>
      <c r="Z236" s="485"/>
      <c r="AA236" s="507"/>
      <c r="AB236" s="485"/>
      <c r="AC236" s="485"/>
      <c r="AD236" s="485"/>
      <c r="AE236" s="485"/>
      <c r="AF236" s="485"/>
      <c r="AG236" s="485"/>
      <c r="AH236" s="485"/>
      <c r="AI236" s="872"/>
    </row>
    <row r="237" ht="24.0" customHeight="1">
      <c r="A237" s="505"/>
      <c r="B237" s="485"/>
      <c r="C237" s="485"/>
      <c r="D237" s="485"/>
      <c r="E237" s="505"/>
      <c r="F237" s="485"/>
      <c r="G237" s="485"/>
      <c r="H237" s="485"/>
      <c r="I237" s="485"/>
      <c r="J237" s="973"/>
      <c r="K237" s="973"/>
      <c r="L237" s="485"/>
      <c r="M237" s="485"/>
      <c r="N237" s="485"/>
      <c r="O237" s="485"/>
      <c r="P237" s="973"/>
      <c r="Q237" s="973"/>
      <c r="R237" s="485"/>
      <c r="S237" s="485"/>
      <c r="T237" s="485"/>
      <c r="U237" s="968"/>
      <c r="V237" s="485"/>
      <c r="W237" s="485"/>
      <c r="X237" s="485"/>
      <c r="Y237" s="485"/>
      <c r="Z237" s="485"/>
      <c r="AA237" s="507"/>
      <c r="AB237" s="485"/>
      <c r="AC237" s="485"/>
      <c r="AD237" s="485"/>
      <c r="AE237" s="485"/>
      <c r="AF237" s="485"/>
      <c r="AG237" s="485"/>
      <c r="AH237" s="485"/>
      <c r="AI237" s="872"/>
    </row>
    <row r="238" ht="24.0" customHeight="1">
      <c r="A238" s="505"/>
      <c r="B238" s="485"/>
      <c r="C238" s="485"/>
      <c r="D238" s="485"/>
      <c r="E238" s="505"/>
      <c r="F238" s="485"/>
      <c r="G238" s="485"/>
      <c r="H238" s="485"/>
      <c r="I238" s="485"/>
      <c r="J238" s="973"/>
      <c r="K238" s="973"/>
      <c r="L238" s="485"/>
      <c r="M238" s="485"/>
      <c r="N238" s="485"/>
      <c r="O238" s="485"/>
      <c r="P238" s="973"/>
      <c r="Q238" s="973"/>
      <c r="R238" s="485"/>
      <c r="S238" s="485"/>
      <c r="T238" s="485"/>
      <c r="U238" s="968"/>
      <c r="V238" s="485"/>
      <c r="W238" s="485"/>
      <c r="X238" s="485"/>
      <c r="Y238" s="485"/>
      <c r="Z238" s="485"/>
      <c r="AA238" s="507"/>
      <c r="AB238" s="485"/>
      <c r="AC238" s="485"/>
      <c r="AD238" s="485"/>
      <c r="AE238" s="485"/>
      <c r="AF238" s="485"/>
      <c r="AG238" s="485"/>
      <c r="AH238" s="485"/>
      <c r="AI238" s="872"/>
    </row>
    <row r="239" ht="24.0" customHeight="1">
      <c r="A239" s="505"/>
      <c r="B239" s="485"/>
      <c r="C239" s="485"/>
      <c r="D239" s="485"/>
      <c r="E239" s="505"/>
      <c r="F239" s="485"/>
      <c r="G239" s="485"/>
      <c r="H239" s="485"/>
      <c r="I239" s="485"/>
      <c r="J239" s="973"/>
      <c r="K239" s="973"/>
      <c r="L239" s="485"/>
      <c r="M239" s="485"/>
      <c r="N239" s="485"/>
      <c r="O239" s="485"/>
      <c r="P239" s="973"/>
      <c r="Q239" s="973"/>
      <c r="R239" s="485"/>
      <c r="S239" s="485"/>
      <c r="T239" s="485"/>
      <c r="U239" s="968"/>
      <c r="V239" s="485"/>
      <c r="W239" s="485"/>
      <c r="X239" s="485"/>
      <c r="Y239" s="485"/>
      <c r="Z239" s="485"/>
      <c r="AA239" s="507"/>
      <c r="AB239" s="485"/>
      <c r="AC239" s="485"/>
      <c r="AD239" s="485"/>
      <c r="AE239" s="485"/>
      <c r="AF239" s="485"/>
      <c r="AG239" s="485"/>
      <c r="AH239" s="485"/>
      <c r="AI239" s="872"/>
    </row>
    <row r="240" ht="24.0" customHeight="1">
      <c r="A240" s="505"/>
      <c r="B240" s="485"/>
      <c r="C240" s="485"/>
      <c r="D240" s="485"/>
      <c r="E240" s="505"/>
      <c r="F240" s="485"/>
      <c r="G240" s="485"/>
      <c r="H240" s="485"/>
      <c r="I240" s="485"/>
      <c r="J240" s="973"/>
      <c r="K240" s="973"/>
      <c r="L240" s="485"/>
      <c r="M240" s="485"/>
      <c r="N240" s="485"/>
      <c r="O240" s="485"/>
      <c r="P240" s="973"/>
      <c r="Q240" s="973"/>
      <c r="R240" s="485"/>
      <c r="S240" s="485"/>
      <c r="T240" s="485"/>
      <c r="U240" s="968"/>
      <c r="V240" s="485"/>
      <c r="W240" s="485"/>
      <c r="X240" s="485"/>
      <c r="Y240" s="485"/>
      <c r="Z240" s="485"/>
      <c r="AA240" s="507"/>
      <c r="AB240" s="485"/>
      <c r="AC240" s="485"/>
      <c r="AD240" s="485"/>
      <c r="AE240" s="485"/>
      <c r="AF240" s="485"/>
      <c r="AG240" s="485"/>
      <c r="AH240" s="485"/>
      <c r="AI240" s="872"/>
    </row>
    <row r="241" ht="24.0" customHeight="1">
      <c r="A241" s="505"/>
      <c r="B241" s="485"/>
      <c r="C241" s="485"/>
      <c r="D241" s="485"/>
      <c r="E241" s="505"/>
      <c r="F241" s="485"/>
      <c r="G241" s="485"/>
      <c r="H241" s="485"/>
      <c r="I241" s="485"/>
      <c r="J241" s="973"/>
      <c r="K241" s="973"/>
      <c r="L241" s="485"/>
      <c r="M241" s="485"/>
      <c r="N241" s="485"/>
      <c r="O241" s="485"/>
      <c r="P241" s="973"/>
      <c r="Q241" s="973"/>
      <c r="R241" s="485"/>
      <c r="S241" s="485"/>
      <c r="T241" s="485"/>
      <c r="U241" s="968"/>
      <c r="V241" s="485"/>
      <c r="W241" s="485"/>
      <c r="X241" s="485"/>
      <c r="Y241" s="485"/>
      <c r="Z241" s="485"/>
      <c r="AA241" s="507"/>
      <c r="AB241" s="485"/>
      <c r="AC241" s="485"/>
      <c r="AD241" s="485"/>
      <c r="AE241" s="485"/>
      <c r="AF241" s="485"/>
      <c r="AG241" s="485"/>
      <c r="AH241" s="485"/>
      <c r="AI241" s="872"/>
    </row>
    <row r="242" ht="24.0" customHeight="1">
      <c r="A242" s="505"/>
      <c r="B242" s="485"/>
      <c r="C242" s="485"/>
      <c r="D242" s="485"/>
      <c r="E242" s="505"/>
      <c r="F242" s="485"/>
      <c r="G242" s="485"/>
      <c r="H242" s="485"/>
      <c r="I242" s="485"/>
      <c r="J242" s="973"/>
      <c r="K242" s="973"/>
      <c r="L242" s="485"/>
      <c r="M242" s="485"/>
      <c r="N242" s="485"/>
      <c r="O242" s="485"/>
      <c r="P242" s="973"/>
      <c r="Q242" s="973"/>
      <c r="R242" s="485"/>
      <c r="S242" s="485"/>
      <c r="T242" s="485"/>
      <c r="U242" s="968"/>
      <c r="V242" s="485"/>
      <c r="W242" s="485"/>
      <c r="X242" s="485"/>
      <c r="Y242" s="485"/>
      <c r="Z242" s="485"/>
      <c r="AA242" s="507"/>
      <c r="AB242" s="485"/>
      <c r="AC242" s="485"/>
      <c r="AD242" s="485"/>
      <c r="AE242" s="485"/>
      <c r="AF242" s="485"/>
      <c r="AG242" s="485"/>
      <c r="AH242" s="485"/>
      <c r="AI242" s="872"/>
    </row>
    <row r="243" ht="24.0" customHeight="1">
      <c r="A243" s="505"/>
      <c r="B243" s="485"/>
      <c r="C243" s="485"/>
      <c r="D243" s="485"/>
      <c r="E243" s="505"/>
      <c r="F243" s="485"/>
      <c r="G243" s="485"/>
      <c r="H243" s="485"/>
      <c r="I243" s="485"/>
      <c r="J243" s="973"/>
      <c r="K243" s="973"/>
      <c r="L243" s="485"/>
      <c r="M243" s="485"/>
      <c r="N243" s="485"/>
      <c r="O243" s="485"/>
      <c r="P243" s="973"/>
      <c r="Q243" s="973"/>
      <c r="R243" s="485"/>
      <c r="S243" s="485"/>
      <c r="T243" s="485"/>
      <c r="U243" s="968"/>
      <c r="V243" s="485"/>
      <c r="W243" s="485"/>
      <c r="X243" s="485"/>
      <c r="Y243" s="485"/>
      <c r="Z243" s="485"/>
      <c r="AA243" s="507"/>
      <c r="AB243" s="485"/>
      <c r="AC243" s="485"/>
      <c r="AD243" s="485"/>
      <c r="AE243" s="485"/>
      <c r="AF243" s="485"/>
      <c r="AG243" s="485"/>
      <c r="AH243" s="485"/>
      <c r="AI243" s="872"/>
    </row>
    <row r="244" ht="24.0" customHeight="1">
      <c r="A244" s="505"/>
      <c r="B244" s="485"/>
      <c r="C244" s="485"/>
      <c r="D244" s="485"/>
      <c r="E244" s="505"/>
      <c r="F244" s="485"/>
      <c r="G244" s="485"/>
      <c r="H244" s="485"/>
      <c r="I244" s="485"/>
      <c r="J244" s="973"/>
      <c r="K244" s="973"/>
      <c r="L244" s="485"/>
      <c r="M244" s="485"/>
      <c r="N244" s="485"/>
      <c r="O244" s="485"/>
      <c r="P244" s="973"/>
      <c r="Q244" s="973"/>
      <c r="R244" s="485"/>
      <c r="S244" s="485"/>
      <c r="T244" s="485"/>
      <c r="U244" s="968"/>
      <c r="V244" s="485"/>
      <c r="W244" s="485"/>
      <c r="X244" s="485"/>
      <c r="Y244" s="485"/>
      <c r="Z244" s="485"/>
      <c r="AA244" s="507"/>
      <c r="AB244" s="485"/>
      <c r="AC244" s="485"/>
      <c r="AD244" s="485"/>
      <c r="AE244" s="485"/>
      <c r="AF244" s="485"/>
      <c r="AG244" s="485"/>
      <c r="AH244" s="485"/>
      <c r="AI244" s="872"/>
    </row>
    <row r="245" ht="24.0" customHeight="1">
      <c r="A245" s="505"/>
      <c r="B245" s="485"/>
      <c r="C245" s="485"/>
      <c r="D245" s="485"/>
      <c r="E245" s="505"/>
      <c r="F245" s="485"/>
      <c r="G245" s="485"/>
      <c r="H245" s="485"/>
      <c r="I245" s="485"/>
      <c r="J245" s="973"/>
      <c r="K245" s="973"/>
      <c r="L245" s="485"/>
      <c r="M245" s="485"/>
      <c r="N245" s="485"/>
      <c r="O245" s="485"/>
      <c r="P245" s="973"/>
      <c r="Q245" s="973"/>
      <c r="R245" s="485"/>
      <c r="S245" s="485"/>
      <c r="T245" s="485"/>
      <c r="U245" s="968"/>
      <c r="V245" s="485"/>
      <c r="W245" s="485"/>
      <c r="X245" s="485"/>
      <c r="Y245" s="485"/>
      <c r="Z245" s="485"/>
      <c r="AA245" s="507"/>
      <c r="AB245" s="485"/>
      <c r="AC245" s="485"/>
      <c r="AD245" s="485"/>
      <c r="AE245" s="485"/>
      <c r="AF245" s="485"/>
      <c r="AG245" s="485"/>
      <c r="AH245" s="485"/>
      <c r="AI245" s="872"/>
    </row>
    <row r="246" ht="24.0" customHeight="1">
      <c r="A246" s="505"/>
      <c r="B246" s="485"/>
      <c r="C246" s="485"/>
      <c r="D246" s="485"/>
      <c r="E246" s="505"/>
      <c r="F246" s="485"/>
      <c r="G246" s="485"/>
      <c r="H246" s="485"/>
      <c r="I246" s="485"/>
      <c r="J246" s="973"/>
      <c r="K246" s="973"/>
      <c r="L246" s="485"/>
      <c r="M246" s="485"/>
      <c r="N246" s="485"/>
      <c r="O246" s="485"/>
      <c r="P246" s="973"/>
      <c r="Q246" s="973"/>
      <c r="R246" s="485"/>
      <c r="S246" s="485"/>
      <c r="T246" s="485"/>
      <c r="U246" s="968"/>
      <c r="V246" s="485"/>
      <c r="W246" s="485"/>
      <c r="X246" s="485"/>
      <c r="Y246" s="485"/>
      <c r="Z246" s="485"/>
      <c r="AA246" s="507"/>
      <c r="AB246" s="485"/>
      <c r="AC246" s="485"/>
      <c r="AD246" s="485"/>
      <c r="AE246" s="485"/>
      <c r="AF246" s="485"/>
      <c r="AG246" s="485"/>
      <c r="AH246" s="485"/>
      <c r="AI246" s="872"/>
    </row>
    <row r="247" ht="24.0" customHeight="1">
      <c r="A247" s="505"/>
      <c r="B247" s="485"/>
      <c r="C247" s="485"/>
      <c r="D247" s="485"/>
      <c r="E247" s="505"/>
      <c r="F247" s="485"/>
      <c r="G247" s="485"/>
      <c r="H247" s="485"/>
      <c r="I247" s="485"/>
      <c r="J247" s="973"/>
      <c r="K247" s="973"/>
      <c r="L247" s="485"/>
      <c r="M247" s="485"/>
      <c r="N247" s="485"/>
      <c r="O247" s="485"/>
      <c r="P247" s="973"/>
      <c r="Q247" s="973"/>
      <c r="R247" s="485"/>
      <c r="S247" s="485"/>
      <c r="T247" s="485"/>
      <c r="U247" s="968"/>
      <c r="V247" s="485"/>
      <c r="W247" s="485"/>
      <c r="X247" s="485"/>
      <c r="Y247" s="485"/>
      <c r="Z247" s="485"/>
      <c r="AA247" s="507"/>
      <c r="AB247" s="485"/>
      <c r="AC247" s="485"/>
      <c r="AD247" s="485"/>
      <c r="AE247" s="485"/>
      <c r="AF247" s="485"/>
      <c r="AG247" s="485"/>
      <c r="AH247" s="485"/>
      <c r="AI247" s="872"/>
    </row>
    <row r="248" ht="24.0" customHeight="1">
      <c r="A248" s="505"/>
      <c r="B248" s="485"/>
      <c r="C248" s="485"/>
      <c r="D248" s="485"/>
      <c r="E248" s="505"/>
      <c r="F248" s="485"/>
      <c r="G248" s="485"/>
      <c r="H248" s="485"/>
      <c r="I248" s="485"/>
      <c r="J248" s="973"/>
      <c r="K248" s="973"/>
      <c r="L248" s="485"/>
      <c r="M248" s="485"/>
      <c r="N248" s="485"/>
      <c r="O248" s="485"/>
      <c r="P248" s="973"/>
      <c r="Q248" s="973"/>
      <c r="R248" s="485"/>
      <c r="S248" s="485"/>
      <c r="T248" s="485"/>
      <c r="U248" s="968"/>
      <c r="V248" s="485"/>
      <c r="W248" s="485"/>
      <c r="X248" s="485"/>
      <c r="Y248" s="485"/>
      <c r="Z248" s="485"/>
      <c r="AA248" s="507"/>
      <c r="AB248" s="485"/>
      <c r="AC248" s="485"/>
      <c r="AD248" s="485"/>
      <c r="AE248" s="485"/>
      <c r="AF248" s="485"/>
      <c r="AG248" s="485"/>
      <c r="AH248" s="485"/>
      <c r="AI248" s="872"/>
    </row>
    <row r="249" ht="24.0" customHeight="1">
      <c r="A249" s="505"/>
      <c r="B249" s="485"/>
      <c r="C249" s="485"/>
      <c r="D249" s="485"/>
      <c r="E249" s="505"/>
      <c r="F249" s="485"/>
      <c r="G249" s="485"/>
      <c r="H249" s="485"/>
      <c r="I249" s="485"/>
      <c r="J249" s="973"/>
      <c r="K249" s="973"/>
      <c r="L249" s="485"/>
      <c r="M249" s="485"/>
      <c r="N249" s="485"/>
      <c r="O249" s="485"/>
      <c r="P249" s="973"/>
      <c r="Q249" s="973"/>
      <c r="R249" s="485"/>
      <c r="S249" s="485"/>
      <c r="T249" s="485"/>
      <c r="U249" s="968"/>
      <c r="V249" s="485"/>
      <c r="W249" s="485"/>
      <c r="X249" s="485"/>
      <c r="Y249" s="485"/>
      <c r="Z249" s="485"/>
      <c r="AA249" s="507"/>
      <c r="AB249" s="485"/>
      <c r="AC249" s="485"/>
      <c r="AD249" s="485"/>
      <c r="AE249" s="485"/>
      <c r="AF249" s="485"/>
      <c r="AG249" s="485"/>
      <c r="AH249" s="485"/>
      <c r="AI249" s="872"/>
    </row>
    <row r="250" ht="24.0" customHeight="1">
      <c r="A250" s="505"/>
      <c r="B250" s="485"/>
      <c r="C250" s="485"/>
      <c r="D250" s="485"/>
      <c r="E250" s="505"/>
      <c r="F250" s="485"/>
      <c r="G250" s="485"/>
      <c r="H250" s="485"/>
      <c r="I250" s="485"/>
      <c r="J250" s="973"/>
      <c r="K250" s="973"/>
      <c r="L250" s="485"/>
      <c r="M250" s="485"/>
      <c r="N250" s="485"/>
      <c r="O250" s="485"/>
      <c r="P250" s="973"/>
      <c r="Q250" s="973"/>
      <c r="R250" s="485"/>
      <c r="S250" s="485"/>
      <c r="T250" s="485"/>
      <c r="U250" s="968"/>
      <c r="V250" s="485"/>
      <c r="W250" s="485"/>
      <c r="X250" s="485"/>
      <c r="Y250" s="485"/>
      <c r="Z250" s="485"/>
      <c r="AA250" s="507"/>
      <c r="AB250" s="485"/>
      <c r="AC250" s="485"/>
      <c r="AD250" s="485"/>
      <c r="AE250" s="485"/>
      <c r="AF250" s="485"/>
      <c r="AG250" s="485"/>
      <c r="AH250" s="485"/>
      <c r="AI250" s="872"/>
    </row>
    <row r="251" ht="24.0" customHeight="1">
      <c r="A251" s="505"/>
      <c r="B251" s="485"/>
      <c r="C251" s="485"/>
      <c r="D251" s="485"/>
      <c r="E251" s="505"/>
      <c r="F251" s="485"/>
      <c r="G251" s="485"/>
      <c r="H251" s="485"/>
      <c r="I251" s="485"/>
      <c r="J251" s="973"/>
      <c r="K251" s="973"/>
      <c r="L251" s="485"/>
      <c r="M251" s="485"/>
      <c r="N251" s="485"/>
      <c r="O251" s="485"/>
      <c r="P251" s="973"/>
      <c r="Q251" s="973"/>
      <c r="R251" s="485"/>
      <c r="S251" s="485"/>
      <c r="T251" s="485"/>
      <c r="U251" s="968"/>
      <c r="V251" s="485"/>
      <c r="W251" s="485"/>
      <c r="X251" s="485"/>
      <c r="Y251" s="485"/>
      <c r="Z251" s="485"/>
      <c r="AA251" s="507"/>
      <c r="AB251" s="485"/>
      <c r="AC251" s="485"/>
      <c r="AD251" s="485"/>
      <c r="AE251" s="485"/>
      <c r="AF251" s="485"/>
      <c r="AG251" s="485"/>
      <c r="AH251" s="485"/>
      <c r="AI251" s="872"/>
    </row>
    <row r="252" ht="24.0" customHeight="1">
      <c r="A252" s="505"/>
      <c r="B252" s="485"/>
      <c r="C252" s="485"/>
      <c r="D252" s="485"/>
      <c r="E252" s="505"/>
      <c r="F252" s="485"/>
      <c r="G252" s="485"/>
      <c r="H252" s="485"/>
      <c r="I252" s="485"/>
      <c r="J252" s="973"/>
      <c r="K252" s="973"/>
      <c r="L252" s="485"/>
      <c r="M252" s="485"/>
      <c r="N252" s="485"/>
      <c r="O252" s="485"/>
      <c r="P252" s="973"/>
      <c r="Q252" s="973"/>
      <c r="R252" s="485"/>
      <c r="S252" s="485"/>
      <c r="T252" s="485"/>
      <c r="U252" s="968"/>
      <c r="V252" s="485"/>
      <c r="W252" s="485"/>
      <c r="X252" s="485"/>
      <c r="Y252" s="485"/>
      <c r="Z252" s="485"/>
      <c r="AA252" s="507"/>
      <c r="AB252" s="485"/>
      <c r="AC252" s="485"/>
      <c r="AD252" s="485"/>
      <c r="AE252" s="485"/>
      <c r="AF252" s="485"/>
      <c r="AG252" s="485"/>
      <c r="AH252" s="485"/>
      <c r="AI252" s="872"/>
    </row>
    <row r="253" ht="24.0" customHeight="1">
      <c r="A253" s="505"/>
      <c r="B253" s="485"/>
      <c r="C253" s="485"/>
      <c r="D253" s="485"/>
      <c r="E253" s="505"/>
      <c r="F253" s="485"/>
      <c r="G253" s="485"/>
      <c r="H253" s="485"/>
      <c r="I253" s="485"/>
      <c r="J253" s="973"/>
      <c r="K253" s="973"/>
      <c r="L253" s="485"/>
      <c r="M253" s="485"/>
      <c r="N253" s="485"/>
      <c r="O253" s="485"/>
      <c r="P253" s="973"/>
      <c r="Q253" s="973"/>
      <c r="R253" s="485"/>
      <c r="S253" s="485"/>
      <c r="T253" s="485"/>
      <c r="U253" s="968"/>
      <c r="V253" s="485"/>
      <c r="W253" s="485"/>
      <c r="X253" s="485"/>
      <c r="Y253" s="485"/>
      <c r="Z253" s="485"/>
      <c r="AA253" s="507"/>
      <c r="AB253" s="485"/>
      <c r="AC253" s="485"/>
      <c r="AD253" s="485"/>
      <c r="AE253" s="485"/>
      <c r="AF253" s="485"/>
      <c r="AG253" s="485"/>
      <c r="AH253" s="485"/>
      <c r="AI253" s="872"/>
    </row>
    <row r="254" ht="24.0" customHeight="1">
      <c r="A254" s="505"/>
      <c r="B254" s="485"/>
      <c r="C254" s="485"/>
      <c r="D254" s="485"/>
      <c r="E254" s="505"/>
      <c r="F254" s="485"/>
      <c r="G254" s="485"/>
      <c r="H254" s="485"/>
      <c r="I254" s="485"/>
      <c r="J254" s="973"/>
      <c r="K254" s="973"/>
      <c r="L254" s="485"/>
      <c r="M254" s="485"/>
      <c r="N254" s="485"/>
      <c r="O254" s="485"/>
      <c r="P254" s="973"/>
      <c r="Q254" s="973"/>
      <c r="R254" s="485"/>
      <c r="S254" s="485"/>
      <c r="T254" s="485"/>
      <c r="U254" s="968"/>
      <c r="V254" s="485"/>
      <c r="W254" s="485"/>
      <c r="X254" s="485"/>
      <c r="Y254" s="485"/>
      <c r="Z254" s="485"/>
      <c r="AA254" s="507"/>
      <c r="AB254" s="485"/>
      <c r="AC254" s="485"/>
      <c r="AD254" s="485"/>
      <c r="AE254" s="485"/>
      <c r="AF254" s="485"/>
      <c r="AG254" s="485"/>
      <c r="AH254" s="485"/>
      <c r="AI254" s="872"/>
    </row>
    <row r="255" ht="24.0" customHeight="1">
      <c r="A255" s="505"/>
      <c r="B255" s="485"/>
      <c r="C255" s="485"/>
      <c r="D255" s="485"/>
      <c r="E255" s="505"/>
      <c r="F255" s="485"/>
      <c r="G255" s="485"/>
      <c r="H255" s="485"/>
      <c r="I255" s="485"/>
      <c r="J255" s="973"/>
      <c r="K255" s="973"/>
      <c r="L255" s="485"/>
      <c r="M255" s="485"/>
      <c r="N255" s="485"/>
      <c r="O255" s="485"/>
      <c r="P255" s="973"/>
      <c r="Q255" s="973"/>
      <c r="R255" s="485"/>
      <c r="S255" s="485"/>
      <c r="T255" s="485"/>
      <c r="U255" s="968"/>
      <c r="V255" s="485"/>
      <c r="W255" s="485"/>
      <c r="X255" s="485"/>
      <c r="Y255" s="485"/>
      <c r="Z255" s="485"/>
      <c r="AA255" s="507"/>
      <c r="AB255" s="485"/>
      <c r="AC255" s="485"/>
      <c r="AD255" s="485"/>
      <c r="AE255" s="485"/>
      <c r="AF255" s="485"/>
      <c r="AG255" s="485"/>
      <c r="AH255" s="485"/>
      <c r="AI255" s="872"/>
    </row>
    <row r="256" ht="24.0" customHeight="1">
      <c r="A256" s="505"/>
      <c r="B256" s="485"/>
      <c r="C256" s="485"/>
      <c r="D256" s="485"/>
      <c r="E256" s="505"/>
      <c r="F256" s="485"/>
      <c r="G256" s="485"/>
      <c r="H256" s="485"/>
      <c r="I256" s="485"/>
      <c r="J256" s="973"/>
      <c r="K256" s="973"/>
      <c r="L256" s="485"/>
      <c r="M256" s="485"/>
      <c r="N256" s="485"/>
      <c r="O256" s="485"/>
      <c r="P256" s="973"/>
      <c r="Q256" s="973"/>
      <c r="R256" s="485"/>
      <c r="S256" s="485"/>
      <c r="T256" s="485"/>
      <c r="U256" s="968"/>
      <c r="V256" s="485"/>
      <c r="W256" s="485"/>
      <c r="X256" s="485"/>
      <c r="Y256" s="485"/>
      <c r="Z256" s="485"/>
      <c r="AA256" s="507"/>
      <c r="AB256" s="485"/>
      <c r="AC256" s="485"/>
      <c r="AD256" s="485"/>
      <c r="AE256" s="485"/>
      <c r="AF256" s="485"/>
      <c r="AG256" s="485"/>
      <c r="AH256" s="485"/>
      <c r="AI256" s="872"/>
    </row>
    <row r="257" ht="24.0" customHeight="1">
      <c r="A257" s="505"/>
      <c r="B257" s="485"/>
      <c r="C257" s="485"/>
      <c r="D257" s="485"/>
      <c r="E257" s="505"/>
      <c r="F257" s="485"/>
      <c r="G257" s="485"/>
      <c r="H257" s="485"/>
      <c r="I257" s="485"/>
      <c r="J257" s="973"/>
      <c r="K257" s="973"/>
      <c r="L257" s="485"/>
      <c r="M257" s="485"/>
      <c r="N257" s="485"/>
      <c r="O257" s="485"/>
      <c r="P257" s="973"/>
      <c r="Q257" s="973"/>
      <c r="R257" s="485"/>
      <c r="S257" s="485"/>
      <c r="T257" s="485"/>
      <c r="U257" s="968"/>
      <c r="V257" s="485"/>
      <c r="W257" s="485"/>
      <c r="X257" s="485"/>
      <c r="Y257" s="485"/>
      <c r="Z257" s="485"/>
      <c r="AA257" s="507"/>
      <c r="AB257" s="485"/>
      <c r="AC257" s="485"/>
      <c r="AD257" s="485"/>
      <c r="AE257" s="485"/>
      <c r="AF257" s="485"/>
      <c r="AG257" s="485"/>
      <c r="AH257" s="485"/>
      <c r="AI257" s="872"/>
    </row>
    <row r="258" ht="24.0" customHeight="1">
      <c r="A258" s="505"/>
      <c r="B258" s="485"/>
      <c r="C258" s="485"/>
      <c r="D258" s="485"/>
      <c r="E258" s="505"/>
      <c r="F258" s="485"/>
      <c r="G258" s="485"/>
      <c r="H258" s="485"/>
      <c r="I258" s="485"/>
      <c r="J258" s="973"/>
      <c r="K258" s="973"/>
      <c r="L258" s="485"/>
      <c r="M258" s="485"/>
      <c r="N258" s="485"/>
      <c r="O258" s="485"/>
      <c r="P258" s="973"/>
      <c r="Q258" s="973"/>
      <c r="R258" s="485"/>
      <c r="S258" s="485"/>
      <c r="T258" s="485"/>
      <c r="U258" s="968"/>
      <c r="V258" s="485"/>
      <c r="W258" s="485"/>
      <c r="X258" s="485"/>
      <c r="Y258" s="485"/>
      <c r="Z258" s="485"/>
      <c r="AA258" s="507"/>
      <c r="AB258" s="485"/>
      <c r="AC258" s="485"/>
      <c r="AD258" s="485"/>
      <c r="AE258" s="485"/>
      <c r="AF258" s="485"/>
      <c r="AG258" s="485"/>
      <c r="AH258" s="485"/>
      <c r="AI258" s="872"/>
    </row>
    <row r="259" ht="24.0" customHeight="1">
      <c r="A259" s="505"/>
      <c r="B259" s="485"/>
      <c r="C259" s="485"/>
      <c r="D259" s="485"/>
      <c r="E259" s="505"/>
      <c r="F259" s="485"/>
      <c r="G259" s="485"/>
      <c r="H259" s="485"/>
      <c r="I259" s="485"/>
      <c r="J259" s="973"/>
      <c r="K259" s="973"/>
      <c r="L259" s="485"/>
      <c r="M259" s="485"/>
      <c r="N259" s="485"/>
      <c r="O259" s="485"/>
      <c r="P259" s="973"/>
      <c r="Q259" s="973"/>
      <c r="R259" s="485"/>
      <c r="S259" s="485"/>
      <c r="T259" s="485"/>
      <c r="U259" s="968"/>
      <c r="V259" s="485"/>
      <c r="W259" s="485"/>
      <c r="X259" s="485"/>
      <c r="Y259" s="485"/>
      <c r="Z259" s="485"/>
      <c r="AA259" s="507"/>
      <c r="AB259" s="485"/>
      <c r="AC259" s="485"/>
      <c r="AD259" s="485"/>
      <c r="AE259" s="485"/>
      <c r="AF259" s="485"/>
      <c r="AG259" s="485"/>
      <c r="AH259" s="485"/>
      <c r="AI259" s="872"/>
    </row>
    <row r="260" ht="24.0" customHeight="1">
      <c r="A260" s="505"/>
      <c r="B260" s="485"/>
      <c r="C260" s="485"/>
      <c r="D260" s="485"/>
      <c r="E260" s="505"/>
      <c r="F260" s="485"/>
      <c r="G260" s="485"/>
      <c r="H260" s="485"/>
      <c r="I260" s="485"/>
      <c r="J260" s="973"/>
      <c r="K260" s="973"/>
      <c r="L260" s="485"/>
      <c r="M260" s="485"/>
      <c r="N260" s="485"/>
      <c r="O260" s="485"/>
      <c r="P260" s="973"/>
      <c r="Q260" s="973"/>
      <c r="R260" s="485"/>
      <c r="S260" s="485"/>
      <c r="T260" s="485"/>
      <c r="U260" s="968"/>
      <c r="V260" s="485"/>
      <c r="W260" s="485"/>
      <c r="X260" s="485"/>
      <c r="Y260" s="485"/>
      <c r="Z260" s="485"/>
      <c r="AA260" s="507"/>
      <c r="AB260" s="485"/>
      <c r="AC260" s="485"/>
      <c r="AD260" s="485"/>
      <c r="AE260" s="485"/>
      <c r="AF260" s="485"/>
      <c r="AG260" s="485"/>
      <c r="AH260" s="485"/>
      <c r="AI260" s="872"/>
    </row>
    <row r="261" ht="24.0" customHeight="1">
      <c r="A261" s="505"/>
      <c r="B261" s="485"/>
      <c r="C261" s="485"/>
      <c r="D261" s="485"/>
      <c r="E261" s="505"/>
      <c r="F261" s="485"/>
      <c r="G261" s="485"/>
      <c r="H261" s="485"/>
      <c r="I261" s="485"/>
      <c r="J261" s="973"/>
      <c r="K261" s="973"/>
      <c r="L261" s="485"/>
      <c r="M261" s="485"/>
      <c r="N261" s="485"/>
      <c r="O261" s="485"/>
      <c r="P261" s="973"/>
      <c r="Q261" s="973"/>
      <c r="R261" s="485"/>
      <c r="S261" s="485"/>
      <c r="T261" s="485"/>
      <c r="U261" s="968"/>
      <c r="V261" s="485"/>
      <c r="W261" s="485"/>
      <c r="X261" s="485"/>
      <c r="Y261" s="485"/>
      <c r="Z261" s="485"/>
      <c r="AA261" s="507"/>
      <c r="AB261" s="485"/>
      <c r="AC261" s="485"/>
      <c r="AD261" s="485"/>
      <c r="AE261" s="485"/>
      <c r="AF261" s="485"/>
      <c r="AG261" s="485"/>
      <c r="AH261" s="485"/>
      <c r="AI261" s="872"/>
    </row>
    <row r="262" ht="24.0" customHeight="1">
      <c r="A262" s="505"/>
      <c r="B262" s="485"/>
      <c r="C262" s="485"/>
      <c r="D262" s="485"/>
      <c r="E262" s="505"/>
      <c r="F262" s="485"/>
      <c r="G262" s="485"/>
      <c r="H262" s="485"/>
      <c r="I262" s="485"/>
      <c r="J262" s="973"/>
      <c r="K262" s="973"/>
      <c r="L262" s="485"/>
      <c r="M262" s="485"/>
      <c r="N262" s="485"/>
      <c r="O262" s="485"/>
      <c r="P262" s="973"/>
      <c r="Q262" s="973"/>
      <c r="R262" s="485"/>
      <c r="S262" s="485"/>
      <c r="T262" s="485"/>
      <c r="U262" s="968"/>
      <c r="V262" s="485"/>
      <c r="W262" s="485"/>
      <c r="X262" s="485"/>
      <c r="Y262" s="485"/>
      <c r="Z262" s="485"/>
      <c r="AA262" s="507"/>
      <c r="AB262" s="485"/>
      <c r="AC262" s="485"/>
      <c r="AD262" s="485"/>
      <c r="AE262" s="485"/>
      <c r="AF262" s="485"/>
      <c r="AG262" s="485"/>
      <c r="AH262" s="485"/>
      <c r="AI262" s="872"/>
    </row>
    <row r="263" ht="24.0" customHeight="1">
      <c r="A263" s="505"/>
      <c r="B263" s="485"/>
      <c r="C263" s="485"/>
      <c r="D263" s="485"/>
      <c r="E263" s="505"/>
      <c r="F263" s="485"/>
      <c r="G263" s="485"/>
      <c r="H263" s="485"/>
      <c r="I263" s="485"/>
      <c r="J263" s="973"/>
      <c r="K263" s="973"/>
      <c r="L263" s="485"/>
      <c r="M263" s="485"/>
      <c r="N263" s="485"/>
      <c r="O263" s="485"/>
      <c r="P263" s="973"/>
      <c r="Q263" s="973"/>
      <c r="R263" s="485"/>
      <c r="S263" s="485"/>
      <c r="T263" s="485"/>
      <c r="U263" s="968"/>
      <c r="V263" s="485"/>
      <c r="W263" s="485"/>
      <c r="X263" s="485"/>
      <c r="Y263" s="485"/>
      <c r="Z263" s="485"/>
      <c r="AA263" s="507"/>
      <c r="AB263" s="485"/>
      <c r="AC263" s="485"/>
      <c r="AD263" s="485"/>
      <c r="AE263" s="485"/>
      <c r="AF263" s="485"/>
      <c r="AG263" s="485"/>
      <c r="AH263" s="485"/>
      <c r="AI263" s="872"/>
    </row>
    <row r="264" ht="24.0" customHeight="1">
      <c r="A264" s="505"/>
      <c r="B264" s="485"/>
      <c r="C264" s="485"/>
      <c r="D264" s="485"/>
      <c r="E264" s="505"/>
      <c r="F264" s="485"/>
      <c r="G264" s="485"/>
      <c r="H264" s="485"/>
      <c r="I264" s="485"/>
      <c r="J264" s="973"/>
      <c r="K264" s="973"/>
      <c r="L264" s="485"/>
      <c r="M264" s="485"/>
      <c r="N264" s="485"/>
      <c r="O264" s="485"/>
      <c r="P264" s="973"/>
      <c r="Q264" s="973"/>
      <c r="R264" s="485"/>
      <c r="S264" s="485"/>
      <c r="T264" s="485"/>
      <c r="U264" s="968"/>
      <c r="V264" s="485"/>
      <c r="W264" s="485"/>
      <c r="X264" s="485"/>
      <c r="Y264" s="485"/>
      <c r="Z264" s="485"/>
      <c r="AA264" s="507"/>
      <c r="AB264" s="485"/>
      <c r="AC264" s="485"/>
      <c r="AD264" s="485"/>
      <c r="AE264" s="485"/>
      <c r="AF264" s="485"/>
      <c r="AG264" s="485"/>
      <c r="AH264" s="485"/>
      <c r="AI264" s="872"/>
    </row>
    <row r="265" ht="24.0" customHeight="1">
      <c r="A265" s="505"/>
      <c r="B265" s="485"/>
      <c r="C265" s="485"/>
      <c r="D265" s="485"/>
      <c r="E265" s="505"/>
      <c r="F265" s="485"/>
      <c r="G265" s="485"/>
      <c r="H265" s="485"/>
      <c r="I265" s="485"/>
      <c r="J265" s="973"/>
      <c r="K265" s="973"/>
      <c r="L265" s="485"/>
      <c r="M265" s="485"/>
      <c r="N265" s="485"/>
      <c r="O265" s="485"/>
      <c r="P265" s="973"/>
      <c r="Q265" s="973"/>
      <c r="R265" s="485"/>
      <c r="S265" s="485"/>
      <c r="T265" s="485"/>
      <c r="U265" s="968"/>
      <c r="V265" s="485"/>
      <c r="W265" s="485"/>
      <c r="X265" s="485"/>
      <c r="Y265" s="485"/>
      <c r="Z265" s="485"/>
      <c r="AA265" s="507"/>
      <c r="AB265" s="485"/>
      <c r="AC265" s="485"/>
      <c r="AD265" s="485"/>
      <c r="AE265" s="485"/>
      <c r="AF265" s="485"/>
      <c r="AG265" s="485"/>
      <c r="AH265" s="485"/>
      <c r="AI265" s="872"/>
    </row>
    <row r="266" ht="24.0" customHeight="1">
      <c r="A266" s="505"/>
      <c r="B266" s="485"/>
      <c r="C266" s="485"/>
      <c r="D266" s="485"/>
      <c r="E266" s="505"/>
      <c r="F266" s="485"/>
      <c r="G266" s="485"/>
      <c r="H266" s="485"/>
      <c r="I266" s="485"/>
      <c r="J266" s="973"/>
      <c r="K266" s="973"/>
      <c r="L266" s="485"/>
      <c r="M266" s="485"/>
      <c r="N266" s="485"/>
      <c r="O266" s="485"/>
      <c r="P266" s="973"/>
      <c r="Q266" s="973"/>
      <c r="R266" s="485"/>
      <c r="S266" s="485"/>
      <c r="T266" s="485"/>
      <c r="U266" s="968"/>
      <c r="V266" s="485"/>
      <c r="W266" s="485"/>
      <c r="X266" s="485"/>
      <c r="Y266" s="485"/>
      <c r="Z266" s="485"/>
      <c r="AA266" s="507"/>
      <c r="AB266" s="485"/>
      <c r="AC266" s="485"/>
      <c r="AD266" s="485"/>
      <c r="AE266" s="485"/>
      <c r="AF266" s="485"/>
      <c r="AG266" s="485"/>
      <c r="AH266" s="485"/>
      <c r="AI266" s="872"/>
    </row>
    <row r="267" ht="24.0" customHeight="1">
      <c r="A267" s="505"/>
      <c r="B267" s="485"/>
      <c r="C267" s="485"/>
      <c r="D267" s="485"/>
      <c r="E267" s="505"/>
      <c r="F267" s="485"/>
      <c r="G267" s="485"/>
      <c r="H267" s="485"/>
      <c r="I267" s="485"/>
      <c r="J267" s="973"/>
      <c r="K267" s="973"/>
      <c r="L267" s="485"/>
      <c r="M267" s="485"/>
      <c r="N267" s="485"/>
      <c r="O267" s="485"/>
      <c r="P267" s="973"/>
      <c r="Q267" s="973"/>
      <c r="R267" s="485"/>
      <c r="S267" s="485"/>
      <c r="T267" s="485"/>
      <c r="U267" s="968"/>
      <c r="V267" s="485"/>
      <c r="W267" s="485"/>
      <c r="X267" s="485"/>
      <c r="Y267" s="485"/>
      <c r="Z267" s="485"/>
      <c r="AA267" s="507"/>
      <c r="AB267" s="485"/>
      <c r="AC267" s="485"/>
      <c r="AD267" s="485"/>
      <c r="AE267" s="485"/>
      <c r="AF267" s="485"/>
      <c r="AG267" s="485"/>
      <c r="AH267" s="485"/>
      <c r="AI267" s="872"/>
    </row>
    <row r="268" ht="24.0" customHeight="1">
      <c r="A268" s="505"/>
      <c r="B268" s="485"/>
      <c r="C268" s="485"/>
      <c r="D268" s="485"/>
      <c r="E268" s="505"/>
      <c r="F268" s="485"/>
      <c r="G268" s="485"/>
      <c r="H268" s="485"/>
      <c r="I268" s="485"/>
      <c r="J268" s="973"/>
      <c r="K268" s="973"/>
      <c r="L268" s="485"/>
      <c r="M268" s="485"/>
      <c r="N268" s="485"/>
      <c r="O268" s="485"/>
      <c r="P268" s="973"/>
      <c r="Q268" s="973"/>
      <c r="R268" s="485"/>
      <c r="S268" s="485"/>
      <c r="T268" s="485"/>
      <c r="U268" s="968"/>
      <c r="V268" s="485"/>
      <c r="W268" s="485"/>
      <c r="X268" s="485"/>
      <c r="Y268" s="485"/>
      <c r="Z268" s="485"/>
      <c r="AA268" s="507"/>
      <c r="AB268" s="485"/>
      <c r="AC268" s="485"/>
      <c r="AD268" s="485"/>
      <c r="AE268" s="485"/>
      <c r="AF268" s="485"/>
      <c r="AG268" s="485"/>
      <c r="AH268" s="485"/>
      <c r="AI268" s="872"/>
    </row>
    <row r="269" ht="24.0" customHeight="1">
      <c r="A269" s="505"/>
      <c r="B269" s="485"/>
      <c r="C269" s="485"/>
      <c r="D269" s="485"/>
      <c r="E269" s="505"/>
      <c r="F269" s="485"/>
      <c r="G269" s="485"/>
      <c r="H269" s="485"/>
      <c r="I269" s="485"/>
      <c r="J269" s="973"/>
      <c r="K269" s="973"/>
      <c r="L269" s="485"/>
      <c r="M269" s="485"/>
      <c r="N269" s="485"/>
      <c r="O269" s="485"/>
      <c r="P269" s="973"/>
      <c r="Q269" s="973"/>
      <c r="R269" s="485"/>
      <c r="S269" s="485"/>
      <c r="T269" s="485"/>
      <c r="U269" s="968"/>
      <c r="V269" s="485"/>
      <c r="W269" s="485"/>
      <c r="X269" s="485"/>
      <c r="Y269" s="485"/>
      <c r="Z269" s="485"/>
      <c r="AA269" s="507"/>
      <c r="AB269" s="485"/>
      <c r="AC269" s="485"/>
      <c r="AD269" s="485"/>
      <c r="AE269" s="485"/>
      <c r="AF269" s="485"/>
      <c r="AG269" s="485"/>
      <c r="AH269" s="485"/>
      <c r="AI269" s="872"/>
    </row>
    <row r="270" ht="24.0" customHeight="1">
      <c r="A270" s="505"/>
      <c r="B270" s="485"/>
      <c r="C270" s="485"/>
      <c r="D270" s="485"/>
      <c r="E270" s="505"/>
      <c r="F270" s="485"/>
      <c r="G270" s="485"/>
      <c r="H270" s="485"/>
      <c r="I270" s="485"/>
      <c r="J270" s="973"/>
      <c r="K270" s="973"/>
      <c r="L270" s="485"/>
      <c r="M270" s="485"/>
      <c r="N270" s="485"/>
      <c r="O270" s="485"/>
      <c r="P270" s="973"/>
      <c r="Q270" s="973"/>
      <c r="R270" s="485"/>
      <c r="S270" s="485"/>
      <c r="T270" s="485"/>
      <c r="U270" s="968"/>
      <c r="V270" s="485"/>
      <c r="W270" s="485"/>
      <c r="X270" s="485"/>
      <c r="Y270" s="485"/>
      <c r="Z270" s="485"/>
      <c r="AA270" s="507"/>
      <c r="AB270" s="485"/>
      <c r="AC270" s="485"/>
      <c r="AD270" s="485"/>
      <c r="AE270" s="485"/>
      <c r="AF270" s="485"/>
      <c r="AG270" s="485"/>
      <c r="AH270" s="485"/>
      <c r="AI270" s="872"/>
    </row>
    <row r="271" ht="24.0" customHeight="1">
      <c r="A271" s="505"/>
      <c r="B271" s="485"/>
      <c r="C271" s="485"/>
      <c r="D271" s="485"/>
      <c r="E271" s="505"/>
      <c r="F271" s="485"/>
      <c r="G271" s="485"/>
      <c r="H271" s="485"/>
      <c r="I271" s="485"/>
      <c r="J271" s="973"/>
      <c r="K271" s="973"/>
      <c r="L271" s="485"/>
      <c r="M271" s="485"/>
      <c r="N271" s="485"/>
      <c r="O271" s="485"/>
      <c r="P271" s="973"/>
      <c r="Q271" s="973"/>
      <c r="R271" s="485"/>
      <c r="S271" s="485"/>
      <c r="T271" s="485"/>
      <c r="U271" s="968"/>
      <c r="V271" s="485"/>
      <c r="W271" s="485"/>
      <c r="X271" s="485"/>
      <c r="Y271" s="485"/>
      <c r="Z271" s="485"/>
      <c r="AA271" s="507"/>
      <c r="AB271" s="485"/>
      <c r="AC271" s="485"/>
      <c r="AD271" s="485"/>
      <c r="AE271" s="485"/>
      <c r="AF271" s="485"/>
      <c r="AG271" s="485"/>
      <c r="AH271" s="485"/>
      <c r="AI271" s="872"/>
    </row>
    <row r="272" ht="24.0" customHeight="1">
      <c r="A272" s="505"/>
      <c r="B272" s="485"/>
      <c r="C272" s="485"/>
      <c r="D272" s="485"/>
      <c r="E272" s="505"/>
      <c r="F272" s="485"/>
      <c r="G272" s="485"/>
      <c r="H272" s="485"/>
      <c r="I272" s="485"/>
      <c r="J272" s="973"/>
      <c r="K272" s="973"/>
      <c r="L272" s="485"/>
      <c r="M272" s="485"/>
      <c r="N272" s="485"/>
      <c r="O272" s="485"/>
      <c r="P272" s="973"/>
      <c r="Q272" s="973"/>
      <c r="R272" s="485"/>
      <c r="S272" s="485"/>
      <c r="T272" s="485"/>
      <c r="U272" s="968"/>
      <c r="V272" s="485"/>
      <c r="W272" s="485"/>
      <c r="X272" s="485"/>
      <c r="Y272" s="485"/>
      <c r="Z272" s="485"/>
      <c r="AA272" s="507"/>
      <c r="AB272" s="485"/>
      <c r="AC272" s="485"/>
      <c r="AD272" s="485"/>
      <c r="AE272" s="485"/>
      <c r="AF272" s="485"/>
      <c r="AG272" s="485"/>
      <c r="AH272" s="485"/>
      <c r="AI272" s="872"/>
    </row>
    <row r="273" ht="24.0" customHeight="1">
      <c r="A273" s="505"/>
      <c r="B273" s="485"/>
      <c r="C273" s="485"/>
      <c r="D273" s="485"/>
      <c r="E273" s="505"/>
      <c r="F273" s="485"/>
      <c r="G273" s="485"/>
      <c r="H273" s="485"/>
      <c r="I273" s="485"/>
      <c r="J273" s="973"/>
      <c r="K273" s="973"/>
      <c r="L273" s="485"/>
      <c r="M273" s="485"/>
      <c r="N273" s="485"/>
      <c r="O273" s="485"/>
      <c r="P273" s="973"/>
      <c r="Q273" s="973"/>
      <c r="R273" s="485"/>
      <c r="S273" s="485"/>
      <c r="T273" s="485"/>
      <c r="U273" s="968"/>
      <c r="V273" s="485"/>
      <c r="W273" s="485"/>
      <c r="X273" s="485"/>
      <c r="Y273" s="485"/>
      <c r="Z273" s="485"/>
      <c r="AA273" s="507"/>
      <c r="AB273" s="485"/>
      <c r="AC273" s="485"/>
      <c r="AD273" s="485"/>
      <c r="AE273" s="485"/>
      <c r="AF273" s="485"/>
      <c r="AG273" s="485"/>
      <c r="AH273" s="485"/>
      <c r="AI273" s="872"/>
    </row>
    <row r="274" ht="24.0" customHeight="1">
      <c r="A274" s="505"/>
      <c r="B274" s="485"/>
      <c r="C274" s="485"/>
      <c r="D274" s="485"/>
      <c r="E274" s="505"/>
      <c r="F274" s="485"/>
      <c r="G274" s="485"/>
      <c r="H274" s="485"/>
      <c r="I274" s="485"/>
      <c r="J274" s="973"/>
      <c r="K274" s="973"/>
      <c r="L274" s="485"/>
      <c r="M274" s="485"/>
      <c r="N274" s="485"/>
      <c r="O274" s="485"/>
      <c r="P274" s="973"/>
      <c r="Q274" s="973"/>
      <c r="R274" s="485"/>
      <c r="S274" s="485"/>
      <c r="T274" s="485"/>
      <c r="U274" s="968"/>
      <c r="V274" s="485"/>
      <c r="W274" s="485"/>
      <c r="X274" s="485"/>
      <c r="Y274" s="485"/>
      <c r="Z274" s="485"/>
      <c r="AA274" s="507"/>
      <c r="AB274" s="485"/>
      <c r="AC274" s="485"/>
      <c r="AD274" s="485"/>
      <c r="AE274" s="485"/>
      <c r="AF274" s="485"/>
      <c r="AG274" s="485"/>
      <c r="AH274" s="485"/>
      <c r="AI274" s="872"/>
    </row>
    <row r="275" ht="24.0" customHeight="1">
      <c r="A275" s="505"/>
      <c r="B275" s="485"/>
      <c r="C275" s="485"/>
      <c r="D275" s="485"/>
      <c r="E275" s="505"/>
      <c r="F275" s="485"/>
      <c r="G275" s="485"/>
      <c r="H275" s="485"/>
      <c r="I275" s="485"/>
      <c r="J275" s="973"/>
      <c r="K275" s="973"/>
      <c r="L275" s="485"/>
      <c r="M275" s="485"/>
      <c r="N275" s="485"/>
      <c r="O275" s="485"/>
      <c r="P275" s="973"/>
      <c r="Q275" s="973"/>
      <c r="R275" s="485"/>
      <c r="S275" s="485"/>
      <c r="T275" s="485"/>
      <c r="U275" s="968"/>
      <c r="V275" s="485"/>
      <c r="W275" s="485"/>
      <c r="X275" s="485"/>
      <c r="Y275" s="485"/>
      <c r="Z275" s="485"/>
      <c r="AA275" s="507"/>
      <c r="AB275" s="485"/>
      <c r="AC275" s="485"/>
      <c r="AD275" s="485"/>
      <c r="AE275" s="485"/>
      <c r="AF275" s="485"/>
      <c r="AG275" s="485"/>
      <c r="AH275" s="485"/>
      <c r="AI275" s="872"/>
    </row>
    <row r="276" ht="24.0" customHeight="1">
      <c r="A276" s="505"/>
      <c r="B276" s="485"/>
      <c r="C276" s="485"/>
      <c r="D276" s="485"/>
      <c r="E276" s="505"/>
      <c r="F276" s="485"/>
      <c r="G276" s="485"/>
      <c r="H276" s="485"/>
      <c r="I276" s="485"/>
      <c r="J276" s="973"/>
      <c r="K276" s="973"/>
      <c r="L276" s="485"/>
      <c r="M276" s="485"/>
      <c r="N276" s="485"/>
      <c r="O276" s="485"/>
      <c r="P276" s="973"/>
      <c r="Q276" s="973"/>
      <c r="R276" s="485"/>
      <c r="S276" s="485"/>
      <c r="T276" s="485"/>
      <c r="U276" s="968"/>
      <c r="V276" s="485"/>
      <c r="W276" s="485"/>
      <c r="X276" s="485"/>
      <c r="Y276" s="485"/>
      <c r="Z276" s="485"/>
      <c r="AA276" s="507"/>
      <c r="AB276" s="485"/>
      <c r="AC276" s="485"/>
      <c r="AD276" s="485"/>
      <c r="AE276" s="485"/>
      <c r="AF276" s="485"/>
      <c r="AG276" s="485"/>
      <c r="AH276" s="485"/>
      <c r="AI276" s="872"/>
    </row>
    <row r="277" ht="24.0" customHeight="1">
      <c r="A277" s="505"/>
      <c r="B277" s="485"/>
      <c r="C277" s="485"/>
      <c r="D277" s="485"/>
      <c r="E277" s="505"/>
      <c r="F277" s="485"/>
      <c r="G277" s="485"/>
      <c r="H277" s="485"/>
      <c r="I277" s="485"/>
      <c r="J277" s="973"/>
      <c r="K277" s="973"/>
      <c r="L277" s="485"/>
      <c r="M277" s="485"/>
      <c r="N277" s="485"/>
      <c r="O277" s="485"/>
      <c r="P277" s="973"/>
      <c r="Q277" s="973"/>
      <c r="R277" s="485"/>
      <c r="S277" s="485"/>
      <c r="T277" s="485"/>
      <c r="U277" s="968"/>
      <c r="V277" s="485"/>
      <c r="W277" s="485"/>
      <c r="X277" s="485"/>
      <c r="Y277" s="485"/>
      <c r="Z277" s="485"/>
      <c r="AA277" s="507"/>
      <c r="AB277" s="485"/>
      <c r="AC277" s="485"/>
      <c r="AD277" s="485"/>
      <c r="AE277" s="485"/>
      <c r="AF277" s="485"/>
      <c r="AG277" s="485"/>
      <c r="AH277" s="485"/>
      <c r="AI277" s="872"/>
    </row>
    <row r="278" ht="24.0" customHeight="1">
      <c r="A278" s="505"/>
      <c r="B278" s="485"/>
      <c r="C278" s="485"/>
      <c r="D278" s="485"/>
      <c r="E278" s="505"/>
      <c r="F278" s="485"/>
      <c r="G278" s="485"/>
      <c r="H278" s="485"/>
      <c r="I278" s="485"/>
      <c r="J278" s="973"/>
      <c r="K278" s="973"/>
      <c r="L278" s="485"/>
      <c r="M278" s="485"/>
      <c r="N278" s="485"/>
      <c r="O278" s="485"/>
      <c r="P278" s="973"/>
      <c r="Q278" s="973"/>
      <c r="R278" s="485"/>
      <c r="S278" s="485"/>
      <c r="T278" s="485"/>
      <c r="U278" s="968"/>
      <c r="V278" s="485"/>
      <c r="W278" s="485"/>
      <c r="X278" s="485"/>
      <c r="Y278" s="485"/>
      <c r="Z278" s="485"/>
      <c r="AA278" s="507"/>
      <c r="AB278" s="485"/>
      <c r="AC278" s="485"/>
      <c r="AD278" s="485"/>
      <c r="AE278" s="485"/>
      <c r="AF278" s="485"/>
      <c r="AG278" s="485"/>
      <c r="AH278" s="485"/>
      <c r="AI278" s="872"/>
    </row>
    <row r="279" ht="24.0" customHeight="1">
      <c r="A279" s="505"/>
      <c r="B279" s="485"/>
      <c r="C279" s="485"/>
      <c r="D279" s="485"/>
      <c r="E279" s="505"/>
      <c r="F279" s="485"/>
      <c r="G279" s="485"/>
      <c r="H279" s="485"/>
      <c r="I279" s="485"/>
      <c r="J279" s="973"/>
      <c r="K279" s="973"/>
      <c r="L279" s="485"/>
      <c r="M279" s="485"/>
      <c r="N279" s="485"/>
      <c r="O279" s="485"/>
      <c r="P279" s="973"/>
      <c r="Q279" s="973"/>
      <c r="R279" s="485"/>
      <c r="S279" s="485"/>
      <c r="T279" s="485"/>
      <c r="U279" s="968"/>
      <c r="V279" s="485"/>
      <c r="W279" s="485"/>
      <c r="X279" s="485"/>
      <c r="Y279" s="485"/>
      <c r="Z279" s="485"/>
      <c r="AA279" s="507"/>
      <c r="AB279" s="485"/>
      <c r="AC279" s="485"/>
      <c r="AD279" s="485"/>
      <c r="AE279" s="485"/>
      <c r="AF279" s="485"/>
      <c r="AG279" s="485"/>
      <c r="AH279" s="485"/>
      <c r="AI279" s="872"/>
    </row>
    <row r="280" ht="24.0" customHeight="1">
      <c r="A280" s="505"/>
      <c r="B280" s="485"/>
      <c r="C280" s="485"/>
      <c r="D280" s="485"/>
      <c r="E280" s="505"/>
      <c r="F280" s="485"/>
      <c r="G280" s="485"/>
      <c r="H280" s="485"/>
      <c r="I280" s="485"/>
      <c r="J280" s="973"/>
      <c r="K280" s="973"/>
      <c r="L280" s="485"/>
      <c r="M280" s="485"/>
      <c r="N280" s="485"/>
      <c r="O280" s="485"/>
      <c r="P280" s="973"/>
      <c r="Q280" s="973"/>
      <c r="R280" s="485"/>
      <c r="S280" s="485"/>
      <c r="T280" s="485"/>
      <c r="U280" s="968"/>
      <c r="V280" s="485"/>
      <c r="W280" s="485"/>
      <c r="X280" s="485"/>
      <c r="Y280" s="485"/>
      <c r="Z280" s="485"/>
      <c r="AA280" s="507"/>
      <c r="AB280" s="485"/>
      <c r="AC280" s="485"/>
      <c r="AD280" s="485"/>
      <c r="AE280" s="485"/>
      <c r="AF280" s="485"/>
      <c r="AG280" s="485"/>
      <c r="AH280" s="485"/>
      <c r="AI280" s="872"/>
    </row>
    <row r="281" ht="24.0" customHeight="1">
      <c r="A281" s="505"/>
      <c r="B281" s="485"/>
      <c r="C281" s="485"/>
      <c r="D281" s="485"/>
      <c r="E281" s="505"/>
      <c r="F281" s="485"/>
      <c r="G281" s="485"/>
      <c r="H281" s="485"/>
      <c r="I281" s="485"/>
      <c r="J281" s="973"/>
      <c r="K281" s="973"/>
      <c r="L281" s="485"/>
      <c r="M281" s="485"/>
      <c r="N281" s="485"/>
      <c r="O281" s="485"/>
      <c r="P281" s="973"/>
      <c r="Q281" s="973"/>
      <c r="R281" s="485"/>
      <c r="S281" s="485"/>
      <c r="T281" s="485"/>
      <c r="U281" s="968"/>
      <c r="V281" s="485"/>
      <c r="W281" s="485"/>
      <c r="X281" s="485"/>
      <c r="Y281" s="485"/>
      <c r="Z281" s="485"/>
      <c r="AA281" s="507"/>
      <c r="AB281" s="485"/>
      <c r="AC281" s="485"/>
      <c r="AD281" s="485"/>
      <c r="AE281" s="485"/>
      <c r="AF281" s="485"/>
      <c r="AG281" s="485"/>
      <c r="AH281" s="485"/>
      <c r="AI281" s="872"/>
    </row>
    <row r="282" ht="24.0" customHeight="1">
      <c r="A282" s="505"/>
      <c r="B282" s="485"/>
      <c r="C282" s="485"/>
      <c r="D282" s="485"/>
      <c r="E282" s="505"/>
      <c r="F282" s="485"/>
      <c r="G282" s="485"/>
      <c r="H282" s="485"/>
      <c r="I282" s="485"/>
      <c r="J282" s="973"/>
      <c r="K282" s="973"/>
      <c r="L282" s="485"/>
      <c r="M282" s="485"/>
      <c r="N282" s="485"/>
      <c r="O282" s="485"/>
      <c r="P282" s="973"/>
      <c r="Q282" s="973"/>
      <c r="R282" s="485"/>
      <c r="S282" s="485"/>
      <c r="T282" s="485"/>
      <c r="U282" s="968"/>
      <c r="V282" s="485"/>
      <c r="W282" s="485"/>
      <c r="X282" s="485"/>
      <c r="Y282" s="485"/>
      <c r="Z282" s="485"/>
      <c r="AA282" s="507"/>
      <c r="AB282" s="485"/>
      <c r="AC282" s="485"/>
      <c r="AD282" s="485"/>
      <c r="AE282" s="485"/>
      <c r="AF282" s="485"/>
      <c r="AG282" s="485"/>
      <c r="AH282" s="485"/>
      <c r="AI282" s="872"/>
    </row>
    <row r="283" ht="24.0" customHeight="1">
      <c r="A283" s="505"/>
      <c r="B283" s="485"/>
      <c r="C283" s="485"/>
      <c r="D283" s="485"/>
      <c r="E283" s="505"/>
      <c r="F283" s="485"/>
      <c r="G283" s="485"/>
      <c r="H283" s="485"/>
      <c r="I283" s="485"/>
      <c r="J283" s="973"/>
      <c r="K283" s="973"/>
      <c r="L283" s="485"/>
      <c r="M283" s="485"/>
      <c r="N283" s="485"/>
      <c r="O283" s="485"/>
      <c r="P283" s="973"/>
      <c r="Q283" s="973"/>
      <c r="R283" s="485"/>
      <c r="S283" s="485"/>
      <c r="T283" s="485"/>
      <c r="U283" s="968"/>
      <c r="V283" s="485"/>
      <c r="W283" s="485"/>
      <c r="X283" s="485"/>
      <c r="Y283" s="485"/>
      <c r="Z283" s="485"/>
      <c r="AA283" s="507"/>
      <c r="AB283" s="485"/>
      <c r="AC283" s="485"/>
      <c r="AD283" s="485"/>
      <c r="AE283" s="485"/>
      <c r="AF283" s="485"/>
      <c r="AG283" s="485"/>
      <c r="AH283" s="485"/>
      <c r="AI283" s="872"/>
    </row>
    <row r="284" ht="24.0" customHeight="1">
      <c r="A284" s="505"/>
      <c r="B284" s="485"/>
      <c r="C284" s="485"/>
      <c r="D284" s="485"/>
      <c r="E284" s="505"/>
      <c r="F284" s="485"/>
      <c r="G284" s="485"/>
      <c r="H284" s="485"/>
      <c r="I284" s="485"/>
      <c r="J284" s="973"/>
      <c r="K284" s="973"/>
      <c r="L284" s="485"/>
      <c r="M284" s="485"/>
      <c r="N284" s="485"/>
      <c r="O284" s="485"/>
      <c r="P284" s="973"/>
      <c r="Q284" s="973"/>
      <c r="R284" s="485"/>
      <c r="S284" s="485"/>
      <c r="T284" s="485"/>
      <c r="U284" s="968"/>
      <c r="V284" s="485"/>
      <c r="W284" s="485"/>
      <c r="X284" s="485"/>
      <c r="Y284" s="485"/>
      <c r="Z284" s="485"/>
      <c r="AA284" s="507"/>
      <c r="AB284" s="485"/>
      <c r="AC284" s="485"/>
      <c r="AD284" s="485"/>
      <c r="AE284" s="485"/>
      <c r="AF284" s="485"/>
      <c r="AG284" s="485"/>
      <c r="AH284" s="485"/>
      <c r="AI284" s="872"/>
    </row>
    <row r="285" ht="24.0" customHeight="1">
      <c r="A285" s="505"/>
      <c r="B285" s="485"/>
      <c r="C285" s="485"/>
      <c r="D285" s="485"/>
      <c r="E285" s="505"/>
      <c r="F285" s="485"/>
      <c r="G285" s="485"/>
      <c r="H285" s="485"/>
      <c r="I285" s="485"/>
      <c r="J285" s="973"/>
      <c r="K285" s="973"/>
      <c r="L285" s="485"/>
      <c r="M285" s="485"/>
      <c r="N285" s="485"/>
      <c r="O285" s="485"/>
      <c r="P285" s="973"/>
      <c r="Q285" s="973"/>
      <c r="R285" s="485"/>
      <c r="S285" s="485"/>
      <c r="T285" s="485"/>
      <c r="U285" s="968"/>
      <c r="V285" s="485"/>
      <c r="W285" s="485"/>
      <c r="X285" s="485"/>
      <c r="Y285" s="485"/>
      <c r="Z285" s="485"/>
      <c r="AA285" s="507"/>
      <c r="AB285" s="485"/>
      <c r="AC285" s="485"/>
      <c r="AD285" s="485"/>
      <c r="AE285" s="485"/>
      <c r="AF285" s="485"/>
      <c r="AG285" s="485"/>
      <c r="AH285" s="485"/>
      <c r="AI285" s="872"/>
    </row>
    <row r="286" ht="24.0" customHeight="1">
      <c r="A286" s="505"/>
      <c r="B286" s="485"/>
      <c r="C286" s="485"/>
      <c r="D286" s="485"/>
      <c r="E286" s="505"/>
      <c r="F286" s="485"/>
      <c r="G286" s="485"/>
      <c r="H286" s="485"/>
      <c r="I286" s="485"/>
      <c r="J286" s="973"/>
      <c r="K286" s="973"/>
      <c r="L286" s="485"/>
      <c r="M286" s="485"/>
      <c r="N286" s="485"/>
      <c r="O286" s="485"/>
      <c r="P286" s="973"/>
      <c r="Q286" s="973"/>
      <c r="R286" s="485"/>
      <c r="S286" s="485"/>
      <c r="T286" s="485"/>
      <c r="U286" s="968"/>
      <c r="V286" s="485"/>
      <c r="W286" s="485"/>
      <c r="X286" s="485"/>
      <c r="Y286" s="485"/>
      <c r="Z286" s="485"/>
      <c r="AA286" s="507"/>
      <c r="AB286" s="485"/>
      <c r="AC286" s="485"/>
      <c r="AD286" s="485"/>
      <c r="AE286" s="485"/>
      <c r="AF286" s="485"/>
      <c r="AG286" s="485"/>
      <c r="AH286" s="485"/>
      <c r="AI286" s="872"/>
    </row>
    <row r="287" ht="24.0" customHeight="1">
      <c r="A287" s="505"/>
      <c r="B287" s="485"/>
      <c r="C287" s="485"/>
      <c r="D287" s="485"/>
      <c r="E287" s="505"/>
      <c r="F287" s="485"/>
      <c r="G287" s="485"/>
      <c r="H287" s="485"/>
      <c r="I287" s="485"/>
      <c r="J287" s="973"/>
      <c r="K287" s="973"/>
      <c r="L287" s="485"/>
      <c r="M287" s="485"/>
      <c r="N287" s="485"/>
      <c r="O287" s="485"/>
      <c r="P287" s="973"/>
      <c r="Q287" s="973"/>
      <c r="R287" s="485"/>
      <c r="S287" s="485"/>
      <c r="T287" s="485"/>
      <c r="U287" s="968"/>
      <c r="V287" s="485"/>
      <c r="W287" s="485"/>
      <c r="X287" s="485"/>
      <c r="Y287" s="485"/>
      <c r="Z287" s="485"/>
      <c r="AA287" s="507"/>
      <c r="AB287" s="485"/>
      <c r="AC287" s="485"/>
      <c r="AD287" s="485"/>
      <c r="AE287" s="485"/>
      <c r="AF287" s="485"/>
      <c r="AG287" s="485"/>
      <c r="AH287" s="485"/>
      <c r="AI287" s="872"/>
    </row>
    <row r="288" ht="24.0" customHeight="1">
      <c r="A288" s="505"/>
      <c r="B288" s="485"/>
      <c r="C288" s="485"/>
      <c r="D288" s="485"/>
      <c r="E288" s="505"/>
      <c r="F288" s="485"/>
      <c r="G288" s="485"/>
      <c r="H288" s="485"/>
      <c r="I288" s="485"/>
      <c r="J288" s="973"/>
      <c r="K288" s="973"/>
      <c r="L288" s="485"/>
      <c r="M288" s="485"/>
      <c r="N288" s="485"/>
      <c r="O288" s="485"/>
      <c r="P288" s="973"/>
      <c r="Q288" s="973"/>
      <c r="R288" s="485"/>
      <c r="S288" s="485"/>
      <c r="T288" s="485"/>
      <c r="U288" s="968"/>
      <c r="V288" s="485"/>
      <c r="W288" s="485"/>
      <c r="X288" s="485"/>
      <c r="Y288" s="485"/>
      <c r="Z288" s="485"/>
      <c r="AA288" s="507"/>
      <c r="AB288" s="485"/>
      <c r="AC288" s="485"/>
      <c r="AD288" s="485"/>
      <c r="AE288" s="485"/>
      <c r="AF288" s="485"/>
      <c r="AG288" s="485"/>
      <c r="AH288" s="485"/>
      <c r="AI288" s="872"/>
    </row>
    <row r="289" ht="24.0" customHeight="1">
      <c r="A289" s="505"/>
      <c r="B289" s="485"/>
      <c r="C289" s="485"/>
      <c r="D289" s="485"/>
      <c r="E289" s="505"/>
      <c r="F289" s="485"/>
      <c r="G289" s="485"/>
      <c r="H289" s="485"/>
      <c r="I289" s="485"/>
      <c r="J289" s="973"/>
      <c r="K289" s="973"/>
      <c r="L289" s="485"/>
      <c r="M289" s="485"/>
      <c r="N289" s="485"/>
      <c r="O289" s="485"/>
      <c r="P289" s="973"/>
      <c r="Q289" s="973"/>
      <c r="R289" s="485"/>
      <c r="S289" s="485"/>
      <c r="T289" s="485"/>
      <c r="U289" s="968"/>
      <c r="V289" s="485"/>
      <c r="W289" s="485"/>
      <c r="X289" s="485"/>
      <c r="Y289" s="485"/>
      <c r="Z289" s="485"/>
      <c r="AA289" s="507"/>
      <c r="AB289" s="485"/>
      <c r="AC289" s="485"/>
      <c r="AD289" s="485"/>
      <c r="AE289" s="485"/>
      <c r="AF289" s="485"/>
      <c r="AG289" s="485"/>
      <c r="AH289" s="485"/>
      <c r="AI289" s="872"/>
    </row>
    <row r="290" ht="24.0" customHeight="1">
      <c r="A290" s="505"/>
      <c r="B290" s="485"/>
      <c r="C290" s="485"/>
      <c r="D290" s="485"/>
      <c r="E290" s="505"/>
      <c r="F290" s="485"/>
      <c r="G290" s="485"/>
      <c r="H290" s="485"/>
      <c r="I290" s="485"/>
      <c r="J290" s="973"/>
      <c r="K290" s="973"/>
      <c r="L290" s="485"/>
      <c r="M290" s="485"/>
      <c r="N290" s="485"/>
      <c r="O290" s="485"/>
      <c r="P290" s="973"/>
      <c r="Q290" s="973"/>
      <c r="R290" s="485"/>
      <c r="S290" s="485"/>
      <c r="T290" s="485"/>
      <c r="U290" s="968"/>
      <c r="V290" s="485"/>
      <c r="W290" s="485"/>
      <c r="X290" s="485"/>
      <c r="Y290" s="485"/>
      <c r="Z290" s="485"/>
      <c r="AA290" s="507"/>
      <c r="AB290" s="485"/>
      <c r="AC290" s="485"/>
      <c r="AD290" s="485"/>
      <c r="AE290" s="485"/>
      <c r="AF290" s="485"/>
      <c r="AG290" s="485"/>
      <c r="AH290" s="485"/>
      <c r="AI290" s="872"/>
    </row>
    <row r="291" ht="24.0" customHeight="1">
      <c r="A291" s="505"/>
      <c r="B291" s="485"/>
      <c r="C291" s="485"/>
      <c r="D291" s="485"/>
      <c r="E291" s="505"/>
      <c r="F291" s="485"/>
      <c r="G291" s="485"/>
      <c r="H291" s="485"/>
      <c r="I291" s="485"/>
      <c r="J291" s="973"/>
      <c r="K291" s="973"/>
      <c r="L291" s="485"/>
      <c r="M291" s="485"/>
      <c r="N291" s="485"/>
      <c r="O291" s="485"/>
      <c r="P291" s="973"/>
      <c r="Q291" s="973"/>
      <c r="R291" s="485"/>
      <c r="S291" s="485"/>
      <c r="T291" s="485"/>
      <c r="U291" s="968"/>
      <c r="V291" s="485"/>
      <c r="W291" s="485"/>
      <c r="X291" s="485"/>
      <c r="Y291" s="485"/>
      <c r="Z291" s="485"/>
      <c r="AA291" s="507"/>
      <c r="AB291" s="485"/>
      <c r="AC291" s="485"/>
      <c r="AD291" s="485"/>
      <c r="AE291" s="485"/>
      <c r="AF291" s="485"/>
      <c r="AG291" s="485"/>
      <c r="AH291" s="485"/>
      <c r="AI291" s="872"/>
    </row>
    <row r="292" ht="24.0" customHeight="1">
      <c r="A292" s="505"/>
      <c r="B292" s="485"/>
      <c r="C292" s="485"/>
      <c r="D292" s="485"/>
      <c r="E292" s="505"/>
      <c r="F292" s="485"/>
      <c r="G292" s="485"/>
      <c r="H292" s="485"/>
      <c r="I292" s="485"/>
      <c r="J292" s="973"/>
      <c r="K292" s="973"/>
      <c r="L292" s="485"/>
      <c r="M292" s="485"/>
      <c r="N292" s="485"/>
      <c r="O292" s="485"/>
      <c r="P292" s="973"/>
      <c r="Q292" s="973"/>
      <c r="R292" s="485"/>
      <c r="S292" s="485"/>
      <c r="T292" s="485"/>
      <c r="U292" s="968"/>
      <c r="V292" s="485"/>
      <c r="W292" s="485"/>
      <c r="X292" s="485"/>
      <c r="Y292" s="485"/>
      <c r="Z292" s="485"/>
      <c r="AA292" s="507"/>
      <c r="AB292" s="485"/>
      <c r="AC292" s="485"/>
      <c r="AD292" s="485"/>
      <c r="AE292" s="485"/>
      <c r="AF292" s="485"/>
      <c r="AG292" s="485"/>
      <c r="AH292" s="485"/>
      <c r="AI292" s="872"/>
    </row>
    <row r="293" ht="24.0" customHeight="1">
      <c r="A293" s="505"/>
      <c r="B293" s="485"/>
      <c r="C293" s="485"/>
      <c r="D293" s="485"/>
      <c r="E293" s="505"/>
      <c r="F293" s="485"/>
      <c r="G293" s="485"/>
      <c r="H293" s="485"/>
      <c r="I293" s="485"/>
      <c r="J293" s="973"/>
      <c r="K293" s="973"/>
      <c r="L293" s="485"/>
      <c r="M293" s="485"/>
      <c r="N293" s="485"/>
      <c r="O293" s="485"/>
      <c r="P293" s="973"/>
      <c r="Q293" s="973"/>
      <c r="R293" s="485"/>
      <c r="S293" s="485"/>
      <c r="T293" s="485"/>
      <c r="U293" s="968"/>
      <c r="V293" s="485"/>
      <c r="W293" s="485"/>
      <c r="X293" s="485"/>
      <c r="Y293" s="485"/>
      <c r="Z293" s="485"/>
      <c r="AA293" s="507"/>
      <c r="AB293" s="485"/>
      <c r="AC293" s="485"/>
      <c r="AD293" s="485"/>
      <c r="AE293" s="485"/>
      <c r="AF293" s="485"/>
      <c r="AG293" s="485"/>
      <c r="AH293" s="485"/>
      <c r="AI293" s="872"/>
    </row>
    <row r="294" ht="24.0" customHeight="1">
      <c r="A294" s="505"/>
      <c r="B294" s="485"/>
      <c r="C294" s="485"/>
      <c r="D294" s="485"/>
      <c r="E294" s="505"/>
      <c r="F294" s="485"/>
      <c r="G294" s="485"/>
      <c r="H294" s="485"/>
      <c r="I294" s="485"/>
      <c r="J294" s="973"/>
      <c r="K294" s="973"/>
      <c r="L294" s="485"/>
      <c r="M294" s="485"/>
      <c r="N294" s="485"/>
      <c r="O294" s="485"/>
      <c r="P294" s="973"/>
      <c r="Q294" s="973"/>
      <c r="R294" s="485"/>
      <c r="S294" s="485"/>
      <c r="T294" s="485"/>
      <c r="U294" s="968"/>
      <c r="V294" s="485"/>
      <c r="W294" s="485"/>
      <c r="X294" s="485"/>
      <c r="Y294" s="485"/>
      <c r="Z294" s="485"/>
      <c r="AA294" s="507"/>
      <c r="AB294" s="485"/>
      <c r="AC294" s="485"/>
      <c r="AD294" s="485"/>
      <c r="AE294" s="485"/>
      <c r="AF294" s="485"/>
      <c r="AG294" s="485"/>
      <c r="AH294" s="485"/>
      <c r="AI294" s="872"/>
    </row>
    <row r="295" ht="24.0" customHeight="1">
      <c r="A295" s="505"/>
      <c r="B295" s="485"/>
      <c r="C295" s="485"/>
      <c r="D295" s="485"/>
      <c r="E295" s="505"/>
      <c r="F295" s="485"/>
      <c r="G295" s="485"/>
      <c r="H295" s="485"/>
      <c r="I295" s="485"/>
      <c r="J295" s="973"/>
      <c r="K295" s="973"/>
      <c r="L295" s="485"/>
      <c r="M295" s="485"/>
      <c r="N295" s="485"/>
      <c r="O295" s="485"/>
      <c r="P295" s="973"/>
      <c r="Q295" s="973"/>
      <c r="R295" s="485"/>
      <c r="S295" s="485"/>
      <c r="T295" s="485"/>
      <c r="U295" s="968"/>
      <c r="V295" s="485"/>
      <c r="W295" s="485"/>
      <c r="X295" s="485"/>
      <c r="Y295" s="485"/>
      <c r="Z295" s="485"/>
      <c r="AA295" s="507"/>
      <c r="AB295" s="485"/>
      <c r="AC295" s="485"/>
      <c r="AD295" s="485"/>
      <c r="AE295" s="485"/>
      <c r="AF295" s="485"/>
      <c r="AG295" s="485"/>
      <c r="AH295" s="485"/>
      <c r="AI295" s="872"/>
    </row>
    <row r="296" ht="24.0" customHeight="1">
      <c r="A296" s="505"/>
      <c r="B296" s="485"/>
      <c r="C296" s="485"/>
      <c r="D296" s="485"/>
      <c r="E296" s="505"/>
      <c r="F296" s="485"/>
      <c r="G296" s="485"/>
      <c r="H296" s="485"/>
      <c r="I296" s="485"/>
      <c r="J296" s="973"/>
      <c r="K296" s="973"/>
      <c r="L296" s="485"/>
      <c r="M296" s="485"/>
      <c r="N296" s="485"/>
      <c r="O296" s="485"/>
      <c r="P296" s="973"/>
      <c r="Q296" s="973"/>
      <c r="R296" s="485"/>
      <c r="S296" s="485"/>
      <c r="T296" s="485"/>
      <c r="U296" s="968"/>
      <c r="V296" s="485"/>
      <c r="W296" s="485"/>
      <c r="X296" s="485"/>
      <c r="Y296" s="485"/>
      <c r="Z296" s="485"/>
      <c r="AA296" s="507"/>
      <c r="AB296" s="485"/>
      <c r="AC296" s="485"/>
      <c r="AD296" s="485"/>
      <c r="AE296" s="485"/>
      <c r="AF296" s="485"/>
      <c r="AG296" s="485"/>
      <c r="AH296" s="485"/>
      <c r="AI296" s="872"/>
    </row>
    <row r="297" ht="24.0" customHeight="1">
      <c r="A297" s="505"/>
      <c r="B297" s="485"/>
      <c r="C297" s="485"/>
      <c r="D297" s="485"/>
      <c r="E297" s="505"/>
      <c r="F297" s="485"/>
      <c r="G297" s="485"/>
      <c r="H297" s="485"/>
      <c r="I297" s="485"/>
      <c r="J297" s="973"/>
      <c r="K297" s="973"/>
      <c r="L297" s="485"/>
      <c r="M297" s="485"/>
      <c r="N297" s="485"/>
      <c r="O297" s="485"/>
      <c r="P297" s="973"/>
      <c r="Q297" s="973"/>
      <c r="R297" s="485"/>
      <c r="S297" s="485"/>
      <c r="T297" s="485"/>
      <c r="U297" s="968"/>
      <c r="V297" s="485"/>
      <c r="W297" s="485"/>
      <c r="X297" s="485"/>
      <c r="Y297" s="485"/>
      <c r="Z297" s="485"/>
      <c r="AA297" s="507"/>
      <c r="AB297" s="485"/>
      <c r="AC297" s="485"/>
      <c r="AD297" s="485"/>
      <c r="AE297" s="485"/>
      <c r="AF297" s="485"/>
      <c r="AG297" s="485"/>
      <c r="AH297" s="485"/>
      <c r="AI297" s="872"/>
    </row>
    <row r="298" ht="24.0" customHeight="1">
      <c r="A298" s="505"/>
      <c r="B298" s="485"/>
      <c r="C298" s="485"/>
      <c r="D298" s="485"/>
      <c r="E298" s="505"/>
      <c r="F298" s="485"/>
      <c r="G298" s="485"/>
      <c r="H298" s="485"/>
      <c r="I298" s="485"/>
      <c r="J298" s="973"/>
      <c r="K298" s="973"/>
      <c r="L298" s="485"/>
      <c r="M298" s="485"/>
      <c r="N298" s="485"/>
      <c r="O298" s="485"/>
      <c r="P298" s="973"/>
      <c r="Q298" s="973"/>
      <c r="R298" s="485"/>
      <c r="S298" s="485"/>
      <c r="T298" s="485"/>
      <c r="U298" s="968"/>
      <c r="V298" s="485"/>
      <c r="W298" s="485"/>
      <c r="X298" s="485"/>
      <c r="Y298" s="485"/>
      <c r="Z298" s="485"/>
      <c r="AA298" s="507"/>
      <c r="AB298" s="485"/>
      <c r="AC298" s="485"/>
      <c r="AD298" s="485"/>
      <c r="AE298" s="485"/>
      <c r="AF298" s="485"/>
      <c r="AG298" s="485"/>
      <c r="AH298" s="485"/>
      <c r="AI298" s="872"/>
    </row>
    <row r="299" ht="24.0" customHeight="1">
      <c r="A299" s="505"/>
      <c r="B299" s="485"/>
      <c r="C299" s="485"/>
      <c r="D299" s="485"/>
      <c r="E299" s="505"/>
      <c r="F299" s="485"/>
      <c r="G299" s="485"/>
      <c r="H299" s="485"/>
      <c r="I299" s="485"/>
      <c r="J299" s="973"/>
      <c r="K299" s="973"/>
      <c r="L299" s="485"/>
      <c r="M299" s="485"/>
      <c r="N299" s="485"/>
      <c r="O299" s="485"/>
      <c r="P299" s="973"/>
      <c r="Q299" s="973"/>
      <c r="R299" s="485"/>
      <c r="S299" s="485"/>
      <c r="T299" s="485"/>
      <c r="U299" s="968"/>
      <c r="V299" s="485"/>
      <c r="W299" s="485"/>
      <c r="X299" s="485"/>
      <c r="Y299" s="485"/>
      <c r="Z299" s="485"/>
      <c r="AA299" s="507"/>
      <c r="AB299" s="485"/>
      <c r="AC299" s="485"/>
      <c r="AD299" s="485"/>
      <c r="AE299" s="485"/>
      <c r="AF299" s="485"/>
      <c r="AG299" s="485"/>
      <c r="AH299" s="485"/>
      <c r="AI299" s="872"/>
    </row>
    <row r="300" ht="24.0" customHeight="1">
      <c r="A300" s="505"/>
      <c r="B300" s="485"/>
      <c r="C300" s="485"/>
      <c r="D300" s="485"/>
      <c r="E300" s="505"/>
      <c r="F300" s="485"/>
      <c r="G300" s="485"/>
      <c r="H300" s="485"/>
      <c r="I300" s="485"/>
      <c r="J300" s="973"/>
      <c r="K300" s="973"/>
      <c r="L300" s="485"/>
      <c r="M300" s="485"/>
      <c r="N300" s="485"/>
      <c r="O300" s="485"/>
      <c r="P300" s="973"/>
      <c r="Q300" s="973"/>
      <c r="R300" s="485"/>
      <c r="S300" s="485"/>
      <c r="T300" s="485"/>
      <c r="U300" s="968"/>
      <c r="V300" s="485"/>
      <c r="W300" s="485"/>
      <c r="X300" s="485"/>
      <c r="Y300" s="485"/>
      <c r="Z300" s="485"/>
      <c r="AA300" s="507"/>
      <c r="AB300" s="485"/>
      <c r="AC300" s="485"/>
      <c r="AD300" s="485"/>
      <c r="AE300" s="485"/>
      <c r="AF300" s="485"/>
      <c r="AG300" s="485"/>
      <c r="AH300" s="485"/>
      <c r="AI300" s="872"/>
    </row>
    <row r="301" ht="24.0" customHeight="1">
      <c r="A301" s="505"/>
      <c r="B301" s="485"/>
      <c r="C301" s="485"/>
      <c r="D301" s="485"/>
      <c r="E301" s="505"/>
      <c r="F301" s="485"/>
      <c r="G301" s="485"/>
      <c r="H301" s="485"/>
      <c r="I301" s="485"/>
      <c r="J301" s="973"/>
      <c r="K301" s="973"/>
      <c r="L301" s="485"/>
      <c r="M301" s="485"/>
      <c r="N301" s="485"/>
      <c r="O301" s="485"/>
      <c r="P301" s="973"/>
      <c r="Q301" s="973"/>
      <c r="R301" s="485"/>
      <c r="S301" s="485"/>
      <c r="T301" s="485"/>
      <c r="U301" s="968"/>
      <c r="V301" s="485"/>
      <c r="W301" s="485"/>
      <c r="X301" s="485"/>
      <c r="Y301" s="485"/>
      <c r="Z301" s="485"/>
      <c r="AA301" s="507"/>
      <c r="AB301" s="485"/>
      <c r="AC301" s="485"/>
      <c r="AD301" s="485"/>
      <c r="AE301" s="485"/>
      <c r="AF301" s="485"/>
      <c r="AG301" s="485"/>
      <c r="AH301" s="485"/>
      <c r="AI301" s="872"/>
    </row>
    <row r="302" ht="24.0" customHeight="1">
      <c r="A302" s="505"/>
      <c r="B302" s="485"/>
      <c r="C302" s="485"/>
      <c r="D302" s="485"/>
      <c r="E302" s="505"/>
      <c r="F302" s="485"/>
      <c r="G302" s="485"/>
      <c r="H302" s="485"/>
      <c r="I302" s="485"/>
      <c r="J302" s="973"/>
      <c r="K302" s="973"/>
      <c r="L302" s="485"/>
      <c r="M302" s="485"/>
      <c r="N302" s="485"/>
      <c r="O302" s="485"/>
      <c r="P302" s="973"/>
      <c r="Q302" s="973"/>
      <c r="R302" s="485"/>
      <c r="S302" s="485"/>
      <c r="T302" s="485"/>
      <c r="U302" s="968"/>
      <c r="V302" s="485"/>
      <c r="W302" s="485"/>
      <c r="X302" s="485"/>
      <c r="Y302" s="485"/>
      <c r="Z302" s="485"/>
      <c r="AA302" s="507"/>
      <c r="AB302" s="485"/>
      <c r="AC302" s="485"/>
      <c r="AD302" s="485"/>
      <c r="AE302" s="485"/>
      <c r="AF302" s="485"/>
      <c r="AG302" s="485"/>
      <c r="AH302" s="485"/>
      <c r="AI302" s="872"/>
    </row>
    <row r="303" ht="24.0" customHeight="1">
      <c r="A303" s="505"/>
      <c r="B303" s="485"/>
      <c r="C303" s="485"/>
      <c r="D303" s="485"/>
      <c r="E303" s="505"/>
      <c r="F303" s="485"/>
      <c r="G303" s="485"/>
      <c r="H303" s="485"/>
      <c r="I303" s="485"/>
      <c r="J303" s="973"/>
      <c r="K303" s="973"/>
      <c r="L303" s="485"/>
      <c r="M303" s="485"/>
      <c r="N303" s="485"/>
      <c r="O303" s="485"/>
      <c r="P303" s="973"/>
      <c r="Q303" s="973"/>
      <c r="R303" s="485"/>
      <c r="S303" s="485"/>
      <c r="T303" s="485"/>
      <c r="U303" s="968"/>
      <c r="V303" s="485"/>
      <c r="W303" s="485"/>
      <c r="X303" s="485"/>
      <c r="Y303" s="485"/>
      <c r="Z303" s="485"/>
      <c r="AA303" s="507"/>
      <c r="AB303" s="485"/>
      <c r="AC303" s="485"/>
      <c r="AD303" s="485"/>
      <c r="AE303" s="485"/>
      <c r="AF303" s="485"/>
      <c r="AG303" s="485"/>
      <c r="AH303" s="485"/>
      <c r="AI303" s="872"/>
    </row>
    <row r="304" ht="24.0" customHeight="1">
      <c r="A304" s="505"/>
      <c r="B304" s="485"/>
      <c r="C304" s="485"/>
      <c r="D304" s="485"/>
      <c r="E304" s="505"/>
      <c r="F304" s="485"/>
      <c r="G304" s="485"/>
      <c r="H304" s="485"/>
      <c r="I304" s="485"/>
      <c r="J304" s="973"/>
      <c r="K304" s="973"/>
      <c r="L304" s="485"/>
      <c r="M304" s="485"/>
      <c r="N304" s="485"/>
      <c r="O304" s="485"/>
      <c r="P304" s="973"/>
      <c r="Q304" s="973"/>
      <c r="R304" s="485"/>
      <c r="S304" s="485"/>
      <c r="T304" s="485"/>
      <c r="U304" s="968"/>
      <c r="V304" s="485"/>
      <c r="W304" s="485"/>
      <c r="X304" s="485"/>
      <c r="Y304" s="485"/>
      <c r="Z304" s="485"/>
      <c r="AA304" s="507"/>
      <c r="AB304" s="485"/>
      <c r="AC304" s="485"/>
      <c r="AD304" s="485"/>
      <c r="AE304" s="485"/>
      <c r="AF304" s="485"/>
      <c r="AG304" s="485"/>
      <c r="AH304" s="485"/>
      <c r="AI304" s="872"/>
    </row>
    <row r="305" ht="24.0" customHeight="1">
      <c r="A305" s="505"/>
      <c r="B305" s="485"/>
      <c r="C305" s="485"/>
      <c r="D305" s="485"/>
      <c r="E305" s="505"/>
      <c r="F305" s="485"/>
      <c r="G305" s="485"/>
      <c r="H305" s="485"/>
      <c r="I305" s="485"/>
      <c r="J305" s="973"/>
      <c r="K305" s="973"/>
      <c r="L305" s="485"/>
      <c r="M305" s="485"/>
      <c r="N305" s="485"/>
      <c r="O305" s="485"/>
      <c r="P305" s="973"/>
      <c r="Q305" s="973"/>
      <c r="R305" s="485"/>
      <c r="S305" s="485"/>
      <c r="T305" s="485"/>
      <c r="U305" s="968"/>
      <c r="V305" s="485"/>
      <c r="W305" s="485"/>
      <c r="X305" s="485"/>
      <c r="Y305" s="485"/>
      <c r="Z305" s="485"/>
      <c r="AA305" s="507"/>
      <c r="AB305" s="485"/>
      <c r="AC305" s="485"/>
      <c r="AD305" s="485"/>
      <c r="AE305" s="485"/>
      <c r="AF305" s="485"/>
      <c r="AG305" s="485"/>
      <c r="AH305" s="485"/>
      <c r="AI305" s="872"/>
    </row>
    <row r="306" ht="24.0" customHeight="1">
      <c r="A306" s="505"/>
      <c r="B306" s="485"/>
      <c r="C306" s="485"/>
      <c r="D306" s="485"/>
      <c r="E306" s="505"/>
      <c r="F306" s="485"/>
      <c r="G306" s="485"/>
      <c r="H306" s="485"/>
      <c r="I306" s="485"/>
      <c r="J306" s="973"/>
      <c r="K306" s="973"/>
      <c r="L306" s="485"/>
      <c r="M306" s="485"/>
      <c r="N306" s="485"/>
      <c r="O306" s="485"/>
      <c r="P306" s="973"/>
      <c r="Q306" s="973"/>
      <c r="R306" s="485"/>
      <c r="S306" s="485"/>
      <c r="T306" s="485"/>
      <c r="U306" s="968"/>
      <c r="V306" s="485"/>
      <c r="W306" s="485"/>
      <c r="X306" s="485"/>
      <c r="Y306" s="485"/>
      <c r="Z306" s="485"/>
      <c r="AA306" s="507"/>
      <c r="AB306" s="485"/>
      <c r="AC306" s="485"/>
      <c r="AD306" s="485"/>
      <c r="AE306" s="485"/>
      <c r="AF306" s="485"/>
      <c r="AG306" s="485"/>
      <c r="AH306" s="485"/>
      <c r="AI306" s="872"/>
    </row>
    <row r="307" ht="24.0" customHeight="1">
      <c r="A307" s="505"/>
      <c r="B307" s="485"/>
      <c r="C307" s="485"/>
      <c r="D307" s="485"/>
      <c r="E307" s="505"/>
      <c r="F307" s="485"/>
      <c r="G307" s="485"/>
      <c r="H307" s="485"/>
      <c r="I307" s="485"/>
      <c r="J307" s="973"/>
      <c r="K307" s="973"/>
      <c r="L307" s="485"/>
      <c r="M307" s="485"/>
      <c r="N307" s="485"/>
      <c r="O307" s="485"/>
      <c r="P307" s="973"/>
      <c r="Q307" s="973"/>
      <c r="R307" s="485"/>
      <c r="S307" s="485"/>
      <c r="T307" s="485"/>
      <c r="U307" s="968"/>
      <c r="V307" s="485"/>
      <c r="W307" s="485"/>
      <c r="X307" s="485"/>
      <c r="Y307" s="485"/>
      <c r="Z307" s="485"/>
      <c r="AA307" s="507"/>
      <c r="AB307" s="485"/>
      <c r="AC307" s="485"/>
      <c r="AD307" s="485"/>
      <c r="AE307" s="485"/>
      <c r="AF307" s="485"/>
      <c r="AG307" s="485"/>
      <c r="AH307" s="485"/>
      <c r="AI307" s="872"/>
    </row>
    <row r="308" ht="24.0" customHeight="1">
      <c r="A308" s="505"/>
      <c r="B308" s="485"/>
      <c r="C308" s="485"/>
      <c r="D308" s="485"/>
      <c r="E308" s="505"/>
      <c r="F308" s="485"/>
      <c r="G308" s="485"/>
      <c r="H308" s="485"/>
      <c r="I308" s="485"/>
      <c r="J308" s="973"/>
      <c r="K308" s="973"/>
      <c r="L308" s="485"/>
      <c r="M308" s="485"/>
      <c r="N308" s="485"/>
      <c r="O308" s="485"/>
      <c r="P308" s="973"/>
      <c r="Q308" s="973"/>
      <c r="R308" s="485"/>
      <c r="S308" s="485"/>
      <c r="T308" s="485"/>
      <c r="U308" s="968"/>
      <c r="V308" s="485"/>
      <c r="W308" s="485"/>
      <c r="X308" s="485"/>
      <c r="Y308" s="485"/>
      <c r="Z308" s="485"/>
      <c r="AA308" s="507"/>
      <c r="AB308" s="485"/>
      <c r="AC308" s="485"/>
      <c r="AD308" s="485"/>
      <c r="AE308" s="485"/>
      <c r="AF308" s="485"/>
      <c r="AG308" s="485"/>
      <c r="AH308" s="485"/>
      <c r="AI308" s="872"/>
    </row>
    <row r="309" ht="24.0" customHeight="1">
      <c r="A309" s="505"/>
      <c r="B309" s="485"/>
      <c r="C309" s="485"/>
      <c r="D309" s="485"/>
      <c r="E309" s="505"/>
      <c r="F309" s="485"/>
      <c r="G309" s="485"/>
      <c r="H309" s="485"/>
      <c r="I309" s="485"/>
      <c r="J309" s="973"/>
      <c r="K309" s="973"/>
      <c r="L309" s="485"/>
      <c r="M309" s="485"/>
      <c r="N309" s="485"/>
      <c r="O309" s="485"/>
      <c r="P309" s="973"/>
      <c r="Q309" s="973"/>
      <c r="R309" s="485"/>
      <c r="S309" s="485"/>
      <c r="T309" s="485"/>
      <c r="U309" s="968"/>
      <c r="V309" s="485"/>
      <c r="W309" s="485"/>
      <c r="X309" s="485"/>
      <c r="Y309" s="485"/>
      <c r="Z309" s="485"/>
      <c r="AA309" s="507"/>
      <c r="AB309" s="485"/>
      <c r="AC309" s="485"/>
      <c r="AD309" s="485"/>
      <c r="AE309" s="485"/>
      <c r="AF309" s="485"/>
      <c r="AG309" s="485"/>
      <c r="AH309" s="485"/>
      <c r="AI309" s="872"/>
    </row>
    <row r="310" ht="24.0" customHeight="1">
      <c r="A310" s="505"/>
      <c r="B310" s="485"/>
      <c r="C310" s="485"/>
      <c r="D310" s="485"/>
      <c r="E310" s="505"/>
      <c r="F310" s="485"/>
      <c r="G310" s="485"/>
      <c r="H310" s="485"/>
      <c r="I310" s="485"/>
      <c r="J310" s="973"/>
      <c r="K310" s="973"/>
      <c r="L310" s="485"/>
      <c r="M310" s="485"/>
      <c r="N310" s="485"/>
      <c r="O310" s="485"/>
      <c r="P310" s="973"/>
      <c r="Q310" s="973"/>
      <c r="R310" s="485"/>
      <c r="S310" s="485"/>
      <c r="T310" s="485"/>
      <c r="U310" s="968"/>
      <c r="V310" s="485"/>
      <c r="W310" s="485"/>
      <c r="X310" s="485"/>
      <c r="Y310" s="485"/>
      <c r="Z310" s="485"/>
      <c r="AA310" s="507"/>
      <c r="AB310" s="485"/>
      <c r="AC310" s="485"/>
      <c r="AD310" s="485"/>
      <c r="AE310" s="485"/>
      <c r="AF310" s="485"/>
      <c r="AG310" s="485"/>
      <c r="AH310" s="485"/>
      <c r="AI310" s="872"/>
    </row>
    <row r="311" ht="24.0" customHeight="1">
      <c r="A311" s="505"/>
      <c r="B311" s="485"/>
      <c r="C311" s="485"/>
      <c r="D311" s="485"/>
      <c r="E311" s="505"/>
      <c r="F311" s="485"/>
      <c r="G311" s="485"/>
      <c r="H311" s="485"/>
      <c r="I311" s="485"/>
      <c r="J311" s="973"/>
      <c r="K311" s="973"/>
      <c r="L311" s="485"/>
      <c r="M311" s="485"/>
      <c r="N311" s="485"/>
      <c r="O311" s="485"/>
      <c r="P311" s="973"/>
      <c r="Q311" s="973"/>
      <c r="R311" s="485"/>
      <c r="S311" s="485"/>
      <c r="T311" s="485"/>
      <c r="U311" s="968"/>
      <c r="V311" s="485"/>
      <c r="W311" s="485"/>
      <c r="X311" s="485"/>
      <c r="Y311" s="485"/>
      <c r="Z311" s="485"/>
      <c r="AA311" s="507"/>
      <c r="AB311" s="485"/>
      <c r="AC311" s="485"/>
      <c r="AD311" s="485"/>
      <c r="AE311" s="485"/>
      <c r="AF311" s="485"/>
      <c r="AG311" s="485"/>
      <c r="AH311" s="485"/>
      <c r="AI311" s="872"/>
    </row>
    <row r="312" ht="24.0" customHeight="1">
      <c r="A312" s="505"/>
      <c r="B312" s="485"/>
      <c r="C312" s="485"/>
      <c r="D312" s="485"/>
      <c r="E312" s="505"/>
      <c r="F312" s="485"/>
      <c r="G312" s="485"/>
      <c r="H312" s="485"/>
      <c r="I312" s="485"/>
      <c r="J312" s="973"/>
      <c r="K312" s="973"/>
      <c r="L312" s="485"/>
      <c r="M312" s="485"/>
      <c r="N312" s="485"/>
      <c r="O312" s="485"/>
      <c r="P312" s="973"/>
      <c r="Q312" s="973"/>
      <c r="R312" s="485"/>
      <c r="S312" s="485"/>
      <c r="T312" s="485"/>
      <c r="U312" s="968"/>
      <c r="V312" s="485"/>
      <c r="W312" s="485"/>
      <c r="X312" s="485"/>
      <c r="Y312" s="485"/>
      <c r="Z312" s="485"/>
      <c r="AA312" s="507"/>
      <c r="AB312" s="485"/>
      <c r="AC312" s="485"/>
      <c r="AD312" s="485"/>
      <c r="AE312" s="485"/>
      <c r="AF312" s="485"/>
      <c r="AG312" s="485"/>
      <c r="AH312" s="485"/>
      <c r="AI312" s="872"/>
    </row>
    <row r="313" ht="24.0" customHeight="1">
      <c r="A313" s="505"/>
      <c r="B313" s="485"/>
      <c r="C313" s="485"/>
      <c r="D313" s="485"/>
      <c r="E313" s="505"/>
      <c r="F313" s="485"/>
      <c r="G313" s="485"/>
      <c r="H313" s="485"/>
      <c r="I313" s="485"/>
      <c r="J313" s="973"/>
      <c r="K313" s="973"/>
      <c r="L313" s="485"/>
      <c r="M313" s="485"/>
      <c r="N313" s="485"/>
      <c r="O313" s="485"/>
      <c r="P313" s="973"/>
      <c r="Q313" s="973"/>
      <c r="R313" s="485"/>
      <c r="S313" s="485"/>
      <c r="T313" s="485"/>
      <c r="U313" s="968"/>
      <c r="V313" s="485"/>
      <c r="W313" s="485"/>
      <c r="X313" s="485"/>
      <c r="Y313" s="485"/>
      <c r="Z313" s="485"/>
      <c r="AA313" s="507"/>
      <c r="AB313" s="485"/>
      <c r="AC313" s="485"/>
      <c r="AD313" s="485"/>
      <c r="AE313" s="485"/>
      <c r="AF313" s="485"/>
      <c r="AG313" s="485"/>
      <c r="AH313" s="485"/>
      <c r="AI313" s="872"/>
    </row>
    <row r="314" ht="24.0" customHeight="1">
      <c r="A314" s="505"/>
      <c r="B314" s="485"/>
      <c r="C314" s="485"/>
      <c r="D314" s="485"/>
      <c r="E314" s="505"/>
      <c r="F314" s="485"/>
      <c r="G314" s="485"/>
      <c r="H314" s="485"/>
      <c r="I314" s="485"/>
      <c r="J314" s="973"/>
      <c r="K314" s="973"/>
      <c r="L314" s="485"/>
      <c r="M314" s="485"/>
      <c r="N314" s="485"/>
      <c r="O314" s="485"/>
      <c r="P314" s="973"/>
      <c r="Q314" s="973"/>
      <c r="R314" s="485"/>
      <c r="S314" s="485"/>
      <c r="T314" s="485"/>
      <c r="U314" s="968"/>
      <c r="V314" s="485"/>
      <c r="W314" s="485"/>
      <c r="X314" s="485"/>
      <c r="Y314" s="485"/>
      <c r="Z314" s="485"/>
      <c r="AA314" s="507"/>
      <c r="AB314" s="485"/>
      <c r="AC314" s="485"/>
      <c r="AD314" s="485"/>
      <c r="AE314" s="485"/>
      <c r="AF314" s="485"/>
      <c r="AG314" s="485"/>
      <c r="AH314" s="485"/>
      <c r="AI314" s="872"/>
    </row>
    <row r="315" ht="24.0" customHeight="1">
      <c r="A315" s="505"/>
      <c r="B315" s="485"/>
      <c r="C315" s="485"/>
      <c r="D315" s="485"/>
      <c r="E315" s="505"/>
      <c r="F315" s="485"/>
      <c r="G315" s="485"/>
      <c r="H315" s="485"/>
      <c r="I315" s="485"/>
      <c r="J315" s="973"/>
      <c r="K315" s="973"/>
      <c r="L315" s="485"/>
      <c r="M315" s="485"/>
      <c r="N315" s="485"/>
      <c r="O315" s="485"/>
      <c r="P315" s="973"/>
      <c r="Q315" s="973"/>
      <c r="R315" s="485"/>
      <c r="S315" s="485"/>
      <c r="T315" s="485"/>
      <c r="U315" s="968"/>
      <c r="V315" s="485"/>
      <c r="W315" s="485"/>
      <c r="X315" s="485"/>
      <c r="Y315" s="485"/>
      <c r="Z315" s="485"/>
      <c r="AA315" s="507"/>
      <c r="AB315" s="485"/>
      <c r="AC315" s="485"/>
      <c r="AD315" s="485"/>
      <c r="AE315" s="485"/>
      <c r="AF315" s="485"/>
      <c r="AG315" s="485"/>
      <c r="AH315" s="485"/>
      <c r="AI315" s="872"/>
    </row>
    <row r="316" ht="24.0" customHeight="1">
      <c r="A316" s="505"/>
      <c r="B316" s="485"/>
      <c r="C316" s="485"/>
      <c r="D316" s="485"/>
      <c r="E316" s="505"/>
      <c r="F316" s="485"/>
      <c r="G316" s="485"/>
      <c r="H316" s="485"/>
      <c r="I316" s="485"/>
      <c r="J316" s="973"/>
      <c r="K316" s="973"/>
      <c r="L316" s="485"/>
      <c r="M316" s="485"/>
      <c r="N316" s="485"/>
      <c r="O316" s="485"/>
      <c r="P316" s="973"/>
      <c r="Q316" s="973"/>
      <c r="R316" s="485"/>
      <c r="S316" s="485"/>
      <c r="T316" s="485"/>
      <c r="U316" s="968"/>
      <c r="V316" s="485"/>
      <c r="W316" s="485"/>
      <c r="X316" s="485"/>
      <c r="Y316" s="485"/>
      <c r="Z316" s="485"/>
      <c r="AA316" s="507"/>
      <c r="AB316" s="485"/>
      <c r="AC316" s="485"/>
      <c r="AD316" s="485"/>
      <c r="AE316" s="485"/>
      <c r="AF316" s="485"/>
      <c r="AG316" s="485"/>
      <c r="AH316" s="485"/>
      <c r="AI316" s="872"/>
    </row>
    <row r="317" ht="24.0" customHeight="1">
      <c r="A317" s="505"/>
      <c r="B317" s="485"/>
      <c r="C317" s="485"/>
      <c r="D317" s="485"/>
      <c r="E317" s="505"/>
      <c r="F317" s="485"/>
      <c r="G317" s="485"/>
      <c r="H317" s="485"/>
      <c r="I317" s="485"/>
      <c r="J317" s="973"/>
      <c r="K317" s="973"/>
      <c r="L317" s="485"/>
      <c r="M317" s="485"/>
      <c r="N317" s="485"/>
      <c r="O317" s="485"/>
      <c r="P317" s="973"/>
      <c r="Q317" s="973"/>
      <c r="R317" s="485"/>
      <c r="S317" s="485"/>
      <c r="T317" s="485"/>
      <c r="U317" s="968"/>
      <c r="V317" s="485"/>
      <c r="W317" s="485"/>
      <c r="X317" s="485"/>
      <c r="Y317" s="485"/>
      <c r="Z317" s="485"/>
      <c r="AA317" s="507"/>
      <c r="AB317" s="485"/>
      <c r="AC317" s="485"/>
      <c r="AD317" s="485"/>
      <c r="AE317" s="485"/>
      <c r="AF317" s="485"/>
      <c r="AG317" s="485"/>
      <c r="AH317" s="485"/>
      <c r="AI317" s="872"/>
    </row>
    <row r="318" ht="24.0" customHeight="1">
      <c r="A318" s="505"/>
      <c r="B318" s="485"/>
      <c r="C318" s="485"/>
      <c r="D318" s="485"/>
      <c r="E318" s="505"/>
      <c r="F318" s="485"/>
      <c r="G318" s="485"/>
      <c r="H318" s="485"/>
      <c r="I318" s="485"/>
      <c r="J318" s="973"/>
      <c r="K318" s="973"/>
      <c r="L318" s="485"/>
      <c r="M318" s="485"/>
      <c r="N318" s="485"/>
      <c r="O318" s="485"/>
      <c r="P318" s="973"/>
      <c r="Q318" s="973"/>
      <c r="R318" s="485"/>
      <c r="S318" s="485"/>
      <c r="T318" s="485"/>
      <c r="U318" s="968"/>
      <c r="V318" s="485"/>
      <c r="W318" s="485"/>
      <c r="X318" s="485"/>
      <c r="Y318" s="485"/>
      <c r="Z318" s="485"/>
      <c r="AA318" s="507"/>
      <c r="AB318" s="485"/>
      <c r="AC318" s="485"/>
      <c r="AD318" s="485"/>
      <c r="AE318" s="485"/>
      <c r="AF318" s="485"/>
      <c r="AG318" s="485"/>
      <c r="AH318" s="485"/>
      <c r="AI318" s="872"/>
    </row>
    <row r="319" ht="24.0" customHeight="1">
      <c r="A319" s="505"/>
      <c r="B319" s="485"/>
      <c r="C319" s="485"/>
      <c r="D319" s="485"/>
      <c r="E319" s="505"/>
      <c r="F319" s="485"/>
      <c r="G319" s="485"/>
      <c r="H319" s="485"/>
      <c r="I319" s="485"/>
      <c r="J319" s="973"/>
      <c r="K319" s="973"/>
      <c r="L319" s="485"/>
      <c r="M319" s="485"/>
      <c r="N319" s="485"/>
      <c r="O319" s="485"/>
      <c r="P319" s="973"/>
      <c r="Q319" s="973"/>
      <c r="R319" s="485"/>
      <c r="S319" s="485"/>
      <c r="T319" s="485"/>
      <c r="U319" s="968"/>
      <c r="V319" s="485"/>
      <c r="W319" s="485"/>
      <c r="X319" s="485"/>
      <c r="Y319" s="485"/>
      <c r="Z319" s="485"/>
      <c r="AA319" s="507"/>
      <c r="AB319" s="485"/>
      <c r="AC319" s="485"/>
      <c r="AD319" s="485"/>
      <c r="AE319" s="485"/>
      <c r="AF319" s="485"/>
      <c r="AG319" s="485"/>
      <c r="AH319" s="485"/>
      <c r="AI319" s="872"/>
    </row>
    <row r="320" ht="24.0" customHeight="1">
      <c r="A320" s="505"/>
      <c r="B320" s="485"/>
      <c r="C320" s="485"/>
      <c r="D320" s="485"/>
      <c r="E320" s="505"/>
      <c r="F320" s="485"/>
      <c r="G320" s="485"/>
      <c r="H320" s="485"/>
      <c r="I320" s="485"/>
      <c r="J320" s="973"/>
      <c r="K320" s="973"/>
      <c r="L320" s="485"/>
      <c r="M320" s="485"/>
      <c r="N320" s="485"/>
      <c r="O320" s="485"/>
      <c r="P320" s="973"/>
      <c r="Q320" s="973"/>
      <c r="R320" s="485"/>
      <c r="S320" s="485"/>
      <c r="T320" s="485"/>
      <c r="U320" s="968"/>
      <c r="V320" s="485"/>
      <c r="W320" s="485"/>
      <c r="X320" s="485"/>
      <c r="Y320" s="485"/>
      <c r="Z320" s="485"/>
      <c r="AA320" s="507"/>
      <c r="AB320" s="485"/>
      <c r="AC320" s="485"/>
      <c r="AD320" s="485"/>
      <c r="AE320" s="485"/>
      <c r="AF320" s="485"/>
      <c r="AG320" s="485"/>
      <c r="AH320" s="485"/>
      <c r="AI320" s="872"/>
    </row>
    <row r="321" ht="24.0" customHeight="1">
      <c r="A321" s="505"/>
      <c r="B321" s="485"/>
      <c r="C321" s="485"/>
      <c r="D321" s="485"/>
      <c r="E321" s="505"/>
      <c r="F321" s="485"/>
      <c r="G321" s="485"/>
      <c r="H321" s="485"/>
      <c r="I321" s="485"/>
      <c r="J321" s="973"/>
      <c r="K321" s="973"/>
      <c r="L321" s="485"/>
      <c r="M321" s="485"/>
      <c r="N321" s="485"/>
      <c r="O321" s="485"/>
      <c r="P321" s="973"/>
      <c r="Q321" s="973"/>
      <c r="R321" s="485"/>
      <c r="S321" s="485"/>
      <c r="T321" s="485"/>
      <c r="U321" s="968"/>
      <c r="V321" s="485"/>
      <c r="W321" s="485"/>
      <c r="X321" s="485"/>
      <c r="Y321" s="485"/>
      <c r="Z321" s="485"/>
      <c r="AA321" s="507"/>
      <c r="AB321" s="485"/>
      <c r="AC321" s="485"/>
      <c r="AD321" s="485"/>
      <c r="AE321" s="485"/>
      <c r="AF321" s="485"/>
      <c r="AG321" s="485"/>
      <c r="AH321" s="485"/>
      <c r="AI321" s="872"/>
    </row>
    <row r="322" ht="24.0" customHeight="1">
      <c r="A322" s="505"/>
      <c r="B322" s="485"/>
      <c r="C322" s="485"/>
      <c r="D322" s="485"/>
      <c r="E322" s="505"/>
      <c r="F322" s="485"/>
      <c r="G322" s="485"/>
      <c r="H322" s="485"/>
      <c r="I322" s="485"/>
      <c r="J322" s="973"/>
      <c r="K322" s="973"/>
      <c r="L322" s="485"/>
      <c r="M322" s="485"/>
      <c r="N322" s="485"/>
      <c r="O322" s="485"/>
      <c r="P322" s="973"/>
      <c r="Q322" s="973"/>
      <c r="R322" s="485"/>
      <c r="S322" s="485"/>
      <c r="T322" s="485"/>
      <c r="U322" s="968"/>
      <c r="V322" s="485"/>
      <c r="W322" s="485"/>
      <c r="X322" s="485"/>
      <c r="Y322" s="485"/>
      <c r="Z322" s="485"/>
      <c r="AA322" s="507"/>
      <c r="AB322" s="485"/>
      <c r="AC322" s="485"/>
      <c r="AD322" s="485"/>
      <c r="AE322" s="485"/>
      <c r="AF322" s="485"/>
      <c r="AG322" s="485"/>
      <c r="AH322" s="485"/>
      <c r="AI322" s="872"/>
    </row>
    <row r="323" ht="24.0" customHeight="1">
      <c r="A323" s="505"/>
      <c r="B323" s="485"/>
      <c r="C323" s="485"/>
      <c r="D323" s="485"/>
      <c r="E323" s="505"/>
      <c r="F323" s="485"/>
      <c r="G323" s="485"/>
      <c r="H323" s="485"/>
      <c r="I323" s="485"/>
      <c r="J323" s="973"/>
      <c r="K323" s="973"/>
      <c r="L323" s="485"/>
      <c r="M323" s="485"/>
      <c r="N323" s="485"/>
      <c r="O323" s="485"/>
      <c r="P323" s="973"/>
      <c r="Q323" s="973"/>
      <c r="R323" s="485"/>
      <c r="S323" s="485"/>
      <c r="T323" s="485"/>
      <c r="U323" s="968"/>
      <c r="V323" s="485"/>
      <c r="W323" s="485"/>
      <c r="X323" s="485"/>
      <c r="Y323" s="485"/>
      <c r="Z323" s="485"/>
      <c r="AA323" s="507"/>
      <c r="AB323" s="485"/>
      <c r="AC323" s="485"/>
      <c r="AD323" s="485"/>
      <c r="AE323" s="485"/>
      <c r="AF323" s="485"/>
      <c r="AG323" s="485"/>
      <c r="AH323" s="485"/>
      <c r="AI323" s="872"/>
    </row>
    <row r="324" ht="24.0" customHeight="1">
      <c r="A324" s="505"/>
      <c r="B324" s="485"/>
      <c r="C324" s="485"/>
      <c r="D324" s="485"/>
      <c r="E324" s="505"/>
      <c r="F324" s="485"/>
      <c r="G324" s="485"/>
      <c r="H324" s="485"/>
      <c r="I324" s="485"/>
      <c r="J324" s="973"/>
      <c r="K324" s="973"/>
      <c r="L324" s="485"/>
      <c r="M324" s="485"/>
      <c r="N324" s="485"/>
      <c r="O324" s="485"/>
      <c r="P324" s="973"/>
      <c r="Q324" s="973"/>
      <c r="R324" s="485"/>
      <c r="S324" s="485"/>
      <c r="T324" s="485"/>
      <c r="U324" s="968"/>
      <c r="V324" s="485"/>
      <c r="W324" s="485"/>
      <c r="X324" s="485"/>
      <c r="Y324" s="485"/>
      <c r="Z324" s="485"/>
      <c r="AA324" s="507"/>
      <c r="AB324" s="485"/>
      <c r="AC324" s="485"/>
      <c r="AD324" s="485"/>
      <c r="AE324" s="485"/>
      <c r="AF324" s="485"/>
      <c r="AG324" s="485"/>
      <c r="AH324" s="485"/>
      <c r="AI324" s="872"/>
    </row>
    <row r="325" ht="24.0" customHeight="1">
      <c r="A325" s="505"/>
      <c r="B325" s="485"/>
      <c r="C325" s="485"/>
      <c r="D325" s="485"/>
      <c r="E325" s="505"/>
      <c r="F325" s="485"/>
      <c r="G325" s="485"/>
      <c r="H325" s="485"/>
      <c r="I325" s="485"/>
      <c r="J325" s="973"/>
      <c r="K325" s="973"/>
      <c r="L325" s="485"/>
      <c r="M325" s="485"/>
      <c r="N325" s="485"/>
      <c r="O325" s="485"/>
      <c r="P325" s="973"/>
      <c r="Q325" s="973"/>
      <c r="R325" s="485"/>
      <c r="S325" s="485"/>
      <c r="T325" s="485"/>
      <c r="U325" s="968"/>
      <c r="V325" s="485"/>
      <c r="W325" s="485"/>
      <c r="X325" s="485"/>
      <c r="Y325" s="485"/>
      <c r="Z325" s="485"/>
      <c r="AA325" s="507"/>
      <c r="AB325" s="485"/>
      <c r="AC325" s="485"/>
      <c r="AD325" s="485"/>
      <c r="AE325" s="485"/>
      <c r="AF325" s="485"/>
      <c r="AG325" s="485"/>
      <c r="AH325" s="485"/>
      <c r="AI325" s="872"/>
    </row>
    <row r="326" ht="24.0" customHeight="1">
      <c r="A326" s="505"/>
      <c r="B326" s="485"/>
      <c r="C326" s="485"/>
      <c r="D326" s="485"/>
      <c r="E326" s="505"/>
      <c r="F326" s="485"/>
      <c r="G326" s="485"/>
      <c r="H326" s="485"/>
      <c r="I326" s="485"/>
      <c r="J326" s="973"/>
      <c r="K326" s="973"/>
      <c r="L326" s="485"/>
      <c r="M326" s="485"/>
      <c r="N326" s="485"/>
      <c r="O326" s="485"/>
      <c r="P326" s="973"/>
      <c r="Q326" s="973"/>
      <c r="R326" s="485"/>
      <c r="S326" s="485"/>
      <c r="T326" s="485"/>
      <c r="U326" s="968"/>
      <c r="V326" s="485"/>
      <c r="W326" s="485"/>
      <c r="X326" s="485"/>
      <c r="Y326" s="485"/>
      <c r="Z326" s="485"/>
      <c r="AA326" s="507"/>
      <c r="AB326" s="485"/>
      <c r="AC326" s="485"/>
      <c r="AD326" s="485"/>
      <c r="AE326" s="485"/>
      <c r="AF326" s="485"/>
      <c r="AG326" s="485"/>
      <c r="AH326" s="485"/>
      <c r="AI326" s="872"/>
    </row>
    <row r="327" ht="24.0" customHeight="1">
      <c r="A327" s="505"/>
      <c r="B327" s="485"/>
      <c r="C327" s="485"/>
      <c r="D327" s="485"/>
      <c r="E327" s="505"/>
      <c r="F327" s="485"/>
      <c r="G327" s="485"/>
      <c r="H327" s="485"/>
      <c r="I327" s="485"/>
      <c r="J327" s="973"/>
      <c r="K327" s="973"/>
      <c r="L327" s="485"/>
      <c r="M327" s="485"/>
      <c r="N327" s="485"/>
      <c r="O327" s="485"/>
      <c r="P327" s="973"/>
      <c r="Q327" s="973"/>
      <c r="R327" s="485"/>
      <c r="S327" s="485"/>
      <c r="T327" s="485"/>
      <c r="U327" s="968"/>
      <c r="V327" s="485"/>
      <c r="W327" s="485"/>
      <c r="X327" s="485"/>
      <c r="Y327" s="485"/>
      <c r="Z327" s="485"/>
      <c r="AA327" s="507"/>
      <c r="AB327" s="485"/>
      <c r="AC327" s="485"/>
      <c r="AD327" s="485"/>
      <c r="AE327" s="485"/>
      <c r="AF327" s="485"/>
      <c r="AG327" s="485"/>
      <c r="AH327" s="485"/>
      <c r="AI327" s="872"/>
    </row>
    <row r="328" ht="24.0" customHeight="1">
      <c r="A328" s="505"/>
      <c r="B328" s="485"/>
      <c r="C328" s="485"/>
      <c r="D328" s="485"/>
      <c r="E328" s="505"/>
      <c r="F328" s="485"/>
      <c r="G328" s="485"/>
      <c r="H328" s="485"/>
      <c r="I328" s="485"/>
      <c r="J328" s="973"/>
      <c r="K328" s="973"/>
      <c r="L328" s="485"/>
      <c r="M328" s="485"/>
      <c r="N328" s="485"/>
      <c r="O328" s="485"/>
      <c r="P328" s="973"/>
      <c r="Q328" s="973"/>
      <c r="R328" s="485"/>
      <c r="S328" s="485"/>
      <c r="T328" s="485"/>
      <c r="U328" s="968"/>
      <c r="V328" s="485"/>
      <c r="W328" s="485"/>
      <c r="X328" s="485"/>
      <c r="Y328" s="485"/>
      <c r="Z328" s="485"/>
      <c r="AA328" s="507"/>
      <c r="AB328" s="485"/>
      <c r="AC328" s="485"/>
      <c r="AD328" s="485"/>
      <c r="AE328" s="485"/>
      <c r="AF328" s="485"/>
      <c r="AG328" s="485"/>
      <c r="AH328" s="485"/>
      <c r="AI328" s="872"/>
    </row>
    <row r="329" ht="24.0" customHeight="1">
      <c r="A329" s="505"/>
      <c r="B329" s="485"/>
      <c r="C329" s="485"/>
      <c r="D329" s="485"/>
      <c r="E329" s="505"/>
      <c r="F329" s="485"/>
      <c r="G329" s="485"/>
      <c r="H329" s="485"/>
      <c r="I329" s="485"/>
      <c r="J329" s="973"/>
      <c r="K329" s="973"/>
      <c r="L329" s="485"/>
      <c r="M329" s="485"/>
      <c r="N329" s="485"/>
      <c r="O329" s="485"/>
      <c r="P329" s="973"/>
      <c r="Q329" s="973"/>
      <c r="R329" s="485"/>
      <c r="S329" s="485"/>
      <c r="T329" s="485"/>
      <c r="U329" s="968"/>
      <c r="V329" s="485"/>
      <c r="W329" s="485"/>
      <c r="X329" s="485"/>
      <c r="Y329" s="485"/>
      <c r="Z329" s="485"/>
      <c r="AA329" s="507"/>
      <c r="AB329" s="485"/>
      <c r="AC329" s="485"/>
      <c r="AD329" s="485"/>
      <c r="AE329" s="485"/>
      <c r="AF329" s="485"/>
      <c r="AG329" s="485"/>
      <c r="AH329" s="485"/>
      <c r="AI329" s="872"/>
    </row>
    <row r="330" ht="24.0" customHeight="1">
      <c r="A330" s="505"/>
      <c r="B330" s="485"/>
      <c r="C330" s="485"/>
      <c r="D330" s="485"/>
      <c r="E330" s="505"/>
      <c r="F330" s="485"/>
      <c r="G330" s="485"/>
      <c r="H330" s="485"/>
      <c r="I330" s="485"/>
      <c r="J330" s="973"/>
      <c r="K330" s="973"/>
      <c r="L330" s="485"/>
      <c r="M330" s="485"/>
      <c r="N330" s="485"/>
      <c r="O330" s="485"/>
      <c r="P330" s="973"/>
      <c r="Q330" s="973"/>
      <c r="R330" s="485"/>
      <c r="S330" s="485"/>
      <c r="T330" s="485"/>
      <c r="U330" s="968"/>
      <c r="V330" s="485"/>
      <c r="W330" s="485"/>
      <c r="X330" s="485"/>
      <c r="Y330" s="485"/>
      <c r="Z330" s="485"/>
      <c r="AA330" s="507"/>
      <c r="AB330" s="485"/>
      <c r="AC330" s="485"/>
      <c r="AD330" s="485"/>
      <c r="AE330" s="485"/>
      <c r="AF330" s="485"/>
      <c r="AG330" s="485"/>
      <c r="AH330" s="485"/>
      <c r="AI330" s="872"/>
    </row>
    <row r="331" ht="24.0" customHeight="1">
      <c r="A331" s="505"/>
      <c r="B331" s="485"/>
      <c r="C331" s="485"/>
      <c r="D331" s="485"/>
      <c r="E331" s="505"/>
      <c r="F331" s="485"/>
      <c r="G331" s="485"/>
      <c r="H331" s="485"/>
      <c r="I331" s="485"/>
      <c r="J331" s="973"/>
      <c r="K331" s="973"/>
      <c r="L331" s="485"/>
      <c r="M331" s="485"/>
      <c r="N331" s="485"/>
      <c r="O331" s="485"/>
      <c r="P331" s="973"/>
      <c r="Q331" s="973"/>
      <c r="R331" s="485"/>
      <c r="S331" s="485"/>
      <c r="T331" s="485"/>
      <c r="U331" s="968"/>
      <c r="V331" s="485"/>
      <c r="W331" s="485"/>
      <c r="X331" s="485"/>
      <c r="Y331" s="485"/>
      <c r="Z331" s="485"/>
      <c r="AA331" s="507"/>
      <c r="AB331" s="485"/>
      <c r="AC331" s="485"/>
      <c r="AD331" s="485"/>
      <c r="AE331" s="485"/>
      <c r="AF331" s="485"/>
      <c r="AG331" s="485"/>
      <c r="AH331" s="485"/>
      <c r="AI331" s="872"/>
    </row>
    <row r="332" ht="24.0" customHeight="1">
      <c r="A332" s="505"/>
      <c r="B332" s="485"/>
      <c r="C332" s="485"/>
      <c r="D332" s="485"/>
      <c r="E332" s="505"/>
      <c r="F332" s="485"/>
      <c r="G332" s="485"/>
      <c r="H332" s="485"/>
      <c r="I332" s="485"/>
      <c r="J332" s="973"/>
      <c r="K332" s="973"/>
      <c r="L332" s="485"/>
      <c r="M332" s="485"/>
      <c r="N332" s="485"/>
      <c r="O332" s="485"/>
      <c r="P332" s="973"/>
      <c r="Q332" s="973"/>
      <c r="R332" s="485"/>
      <c r="S332" s="485"/>
      <c r="T332" s="485"/>
      <c r="U332" s="968"/>
      <c r="V332" s="485"/>
      <c r="W332" s="485"/>
      <c r="X332" s="485"/>
      <c r="Y332" s="485"/>
      <c r="Z332" s="485"/>
      <c r="AA332" s="507"/>
      <c r="AB332" s="485"/>
      <c r="AC332" s="485"/>
      <c r="AD332" s="485"/>
      <c r="AE332" s="485"/>
      <c r="AF332" s="485"/>
      <c r="AG332" s="485"/>
      <c r="AH332" s="485"/>
      <c r="AI332" s="872"/>
    </row>
    <row r="333" ht="24.0" customHeight="1">
      <c r="A333" s="505"/>
      <c r="B333" s="485"/>
      <c r="C333" s="485"/>
      <c r="D333" s="485"/>
      <c r="E333" s="505"/>
      <c r="F333" s="485"/>
      <c r="G333" s="485"/>
      <c r="H333" s="485"/>
      <c r="I333" s="485"/>
      <c r="J333" s="973"/>
      <c r="K333" s="973"/>
      <c r="L333" s="485"/>
      <c r="M333" s="485"/>
      <c r="N333" s="485"/>
      <c r="O333" s="485"/>
      <c r="P333" s="973"/>
      <c r="Q333" s="973"/>
      <c r="R333" s="485"/>
      <c r="S333" s="485"/>
      <c r="T333" s="485"/>
      <c r="U333" s="968"/>
      <c r="V333" s="485"/>
      <c r="W333" s="485"/>
      <c r="X333" s="485"/>
      <c r="Y333" s="485"/>
      <c r="Z333" s="485"/>
      <c r="AA333" s="507"/>
      <c r="AB333" s="485"/>
      <c r="AC333" s="485"/>
      <c r="AD333" s="485"/>
      <c r="AE333" s="485"/>
      <c r="AF333" s="485"/>
      <c r="AG333" s="485"/>
      <c r="AH333" s="485"/>
      <c r="AI333" s="872"/>
    </row>
    <row r="334" ht="24.0" customHeight="1">
      <c r="A334" s="505"/>
      <c r="B334" s="485"/>
      <c r="C334" s="485"/>
      <c r="D334" s="485"/>
      <c r="E334" s="505"/>
      <c r="F334" s="485"/>
      <c r="G334" s="485"/>
      <c r="H334" s="485"/>
      <c r="I334" s="485"/>
      <c r="J334" s="973"/>
      <c r="K334" s="973"/>
      <c r="L334" s="485"/>
      <c r="M334" s="485"/>
      <c r="N334" s="485"/>
      <c r="O334" s="485"/>
      <c r="P334" s="973"/>
      <c r="Q334" s="973"/>
      <c r="R334" s="485"/>
      <c r="S334" s="485"/>
      <c r="T334" s="485"/>
      <c r="U334" s="968"/>
      <c r="V334" s="485"/>
      <c r="W334" s="485"/>
      <c r="X334" s="485"/>
      <c r="Y334" s="485"/>
      <c r="Z334" s="485"/>
      <c r="AA334" s="507"/>
      <c r="AB334" s="485"/>
      <c r="AC334" s="485"/>
      <c r="AD334" s="485"/>
      <c r="AE334" s="485"/>
      <c r="AF334" s="485"/>
      <c r="AG334" s="485"/>
      <c r="AH334" s="485"/>
      <c r="AI334" s="872"/>
    </row>
    <row r="335" ht="24.0" customHeight="1">
      <c r="A335" s="505"/>
      <c r="B335" s="485"/>
      <c r="C335" s="485"/>
      <c r="D335" s="485"/>
      <c r="E335" s="505"/>
      <c r="F335" s="485"/>
      <c r="G335" s="485"/>
      <c r="H335" s="485"/>
      <c r="I335" s="485"/>
      <c r="J335" s="973"/>
      <c r="K335" s="973"/>
      <c r="L335" s="485"/>
      <c r="M335" s="485"/>
      <c r="N335" s="485"/>
      <c r="O335" s="485"/>
      <c r="P335" s="973"/>
      <c r="Q335" s="973"/>
      <c r="R335" s="485"/>
      <c r="S335" s="485"/>
      <c r="T335" s="485"/>
      <c r="U335" s="968"/>
      <c r="V335" s="485"/>
      <c r="W335" s="485"/>
      <c r="X335" s="485"/>
      <c r="Y335" s="485"/>
      <c r="Z335" s="485"/>
      <c r="AA335" s="507"/>
      <c r="AB335" s="485"/>
      <c r="AC335" s="485"/>
      <c r="AD335" s="485"/>
      <c r="AE335" s="485"/>
      <c r="AF335" s="485"/>
      <c r="AG335" s="485"/>
      <c r="AH335" s="485"/>
      <c r="AI335" s="872"/>
    </row>
    <row r="336" ht="24.0" customHeight="1">
      <c r="A336" s="505"/>
      <c r="B336" s="485"/>
      <c r="C336" s="485"/>
      <c r="D336" s="485"/>
      <c r="E336" s="505"/>
      <c r="F336" s="485"/>
      <c r="G336" s="485"/>
      <c r="H336" s="485"/>
      <c r="I336" s="485"/>
      <c r="J336" s="973"/>
      <c r="K336" s="973"/>
      <c r="L336" s="485"/>
      <c r="M336" s="485"/>
      <c r="N336" s="485"/>
      <c r="O336" s="485"/>
      <c r="P336" s="973"/>
      <c r="Q336" s="973"/>
      <c r="R336" s="485"/>
      <c r="S336" s="485"/>
      <c r="T336" s="485"/>
      <c r="U336" s="968"/>
      <c r="V336" s="485"/>
      <c r="W336" s="485"/>
      <c r="X336" s="485"/>
      <c r="Y336" s="485"/>
      <c r="Z336" s="485"/>
      <c r="AA336" s="507"/>
      <c r="AB336" s="485"/>
      <c r="AC336" s="485"/>
      <c r="AD336" s="485"/>
      <c r="AE336" s="485"/>
      <c r="AF336" s="485"/>
      <c r="AG336" s="485"/>
      <c r="AH336" s="485"/>
      <c r="AI336" s="872"/>
    </row>
    <row r="337" ht="24.0" customHeight="1">
      <c r="A337" s="505"/>
      <c r="B337" s="485"/>
      <c r="C337" s="485"/>
      <c r="D337" s="485"/>
      <c r="E337" s="505"/>
      <c r="F337" s="485"/>
      <c r="G337" s="485"/>
      <c r="H337" s="485"/>
      <c r="I337" s="485"/>
      <c r="J337" s="973"/>
      <c r="K337" s="973"/>
      <c r="L337" s="485"/>
      <c r="M337" s="485"/>
      <c r="N337" s="485"/>
      <c r="O337" s="485"/>
      <c r="P337" s="973"/>
      <c r="Q337" s="973"/>
      <c r="R337" s="485"/>
      <c r="S337" s="485"/>
      <c r="T337" s="485"/>
      <c r="U337" s="968"/>
      <c r="V337" s="485"/>
      <c r="W337" s="485"/>
      <c r="X337" s="485"/>
      <c r="Y337" s="485"/>
      <c r="Z337" s="485"/>
      <c r="AA337" s="507"/>
      <c r="AB337" s="485"/>
      <c r="AC337" s="485"/>
      <c r="AD337" s="485"/>
      <c r="AE337" s="485"/>
      <c r="AF337" s="485"/>
      <c r="AG337" s="485"/>
      <c r="AH337" s="485"/>
      <c r="AI337" s="872"/>
    </row>
    <row r="338" ht="24.0" customHeight="1">
      <c r="A338" s="505"/>
      <c r="B338" s="485"/>
      <c r="C338" s="485"/>
      <c r="D338" s="485"/>
      <c r="E338" s="505"/>
      <c r="F338" s="485"/>
      <c r="G338" s="485"/>
      <c r="H338" s="485"/>
      <c r="I338" s="485"/>
      <c r="J338" s="973"/>
      <c r="K338" s="973"/>
      <c r="L338" s="485"/>
      <c r="M338" s="485"/>
      <c r="N338" s="485"/>
      <c r="O338" s="485"/>
      <c r="P338" s="973"/>
      <c r="Q338" s="973"/>
      <c r="R338" s="485"/>
      <c r="S338" s="485"/>
      <c r="T338" s="485"/>
      <c r="U338" s="968"/>
      <c r="V338" s="485"/>
      <c r="W338" s="485"/>
      <c r="X338" s="485"/>
      <c r="Y338" s="485"/>
      <c r="Z338" s="485"/>
      <c r="AA338" s="507"/>
      <c r="AB338" s="485"/>
      <c r="AC338" s="485"/>
      <c r="AD338" s="485"/>
      <c r="AE338" s="485"/>
      <c r="AF338" s="485"/>
      <c r="AG338" s="485"/>
      <c r="AH338" s="485"/>
      <c r="AI338" s="872"/>
    </row>
    <row r="339" ht="24.0" customHeight="1">
      <c r="A339" s="505"/>
      <c r="B339" s="485"/>
      <c r="C339" s="485"/>
      <c r="D339" s="485"/>
      <c r="E339" s="505"/>
      <c r="F339" s="485"/>
      <c r="G339" s="485"/>
      <c r="H339" s="485"/>
      <c r="I339" s="485"/>
      <c r="J339" s="973"/>
      <c r="K339" s="973"/>
      <c r="L339" s="485"/>
      <c r="M339" s="485"/>
      <c r="N339" s="485"/>
      <c r="O339" s="485"/>
      <c r="P339" s="973"/>
      <c r="Q339" s="973"/>
      <c r="R339" s="485"/>
      <c r="S339" s="485"/>
      <c r="T339" s="485"/>
      <c r="U339" s="968"/>
      <c r="V339" s="485"/>
      <c r="W339" s="485"/>
      <c r="X339" s="485"/>
      <c r="Y339" s="485"/>
      <c r="Z339" s="485"/>
      <c r="AA339" s="507"/>
      <c r="AB339" s="485"/>
      <c r="AC339" s="485"/>
      <c r="AD339" s="485"/>
      <c r="AE339" s="485"/>
      <c r="AF339" s="485"/>
      <c r="AG339" s="485"/>
      <c r="AH339" s="485"/>
      <c r="AI339" s="872"/>
    </row>
    <row r="340" ht="24.0" customHeight="1">
      <c r="A340" s="505"/>
      <c r="B340" s="485"/>
      <c r="C340" s="485"/>
      <c r="D340" s="485"/>
      <c r="E340" s="505"/>
      <c r="F340" s="485"/>
      <c r="G340" s="485"/>
      <c r="H340" s="485"/>
      <c r="I340" s="485"/>
      <c r="J340" s="973"/>
      <c r="K340" s="973"/>
      <c r="L340" s="485"/>
      <c r="M340" s="485"/>
      <c r="N340" s="485"/>
      <c r="O340" s="485"/>
      <c r="P340" s="973"/>
      <c r="Q340" s="973"/>
      <c r="R340" s="485"/>
      <c r="S340" s="485"/>
      <c r="T340" s="485"/>
      <c r="U340" s="968"/>
      <c r="V340" s="485"/>
      <c r="W340" s="485"/>
      <c r="X340" s="485"/>
      <c r="Y340" s="485"/>
      <c r="Z340" s="485"/>
      <c r="AA340" s="507"/>
      <c r="AB340" s="485"/>
      <c r="AC340" s="485"/>
      <c r="AD340" s="485"/>
      <c r="AE340" s="485"/>
      <c r="AF340" s="485"/>
      <c r="AG340" s="485"/>
      <c r="AH340" s="485"/>
      <c r="AI340" s="872"/>
    </row>
    <row r="341" ht="24.0" customHeight="1">
      <c r="A341" s="505"/>
      <c r="B341" s="485"/>
      <c r="C341" s="485"/>
      <c r="D341" s="485"/>
      <c r="E341" s="505"/>
      <c r="F341" s="485"/>
      <c r="G341" s="485"/>
      <c r="H341" s="485"/>
      <c r="I341" s="485"/>
      <c r="J341" s="973"/>
      <c r="K341" s="973"/>
      <c r="L341" s="485"/>
      <c r="M341" s="485"/>
      <c r="N341" s="485"/>
      <c r="O341" s="485"/>
      <c r="P341" s="973"/>
      <c r="Q341" s="973"/>
      <c r="R341" s="485"/>
      <c r="S341" s="485"/>
      <c r="T341" s="485"/>
      <c r="U341" s="968"/>
      <c r="V341" s="485"/>
      <c r="W341" s="485"/>
      <c r="X341" s="485"/>
      <c r="Y341" s="485"/>
      <c r="Z341" s="485"/>
      <c r="AA341" s="507"/>
      <c r="AB341" s="485"/>
      <c r="AC341" s="485"/>
      <c r="AD341" s="485"/>
      <c r="AE341" s="485"/>
      <c r="AF341" s="485"/>
      <c r="AG341" s="485"/>
      <c r="AH341" s="485"/>
      <c r="AI341" s="872"/>
    </row>
    <row r="342" ht="24.0" customHeight="1">
      <c r="A342" s="505"/>
      <c r="B342" s="485"/>
      <c r="C342" s="485"/>
      <c r="D342" s="485"/>
      <c r="E342" s="505"/>
      <c r="F342" s="485"/>
      <c r="G342" s="485"/>
      <c r="H342" s="485"/>
      <c r="I342" s="485"/>
      <c r="J342" s="973"/>
      <c r="K342" s="973"/>
      <c r="L342" s="485"/>
      <c r="M342" s="485"/>
      <c r="N342" s="485"/>
      <c r="O342" s="485"/>
      <c r="P342" s="973"/>
      <c r="Q342" s="973"/>
      <c r="R342" s="485"/>
      <c r="S342" s="485"/>
      <c r="T342" s="485"/>
      <c r="U342" s="968"/>
      <c r="V342" s="485"/>
      <c r="W342" s="485"/>
      <c r="X342" s="485"/>
      <c r="Y342" s="485"/>
      <c r="Z342" s="485"/>
      <c r="AA342" s="507"/>
      <c r="AB342" s="485"/>
      <c r="AC342" s="485"/>
      <c r="AD342" s="485"/>
      <c r="AE342" s="485"/>
      <c r="AF342" s="485"/>
      <c r="AG342" s="485"/>
      <c r="AH342" s="485"/>
      <c r="AI342" s="872"/>
    </row>
    <row r="343" ht="24.0" customHeight="1">
      <c r="A343" s="505"/>
      <c r="B343" s="485"/>
      <c r="C343" s="485"/>
      <c r="D343" s="485"/>
      <c r="E343" s="505"/>
      <c r="F343" s="485"/>
      <c r="G343" s="485"/>
      <c r="H343" s="485"/>
      <c r="I343" s="485"/>
      <c r="J343" s="973"/>
      <c r="K343" s="973"/>
      <c r="L343" s="485"/>
      <c r="M343" s="485"/>
      <c r="N343" s="485"/>
      <c r="O343" s="485"/>
      <c r="P343" s="973"/>
      <c r="Q343" s="973"/>
      <c r="R343" s="485"/>
      <c r="S343" s="485"/>
      <c r="T343" s="485"/>
      <c r="U343" s="968"/>
      <c r="V343" s="485"/>
      <c r="W343" s="485"/>
      <c r="X343" s="485"/>
      <c r="Y343" s="485"/>
      <c r="Z343" s="485"/>
      <c r="AA343" s="507"/>
      <c r="AB343" s="485"/>
      <c r="AC343" s="485"/>
      <c r="AD343" s="485"/>
      <c r="AE343" s="485"/>
      <c r="AF343" s="485"/>
      <c r="AG343" s="485"/>
      <c r="AH343" s="485"/>
      <c r="AI343" s="872"/>
    </row>
    <row r="344" ht="24.0" customHeight="1">
      <c r="A344" s="505"/>
      <c r="B344" s="485"/>
      <c r="C344" s="485"/>
      <c r="D344" s="485"/>
      <c r="E344" s="505"/>
      <c r="F344" s="485"/>
      <c r="G344" s="485"/>
      <c r="H344" s="485"/>
      <c r="I344" s="485"/>
      <c r="J344" s="973"/>
      <c r="K344" s="973"/>
      <c r="L344" s="485"/>
      <c r="M344" s="485"/>
      <c r="N344" s="485"/>
      <c r="O344" s="485"/>
      <c r="P344" s="973"/>
      <c r="Q344" s="973"/>
      <c r="R344" s="485"/>
      <c r="S344" s="485"/>
      <c r="T344" s="485"/>
      <c r="U344" s="968"/>
      <c r="V344" s="485"/>
      <c r="W344" s="485"/>
      <c r="X344" s="485"/>
      <c r="Y344" s="485"/>
      <c r="Z344" s="485"/>
      <c r="AA344" s="507"/>
      <c r="AB344" s="485"/>
      <c r="AC344" s="485"/>
      <c r="AD344" s="485"/>
      <c r="AE344" s="485"/>
      <c r="AF344" s="485"/>
      <c r="AG344" s="485"/>
      <c r="AH344" s="485"/>
      <c r="AI344" s="872"/>
    </row>
    <row r="345" ht="24.0" customHeight="1">
      <c r="A345" s="505"/>
      <c r="B345" s="485"/>
      <c r="C345" s="485"/>
      <c r="D345" s="485"/>
      <c r="E345" s="505"/>
      <c r="F345" s="485"/>
      <c r="G345" s="485"/>
      <c r="H345" s="485"/>
      <c r="I345" s="485"/>
      <c r="J345" s="973"/>
      <c r="K345" s="973"/>
      <c r="L345" s="485"/>
      <c r="M345" s="485"/>
      <c r="N345" s="485"/>
      <c r="O345" s="485"/>
      <c r="P345" s="973"/>
      <c r="Q345" s="973"/>
      <c r="R345" s="485"/>
      <c r="S345" s="485"/>
      <c r="T345" s="485"/>
      <c r="U345" s="968"/>
      <c r="V345" s="485"/>
      <c r="W345" s="485"/>
      <c r="X345" s="485"/>
      <c r="Y345" s="485"/>
      <c r="Z345" s="485"/>
      <c r="AA345" s="507"/>
      <c r="AB345" s="485"/>
      <c r="AC345" s="485"/>
      <c r="AD345" s="485"/>
      <c r="AE345" s="485"/>
      <c r="AF345" s="485"/>
      <c r="AG345" s="485"/>
      <c r="AH345" s="485"/>
      <c r="AI345" s="872"/>
    </row>
    <row r="346" ht="24.0" customHeight="1">
      <c r="A346" s="505"/>
      <c r="B346" s="485"/>
      <c r="C346" s="485"/>
      <c r="D346" s="485"/>
      <c r="E346" s="505"/>
      <c r="F346" s="485"/>
      <c r="G346" s="485"/>
      <c r="H346" s="485"/>
      <c r="I346" s="485"/>
      <c r="J346" s="973"/>
      <c r="K346" s="973"/>
      <c r="L346" s="485"/>
      <c r="M346" s="485"/>
      <c r="N346" s="485"/>
      <c r="O346" s="485"/>
      <c r="P346" s="973"/>
      <c r="Q346" s="973"/>
      <c r="R346" s="485"/>
      <c r="S346" s="485"/>
      <c r="T346" s="485"/>
      <c r="U346" s="968"/>
      <c r="V346" s="485"/>
      <c r="W346" s="485"/>
      <c r="X346" s="485"/>
      <c r="Y346" s="485"/>
      <c r="Z346" s="485"/>
      <c r="AA346" s="507"/>
      <c r="AB346" s="485"/>
      <c r="AC346" s="485"/>
      <c r="AD346" s="485"/>
      <c r="AE346" s="485"/>
      <c r="AF346" s="485"/>
      <c r="AG346" s="485"/>
      <c r="AH346" s="485"/>
      <c r="AI346" s="872"/>
    </row>
    <row r="347" ht="24.0" customHeight="1">
      <c r="A347" s="505"/>
      <c r="B347" s="485"/>
      <c r="C347" s="485"/>
      <c r="D347" s="485"/>
      <c r="E347" s="505"/>
      <c r="F347" s="485"/>
      <c r="G347" s="485"/>
      <c r="H347" s="485"/>
      <c r="I347" s="485"/>
      <c r="J347" s="973"/>
      <c r="K347" s="973"/>
      <c r="L347" s="485"/>
      <c r="M347" s="485"/>
      <c r="N347" s="485"/>
      <c r="O347" s="485"/>
      <c r="P347" s="973"/>
      <c r="Q347" s="973"/>
      <c r="R347" s="485"/>
      <c r="S347" s="485"/>
      <c r="T347" s="485"/>
      <c r="U347" s="968"/>
      <c r="V347" s="485"/>
      <c r="W347" s="485"/>
      <c r="X347" s="485"/>
      <c r="Y347" s="485"/>
      <c r="Z347" s="485"/>
      <c r="AA347" s="507"/>
      <c r="AB347" s="485"/>
      <c r="AC347" s="485"/>
      <c r="AD347" s="485"/>
      <c r="AE347" s="485"/>
      <c r="AF347" s="485"/>
      <c r="AG347" s="485"/>
      <c r="AH347" s="485"/>
      <c r="AI347" s="872"/>
    </row>
    <row r="348" ht="24.0" customHeight="1">
      <c r="A348" s="505"/>
      <c r="B348" s="485"/>
      <c r="C348" s="485"/>
      <c r="D348" s="485"/>
      <c r="E348" s="505"/>
      <c r="F348" s="485"/>
      <c r="G348" s="485"/>
      <c r="H348" s="485"/>
      <c r="I348" s="485"/>
      <c r="J348" s="973"/>
      <c r="K348" s="973"/>
      <c r="L348" s="485"/>
      <c r="M348" s="485"/>
      <c r="N348" s="485"/>
      <c r="O348" s="485"/>
      <c r="P348" s="973"/>
      <c r="Q348" s="973"/>
      <c r="R348" s="485"/>
      <c r="S348" s="485"/>
      <c r="T348" s="485"/>
      <c r="U348" s="968"/>
      <c r="V348" s="485"/>
      <c r="W348" s="485"/>
      <c r="X348" s="485"/>
      <c r="Y348" s="485"/>
      <c r="Z348" s="485"/>
      <c r="AA348" s="507"/>
      <c r="AB348" s="485"/>
      <c r="AC348" s="485"/>
      <c r="AD348" s="485"/>
      <c r="AE348" s="485"/>
      <c r="AF348" s="485"/>
      <c r="AG348" s="485"/>
      <c r="AH348" s="485"/>
      <c r="AI348" s="872"/>
    </row>
    <row r="349" ht="24.0" customHeight="1">
      <c r="A349" s="505"/>
      <c r="B349" s="485"/>
      <c r="C349" s="485"/>
      <c r="D349" s="485"/>
      <c r="E349" s="505"/>
      <c r="F349" s="485"/>
      <c r="G349" s="485"/>
      <c r="H349" s="485"/>
      <c r="I349" s="485"/>
      <c r="J349" s="973"/>
      <c r="K349" s="973"/>
      <c r="L349" s="485"/>
      <c r="M349" s="485"/>
      <c r="N349" s="485"/>
      <c r="O349" s="485"/>
      <c r="P349" s="973"/>
      <c r="Q349" s="973"/>
      <c r="R349" s="485"/>
      <c r="S349" s="485"/>
      <c r="T349" s="485"/>
      <c r="U349" s="968"/>
      <c r="V349" s="485"/>
      <c r="W349" s="485"/>
      <c r="X349" s="485"/>
      <c r="Y349" s="485"/>
      <c r="Z349" s="485"/>
      <c r="AA349" s="507"/>
      <c r="AB349" s="485"/>
      <c r="AC349" s="485"/>
      <c r="AD349" s="485"/>
      <c r="AE349" s="485"/>
      <c r="AF349" s="485"/>
      <c r="AG349" s="485"/>
      <c r="AH349" s="485"/>
      <c r="AI349" s="872"/>
    </row>
    <row r="350" ht="24.0" customHeight="1">
      <c r="A350" s="505"/>
      <c r="B350" s="485"/>
      <c r="C350" s="485"/>
      <c r="D350" s="485"/>
      <c r="E350" s="505"/>
      <c r="F350" s="485"/>
      <c r="G350" s="485"/>
      <c r="H350" s="485"/>
      <c r="I350" s="485"/>
      <c r="J350" s="973"/>
      <c r="K350" s="973"/>
      <c r="L350" s="485"/>
      <c r="M350" s="485"/>
      <c r="N350" s="485"/>
      <c r="O350" s="485"/>
      <c r="P350" s="973"/>
      <c r="Q350" s="973"/>
      <c r="R350" s="485"/>
      <c r="S350" s="485"/>
      <c r="T350" s="485"/>
      <c r="U350" s="968"/>
      <c r="V350" s="485"/>
      <c r="W350" s="485"/>
      <c r="X350" s="485"/>
      <c r="Y350" s="485"/>
      <c r="Z350" s="485"/>
      <c r="AA350" s="507"/>
      <c r="AB350" s="485"/>
      <c r="AC350" s="485"/>
      <c r="AD350" s="485"/>
      <c r="AE350" s="485"/>
      <c r="AF350" s="485"/>
      <c r="AG350" s="485"/>
      <c r="AH350" s="485"/>
      <c r="AI350" s="872"/>
    </row>
    <row r="351" ht="24.0" customHeight="1">
      <c r="A351" s="505"/>
      <c r="B351" s="485"/>
      <c r="C351" s="485"/>
      <c r="D351" s="485"/>
      <c r="E351" s="505"/>
      <c r="F351" s="485"/>
      <c r="G351" s="485"/>
      <c r="H351" s="485"/>
      <c r="I351" s="485"/>
      <c r="J351" s="973"/>
      <c r="K351" s="973"/>
      <c r="L351" s="485"/>
      <c r="M351" s="485"/>
      <c r="N351" s="485"/>
      <c r="O351" s="485"/>
      <c r="P351" s="973"/>
      <c r="Q351" s="973"/>
      <c r="R351" s="485"/>
      <c r="S351" s="485"/>
      <c r="T351" s="485"/>
      <c r="U351" s="968"/>
      <c r="V351" s="485"/>
      <c r="W351" s="485"/>
      <c r="X351" s="485"/>
      <c r="Y351" s="485"/>
      <c r="Z351" s="485"/>
      <c r="AA351" s="507"/>
      <c r="AB351" s="485"/>
      <c r="AC351" s="485"/>
      <c r="AD351" s="485"/>
      <c r="AE351" s="485"/>
      <c r="AF351" s="485"/>
      <c r="AG351" s="485"/>
      <c r="AH351" s="485"/>
      <c r="AI351" s="872"/>
    </row>
    <row r="352" ht="24.0" customHeight="1">
      <c r="A352" s="505"/>
      <c r="B352" s="485"/>
      <c r="C352" s="485"/>
      <c r="D352" s="485"/>
      <c r="E352" s="505"/>
      <c r="F352" s="485"/>
      <c r="G352" s="485"/>
      <c r="H352" s="485"/>
      <c r="I352" s="485"/>
      <c r="J352" s="973"/>
      <c r="K352" s="973"/>
      <c r="L352" s="485"/>
      <c r="M352" s="485"/>
      <c r="N352" s="485"/>
      <c r="O352" s="485"/>
      <c r="P352" s="973"/>
      <c r="Q352" s="973"/>
      <c r="R352" s="485"/>
      <c r="S352" s="485"/>
      <c r="T352" s="485"/>
      <c r="U352" s="968"/>
      <c r="V352" s="485"/>
      <c r="W352" s="485"/>
      <c r="X352" s="485"/>
      <c r="Y352" s="485"/>
      <c r="Z352" s="485"/>
      <c r="AA352" s="507"/>
      <c r="AB352" s="485"/>
      <c r="AC352" s="485"/>
      <c r="AD352" s="485"/>
      <c r="AE352" s="485"/>
      <c r="AF352" s="485"/>
      <c r="AG352" s="485"/>
      <c r="AH352" s="485"/>
      <c r="AI352" s="872"/>
    </row>
    <row r="353" ht="24.0" customHeight="1">
      <c r="A353" s="505"/>
      <c r="B353" s="485"/>
      <c r="C353" s="485"/>
      <c r="D353" s="485"/>
      <c r="E353" s="505"/>
      <c r="F353" s="485"/>
      <c r="G353" s="485"/>
      <c r="H353" s="485"/>
      <c r="I353" s="485"/>
      <c r="J353" s="973"/>
      <c r="K353" s="973"/>
      <c r="L353" s="485"/>
      <c r="M353" s="485"/>
      <c r="N353" s="485"/>
      <c r="O353" s="485"/>
      <c r="P353" s="973"/>
      <c r="Q353" s="973"/>
      <c r="R353" s="485"/>
      <c r="S353" s="485"/>
      <c r="T353" s="485"/>
      <c r="U353" s="968"/>
      <c r="V353" s="485"/>
      <c r="W353" s="485"/>
      <c r="X353" s="485"/>
      <c r="Y353" s="485"/>
      <c r="Z353" s="485"/>
      <c r="AA353" s="507"/>
      <c r="AB353" s="485"/>
      <c r="AC353" s="485"/>
      <c r="AD353" s="485"/>
      <c r="AE353" s="485"/>
      <c r="AF353" s="485"/>
      <c r="AG353" s="485"/>
      <c r="AH353" s="485"/>
      <c r="AI353" s="872"/>
    </row>
    <row r="354" ht="24.0" customHeight="1">
      <c r="A354" s="505"/>
      <c r="B354" s="485"/>
      <c r="C354" s="485"/>
      <c r="D354" s="485"/>
      <c r="E354" s="505"/>
      <c r="F354" s="485"/>
      <c r="G354" s="485"/>
      <c r="H354" s="485"/>
      <c r="I354" s="485"/>
      <c r="J354" s="973"/>
      <c r="K354" s="973"/>
      <c r="L354" s="485"/>
      <c r="M354" s="485"/>
      <c r="N354" s="485"/>
      <c r="O354" s="485"/>
      <c r="P354" s="973"/>
      <c r="Q354" s="973"/>
      <c r="R354" s="485"/>
      <c r="S354" s="485"/>
      <c r="T354" s="485"/>
      <c r="U354" s="968"/>
      <c r="V354" s="485"/>
      <c r="W354" s="485"/>
      <c r="X354" s="485"/>
      <c r="Y354" s="485"/>
      <c r="Z354" s="485"/>
      <c r="AA354" s="507"/>
      <c r="AB354" s="485"/>
      <c r="AC354" s="485"/>
      <c r="AD354" s="485"/>
      <c r="AE354" s="485"/>
      <c r="AF354" s="485"/>
      <c r="AG354" s="485"/>
      <c r="AH354" s="485"/>
      <c r="AI354" s="872"/>
    </row>
    <row r="355" ht="24.0" customHeight="1">
      <c r="A355" s="505"/>
      <c r="B355" s="485"/>
      <c r="C355" s="485"/>
      <c r="D355" s="485"/>
      <c r="E355" s="505"/>
      <c r="F355" s="485"/>
      <c r="G355" s="485"/>
      <c r="H355" s="485"/>
      <c r="I355" s="485"/>
      <c r="J355" s="973"/>
      <c r="K355" s="973"/>
      <c r="L355" s="485"/>
      <c r="M355" s="485"/>
      <c r="N355" s="485"/>
      <c r="O355" s="485"/>
      <c r="P355" s="973"/>
      <c r="Q355" s="973"/>
      <c r="R355" s="485"/>
      <c r="S355" s="485"/>
      <c r="T355" s="485"/>
      <c r="U355" s="968"/>
      <c r="V355" s="485"/>
      <c r="W355" s="485"/>
      <c r="X355" s="485"/>
      <c r="Y355" s="485"/>
      <c r="Z355" s="485"/>
      <c r="AA355" s="507"/>
      <c r="AB355" s="485"/>
      <c r="AC355" s="485"/>
      <c r="AD355" s="485"/>
      <c r="AE355" s="485"/>
      <c r="AF355" s="485"/>
      <c r="AG355" s="485"/>
      <c r="AH355" s="485"/>
      <c r="AI355" s="872"/>
    </row>
    <row r="356" ht="24.0" customHeight="1">
      <c r="A356" s="505"/>
      <c r="B356" s="485"/>
      <c r="C356" s="485"/>
      <c r="D356" s="485"/>
      <c r="E356" s="505"/>
      <c r="F356" s="485"/>
      <c r="G356" s="485"/>
      <c r="H356" s="485"/>
      <c r="I356" s="485"/>
      <c r="J356" s="973"/>
      <c r="K356" s="973"/>
      <c r="L356" s="485"/>
      <c r="M356" s="485"/>
      <c r="N356" s="485"/>
      <c r="O356" s="485"/>
      <c r="P356" s="973"/>
      <c r="Q356" s="973"/>
      <c r="R356" s="485"/>
      <c r="S356" s="485"/>
      <c r="T356" s="485"/>
      <c r="U356" s="968"/>
      <c r="V356" s="485"/>
      <c r="W356" s="485"/>
      <c r="X356" s="485"/>
      <c r="Y356" s="485"/>
      <c r="Z356" s="485"/>
      <c r="AA356" s="507"/>
      <c r="AB356" s="485"/>
      <c r="AC356" s="485"/>
      <c r="AD356" s="485"/>
      <c r="AE356" s="485"/>
      <c r="AF356" s="485"/>
      <c r="AG356" s="485"/>
      <c r="AH356" s="485"/>
      <c r="AI356" s="872"/>
    </row>
    <row r="357" ht="24.0" customHeight="1">
      <c r="A357" s="505"/>
      <c r="B357" s="485"/>
      <c r="C357" s="485"/>
      <c r="D357" s="485"/>
      <c r="E357" s="505"/>
      <c r="F357" s="485"/>
      <c r="G357" s="485"/>
      <c r="H357" s="485"/>
      <c r="I357" s="485"/>
      <c r="J357" s="973"/>
      <c r="K357" s="973"/>
      <c r="L357" s="485"/>
      <c r="M357" s="485"/>
      <c r="N357" s="485"/>
      <c r="O357" s="485"/>
      <c r="P357" s="973"/>
      <c r="Q357" s="973"/>
      <c r="R357" s="485"/>
      <c r="S357" s="485"/>
      <c r="T357" s="485"/>
      <c r="U357" s="968"/>
      <c r="V357" s="485"/>
      <c r="W357" s="485"/>
      <c r="X357" s="485"/>
      <c r="Y357" s="485"/>
      <c r="Z357" s="485"/>
      <c r="AA357" s="507"/>
      <c r="AB357" s="485"/>
      <c r="AC357" s="485"/>
      <c r="AD357" s="485"/>
      <c r="AE357" s="485"/>
      <c r="AF357" s="485"/>
      <c r="AG357" s="485"/>
      <c r="AH357" s="485"/>
      <c r="AI357" s="872"/>
    </row>
    <row r="358" ht="24.0" customHeight="1">
      <c r="A358" s="505"/>
      <c r="B358" s="485"/>
      <c r="C358" s="485"/>
      <c r="D358" s="485"/>
      <c r="E358" s="505"/>
      <c r="F358" s="485"/>
      <c r="G358" s="485"/>
      <c r="H358" s="485"/>
      <c r="I358" s="485"/>
      <c r="J358" s="973"/>
      <c r="K358" s="973"/>
      <c r="L358" s="485"/>
      <c r="M358" s="485"/>
      <c r="N358" s="485"/>
      <c r="O358" s="485"/>
      <c r="P358" s="973"/>
      <c r="Q358" s="973"/>
      <c r="R358" s="485"/>
      <c r="S358" s="485"/>
      <c r="T358" s="485"/>
      <c r="U358" s="968"/>
      <c r="V358" s="485"/>
      <c r="W358" s="485"/>
      <c r="X358" s="485"/>
      <c r="Y358" s="485"/>
      <c r="Z358" s="485"/>
      <c r="AA358" s="507"/>
      <c r="AB358" s="485"/>
      <c r="AC358" s="485"/>
      <c r="AD358" s="485"/>
      <c r="AE358" s="485"/>
      <c r="AF358" s="485"/>
      <c r="AG358" s="485"/>
      <c r="AH358" s="485"/>
      <c r="AI358" s="872"/>
    </row>
    <row r="359" ht="24.0" customHeight="1">
      <c r="A359" s="505"/>
      <c r="B359" s="485"/>
      <c r="C359" s="485"/>
      <c r="D359" s="485"/>
      <c r="E359" s="505"/>
      <c r="F359" s="485"/>
      <c r="G359" s="485"/>
      <c r="H359" s="485"/>
      <c r="I359" s="485"/>
      <c r="J359" s="973"/>
      <c r="K359" s="973"/>
      <c r="L359" s="485"/>
      <c r="M359" s="485"/>
      <c r="N359" s="485"/>
      <c r="O359" s="485"/>
      <c r="P359" s="973"/>
      <c r="Q359" s="973"/>
      <c r="R359" s="485"/>
      <c r="S359" s="485"/>
      <c r="T359" s="485"/>
      <c r="U359" s="968"/>
      <c r="V359" s="485"/>
      <c r="W359" s="485"/>
      <c r="X359" s="485"/>
      <c r="Y359" s="485"/>
      <c r="Z359" s="485"/>
      <c r="AA359" s="507"/>
      <c r="AB359" s="485"/>
      <c r="AC359" s="485"/>
      <c r="AD359" s="485"/>
      <c r="AE359" s="485"/>
      <c r="AF359" s="485"/>
      <c r="AG359" s="485"/>
      <c r="AH359" s="485"/>
      <c r="AI359" s="872"/>
    </row>
    <row r="360" ht="24.0" customHeight="1">
      <c r="A360" s="505"/>
      <c r="B360" s="485"/>
      <c r="C360" s="485"/>
      <c r="D360" s="485"/>
      <c r="E360" s="505"/>
      <c r="F360" s="485"/>
      <c r="G360" s="485"/>
      <c r="H360" s="485"/>
      <c r="I360" s="485"/>
      <c r="J360" s="973"/>
      <c r="K360" s="973"/>
      <c r="L360" s="485"/>
      <c r="M360" s="485"/>
      <c r="N360" s="485"/>
      <c r="O360" s="485"/>
      <c r="P360" s="973"/>
      <c r="Q360" s="973"/>
      <c r="R360" s="485"/>
      <c r="S360" s="485"/>
      <c r="T360" s="485"/>
      <c r="U360" s="968"/>
      <c r="V360" s="485"/>
      <c r="W360" s="485"/>
      <c r="X360" s="485"/>
      <c r="Y360" s="485"/>
      <c r="Z360" s="485"/>
      <c r="AA360" s="507"/>
      <c r="AB360" s="485"/>
      <c r="AC360" s="485"/>
      <c r="AD360" s="485"/>
      <c r="AE360" s="485"/>
      <c r="AF360" s="485"/>
      <c r="AG360" s="485"/>
      <c r="AH360" s="485"/>
      <c r="AI360" s="872"/>
    </row>
    <row r="361" ht="24.0" customHeight="1">
      <c r="A361" s="505"/>
      <c r="B361" s="485"/>
      <c r="C361" s="485"/>
      <c r="D361" s="485"/>
      <c r="E361" s="505"/>
      <c r="F361" s="485"/>
      <c r="G361" s="485"/>
      <c r="H361" s="485"/>
      <c r="I361" s="485"/>
      <c r="J361" s="973"/>
      <c r="K361" s="973"/>
      <c r="L361" s="485"/>
      <c r="M361" s="485"/>
      <c r="N361" s="485"/>
      <c r="O361" s="485"/>
      <c r="P361" s="973"/>
      <c r="Q361" s="973"/>
      <c r="R361" s="485"/>
      <c r="S361" s="485"/>
      <c r="T361" s="485"/>
      <c r="U361" s="968"/>
      <c r="V361" s="485"/>
      <c r="W361" s="485"/>
      <c r="X361" s="485"/>
      <c r="Y361" s="485"/>
      <c r="Z361" s="485"/>
      <c r="AA361" s="507"/>
      <c r="AB361" s="485"/>
      <c r="AC361" s="485"/>
      <c r="AD361" s="485"/>
      <c r="AE361" s="485"/>
      <c r="AF361" s="485"/>
      <c r="AG361" s="485"/>
      <c r="AH361" s="485"/>
      <c r="AI361" s="872"/>
    </row>
    <row r="362" ht="24.0" customHeight="1">
      <c r="A362" s="505"/>
      <c r="B362" s="485"/>
      <c r="C362" s="485"/>
      <c r="D362" s="485"/>
      <c r="E362" s="505"/>
      <c r="F362" s="485"/>
      <c r="G362" s="485"/>
      <c r="H362" s="485"/>
      <c r="I362" s="485"/>
      <c r="J362" s="973"/>
      <c r="K362" s="973"/>
      <c r="L362" s="485"/>
      <c r="M362" s="485"/>
      <c r="N362" s="485"/>
      <c r="O362" s="485"/>
      <c r="P362" s="973"/>
      <c r="Q362" s="973"/>
      <c r="R362" s="485"/>
      <c r="S362" s="485"/>
      <c r="T362" s="485"/>
      <c r="U362" s="968"/>
      <c r="V362" s="485"/>
      <c r="W362" s="485"/>
      <c r="X362" s="485"/>
      <c r="Y362" s="485"/>
      <c r="Z362" s="485"/>
      <c r="AA362" s="507"/>
      <c r="AB362" s="485"/>
      <c r="AC362" s="485"/>
      <c r="AD362" s="485"/>
      <c r="AE362" s="485"/>
      <c r="AF362" s="485"/>
      <c r="AG362" s="485"/>
      <c r="AH362" s="485"/>
      <c r="AI362" s="872"/>
    </row>
    <row r="363" ht="24.0" customHeight="1">
      <c r="A363" s="505"/>
      <c r="B363" s="485"/>
      <c r="C363" s="485"/>
      <c r="D363" s="485"/>
      <c r="E363" s="505"/>
      <c r="F363" s="485"/>
      <c r="G363" s="485"/>
      <c r="H363" s="485"/>
      <c r="I363" s="485"/>
      <c r="J363" s="973"/>
      <c r="K363" s="973"/>
      <c r="L363" s="485"/>
      <c r="M363" s="485"/>
      <c r="N363" s="485"/>
      <c r="O363" s="485"/>
      <c r="P363" s="973"/>
      <c r="Q363" s="973"/>
      <c r="R363" s="485"/>
      <c r="S363" s="485"/>
      <c r="T363" s="485"/>
      <c r="U363" s="968"/>
      <c r="V363" s="485"/>
      <c r="W363" s="485"/>
      <c r="X363" s="485"/>
      <c r="Y363" s="485"/>
      <c r="Z363" s="485"/>
      <c r="AA363" s="507"/>
      <c r="AB363" s="485"/>
      <c r="AC363" s="485"/>
      <c r="AD363" s="485"/>
      <c r="AE363" s="485"/>
      <c r="AF363" s="485"/>
      <c r="AG363" s="485"/>
      <c r="AH363" s="485"/>
      <c r="AI363" s="872"/>
    </row>
    <row r="364" ht="24.0" customHeight="1">
      <c r="A364" s="505"/>
      <c r="B364" s="485"/>
      <c r="C364" s="485"/>
      <c r="D364" s="485"/>
      <c r="E364" s="505"/>
      <c r="F364" s="485"/>
      <c r="G364" s="485"/>
      <c r="H364" s="485"/>
      <c r="I364" s="485"/>
      <c r="J364" s="973"/>
      <c r="K364" s="973"/>
      <c r="L364" s="485"/>
      <c r="M364" s="485"/>
      <c r="N364" s="485"/>
      <c r="O364" s="485"/>
      <c r="P364" s="973"/>
      <c r="Q364" s="973"/>
      <c r="R364" s="485"/>
      <c r="S364" s="485"/>
      <c r="T364" s="485"/>
      <c r="U364" s="968"/>
      <c r="V364" s="485"/>
      <c r="W364" s="485"/>
      <c r="X364" s="485"/>
      <c r="Y364" s="485"/>
      <c r="Z364" s="485"/>
      <c r="AA364" s="507"/>
      <c r="AB364" s="485"/>
      <c r="AC364" s="485"/>
      <c r="AD364" s="485"/>
      <c r="AE364" s="485"/>
      <c r="AF364" s="485"/>
      <c r="AG364" s="485"/>
      <c r="AH364" s="485"/>
      <c r="AI364" s="872"/>
    </row>
    <row r="365" ht="24.0" customHeight="1">
      <c r="A365" s="505"/>
      <c r="B365" s="485"/>
      <c r="C365" s="485"/>
      <c r="D365" s="485"/>
      <c r="E365" s="505"/>
      <c r="F365" s="485"/>
      <c r="G365" s="485"/>
      <c r="H365" s="485"/>
      <c r="I365" s="485"/>
      <c r="J365" s="973"/>
      <c r="K365" s="973"/>
      <c r="L365" s="485"/>
      <c r="M365" s="485"/>
      <c r="N365" s="485"/>
      <c r="O365" s="485"/>
      <c r="P365" s="973"/>
      <c r="Q365" s="973"/>
      <c r="R365" s="485"/>
      <c r="S365" s="485"/>
      <c r="T365" s="485"/>
      <c r="U365" s="968"/>
      <c r="V365" s="485"/>
      <c r="W365" s="485"/>
      <c r="X365" s="485"/>
      <c r="Y365" s="485"/>
      <c r="Z365" s="485"/>
      <c r="AA365" s="507"/>
      <c r="AB365" s="485"/>
      <c r="AC365" s="485"/>
      <c r="AD365" s="485"/>
      <c r="AE365" s="485"/>
      <c r="AF365" s="485"/>
      <c r="AG365" s="485"/>
      <c r="AH365" s="485"/>
      <c r="AI365" s="872"/>
    </row>
    <row r="366" ht="24.0" customHeight="1">
      <c r="A366" s="505"/>
      <c r="B366" s="485"/>
      <c r="C366" s="485"/>
      <c r="D366" s="485"/>
      <c r="E366" s="505"/>
      <c r="F366" s="485"/>
      <c r="G366" s="485"/>
      <c r="H366" s="485"/>
      <c r="I366" s="485"/>
      <c r="J366" s="973"/>
      <c r="K366" s="973"/>
      <c r="L366" s="485"/>
      <c r="M366" s="485"/>
      <c r="N366" s="485"/>
      <c r="O366" s="485"/>
      <c r="P366" s="973"/>
      <c r="Q366" s="973"/>
      <c r="R366" s="485"/>
      <c r="S366" s="485"/>
      <c r="T366" s="485"/>
      <c r="U366" s="968"/>
      <c r="V366" s="485"/>
      <c r="W366" s="485"/>
      <c r="X366" s="485"/>
      <c r="Y366" s="485"/>
      <c r="Z366" s="485"/>
      <c r="AA366" s="507"/>
      <c r="AB366" s="485"/>
      <c r="AC366" s="485"/>
      <c r="AD366" s="485"/>
      <c r="AE366" s="485"/>
      <c r="AF366" s="485"/>
      <c r="AG366" s="485"/>
      <c r="AH366" s="485"/>
      <c r="AI366" s="872"/>
    </row>
    <row r="367" ht="24.0" customHeight="1">
      <c r="A367" s="505"/>
      <c r="B367" s="485"/>
      <c r="C367" s="485"/>
      <c r="D367" s="485"/>
      <c r="E367" s="505"/>
      <c r="F367" s="485"/>
      <c r="G367" s="485"/>
      <c r="H367" s="485"/>
      <c r="I367" s="485"/>
      <c r="J367" s="973"/>
      <c r="K367" s="973"/>
      <c r="L367" s="485"/>
      <c r="M367" s="485"/>
      <c r="N367" s="485"/>
      <c r="O367" s="485"/>
      <c r="P367" s="973"/>
      <c r="Q367" s="973"/>
      <c r="R367" s="485"/>
      <c r="S367" s="485"/>
      <c r="T367" s="485"/>
      <c r="U367" s="968"/>
      <c r="V367" s="485"/>
      <c r="W367" s="485"/>
      <c r="X367" s="485"/>
      <c r="Y367" s="485"/>
      <c r="Z367" s="485"/>
      <c r="AA367" s="507"/>
      <c r="AB367" s="485"/>
      <c r="AC367" s="485"/>
      <c r="AD367" s="485"/>
      <c r="AE367" s="485"/>
      <c r="AF367" s="485"/>
      <c r="AG367" s="485"/>
      <c r="AH367" s="485"/>
      <c r="AI367" s="872"/>
    </row>
    <row r="368" ht="24.0" customHeight="1">
      <c r="A368" s="505"/>
      <c r="B368" s="485"/>
      <c r="C368" s="485"/>
      <c r="D368" s="485"/>
      <c r="E368" s="505"/>
      <c r="F368" s="485"/>
      <c r="G368" s="485"/>
      <c r="H368" s="485"/>
      <c r="I368" s="485"/>
      <c r="J368" s="973"/>
      <c r="K368" s="973"/>
      <c r="L368" s="485"/>
      <c r="M368" s="485"/>
      <c r="N368" s="485"/>
      <c r="O368" s="485"/>
      <c r="P368" s="973"/>
      <c r="Q368" s="973"/>
      <c r="R368" s="485"/>
      <c r="S368" s="485"/>
      <c r="T368" s="485"/>
      <c r="U368" s="968"/>
      <c r="V368" s="485"/>
      <c r="W368" s="485"/>
      <c r="X368" s="485"/>
      <c r="Y368" s="485"/>
      <c r="Z368" s="485"/>
      <c r="AA368" s="507"/>
      <c r="AB368" s="485"/>
      <c r="AC368" s="485"/>
      <c r="AD368" s="485"/>
      <c r="AE368" s="485"/>
      <c r="AF368" s="485"/>
      <c r="AG368" s="485"/>
      <c r="AH368" s="485"/>
      <c r="AI368" s="872"/>
    </row>
    <row r="369" ht="24.0" customHeight="1">
      <c r="A369" s="505"/>
      <c r="B369" s="485"/>
      <c r="C369" s="485"/>
      <c r="D369" s="485"/>
      <c r="E369" s="505"/>
      <c r="F369" s="485"/>
      <c r="G369" s="485"/>
      <c r="H369" s="485"/>
      <c r="I369" s="485"/>
      <c r="J369" s="973"/>
      <c r="K369" s="973"/>
      <c r="L369" s="485"/>
      <c r="M369" s="485"/>
      <c r="N369" s="485"/>
      <c r="O369" s="485"/>
      <c r="P369" s="973"/>
      <c r="Q369" s="973"/>
      <c r="R369" s="485"/>
      <c r="S369" s="485"/>
      <c r="T369" s="485"/>
      <c r="U369" s="968"/>
      <c r="V369" s="485"/>
      <c r="W369" s="485"/>
      <c r="X369" s="485"/>
      <c r="Y369" s="485"/>
      <c r="Z369" s="485"/>
      <c r="AA369" s="507"/>
      <c r="AB369" s="485"/>
      <c r="AC369" s="485"/>
      <c r="AD369" s="485"/>
      <c r="AE369" s="485"/>
      <c r="AF369" s="485"/>
      <c r="AG369" s="485"/>
      <c r="AH369" s="485"/>
      <c r="AI369" s="872"/>
    </row>
    <row r="370" ht="24.0" customHeight="1">
      <c r="A370" s="505"/>
      <c r="B370" s="485"/>
      <c r="C370" s="485"/>
      <c r="D370" s="485"/>
      <c r="E370" s="505"/>
      <c r="F370" s="485"/>
      <c r="G370" s="485"/>
      <c r="H370" s="485"/>
      <c r="I370" s="485"/>
      <c r="J370" s="973"/>
      <c r="K370" s="973"/>
      <c r="L370" s="485"/>
      <c r="M370" s="485"/>
      <c r="N370" s="485"/>
      <c r="O370" s="485"/>
      <c r="P370" s="973"/>
      <c r="Q370" s="973"/>
      <c r="R370" s="485"/>
      <c r="S370" s="485"/>
      <c r="T370" s="485"/>
      <c r="U370" s="968"/>
      <c r="V370" s="485"/>
      <c r="W370" s="485"/>
      <c r="X370" s="485"/>
      <c r="Y370" s="485"/>
      <c r="Z370" s="485"/>
      <c r="AA370" s="507"/>
      <c r="AB370" s="485"/>
      <c r="AC370" s="485"/>
      <c r="AD370" s="485"/>
      <c r="AE370" s="485"/>
      <c r="AF370" s="485"/>
      <c r="AG370" s="485"/>
      <c r="AH370" s="485"/>
      <c r="AI370" s="872"/>
    </row>
    <row r="371" ht="24.0" customHeight="1">
      <c r="A371" s="505"/>
      <c r="B371" s="485"/>
      <c r="C371" s="485"/>
      <c r="D371" s="485"/>
      <c r="E371" s="505"/>
      <c r="F371" s="485"/>
      <c r="G371" s="485"/>
      <c r="H371" s="485"/>
      <c r="I371" s="485"/>
      <c r="J371" s="973"/>
      <c r="K371" s="973"/>
      <c r="L371" s="485"/>
      <c r="M371" s="485"/>
      <c r="N371" s="485"/>
      <c r="O371" s="485"/>
      <c r="P371" s="973"/>
      <c r="Q371" s="973"/>
      <c r="R371" s="485"/>
      <c r="S371" s="485"/>
      <c r="T371" s="485"/>
      <c r="U371" s="968"/>
      <c r="V371" s="485"/>
      <c r="W371" s="485"/>
      <c r="X371" s="485"/>
      <c r="Y371" s="485"/>
      <c r="Z371" s="485"/>
      <c r="AA371" s="507"/>
      <c r="AB371" s="485"/>
      <c r="AC371" s="485"/>
      <c r="AD371" s="485"/>
      <c r="AE371" s="485"/>
      <c r="AF371" s="485"/>
      <c r="AG371" s="485"/>
      <c r="AH371" s="485"/>
      <c r="AI371" s="872"/>
    </row>
    <row r="372" ht="24.0" customHeight="1">
      <c r="A372" s="505"/>
      <c r="B372" s="485"/>
      <c r="C372" s="485"/>
      <c r="D372" s="485"/>
      <c r="E372" s="505"/>
      <c r="F372" s="485"/>
      <c r="G372" s="485"/>
      <c r="H372" s="485"/>
      <c r="I372" s="485"/>
      <c r="J372" s="973"/>
      <c r="K372" s="973"/>
      <c r="L372" s="485"/>
      <c r="M372" s="485"/>
      <c r="N372" s="485"/>
      <c r="O372" s="485"/>
      <c r="P372" s="973"/>
      <c r="Q372" s="973"/>
      <c r="R372" s="485"/>
      <c r="S372" s="485"/>
      <c r="T372" s="485"/>
      <c r="U372" s="968"/>
      <c r="V372" s="485"/>
      <c r="W372" s="485"/>
      <c r="X372" s="485"/>
      <c r="Y372" s="485"/>
      <c r="Z372" s="485"/>
      <c r="AA372" s="507"/>
      <c r="AB372" s="485"/>
      <c r="AC372" s="485"/>
      <c r="AD372" s="485"/>
      <c r="AE372" s="485"/>
      <c r="AF372" s="485"/>
      <c r="AG372" s="485"/>
      <c r="AH372" s="485"/>
      <c r="AI372" s="872"/>
    </row>
    <row r="373" ht="24.0" customHeight="1">
      <c r="A373" s="505"/>
      <c r="B373" s="485"/>
      <c r="C373" s="485"/>
      <c r="D373" s="485"/>
      <c r="E373" s="505"/>
      <c r="F373" s="485"/>
      <c r="G373" s="485"/>
      <c r="H373" s="485"/>
      <c r="I373" s="485"/>
      <c r="J373" s="973"/>
      <c r="K373" s="973"/>
      <c r="L373" s="485"/>
      <c r="M373" s="485"/>
      <c r="N373" s="485"/>
      <c r="O373" s="485"/>
      <c r="P373" s="973"/>
      <c r="Q373" s="973"/>
      <c r="R373" s="485"/>
      <c r="S373" s="485"/>
      <c r="T373" s="485"/>
      <c r="U373" s="968"/>
      <c r="V373" s="485"/>
      <c r="W373" s="485"/>
      <c r="X373" s="485"/>
      <c r="Y373" s="485"/>
      <c r="Z373" s="485"/>
      <c r="AA373" s="507"/>
      <c r="AB373" s="485"/>
      <c r="AC373" s="485"/>
      <c r="AD373" s="485"/>
      <c r="AE373" s="485"/>
      <c r="AF373" s="485"/>
      <c r="AG373" s="485"/>
      <c r="AH373" s="485"/>
      <c r="AI373" s="872"/>
    </row>
    <row r="374" ht="24.0" customHeight="1">
      <c r="A374" s="505"/>
      <c r="B374" s="485"/>
      <c r="C374" s="485"/>
      <c r="D374" s="485"/>
      <c r="E374" s="505"/>
      <c r="F374" s="485"/>
      <c r="G374" s="485"/>
      <c r="H374" s="485"/>
      <c r="I374" s="485"/>
      <c r="J374" s="973"/>
      <c r="K374" s="973"/>
      <c r="L374" s="485"/>
      <c r="M374" s="485"/>
      <c r="N374" s="485"/>
      <c r="O374" s="485"/>
      <c r="P374" s="973"/>
      <c r="Q374" s="973"/>
      <c r="R374" s="485"/>
      <c r="S374" s="485"/>
      <c r="T374" s="485"/>
      <c r="U374" s="968"/>
      <c r="V374" s="485"/>
      <c r="W374" s="485"/>
      <c r="X374" s="485"/>
      <c r="Y374" s="485"/>
      <c r="Z374" s="485"/>
      <c r="AA374" s="507"/>
      <c r="AB374" s="485"/>
      <c r="AC374" s="485"/>
      <c r="AD374" s="485"/>
      <c r="AE374" s="485"/>
      <c r="AF374" s="485"/>
      <c r="AG374" s="485"/>
      <c r="AH374" s="485"/>
      <c r="AI374" s="872"/>
    </row>
    <row r="375" ht="24.0" customHeight="1">
      <c r="A375" s="505"/>
      <c r="B375" s="485"/>
      <c r="C375" s="485"/>
      <c r="D375" s="485"/>
      <c r="E375" s="505"/>
      <c r="F375" s="485"/>
      <c r="G375" s="485"/>
      <c r="H375" s="485"/>
      <c r="I375" s="485"/>
      <c r="J375" s="973"/>
      <c r="K375" s="973"/>
      <c r="L375" s="485"/>
      <c r="M375" s="485"/>
      <c r="N375" s="485"/>
      <c r="O375" s="485"/>
      <c r="P375" s="973"/>
      <c r="Q375" s="973"/>
      <c r="R375" s="485"/>
      <c r="S375" s="485"/>
      <c r="T375" s="485"/>
      <c r="U375" s="968"/>
      <c r="V375" s="485"/>
      <c r="W375" s="485"/>
      <c r="X375" s="485"/>
      <c r="Y375" s="485"/>
      <c r="Z375" s="485"/>
      <c r="AA375" s="507"/>
      <c r="AB375" s="485"/>
      <c r="AC375" s="485"/>
      <c r="AD375" s="485"/>
      <c r="AE375" s="485"/>
      <c r="AF375" s="485"/>
      <c r="AG375" s="485"/>
      <c r="AH375" s="485"/>
      <c r="AI375" s="872"/>
    </row>
    <row r="376" ht="24.0" customHeight="1">
      <c r="A376" s="505"/>
      <c r="B376" s="485"/>
      <c r="C376" s="485"/>
      <c r="D376" s="485"/>
      <c r="E376" s="505"/>
      <c r="F376" s="485"/>
      <c r="G376" s="485"/>
      <c r="H376" s="485"/>
      <c r="I376" s="485"/>
      <c r="J376" s="973"/>
      <c r="K376" s="973"/>
      <c r="L376" s="485"/>
      <c r="M376" s="485"/>
      <c r="N376" s="485"/>
      <c r="O376" s="485"/>
      <c r="P376" s="973"/>
      <c r="Q376" s="973"/>
      <c r="R376" s="485"/>
      <c r="S376" s="485"/>
      <c r="T376" s="485"/>
      <c r="U376" s="968"/>
      <c r="V376" s="485"/>
      <c r="W376" s="485"/>
      <c r="X376" s="485"/>
      <c r="Y376" s="485"/>
      <c r="Z376" s="485"/>
      <c r="AA376" s="507"/>
      <c r="AB376" s="485"/>
      <c r="AC376" s="485"/>
      <c r="AD376" s="485"/>
      <c r="AE376" s="485"/>
      <c r="AF376" s="485"/>
      <c r="AG376" s="485"/>
      <c r="AH376" s="485"/>
      <c r="AI376" s="872"/>
    </row>
    <row r="377" ht="24.0" customHeight="1">
      <c r="A377" s="505"/>
      <c r="B377" s="485"/>
      <c r="C377" s="485"/>
      <c r="D377" s="485"/>
      <c r="E377" s="505"/>
      <c r="F377" s="485"/>
      <c r="G377" s="485"/>
      <c r="H377" s="485"/>
      <c r="I377" s="485"/>
      <c r="J377" s="973"/>
      <c r="K377" s="973"/>
      <c r="L377" s="485"/>
      <c r="M377" s="485"/>
      <c r="N377" s="485"/>
      <c r="O377" s="485"/>
      <c r="P377" s="973"/>
      <c r="Q377" s="973"/>
      <c r="R377" s="485"/>
      <c r="S377" s="485"/>
      <c r="T377" s="485"/>
      <c r="U377" s="968"/>
      <c r="V377" s="485"/>
      <c r="W377" s="485"/>
      <c r="X377" s="485"/>
      <c r="Y377" s="485"/>
      <c r="Z377" s="485"/>
      <c r="AA377" s="507"/>
      <c r="AB377" s="485"/>
      <c r="AC377" s="485"/>
      <c r="AD377" s="485"/>
      <c r="AE377" s="485"/>
      <c r="AF377" s="485"/>
      <c r="AG377" s="485"/>
      <c r="AH377" s="485"/>
      <c r="AI377" s="872"/>
    </row>
    <row r="378" ht="24.0" customHeight="1">
      <c r="A378" s="505"/>
      <c r="B378" s="485"/>
      <c r="C378" s="485"/>
      <c r="D378" s="485"/>
      <c r="E378" s="505"/>
      <c r="F378" s="485"/>
      <c r="G378" s="485"/>
      <c r="H378" s="485"/>
      <c r="I378" s="485"/>
      <c r="J378" s="973"/>
      <c r="K378" s="973"/>
      <c r="L378" s="485"/>
      <c r="M378" s="485"/>
      <c r="N378" s="485"/>
      <c r="O378" s="485"/>
      <c r="P378" s="973"/>
      <c r="Q378" s="973"/>
      <c r="R378" s="485"/>
      <c r="S378" s="485"/>
      <c r="T378" s="485"/>
      <c r="U378" s="968"/>
      <c r="V378" s="485"/>
      <c r="W378" s="485"/>
      <c r="X378" s="485"/>
      <c r="Y378" s="485"/>
      <c r="Z378" s="485"/>
      <c r="AA378" s="507"/>
      <c r="AB378" s="485"/>
      <c r="AC378" s="485"/>
      <c r="AD378" s="485"/>
      <c r="AE378" s="485"/>
      <c r="AF378" s="485"/>
      <c r="AG378" s="485"/>
      <c r="AH378" s="485"/>
      <c r="AI378" s="872"/>
    </row>
    <row r="379" ht="24.0" customHeight="1">
      <c r="A379" s="505"/>
      <c r="B379" s="485"/>
      <c r="C379" s="485"/>
      <c r="D379" s="485"/>
      <c r="E379" s="505"/>
      <c r="F379" s="485"/>
      <c r="G379" s="485"/>
      <c r="H379" s="485"/>
      <c r="I379" s="485"/>
      <c r="J379" s="973"/>
      <c r="K379" s="973"/>
      <c r="L379" s="485"/>
      <c r="M379" s="485"/>
      <c r="N379" s="485"/>
      <c r="O379" s="485"/>
      <c r="P379" s="973"/>
      <c r="Q379" s="973"/>
      <c r="R379" s="485"/>
      <c r="S379" s="485"/>
      <c r="T379" s="485"/>
      <c r="U379" s="968"/>
      <c r="V379" s="485"/>
      <c r="W379" s="485"/>
      <c r="X379" s="485"/>
      <c r="Y379" s="485"/>
      <c r="Z379" s="485"/>
      <c r="AA379" s="507"/>
      <c r="AB379" s="485"/>
      <c r="AC379" s="485"/>
      <c r="AD379" s="485"/>
      <c r="AE379" s="485"/>
      <c r="AF379" s="485"/>
      <c r="AG379" s="485"/>
      <c r="AH379" s="485"/>
      <c r="AI379" s="872"/>
    </row>
    <row r="380" ht="24.0" customHeight="1">
      <c r="A380" s="505"/>
      <c r="B380" s="485"/>
      <c r="C380" s="485"/>
      <c r="D380" s="485"/>
      <c r="E380" s="505"/>
      <c r="F380" s="485"/>
      <c r="G380" s="485"/>
      <c r="H380" s="485"/>
      <c r="I380" s="485"/>
      <c r="J380" s="973"/>
      <c r="K380" s="973"/>
      <c r="L380" s="485"/>
      <c r="M380" s="485"/>
      <c r="N380" s="485"/>
      <c r="O380" s="485"/>
      <c r="P380" s="973"/>
      <c r="Q380" s="973"/>
      <c r="R380" s="485"/>
      <c r="S380" s="485"/>
      <c r="T380" s="485"/>
      <c r="U380" s="968"/>
      <c r="V380" s="485"/>
      <c r="W380" s="485"/>
      <c r="X380" s="485"/>
      <c r="Y380" s="485"/>
      <c r="Z380" s="485"/>
      <c r="AA380" s="507"/>
      <c r="AB380" s="485"/>
      <c r="AC380" s="485"/>
      <c r="AD380" s="485"/>
      <c r="AE380" s="485"/>
      <c r="AF380" s="485"/>
      <c r="AG380" s="485"/>
      <c r="AH380" s="485"/>
      <c r="AI380" s="872"/>
    </row>
    <row r="381" ht="24.0" customHeight="1">
      <c r="A381" s="505"/>
      <c r="B381" s="485"/>
      <c r="C381" s="485"/>
      <c r="D381" s="485"/>
      <c r="E381" s="505"/>
      <c r="F381" s="485"/>
      <c r="G381" s="485"/>
      <c r="H381" s="485"/>
      <c r="I381" s="485"/>
      <c r="J381" s="973"/>
      <c r="K381" s="973"/>
      <c r="L381" s="485"/>
      <c r="M381" s="485"/>
      <c r="N381" s="485"/>
      <c r="O381" s="485"/>
      <c r="P381" s="973"/>
      <c r="Q381" s="973"/>
      <c r="R381" s="485"/>
      <c r="S381" s="485"/>
      <c r="T381" s="485"/>
      <c r="U381" s="968"/>
      <c r="V381" s="485"/>
      <c r="W381" s="485"/>
      <c r="X381" s="485"/>
      <c r="Y381" s="485"/>
      <c r="Z381" s="485"/>
      <c r="AA381" s="507"/>
      <c r="AB381" s="485"/>
      <c r="AC381" s="485"/>
      <c r="AD381" s="485"/>
      <c r="AE381" s="485"/>
      <c r="AF381" s="485"/>
      <c r="AG381" s="485"/>
      <c r="AH381" s="485"/>
      <c r="AI381" s="872"/>
    </row>
    <row r="382" ht="24.0" customHeight="1">
      <c r="A382" s="505"/>
      <c r="B382" s="485"/>
      <c r="C382" s="485"/>
      <c r="D382" s="485"/>
      <c r="E382" s="505"/>
      <c r="F382" s="485"/>
      <c r="G382" s="485"/>
      <c r="H382" s="485"/>
      <c r="I382" s="485"/>
      <c r="J382" s="973"/>
      <c r="K382" s="973"/>
      <c r="L382" s="485"/>
      <c r="M382" s="485"/>
      <c r="N382" s="485"/>
      <c r="O382" s="485"/>
      <c r="P382" s="973"/>
      <c r="Q382" s="973"/>
      <c r="R382" s="485"/>
      <c r="S382" s="485"/>
      <c r="T382" s="485"/>
      <c r="U382" s="968"/>
      <c r="V382" s="485"/>
      <c r="W382" s="485"/>
      <c r="X382" s="485"/>
      <c r="Y382" s="485"/>
      <c r="Z382" s="485"/>
      <c r="AA382" s="507"/>
      <c r="AB382" s="485"/>
      <c r="AC382" s="485"/>
      <c r="AD382" s="485"/>
      <c r="AE382" s="485"/>
      <c r="AF382" s="485"/>
      <c r="AG382" s="485"/>
      <c r="AH382" s="485"/>
      <c r="AI382" s="872"/>
    </row>
    <row r="383" ht="24.0" customHeight="1">
      <c r="A383" s="505"/>
      <c r="B383" s="485"/>
      <c r="C383" s="485"/>
      <c r="D383" s="485"/>
      <c r="E383" s="505"/>
      <c r="F383" s="485"/>
      <c r="G383" s="485"/>
      <c r="H383" s="485"/>
      <c r="I383" s="485"/>
      <c r="J383" s="973"/>
      <c r="K383" s="973"/>
      <c r="L383" s="485"/>
      <c r="M383" s="485"/>
      <c r="N383" s="485"/>
      <c r="O383" s="485"/>
      <c r="P383" s="973"/>
      <c r="Q383" s="973"/>
      <c r="R383" s="485"/>
      <c r="S383" s="485"/>
      <c r="T383" s="485"/>
      <c r="U383" s="968"/>
      <c r="V383" s="485"/>
      <c r="W383" s="485"/>
      <c r="X383" s="485"/>
      <c r="Y383" s="485"/>
      <c r="Z383" s="485"/>
      <c r="AA383" s="507"/>
      <c r="AB383" s="485"/>
      <c r="AC383" s="485"/>
      <c r="AD383" s="485"/>
      <c r="AE383" s="485"/>
      <c r="AF383" s="485"/>
      <c r="AG383" s="485"/>
      <c r="AH383" s="485"/>
      <c r="AI383" s="872"/>
    </row>
    <row r="384" ht="24.0" customHeight="1">
      <c r="A384" s="505"/>
      <c r="B384" s="485"/>
      <c r="C384" s="485"/>
      <c r="D384" s="485"/>
      <c r="E384" s="505"/>
      <c r="F384" s="485"/>
      <c r="G384" s="485"/>
      <c r="H384" s="485"/>
      <c r="I384" s="485"/>
      <c r="J384" s="973"/>
      <c r="K384" s="973"/>
      <c r="L384" s="485"/>
      <c r="M384" s="485"/>
      <c r="N384" s="485"/>
      <c r="O384" s="485"/>
      <c r="P384" s="973"/>
      <c r="Q384" s="973"/>
      <c r="R384" s="485"/>
      <c r="S384" s="485"/>
      <c r="T384" s="485"/>
      <c r="U384" s="968"/>
      <c r="V384" s="485"/>
      <c r="W384" s="485"/>
      <c r="X384" s="485"/>
      <c r="Y384" s="485"/>
      <c r="Z384" s="485"/>
      <c r="AA384" s="507"/>
      <c r="AB384" s="485"/>
      <c r="AC384" s="485"/>
      <c r="AD384" s="485"/>
      <c r="AE384" s="485"/>
      <c r="AF384" s="485"/>
      <c r="AG384" s="485"/>
      <c r="AH384" s="485"/>
      <c r="AI384" s="872"/>
    </row>
    <row r="385" ht="24.0" customHeight="1">
      <c r="A385" s="505"/>
      <c r="B385" s="485"/>
      <c r="C385" s="485"/>
      <c r="D385" s="485"/>
      <c r="E385" s="505"/>
      <c r="F385" s="485"/>
      <c r="G385" s="485"/>
      <c r="H385" s="485"/>
      <c r="I385" s="485"/>
      <c r="J385" s="973"/>
      <c r="K385" s="973"/>
      <c r="L385" s="485"/>
      <c r="M385" s="485"/>
      <c r="N385" s="485"/>
      <c r="O385" s="485"/>
      <c r="P385" s="973"/>
      <c r="Q385" s="973"/>
      <c r="R385" s="485"/>
      <c r="S385" s="485"/>
      <c r="T385" s="485"/>
      <c r="U385" s="968"/>
      <c r="V385" s="485"/>
      <c r="W385" s="485"/>
      <c r="X385" s="485"/>
      <c r="Y385" s="485"/>
      <c r="Z385" s="485"/>
      <c r="AA385" s="507"/>
      <c r="AB385" s="485"/>
      <c r="AC385" s="485"/>
      <c r="AD385" s="485"/>
      <c r="AE385" s="485"/>
      <c r="AF385" s="485"/>
      <c r="AG385" s="485"/>
      <c r="AH385" s="485"/>
      <c r="AI385" s="872"/>
    </row>
    <row r="386" ht="24.0" customHeight="1">
      <c r="A386" s="505"/>
      <c r="B386" s="485"/>
      <c r="C386" s="485"/>
      <c r="D386" s="485"/>
      <c r="E386" s="505"/>
      <c r="F386" s="485"/>
      <c r="G386" s="485"/>
      <c r="H386" s="485"/>
      <c r="I386" s="485"/>
      <c r="J386" s="973"/>
      <c r="K386" s="973"/>
      <c r="L386" s="485"/>
      <c r="M386" s="485"/>
      <c r="N386" s="485"/>
      <c r="O386" s="485"/>
      <c r="P386" s="973"/>
      <c r="Q386" s="973"/>
      <c r="R386" s="485"/>
      <c r="S386" s="485"/>
      <c r="T386" s="485"/>
      <c r="U386" s="968"/>
      <c r="V386" s="485"/>
      <c r="W386" s="485"/>
      <c r="X386" s="485"/>
      <c r="Y386" s="485"/>
      <c r="Z386" s="485"/>
      <c r="AA386" s="507"/>
      <c r="AB386" s="485"/>
      <c r="AC386" s="485"/>
      <c r="AD386" s="485"/>
      <c r="AE386" s="485"/>
      <c r="AF386" s="485"/>
      <c r="AG386" s="485"/>
      <c r="AH386" s="485"/>
      <c r="AI386" s="872"/>
    </row>
    <row r="387" ht="24.0" customHeight="1">
      <c r="A387" s="505"/>
      <c r="B387" s="485"/>
      <c r="C387" s="485"/>
      <c r="D387" s="485"/>
      <c r="E387" s="505"/>
      <c r="F387" s="485"/>
      <c r="G387" s="485"/>
      <c r="H387" s="485"/>
      <c r="I387" s="485"/>
      <c r="J387" s="973"/>
      <c r="K387" s="973"/>
      <c r="L387" s="485"/>
      <c r="M387" s="485"/>
      <c r="N387" s="485"/>
      <c r="O387" s="485"/>
      <c r="P387" s="973"/>
      <c r="Q387" s="973"/>
      <c r="R387" s="485"/>
      <c r="S387" s="485"/>
      <c r="T387" s="485"/>
      <c r="U387" s="968"/>
      <c r="V387" s="485"/>
      <c r="W387" s="485"/>
      <c r="X387" s="485"/>
      <c r="Y387" s="485"/>
      <c r="Z387" s="485"/>
      <c r="AA387" s="507"/>
      <c r="AB387" s="485"/>
      <c r="AC387" s="485"/>
      <c r="AD387" s="485"/>
      <c r="AE387" s="485"/>
      <c r="AF387" s="485"/>
      <c r="AG387" s="485"/>
      <c r="AH387" s="485"/>
      <c r="AI387" s="872"/>
    </row>
    <row r="388" ht="24.0" customHeight="1">
      <c r="A388" s="505"/>
      <c r="B388" s="485"/>
      <c r="C388" s="485"/>
      <c r="D388" s="485"/>
      <c r="E388" s="505"/>
      <c r="F388" s="485"/>
      <c r="G388" s="485"/>
      <c r="H388" s="485"/>
      <c r="I388" s="485"/>
      <c r="J388" s="973"/>
      <c r="K388" s="973"/>
      <c r="L388" s="485"/>
      <c r="M388" s="485"/>
      <c r="N388" s="485"/>
      <c r="O388" s="485"/>
      <c r="P388" s="973"/>
      <c r="Q388" s="973"/>
      <c r="R388" s="485"/>
      <c r="S388" s="485"/>
      <c r="T388" s="485"/>
      <c r="U388" s="968"/>
      <c r="V388" s="485"/>
      <c r="W388" s="485"/>
      <c r="X388" s="485"/>
      <c r="Y388" s="485"/>
      <c r="Z388" s="485"/>
      <c r="AA388" s="507"/>
      <c r="AB388" s="485"/>
      <c r="AC388" s="485"/>
      <c r="AD388" s="485"/>
      <c r="AE388" s="485"/>
      <c r="AF388" s="485"/>
      <c r="AG388" s="485"/>
      <c r="AH388" s="485"/>
      <c r="AI388" s="872"/>
    </row>
    <row r="389" ht="24.0" customHeight="1">
      <c r="A389" s="505"/>
      <c r="B389" s="485"/>
      <c r="C389" s="485"/>
      <c r="D389" s="485"/>
      <c r="E389" s="505"/>
      <c r="F389" s="485"/>
      <c r="G389" s="485"/>
      <c r="H389" s="485"/>
      <c r="I389" s="485"/>
      <c r="J389" s="973"/>
      <c r="K389" s="973"/>
      <c r="L389" s="485"/>
      <c r="M389" s="485"/>
      <c r="N389" s="485"/>
      <c r="O389" s="485"/>
      <c r="P389" s="973"/>
      <c r="Q389" s="973"/>
      <c r="R389" s="485"/>
      <c r="S389" s="485"/>
      <c r="T389" s="485"/>
      <c r="U389" s="968"/>
      <c r="V389" s="485"/>
      <c r="W389" s="485"/>
      <c r="X389" s="485"/>
      <c r="Y389" s="485"/>
      <c r="Z389" s="485"/>
      <c r="AA389" s="507"/>
      <c r="AB389" s="485"/>
      <c r="AC389" s="485"/>
      <c r="AD389" s="485"/>
      <c r="AE389" s="485"/>
      <c r="AF389" s="485"/>
      <c r="AG389" s="485"/>
      <c r="AH389" s="485"/>
      <c r="AI389" s="872"/>
    </row>
    <row r="390" ht="24.0" customHeight="1">
      <c r="A390" s="505"/>
      <c r="B390" s="485"/>
      <c r="C390" s="485"/>
      <c r="D390" s="485"/>
      <c r="E390" s="505"/>
      <c r="F390" s="485"/>
      <c r="G390" s="485"/>
      <c r="H390" s="485"/>
      <c r="I390" s="485"/>
      <c r="J390" s="973"/>
      <c r="K390" s="973"/>
      <c r="L390" s="485"/>
      <c r="M390" s="485"/>
      <c r="N390" s="485"/>
      <c r="O390" s="485"/>
      <c r="P390" s="973"/>
      <c r="Q390" s="973"/>
      <c r="R390" s="485"/>
      <c r="S390" s="485"/>
      <c r="T390" s="485"/>
      <c r="U390" s="968"/>
      <c r="V390" s="485"/>
      <c r="W390" s="485"/>
      <c r="X390" s="485"/>
      <c r="Y390" s="485"/>
      <c r="Z390" s="485"/>
      <c r="AA390" s="507"/>
      <c r="AB390" s="485"/>
      <c r="AC390" s="485"/>
      <c r="AD390" s="485"/>
      <c r="AE390" s="485"/>
      <c r="AF390" s="485"/>
      <c r="AG390" s="485"/>
      <c r="AH390" s="485"/>
      <c r="AI390" s="872"/>
    </row>
    <row r="391" ht="24.0" customHeight="1">
      <c r="A391" s="505"/>
      <c r="B391" s="485"/>
      <c r="C391" s="485"/>
      <c r="D391" s="485"/>
      <c r="E391" s="505"/>
      <c r="F391" s="485"/>
      <c r="G391" s="485"/>
      <c r="H391" s="485"/>
      <c r="I391" s="485"/>
      <c r="J391" s="973"/>
      <c r="K391" s="973"/>
      <c r="L391" s="485"/>
      <c r="M391" s="485"/>
      <c r="N391" s="485"/>
      <c r="O391" s="485"/>
      <c r="P391" s="973"/>
      <c r="Q391" s="973"/>
      <c r="R391" s="485"/>
      <c r="S391" s="485"/>
      <c r="T391" s="485"/>
      <c r="U391" s="968"/>
      <c r="V391" s="485"/>
      <c r="W391" s="485"/>
      <c r="X391" s="485"/>
      <c r="Y391" s="485"/>
      <c r="Z391" s="485"/>
      <c r="AA391" s="507"/>
      <c r="AB391" s="485"/>
      <c r="AC391" s="485"/>
      <c r="AD391" s="485"/>
      <c r="AE391" s="485"/>
      <c r="AF391" s="485"/>
      <c r="AG391" s="485"/>
      <c r="AH391" s="485"/>
      <c r="AI391" s="872"/>
    </row>
    <row r="392" ht="24.0" customHeight="1">
      <c r="A392" s="505"/>
      <c r="B392" s="485"/>
      <c r="C392" s="485"/>
      <c r="D392" s="485"/>
      <c r="E392" s="505"/>
      <c r="F392" s="485"/>
      <c r="G392" s="485"/>
      <c r="H392" s="485"/>
      <c r="I392" s="485"/>
      <c r="J392" s="973"/>
      <c r="K392" s="973"/>
      <c r="L392" s="485"/>
      <c r="M392" s="485"/>
      <c r="N392" s="485"/>
      <c r="O392" s="485"/>
      <c r="P392" s="973"/>
      <c r="Q392" s="973"/>
      <c r="R392" s="485"/>
      <c r="S392" s="485"/>
      <c r="T392" s="485"/>
      <c r="U392" s="968"/>
      <c r="V392" s="485"/>
      <c r="W392" s="485"/>
      <c r="X392" s="485"/>
      <c r="Y392" s="485"/>
      <c r="Z392" s="485"/>
      <c r="AA392" s="507"/>
      <c r="AB392" s="485"/>
      <c r="AC392" s="485"/>
      <c r="AD392" s="485"/>
      <c r="AE392" s="485"/>
      <c r="AF392" s="485"/>
      <c r="AG392" s="485"/>
      <c r="AH392" s="485"/>
      <c r="AI392" s="872"/>
    </row>
    <row r="393" ht="24.0" customHeight="1">
      <c r="A393" s="505"/>
      <c r="B393" s="485"/>
      <c r="C393" s="485"/>
      <c r="D393" s="485"/>
      <c r="E393" s="505"/>
      <c r="F393" s="485"/>
      <c r="G393" s="485"/>
      <c r="H393" s="485"/>
      <c r="I393" s="485"/>
      <c r="J393" s="973"/>
      <c r="K393" s="973"/>
      <c r="L393" s="485"/>
      <c r="M393" s="485"/>
      <c r="N393" s="485"/>
      <c r="O393" s="485"/>
      <c r="P393" s="973"/>
      <c r="Q393" s="973"/>
      <c r="R393" s="485"/>
      <c r="S393" s="485"/>
      <c r="T393" s="485"/>
      <c r="U393" s="968"/>
      <c r="V393" s="485"/>
      <c r="W393" s="485"/>
      <c r="X393" s="485"/>
      <c r="Y393" s="485"/>
      <c r="Z393" s="485"/>
      <c r="AA393" s="507"/>
      <c r="AB393" s="485"/>
      <c r="AC393" s="485"/>
      <c r="AD393" s="485"/>
      <c r="AE393" s="485"/>
      <c r="AF393" s="485"/>
      <c r="AG393" s="485"/>
      <c r="AH393" s="485"/>
      <c r="AI393" s="872"/>
    </row>
    <row r="394" ht="24.0" customHeight="1">
      <c r="A394" s="505"/>
      <c r="B394" s="485"/>
      <c r="C394" s="485"/>
      <c r="D394" s="485"/>
      <c r="E394" s="505"/>
      <c r="F394" s="485"/>
      <c r="G394" s="485"/>
      <c r="H394" s="485"/>
      <c r="I394" s="485"/>
      <c r="J394" s="973"/>
      <c r="K394" s="973"/>
      <c r="L394" s="485"/>
      <c r="M394" s="485"/>
      <c r="N394" s="485"/>
      <c r="O394" s="485"/>
      <c r="P394" s="973"/>
      <c r="Q394" s="973"/>
      <c r="R394" s="485"/>
      <c r="S394" s="485"/>
      <c r="T394" s="485"/>
      <c r="U394" s="968"/>
      <c r="V394" s="485"/>
      <c r="W394" s="485"/>
      <c r="X394" s="485"/>
      <c r="Y394" s="485"/>
      <c r="Z394" s="485"/>
      <c r="AA394" s="507"/>
      <c r="AB394" s="485"/>
      <c r="AC394" s="485"/>
      <c r="AD394" s="485"/>
      <c r="AE394" s="485"/>
      <c r="AF394" s="485"/>
      <c r="AG394" s="485"/>
      <c r="AH394" s="485"/>
      <c r="AI394" s="872"/>
    </row>
    <row r="395" ht="24.0" customHeight="1">
      <c r="A395" s="505"/>
      <c r="B395" s="485"/>
      <c r="C395" s="485"/>
      <c r="D395" s="485"/>
      <c r="E395" s="505"/>
      <c r="F395" s="485"/>
      <c r="G395" s="485"/>
      <c r="H395" s="485"/>
      <c r="I395" s="485"/>
      <c r="J395" s="973"/>
      <c r="K395" s="973"/>
      <c r="L395" s="485"/>
      <c r="M395" s="485"/>
      <c r="N395" s="485"/>
      <c r="O395" s="485"/>
      <c r="P395" s="973"/>
      <c r="Q395" s="973"/>
      <c r="R395" s="485"/>
      <c r="S395" s="485"/>
      <c r="T395" s="485"/>
      <c r="U395" s="968"/>
      <c r="V395" s="485"/>
      <c r="W395" s="485"/>
      <c r="X395" s="485"/>
      <c r="Y395" s="485"/>
      <c r="Z395" s="485"/>
      <c r="AA395" s="507"/>
      <c r="AB395" s="485"/>
      <c r="AC395" s="485"/>
      <c r="AD395" s="485"/>
      <c r="AE395" s="485"/>
      <c r="AF395" s="485"/>
      <c r="AG395" s="485"/>
      <c r="AH395" s="485"/>
      <c r="AI395" s="872"/>
    </row>
    <row r="396" ht="24.0" customHeight="1">
      <c r="A396" s="505"/>
      <c r="B396" s="485"/>
      <c r="C396" s="485"/>
      <c r="D396" s="485"/>
      <c r="E396" s="505"/>
      <c r="F396" s="485"/>
      <c r="G396" s="485"/>
      <c r="H396" s="485"/>
      <c r="I396" s="485"/>
      <c r="J396" s="973"/>
      <c r="K396" s="973"/>
      <c r="L396" s="485"/>
      <c r="M396" s="485"/>
      <c r="N396" s="485"/>
      <c r="O396" s="485"/>
      <c r="P396" s="973"/>
      <c r="Q396" s="973"/>
      <c r="R396" s="485"/>
      <c r="S396" s="485"/>
      <c r="T396" s="485"/>
      <c r="U396" s="968"/>
      <c r="V396" s="485"/>
      <c r="W396" s="485"/>
      <c r="X396" s="485"/>
      <c r="Y396" s="485"/>
      <c r="Z396" s="485"/>
      <c r="AA396" s="507"/>
      <c r="AB396" s="485"/>
      <c r="AC396" s="485"/>
      <c r="AD396" s="485"/>
      <c r="AE396" s="485"/>
      <c r="AF396" s="485"/>
      <c r="AG396" s="485"/>
      <c r="AH396" s="485"/>
      <c r="AI396" s="872"/>
    </row>
    <row r="397" ht="24.0" customHeight="1">
      <c r="A397" s="505"/>
      <c r="B397" s="485"/>
      <c r="C397" s="485"/>
      <c r="D397" s="485"/>
      <c r="E397" s="505"/>
      <c r="F397" s="485"/>
      <c r="G397" s="485"/>
      <c r="H397" s="485"/>
      <c r="I397" s="485"/>
      <c r="J397" s="973"/>
      <c r="K397" s="973"/>
      <c r="L397" s="485"/>
      <c r="M397" s="485"/>
      <c r="N397" s="485"/>
      <c r="O397" s="485"/>
      <c r="P397" s="973"/>
      <c r="Q397" s="973"/>
      <c r="R397" s="485"/>
      <c r="S397" s="485"/>
      <c r="T397" s="485"/>
      <c r="U397" s="968"/>
      <c r="V397" s="485"/>
      <c r="W397" s="485"/>
      <c r="X397" s="485"/>
      <c r="Y397" s="485"/>
      <c r="Z397" s="485"/>
      <c r="AA397" s="507"/>
      <c r="AB397" s="485"/>
      <c r="AC397" s="485"/>
      <c r="AD397" s="485"/>
      <c r="AE397" s="485"/>
      <c r="AF397" s="485"/>
      <c r="AG397" s="485"/>
      <c r="AH397" s="485"/>
      <c r="AI397" s="872"/>
    </row>
    <row r="398" ht="24.0" customHeight="1">
      <c r="A398" s="505"/>
      <c r="B398" s="485"/>
      <c r="C398" s="485"/>
      <c r="D398" s="485"/>
      <c r="E398" s="505"/>
      <c r="F398" s="485"/>
      <c r="G398" s="485"/>
      <c r="H398" s="485"/>
      <c r="I398" s="485"/>
      <c r="J398" s="973"/>
      <c r="K398" s="973"/>
      <c r="L398" s="485"/>
      <c r="M398" s="485"/>
      <c r="N398" s="485"/>
      <c r="O398" s="485"/>
      <c r="P398" s="973"/>
      <c r="Q398" s="973"/>
      <c r="R398" s="485"/>
      <c r="S398" s="485"/>
      <c r="T398" s="485"/>
      <c r="U398" s="968"/>
      <c r="V398" s="485"/>
      <c r="W398" s="485"/>
      <c r="X398" s="485"/>
      <c r="Y398" s="485"/>
      <c r="Z398" s="485"/>
      <c r="AA398" s="507"/>
      <c r="AB398" s="485"/>
      <c r="AC398" s="485"/>
      <c r="AD398" s="485"/>
      <c r="AE398" s="485"/>
      <c r="AF398" s="485"/>
      <c r="AG398" s="485"/>
      <c r="AH398" s="485"/>
      <c r="AI398" s="872"/>
    </row>
    <row r="399" ht="24.0" customHeight="1">
      <c r="A399" s="505"/>
      <c r="B399" s="485"/>
      <c r="C399" s="485"/>
      <c r="D399" s="485"/>
      <c r="E399" s="505"/>
      <c r="F399" s="485"/>
      <c r="G399" s="485"/>
      <c r="H399" s="485"/>
      <c r="I399" s="485"/>
      <c r="J399" s="973"/>
      <c r="K399" s="973"/>
      <c r="L399" s="485"/>
      <c r="M399" s="485"/>
      <c r="N399" s="485"/>
      <c r="O399" s="485"/>
      <c r="P399" s="973"/>
      <c r="Q399" s="973"/>
      <c r="R399" s="485"/>
      <c r="S399" s="485"/>
      <c r="T399" s="485"/>
      <c r="U399" s="968"/>
      <c r="V399" s="485"/>
      <c r="W399" s="485"/>
      <c r="X399" s="485"/>
      <c r="Y399" s="485"/>
      <c r="Z399" s="485"/>
      <c r="AA399" s="507"/>
      <c r="AB399" s="485"/>
      <c r="AC399" s="485"/>
      <c r="AD399" s="485"/>
      <c r="AE399" s="485"/>
      <c r="AF399" s="485"/>
      <c r="AG399" s="485"/>
      <c r="AH399" s="485"/>
      <c r="AI399" s="872"/>
    </row>
    <row r="400" ht="24.0" customHeight="1">
      <c r="A400" s="505"/>
      <c r="B400" s="485"/>
      <c r="C400" s="485"/>
      <c r="D400" s="485"/>
      <c r="E400" s="505"/>
      <c r="F400" s="485"/>
      <c r="G400" s="485"/>
      <c r="H400" s="485"/>
      <c r="I400" s="485"/>
      <c r="J400" s="973"/>
      <c r="K400" s="973"/>
      <c r="L400" s="485"/>
      <c r="M400" s="485"/>
      <c r="N400" s="485"/>
      <c r="O400" s="485"/>
      <c r="P400" s="973"/>
      <c r="Q400" s="973"/>
      <c r="R400" s="485"/>
      <c r="S400" s="485"/>
      <c r="T400" s="485"/>
      <c r="U400" s="968"/>
      <c r="V400" s="485"/>
      <c r="W400" s="485"/>
      <c r="X400" s="485"/>
      <c r="Y400" s="485"/>
      <c r="Z400" s="485"/>
      <c r="AA400" s="507"/>
      <c r="AB400" s="485"/>
      <c r="AC400" s="485"/>
      <c r="AD400" s="485"/>
      <c r="AE400" s="485"/>
      <c r="AF400" s="485"/>
      <c r="AG400" s="485"/>
      <c r="AH400" s="485"/>
      <c r="AI400" s="872"/>
    </row>
    <row r="401" ht="24.0" customHeight="1">
      <c r="A401" s="505"/>
      <c r="B401" s="485"/>
      <c r="C401" s="485"/>
      <c r="D401" s="485"/>
      <c r="E401" s="505"/>
      <c r="F401" s="485"/>
      <c r="G401" s="485"/>
      <c r="H401" s="485"/>
      <c r="I401" s="485"/>
      <c r="J401" s="973"/>
      <c r="K401" s="973"/>
      <c r="L401" s="485"/>
      <c r="M401" s="485"/>
      <c r="N401" s="485"/>
      <c r="O401" s="485"/>
      <c r="P401" s="973"/>
      <c r="Q401" s="973"/>
      <c r="R401" s="485"/>
      <c r="S401" s="485"/>
      <c r="T401" s="485"/>
      <c r="U401" s="968"/>
      <c r="V401" s="485"/>
      <c r="W401" s="485"/>
      <c r="X401" s="485"/>
      <c r="Y401" s="485"/>
      <c r="Z401" s="485"/>
      <c r="AA401" s="507"/>
      <c r="AB401" s="485"/>
      <c r="AC401" s="485"/>
      <c r="AD401" s="485"/>
      <c r="AE401" s="485"/>
      <c r="AF401" s="485"/>
      <c r="AG401" s="485"/>
      <c r="AH401" s="485"/>
      <c r="AI401" s="872"/>
    </row>
    <row r="402" ht="24.0" customHeight="1">
      <c r="A402" s="505"/>
      <c r="B402" s="485"/>
      <c r="C402" s="485"/>
      <c r="D402" s="485"/>
      <c r="E402" s="505"/>
      <c r="F402" s="485"/>
      <c r="G402" s="485"/>
      <c r="H402" s="485"/>
      <c r="I402" s="485"/>
      <c r="J402" s="973"/>
      <c r="K402" s="973"/>
      <c r="L402" s="485"/>
      <c r="M402" s="485"/>
      <c r="N402" s="485"/>
      <c r="O402" s="485"/>
      <c r="P402" s="973"/>
      <c r="Q402" s="973"/>
      <c r="R402" s="485"/>
      <c r="S402" s="485"/>
      <c r="T402" s="485"/>
      <c r="U402" s="968"/>
      <c r="V402" s="485"/>
      <c r="W402" s="485"/>
      <c r="X402" s="485"/>
      <c r="Y402" s="485"/>
      <c r="Z402" s="485"/>
      <c r="AA402" s="507"/>
      <c r="AB402" s="485"/>
      <c r="AC402" s="485"/>
      <c r="AD402" s="485"/>
      <c r="AE402" s="485"/>
      <c r="AF402" s="485"/>
      <c r="AG402" s="485"/>
      <c r="AH402" s="485"/>
      <c r="AI402" s="872"/>
    </row>
    <row r="403" ht="24.0" customHeight="1">
      <c r="A403" s="505"/>
      <c r="B403" s="485"/>
      <c r="C403" s="485"/>
      <c r="D403" s="485"/>
      <c r="E403" s="505"/>
      <c r="F403" s="485"/>
      <c r="G403" s="485"/>
      <c r="H403" s="485"/>
      <c r="I403" s="485"/>
      <c r="J403" s="973"/>
      <c r="K403" s="973"/>
      <c r="L403" s="485"/>
      <c r="M403" s="485"/>
      <c r="N403" s="485"/>
      <c r="O403" s="485"/>
      <c r="P403" s="973"/>
      <c r="Q403" s="973"/>
      <c r="R403" s="485"/>
      <c r="S403" s="485"/>
      <c r="T403" s="485"/>
      <c r="U403" s="968"/>
      <c r="V403" s="485"/>
      <c r="W403" s="485"/>
      <c r="X403" s="485"/>
      <c r="Y403" s="485"/>
      <c r="Z403" s="485"/>
      <c r="AA403" s="507"/>
      <c r="AB403" s="485"/>
      <c r="AC403" s="485"/>
      <c r="AD403" s="485"/>
      <c r="AE403" s="485"/>
      <c r="AF403" s="485"/>
      <c r="AG403" s="485"/>
      <c r="AH403" s="485"/>
      <c r="AI403" s="872"/>
    </row>
    <row r="404" ht="24.0" customHeight="1">
      <c r="A404" s="505"/>
      <c r="B404" s="485"/>
      <c r="C404" s="485"/>
      <c r="D404" s="485"/>
      <c r="E404" s="505"/>
      <c r="F404" s="485"/>
      <c r="G404" s="485"/>
      <c r="H404" s="485"/>
      <c r="I404" s="485"/>
      <c r="J404" s="973"/>
      <c r="K404" s="973"/>
      <c r="L404" s="485"/>
      <c r="M404" s="485"/>
      <c r="N404" s="485"/>
      <c r="O404" s="485"/>
      <c r="P404" s="973"/>
      <c r="Q404" s="973"/>
      <c r="R404" s="485"/>
      <c r="S404" s="485"/>
      <c r="T404" s="485"/>
      <c r="U404" s="968"/>
      <c r="V404" s="485"/>
      <c r="W404" s="485"/>
      <c r="X404" s="485"/>
      <c r="Y404" s="485"/>
      <c r="Z404" s="485"/>
      <c r="AA404" s="507"/>
      <c r="AB404" s="485"/>
      <c r="AC404" s="485"/>
      <c r="AD404" s="485"/>
      <c r="AE404" s="485"/>
      <c r="AF404" s="485"/>
      <c r="AG404" s="485"/>
      <c r="AH404" s="485"/>
      <c r="AI404" s="872"/>
    </row>
    <row r="405" ht="24.0" customHeight="1">
      <c r="A405" s="505"/>
      <c r="B405" s="485"/>
      <c r="C405" s="485"/>
      <c r="D405" s="485"/>
      <c r="E405" s="505"/>
      <c r="F405" s="485"/>
      <c r="G405" s="485"/>
      <c r="H405" s="485"/>
      <c r="I405" s="485"/>
      <c r="J405" s="973"/>
      <c r="K405" s="973"/>
      <c r="L405" s="485"/>
      <c r="M405" s="485"/>
      <c r="N405" s="485"/>
      <c r="O405" s="485"/>
      <c r="P405" s="973"/>
      <c r="Q405" s="973"/>
      <c r="R405" s="485"/>
      <c r="S405" s="485"/>
      <c r="T405" s="485"/>
      <c r="U405" s="968"/>
      <c r="V405" s="485"/>
      <c r="W405" s="485"/>
      <c r="X405" s="485"/>
      <c r="Y405" s="485"/>
      <c r="Z405" s="485"/>
      <c r="AA405" s="507"/>
      <c r="AB405" s="485"/>
      <c r="AC405" s="485"/>
      <c r="AD405" s="485"/>
      <c r="AE405" s="485"/>
      <c r="AF405" s="485"/>
      <c r="AG405" s="485"/>
      <c r="AH405" s="485"/>
      <c r="AI405" s="872"/>
    </row>
    <row r="406" ht="24.0" customHeight="1">
      <c r="A406" s="505"/>
      <c r="B406" s="485"/>
      <c r="C406" s="485"/>
      <c r="D406" s="485"/>
      <c r="E406" s="505"/>
      <c r="F406" s="485"/>
      <c r="G406" s="485"/>
      <c r="H406" s="485"/>
      <c r="I406" s="485"/>
      <c r="J406" s="973"/>
      <c r="K406" s="973"/>
      <c r="L406" s="485"/>
      <c r="M406" s="485"/>
      <c r="N406" s="485"/>
      <c r="O406" s="485"/>
      <c r="P406" s="973"/>
      <c r="Q406" s="973"/>
      <c r="R406" s="485"/>
      <c r="S406" s="485"/>
      <c r="T406" s="485"/>
      <c r="U406" s="968"/>
      <c r="V406" s="485"/>
      <c r="W406" s="485"/>
      <c r="X406" s="485"/>
      <c r="Y406" s="485"/>
      <c r="Z406" s="485"/>
      <c r="AA406" s="507"/>
      <c r="AB406" s="485"/>
      <c r="AC406" s="485"/>
      <c r="AD406" s="485"/>
      <c r="AE406" s="485"/>
      <c r="AF406" s="485"/>
      <c r="AG406" s="485"/>
      <c r="AH406" s="485"/>
      <c r="AI406" s="872"/>
    </row>
    <row r="407" ht="24.0" customHeight="1">
      <c r="A407" s="505"/>
      <c r="B407" s="485"/>
      <c r="C407" s="485"/>
      <c r="D407" s="485"/>
      <c r="E407" s="505"/>
      <c r="F407" s="485"/>
      <c r="G407" s="485"/>
      <c r="H407" s="485"/>
      <c r="I407" s="485"/>
      <c r="J407" s="973"/>
      <c r="K407" s="973"/>
      <c r="L407" s="485"/>
      <c r="M407" s="485"/>
      <c r="N407" s="485"/>
      <c r="O407" s="485"/>
      <c r="P407" s="973"/>
      <c r="Q407" s="973"/>
      <c r="R407" s="485"/>
      <c r="S407" s="485"/>
      <c r="T407" s="485"/>
      <c r="U407" s="968"/>
      <c r="V407" s="485"/>
      <c r="W407" s="485"/>
      <c r="X407" s="485"/>
      <c r="Y407" s="485"/>
      <c r="Z407" s="485"/>
      <c r="AA407" s="507"/>
      <c r="AB407" s="485"/>
      <c r="AC407" s="485"/>
      <c r="AD407" s="485"/>
      <c r="AE407" s="485"/>
      <c r="AF407" s="485"/>
      <c r="AG407" s="485"/>
      <c r="AH407" s="485"/>
      <c r="AI407" s="872"/>
    </row>
    <row r="408" ht="24.0" customHeight="1">
      <c r="A408" s="505"/>
      <c r="B408" s="485"/>
      <c r="C408" s="485"/>
      <c r="D408" s="485"/>
      <c r="E408" s="505"/>
      <c r="F408" s="485"/>
      <c r="G408" s="485"/>
      <c r="H408" s="485"/>
      <c r="I408" s="485"/>
      <c r="J408" s="973"/>
      <c r="K408" s="973"/>
      <c r="L408" s="485"/>
      <c r="M408" s="485"/>
      <c r="N408" s="485"/>
      <c r="O408" s="485"/>
      <c r="P408" s="973"/>
      <c r="Q408" s="973"/>
      <c r="R408" s="485"/>
      <c r="S408" s="485"/>
      <c r="T408" s="485"/>
      <c r="U408" s="968"/>
      <c r="V408" s="485"/>
      <c r="W408" s="485"/>
      <c r="X408" s="485"/>
      <c r="Y408" s="485"/>
      <c r="Z408" s="485"/>
      <c r="AA408" s="507"/>
      <c r="AB408" s="485"/>
      <c r="AC408" s="485"/>
      <c r="AD408" s="485"/>
      <c r="AE408" s="485"/>
      <c r="AF408" s="485"/>
      <c r="AG408" s="485"/>
      <c r="AH408" s="485"/>
      <c r="AI408" s="872"/>
    </row>
    <row r="409" ht="24.0" customHeight="1">
      <c r="A409" s="505"/>
      <c r="B409" s="485"/>
      <c r="C409" s="485"/>
      <c r="D409" s="485"/>
      <c r="E409" s="505"/>
      <c r="F409" s="485"/>
      <c r="G409" s="485"/>
      <c r="H409" s="485"/>
      <c r="I409" s="485"/>
      <c r="J409" s="973"/>
      <c r="K409" s="973"/>
      <c r="L409" s="485"/>
      <c r="M409" s="485"/>
      <c r="N409" s="485"/>
      <c r="O409" s="485"/>
      <c r="P409" s="973"/>
      <c r="Q409" s="973"/>
      <c r="R409" s="485"/>
      <c r="S409" s="485"/>
      <c r="T409" s="485"/>
      <c r="U409" s="968"/>
      <c r="V409" s="485"/>
      <c r="W409" s="485"/>
      <c r="X409" s="485"/>
      <c r="Y409" s="485"/>
      <c r="Z409" s="485"/>
      <c r="AA409" s="507"/>
      <c r="AB409" s="485"/>
      <c r="AC409" s="485"/>
      <c r="AD409" s="485"/>
      <c r="AE409" s="485"/>
      <c r="AF409" s="485"/>
      <c r="AG409" s="485"/>
      <c r="AH409" s="485"/>
      <c r="AI409" s="872"/>
    </row>
    <row r="410" ht="24.0" customHeight="1">
      <c r="A410" s="505"/>
      <c r="B410" s="485"/>
      <c r="C410" s="485"/>
      <c r="D410" s="485"/>
      <c r="E410" s="505"/>
      <c r="F410" s="485"/>
      <c r="G410" s="485"/>
      <c r="H410" s="485"/>
      <c r="I410" s="485"/>
      <c r="J410" s="973"/>
      <c r="K410" s="973"/>
      <c r="L410" s="485"/>
      <c r="M410" s="485"/>
      <c r="N410" s="485"/>
      <c r="O410" s="485"/>
      <c r="P410" s="973"/>
      <c r="Q410" s="973"/>
      <c r="R410" s="485"/>
      <c r="S410" s="485"/>
      <c r="T410" s="485"/>
      <c r="U410" s="968"/>
      <c r="V410" s="485"/>
      <c r="W410" s="485"/>
      <c r="X410" s="485"/>
      <c r="Y410" s="485"/>
      <c r="Z410" s="485"/>
      <c r="AA410" s="507"/>
      <c r="AB410" s="485"/>
      <c r="AC410" s="485"/>
      <c r="AD410" s="485"/>
      <c r="AE410" s="485"/>
      <c r="AF410" s="485"/>
      <c r="AG410" s="485"/>
      <c r="AH410" s="485"/>
      <c r="AI410" s="872"/>
    </row>
    <row r="411" ht="24.0" customHeight="1">
      <c r="A411" s="505"/>
      <c r="B411" s="485"/>
      <c r="C411" s="485"/>
      <c r="D411" s="485"/>
      <c r="E411" s="505"/>
      <c r="F411" s="485"/>
      <c r="G411" s="485"/>
      <c r="H411" s="485"/>
      <c r="I411" s="485"/>
      <c r="J411" s="973"/>
      <c r="K411" s="973"/>
      <c r="L411" s="485"/>
      <c r="M411" s="485"/>
      <c r="N411" s="485"/>
      <c r="O411" s="485"/>
      <c r="P411" s="973"/>
      <c r="Q411" s="973"/>
      <c r="R411" s="485"/>
      <c r="S411" s="485"/>
      <c r="T411" s="485"/>
      <c r="U411" s="968"/>
      <c r="V411" s="485"/>
      <c r="W411" s="485"/>
      <c r="X411" s="485"/>
      <c r="Y411" s="485"/>
      <c r="Z411" s="485"/>
      <c r="AA411" s="507"/>
      <c r="AB411" s="485"/>
      <c r="AC411" s="485"/>
      <c r="AD411" s="485"/>
      <c r="AE411" s="485"/>
      <c r="AF411" s="485"/>
      <c r="AG411" s="485"/>
      <c r="AH411" s="485"/>
      <c r="AI411" s="872"/>
    </row>
    <row r="412" ht="24.0" customHeight="1">
      <c r="A412" s="505"/>
      <c r="B412" s="485"/>
      <c r="C412" s="485"/>
      <c r="D412" s="485"/>
      <c r="E412" s="505"/>
      <c r="F412" s="485"/>
      <c r="G412" s="485"/>
      <c r="H412" s="485"/>
      <c r="I412" s="485"/>
      <c r="J412" s="973"/>
      <c r="K412" s="973"/>
      <c r="L412" s="485"/>
      <c r="M412" s="485"/>
      <c r="N412" s="485"/>
      <c r="O412" s="485"/>
      <c r="P412" s="973"/>
      <c r="Q412" s="973"/>
      <c r="R412" s="485"/>
      <c r="S412" s="485"/>
      <c r="T412" s="485"/>
      <c r="U412" s="968"/>
      <c r="V412" s="485"/>
      <c r="W412" s="485"/>
      <c r="X412" s="485"/>
      <c r="Y412" s="485"/>
      <c r="Z412" s="485"/>
      <c r="AA412" s="507"/>
      <c r="AB412" s="485"/>
      <c r="AC412" s="485"/>
      <c r="AD412" s="485"/>
      <c r="AE412" s="485"/>
      <c r="AF412" s="485"/>
      <c r="AG412" s="485"/>
      <c r="AH412" s="485"/>
      <c r="AI412" s="872"/>
    </row>
    <row r="413" ht="24.0" customHeight="1">
      <c r="A413" s="505"/>
      <c r="B413" s="485"/>
      <c r="C413" s="485"/>
      <c r="D413" s="485"/>
      <c r="E413" s="505"/>
      <c r="F413" s="485"/>
      <c r="G413" s="485"/>
      <c r="H413" s="485"/>
      <c r="I413" s="485"/>
      <c r="J413" s="973"/>
      <c r="K413" s="973"/>
      <c r="L413" s="485"/>
      <c r="M413" s="485"/>
      <c r="N413" s="485"/>
      <c r="O413" s="485"/>
      <c r="P413" s="973"/>
      <c r="Q413" s="973"/>
      <c r="R413" s="485"/>
      <c r="S413" s="485"/>
      <c r="T413" s="485"/>
      <c r="U413" s="968"/>
      <c r="V413" s="485"/>
      <c r="W413" s="485"/>
      <c r="X413" s="485"/>
      <c r="Y413" s="485"/>
      <c r="Z413" s="485"/>
      <c r="AA413" s="507"/>
      <c r="AB413" s="485"/>
      <c r="AC413" s="485"/>
      <c r="AD413" s="485"/>
      <c r="AE413" s="485"/>
      <c r="AF413" s="485"/>
      <c r="AG413" s="485"/>
      <c r="AH413" s="485"/>
      <c r="AI413" s="872"/>
    </row>
    <row r="414" ht="24.0" customHeight="1">
      <c r="A414" s="505"/>
      <c r="B414" s="485"/>
      <c r="C414" s="485"/>
      <c r="D414" s="485"/>
      <c r="E414" s="505"/>
      <c r="F414" s="485"/>
      <c r="G414" s="485"/>
      <c r="H414" s="485"/>
      <c r="I414" s="485"/>
      <c r="J414" s="973"/>
      <c r="K414" s="973"/>
      <c r="L414" s="485"/>
      <c r="M414" s="485"/>
      <c r="N414" s="485"/>
      <c r="O414" s="485"/>
      <c r="P414" s="973"/>
      <c r="Q414" s="973"/>
      <c r="R414" s="485"/>
      <c r="S414" s="485"/>
      <c r="T414" s="485"/>
      <c r="U414" s="968"/>
      <c r="V414" s="485"/>
      <c r="W414" s="485"/>
      <c r="X414" s="485"/>
      <c r="Y414" s="485"/>
      <c r="Z414" s="485"/>
      <c r="AA414" s="507"/>
      <c r="AB414" s="485"/>
      <c r="AC414" s="485"/>
      <c r="AD414" s="485"/>
      <c r="AE414" s="485"/>
      <c r="AF414" s="485"/>
      <c r="AG414" s="485"/>
      <c r="AH414" s="485"/>
      <c r="AI414" s="872"/>
    </row>
    <row r="415" ht="24.0" customHeight="1">
      <c r="A415" s="505"/>
      <c r="B415" s="485"/>
      <c r="C415" s="485"/>
      <c r="D415" s="485"/>
      <c r="E415" s="505"/>
      <c r="F415" s="485"/>
      <c r="G415" s="485"/>
      <c r="H415" s="485"/>
      <c r="I415" s="485"/>
      <c r="J415" s="973"/>
      <c r="K415" s="973"/>
      <c r="L415" s="485"/>
      <c r="M415" s="485"/>
      <c r="N415" s="485"/>
      <c r="O415" s="485"/>
      <c r="P415" s="973"/>
      <c r="Q415" s="973"/>
      <c r="R415" s="485"/>
      <c r="S415" s="485"/>
      <c r="T415" s="485"/>
      <c r="U415" s="968"/>
      <c r="V415" s="485"/>
      <c r="W415" s="485"/>
      <c r="X415" s="485"/>
      <c r="Y415" s="485"/>
      <c r="Z415" s="485"/>
      <c r="AA415" s="507"/>
      <c r="AB415" s="485"/>
      <c r="AC415" s="485"/>
      <c r="AD415" s="485"/>
      <c r="AE415" s="485"/>
      <c r="AF415" s="485"/>
      <c r="AG415" s="485"/>
      <c r="AH415" s="485"/>
      <c r="AI415" s="872"/>
    </row>
    <row r="416" ht="24.0" customHeight="1">
      <c r="A416" s="505"/>
      <c r="B416" s="485"/>
      <c r="C416" s="485"/>
      <c r="D416" s="485"/>
      <c r="E416" s="505"/>
      <c r="F416" s="485"/>
      <c r="G416" s="485"/>
      <c r="H416" s="485"/>
      <c r="I416" s="485"/>
      <c r="J416" s="973"/>
      <c r="K416" s="973"/>
      <c r="L416" s="485"/>
      <c r="M416" s="485"/>
      <c r="N416" s="485"/>
      <c r="O416" s="485"/>
      <c r="P416" s="973"/>
      <c r="Q416" s="973"/>
      <c r="R416" s="485"/>
      <c r="S416" s="485"/>
      <c r="T416" s="485"/>
      <c r="U416" s="968"/>
      <c r="V416" s="485"/>
      <c r="W416" s="485"/>
      <c r="X416" s="485"/>
      <c r="Y416" s="485"/>
      <c r="Z416" s="485"/>
      <c r="AA416" s="507"/>
      <c r="AB416" s="485"/>
      <c r="AC416" s="485"/>
      <c r="AD416" s="485"/>
      <c r="AE416" s="485"/>
      <c r="AF416" s="485"/>
      <c r="AG416" s="485"/>
      <c r="AH416" s="485"/>
      <c r="AI416" s="872"/>
    </row>
    <row r="417" ht="24.0" customHeight="1">
      <c r="A417" s="505"/>
      <c r="B417" s="485"/>
      <c r="C417" s="485"/>
      <c r="D417" s="485"/>
      <c r="E417" s="505"/>
      <c r="F417" s="485"/>
      <c r="G417" s="485"/>
      <c r="H417" s="485"/>
      <c r="I417" s="485"/>
      <c r="J417" s="973"/>
      <c r="K417" s="973"/>
      <c r="L417" s="485"/>
      <c r="M417" s="485"/>
      <c r="N417" s="485"/>
      <c r="O417" s="485"/>
      <c r="P417" s="973"/>
      <c r="Q417" s="973"/>
      <c r="R417" s="485"/>
      <c r="S417" s="485"/>
      <c r="T417" s="485"/>
      <c r="U417" s="968"/>
      <c r="V417" s="485"/>
      <c r="W417" s="485"/>
      <c r="X417" s="485"/>
      <c r="Y417" s="485"/>
      <c r="Z417" s="485"/>
      <c r="AA417" s="507"/>
      <c r="AB417" s="485"/>
      <c r="AC417" s="485"/>
      <c r="AD417" s="485"/>
      <c r="AE417" s="485"/>
      <c r="AF417" s="485"/>
      <c r="AG417" s="485"/>
      <c r="AH417" s="485"/>
      <c r="AI417" s="872"/>
    </row>
    <row r="418" ht="24.0" customHeight="1">
      <c r="A418" s="505"/>
      <c r="B418" s="485"/>
      <c r="C418" s="485"/>
      <c r="D418" s="485"/>
      <c r="E418" s="505"/>
      <c r="F418" s="485"/>
      <c r="G418" s="485"/>
      <c r="H418" s="485"/>
      <c r="I418" s="485"/>
      <c r="J418" s="973"/>
      <c r="K418" s="973"/>
      <c r="L418" s="485"/>
      <c r="M418" s="485"/>
      <c r="N418" s="485"/>
      <c r="O418" s="485"/>
      <c r="P418" s="973"/>
      <c r="Q418" s="973"/>
      <c r="R418" s="485"/>
      <c r="S418" s="485"/>
      <c r="T418" s="485"/>
      <c r="U418" s="968"/>
      <c r="V418" s="485"/>
      <c r="W418" s="485"/>
      <c r="X418" s="485"/>
      <c r="Y418" s="485"/>
      <c r="Z418" s="485"/>
      <c r="AA418" s="507"/>
      <c r="AB418" s="485"/>
      <c r="AC418" s="485"/>
      <c r="AD418" s="485"/>
      <c r="AE418" s="485"/>
      <c r="AF418" s="485"/>
      <c r="AG418" s="485"/>
      <c r="AH418" s="485"/>
      <c r="AI418" s="872"/>
    </row>
    <row r="419" ht="24.0" customHeight="1">
      <c r="A419" s="505"/>
      <c r="B419" s="485"/>
      <c r="C419" s="485"/>
      <c r="D419" s="485"/>
      <c r="E419" s="505"/>
      <c r="F419" s="485"/>
      <c r="G419" s="485"/>
      <c r="H419" s="485"/>
      <c r="I419" s="485"/>
      <c r="J419" s="973"/>
      <c r="K419" s="973"/>
      <c r="L419" s="485"/>
      <c r="M419" s="485"/>
      <c r="N419" s="485"/>
      <c r="O419" s="485"/>
      <c r="P419" s="973"/>
      <c r="Q419" s="973"/>
      <c r="R419" s="485"/>
      <c r="S419" s="485"/>
      <c r="T419" s="485"/>
      <c r="U419" s="968"/>
      <c r="V419" s="485"/>
      <c r="W419" s="485"/>
      <c r="X419" s="485"/>
      <c r="Y419" s="485"/>
      <c r="Z419" s="485"/>
      <c r="AA419" s="507"/>
      <c r="AB419" s="485"/>
      <c r="AC419" s="485"/>
      <c r="AD419" s="485"/>
      <c r="AE419" s="485"/>
      <c r="AF419" s="485"/>
      <c r="AG419" s="485"/>
      <c r="AH419" s="485"/>
      <c r="AI419" s="872"/>
    </row>
    <row r="420" ht="24.0" customHeight="1">
      <c r="A420" s="505"/>
      <c r="B420" s="485"/>
      <c r="C420" s="485"/>
      <c r="D420" s="485"/>
      <c r="E420" s="505"/>
      <c r="F420" s="485"/>
      <c r="G420" s="485"/>
      <c r="H420" s="485"/>
      <c r="I420" s="485"/>
      <c r="J420" s="973"/>
      <c r="K420" s="973"/>
      <c r="L420" s="485"/>
      <c r="M420" s="485"/>
      <c r="N420" s="485"/>
      <c r="O420" s="485"/>
      <c r="P420" s="973"/>
      <c r="Q420" s="973"/>
      <c r="R420" s="485"/>
      <c r="S420" s="485"/>
      <c r="T420" s="485"/>
      <c r="U420" s="968"/>
      <c r="V420" s="485"/>
      <c r="W420" s="485"/>
      <c r="X420" s="485"/>
      <c r="Y420" s="485"/>
      <c r="Z420" s="485"/>
      <c r="AA420" s="507"/>
      <c r="AB420" s="485"/>
      <c r="AC420" s="485"/>
      <c r="AD420" s="485"/>
      <c r="AE420" s="485"/>
      <c r="AF420" s="485"/>
      <c r="AG420" s="485"/>
      <c r="AH420" s="485"/>
      <c r="AI420" s="872"/>
    </row>
    <row r="421" ht="24.0" customHeight="1">
      <c r="A421" s="505"/>
      <c r="B421" s="485"/>
      <c r="C421" s="485"/>
      <c r="D421" s="485"/>
      <c r="E421" s="505"/>
      <c r="F421" s="485"/>
      <c r="G421" s="485"/>
      <c r="H421" s="485"/>
      <c r="I421" s="485"/>
      <c r="J421" s="973"/>
      <c r="K421" s="973"/>
      <c r="L421" s="485"/>
      <c r="M421" s="485"/>
      <c r="N421" s="485"/>
      <c r="O421" s="485"/>
      <c r="P421" s="973"/>
      <c r="Q421" s="973"/>
      <c r="R421" s="485"/>
      <c r="S421" s="485"/>
      <c r="T421" s="485"/>
      <c r="U421" s="968"/>
      <c r="V421" s="485"/>
      <c r="W421" s="485"/>
      <c r="X421" s="485"/>
      <c r="Y421" s="485"/>
      <c r="Z421" s="485"/>
      <c r="AA421" s="507"/>
      <c r="AB421" s="485"/>
      <c r="AC421" s="485"/>
      <c r="AD421" s="485"/>
      <c r="AE421" s="485"/>
      <c r="AF421" s="485"/>
      <c r="AG421" s="485"/>
      <c r="AH421" s="485"/>
      <c r="AI421" s="872"/>
    </row>
    <row r="422" ht="24.0" customHeight="1">
      <c r="A422" s="505"/>
      <c r="B422" s="485"/>
      <c r="C422" s="485"/>
      <c r="D422" s="485"/>
      <c r="E422" s="505"/>
      <c r="F422" s="485"/>
      <c r="G422" s="485"/>
      <c r="H422" s="485"/>
      <c r="I422" s="485"/>
      <c r="J422" s="973"/>
      <c r="K422" s="973"/>
      <c r="L422" s="485"/>
      <c r="M422" s="485"/>
      <c r="N422" s="485"/>
      <c r="O422" s="485"/>
      <c r="P422" s="973"/>
      <c r="Q422" s="973"/>
      <c r="R422" s="485"/>
      <c r="S422" s="485"/>
      <c r="T422" s="485"/>
      <c r="U422" s="968"/>
      <c r="V422" s="485"/>
      <c r="W422" s="485"/>
      <c r="X422" s="485"/>
      <c r="Y422" s="485"/>
      <c r="Z422" s="485"/>
      <c r="AA422" s="507"/>
      <c r="AB422" s="485"/>
      <c r="AC422" s="485"/>
      <c r="AD422" s="485"/>
      <c r="AE422" s="485"/>
      <c r="AF422" s="485"/>
      <c r="AG422" s="485"/>
      <c r="AH422" s="485"/>
      <c r="AI422" s="872"/>
    </row>
    <row r="423" ht="24.0" customHeight="1">
      <c r="A423" s="505"/>
      <c r="B423" s="485"/>
      <c r="C423" s="485"/>
      <c r="D423" s="485"/>
      <c r="E423" s="505"/>
      <c r="F423" s="485"/>
      <c r="G423" s="485"/>
      <c r="H423" s="485"/>
      <c r="I423" s="485"/>
      <c r="J423" s="973"/>
      <c r="K423" s="973"/>
      <c r="L423" s="485"/>
      <c r="M423" s="485"/>
      <c r="N423" s="485"/>
      <c r="O423" s="485"/>
      <c r="P423" s="973"/>
      <c r="Q423" s="973"/>
      <c r="R423" s="485"/>
      <c r="S423" s="485"/>
      <c r="T423" s="485"/>
      <c r="U423" s="968"/>
      <c r="V423" s="485"/>
      <c r="W423" s="485"/>
      <c r="X423" s="485"/>
      <c r="Y423" s="485"/>
      <c r="Z423" s="485"/>
      <c r="AA423" s="507"/>
      <c r="AB423" s="485"/>
      <c r="AC423" s="485"/>
      <c r="AD423" s="485"/>
      <c r="AE423" s="485"/>
      <c r="AF423" s="485"/>
      <c r="AG423" s="485"/>
      <c r="AH423" s="485"/>
      <c r="AI423" s="872"/>
    </row>
    <row r="424" ht="24.0" customHeight="1">
      <c r="A424" s="505"/>
      <c r="B424" s="485"/>
      <c r="C424" s="485"/>
      <c r="D424" s="485"/>
      <c r="E424" s="505"/>
      <c r="F424" s="485"/>
      <c r="G424" s="485"/>
      <c r="H424" s="485"/>
      <c r="I424" s="485"/>
      <c r="J424" s="973"/>
      <c r="K424" s="973"/>
      <c r="L424" s="485"/>
      <c r="M424" s="485"/>
      <c r="N424" s="485"/>
      <c r="O424" s="485"/>
      <c r="P424" s="973"/>
      <c r="Q424" s="973"/>
      <c r="R424" s="485"/>
      <c r="S424" s="485"/>
      <c r="T424" s="485"/>
      <c r="U424" s="968"/>
      <c r="V424" s="485"/>
      <c r="W424" s="485"/>
      <c r="X424" s="485"/>
      <c r="Y424" s="485"/>
      <c r="Z424" s="485"/>
      <c r="AA424" s="507"/>
      <c r="AB424" s="485"/>
      <c r="AC424" s="485"/>
      <c r="AD424" s="485"/>
      <c r="AE424" s="485"/>
      <c r="AF424" s="485"/>
      <c r="AG424" s="485"/>
      <c r="AH424" s="485"/>
      <c r="AI424" s="872"/>
    </row>
    <row r="425" ht="24.0" customHeight="1">
      <c r="A425" s="505"/>
      <c r="B425" s="485"/>
      <c r="C425" s="485"/>
      <c r="D425" s="485"/>
      <c r="E425" s="505"/>
      <c r="F425" s="485"/>
      <c r="G425" s="485"/>
      <c r="H425" s="485"/>
      <c r="I425" s="485"/>
      <c r="J425" s="973"/>
      <c r="K425" s="973"/>
      <c r="L425" s="485"/>
      <c r="M425" s="485"/>
      <c r="N425" s="485"/>
      <c r="O425" s="485"/>
      <c r="P425" s="973"/>
      <c r="Q425" s="973"/>
      <c r="R425" s="485"/>
      <c r="S425" s="485"/>
      <c r="T425" s="485"/>
      <c r="U425" s="968"/>
      <c r="V425" s="485"/>
      <c r="W425" s="485"/>
      <c r="X425" s="485"/>
      <c r="Y425" s="485"/>
      <c r="Z425" s="485"/>
      <c r="AA425" s="507"/>
      <c r="AB425" s="485"/>
      <c r="AC425" s="485"/>
      <c r="AD425" s="485"/>
      <c r="AE425" s="485"/>
      <c r="AF425" s="485"/>
      <c r="AG425" s="485"/>
      <c r="AH425" s="485"/>
      <c r="AI425" s="872"/>
    </row>
    <row r="426" ht="24.0" customHeight="1">
      <c r="A426" s="505"/>
      <c r="B426" s="485"/>
      <c r="C426" s="485"/>
      <c r="D426" s="485"/>
      <c r="E426" s="505"/>
      <c r="F426" s="485"/>
      <c r="G426" s="485"/>
      <c r="H426" s="485"/>
      <c r="I426" s="485"/>
      <c r="J426" s="973"/>
      <c r="K426" s="973"/>
      <c r="L426" s="485"/>
      <c r="M426" s="485"/>
      <c r="N426" s="485"/>
      <c r="O426" s="485"/>
      <c r="P426" s="973"/>
      <c r="Q426" s="973"/>
      <c r="R426" s="485"/>
      <c r="S426" s="485"/>
      <c r="T426" s="485"/>
      <c r="U426" s="968"/>
      <c r="V426" s="485"/>
      <c r="W426" s="485"/>
      <c r="X426" s="485"/>
      <c r="Y426" s="485"/>
      <c r="Z426" s="485"/>
      <c r="AA426" s="507"/>
      <c r="AB426" s="485"/>
      <c r="AC426" s="485"/>
      <c r="AD426" s="485"/>
      <c r="AE426" s="485"/>
      <c r="AF426" s="485"/>
      <c r="AG426" s="485"/>
      <c r="AH426" s="485"/>
      <c r="AI426" s="872"/>
    </row>
    <row r="427" ht="24.0" customHeight="1">
      <c r="A427" s="505"/>
      <c r="B427" s="485"/>
      <c r="C427" s="485"/>
      <c r="D427" s="485"/>
      <c r="E427" s="505"/>
      <c r="F427" s="485"/>
      <c r="G427" s="485"/>
      <c r="H427" s="485"/>
      <c r="I427" s="485"/>
      <c r="J427" s="973"/>
      <c r="K427" s="973"/>
      <c r="L427" s="485"/>
      <c r="M427" s="485"/>
      <c r="N427" s="485"/>
      <c r="O427" s="485"/>
      <c r="P427" s="973"/>
      <c r="Q427" s="973"/>
      <c r="R427" s="485"/>
      <c r="S427" s="485"/>
      <c r="T427" s="485"/>
      <c r="U427" s="968"/>
      <c r="V427" s="485"/>
      <c r="W427" s="485"/>
      <c r="X427" s="485"/>
      <c r="Y427" s="485"/>
      <c r="Z427" s="485"/>
      <c r="AA427" s="507"/>
      <c r="AB427" s="485"/>
      <c r="AC427" s="485"/>
      <c r="AD427" s="485"/>
      <c r="AE427" s="485"/>
      <c r="AF427" s="485"/>
      <c r="AG427" s="485"/>
      <c r="AH427" s="485"/>
      <c r="AI427" s="872"/>
    </row>
    <row r="428" ht="24.0" customHeight="1">
      <c r="A428" s="505"/>
      <c r="B428" s="485"/>
      <c r="C428" s="485"/>
      <c r="D428" s="485"/>
      <c r="E428" s="505"/>
      <c r="F428" s="485"/>
      <c r="G428" s="485"/>
      <c r="H428" s="485"/>
      <c r="I428" s="485"/>
      <c r="J428" s="973"/>
      <c r="K428" s="973"/>
      <c r="L428" s="485"/>
      <c r="M428" s="485"/>
      <c r="N428" s="485"/>
      <c r="O428" s="485"/>
      <c r="P428" s="973"/>
      <c r="Q428" s="973"/>
      <c r="R428" s="485"/>
      <c r="S428" s="485"/>
      <c r="T428" s="485"/>
      <c r="U428" s="968"/>
      <c r="V428" s="485"/>
      <c r="W428" s="485"/>
      <c r="X428" s="485"/>
      <c r="Y428" s="485"/>
      <c r="Z428" s="485"/>
      <c r="AA428" s="507"/>
      <c r="AB428" s="485"/>
      <c r="AC428" s="485"/>
      <c r="AD428" s="485"/>
      <c r="AE428" s="485"/>
      <c r="AF428" s="485"/>
      <c r="AG428" s="485"/>
      <c r="AH428" s="485"/>
      <c r="AI428" s="872"/>
    </row>
    <row r="429" ht="24.0" customHeight="1">
      <c r="A429" s="505"/>
      <c r="B429" s="485"/>
      <c r="C429" s="485"/>
      <c r="D429" s="485"/>
      <c r="E429" s="505"/>
      <c r="F429" s="485"/>
      <c r="G429" s="485"/>
      <c r="H429" s="485"/>
      <c r="I429" s="485"/>
      <c r="J429" s="973"/>
      <c r="K429" s="973"/>
      <c r="L429" s="485"/>
      <c r="M429" s="485"/>
      <c r="N429" s="485"/>
      <c r="O429" s="485"/>
      <c r="P429" s="973"/>
      <c r="Q429" s="973"/>
      <c r="R429" s="485"/>
      <c r="S429" s="485"/>
      <c r="T429" s="485"/>
      <c r="U429" s="968"/>
      <c r="V429" s="485"/>
      <c r="W429" s="485"/>
      <c r="X429" s="485"/>
      <c r="Y429" s="485"/>
      <c r="Z429" s="485"/>
      <c r="AA429" s="507"/>
      <c r="AB429" s="485"/>
      <c r="AC429" s="485"/>
      <c r="AD429" s="485"/>
      <c r="AE429" s="485"/>
      <c r="AF429" s="485"/>
      <c r="AG429" s="485"/>
      <c r="AH429" s="485"/>
      <c r="AI429" s="872"/>
    </row>
    <row r="430" ht="24.0" customHeight="1">
      <c r="A430" s="505"/>
      <c r="B430" s="485"/>
      <c r="C430" s="485"/>
      <c r="D430" s="485"/>
      <c r="E430" s="505"/>
      <c r="F430" s="485"/>
      <c r="G430" s="485"/>
      <c r="H430" s="485"/>
      <c r="I430" s="485"/>
      <c r="J430" s="973"/>
      <c r="K430" s="973"/>
      <c r="L430" s="485"/>
      <c r="M430" s="485"/>
      <c r="N430" s="485"/>
      <c r="O430" s="485"/>
      <c r="P430" s="973"/>
      <c r="Q430" s="973"/>
      <c r="R430" s="485"/>
      <c r="S430" s="485"/>
      <c r="T430" s="485"/>
      <c r="U430" s="968"/>
      <c r="V430" s="485"/>
      <c r="W430" s="485"/>
      <c r="X430" s="485"/>
      <c r="Y430" s="485"/>
      <c r="Z430" s="485"/>
      <c r="AA430" s="507"/>
      <c r="AB430" s="485"/>
      <c r="AC430" s="485"/>
      <c r="AD430" s="485"/>
      <c r="AE430" s="485"/>
      <c r="AF430" s="485"/>
      <c r="AG430" s="485"/>
      <c r="AH430" s="485"/>
      <c r="AI430" s="872"/>
    </row>
    <row r="431" ht="24.0" customHeight="1">
      <c r="A431" s="505"/>
      <c r="B431" s="485"/>
      <c r="C431" s="485"/>
      <c r="D431" s="485"/>
      <c r="E431" s="505"/>
      <c r="F431" s="485"/>
      <c r="G431" s="485"/>
      <c r="H431" s="485"/>
      <c r="I431" s="485"/>
      <c r="J431" s="973"/>
      <c r="K431" s="973"/>
      <c r="L431" s="485"/>
      <c r="M431" s="485"/>
      <c r="N431" s="485"/>
      <c r="O431" s="485"/>
      <c r="P431" s="973"/>
      <c r="Q431" s="973"/>
      <c r="R431" s="485"/>
      <c r="S431" s="485"/>
      <c r="T431" s="485"/>
      <c r="U431" s="968"/>
      <c r="V431" s="485"/>
      <c r="W431" s="485"/>
      <c r="X431" s="485"/>
      <c r="Y431" s="485"/>
      <c r="Z431" s="485"/>
      <c r="AA431" s="507"/>
      <c r="AB431" s="485"/>
      <c r="AC431" s="485"/>
      <c r="AD431" s="485"/>
      <c r="AE431" s="485"/>
      <c r="AF431" s="485"/>
      <c r="AG431" s="485"/>
      <c r="AH431" s="485"/>
      <c r="AI431" s="872"/>
    </row>
    <row r="432" ht="24.0" customHeight="1">
      <c r="A432" s="505"/>
      <c r="B432" s="485"/>
      <c r="C432" s="485"/>
      <c r="D432" s="485"/>
      <c r="E432" s="505"/>
      <c r="F432" s="485"/>
      <c r="G432" s="485"/>
      <c r="H432" s="485"/>
      <c r="I432" s="485"/>
      <c r="J432" s="973"/>
      <c r="K432" s="973"/>
      <c r="L432" s="485"/>
      <c r="M432" s="485"/>
      <c r="N432" s="485"/>
      <c r="O432" s="485"/>
      <c r="P432" s="973"/>
      <c r="Q432" s="973"/>
      <c r="R432" s="485"/>
      <c r="S432" s="485"/>
      <c r="T432" s="485"/>
      <c r="U432" s="968"/>
      <c r="V432" s="485"/>
      <c r="W432" s="485"/>
      <c r="X432" s="485"/>
      <c r="Y432" s="485"/>
      <c r="Z432" s="485"/>
      <c r="AA432" s="507"/>
      <c r="AB432" s="485"/>
      <c r="AC432" s="485"/>
      <c r="AD432" s="485"/>
      <c r="AE432" s="485"/>
      <c r="AF432" s="485"/>
      <c r="AG432" s="485"/>
      <c r="AH432" s="485"/>
      <c r="AI432" s="872"/>
    </row>
    <row r="433" ht="24.0" customHeight="1">
      <c r="A433" s="505"/>
      <c r="B433" s="485"/>
      <c r="C433" s="485"/>
      <c r="D433" s="485"/>
      <c r="E433" s="505"/>
      <c r="F433" s="485"/>
      <c r="G433" s="485"/>
      <c r="H433" s="485"/>
      <c r="I433" s="485"/>
      <c r="J433" s="973"/>
      <c r="K433" s="973"/>
      <c r="L433" s="485"/>
      <c r="M433" s="485"/>
      <c r="N433" s="485"/>
      <c r="O433" s="485"/>
      <c r="P433" s="973"/>
      <c r="Q433" s="973"/>
      <c r="R433" s="485"/>
      <c r="S433" s="485"/>
      <c r="T433" s="485"/>
      <c r="U433" s="968"/>
      <c r="V433" s="485"/>
      <c r="W433" s="485"/>
      <c r="X433" s="485"/>
      <c r="Y433" s="485"/>
      <c r="Z433" s="485"/>
      <c r="AA433" s="507"/>
      <c r="AB433" s="485"/>
      <c r="AC433" s="485"/>
      <c r="AD433" s="485"/>
      <c r="AE433" s="485"/>
      <c r="AF433" s="485"/>
      <c r="AG433" s="485"/>
      <c r="AH433" s="485"/>
      <c r="AI433" s="872"/>
    </row>
    <row r="434" ht="24.0" customHeight="1">
      <c r="A434" s="505"/>
      <c r="B434" s="485"/>
      <c r="C434" s="485"/>
      <c r="D434" s="485"/>
      <c r="E434" s="505"/>
      <c r="F434" s="485"/>
      <c r="G434" s="485"/>
      <c r="H434" s="485"/>
      <c r="I434" s="485"/>
      <c r="J434" s="973"/>
      <c r="K434" s="973"/>
      <c r="L434" s="485"/>
      <c r="M434" s="485"/>
      <c r="N434" s="485"/>
      <c r="O434" s="485"/>
      <c r="P434" s="973"/>
      <c r="Q434" s="973"/>
      <c r="R434" s="485"/>
      <c r="S434" s="485"/>
      <c r="T434" s="485"/>
      <c r="U434" s="968"/>
      <c r="V434" s="485"/>
      <c r="W434" s="485"/>
      <c r="X434" s="485"/>
      <c r="Y434" s="485"/>
      <c r="Z434" s="485"/>
      <c r="AA434" s="507"/>
      <c r="AB434" s="485"/>
      <c r="AC434" s="485"/>
      <c r="AD434" s="485"/>
      <c r="AE434" s="485"/>
      <c r="AF434" s="485"/>
      <c r="AG434" s="485"/>
      <c r="AH434" s="485"/>
      <c r="AI434" s="872"/>
    </row>
    <row r="435" ht="24.0" customHeight="1">
      <c r="A435" s="505"/>
      <c r="B435" s="485"/>
      <c r="C435" s="485"/>
      <c r="D435" s="485"/>
      <c r="E435" s="505"/>
      <c r="F435" s="485"/>
      <c r="G435" s="485"/>
      <c r="H435" s="485"/>
      <c r="I435" s="485"/>
      <c r="J435" s="973"/>
      <c r="K435" s="973"/>
      <c r="L435" s="485"/>
      <c r="M435" s="485"/>
      <c r="N435" s="485"/>
      <c r="O435" s="485"/>
      <c r="P435" s="973"/>
      <c r="Q435" s="973"/>
      <c r="R435" s="485"/>
      <c r="S435" s="485"/>
      <c r="T435" s="485"/>
      <c r="U435" s="968"/>
      <c r="V435" s="485"/>
      <c r="W435" s="485"/>
      <c r="X435" s="485"/>
      <c r="Y435" s="485"/>
      <c r="Z435" s="485"/>
      <c r="AA435" s="507"/>
      <c r="AB435" s="485"/>
      <c r="AC435" s="485"/>
      <c r="AD435" s="485"/>
      <c r="AE435" s="485"/>
      <c r="AF435" s="485"/>
      <c r="AG435" s="485"/>
      <c r="AH435" s="485"/>
      <c r="AI435" s="872"/>
    </row>
    <row r="436" ht="24.0" customHeight="1">
      <c r="A436" s="505"/>
      <c r="B436" s="485"/>
      <c r="C436" s="485"/>
      <c r="D436" s="485"/>
      <c r="E436" s="505"/>
      <c r="F436" s="485"/>
      <c r="G436" s="485"/>
      <c r="H436" s="485"/>
      <c r="I436" s="485"/>
      <c r="J436" s="973"/>
      <c r="K436" s="973"/>
      <c r="L436" s="485"/>
      <c r="M436" s="485"/>
      <c r="N436" s="485"/>
      <c r="O436" s="485"/>
      <c r="P436" s="973"/>
      <c r="Q436" s="973"/>
      <c r="R436" s="485"/>
      <c r="S436" s="485"/>
      <c r="T436" s="485"/>
      <c r="U436" s="968"/>
      <c r="V436" s="485"/>
      <c r="W436" s="485"/>
      <c r="X436" s="485"/>
      <c r="Y436" s="485"/>
      <c r="Z436" s="485"/>
      <c r="AA436" s="507"/>
      <c r="AB436" s="485"/>
      <c r="AC436" s="485"/>
      <c r="AD436" s="485"/>
      <c r="AE436" s="485"/>
      <c r="AF436" s="485"/>
      <c r="AG436" s="485"/>
      <c r="AH436" s="485"/>
      <c r="AI436" s="872"/>
    </row>
    <row r="437" ht="24.0" customHeight="1">
      <c r="A437" s="505"/>
      <c r="B437" s="485"/>
      <c r="C437" s="485"/>
      <c r="D437" s="485"/>
      <c r="E437" s="505"/>
      <c r="F437" s="485"/>
      <c r="G437" s="485"/>
      <c r="H437" s="485"/>
      <c r="I437" s="485"/>
      <c r="J437" s="973"/>
      <c r="K437" s="973"/>
      <c r="L437" s="485"/>
      <c r="M437" s="485"/>
      <c r="N437" s="485"/>
      <c r="O437" s="485"/>
      <c r="P437" s="973"/>
      <c r="Q437" s="973"/>
      <c r="R437" s="485"/>
      <c r="S437" s="485"/>
      <c r="T437" s="485"/>
      <c r="U437" s="968"/>
      <c r="V437" s="485"/>
      <c r="W437" s="485"/>
      <c r="X437" s="485"/>
      <c r="Y437" s="485"/>
      <c r="Z437" s="485"/>
      <c r="AA437" s="507"/>
      <c r="AB437" s="485"/>
      <c r="AC437" s="485"/>
      <c r="AD437" s="485"/>
      <c r="AE437" s="485"/>
      <c r="AF437" s="485"/>
      <c r="AG437" s="485"/>
      <c r="AH437" s="485"/>
      <c r="AI437" s="872"/>
    </row>
    <row r="438" ht="24.0" customHeight="1">
      <c r="A438" s="505"/>
      <c r="B438" s="485"/>
      <c r="C438" s="485"/>
      <c r="D438" s="485"/>
      <c r="E438" s="505"/>
      <c r="F438" s="485"/>
      <c r="G438" s="485"/>
      <c r="H438" s="485"/>
      <c r="I438" s="485"/>
      <c r="J438" s="973"/>
      <c r="K438" s="973"/>
      <c r="L438" s="485"/>
      <c r="M438" s="485"/>
      <c r="N438" s="485"/>
      <c r="O438" s="485"/>
      <c r="P438" s="973"/>
      <c r="Q438" s="973"/>
      <c r="R438" s="485"/>
      <c r="S438" s="485"/>
      <c r="T438" s="485"/>
      <c r="U438" s="968"/>
      <c r="V438" s="485"/>
      <c r="W438" s="485"/>
      <c r="X438" s="485"/>
      <c r="Y438" s="485"/>
      <c r="Z438" s="485"/>
      <c r="AA438" s="507"/>
      <c r="AB438" s="485"/>
      <c r="AC438" s="485"/>
      <c r="AD438" s="485"/>
      <c r="AE438" s="485"/>
      <c r="AF438" s="485"/>
      <c r="AG438" s="485"/>
      <c r="AH438" s="485"/>
      <c r="AI438" s="872"/>
    </row>
    <row r="439" ht="24.0" customHeight="1">
      <c r="A439" s="505"/>
      <c r="B439" s="485"/>
      <c r="C439" s="485"/>
      <c r="D439" s="485"/>
      <c r="E439" s="505"/>
      <c r="F439" s="485"/>
      <c r="G439" s="485"/>
      <c r="H439" s="485"/>
      <c r="I439" s="485"/>
      <c r="J439" s="973"/>
      <c r="K439" s="973"/>
      <c r="L439" s="485"/>
      <c r="M439" s="485"/>
      <c r="N439" s="485"/>
      <c r="O439" s="485"/>
      <c r="P439" s="973"/>
      <c r="Q439" s="973"/>
      <c r="R439" s="485"/>
      <c r="S439" s="485"/>
      <c r="T439" s="485"/>
      <c r="U439" s="968"/>
      <c r="V439" s="485"/>
      <c r="W439" s="485"/>
      <c r="X439" s="485"/>
      <c r="Y439" s="485"/>
      <c r="Z439" s="485"/>
      <c r="AA439" s="507"/>
      <c r="AB439" s="485"/>
      <c r="AC439" s="485"/>
      <c r="AD439" s="485"/>
      <c r="AE439" s="485"/>
      <c r="AF439" s="485"/>
      <c r="AG439" s="485"/>
      <c r="AH439" s="485"/>
      <c r="AI439" s="872"/>
    </row>
    <row r="440" ht="24.0" customHeight="1">
      <c r="A440" s="505"/>
      <c r="B440" s="485"/>
      <c r="C440" s="485"/>
      <c r="D440" s="485"/>
      <c r="E440" s="505"/>
      <c r="F440" s="485"/>
      <c r="G440" s="485"/>
      <c r="H440" s="485"/>
      <c r="I440" s="485"/>
      <c r="J440" s="973"/>
      <c r="K440" s="973"/>
      <c r="L440" s="485"/>
      <c r="M440" s="485"/>
      <c r="N440" s="485"/>
      <c r="O440" s="485"/>
      <c r="P440" s="973"/>
      <c r="Q440" s="973"/>
      <c r="R440" s="485"/>
      <c r="S440" s="485"/>
      <c r="T440" s="485"/>
      <c r="U440" s="968"/>
      <c r="V440" s="485"/>
      <c r="W440" s="485"/>
      <c r="X440" s="485"/>
      <c r="Y440" s="485"/>
      <c r="Z440" s="485"/>
      <c r="AA440" s="507"/>
      <c r="AB440" s="485"/>
      <c r="AC440" s="485"/>
      <c r="AD440" s="485"/>
      <c r="AE440" s="485"/>
      <c r="AF440" s="485"/>
      <c r="AG440" s="485"/>
      <c r="AH440" s="485"/>
      <c r="AI440" s="872"/>
    </row>
    <row r="441" ht="24.0" customHeight="1">
      <c r="A441" s="505"/>
      <c r="B441" s="485"/>
      <c r="C441" s="485"/>
      <c r="D441" s="485"/>
      <c r="E441" s="505"/>
      <c r="F441" s="485"/>
      <c r="G441" s="485"/>
      <c r="H441" s="485"/>
      <c r="I441" s="485"/>
      <c r="J441" s="973"/>
      <c r="K441" s="973"/>
      <c r="L441" s="485"/>
      <c r="M441" s="485"/>
      <c r="N441" s="485"/>
      <c r="O441" s="485"/>
      <c r="P441" s="973"/>
      <c r="Q441" s="973"/>
      <c r="R441" s="485"/>
      <c r="S441" s="485"/>
      <c r="T441" s="485"/>
      <c r="U441" s="968"/>
      <c r="V441" s="485"/>
      <c r="W441" s="485"/>
      <c r="X441" s="485"/>
      <c r="Y441" s="485"/>
      <c r="Z441" s="485"/>
      <c r="AA441" s="507"/>
      <c r="AB441" s="485"/>
      <c r="AC441" s="485"/>
      <c r="AD441" s="485"/>
      <c r="AE441" s="485"/>
      <c r="AF441" s="485"/>
      <c r="AG441" s="485"/>
      <c r="AH441" s="485"/>
      <c r="AI441" s="872"/>
    </row>
    <row r="442" ht="24.0" customHeight="1">
      <c r="A442" s="505"/>
      <c r="B442" s="485"/>
      <c r="C442" s="485"/>
      <c r="D442" s="485"/>
      <c r="E442" s="505"/>
      <c r="F442" s="485"/>
      <c r="G442" s="485"/>
      <c r="H442" s="485"/>
      <c r="I442" s="485"/>
      <c r="J442" s="973"/>
      <c r="K442" s="973"/>
      <c r="L442" s="485"/>
      <c r="M442" s="485"/>
      <c r="N442" s="485"/>
      <c r="O442" s="485"/>
      <c r="P442" s="973"/>
      <c r="Q442" s="973"/>
      <c r="R442" s="485"/>
      <c r="S442" s="485"/>
      <c r="T442" s="485"/>
      <c r="U442" s="968"/>
      <c r="V442" s="485"/>
      <c r="W442" s="485"/>
      <c r="X442" s="485"/>
      <c r="Y442" s="485"/>
      <c r="Z442" s="485"/>
      <c r="AA442" s="507"/>
      <c r="AB442" s="485"/>
      <c r="AC442" s="485"/>
      <c r="AD442" s="485"/>
      <c r="AE442" s="485"/>
      <c r="AF442" s="485"/>
      <c r="AG442" s="485"/>
      <c r="AH442" s="485"/>
      <c r="AI442" s="872"/>
    </row>
    <row r="443" ht="24.0" customHeight="1">
      <c r="A443" s="505"/>
      <c r="B443" s="485"/>
      <c r="C443" s="485"/>
      <c r="D443" s="485"/>
      <c r="E443" s="505"/>
      <c r="F443" s="485"/>
      <c r="G443" s="485"/>
      <c r="H443" s="485"/>
      <c r="I443" s="485"/>
      <c r="J443" s="973"/>
      <c r="K443" s="973"/>
      <c r="L443" s="485"/>
      <c r="M443" s="485"/>
      <c r="N443" s="485"/>
      <c r="O443" s="485"/>
      <c r="P443" s="973"/>
      <c r="Q443" s="973"/>
      <c r="R443" s="485"/>
      <c r="S443" s="485"/>
      <c r="T443" s="485"/>
      <c r="U443" s="968"/>
      <c r="V443" s="485"/>
      <c r="W443" s="485"/>
      <c r="X443" s="485"/>
      <c r="Y443" s="485"/>
      <c r="Z443" s="485"/>
      <c r="AA443" s="507"/>
      <c r="AB443" s="485"/>
      <c r="AC443" s="485"/>
      <c r="AD443" s="485"/>
      <c r="AE443" s="485"/>
      <c r="AF443" s="485"/>
      <c r="AG443" s="485"/>
      <c r="AH443" s="485"/>
      <c r="AI443" s="872"/>
    </row>
    <row r="444" ht="24.0" customHeight="1">
      <c r="A444" s="505"/>
      <c r="B444" s="485"/>
      <c r="C444" s="485"/>
      <c r="D444" s="485"/>
      <c r="E444" s="505"/>
      <c r="F444" s="485"/>
      <c r="G444" s="485"/>
      <c r="H444" s="485"/>
      <c r="I444" s="485"/>
      <c r="J444" s="973"/>
      <c r="K444" s="973"/>
      <c r="L444" s="485"/>
      <c r="M444" s="485"/>
      <c r="N444" s="485"/>
      <c r="O444" s="485"/>
      <c r="P444" s="973"/>
      <c r="Q444" s="973"/>
      <c r="R444" s="485"/>
      <c r="S444" s="485"/>
      <c r="T444" s="485"/>
      <c r="U444" s="968"/>
      <c r="V444" s="485"/>
      <c r="W444" s="485"/>
      <c r="X444" s="485"/>
      <c r="Y444" s="485"/>
      <c r="Z444" s="485"/>
      <c r="AA444" s="507"/>
      <c r="AB444" s="485"/>
      <c r="AC444" s="485"/>
      <c r="AD444" s="485"/>
      <c r="AE444" s="485"/>
      <c r="AF444" s="485"/>
      <c r="AG444" s="485"/>
      <c r="AH444" s="485"/>
      <c r="AI444" s="872"/>
    </row>
    <row r="445" ht="24.0" customHeight="1">
      <c r="A445" s="505"/>
      <c r="B445" s="485"/>
      <c r="C445" s="485"/>
      <c r="D445" s="485"/>
      <c r="E445" s="505"/>
      <c r="F445" s="485"/>
      <c r="G445" s="485"/>
      <c r="H445" s="485"/>
      <c r="I445" s="485"/>
      <c r="J445" s="973"/>
      <c r="K445" s="973"/>
      <c r="L445" s="485"/>
      <c r="M445" s="485"/>
      <c r="N445" s="485"/>
      <c r="O445" s="485"/>
      <c r="P445" s="973"/>
      <c r="Q445" s="973"/>
      <c r="R445" s="485"/>
      <c r="S445" s="485"/>
      <c r="T445" s="485"/>
      <c r="U445" s="968"/>
      <c r="V445" s="485"/>
      <c r="W445" s="485"/>
      <c r="X445" s="485"/>
      <c r="Y445" s="485"/>
      <c r="Z445" s="485"/>
      <c r="AA445" s="507"/>
      <c r="AB445" s="485"/>
      <c r="AC445" s="485"/>
      <c r="AD445" s="485"/>
      <c r="AE445" s="485"/>
      <c r="AF445" s="485"/>
      <c r="AG445" s="485"/>
      <c r="AH445" s="485"/>
      <c r="AI445" s="872"/>
    </row>
    <row r="446" ht="24.0" customHeight="1">
      <c r="A446" s="505"/>
      <c r="B446" s="485"/>
      <c r="C446" s="485"/>
      <c r="D446" s="485"/>
      <c r="E446" s="505"/>
      <c r="F446" s="485"/>
      <c r="G446" s="485"/>
      <c r="H446" s="485"/>
      <c r="I446" s="485"/>
      <c r="J446" s="973"/>
      <c r="K446" s="973"/>
      <c r="L446" s="485"/>
      <c r="M446" s="485"/>
      <c r="N446" s="485"/>
      <c r="O446" s="485"/>
      <c r="P446" s="973"/>
      <c r="Q446" s="973"/>
      <c r="R446" s="485"/>
      <c r="S446" s="485"/>
      <c r="T446" s="485"/>
      <c r="U446" s="968"/>
      <c r="V446" s="485"/>
      <c r="W446" s="485"/>
      <c r="X446" s="485"/>
      <c r="Y446" s="485"/>
      <c r="Z446" s="485"/>
      <c r="AA446" s="507"/>
      <c r="AB446" s="485"/>
      <c r="AC446" s="485"/>
      <c r="AD446" s="485"/>
      <c r="AE446" s="485"/>
      <c r="AF446" s="485"/>
      <c r="AG446" s="485"/>
      <c r="AH446" s="485"/>
      <c r="AI446" s="872"/>
    </row>
    <row r="447" ht="24.0" customHeight="1">
      <c r="A447" s="505"/>
      <c r="B447" s="485"/>
      <c r="C447" s="485"/>
      <c r="D447" s="485"/>
      <c r="E447" s="505"/>
      <c r="F447" s="485"/>
      <c r="G447" s="485"/>
      <c r="H447" s="485"/>
      <c r="I447" s="485"/>
      <c r="J447" s="973"/>
      <c r="K447" s="973"/>
      <c r="L447" s="485"/>
      <c r="M447" s="485"/>
      <c r="N447" s="485"/>
      <c r="O447" s="485"/>
      <c r="P447" s="973"/>
      <c r="Q447" s="973"/>
      <c r="R447" s="485"/>
      <c r="S447" s="485"/>
      <c r="T447" s="485"/>
      <c r="U447" s="968"/>
      <c r="V447" s="485"/>
      <c r="W447" s="485"/>
      <c r="X447" s="485"/>
      <c r="Y447" s="485"/>
      <c r="Z447" s="485"/>
      <c r="AA447" s="507"/>
      <c r="AB447" s="485"/>
      <c r="AC447" s="485"/>
      <c r="AD447" s="485"/>
      <c r="AE447" s="485"/>
      <c r="AF447" s="485"/>
      <c r="AG447" s="485"/>
      <c r="AH447" s="485"/>
      <c r="AI447" s="872"/>
    </row>
    <row r="448" ht="24.0" customHeight="1">
      <c r="A448" s="505"/>
      <c r="B448" s="485"/>
      <c r="C448" s="485"/>
      <c r="D448" s="485"/>
      <c r="E448" s="505"/>
      <c r="F448" s="485"/>
      <c r="G448" s="485"/>
      <c r="H448" s="485"/>
      <c r="I448" s="485"/>
      <c r="J448" s="973"/>
      <c r="K448" s="973"/>
      <c r="L448" s="485"/>
      <c r="M448" s="485"/>
      <c r="N448" s="485"/>
      <c r="O448" s="485"/>
      <c r="P448" s="973"/>
      <c r="Q448" s="973"/>
      <c r="R448" s="485"/>
      <c r="S448" s="485"/>
      <c r="T448" s="485"/>
      <c r="U448" s="968"/>
      <c r="V448" s="485"/>
      <c r="W448" s="485"/>
      <c r="X448" s="485"/>
      <c r="Y448" s="485"/>
      <c r="Z448" s="485"/>
      <c r="AA448" s="507"/>
      <c r="AB448" s="485"/>
      <c r="AC448" s="485"/>
      <c r="AD448" s="485"/>
      <c r="AE448" s="485"/>
      <c r="AF448" s="485"/>
      <c r="AG448" s="485"/>
      <c r="AH448" s="485"/>
      <c r="AI448" s="872"/>
    </row>
    <row r="449" ht="24.0" customHeight="1">
      <c r="A449" s="505"/>
      <c r="B449" s="485"/>
      <c r="C449" s="485"/>
      <c r="D449" s="485"/>
      <c r="E449" s="505"/>
      <c r="F449" s="485"/>
      <c r="G449" s="485"/>
      <c r="H449" s="485"/>
      <c r="I449" s="485"/>
      <c r="J449" s="973"/>
      <c r="K449" s="973"/>
      <c r="L449" s="485"/>
      <c r="M449" s="485"/>
      <c r="N449" s="485"/>
      <c r="O449" s="485"/>
      <c r="P449" s="973"/>
      <c r="Q449" s="973"/>
      <c r="R449" s="485"/>
      <c r="S449" s="485"/>
      <c r="T449" s="485"/>
      <c r="U449" s="968"/>
      <c r="V449" s="485"/>
      <c r="W449" s="485"/>
      <c r="X449" s="485"/>
      <c r="Y449" s="485"/>
      <c r="Z449" s="485"/>
      <c r="AA449" s="507"/>
      <c r="AB449" s="485"/>
      <c r="AC449" s="485"/>
      <c r="AD449" s="485"/>
      <c r="AE449" s="485"/>
      <c r="AF449" s="485"/>
      <c r="AG449" s="485"/>
      <c r="AH449" s="485"/>
      <c r="AI449" s="872"/>
    </row>
    <row r="450" ht="24.0" customHeight="1">
      <c r="A450" s="505"/>
      <c r="B450" s="485"/>
      <c r="C450" s="485"/>
      <c r="D450" s="485"/>
      <c r="E450" s="505"/>
      <c r="F450" s="485"/>
      <c r="G450" s="485"/>
      <c r="H450" s="485"/>
      <c r="I450" s="485"/>
      <c r="J450" s="973"/>
      <c r="K450" s="973"/>
      <c r="L450" s="485"/>
      <c r="M450" s="485"/>
      <c r="N450" s="485"/>
      <c r="O450" s="485"/>
      <c r="P450" s="973"/>
      <c r="Q450" s="973"/>
      <c r="R450" s="485"/>
      <c r="S450" s="485"/>
      <c r="T450" s="485"/>
      <c r="U450" s="968"/>
      <c r="V450" s="485"/>
      <c r="W450" s="485"/>
      <c r="X450" s="485"/>
      <c r="Y450" s="485"/>
      <c r="Z450" s="485"/>
      <c r="AA450" s="507"/>
      <c r="AB450" s="485"/>
      <c r="AC450" s="485"/>
      <c r="AD450" s="485"/>
      <c r="AE450" s="485"/>
      <c r="AF450" s="485"/>
      <c r="AG450" s="485"/>
      <c r="AH450" s="485"/>
      <c r="AI450" s="872"/>
    </row>
    <row r="451" ht="24.0" customHeight="1">
      <c r="A451" s="505"/>
      <c r="B451" s="485"/>
      <c r="C451" s="485"/>
      <c r="D451" s="485"/>
      <c r="E451" s="505"/>
      <c r="F451" s="485"/>
      <c r="G451" s="485"/>
      <c r="H451" s="485"/>
      <c r="I451" s="485"/>
      <c r="J451" s="973"/>
      <c r="K451" s="973"/>
      <c r="L451" s="485"/>
      <c r="M451" s="485"/>
      <c r="N451" s="485"/>
      <c r="O451" s="485"/>
      <c r="P451" s="973"/>
      <c r="Q451" s="973"/>
      <c r="R451" s="485"/>
      <c r="S451" s="485"/>
      <c r="T451" s="485"/>
      <c r="U451" s="968"/>
      <c r="V451" s="485"/>
      <c r="W451" s="485"/>
      <c r="X451" s="485"/>
      <c r="Y451" s="485"/>
      <c r="Z451" s="485"/>
      <c r="AA451" s="507"/>
      <c r="AB451" s="485"/>
      <c r="AC451" s="485"/>
      <c r="AD451" s="485"/>
      <c r="AE451" s="485"/>
      <c r="AF451" s="485"/>
      <c r="AG451" s="485"/>
      <c r="AH451" s="485"/>
      <c r="AI451" s="872"/>
    </row>
    <row r="452" ht="24.0" customHeight="1">
      <c r="A452" s="505"/>
      <c r="B452" s="485"/>
      <c r="C452" s="485"/>
      <c r="D452" s="485"/>
      <c r="E452" s="505"/>
      <c r="F452" s="485"/>
      <c r="G452" s="485"/>
      <c r="H452" s="485"/>
      <c r="I452" s="485"/>
      <c r="J452" s="973"/>
      <c r="K452" s="973"/>
      <c r="L452" s="485"/>
      <c r="M452" s="485"/>
      <c r="N452" s="485"/>
      <c r="O452" s="485"/>
      <c r="P452" s="973"/>
      <c r="Q452" s="973"/>
      <c r="R452" s="485"/>
      <c r="S452" s="485"/>
      <c r="T452" s="485"/>
      <c r="U452" s="968"/>
      <c r="V452" s="485"/>
      <c r="W452" s="485"/>
      <c r="X452" s="485"/>
      <c r="Y452" s="485"/>
      <c r="Z452" s="485"/>
      <c r="AA452" s="507"/>
      <c r="AB452" s="485"/>
      <c r="AC452" s="485"/>
      <c r="AD452" s="485"/>
      <c r="AE452" s="485"/>
      <c r="AF452" s="485"/>
      <c r="AG452" s="485"/>
      <c r="AH452" s="485"/>
      <c r="AI452" s="872"/>
    </row>
    <row r="453" ht="24.0" customHeight="1">
      <c r="A453" s="505"/>
      <c r="B453" s="485"/>
      <c r="C453" s="485"/>
      <c r="D453" s="485"/>
      <c r="E453" s="505"/>
      <c r="F453" s="485"/>
      <c r="G453" s="485"/>
      <c r="H453" s="485"/>
      <c r="I453" s="485"/>
      <c r="J453" s="973"/>
      <c r="K453" s="973"/>
      <c r="L453" s="485"/>
      <c r="M453" s="485"/>
      <c r="N453" s="485"/>
      <c r="O453" s="485"/>
      <c r="P453" s="973"/>
      <c r="Q453" s="973"/>
      <c r="R453" s="485"/>
      <c r="S453" s="485"/>
      <c r="T453" s="485"/>
      <c r="U453" s="968"/>
      <c r="V453" s="485"/>
      <c r="W453" s="485"/>
      <c r="X453" s="485"/>
      <c r="Y453" s="485"/>
      <c r="Z453" s="485"/>
      <c r="AA453" s="507"/>
      <c r="AB453" s="485"/>
      <c r="AC453" s="485"/>
      <c r="AD453" s="485"/>
      <c r="AE453" s="485"/>
      <c r="AF453" s="485"/>
      <c r="AG453" s="485"/>
      <c r="AH453" s="485"/>
      <c r="AI453" s="872"/>
    </row>
    <row r="454" ht="24.0" customHeight="1">
      <c r="A454" s="505"/>
      <c r="B454" s="485"/>
      <c r="C454" s="485"/>
      <c r="D454" s="485"/>
      <c r="E454" s="505"/>
      <c r="F454" s="485"/>
      <c r="G454" s="485"/>
      <c r="H454" s="485"/>
      <c r="I454" s="485"/>
      <c r="J454" s="973"/>
      <c r="K454" s="973"/>
      <c r="L454" s="485"/>
      <c r="M454" s="485"/>
      <c r="N454" s="485"/>
      <c r="O454" s="485"/>
      <c r="P454" s="973"/>
      <c r="Q454" s="973"/>
      <c r="R454" s="485"/>
      <c r="S454" s="485"/>
      <c r="T454" s="485"/>
      <c r="U454" s="968"/>
      <c r="V454" s="485"/>
      <c r="W454" s="485"/>
      <c r="X454" s="485"/>
      <c r="Y454" s="485"/>
      <c r="Z454" s="485"/>
      <c r="AA454" s="507"/>
      <c r="AB454" s="485"/>
      <c r="AC454" s="485"/>
      <c r="AD454" s="485"/>
      <c r="AE454" s="485"/>
      <c r="AF454" s="485"/>
      <c r="AG454" s="485"/>
      <c r="AH454" s="485"/>
      <c r="AI454" s="872"/>
    </row>
    <row r="455" ht="24.0" customHeight="1">
      <c r="A455" s="505"/>
      <c r="B455" s="485"/>
      <c r="C455" s="485"/>
      <c r="D455" s="485"/>
      <c r="E455" s="505"/>
      <c r="F455" s="485"/>
      <c r="G455" s="485"/>
      <c r="H455" s="485"/>
      <c r="I455" s="485"/>
      <c r="J455" s="973"/>
      <c r="K455" s="973"/>
      <c r="L455" s="485"/>
      <c r="M455" s="485"/>
      <c r="N455" s="485"/>
      <c r="O455" s="485"/>
      <c r="P455" s="973"/>
      <c r="Q455" s="973"/>
      <c r="R455" s="485"/>
      <c r="S455" s="485"/>
      <c r="T455" s="485"/>
      <c r="U455" s="968"/>
      <c r="V455" s="485"/>
      <c r="W455" s="485"/>
      <c r="X455" s="485"/>
      <c r="Y455" s="485"/>
      <c r="Z455" s="485"/>
      <c r="AA455" s="507"/>
      <c r="AB455" s="485"/>
      <c r="AC455" s="485"/>
      <c r="AD455" s="485"/>
      <c r="AE455" s="485"/>
      <c r="AF455" s="485"/>
      <c r="AG455" s="485"/>
      <c r="AH455" s="485"/>
      <c r="AI455" s="872"/>
    </row>
    <row r="456" ht="24.0" customHeight="1">
      <c r="A456" s="505"/>
      <c r="B456" s="485"/>
      <c r="C456" s="485"/>
      <c r="D456" s="485"/>
      <c r="E456" s="505"/>
      <c r="F456" s="485"/>
      <c r="G456" s="485"/>
      <c r="H456" s="485"/>
      <c r="I456" s="485"/>
      <c r="J456" s="973"/>
      <c r="K456" s="973"/>
      <c r="L456" s="485"/>
      <c r="M456" s="485"/>
      <c r="N456" s="485"/>
      <c r="O456" s="485"/>
      <c r="P456" s="973"/>
      <c r="Q456" s="973"/>
      <c r="R456" s="485"/>
      <c r="S456" s="485"/>
      <c r="T456" s="485"/>
      <c r="U456" s="968"/>
      <c r="V456" s="485"/>
      <c r="W456" s="485"/>
      <c r="X456" s="485"/>
      <c r="Y456" s="485"/>
      <c r="Z456" s="485"/>
      <c r="AA456" s="507"/>
      <c r="AB456" s="485"/>
      <c r="AC456" s="485"/>
      <c r="AD456" s="485"/>
      <c r="AE456" s="485"/>
      <c r="AF456" s="485"/>
      <c r="AG456" s="485"/>
      <c r="AH456" s="485"/>
      <c r="AI456" s="872"/>
    </row>
    <row r="457" ht="24.0" customHeight="1">
      <c r="A457" s="505"/>
      <c r="B457" s="485"/>
      <c r="C457" s="485"/>
      <c r="D457" s="485"/>
      <c r="E457" s="505"/>
      <c r="F457" s="485"/>
      <c r="G457" s="485"/>
      <c r="H457" s="485"/>
      <c r="I457" s="485"/>
      <c r="J457" s="973"/>
      <c r="K457" s="973"/>
      <c r="L457" s="485"/>
      <c r="M457" s="485"/>
      <c r="N457" s="485"/>
      <c r="O457" s="485"/>
      <c r="P457" s="973"/>
      <c r="Q457" s="973"/>
      <c r="R457" s="485"/>
      <c r="S457" s="485"/>
      <c r="T457" s="485"/>
      <c r="U457" s="968"/>
      <c r="V457" s="485"/>
      <c r="W457" s="485"/>
      <c r="X457" s="485"/>
      <c r="Y457" s="485"/>
      <c r="Z457" s="485"/>
      <c r="AA457" s="507"/>
      <c r="AB457" s="485"/>
      <c r="AC457" s="485"/>
      <c r="AD457" s="485"/>
      <c r="AE457" s="485"/>
      <c r="AF457" s="485"/>
      <c r="AG457" s="485"/>
      <c r="AH457" s="485"/>
      <c r="AI457" s="872"/>
    </row>
    <row r="458" ht="24.0" customHeight="1">
      <c r="A458" s="505"/>
      <c r="B458" s="485"/>
      <c r="C458" s="485"/>
      <c r="D458" s="485"/>
      <c r="E458" s="505"/>
      <c r="F458" s="485"/>
      <c r="G458" s="485"/>
      <c r="H458" s="485"/>
      <c r="I458" s="485"/>
      <c r="J458" s="973"/>
      <c r="K458" s="973"/>
      <c r="L458" s="485"/>
      <c r="M458" s="485"/>
      <c r="N458" s="485"/>
      <c r="O458" s="485"/>
      <c r="P458" s="973"/>
      <c r="Q458" s="973"/>
      <c r="R458" s="485"/>
      <c r="S458" s="485"/>
      <c r="T458" s="485"/>
      <c r="U458" s="968"/>
      <c r="V458" s="485"/>
      <c r="W458" s="485"/>
      <c r="X458" s="485"/>
      <c r="Y458" s="485"/>
      <c r="Z458" s="485"/>
      <c r="AA458" s="507"/>
      <c r="AB458" s="485"/>
      <c r="AC458" s="485"/>
      <c r="AD458" s="485"/>
      <c r="AE458" s="485"/>
      <c r="AF458" s="485"/>
      <c r="AG458" s="485"/>
      <c r="AH458" s="485"/>
      <c r="AI458" s="872"/>
    </row>
    <row r="459" ht="24.0" customHeight="1">
      <c r="A459" s="505"/>
      <c r="B459" s="485"/>
      <c r="C459" s="485"/>
      <c r="D459" s="485"/>
      <c r="E459" s="505"/>
      <c r="F459" s="485"/>
      <c r="G459" s="485"/>
      <c r="H459" s="485"/>
      <c r="I459" s="485"/>
      <c r="J459" s="973"/>
      <c r="K459" s="973"/>
      <c r="L459" s="485"/>
      <c r="M459" s="485"/>
      <c r="N459" s="485"/>
      <c r="O459" s="485"/>
      <c r="P459" s="973"/>
      <c r="Q459" s="973"/>
      <c r="R459" s="485"/>
      <c r="S459" s="485"/>
      <c r="T459" s="485"/>
      <c r="U459" s="968"/>
      <c r="V459" s="485"/>
      <c r="W459" s="485"/>
      <c r="X459" s="485"/>
      <c r="Y459" s="485"/>
      <c r="Z459" s="485"/>
      <c r="AA459" s="507"/>
      <c r="AB459" s="485"/>
      <c r="AC459" s="485"/>
      <c r="AD459" s="485"/>
      <c r="AE459" s="485"/>
      <c r="AF459" s="485"/>
      <c r="AG459" s="485"/>
      <c r="AH459" s="485"/>
      <c r="AI459" s="872"/>
    </row>
    <row r="460" ht="24.0" customHeight="1">
      <c r="A460" s="505"/>
      <c r="B460" s="485"/>
      <c r="C460" s="485"/>
      <c r="D460" s="485"/>
      <c r="E460" s="505"/>
      <c r="F460" s="485"/>
      <c r="G460" s="485"/>
      <c r="H460" s="485"/>
      <c r="I460" s="485"/>
      <c r="J460" s="973"/>
      <c r="K460" s="973"/>
      <c r="L460" s="485"/>
      <c r="M460" s="485"/>
      <c r="N460" s="485"/>
      <c r="O460" s="485"/>
      <c r="P460" s="973"/>
      <c r="Q460" s="973"/>
      <c r="R460" s="485"/>
      <c r="S460" s="485"/>
      <c r="T460" s="485"/>
      <c r="U460" s="968"/>
      <c r="V460" s="485"/>
      <c r="W460" s="485"/>
      <c r="X460" s="485"/>
      <c r="Y460" s="485"/>
      <c r="Z460" s="485"/>
      <c r="AA460" s="507"/>
      <c r="AB460" s="485"/>
      <c r="AC460" s="485"/>
      <c r="AD460" s="485"/>
      <c r="AE460" s="485"/>
      <c r="AF460" s="485"/>
      <c r="AG460" s="485"/>
      <c r="AH460" s="485"/>
      <c r="AI460" s="872"/>
    </row>
    <row r="461" ht="24.0" customHeight="1">
      <c r="A461" s="505"/>
      <c r="B461" s="485"/>
      <c r="C461" s="485"/>
      <c r="D461" s="485"/>
      <c r="E461" s="505"/>
      <c r="F461" s="485"/>
      <c r="G461" s="485"/>
      <c r="H461" s="485"/>
      <c r="I461" s="485"/>
      <c r="J461" s="973"/>
      <c r="K461" s="973"/>
      <c r="L461" s="485"/>
      <c r="M461" s="485"/>
      <c r="N461" s="485"/>
      <c r="O461" s="485"/>
      <c r="P461" s="973"/>
      <c r="Q461" s="973"/>
      <c r="R461" s="485"/>
      <c r="S461" s="485"/>
      <c r="T461" s="485"/>
      <c r="U461" s="968"/>
      <c r="V461" s="485"/>
      <c r="W461" s="485"/>
      <c r="X461" s="485"/>
      <c r="Y461" s="485"/>
      <c r="Z461" s="485"/>
      <c r="AA461" s="507"/>
      <c r="AB461" s="485"/>
      <c r="AC461" s="485"/>
      <c r="AD461" s="485"/>
      <c r="AE461" s="485"/>
      <c r="AF461" s="485"/>
      <c r="AG461" s="485"/>
      <c r="AH461" s="485"/>
      <c r="AI461" s="872"/>
    </row>
    <row r="462" ht="24.0" customHeight="1">
      <c r="A462" s="505"/>
      <c r="B462" s="485"/>
      <c r="C462" s="485"/>
      <c r="D462" s="485"/>
      <c r="E462" s="505"/>
      <c r="F462" s="485"/>
      <c r="G462" s="485"/>
      <c r="H462" s="485"/>
      <c r="I462" s="485"/>
      <c r="J462" s="973"/>
      <c r="K462" s="973"/>
      <c r="L462" s="485"/>
      <c r="M462" s="485"/>
      <c r="N462" s="485"/>
      <c r="O462" s="485"/>
      <c r="P462" s="973"/>
      <c r="Q462" s="973"/>
      <c r="R462" s="485"/>
      <c r="S462" s="485"/>
      <c r="T462" s="485"/>
      <c r="U462" s="968"/>
      <c r="V462" s="485"/>
      <c r="W462" s="485"/>
      <c r="X462" s="485"/>
      <c r="Y462" s="485"/>
      <c r="Z462" s="485"/>
      <c r="AA462" s="507"/>
      <c r="AB462" s="485"/>
      <c r="AC462" s="485"/>
      <c r="AD462" s="485"/>
      <c r="AE462" s="485"/>
      <c r="AF462" s="485"/>
      <c r="AG462" s="485"/>
      <c r="AH462" s="485"/>
      <c r="AI462" s="872"/>
    </row>
    <row r="463" ht="24.0" customHeight="1">
      <c r="A463" s="505"/>
      <c r="B463" s="485"/>
      <c r="C463" s="485"/>
      <c r="D463" s="485"/>
      <c r="E463" s="505"/>
      <c r="F463" s="485"/>
      <c r="G463" s="485"/>
      <c r="H463" s="485"/>
      <c r="I463" s="485"/>
      <c r="J463" s="973"/>
      <c r="K463" s="973"/>
      <c r="L463" s="485"/>
      <c r="M463" s="485"/>
      <c r="N463" s="485"/>
      <c r="O463" s="485"/>
      <c r="P463" s="973"/>
      <c r="Q463" s="973"/>
      <c r="R463" s="485"/>
      <c r="S463" s="485"/>
      <c r="T463" s="485"/>
      <c r="U463" s="968"/>
      <c r="V463" s="485"/>
      <c r="W463" s="485"/>
      <c r="X463" s="485"/>
      <c r="Y463" s="485"/>
      <c r="Z463" s="485"/>
      <c r="AA463" s="507"/>
      <c r="AB463" s="485"/>
      <c r="AC463" s="485"/>
      <c r="AD463" s="485"/>
      <c r="AE463" s="485"/>
      <c r="AF463" s="485"/>
      <c r="AG463" s="485"/>
      <c r="AH463" s="485"/>
      <c r="AI463" s="872"/>
    </row>
    <row r="464" ht="24.0" customHeight="1">
      <c r="A464" s="505"/>
      <c r="B464" s="485"/>
      <c r="C464" s="485"/>
      <c r="D464" s="485"/>
      <c r="E464" s="505"/>
      <c r="F464" s="485"/>
      <c r="G464" s="485"/>
      <c r="H464" s="485"/>
      <c r="I464" s="485"/>
      <c r="J464" s="973"/>
      <c r="K464" s="973"/>
      <c r="L464" s="485"/>
      <c r="M464" s="485"/>
      <c r="N464" s="485"/>
      <c r="O464" s="485"/>
      <c r="P464" s="973"/>
      <c r="Q464" s="973"/>
      <c r="R464" s="485"/>
      <c r="S464" s="485"/>
      <c r="T464" s="485"/>
      <c r="U464" s="968"/>
      <c r="V464" s="485"/>
      <c r="W464" s="485"/>
      <c r="X464" s="485"/>
      <c r="Y464" s="485"/>
      <c r="Z464" s="485"/>
      <c r="AA464" s="507"/>
      <c r="AB464" s="485"/>
      <c r="AC464" s="485"/>
      <c r="AD464" s="485"/>
      <c r="AE464" s="485"/>
      <c r="AF464" s="485"/>
      <c r="AG464" s="485"/>
      <c r="AH464" s="485"/>
      <c r="AI464" s="872"/>
    </row>
    <row r="465" ht="24.0" customHeight="1">
      <c r="A465" s="505"/>
      <c r="B465" s="485"/>
      <c r="C465" s="485"/>
      <c r="D465" s="485"/>
      <c r="E465" s="505"/>
      <c r="F465" s="485"/>
      <c r="G465" s="485"/>
      <c r="H465" s="485"/>
      <c r="I465" s="485"/>
      <c r="J465" s="973"/>
      <c r="K465" s="973"/>
      <c r="L465" s="485"/>
      <c r="M465" s="485"/>
      <c r="N465" s="485"/>
      <c r="O465" s="485"/>
      <c r="P465" s="973"/>
      <c r="Q465" s="973"/>
      <c r="R465" s="485"/>
      <c r="S465" s="485"/>
      <c r="T465" s="485"/>
      <c r="U465" s="968"/>
      <c r="V465" s="485"/>
      <c r="W465" s="485"/>
      <c r="X465" s="485"/>
      <c r="Y465" s="485"/>
      <c r="Z465" s="485"/>
      <c r="AA465" s="507"/>
      <c r="AB465" s="485"/>
      <c r="AC465" s="485"/>
      <c r="AD465" s="485"/>
      <c r="AE465" s="485"/>
      <c r="AF465" s="485"/>
      <c r="AG465" s="485"/>
      <c r="AH465" s="485"/>
      <c r="AI465" s="872"/>
    </row>
    <row r="466" ht="24.0" customHeight="1">
      <c r="A466" s="505"/>
      <c r="B466" s="485"/>
      <c r="C466" s="485"/>
      <c r="D466" s="485"/>
      <c r="E466" s="505"/>
      <c r="F466" s="485"/>
      <c r="G466" s="485"/>
      <c r="H466" s="485"/>
      <c r="I466" s="485"/>
      <c r="J466" s="973"/>
      <c r="K466" s="973"/>
      <c r="L466" s="485"/>
      <c r="M466" s="485"/>
      <c r="N466" s="485"/>
      <c r="O466" s="485"/>
      <c r="P466" s="973"/>
      <c r="Q466" s="973"/>
      <c r="R466" s="485"/>
      <c r="S466" s="485"/>
      <c r="T466" s="485"/>
      <c r="U466" s="968"/>
      <c r="V466" s="485"/>
      <c r="W466" s="485"/>
      <c r="X466" s="485"/>
      <c r="Y466" s="485"/>
      <c r="Z466" s="485"/>
      <c r="AA466" s="507"/>
      <c r="AB466" s="485"/>
      <c r="AC466" s="485"/>
      <c r="AD466" s="485"/>
      <c r="AE466" s="485"/>
      <c r="AF466" s="485"/>
      <c r="AG466" s="485"/>
      <c r="AH466" s="485"/>
      <c r="AI466" s="872"/>
    </row>
    <row r="467" ht="24.0" customHeight="1">
      <c r="A467" s="505"/>
      <c r="B467" s="485"/>
      <c r="C467" s="485"/>
      <c r="D467" s="485"/>
      <c r="E467" s="505"/>
      <c r="F467" s="485"/>
      <c r="G467" s="485"/>
      <c r="H467" s="485"/>
      <c r="I467" s="485"/>
      <c r="J467" s="973"/>
      <c r="K467" s="973"/>
      <c r="L467" s="485"/>
      <c r="M467" s="485"/>
      <c r="N467" s="485"/>
      <c r="O467" s="485"/>
      <c r="P467" s="973"/>
      <c r="Q467" s="973"/>
      <c r="R467" s="485"/>
      <c r="S467" s="485"/>
      <c r="T467" s="485"/>
      <c r="U467" s="968"/>
      <c r="V467" s="485"/>
      <c r="W467" s="485"/>
      <c r="X467" s="485"/>
      <c r="Y467" s="485"/>
      <c r="Z467" s="485"/>
      <c r="AA467" s="507"/>
      <c r="AB467" s="485"/>
      <c r="AC467" s="485"/>
      <c r="AD467" s="485"/>
      <c r="AE467" s="485"/>
      <c r="AF467" s="485"/>
      <c r="AG467" s="485"/>
      <c r="AH467" s="485"/>
      <c r="AI467" s="872"/>
    </row>
    <row r="468" ht="24.0" customHeight="1">
      <c r="A468" s="505"/>
      <c r="B468" s="485"/>
      <c r="C468" s="485"/>
      <c r="D468" s="485"/>
      <c r="E468" s="505"/>
      <c r="F468" s="485"/>
      <c r="G468" s="485"/>
      <c r="H468" s="485"/>
      <c r="I468" s="485"/>
      <c r="J468" s="973"/>
      <c r="K468" s="973"/>
      <c r="L468" s="485"/>
      <c r="M468" s="485"/>
      <c r="N468" s="485"/>
      <c r="O468" s="485"/>
      <c r="P468" s="973"/>
      <c r="Q468" s="973"/>
      <c r="R468" s="485"/>
      <c r="S468" s="485"/>
      <c r="T468" s="485"/>
      <c r="U468" s="968"/>
      <c r="V468" s="485"/>
      <c r="W468" s="485"/>
      <c r="X468" s="485"/>
      <c r="Y468" s="485"/>
      <c r="Z468" s="485"/>
      <c r="AA468" s="507"/>
      <c r="AB468" s="485"/>
      <c r="AC468" s="485"/>
      <c r="AD468" s="485"/>
      <c r="AE468" s="485"/>
      <c r="AF468" s="485"/>
      <c r="AG468" s="485"/>
      <c r="AH468" s="485"/>
      <c r="AI468" s="872"/>
    </row>
    <row r="469" ht="24.0" customHeight="1">
      <c r="A469" s="505"/>
      <c r="B469" s="485"/>
      <c r="C469" s="485"/>
      <c r="D469" s="485"/>
      <c r="E469" s="505"/>
      <c r="F469" s="485"/>
      <c r="G469" s="485"/>
      <c r="H469" s="485"/>
      <c r="I469" s="485"/>
      <c r="J469" s="973"/>
      <c r="K469" s="973"/>
      <c r="L469" s="485"/>
      <c r="M469" s="485"/>
      <c r="N469" s="485"/>
      <c r="O469" s="485"/>
      <c r="P469" s="973"/>
      <c r="Q469" s="973"/>
      <c r="R469" s="485"/>
      <c r="S469" s="485"/>
      <c r="T469" s="485"/>
      <c r="U469" s="968"/>
      <c r="V469" s="485"/>
      <c r="W469" s="485"/>
      <c r="X469" s="485"/>
      <c r="Y469" s="485"/>
      <c r="Z469" s="485"/>
      <c r="AA469" s="507"/>
      <c r="AB469" s="485"/>
      <c r="AC469" s="485"/>
      <c r="AD469" s="485"/>
      <c r="AE469" s="485"/>
      <c r="AF469" s="485"/>
      <c r="AG469" s="485"/>
      <c r="AH469" s="485"/>
      <c r="AI469" s="872"/>
    </row>
    <row r="470" ht="24.0" customHeight="1">
      <c r="A470" s="505"/>
      <c r="B470" s="485"/>
      <c r="C470" s="485"/>
      <c r="D470" s="485"/>
      <c r="E470" s="505"/>
      <c r="F470" s="485"/>
      <c r="G470" s="485"/>
      <c r="H470" s="485"/>
      <c r="I470" s="485"/>
      <c r="J470" s="973"/>
      <c r="K470" s="973"/>
      <c r="L470" s="485"/>
      <c r="M470" s="485"/>
      <c r="N470" s="485"/>
      <c r="O470" s="485"/>
      <c r="P470" s="973"/>
      <c r="Q470" s="973"/>
      <c r="R470" s="485"/>
      <c r="S470" s="485"/>
      <c r="T470" s="485"/>
      <c r="U470" s="968"/>
      <c r="V470" s="485"/>
      <c r="W470" s="485"/>
      <c r="X470" s="485"/>
      <c r="Y470" s="485"/>
      <c r="Z470" s="485"/>
      <c r="AA470" s="507"/>
      <c r="AB470" s="485"/>
      <c r="AC470" s="485"/>
      <c r="AD470" s="485"/>
      <c r="AE470" s="485"/>
      <c r="AF470" s="485"/>
      <c r="AG470" s="485"/>
      <c r="AH470" s="485"/>
      <c r="AI470" s="872"/>
    </row>
    <row r="471" ht="24.0" customHeight="1">
      <c r="A471" s="505"/>
      <c r="B471" s="485"/>
      <c r="C471" s="485"/>
      <c r="D471" s="485"/>
      <c r="E471" s="505"/>
      <c r="F471" s="485"/>
      <c r="G471" s="485"/>
      <c r="H471" s="485"/>
      <c r="I471" s="485"/>
      <c r="J471" s="973"/>
      <c r="K471" s="973"/>
      <c r="L471" s="485"/>
      <c r="M471" s="485"/>
      <c r="N471" s="485"/>
      <c r="O471" s="485"/>
      <c r="P471" s="973"/>
      <c r="Q471" s="973"/>
      <c r="R471" s="485"/>
      <c r="S471" s="485"/>
      <c r="T471" s="485"/>
      <c r="U471" s="968"/>
      <c r="V471" s="485"/>
      <c r="W471" s="485"/>
      <c r="X471" s="485"/>
      <c r="Y471" s="485"/>
      <c r="Z471" s="485"/>
      <c r="AA471" s="507"/>
      <c r="AB471" s="485"/>
      <c r="AC471" s="485"/>
      <c r="AD471" s="485"/>
      <c r="AE471" s="485"/>
      <c r="AF471" s="485"/>
      <c r="AG471" s="485"/>
      <c r="AH471" s="485"/>
      <c r="AI471" s="872"/>
    </row>
    <row r="472" ht="24.0" customHeight="1">
      <c r="A472" s="505"/>
      <c r="B472" s="485"/>
      <c r="C472" s="485"/>
      <c r="D472" s="485"/>
      <c r="E472" s="505"/>
      <c r="F472" s="485"/>
      <c r="G472" s="485"/>
      <c r="H472" s="485"/>
      <c r="I472" s="485"/>
      <c r="J472" s="973"/>
      <c r="K472" s="973"/>
      <c r="L472" s="485"/>
      <c r="M472" s="485"/>
      <c r="N472" s="485"/>
      <c r="O472" s="485"/>
      <c r="P472" s="973"/>
      <c r="Q472" s="973"/>
      <c r="R472" s="485"/>
      <c r="S472" s="485"/>
      <c r="T472" s="485"/>
      <c r="U472" s="968"/>
      <c r="V472" s="485"/>
      <c r="W472" s="485"/>
      <c r="X472" s="485"/>
      <c r="Y472" s="485"/>
      <c r="Z472" s="485"/>
      <c r="AA472" s="507"/>
      <c r="AB472" s="485"/>
      <c r="AC472" s="485"/>
      <c r="AD472" s="485"/>
      <c r="AE472" s="485"/>
      <c r="AF472" s="485"/>
      <c r="AG472" s="485"/>
      <c r="AH472" s="485"/>
      <c r="AI472" s="872"/>
    </row>
    <row r="473" ht="24.0" customHeight="1">
      <c r="A473" s="505"/>
      <c r="B473" s="485"/>
      <c r="C473" s="485"/>
      <c r="D473" s="485"/>
      <c r="E473" s="505"/>
      <c r="F473" s="485"/>
      <c r="G473" s="485"/>
      <c r="H473" s="485"/>
      <c r="I473" s="485"/>
      <c r="J473" s="973"/>
      <c r="K473" s="973"/>
      <c r="L473" s="485"/>
      <c r="M473" s="485"/>
      <c r="N473" s="485"/>
      <c r="O473" s="485"/>
      <c r="P473" s="973"/>
      <c r="Q473" s="973"/>
      <c r="R473" s="485"/>
      <c r="S473" s="485"/>
      <c r="T473" s="485"/>
      <c r="U473" s="968"/>
      <c r="V473" s="485"/>
      <c r="W473" s="485"/>
      <c r="X473" s="485"/>
      <c r="Y473" s="485"/>
      <c r="Z473" s="485"/>
      <c r="AA473" s="507"/>
      <c r="AB473" s="485"/>
      <c r="AC473" s="485"/>
      <c r="AD473" s="485"/>
      <c r="AE473" s="485"/>
      <c r="AF473" s="485"/>
      <c r="AG473" s="485"/>
      <c r="AH473" s="485"/>
      <c r="AI473" s="872"/>
    </row>
    <row r="474" ht="24.0" customHeight="1">
      <c r="A474" s="505"/>
      <c r="B474" s="485"/>
      <c r="C474" s="485"/>
      <c r="D474" s="485"/>
      <c r="E474" s="505"/>
      <c r="F474" s="485"/>
      <c r="G474" s="485"/>
      <c r="H474" s="485"/>
      <c r="I474" s="485"/>
      <c r="J474" s="973"/>
      <c r="K474" s="973"/>
      <c r="L474" s="485"/>
      <c r="M474" s="485"/>
      <c r="N474" s="485"/>
      <c r="O474" s="485"/>
      <c r="P474" s="973"/>
      <c r="Q474" s="973"/>
      <c r="R474" s="485"/>
      <c r="S474" s="485"/>
      <c r="T474" s="485"/>
      <c r="U474" s="968"/>
      <c r="V474" s="485"/>
      <c r="W474" s="485"/>
      <c r="X474" s="485"/>
      <c r="Y474" s="485"/>
      <c r="Z474" s="485"/>
      <c r="AA474" s="507"/>
      <c r="AB474" s="485"/>
      <c r="AC474" s="485"/>
      <c r="AD474" s="485"/>
      <c r="AE474" s="485"/>
      <c r="AF474" s="485"/>
      <c r="AG474" s="485"/>
      <c r="AH474" s="485"/>
      <c r="AI474" s="872"/>
    </row>
    <row r="475" ht="24.0" customHeight="1">
      <c r="A475" s="505"/>
      <c r="B475" s="485"/>
      <c r="C475" s="485"/>
      <c r="D475" s="485"/>
      <c r="E475" s="505"/>
      <c r="F475" s="485"/>
      <c r="G475" s="485"/>
      <c r="H475" s="485"/>
      <c r="I475" s="485"/>
      <c r="J475" s="973"/>
      <c r="K475" s="973"/>
      <c r="L475" s="485"/>
      <c r="M475" s="485"/>
      <c r="N475" s="485"/>
      <c r="O475" s="485"/>
      <c r="P475" s="973"/>
      <c r="Q475" s="973"/>
      <c r="R475" s="485"/>
      <c r="S475" s="485"/>
      <c r="T475" s="485"/>
      <c r="U475" s="968"/>
      <c r="V475" s="485"/>
      <c r="W475" s="485"/>
      <c r="X475" s="485"/>
      <c r="Y475" s="485"/>
      <c r="Z475" s="485"/>
      <c r="AA475" s="507"/>
      <c r="AB475" s="485"/>
      <c r="AC475" s="485"/>
      <c r="AD475" s="485"/>
      <c r="AE475" s="485"/>
      <c r="AF475" s="485"/>
      <c r="AG475" s="485"/>
      <c r="AH475" s="485"/>
      <c r="AI475" s="872"/>
    </row>
    <row r="476" ht="24.0" customHeight="1">
      <c r="A476" s="505"/>
      <c r="B476" s="485"/>
      <c r="C476" s="485"/>
      <c r="D476" s="485"/>
      <c r="E476" s="505"/>
      <c r="F476" s="485"/>
      <c r="G476" s="485"/>
      <c r="H476" s="485"/>
      <c r="I476" s="485"/>
      <c r="J476" s="973"/>
      <c r="K476" s="973"/>
      <c r="L476" s="485"/>
      <c r="M476" s="485"/>
      <c r="N476" s="485"/>
      <c r="O476" s="485"/>
      <c r="P476" s="973"/>
      <c r="Q476" s="973"/>
      <c r="R476" s="485"/>
      <c r="S476" s="485"/>
      <c r="T476" s="485"/>
      <c r="U476" s="968"/>
      <c r="V476" s="485"/>
      <c r="W476" s="485"/>
      <c r="X476" s="485"/>
      <c r="Y476" s="485"/>
      <c r="Z476" s="485"/>
      <c r="AA476" s="507"/>
      <c r="AB476" s="485"/>
      <c r="AC476" s="485"/>
      <c r="AD476" s="485"/>
      <c r="AE476" s="485"/>
      <c r="AF476" s="485"/>
      <c r="AG476" s="485"/>
      <c r="AH476" s="485"/>
      <c r="AI476" s="872"/>
    </row>
    <row r="477" ht="24.0" customHeight="1">
      <c r="A477" s="505"/>
      <c r="B477" s="485"/>
      <c r="C477" s="485"/>
      <c r="D477" s="485"/>
      <c r="E477" s="505"/>
      <c r="F477" s="485"/>
      <c r="G477" s="485"/>
      <c r="H477" s="485"/>
      <c r="I477" s="485"/>
      <c r="J477" s="973"/>
      <c r="K477" s="973"/>
      <c r="L477" s="485"/>
      <c r="M477" s="485"/>
      <c r="N477" s="485"/>
      <c r="O477" s="485"/>
      <c r="P477" s="973"/>
      <c r="Q477" s="973"/>
      <c r="R477" s="485"/>
      <c r="S477" s="485"/>
      <c r="T477" s="485"/>
      <c r="U477" s="968"/>
      <c r="V477" s="485"/>
      <c r="W477" s="485"/>
      <c r="X477" s="485"/>
      <c r="Y477" s="485"/>
      <c r="Z477" s="485"/>
      <c r="AA477" s="507"/>
      <c r="AB477" s="485"/>
      <c r="AC477" s="485"/>
      <c r="AD477" s="485"/>
      <c r="AE477" s="485"/>
      <c r="AF477" s="485"/>
      <c r="AG477" s="485"/>
      <c r="AH477" s="485"/>
      <c r="AI477" s="872"/>
    </row>
    <row r="478" ht="24.0" customHeight="1">
      <c r="A478" s="505"/>
      <c r="B478" s="485"/>
      <c r="C478" s="485"/>
      <c r="D478" s="485"/>
      <c r="E478" s="505"/>
      <c r="F478" s="485"/>
      <c r="G478" s="485"/>
      <c r="H478" s="485"/>
      <c r="I478" s="485"/>
      <c r="J478" s="973"/>
      <c r="K478" s="973"/>
      <c r="L478" s="485"/>
      <c r="M478" s="485"/>
      <c r="N478" s="485"/>
      <c r="O478" s="485"/>
      <c r="P478" s="973"/>
      <c r="Q478" s="973"/>
      <c r="R478" s="485"/>
      <c r="S478" s="485"/>
      <c r="T478" s="485"/>
      <c r="U478" s="968"/>
      <c r="V478" s="485"/>
      <c r="W478" s="485"/>
      <c r="X478" s="485"/>
      <c r="Y478" s="485"/>
      <c r="Z478" s="485"/>
      <c r="AA478" s="507"/>
      <c r="AB478" s="485"/>
      <c r="AC478" s="485"/>
      <c r="AD478" s="485"/>
      <c r="AE478" s="485"/>
      <c r="AF478" s="485"/>
      <c r="AG478" s="485"/>
      <c r="AH478" s="485"/>
      <c r="AI478" s="872"/>
    </row>
    <row r="479" ht="24.0" customHeight="1">
      <c r="A479" s="505"/>
      <c r="B479" s="485"/>
      <c r="C479" s="485"/>
      <c r="D479" s="485"/>
      <c r="E479" s="505"/>
      <c r="F479" s="485"/>
      <c r="G479" s="485"/>
      <c r="H479" s="485"/>
      <c r="I479" s="485"/>
      <c r="J479" s="973"/>
      <c r="K479" s="973"/>
      <c r="L479" s="485"/>
      <c r="M479" s="485"/>
      <c r="N479" s="485"/>
      <c r="O479" s="485"/>
      <c r="P479" s="973"/>
      <c r="Q479" s="973"/>
      <c r="R479" s="485"/>
      <c r="S479" s="485"/>
      <c r="T479" s="485"/>
      <c r="U479" s="968"/>
      <c r="V479" s="485"/>
      <c r="W479" s="485"/>
      <c r="X479" s="485"/>
      <c r="Y479" s="485"/>
      <c r="Z479" s="485"/>
      <c r="AA479" s="507"/>
      <c r="AB479" s="485"/>
      <c r="AC479" s="485"/>
      <c r="AD479" s="485"/>
      <c r="AE479" s="485"/>
      <c r="AF479" s="485"/>
      <c r="AG479" s="485"/>
      <c r="AH479" s="485"/>
      <c r="AI479" s="872"/>
    </row>
    <row r="480" ht="24.0" customHeight="1">
      <c r="A480" s="505"/>
      <c r="B480" s="485"/>
      <c r="C480" s="485"/>
      <c r="D480" s="485"/>
      <c r="E480" s="505"/>
      <c r="F480" s="485"/>
      <c r="G480" s="485"/>
      <c r="H480" s="485"/>
      <c r="I480" s="485"/>
      <c r="J480" s="973"/>
      <c r="K480" s="973"/>
      <c r="L480" s="485"/>
      <c r="M480" s="485"/>
      <c r="N480" s="485"/>
      <c r="O480" s="485"/>
      <c r="P480" s="973"/>
      <c r="Q480" s="973"/>
      <c r="R480" s="485"/>
      <c r="S480" s="485"/>
      <c r="T480" s="485"/>
      <c r="U480" s="968"/>
      <c r="V480" s="485"/>
      <c r="W480" s="485"/>
      <c r="X480" s="485"/>
      <c r="Y480" s="485"/>
      <c r="Z480" s="485"/>
      <c r="AA480" s="507"/>
      <c r="AB480" s="485"/>
      <c r="AC480" s="485"/>
      <c r="AD480" s="485"/>
      <c r="AE480" s="485"/>
      <c r="AF480" s="485"/>
      <c r="AG480" s="485"/>
      <c r="AH480" s="485"/>
      <c r="AI480" s="872"/>
    </row>
    <row r="481" ht="24.0" customHeight="1">
      <c r="A481" s="505"/>
      <c r="B481" s="485"/>
      <c r="C481" s="485"/>
      <c r="D481" s="485"/>
      <c r="E481" s="505"/>
      <c r="F481" s="485"/>
      <c r="G481" s="485"/>
      <c r="H481" s="485"/>
      <c r="I481" s="485"/>
      <c r="J481" s="973"/>
      <c r="K481" s="973"/>
      <c r="L481" s="485"/>
      <c r="M481" s="485"/>
      <c r="N481" s="485"/>
      <c r="O481" s="485"/>
      <c r="P481" s="973"/>
      <c r="Q481" s="973"/>
      <c r="R481" s="485"/>
      <c r="S481" s="485"/>
      <c r="T481" s="485"/>
      <c r="U481" s="968"/>
      <c r="V481" s="485"/>
      <c r="W481" s="485"/>
      <c r="X481" s="485"/>
      <c r="Y481" s="485"/>
      <c r="Z481" s="485"/>
      <c r="AA481" s="507"/>
      <c r="AB481" s="485"/>
      <c r="AC481" s="485"/>
      <c r="AD481" s="485"/>
      <c r="AE481" s="485"/>
      <c r="AF481" s="485"/>
      <c r="AG481" s="485"/>
      <c r="AH481" s="485"/>
      <c r="AI481" s="872"/>
    </row>
    <row r="482" ht="24.0" customHeight="1">
      <c r="A482" s="505"/>
      <c r="B482" s="485"/>
      <c r="C482" s="485"/>
      <c r="D482" s="485"/>
      <c r="E482" s="505"/>
      <c r="F482" s="485"/>
      <c r="G482" s="485"/>
      <c r="H482" s="485"/>
      <c r="I482" s="485"/>
      <c r="J482" s="973"/>
      <c r="K482" s="973"/>
      <c r="L482" s="485"/>
      <c r="M482" s="485"/>
      <c r="N482" s="485"/>
      <c r="O482" s="485"/>
      <c r="P482" s="973"/>
      <c r="Q482" s="973"/>
      <c r="R482" s="485"/>
      <c r="S482" s="485"/>
      <c r="T482" s="485"/>
      <c r="U482" s="968"/>
      <c r="V482" s="485"/>
      <c r="W482" s="485"/>
      <c r="X482" s="485"/>
      <c r="Y482" s="485"/>
      <c r="Z482" s="485"/>
      <c r="AA482" s="507"/>
      <c r="AB482" s="485"/>
      <c r="AC482" s="485"/>
      <c r="AD482" s="485"/>
      <c r="AE482" s="485"/>
      <c r="AF482" s="485"/>
      <c r="AG482" s="485"/>
      <c r="AH482" s="485"/>
      <c r="AI482" s="872"/>
    </row>
    <row r="483" ht="24.0" customHeight="1">
      <c r="A483" s="505"/>
      <c r="B483" s="485"/>
      <c r="C483" s="485"/>
      <c r="D483" s="485"/>
      <c r="E483" s="505"/>
      <c r="F483" s="485"/>
      <c r="G483" s="485"/>
      <c r="H483" s="485"/>
      <c r="I483" s="485"/>
      <c r="J483" s="973"/>
      <c r="K483" s="973"/>
      <c r="L483" s="485"/>
      <c r="M483" s="485"/>
      <c r="N483" s="485"/>
      <c r="O483" s="485"/>
      <c r="P483" s="973"/>
      <c r="Q483" s="973"/>
      <c r="R483" s="485"/>
      <c r="S483" s="485"/>
      <c r="T483" s="485"/>
      <c r="U483" s="968"/>
      <c r="V483" s="485"/>
      <c r="W483" s="485"/>
      <c r="X483" s="485"/>
      <c r="Y483" s="485"/>
      <c r="Z483" s="485"/>
      <c r="AA483" s="507"/>
      <c r="AB483" s="485"/>
      <c r="AC483" s="485"/>
      <c r="AD483" s="485"/>
      <c r="AE483" s="485"/>
      <c r="AF483" s="485"/>
      <c r="AG483" s="485"/>
      <c r="AH483" s="485"/>
      <c r="AI483" s="872"/>
    </row>
    <row r="484" ht="24.0" customHeight="1">
      <c r="A484" s="505"/>
      <c r="B484" s="485"/>
      <c r="C484" s="485"/>
      <c r="D484" s="485"/>
      <c r="E484" s="505"/>
      <c r="F484" s="485"/>
      <c r="G484" s="485"/>
      <c r="H484" s="485"/>
      <c r="I484" s="485"/>
      <c r="J484" s="973"/>
      <c r="K484" s="973"/>
      <c r="L484" s="485"/>
      <c r="M484" s="485"/>
      <c r="N484" s="485"/>
      <c r="O484" s="485"/>
      <c r="P484" s="973"/>
      <c r="Q484" s="973"/>
      <c r="R484" s="485"/>
      <c r="S484" s="485"/>
      <c r="T484" s="485"/>
      <c r="U484" s="968"/>
      <c r="V484" s="485"/>
      <c r="W484" s="485"/>
      <c r="X484" s="485"/>
      <c r="Y484" s="485"/>
      <c r="Z484" s="485"/>
      <c r="AA484" s="507"/>
      <c r="AB484" s="485"/>
      <c r="AC484" s="485"/>
      <c r="AD484" s="485"/>
      <c r="AE484" s="485"/>
      <c r="AF484" s="485"/>
      <c r="AG484" s="485"/>
      <c r="AH484" s="485"/>
      <c r="AI484" s="872"/>
    </row>
    <row r="485" ht="24.0" customHeight="1">
      <c r="A485" s="505"/>
      <c r="B485" s="485"/>
      <c r="C485" s="485"/>
      <c r="D485" s="485"/>
      <c r="E485" s="505"/>
      <c r="F485" s="485"/>
      <c r="G485" s="485"/>
      <c r="H485" s="485"/>
      <c r="I485" s="485"/>
      <c r="J485" s="973"/>
      <c r="K485" s="973"/>
      <c r="L485" s="485"/>
      <c r="M485" s="485"/>
      <c r="N485" s="485"/>
      <c r="O485" s="485"/>
      <c r="P485" s="973"/>
      <c r="Q485" s="973"/>
      <c r="R485" s="485"/>
      <c r="S485" s="485"/>
      <c r="T485" s="485"/>
      <c r="U485" s="968"/>
      <c r="V485" s="485"/>
      <c r="W485" s="485"/>
      <c r="X485" s="485"/>
      <c r="Y485" s="485"/>
      <c r="Z485" s="485"/>
      <c r="AA485" s="507"/>
      <c r="AB485" s="485"/>
      <c r="AC485" s="485"/>
      <c r="AD485" s="485"/>
      <c r="AE485" s="485"/>
      <c r="AF485" s="485"/>
      <c r="AG485" s="485"/>
      <c r="AH485" s="485"/>
      <c r="AI485" s="872"/>
    </row>
    <row r="486" ht="24.0" customHeight="1">
      <c r="A486" s="505"/>
      <c r="B486" s="485"/>
      <c r="C486" s="485"/>
      <c r="D486" s="485"/>
      <c r="E486" s="505"/>
      <c r="F486" s="485"/>
      <c r="G486" s="485"/>
      <c r="H486" s="485"/>
      <c r="I486" s="485"/>
      <c r="J486" s="973"/>
      <c r="K486" s="973"/>
      <c r="L486" s="485"/>
      <c r="M486" s="485"/>
      <c r="N486" s="485"/>
      <c r="O486" s="485"/>
      <c r="P486" s="973"/>
      <c r="Q486" s="973"/>
      <c r="R486" s="485"/>
      <c r="S486" s="485"/>
      <c r="T486" s="485"/>
      <c r="U486" s="968"/>
      <c r="V486" s="485"/>
      <c r="W486" s="485"/>
      <c r="X486" s="485"/>
      <c r="Y486" s="485"/>
      <c r="Z486" s="485"/>
      <c r="AA486" s="507"/>
      <c r="AB486" s="485"/>
      <c r="AC486" s="485"/>
      <c r="AD486" s="485"/>
      <c r="AE486" s="485"/>
      <c r="AF486" s="485"/>
      <c r="AG486" s="485"/>
      <c r="AH486" s="485"/>
      <c r="AI486" s="872"/>
    </row>
    <row r="487" ht="24.0" customHeight="1">
      <c r="A487" s="505"/>
      <c r="B487" s="485"/>
      <c r="C487" s="485"/>
      <c r="D487" s="485"/>
      <c r="E487" s="505"/>
      <c r="F487" s="485"/>
      <c r="G487" s="485"/>
      <c r="H487" s="485"/>
      <c r="I487" s="485"/>
      <c r="J487" s="973"/>
      <c r="K487" s="973"/>
      <c r="L487" s="485"/>
      <c r="M487" s="485"/>
      <c r="N487" s="485"/>
      <c r="O487" s="485"/>
      <c r="P487" s="973"/>
      <c r="Q487" s="973"/>
      <c r="R487" s="485"/>
      <c r="S487" s="485"/>
      <c r="T487" s="485"/>
      <c r="U487" s="968"/>
      <c r="V487" s="485"/>
      <c r="W487" s="485"/>
      <c r="X487" s="485"/>
      <c r="Y487" s="485"/>
      <c r="Z487" s="485"/>
      <c r="AA487" s="507"/>
      <c r="AB487" s="485"/>
      <c r="AC487" s="485"/>
      <c r="AD487" s="485"/>
      <c r="AE487" s="485"/>
      <c r="AF487" s="485"/>
      <c r="AG487" s="485"/>
      <c r="AH487" s="485"/>
      <c r="AI487" s="872"/>
    </row>
    <row r="488" ht="24.0" customHeight="1">
      <c r="A488" s="505"/>
      <c r="B488" s="485"/>
      <c r="C488" s="485"/>
      <c r="D488" s="485"/>
      <c r="E488" s="505"/>
      <c r="F488" s="485"/>
      <c r="G488" s="485"/>
      <c r="H488" s="485"/>
      <c r="I488" s="485"/>
      <c r="J488" s="973"/>
      <c r="K488" s="973"/>
      <c r="L488" s="485"/>
      <c r="M488" s="485"/>
      <c r="N488" s="485"/>
      <c r="O488" s="485"/>
      <c r="P488" s="973"/>
      <c r="Q488" s="973"/>
      <c r="R488" s="485"/>
      <c r="S488" s="485"/>
      <c r="T488" s="485"/>
      <c r="U488" s="968"/>
      <c r="V488" s="485"/>
      <c r="W488" s="485"/>
      <c r="X488" s="485"/>
      <c r="Y488" s="485"/>
      <c r="Z488" s="485"/>
      <c r="AA488" s="507"/>
      <c r="AB488" s="485"/>
      <c r="AC488" s="485"/>
      <c r="AD488" s="485"/>
      <c r="AE488" s="485"/>
      <c r="AF488" s="485"/>
      <c r="AG488" s="485"/>
      <c r="AH488" s="485"/>
      <c r="AI488" s="872"/>
    </row>
    <row r="489" ht="24.0" customHeight="1">
      <c r="A489" s="505"/>
      <c r="B489" s="485"/>
      <c r="C489" s="485"/>
      <c r="D489" s="485"/>
      <c r="E489" s="505"/>
      <c r="F489" s="485"/>
      <c r="G489" s="485"/>
      <c r="H489" s="485"/>
      <c r="I489" s="485"/>
      <c r="J489" s="973"/>
      <c r="K489" s="973"/>
      <c r="L489" s="485"/>
      <c r="M489" s="485"/>
      <c r="N489" s="485"/>
      <c r="O489" s="485"/>
      <c r="P489" s="973"/>
      <c r="Q489" s="973"/>
      <c r="R489" s="485"/>
      <c r="S489" s="485"/>
      <c r="T489" s="485"/>
      <c r="U489" s="968"/>
      <c r="V489" s="485"/>
      <c r="W489" s="485"/>
      <c r="X489" s="485"/>
      <c r="Y489" s="485"/>
      <c r="Z489" s="485"/>
      <c r="AA489" s="507"/>
      <c r="AB489" s="485"/>
      <c r="AC489" s="485"/>
      <c r="AD489" s="485"/>
      <c r="AE489" s="485"/>
      <c r="AF489" s="485"/>
      <c r="AG489" s="485"/>
      <c r="AH489" s="485"/>
      <c r="AI489" s="872"/>
    </row>
    <row r="490" ht="24.0" customHeight="1">
      <c r="A490" s="505"/>
      <c r="B490" s="485"/>
      <c r="C490" s="485"/>
      <c r="D490" s="485"/>
      <c r="E490" s="505"/>
      <c r="F490" s="485"/>
      <c r="G490" s="485"/>
      <c r="H490" s="485"/>
      <c r="I490" s="485"/>
      <c r="J490" s="973"/>
      <c r="K490" s="973"/>
      <c r="L490" s="485"/>
      <c r="M490" s="485"/>
      <c r="N490" s="485"/>
      <c r="O490" s="485"/>
      <c r="P490" s="973"/>
      <c r="Q490" s="973"/>
      <c r="R490" s="485"/>
      <c r="S490" s="485"/>
      <c r="T490" s="485"/>
      <c r="U490" s="968"/>
      <c r="V490" s="485"/>
      <c r="W490" s="485"/>
      <c r="X490" s="485"/>
      <c r="Y490" s="485"/>
      <c r="Z490" s="485"/>
      <c r="AA490" s="507"/>
      <c r="AB490" s="485"/>
      <c r="AC490" s="485"/>
      <c r="AD490" s="485"/>
      <c r="AE490" s="485"/>
      <c r="AF490" s="485"/>
      <c r="AG490" s="485"/>
      <c r="AH490" s="485"/>
      <c r="AI490" s="872"/>
    </row>
    <row r="491" ht="24.0" customHeight="1">
      <c r="A491" s="505"/>
      <c r="B491" s="485"/>
      <c r="C491" s="485"/>
      <c r="D491" s="485"/>
      <c r="E491" s="505"/>
      <c r="F491" s="485"/>
      <c r="G491" s="485"/>
      <c r="H491" s="485"/>
      <c r="I491" s="485"/>
      <c r="J491" s="973"/>
      <c r="K491" s="973"/>
      <c r="L491" s="485"/>
      <c r="M491" s="485"/>
      <c r="N491" s="485"/>
      <c r="O491" s="485"/>
      <c r="P491" s="973"/>
      <c r="Q491" s="973"/>
      <c r="R491" s="485"/>
      <c r="S491" s="485"/>
      <c r="T491" s="485"/>
      <c r="U491" s="968"/>
      <c r="V491" s="485"/>
      <c r="W491" s="485"/>
      <c r="X491" s="485"/>
      <c r="Y491" s="485"/>
      <c r="Z491" s="485"/>
      <c r="AA491" s="507"/>
      <c r="AB491" s="485"/>
      <c r="AC491" s="485"/>
      <c r="AD491" s="485"/>
      <c r="AE491" s="485"/>
      <c r="AF491" s="485"/>
      <c r="AG491" s="485"/>
      <c r="AH491" s="485"/>
      <c r="AI491" s="872"/>
    </row>
    <row r="492" ht="24.0" customHeight="1">
      <c r="A492" s="505"/>
      <c r="B492" s="485"/>
      <c r="C492" s="485"/>
      <c r="D492" s="485"/>
      <c r="E492" s="505"/>
      <c r="F492" s="485"/>
      <c r="G492" s="485"/>
      <c r="H492" s="485"/>
      <c r="I492" s="485"/>
      <c r="J492" s="973"/>
      <c r="K492" s="973"/>
      <c r="L492" s="485"/>
      <c r="M492" s="485"/>
      <c r="N492" s="485"/>
      <c r="O492" s="485"/>
      <c r="P492" s="973"/>
      <c r="Q492" s="973"/>
      <c r="R492" s="485"/>
      <c r="S492" s="485"/>
      <c r="T492" s="485"/>
      <c r="U492" s="968"/>
      <c r="V492" s="485"/>
      <c r="W492" s="485"/>
      <c r="X492" s="485"/>
      <c r="Y492" s="485"/>
      <c r="Z492" s="485"/>
      <c r="AA492" s="507"/>
      <c r="AB492" s="485"/>
      <c r="AC492" s="485"/>
      <c r="AD492" s="485"/>
      <c r="AE492" s="485"/>
      <c r="AF492" s="485"/>
      <c r="AG492" s="485"/>
      <c r="AH492" s="485"/>
      <c r="AI492" s="872"/>
    </row>
    <row r="493" ht="24.0" customHeight="1">
      <c r="A493" s="505"/>
      <c r="B493" s="485"/>
      <c r="C493" s="485"/>
      <c r="D493" s="485"/>
      <c r="E493" s="505"/>
      <c r="F493" s="485"/>
      <c r="G493" s="485"/>
      <c r="H493" s="485"/>
      <c r="I493" s="485"/>
      <c r="J493" s="973"/>
      <c r="K493" s="973"/>
      <c r="L493" s="485"/>
      <c r="M493" s="485"/>
      <c r="N493" s="485"/>
      <c r="O493" s="485"/>
      <c r="P493" s="973"/>
      <c r="Q493" s="973"/>
      <c r="R493" s="485"/>
      <c r="S493" s="485"/>
      <c r="T493" s="485"/>
      <c r="U493" s="968"/>
      <c r="V493" s="485"/>
      <c r="W493" s="485"/>
      <c r="X493" s="485"/>
      <c r="Y493" s="485"/>
      <c r="Z493" s="485"/>
      <c r="AA493" s="507"/>
      <c r="AB493" s="485"/>
      <c r="AC493" s="485"/>
      <c r="AD493" s="485"/>
      <c r="AE493" s="485"/>
      <c r="AF493" s="485"/>
      <c r="AG493" s="485"/>
      <c r="AH493" s="485"/>
      <c r="AI493" s="872"/>
    </row>
    <row r="494" ht="24.0" customHeight="1">
      <c r="A494" s="505"/>
      <c r="B494" s="485"/>
      <c r="C494" s="485"/>
      <c r="D494" s="485"/>
      <c r="E494" s="505"/>
      <c r="F494" s="485"/>
      <c r="G494" s="485"/>
      <c r="H494" s="485"/>
      <c r="I494" s="485"/>
      <c r="J494" s="973"/>
      <c r="K494" s="973"/>
      <c r="L494" s="485"/>
      <c r="M494" s="485"/>
      <c r="N494" s="485"/>
      <c r="O494" s="485"/>
      <c r="P494" s="973"/>
      <c r="Q494" s="973"/>
      <c r="R494" s="485"/>
      <c r="S494" s="485"/>
      <c r="T494" s="485"/>
      <c r="U494" s="968"/>
      <c r="V494" s="485"/>
      <c r="W494" s="485"/>
      <c r="X494" s="485"/>
      <c r="Y494" s="485"/>
      <c r="Z494" s="485"/>
      <c r="AA494" s="507"/>
      <c r="AB494" s="485"/>
      <c r="AC494" s="485"/>
      <c r="AD494" s="485"/>
      <c r="AE494" s="485"/>
      <c r="AF494" s="485"/>
      <c r="AG494" s="485"/>
      <c r="AH494" s="485"/>
      <c r="AI494" s="872"/>
    </row>
    <row r="495" ht="24.0" customHeight="1">
      <c r="A495" s="505"/>
      <c r="B495" s="485"/>
      <c r="C495" s="485"/>
      <c r="D495" s="485"/>
      <c r="E495" s="505"/>
      <c r="F495" s="485"/>
      <c r="G495" s="485"/>
      <c r="H495" s="485"/>
      <c r="I495" s="485"/>
      <c r="J495" s="973"/>
      <c r="K495" s="973"/>
      <c r="L495" s="485"/>
      <c r="M495" s="485"/>
      <c r="N495" s="485"/>
      <c r="O495" s="485"/>
      <c r="P495" s="973"/>
      <c r="Q495" s="973"/>
      <c r="R495" s="485"/>
      <c r="S495" s="485"/>
      <c r="T495" s="485"/>
      <c r="U495" s="968"/>
      <c r="V495" s="485"/>
      <c r="W495" s="485"/>
      <c r="X495" s="485"/>
      <c r="Y495" s="485"/>
      <c r="Z495" s="485"/>
      <c r="AA495" s="507"/>
      <c r="AB495" s="485"/>
      <c r="AC495" s="485"/>
      <c r="AD495" s="485"/>
      <c r="AE495" s="485"/>
      <c r="AF495" s="485"/>
      <c r="AG495" s="485"/>
      <c r="AH495" s="485"/>
      <c r="AI495" s="872"/>
    </row>
    <row r="496" ht="24.0" customHeight="1">
      <c r="A496" s="505"/>
      <c r="B496" s="485"/>
      <c r="C496" s="485"/>
      <c r="D496" s="485"/>
      <c r="E496" s="505"/>
      <c r="F496" s="485"/>
      <c r="G496" s="485"/>
      <c r="H496" s="485"/>
      <c r="I496" s="485"/>
      <c r="J496" s="973"/>
      <c r="K496" s="973"/>
      <c r="L496" s="485"/>
      <c r="M496" s="485"/>
      <c r="N496" s="485"/>
      <c r="O496" s="485"/>
      <c r="P496" s="973"/>
      <c r="Q496" s="973"/>
      <c r="R496" s="485"/>
      <c r="S496" s="485"/>
      <c r="T496" s="485"/>
      <c r="U496" s="968"/>
      <c r="V496" s="485"/>
      <c r="W496" s="485"/>
      <c r="X496" s="485"/>
      <c r="Y496" s="485"/>
      <c r="Z496" s="485"/>
      <c r="AA496" s="507"/>
      <c r="AB496" s="485"/>
      <c r="AC496" s="485"/>
      <c r="AD496" s="485"/>
      <c r="AE496" s="485"/>
      <c r="AF496" s="485"/>
      <c r="AG496" s="485"/>
      <c r="AH496" s="485"/>
      <c r="AI496" s="872"/>
    </row>
    <row r="497" ht="24.0" customHeight="1">
      <c r="A497" s="505"/>
      <c r="B497" s="485"/>
      <c r="C497" s="485"/>
      <c r="D497" s="485"/>
      <c r="E497" s="505"/>
      <c r="F497" s="485"/>
      <c r="G497" s="485"/>
      <c r="H497" s="485"/>
      <c r="I497" s="485"/>
      <c r="J497" s="973"/>
      <c r="K497" s="973"/>
      <c r="L497" s="485"/>
      <c r="M497" s="485"/>
      <c r="N497" s="485"/>
      <c r="O497" s="485"/>
      <c r="P497" s="973"/>
      <c r="Q497" s="973"/>
      <c r="R497" s="485"/>
      <c r="S497" s="485"/>
      <c r="T497" s="485"/>
      <c r="U497" s="968"/>
      <c r="V497" s="485"/>
      <c r="W497" s="485"/>
      <c r="X497" s="485"/>
      <c r="Y497" s="485"/>
      <c r="Z497" s="485"/>
      <c r="AA497" s="507"/>
      <c r="AB497" s="485"/>
      <c r="AC497" s="485"/>
      <c r="AD497" s="485"/>
      <c r="AE497" s="485"/>
      <c r="AF497" s="485"/>
      <c r="AG497" s="485"/>
      <c r="AH497" s="485"/>
      <c r="AI497" s="872"/>
    </row>
    <row r="498" ht="24.0" customHeight="1">
      <c r="A498" s="505"/>
      <c r="B498" s="485"/>
      <c r="C498" s="485"/>
      <c r="D498" s="485"/>
      <c r="E498" s="505"/>
      <c r="F498" s="485"/>
      <c r="G498" s="485"/>
      <c r="H498" s="485"/>
      <c r="I498" s="485"/>
      <c r="J498" s="973"/>
      <c r="K498" s="973"/>
      <c r="L498" s="485"/>
      <c r="M498" s="485"/>
      <c r="N498" s="485"/>
      <c r="O498" s="485"/>
      <c r="P498" s="973"/>
      <c r="Q498" s="973"/>
      <c r="R498" s="485"/>
      <c r="S498" s="485"/>
      <c r="T498" s="485"/>
      <c r="U498" s="968"/>
      <c r="V498" s="485"/>
      <c r="W498" s="485"/>
      <c r="X498" s="485"/>
      <c r="Y498" s="485"/>
      <c r="Z498" s="485"/>
      <c r="AA498" s="507"/>
      <c r="AB498" s="485"/>
      <c r="AC498" s="485"/>
      <c r="AD498" s="485"/>
      <c r="AE498" s="485"/>
      <c r="AF498" s="485"/>
      <c r="AG498" s="485"/>
      <c r="AH498" s="485"/>
      <c r="AI498" s="872"/>
    </row>
    <row r="499" ht="24.0" customHeight="1">
      <c r="A499" s="505"/>
      <c r="B499" s="485"/>
      <c r="C499" s="485"/>
      <c r="D499" s="485"/>
      <c r="E499" s="505"/>
      <c r="F499" s="485"/>
      <c r="G499" s="485"/>
      <c r="H499" s="485"/>
      <c r="I499" s="485"/>
      <c r="J499" s="973"/>
      <c r="K499" s="973"/>
      <c r="L499" s="485"/>
      <c r="M499" s="485"/>
      <c r="N499" s="485"/>
      <c r="O499" s="485"/>
      <c r="P499" s="973"/>
      <c r="Q499" s="973"/>
      <c r="R499" s="485"/>
      <c r="S499" s="485"/>
      <c r="T499" s="485"/>
      <c r="U499" s="968"/>
      <c r="V499" s="485"/>
      <c r="W499" s="485"/>
      <c r="X499" s="485"/>
      <c r="Y499" s="485"/>
      <c r="Z499" s="485"/>
      <c r="AA499" s="507"/>
      <c r="AB499" s="485"/>
      <c r="AC499" s="485"/>
      <c r="AD499" s="485"/>
      <c r="AE499" s="485"/>
      <c r="AF499" s="485"/>
      <c r="AG499" s="485"/>
      <c r="AH499" s="485"/>
      <c r="AI499" s="872"/>
    </row>
    <row r="500" ht="24.0" customHeight="1">
      <c r="A500" s="505"/>
      <c r="B500" s="485"/>
      <c r="C500" s="485"/>
      <c r="D500" s="485"/>
      <c r="E500" s="505"/>
      <c r="F500" s="485"/>
      <c r="G500" s="485"/>
      <c r="H500" s="485"/>
      <c r="I500" s="485"/>
      <c r="J500" s="973"/>
      <c r="K500" s="973"/>
      <c r="L500" s="485"/>
      <c r="M500" s="485"/>
      <c r="N500" s="485"/>
      <c r="O500" s="485"/>
      <c r="P500" s="973"/>
      <c r="Q500" s="973"/>
      <c r="R500" s="485"/>
      <c r="S500" s="485"/>
      <c r="T500" s="485"/>
      <c r="U500" s="968"/>
      <c r="V500" s="485"/>
      <c r="W500" s="485"/>
      <c r="X500" s="485"/>
      <c r="Y500" s="485"/>
      <c r="Z500" s="485"/>
      <c r="AA500" s="507"/>
      <c r="AB500" s="485"/>
      <c r="AC500" s="485"/>
      <c r="AD500" s="485"/>
      <c r="AE500" s="485"/>
      <c r="AF500" s="485"/>
      <c r="AG500" s="485"/>
      <c r="AH500" s="485"/>
      <c r="AI500" s="872"/>
    </row>
    <row r="501" ht="24.0" customHeight="1">
      <c r="A501" s="505"/>
      <c r="B501" s="485"/>
      <c r="C501" s="485"/>
      <c r="D501" s="485"/>
      <c r="E501" s="505"/>
      <c r="F501" s="485"/>
      <c r="G501" s="485"/>
      <c r="H501" s="485"/>
      <c r="I501" s="485"/>
      <c r="J501" s="973"/>
      <c r="K501" s="973"/>
      <c r="L501" s="485"/>
      <c r="M501" s="485"/>
      <c r="N501" s="485"/>
      <c r="O501" s="485"/>
      <c r="P501" s="973"/>
      <c r="Q501" s="973"/>
      <c r="R501" s="485"/>
      <c r="S501" s="485"/>
      <c r="T501" s="485"/>
      <c r="U501" s="968"/>
      <c r="V501" s="485"/>
      <c r="W501" s="485"/>
      <c r="X501" s="485"/>
      <c r="Y501" s="485"/>
      <c r="Z501" s="485"/>
      <c r="AA501" s="507"/>
      <c r="AB501" s="485"/>
      <c r="AC501" s="485"/>
      <c r="AD501" s="485"/>
      <c r="AE501" s="485"/>
      <c r="AF501" s="485"/>
      <c r="AG501" s="485"/>
      <c r="AH501" s="485"/>
      <c r="AI501" s="872"/>
    </row>
    <row r="502" ht="24.0" customHeight="1">
      <c r="A502" s="505"/>
      <c r="B502" s="485"/>
      <c r="C502" s="485"/>
      <c r="D502" s="485"/>
      <c r="E502" s="505"/>
      <c r="F502" s="485"/>
      <c r="G502" s="485"/>
      <c r="H502" s="485"/>
      <c r="I502" s="485"/>
      <c r="J502" s="973"/>
      <c r="K502" s="973"/>
      <c r="L502" s="485"/>
      <c r="M502" s="485"/>
      <c r="N502" s="485"/>
      <c r="O502" s="485"/>
      <c r="P502" s="973"/>
      <c r="Q502" s="973"/>
      <c r="R502" s="485"/>
      <c r="S502" s="485"/>
      <c r="T502" s="485"/>
      <c r="U502" s="968"/>
      <c r="V502" s="485"/>
      <c r="W502" s="485"/>
      <c r="X502" s="485"/>
      <c r="Y502" s="485"/>
      <c r="Z502" s="485"/>
      <c r="AA502" s="507"/>
      <c r="AB502" s="485"/>
      <c r="AC502" s="485"/>
      <c r="AD502" s="485"/>
      <c r="AE502" s="485"/>
      <c r="AF502" s="485"/>
      <c r="AG502" s="485"/>
      <c r="AH502" s="485"/>
      <c r="AI502" s="872"/>
    </row>
    <row r="503" ht="24.0" customHeight="1">
      <c r="A503" s="505"/>
      <c r="B503" s="485"/>
      <c r="C503" s="485"/>
      <c r="D503" s="485"/>
      <c r="E503" s="505"/>
      <c r="F503" s="485"/>
      <c r="G503" s="485"/>
      <c r="H503" s="485"/>
      <c r="I503" s="485"/>
      <c r="J503" s="973"/>
      <c r="K503" s="973"/>
      <c r="L503" s="485"/>
      <c r="M503" s="485"/>
      <c r="N503" s="485"/>
      <c r="O503" s="485"/>
      <c r="P503" s="973"/>
      <c r="Q503" s="973"/>
      <c r="R503" s="485"/>
      <c r="S503" s="485"/>
      <c r="T503" s="485"/>
      <c r="U503" s="968"/>
      <c r="V503" s="485"/>
      <c r="W503" s="485"/>
      <c r="X503" s="485"/>
      <c r="Y503" s="485"/>
      <c r="Z503" s="485"/>
      <c r="AA503" s="507"/>
      <c r="AB503" s="485"/>
      <c r="AC503" s="485"/>
      <c r="AD503" s="485"/>
      <c r="AE503" s="485"/>
      <c r="AF503" s="485"/>
      <c r="AG503" s="485"/>
      <c r="AH503" s="485"/>
      <c r="AI503" s="872"/>
    </row>
    <row r="504" ht="24.0" customHeight="1">
      <c r="A504" s="505"/>
      <c r="B504" s="485"/>
      <c r="C504" s="485"/>
      <c r="D504" s="485"/>
      <c r="E504" s="505"/>
      <c r="F504" s="485"/>
      <c r="G504" s="485"/>
      <c r="H504" s="485"/>
      <c r="I504" s="485"/>
      <c r="J504" s="973"/>
      <c r="K504" s="973"/>
      <c r="L504" s="485"/>
      <c r="M504" s="485"/>
      <c r="N504" s="485"/>
      <c r="O504" s="485"/>
      <c r="P504" s="973"/>
      <c r="Q504" s="973"/>
      <c r="R504" s="485"/>
      <c r="S504" s="485"/>
      <c r="T504" s="485"/>
      <c r="U504" s="968"/>
      <c r="V504" s="485"/>
      <c r="W504" s="485"/>
      <c r="X504" s="485"/>
      <c r="Y504" s="485"/>
      <c r="Z504" s="485"/>
      <c r="AA504" s="507"/>
      <c r="AB504" s="485"/>
      <c r="AC504" s="485"/>
      <c r="AD504" s="485"/>
      <c r="AE504" s="485"/>
      <c r="AF504" s="485"/>
      <c r="AG504" s="485"/>
      <c r="AH504" s="485"/>
      <c r="AI504" s="872"/>
    </row>
    <row r="505" ht="24.0" customHeight="1">
      <c r="A505" s="505"/>
      <c r="B505" s="485"/>
      <c r="C505" s="485"/>
      <c r="D505" s="485"/>
      <c r="E505" s="505"/>
      <c r="F505" s="485"/>
      <c r="G505" s="485"/>
      <c r="H505" s="485"/>
      <c r="I505" s="485"/>
      <c r="J505" s="973"/>
      <c r="K505" s="973"/>
      <c r="L505" s="485"/>
      <c r="M505" s="485"/>
      <c r="N505" s="485"/>
      <c r="O505" s="485"/>
      <c r="P505" s="973"/>
      <c r="Q505" s="973"/>
      <c r="R505" s="485"/>
      <c r="S505" s="485"/>
      <c r="T505" s="485"/>
      <c r="U505" s="968"/>
      <c r="V505" s="485"/>
      <c r="W505" s="485"/>
      <c r="X505" s="485"/>
      <c r="Y505" s="485"/>
      <c r="Z505" s="485"/>
      <c r="AA505" s="507"/>
      <c r="AB505" s="485"/>
      <c r="AC505" s="485"/>
      <c r="AD505" s="485"/>
      <c r="AE505" s="485"/>
      <c r="AF505" s="485"/>
      <c r="AG505" s="485"/>
      <c r="AH505" s="485"/>
      <c r="AI505" s="872"/>
    </row>
    <row r="506" ht="24.0" customHeight="1">
      <c r="A506" s="505"/>
      <c r="B506" s="485"/>
      <c r="C506" s="485"/>
      <c r="D506" s="485"/>
      <c r="E506" s="505"/>
      <c r="F506" s="485"/>
      <c r="G506" s="485"/>
      <c r="H506" s="485"/>
      <c r="I506" s="485"/>
      <c r="J506" s="973"/>
      <c r="K506" s="973"/>
      <c r="L506" s="485"/>
      <c r="M506" s="485"/>
      <c r="N506" s="485"/>
      <c r="O506" s="485"/>
      <c r="P506" s="973"/>
      <c r="Q506" s="973"/>
      <c r="R506" s="485"/>
      <c r="S506" s="485"/>
      <c r="T506" s="485"/>
      <c r="U506" s="968"/>
      <c r="V506" s="485"/>
      <c r="W506" s="485"/>
      <c r="X506" s="485"/>
      <c r="Y506" s="485"/>
      <c r="Z506" s="485"/>
      <c r="AA506" s="507"/>
      <c r="AB506" s="485"/>
      <c r="AC506" s="485"/>
      <c r="AD506" s="485"/>
      <c r="AE506" s="485"/>
      <c r="AF506" s="485"/>
      <c r="AG506" s="485"/>
      <c r="AH506" s="485"/>
      <c r="AI506" s="872"/>
    </row>
    <row r="507" ht="24.0" customHeight="1">
      <c r="A507" s="505"/>
      <c r="B507" s="485"/>
      <c r="C507" s="485"/>
      <c r="D507" s="485"/>
      <c r="E507" s="505"/>
      <c r="F507" s="485"/>
      <c r="G507" s="485"/>
      <c r="H507" s="485"/>
      <c r="I507" s="485"/>
      <c r="J507" s="973"/>
      <c r="K507" s="973"/>
      <c r="L507" s="485"/>
      <c r="M507" s="485"/>
      <c r="N507" s="485"/>
      <c r="O507" s="485"/>
      <c r="P507" s="973"/>
      <c r="Q507" s="973"/>
      <c r="R507" s="485"/>
      <c r="S507" s="485"/>
      <c r="T507" s="485"/>
      <c r="U507" s="968"/>
      <c r="V507" s="485"/>
      <c r="W507" s="485"/>
      <c r="X507" s="485"/>
      <c r="Y507" s="485"/>
      <c r="Z507" s="485"/>
      <c r="AA507" s="507"/>
      <c r="AB507" s="485"/>
      <c r="AC507" s="485"/>
      <c r="AD507" s="485"/>
      <c r="AE507" s="485"/>
      <c r="AF507" s="485"/>
      <c r="AG507" s="485"/>
      <c r="AH507" s="485"/>
      <c r="AI507" s="872"/>
    </row>
    <row r="508" ht="24.0" customHeight="1">
      <c r="A508" s="505"/>
      <c r="B508" s="485"/>
      <c r="C508" s="485"/>
      <c r="D508" s="485"/>
      <c r="E508" s="505"/>
      <c r="F508" s="485"/>
      <c r="G508" s="485"/>
      <c r="H508" s="485"/>
      <c r="I508" s="485"/>
      <c r="J508" s="973"/>
      <c r="K508" s="973"/>
      <c r="L508" s="485"/>
      <c r="M508" s="485"/>
      <c r="N508" s="485"/>
      <c r="O508" s="485"/>
      <c r="P508" s="973"/>
      <c r="Q508" s="973"/>
      <c r="R508" s="485"/>
      <c r="S508" s="485"/>
      <c r="T508" s="485"/>
      <c r="U508" s="968"/>
      <c r="V508" s="485"/>
      <c r="W508" s="485"/>
      <c r="X508" s="485"/>
      <c r="Y508" s="485"/>
      <c r="Z508" s="485"/>
      <c r="AA508" s="507"/>
      <c r="AB508" s="485"/>
      <c r="AC508" s="485"/>
      <c r="AD508" s="485"/>
      <c r="AE508" s="485"/>
      <c r="AF508" s="485"/>
      <c r="AG508" s="485"/>
      <c r="AH508" s="485"/>
      <c r="AI508" s="872"/>
    </row>
    <row r="509" ht="24.0" customHeight="1">
      <c r="A509" s="505"/>
      <c r="B509" s="485"/>
      <c r="C509" s="485"/>
      <c r="D509" s="485"/>
      <c r="E509" s="505"/>
      <c r="F509" s="485"/>
      <c r="G509" s="485"/>
      <c r="H509" s="485"/>
      <c r="I509" s="485"/>
      <c r="J509" s="973"/>
      <c r="K509" s="973"/>
      <c r="L509" s="485"/>
      <c r="M509" s="485"/>
      <c r="N509" s="485"/>
      <c r="O509" s="485"/>
      <c r="P509" s="973"/>
      <c r="Q509" s="973"/>
      <c r="R509" s="485"/>
      <c r="S509" s="485"/>
      <c r="T509" s="485"/>
      <c r="U509" s="968"/>
      <c r="V509" s="485"/>
      <c r="W509" s="485"/>
      <c r="X509" s="485"/>
      <c r="Y509" s="485"/>
      <c r="Z509" s="485"/>
      <c r="AA509" s="507"/>
      <c r="AB509" s="485"/>
      <c r="AC509" s="485"/>
      <c r="AD509" s="485"/>
      <c r="AE509" s="485"/>
      <c r="AF509" s="485"/>
      <c r="AG509" s="485"/>
      <c r="AH509" s="485"/>
      <c r="AI509" s="872"/>
    </row>
    <row r="510" ht="24.0" customHeight="1">
      <c r="A510" s="505"/>
      <c r="B510" s="485"/>
      <c r="C510" s="485"/>
      <c r="D510" s="485"/>
      <c r="E510" s="505"/>
      <c r="F510" s="485"/>
      <c r="G510" s="485"/>
      <c r="H510" s="485"/>
      <c r="I510" s="485"/>
      <c r="J510" s="973"/>
      <c r="K510" s="973"/>
      <c r="L510" s="485"/>
      <c r="M510" s="485"/>
      <c r="N510" s="485"/>
      <c r="O510" s="485"/>
      <c r="P510" s="973"/>
      <c r="Q510" s="973"/>
      <c r="R510" s="485"/>
      <c r="S510" s="485"/>
      <c r="T510" s="485"/>
      <c r="U510" s="968"/>
      <c r="V510" s="485"/>
      <c r="W510" s="485"/>
      <c r="X510" s="485"/>
      <c r="Y510" s="485"/>
      <c r="Z510" s="485"/>
      <c r="AA510" s="507"/>
      <c r="AB510" s="485"/>
      <c r="AC510" s="485"/>
      <c r="AD510" s="485"/>
      <c r="AE510" s="485"/>
      <c r="AF510" s="485"/>
      <c r="AG510" s="485"/>
      <c r="AH510" s="485"/>
      <c r="AI510" s="872"/>
    </row>
    <row r="511" ht="24.0" customHeight="1">
      <c r="A511" s="505"/>
      <c r="B511" s="485"/>
      <c r="C511" s="485"/>
      <c r="D511" s="485"/>
      <c r="E511" s="505"/>
      <c r="F511" s="485"/>
      <c r="G511" s="485"/>
      <c r="H511" s="485"/>
      <c r="I511" s="485"/>
      <c r="J511" s="973"/>
      <c r="K511" s="973"/>
      <c r="L511" s="485"/>
      <c r="M511" s="485"/>
      <c r="N511" s="485"/>
      <c r="O511" s="485"/>
      <c r="P511" s="973"/>
      <c r="Q511" s="973"/>
      <c r="R511" s="485"/>
      <c r="S511" s="485"/>
      <c r="T511" s="485"/>
      <c r="U511" s="968"/>
      <c r="V511" s="485"/>
      <c r="W511" s="485"/>
      <c r="X511" s="485"/>
      <c r="Y511" s="485"/>
      <c r="Z511" s="485"/>
      <c r="AA511" s="507"/>
      <c r="AB511" s="485"/>
      <c r="AC511" s="485"/>
      <c r="AD511" s="485"/>
      <c r="AE511" s="485"/>
      <c r="AF511" s="485"/>
      <c r="AG511" s="485"/>
      <c r="AH511" s="485"/>
      <c r="AI511" s="872"/>
    </row>
    <row r="512" ht="24.0" customHeight="1">
      <c r="A512" s="505"/>
      <c r="B512" s="485"/>
      <c r="C512" s="485"/>
      <c r="D512" s="485"/>
      <c r="E512" s="505"/>
      <c r="F512" s="485"/>
      <c r="G512" s="485"/>
      <c r="H512" s="485"/>
      <c r="I512" s="485"/>
      <c r="J512" s="973"/>
      <c r="K512" s="973"/>
      <c r="L512" s="485"/>
      <c r="M512" s="485"/>
      <c r="N512" s="485"/>
      <c r="O512" s="485"/>
      <c r="P512" s="973"/>
      <c r="Q512" s="973"/>
      <c r="R512" s="485"/>
      <c r="S512" s="485"/>
      <c r="T512" s="485"/>
      <c r="U512" s="968"/>
      <c r="V512" s="485"/>
      <c r="W512" s="485"/>
      <c r="X512" s="485"/>
      <c r="Y512" s="485"/>
      <c r="Z512" s="485"/>
      <c r="AA512" s="507"/>
      <c r="AB512" s="485"/>
      <c r="AC512" s="485"/>
      <c r="AD512" s="485"/>
      <c r="AE512" s="485"/>
      <c r="AF512" s="485"/>
      <c r="AG512" s="485"/>
      <c r="AH512" s="485"/>
      <c r="AI512" s="872"/>
    </row>
    <row r="513" ht="24.0" customHeight="1">
      <c r="A513" s="505"/>
      <c r="B513" s="485"/>
      <c r="C513" s="485"/>
      <c r="D513" s="485"/>
      <c r="E513" s="505"/>
      <c r="F513" s="485"/>
      <c r="G513" s="485"/>
      <c r="H513" s="485"/>
      <c r="I513" s="485"/>
      <c r="J513" s="973"/>
      <c r="K513" s="973"/>
      <c r="L513" s="485"/>
      <c r="M513" s="485"/>
      <c r="N513" s="485"/>
      <c r="O513" s="485"/>
      <c r="P513" s="973"/>
      <c r="Q513" s="973"/>
      <c r="R513" s="485"/>
      <c r="S513" s="485"/>
      <c r="T513" s="485"/>
      <c r="U513" s="968"/>
      <c r="V513" s="485"/>
      <c r="W513" s="485"/>
      <c r="X513" s="485"/>
      <c r="Y513" s="485"/>
      <c r="Z513" s="485"/>
      <c r="AA513" s="507"/>
      <c r="AB513" s="485"/>
      <c r="AC513" s="485"/>
      <c r="AD513" s="485"/>
      <c r="AE513" s="485"/>
      <c r="AF513" s="485"/>
      <c r="AG513" s="485"/>
      <c r="AH513" s="485"/>
      <c r="AI513" s="872"/>
    </row>
    <row r="514" ht="24.0" customHeight="1">
      <c r="A514" s="505"/>
      <c r="B514" s="485"/>
      <c r="C514" s="485"/>
      <c r="D514" s="485"/>
      <c r="E514" s="505"/>
      <c r="F514" s="485"/>
      <c r="G514" s="485"/>
      <c r="H514" s="485"/>
      <c r="I514" s="485"/>
      <c r="J514" s="973"/>
      <c r="K514" s="973"/>
      <c r="L514" s="485"/>
      <c r="M514" s="485"/>
      <c r="N514" s="485"/>
      <c r="O514" s="485"/>
      <c r="P514" s="973"/>
      <c r="Q514" s="973"/>
      <c r="R514" s="485"/>
      <c r="S514" s="485"/>
      <c r="T514" s="485"/>
      <c r="U514" s="968"/>
      <c r="V514" s="485"/>
      <c r="W514" s="485"/>
      <c r="X514" s="485"/>
      <c r="Y514" s="485"/>
      <c r="Z514" s="485"/>
      <c r="AA514" s="507"/>
      <c r="AB514" s="485"/>
      <c r="AC514" s="485"/>
      <c r="AD514" s="485"/>
      <c r="AE514" s="485"/>
      <c r="AF514" s="485"/>
      <c r="AG514" s="485"/>
      <c r="AH514" s="485"/>
      <c r="AI514" s="872"/>
    </row>
    <row r="515" ht="24.0" customHeight="1">
      <c r="A515" s="505"/>
      <c r="B515" s="485"/>
      <c r="C515" s="485"/>
      <c r="D515" s="485"/>
      <c r="E515" s="505"/>
      <c r="F515" s="485"/>
      <c r="G515" s="485"/>
      <c r="H515" s="485"/>
      <c r="I515" s="485"/>
      <c r="J515" s="973"/>
      <c r="K515" s="973"/>
      <c r="L515" s="485"/>
      <c r="M515" s="485"/>
      <c r="N515" s="485"/>
      <c r="O515" s="485"/>
      <c r="P515" s="973"/>
      <c r="Q515" s="973"/>
      <c r="R515" s="485"/>
      <c r="S515" s="485"/>
      <c r="T515" s="485"/>
      <c r="U515" s="968"/>
      <c r="V515" s="485"/>
      <c r="W515" s="485"/>
      <c r="X515" s="485"/>
      <c r="Y515" s="485"/>
      <c r="Z515" s="485"/>
      <c r="AA515" s="507"/>
      <c r="AB515" s="485"/>
      <c r="AC515" s="485"/>
      <c r="AD515" s="485"/>
      <c r="AE515" s="485"/>
      <c r="AF515" s="485"/>
      <c r="AG515" s="485"/>
      <c r="AH515" s="485"/>
      <c r="AI515" s="872"/>
    </row>
    <row r="516" ht="24.0" customHeight="1">
      <c r="A516" s="505"/>
      <c r="B516" s="485"/>
      <c r="C516" s="485"/>
      <c r="D516" s="485"/>
      <c r="E516" s="505"/>
      <c r="F516" s="485"/>
      <c r="G516" s="485"/>
      <c r="H516" s="485"/>
      <c r="I516" s="485"/>
      <c r="J516" s="973"/>
      <c r="K516" s="973"/>
      <c r="L516" s="485"/>
      <c r="M516" s="485"/>
      <c r="N516" s="485"/>
      <c r="O516" s="485"/>
      <c r="P516" s="973"/>
      <c r="Q516" s="973"/>
      <c r="R516" s="485"/>
      <c r="S516" s="485"/>
      <c r="T516" s="485"/>
      <c r="U516" s="968"/>
      <c r="V516" s="485"/>
      <c r="W516" s="485"/>
      <c r="X516" s="485"/>
      <c r="Y516" s="485"/>
      <c r="Z516" s="485"/>
      <c r="AA516" s="507"/>
      <c r="AB516" s="485"/>
      <c r="AC516" s="485"/>
      <c r="AD516" s="485"/>
      <c r="AE516" s="485"/>
      <c r="AF516" s="485"/>
      <c r="AG516" s="485"/>
      <c r="AH516" s="485"/>
      <c r="AI516" s="872"/>
    </row>
    <row r="517" ht="24.0" customHeight="1">
      <c r="A517" s="505"/>
      <c r="B517" s="485"/>
      <c r="C517" s="485"/>
      <c r="D517" s="485"/>
      <c r="E517" s="505"/>
      <c r="F517" s="485"/>
      <c r="G517" s="485"/>
      <c r="H517" s="485"/>
      <c r="I517" s="485"/>
      <c r="J517" s="973"/>
      <c r="K517" s="973"/>
      <c r="L517" s="485"/>
      <c r="M517" s="485"/>
      <c r="N517" s="485"/>
      <c r="O517" s="485"/>
      <c r="P517" s="973"/>
      <c r="Q517" s="973"/>
      <c r="R517" s="485"/>
      <c r="S517" s="485"/>
      <c r="T517" s="485"/>
      <c r="U517" s="968"/>
      <c r="V517" s="485"/>
      <c r="W517" s="485"/>
      <c r="X517" s="485"/>
      <c r="Y517" s="485"/>
      <c r="Z517" s="485"/>
      <c r="AA517" s="507"/>
      <c r="AB517" s="485"/>
      <c r="AC517" s="485"/>
      <c r="AD517" s="485"/>
      <c r="AE517" s="485"/>
      <c r="AF517" s="485"/>
      <c r="AG517" s="485"/>
      <c r="AH517" s="485"/>
      <c r="AI517" s="872"/>
    </row>
    <row r="518" ht="24.0" customHeight="1">
      <c r="A518" s="505"/>
      <c r="B518" s="485"/>
      <c r="C518" s="485"/>
      <c r="D518" s="485"/>
      <c r="E518" s="505"/>
      <c r="F518" s="485"/>
      <c r="G518" s="485"/>
      <c r="H518" s="485"/>
      <c r="I518" s="485"/>
      <c r="J518" s="973"/>
      <c r="K518" s="973"/>
      <c r="L518" s="485"/>
      <c r="M518" s="485"/>
      <c r="N518" s="485"/>
      <c r="O518" s="485"/>
      <c r="P518" s="973"/>
      <c r="Q518" s="973"/>
      <c r="R518" s="485"/>
      <c r="S518" s="485"/>
      <c r="T518" s="485"/>
      <c r="U518" s="968"/>
      <c r="V518" s="485"/>
      <c r="W518" s="485"/>
      <c r="X518" s="485"/>
      <c r="Y518" s="485"/>
      <c r="Z518" s="485"/>
      <c r="AA518" s="507"/>
      <c r="AB518" s="485"/>
      <c r="AC518" s="485"/>
      <c r="AD518" s="485"/>
      <c r="AE518" s="485"/>
      <c r="AF518" s="485"/>
      <c r="AG518" s="485"/>
      <c r="AH518" s="485"/>
      <c r="AI518" s="872"/>
    </row>
    <row r="519" ht="24.0" customHeight="1">
      <c r="A519" s="505"/>
      <c r="B519" s="485"/>
      <c r="C519" s="485"/>
      <c r="D519" s="485"/>
      <c r="E519" s="505"/>
      <c r="F519" s="485"/>
      <c r="G519" s="485"/>
      <c r="H519" s="485"/>
      <c r="I519" s="485"/>
      <c r="J519" s="973"/>
      <c r="K519" s="973"/>
      <c r="L519" s="485"/>
      <c r="M519" s="485"/>
      <c r="N519" s="485"/>
      <c r="O519" s="485"/>
      <c r="P519" s="973"/>
      <c r="Q519" s="973"/>
      <c r="R519" s="485"/>
      <c r="S519" s="485"/>
      <c r="T519" s="485"/>
      <c r="U519" s="968"/>
      <c r="V519" s="485"/>
      <c r="W519" s="485"/>
      <c r="X519" s="485"/>
      <c r="Y519" s="485"/>
      <c r="Z519" s="485"/>
      <c r="AA519" s="507"/>
      <c r="AB519" s="485"/>
      <c r="AC519" s="485"/>
      <c r="AD519" s="485"/>
      <c r="AE519" s="485"/>
      <c r="AF519" s="485"/>
      <c r="AG519" s="485"/>
      <c r="AH519" s="485"/>
      <c r="AI519" s="872"/>
    </row>
    <row r="520" ht="24.0" customHeight="1">
      <c r="A520" s="505"/>
      <c r="B520" s="485"/>
      <c r="C520" s="485"/>
      <c r="D520" s="485"/>
      <c r="E520" s="505"/>
      <c r="F520" s="485"/>
      <c r="G520" s="485"/>
      <c r="H520" s="485"/>
      <c r="I520" s="485"/>
      <c r="J520" s="973"/>
      <c r="K520" s="973"/>
      <c r="L520" s="485"/>
      <c r="M520" s="485"/>
      <c r="N520" s="485"/>
      <c r="O520" s="485"/>
      <c r="P520" s="973"/>
      <c r="Q520" s="973"/>
      <c r="R520" s="485"/>
      <c r="S520" s="485"/>
      <c r="T520" s="485"/>
      <c r="U520" s="968"/>
      <c r="V520" s="485"/>
      <c r="W520" s="485"/>
      <c r="X520" s="485"/>
      <c r="Y520" s="485"/>
      <c r="Z520" s="485"/>
      <c r="AA520" s="507"/>
      <c r="AB520" s="485"/>
      <c r="AC520" s="485"/>
      <c r="AD520" s="485"/>
      <c r="AE520" s="485"/>
      <c r="AF520" s="485"/>
      <c r="AG520" s="485"/>
      <c r="AH520" s="485"/>
      <c r="AI520" s="872"/>
    </row>
    <row r="521" ht="24.0" customHeight="1">
      <c r="A521" s="505"/>
      <c r="B521" s="485"/>
      <c r="C521" s="485"/>
      <c r="D521" s="485"/>
      <c r="E521" s="505"/>
      <c r="F521" s="485"/>
      <c r="G521" s="485"/>
      <c r="H521" s="485"/>
      <c r="I521" s="485"/>
      <c r="J521" s="973"/>
      <c r="K521" s="973"/>
      <c r="L521" s="485"/>
      <c r="M521" s="485"/>
      <c r="N521" s="485"/>
      <c r="O521" s="485"/>
      <c r="P521" s="973"/>
      <c r="Q521" s="973"/>
      <c r="R521" s="485"/>
      <c r="S521" s="485"/>
      <c r="T521" s="485"/>
      <c r="U521" s="968"/>
      <c r="V521" s="485"/>
      <c r="W521" s="485"/>
      <c r="X521" s="485"/>
      <c r="Y521" s="485"/>
      <c r="Z521" s="485"/>
      <c r="AA521" s="507"/>
      <c r="AB521" s="485"/>
      <c r="AC521" s="485"/>
      <c r="AD521" s="485"/>
      <c r="AE521" s="485"/>
      <c r="AF521" s="485"/>
      <c r="AG521" s="485"/>
      <c r="AH521" s="485"/>
      <c r="AI521" s="872"/>
    </row>
    <row r="522" ht="24.0" customHeight="1">
      <c r="A522" s="505"/>
      <c r="B522" s="485"/>
      <c r="C522" s="485"/>
      <c r="D522" s="485"/>
      <c r="E522" s="505"/>
      <c r="F522" s="485"/>
      <c r="G522" s="485"/>
      <c r="H522" s="485"/>
      <c r="I522" s="485"/>
      <c r="J522" s="973"/>
      <c r="K522" s="973"/>
      <c r="L522" s="485"/>
      <c r="M522" s="485"/>
      <c r="N522" s="485"/>
      <c r="O522" s="485"/>
      <c r="P522" s="973"/>
      <c r="Q522" s="973"/>
      <c r="R522" s="485"/>
      <c r="S522" s="485"/>
      <c r="T522" s="485"/>
      <c r="U522" s="968"/>
      <c r="V522" s="485"/>
      <c r="W522" s="485"/>
      <c r="X522" s="485"/>
      <c r="Y522" s="485"/>
      <c r="Z522" s="485"/>
      <c r="AA522" s="507"/>
      <c r="AB522" s="485"/>
      <c r="AC522" s="485"/>
      <c r="AD522" s="485"/>
      <c r="AE522" s="485"/>
      <c r="AF522" s="485"/>
      <c r="AG522" s="485"/>
      <c r="AH522" s="485"/>
      <c r="AI522" s="872"/>
    </row>
    <row r="523" ht="24.0" customHeight="1">
      <c r="A523" s="505"/>
      <c r="B523" s="485"/>
      <c r="C523" s="485"/>
      <c r="D523" s="485"/>
      <c r="E523" s="505"/>
      <c r="F523" s="485"/>
      <c r="G523" s="485"/>
      <c r="H523" s="485"/>
      <c r="I523" s="485"/>
      <c r="J523" s="973"/>
      <c r="K523" s="973"/>
      <c r="L523" s="485"/>
      <c r="M523" s="485"/>
      <c r="N523" s="485"/>
      <c r="O523" s="485"/>
      <c r="P523" s="973"/>
      <c r="Q523" s="973"/>
      <c r="R523" s="485"/>
      <c r="S523" s="485"/>
      <c r="T523" s="485"/>
      <c r="U523" s="968"/>
      <c r="V523" s="485"/>
      <c r="W523" s="485"/>
      <c r="X523" s="485"/>
      <c r="Y523" s="485"/>
      <c r="Z523" s="485"/>
      <c r="AA523" s="507"/>
      <c r="AB523" s="485"/>
      <c r="AC523" s="485"/>
      <c r="AD523" s="485"/>
      <c r="AE523" s="485"/>
      <c r="AF523" s="485"/>
      <c r="AG523" s="485"/>
      <c r="AH523" s="485"/>
      <c r="AI523" s="872"/>
    </row>
    <row r="524" ht="24.0" customHeight="1">
      <c r="A524" s="505"/>
      <c r="B524" s="485"/>
      <c r="C524" s="485"/>
      <c r="D524" s="485"/>
      <c r="E524" s="505"/>
      <c r="F524" s="485"/>
      <c r="G524" s="485"/>
      <c r="H524" s="485"/>
      <c r="I524" s="485"/>
      <c r="J524" s="973"/>
      <c r="K524" s="973"/>
      <c r="L524" s="485"/>
      <c r="M524" s="485"/>
      <c r="N524" s="485"/>
      <c r="O524" s="485"/>
      <c r="P524" s="973"/>
      <c r="Q524" s="973"/>
      <c r="R524" s="485"/>
      <c r="S524" s="485"/>
      <c r="T524" s="485"/>
      <c r="U524" s="968"/>
      <c r="V524" s="485"/>
      <c r="W524" s="485"/>
      <c r="X524" s="485"/>
      <c r="Y524" s="485"/>
      <c r="Z524" s="485"/>
      <c r="AA524" s="507"/>
      <c r="AB524" s="485"/>
      <c r="AC524" s="485"/>
      <c r="AD524" s="485"/>
      <c r="AE524" s="485"/>
      <c r="AF524" s="485"/>
      <c r="AG524" s="485"/>
      <c r="AH524" s="485"/>
      <c r="AI524" s="872"/>
    </row>
    <row r="525" ht="24.0" customHeight="1">
      <c r="A525" s="505"/>
      <c r="B525" s="485"/>
      <c r="C525" s="485"/>
      <c r="D525" s="485"/>
      <c r="E525" s="505"/>
      <c r="F525" s="485"/>
      <c r="G525" s="485"/>
      <c r="H525" s="485"/>
      <c r="I525" s="485"/>
      <c r="J525" s="973"/>
      <c r="K525" s="973"/>
      <c r="L525" s="485"/>
      <c r="M525" s="485"/>
      <c r="N525" s="485"/>
      <c r="O525" s="485"/>
      <c r="P525" s="973"/>
      <c r="Q525" s="973"/>
      <c r="R525" s="485"/>
      <c r="S525" s="485"/>
      <c r="T525" s="485"/>
      <c r="U525" s="968"/>
      <c r="V525" s="485"/>
      <c r="W525" s="485"/>
      <c r="X525" s="485"/>
      <c r="Y525" s="485"/>
      <c r="Z525" s="485"/>
      <c r="AA525" s="507"/>
      <c r="AB525" s="485"/>
      <c r="AC525" s="485"/>
      <c r="AD525" s="485"/>
      <c r="AE525" s="485"/>
      <c r="AF525" s="485"/>
      <c r="AG525" s="485"/>
      <c r="AH525" s="485"/>
      <c r="AI525" s="872"/>
    </row>
    <row r="526" ht="24.0" customHeight="1">
      <c r="A526" s="505"/>
      <c r="B526" s="485"/>
      <c r="C526" s="485"/>
      <c r="D526" s="485"/>
      <c r="E526" s="505"/>
      <c r="F526" s="485"/>
      <c r="G526" s="485"/>
      <c r="H526" s="485"/>
      <c r="I526" s="485"/>
      <c r="J526" s="973"/>
      <c r="K526" s="973"/>
      <c r="L526" s="485"/>
      <c r="M526" s="485"/>
      <c r="N526" s="485"/>
      <c r="O526" s="485"/>
      <c r="P526" s="973"/>
      <c r="Q526" s="973"/>
      <c r="R526" s="485"/>
      <c r="S526" s="485"/>
      <c r="T526" s="485"/>
      <c r="U526" s="968"/>
      <c r="V526" s="485"/>
      <c r="W526" s="485"/>
      <c r="X526" s="485"/>
      <c r="Y526" s="485"/>
      <c r="Z526" s="485"/>
      <c r="AA526" s="507"/>
      <c r="AB526" s="485"/>
      <c r="AC526" s="485"/>
      <c r="AD526" s="485"/>
      <c r="AE526" s="485"/>
      <c r="AF526" s="485"/>
      <c r="AG526" s="485"/>
      <c r="AH526" s="485"/>
      <c r="AI526" s="872"/>
    </row>
    <row r="527" ht="24.0" customHeight="1">
      <c r="A527" s="505"/>
      <c r="B527" s="485"/>
      <c r="C527" s="485"/>
      <c r="D527" s="485"/>
      <c r="E527" s="505"/>
      <c r="F527" s="485"/>
      <c r="G527" s="485"/>
      <c r="H527" s="485"/>
      <c r="I527" s="485"/>
      <c r="J527" s="973"/>
      <c r="K527" s="973"/>
      <c r="L527" s="485"/>
      <c r="M527" s="485"/>
      <c r="N527" s="485"/>
      <c r="O527" s="485"/>
      <c r="P527" s="973"/>
      <c r="Q527" s="973"/>
      <c r="R527" s="485"/>
      <c r="S527" s="485"/>
      <c r="T527" s="485"/>
      <c r="U527" s="968"/>
      <c r="V527" s="485"/>
      <c r="W527" s="485"/>
      <c r="X527" s="485"/>
      <c r="Y527" s="485"/>
      <c r="Z527" s="485"/>
      <c r="AA527" s="507"/>
      <c r="AB527" s="485"/>
      <c r="AC527" s="485"/>
      <c r="AD527" s="485"/>
      <c r="AE527" s="485"/>
      <c r="AF527" s="485"/>
      <c r="AG527" s="485"/>
      <c r="AH527" s="485"/>
      <c r="AI527" s="872"/>
    </row>
    <row r="528" ht="24.0" customHeight="1">
      <c r="A528" s="505"/>
      <c r="B528" s="485"/>
      <c r="C528" s="485"/>
      <c r="D528" s="485"/>
      <c r="E528" s="505"/>
      <c r="F528" s="485"/>
      <c r="G528" s="485"/>
      <c r="H528" s="485"/>
      <c r="I528" s="485"/>
      <c r="J528" s="973"/>
      <c r="K528" s="973"/>
      <c r="L528" s="485"/>
      <c r="M528" s="485"/>
      <c r="N528" s="485"/>
      <c r="O528" s="485"/>
      <c r="P528" s="973"/>
      <c r="Q528" s="973"/>
      <c r="R528" s="485"/>
      <c r="S528" s="485"/>
      <c r="T528" s="485"/>
      <c r="U528" s="968"/>
      <c r="V528" s="485"/>
      <c r="W528" s="485"/>
      <c r="X528" s="485"/>
      <c r="Y528" s="485"/>
      <c r="Z528" s="485"/>
      <c r="AA528" s="507"/>
      <c r="AB528" s="485"/>
      <c r="AC528" s="485"/>
      <c r="AD528" s="485"/>
      <c r="AE528" s="485"/>
      <c r="AF528" s="485"/>
      <c r="AG528" s="485"/>
      <c r="AH528" s="485"/>
      <c r="AI528" s="872"/>
    </row>
    <row r="529" ht="24.0" customHeight="1">
      <c r="A529" s="505"/>
      <c r="B529" s="485"/>
      <c r="C529" s="485"/>
      <c r="D529" s="485"/>
      <c r="E529" s="505"/>
      <c r="F529" s="485"/>
      <c r="G529" s="485"/>
      <c r="H529" s="485"/>
      <c r="I529" s="485"/>
      <c r="J529" s="973"/>
      <c r="K529" s="973"/>
      <c r="L529" s="485"/>
      <c r="M529" s="485"/>
      <c r="N529" s="485"/>
      <c r="O529" s="485"/>
      <c r="P529" s="973"/>
      <c r="Q529" s="973"/>
      <c r="R529" s="485"/>
      <c r="S529" s="485"/>
      <c r="T529" s="485"/>
      <c r="U529" s="968"/>
      <c r="V529" s="485"/>
      <c r="W529" s="485"/>
      <c r="X529" s="485"/>
      <c r="Y529" s="485"/>
      <c r="Z529" s="485"/>
      <c r="AA529" s="507"/>
      <c r="AB529" s="485"/>
      <c r="AC529" s="485"/>
      <c r="AD529" s="485"/>
      <c r="AE529" s="485"/>
      <c r="AF529" s="485"/>
      <c r="AG529" s="485"/>
      <c r="AH529" s="485"/>
      <c r="AI529" s="872"/>
    </row>
    <row r="530" ht="24.0" customHeight="1">
      <c r="A530" s="505"/>
      <c r="B530" s="485"/>
      <c r="C530" s="485"/>
      <c r="D530" s="485"/>
      <c r="E530" s="505"/>
      <c r="F530" s="485"/>
      <c r="G530" s="485"/>
      <c r="H530" s="485"/>
      <c r="I530" s="485"/>
      <c r="J530" s="973"/>
      <c r="K530" s="973"/>
      <c r="L530" s="485"/>
      <c r="M530" s="485"/>
      <c r="N530" s="485"/>
      <c r="O530" s="485"/>
      <c r="P530" s="973"/>
      <c r="Q530" s="973"/>
      <c r="R530" s="485"/>
      <c r="S530" s="485"/>
      <c r="T530" s="485"/>
      <c r="U530" s="968"/>
      <c r="V530" s="485"/>
      <c r="W530" s="485"/>
      <c r="X530" s="485"/>
      <c r="Y530" s="485"/>
      <c r="Z530" s="485"/>
      <c r="AA530" s="507"/>
      <c r="AB530" s="485"/>
      <c r="AC530" s="485"/>
      <c r="AD530" s="485"/>
      <c r="AE530" s="485"/>
      <c r="AF530" s="485"/>
      <c r="AG530" s="485"/>
      <c r="AH530" s="485"/>
      <c r="AI530" s="872"/>
    </row>
    <row r="531" ht="24.0" customHeight="1">
      <c r="A531" s="505"/>
      <c r="B531" s="485"/>
      <c r="C531" s="485"/>
      <c r="D531" s="485"/>
      <c r="E531" s="505"/>
      <c r="F531" s="485"/>
      <c r="G531" s="485"/>
      <c r="H531" s="485"/>
      <c r="I531" s="485"/>
      <c r="J531" s="973"/>
      <c r="K531" s="973"/>
      <c r="L531" s="485"/>
      <c r="M531" s="485"/>
      <c r="N531" s="485"/>
      <c r="O531" s="485"/>
      <c r="P531" s="973"/>
      <c r="Q531" s="973"/>
      <c r="R531" s="485"/>
      <c r="S531" s="485"/>
      <c r="T531" s="485"/>
      <c r="U531" s="968"/>
      <c r="V531" s="485"/>
      <c r="W531" s="485"/>
      <c r="X531" s="485"/>
      <c r="Y531" s="485"/>
      <c r="Z531" s="485"/>
      <c r="AA531" s="507"/>
      <c r="AB531" s="485"/>
      <c r="AC531" s="485"/>
      <c r="AD531" s="485"/>
      <c r="AE531" s="485"/>
      <c r="AF531" s="485"/>
      <c r="AG531" s="485"/>
      <c r="AH531" s="485"/>
      <c r="AI531" s="872"/>
    </row>
    <row r="532" ht="24.0" customHeight="1">
      <c r="A532" s="505"/>
      <c r="B532" s="485"/>
      <c r="C532" s="485"/>
      <c r="D532" s="485"/>
      <c r="E532" s="505"/>
      <c r="F532" s="485"/>
      <c r="G532" s="485"/>
      <c r="H532" s="485"/>
      <c r="I532" s="485"/>
      <c r="J532" s="973"/>
      <c r="K532" s="973"/>
      <c r="L532" s="485"/>
      <c r="M532" s="485"/>
      <c r="N532" s="485"/>
      <c r="O532" s="485"/>
      <c r="P532" s="973"/>
      <c r="Q532" s="973"/>
      <c r="R532" s="485"/>
      <c r="S532" s="485"/>
      <c r="T532" s="485"/>
      <c r="U532" s="968"/>
      <c r="V532" s="485"/>
      <c r="W532" s="485"/>
      <c r="X532" s="485"/>
      <c r="Y532" s="485"/>
      <c r="Z532" s="485"/>
      <c r="AA532" s="507"/>
      <c r="AB532" s="485"/>
      <c r="AC532" s="485"/>
      <c r="AD532" s="485"/>
      <c r="AE532" s="485"/>
      <c r="AF532" s="485"/>
      <c r="AG532" s="485"/>
      <c r="AH532" s="485"/>
      <c r="AI532" s="872"/>
    </row>
    <row r="533" ht="24.0" customHeight="1">
      <c r="A533" s="505"/>
      <c r="B533" s="485"/>
      <c r="C533" s="485"/>
      <c r="D533" s="485"/>
      <c r="E533" s="505"/>
      <c r="F533" s="485"/>
      <c r="G533" s="485"/>
      <c r="H533" s="485"/>
      <c r="I533" s="485"/>
      <c r="J533" s="973"/>
      <c r="K533" s="973"/>
      <c r="L533" s="485"/>
      <c r="M533" s="485"/>
      <c r="N533" s="485"/>
      <c r="O533" s="485"/>
      <c r="P533" s="973"/>
      <c r="Q533" s="973"/>
      <c r="R533" s="485"/>
      <c r="S533" s="485"/>
      <c r="T533" s="485"/>
      <c r="U533" s="968"/>
      <c r="V533" s="485"/>
      <c r="W533" s="485"/>
      <c r="X533" s="485"/>
      <c r="Y533" s="485"/>
      <c r="Z533" s="485"/>
      <c r="AA533" s="507"/>
      <c r="AB533" s="485"/>
      <c r="AC533" s="485"/>
      <c r="AD533" s="485"/>
      <c r="AE533" s="485"/>
      <c r="AF533" s="485"/>
      <c r="AG533" s="485"/>
      <c r="AH533" s="485"/>
      <c r="AI533" s="872"/>
    </row>
    <row r="534" ht="24.0" customHeight="1">
      <c r="A534" s="505"/>
      <c r="B534" s="485"/>
      <c r="C534" s="485"/>
      <c r="D534" s="485"/>
      <c r="E534" s="505"/>
      <c r="F534" s="485"/>
      <c r="G534" s="485"/>
      <c r="H534" s="485"/>
      <c r="I534" s="485"/>
      <c r="J534" s="973"/>
      <c r="K534" s="973"/>
      <c r="L534" s="485"/>
      <c r="M534" s="485"/>
      <c r="N534" s="485"/>
      <c r="O534" s="485"/>
      <c r="P534" s="973"/>
      <c r="Q534" s="973"/>
      <c r="R534" s="485"/>
      <c r="S534" s="485"/>
      <c r="T534" s="485"/>
      <c r="U534" s="968"/>
      <c r="V534" s="485"/>
      <c r="W534" s="485"/>
      <c r="X534" s="485"/>
      <c r="Y534" s="485"/>
      <c r="Z534" s="485"/>
      <c r="AA534" s="507"/>
      <c r="AB534" s="485"/>
      <c r="AC534" s="485"/>
      <c r="AD534" s="485"/>
      <c r="AE534" s="485"/>
      <c r="AF534" s="485"/>
      <c r="AG534" s="485"/>
      <c r="AH534" s="485"/>
      <c r="AI534" s="872"/>
    </row>
    <row r="535" ht="24.0" customHeight="1">
      <c r="A535" s="505"/>
      <c r="B535" s="485"/>
      <c r="C535" s="485"/>
      <c r="D535" s="485"/>
      <c r="E535" s="505"/>
      <c r="F535" s="485"/>
      <c r="G535" s="485"/>
      <c r="H535" s="485"/>
      <c r="I535" s="485"/>
      <c r="J535" s="973"/>
      <c r="K535" s="973"/>
      <c r="L535" s="485"/>
      <c r="M535" s="485"/>
      <c r="N535" s="485"/>
      <c r="O535" s="485"/>
      <c r="P535" s="973"/>
      <c r="Q535" s="973"/>
      <c r="R535" s="485"/>
      <c r="S535" s="485"/>
      <c r="T535" s="485"/>
      <c r="U535" s="968"/>
      <c r="V535" s="485"/>
      <c r="W535" s="485"/>
      <c r="X535" s="485"/>
      <c r="Y535" s="485"/>
      <c r="Z535" s="485"/>
      <c r="AA535" s="507"/>
      <c r="AB535" s="485"/>
      <c r="AC535" s="485"/>
      <c r="AD535" s="485"/>
      <c r="AE535" s="485"/>
      <c r="AF535" s="485"/>
      <c r="AG535" s="485"/>
      <c r="AH535" s="485"/>
      <c r="AI535" s="872"/>
    </row>
    <row r="536" ht="24.0" customHeight="1">
      <c r="A536" s="505"/>
      <c r="B536" s="485"/>
      <c r="C536" s="485"/>
      <c r="D536" s="485"/>
      <c r="E536" s="505"/>
      <c r="F536" s="485"/>
      <c r="G536" s="485"/>
      <c r="H536" s="485"/>
      <c r="I536" s="485"/>
      <c r="J536" s="973"/>
      <c r="K536" s="973"/>
      <c r="L536" s="485"/>
      <c r="M536" s="485"/>
      <c r="N536" s="485"/>
      <c r="O536" s="485"/>
      <c r="P536" s="973"/>
      <c r="Q536" s="973"/>
      <c r="R536" s="485"/>
      <c r="S536" s="485"/>
      <c r="T536" s="485"/>
      <c r="U536" s="968"/>
      <c r="V536" s="485"/>
      <c r="W536" s="485"/>
      <c r="X536" s="485"/>
      <c r="Y536" s="485"/>
      <c r="Z536" s="485"/>
      <c r="AA536" s="507"/>
      <c r="AB536" s="485"/>
      <c r="AC536" s="485"/>
      <c r="AD536" s="485"/>
      <c r="AE536" s="485"/>
      <c r="AF536" s="485"/>
      <c r="AG536" s="485"/>
      <c r="AH536" s="485"/>
      <c r="AI536" s="872"/>
    </row>
    <row r="537" ht="24.0" customHeight="1">
      <c r="A537" s="505"/>
      <c r="B537" s="485"/>
      <c r="C537" s="485"/>
      <c r="D537" s="485"/>
      <c r="E537" s="505"/>
      <c r="F537" s="485"/>
      <c r="G537" s="485"/>
      <c r="H537" s="485"/>
      <c r="I537" s="485"/>
      <c r="J537" s="973"/>
      <c r="K537" s="973"/>
      <c r="L537" s="485"/>
      <c r="M537" s="485"/>
      <c r="N537" s="485"/>
      <c r="O537" s="485"/>
      <c r="P537" s="973"/>
      <c r="Q537" s="973"/>
      <c r="R537" s="485"/>
      <c r="S537" s="485"/>
      <c r="T537" s="485"/>
      <c r="U537" s="968"/>
      <c r="V537" s="485"/>
      <c r="W537" s="485"/>
      <c r="X537" s="485"/>
      <c r="Y537" s="485"/>
      <c r="Z537" s="485"/>
      <c r="AA537" s="507"/>
      <c r="AB537" s="485"/>
      <c r="AC537" s="485"/>
      <c r="AD537" s="485"/>
      <c r="AE537" s="485"/>
      <c r="AF537" s="485"/>
      <c r="AG537" s="485"/>
      <c r="AH537" s="485"/>
      <c r="AI537" s="872"/>
    </row>
    <row r="538" ht="24.0" customHeight="1">
      <c r="A538" s="505"/>
      <c r="B538" s="485"/>
      <c r="C538" s="485"/>
      <c r="D538" s="485"/>
      <c r="E538" s="505"/>
      <c r="F538" s="485"/>
      <c r="G538" s="485"/>
      <c r="H538" s="485"/>
      <c r="I538" s="485"/>
      <c r="J538" s="973"/>
      <c r="K538" s="973"/>
      <c r="L538" s="485"/>
      <c r="M538" s="485"/>
      <c r="N538" s="485"/>
      <c r="O538" s="485"/>
      <c r="P538" s="973"/>
      <c r="Q538" s="973"/>
      <c r="R538" s="485"/>
      <c r="S538" s="485"/>
      <c r="T538" s="485"/>
      <c r="U538" s="968"/>
      <c r="V538" s="485"/>
      <c r="W538" s="485"/>
      <c r="X538" s="485"/>
      <c r="Y538" s="485"/>
      <c r="Z538" s="485"/>
      <c r="AA538" s="507"/>
      <c r="AB538" s="485"/>
      <c r="AC538" s="485"/>
      <c r="AD538" s="485"/>
      <c r="AE538" s="485"/>
      <c r="AF538" s="485"/>
      <c r="AG538" s="485"/>
      <c r="AH538" s="485"/>
      <c r="AI538" s="872"/>
    </row>
    <row r="539" ht="24.0" customHeight="1">
      <c r="A539" s="505"/>
      <c r="B539" s="485"/>
      <c r="C539" s="485"/>
      <c r="D539" s="485"/>
      <c r="E539" s="505"/>
      <c r="F539" s="485"/>
      <c r="G539" s="485"/>
      <c r="H539" s="485"/>
      <c r="I539" s="485"/>
      <c r="J539" s="973"/>
      <c r="K539" s="973"/>
      <c r="L539" s="485"/>
      <c r="M539" s="485"/>
      <c r="N539" s="485"/>
      <c r="O539" s="485"/>
      <c r="P539" s="973"/>
      <c r="Q539" s="973"/>
      <c r="R539" s="485"/>
      <c r="S539" s="485"/>
      <c r="T539" s="485"/>
      <c r="U539" s="968"/>
      <c r="V539" s="485"/>
      <c r="W539" s="485"/>
      <c r="X539" s="485"/>
      <c r="Y539" s="485"/>
      <c r="Z539" s="485"/>
      <c r="AA539" s="507"/>
      <c r="AB539" s="485"/>
      <c r="AC539" s="485"/>
      <c r="AD539" s="485"/>
      <c r="AE539" s="485"/>
      <c r="AF539" s="485"/>
      <c r="AG539" s="485"/>
      <c r="AH539" s="485"/>
      <c r="AI539" s="872"/>
    </row>
    <row r="540" ht="24.0" customHeight="1">
      <c r="A540" s="505"/>
      <c r="B540" s="485"/>
      <c r="C540" s="485"/>
      <c r="D540" s="485"/>
      <c r="E540" s="505"/>
      <c r="F540" s="485"/>
      <c r="G540" s="485"/>
      <c r="H540" s="485"/>
      <c r="I540" s="485"/>
      <c r="J540" s="973"/>
      <c r="K540" s="973"/>
      <c r="L540" s="485"/>
      <c r="M540" s="485"/>
      <c r="N540" s="485"/>
      <c r="O540" s="485"/>
      <c r="P540" s="973"/>
      <c r="Q540" s="973"/>
      <c r="R540" s="485"/>
      <c r="S540" s="485"/>
      <c r="T540" s="485"/>
      <c r="U540" s="968"/>
      <c r="V540" s="485"/>
      <c r="W540" s="485"/>
      <c r="X540" s="485"/>
      <c r="Y540" s="485"/>
      <c r="Z540" s="485"/>
      <c r="AA540" s="507"/>
      <c r="AB540" s="485"/>
      <c r="AC540" s="485"/>
      <c r="AD540" s="485"/>
      <c r="AE540" s="485"/>
      <c r="AF540" s="485"/>
      <c r="AG540" s="485"/>
      <c r="AH540" s="485"/>
      <c r="AI540" s="872"/>
    </row>
    <row r="541" ht="24.0" customHeight="1">
      <c r="A541" s="505"/>
      <c r="B541" s="485"/>
      <c r="C541" s="485"/>
      <c r="D541" s="485"/>
      <c r="E541" s="505"/>
      <c r="F541" s="485"/>
      <c r="G541" s="485"/>
      <c r="H541" s="485"/>
      <c r="I541" s="485"/>
      <c r="J541" s="973"/>
      <c r="K541" s="973"/>
      <c r="L541" s="485"/>
      <c r="M541" s="485"/>
      <c r="N541" s="485"/>
      <c r="O541" s="485"/>
      <c r="P541" s="973"/>
      <c r="Q541" s="973"/>
      <c r="R541" s="485"/>
      <c r="S541" s="485"/>
      <c r="T541" s="485"/>
      <c r="U541" s="968"/>
      <c r="V541" s="485"/>
      <c r="W541" s="485"/>
      <c r="X541" s="485"/>
      <c r="Y541" s="485"/>
      <c r="Z541" s="485"/>
      <c r="AA541" s="507"/>
      <c r="AB541" s="485"/>
      <c r="AC541" s="485"/>
      <c r="AD541" s="485"/>
      <c r="AE541" s="485"/>
      <c r="AF541" s="485"/>
      <c r="AG541" s="485"/>
      <c r="AH541" s="485"/>
      <c r="AI541" s="872"/>
    </row>
    <row r="542" ht="24.0" customHeight="1">
      <c r="A542" s="505"/>
      <c r="B542" s="485"/>
      <c r="C542" s="485"/>
      <c r="D542" s="485"/>
      <c r="E542" s="505"/>
      <c r="F542" s="485"/>
      <c r="G542" s="485"/>
      <c r="H542" s="485"/>
      <c r="I542" s="485"/>
      <c r="J542" s="973"/>
      <c r="K542" s="973"/>
      <c r="L542" s="485"/>
      <c r="M542" s="485"/>
      <c r="N542" s="485"/>
      <c r="O542" s="485"/>
      <c r="P542" s="973"/>
      <c r="Q542" s="973"/>
      <c r="R542" s="485"/>
      <c r="S542" s="485"/>
      <c r="T542" s="485"/>
      <c r="U542" s="968"/>
      <c r="V542" s="485"/>
      <c r="W542" s="485"/>
      <c r="X542" s="485"/>
      <c r="Y542" s="485"/>
      <c r="Z542" s="485"/>
      <c r="AA542" s="507"/>
      <c r="AB542" s="485"/>
      <c r="AC542" s="485"/>
      <c r="AD542" s="485"/>
      <c r="AE542" s="485"/>
      <c r="AF542" s="485"/>
      <c r="AG542" s="485"/>
      <c r="AH542" s="485"/>
      <c r="AI542" s="872"/>
    </row>
    <row r="543" ht="24.0" customHeight="1">
      <c r="A543" s="505"/>
      <c r="B543" s="485"/>
      <c r="C543" s="485"/>
      <c r="D543" s="485"/>
      <c r="E543" s="505"/>
      <c r="F543" s="485"/>
      <c r="G543" s="485"/>
      <c r="H543" s="485"/>
      <c r="I543" s="485"/>
      <c r="J543" s="973"/>
      <c r="K543" s="973"/>
      <c r="L543" s="485"/>
      <c r="M543" s="485"/>
      <c r="N543" s="485"/>
      <c r="O543" s="485"/>
      <c r="P543" s="973"/>
      <c r="Q543" s="973"/>
      <c r="R543" s="485"/>
      <c r="S543" s="485"/>
      <c r="T543" s="485"/>
      <c r="U543" s="968"/>
      <c r="V543" s="485"/>
      <c r="W543" s="485"/>
      <c r="X543" s="485"/>
      <c r="Y543" s="485"/>
      <c r="Z543" s="485"/>
      <c r="AA543" s="507"/>
      <c r="AB543" s="485"/>
      <c r="AC543" s="485"/>
      <c r="AD543" s="485"/>
      <c r="AE543" s="485"/>
      <c r="AF543" s="485"/>
      <c r="AG543" s="485"/>
      <c r="AH543" s="485"/>
      <c r="AI543" s="872"/>
    </row>
    <row r="544" ht="24.0" customHeight="1">
      <c r="A544" s="505"/>
      <c r="B544" s="485"/>
      <c r="C544" s="485"/>
      <c r="D544" s="485"/>
      <c r="E544" s="505"/>
      <c r="F544" s="485"/>
      <c r="G544" s="485"/>
      <c r="H544" s="485"/>
      <c r="I544" s="485"/>
      <c r="J544" s="973"/>
      <c r="K544" s="973"/>
      <c r="L544" s="485"/>
      <c r="M544" s="485"/>
      <c r="N544" s="485"/>
      <c r="O544" s="485"/>
      <c r="P544" s="973"/>
      <c r="Q544" s="973"/>
      <c r="R544" s="485"/>
      <c r="S544" s="485"/>
      <c r="T544" s="485"/>
      <c r="U544" s="968"/>
      <c r="V544" s="485"/>
      <c r="W544" s="485"/>
      <c r="X544" s="485"/>
      <c r="Y544" s="485"/>
      <c r="Z544" s="485"/>
      <c r="AA544" s="507"/>
      <c r="AB544" s="485"/>
      <c r="AC544" s="485"/>
      <c r="AD544" s="485"/>
      <c r="AE544" s="485"/>
      <c r="AF544" s="485"/>
      <c r="AG544" s="485"/>
      <c r="AH544" s="485"/>
      <c r="AI544" s="872"/>
    </row>
    <row r="545" ht="24.0" customHeight="1">
      <c r="A545" s="505"/>
      <c r="B545" s="485"/>
      <c r="C545" s="485"/>
      <c r="D545" s="485"/>
      <c r="E545" s="505"/>
      <c r="F545" s="485"/>
      <c r="G545" s="485"/>
      <c r="H545" s="485"/>
      <c r="I545" s="485"/>
      <c r="J545" s="973"/>
      <c r="K545" s="973"/>
      <c r="L545" s="485"/>
      <c r="M545" s="485"/>
      <c r="N545" s="485"/>
      <c r="O545" s="485"/>
      <c r="P545" s="973"/>
      <c r="Q545" s="973"/>
      <c r="R545" s="485"/>
      <c r="S545" s="485"/>
      <c r="T545" s="485"/>
      <c r="U545" s="968"/>
      <c r="V545" s="485"/>
      <c r="W545" s="485"/>
      <c r="X545" s="485"/>
      <c r="Y545" s="485"/>
      <c r="Z545" s="485"/>
      <c r="AA545" s="507"/>
      <c r="AB545" s="485"/>
      <c r="AC545" s="485"/>
      <c r="AD545" s="485"/>
      <c r="AE545" s="485"/>
      <c r="AF545" s="485"/>
      <c r="AG545" s="485"/>
      <c r="AH545" s="485"/>
      <c r="AI545" s="872"/>
    </row>
    <row r="546" ht="24.0" customHeight="1">
      <c r="A546" s="505"/>
      <c r="B546" s="485"/>
      <c r="C546" s="485"/>
      <c r="D546" s="485"/>
      <c r="E546" s="505"/>
      <c r="F546" s="485"/>
      <c r="G546" s="485"/>
      <c r="H546" s="485"/>
      <c r="I546" s="485"/>
      <c r="J546" s="973"/>
      <c r="K546" s="973"/>
      <c r="L546" s="485"/>
      <c r="M546" s="485"/>
      <c r="N546" s="485"/>
      <c r="O546" s="485"/>
      <c r="P546" s="973"/>
      <c r="Q546" s="973"/>
      <c r="R546" s="485"/>
      <c r="S546" s="485"/>
      <c r="T546" s="485"/>
      <c r="U546" s="968"/>
      <c r="V546" s="485"/>
      <c r="W546" s="485"/>
      <c r="X546" s="485"/>
      <c r="Y546" s="485"/>
      <c r="Z546" s="485"/>
      <c r="AA546" s="507"/>
      <c r="AB546" s="485"/>
      <c r="AC546" s="485"/>
      <c r="AD546" s="485"/>
      <c r="AE546" s="485"/>
      <c r="AF546" s="485"/>
      <c r="AG546" s="485"/>
      <c r="AH546" s="485"/>
      <c r="AI546" s="872"/>
    </row>
    <row r="547" ht="24.0" customHeight="1">
      <c r="A547" s="505"/>
      <c r="B547" s="485"/>
      <c r="C547" s="485"/>
      <c r="D547" s="485"/>
      <c r="E547" s="505"/>
      <c r="F547" s="485"/>
      <c r="G547" s="485"/>
      <c r="H547" s="485"/>
      <c r="I547" s="485"/>
      <c r="J547" s="973"/>
      <c r="K547" s="973"/>
      <c r="L547" s="485"/>
      <c r="M547" s="485"/>
      <c r="N547" s="485"/>
      <c r="O547" s="485"/>
      <c r="P547" s="973"/>
      <c r="Q547" s="973"/>
      <c r="R547" s="485"/>
      <c r="S547" s="485"/>
      <c r="T547" s="485"/>
      <c r="U547" s="968"/>
      <c r="V547" s="485"/>
      <c r="W547" s="485"/>
      <c r="X547" s="485"/>
      <c r="Y547" s="485"/>
      <c r="Z547" s="485"/>
      <c r="AA547" s="507"/>
      <c r="AB547" s="485"/>
      <c r="AC547" s="485"/>
      <c r="AD547" s="485"/>
      <c r="AE547" s="485"/>
      <c r="AF547" s="485"/>
      <c r="AG547" s="485"/>
      <c r="AH547" s="485"/>
      <c r="AI547" s="872"/>
    </row>
    <row r="548" ht="24.0" customHeight="1">
      <c r="A548" s="505"/>
      <c r="B548" s="485"/>
      <c r="C548" s="485"/>
      <c r="D548" s="485"/>
      <c r="E548" s="505"/>
      <c r="F548" s="485"/>
      <c r="G548" s="485"/>
      <c r="H548" s="485"/>
      <c r="I548" s="485"/>
      <c r="J548" s="973"/>
      <c r="K548" s="973"/>
      <c r="L548" s="485"/>
      <c r="M548" s="485"/>
      <c r="N548" s="485"/>
      <c r="O548" s="485"/>
      <c r="P548" s="973"/>
      <c r="Q548" s="973"/>
      <c r="R548" s="485"/>
      <c r="S548" s="485"/>
      <c r="T548" s="485"/>
      <c r="U548" s="968"/>
      <c r="V548" s="485"/>
      <c r="W548" s="485"/>
      <c r="X548" s="485"/>
      <c r="Y548" s="485"/>
      <c r="Z548" s="485"/>
      <c r="AA548" s="507"/>
      <c r="AB548" s="485"/>
      <c r="AC548" s="485"/>
      <c r="AD548" s="485"/>
      <c r="AE548" s="485"/>
      <c r="AF548" s="485"/>
      <c r="AG548" s="485"/>
      <c r="AH548" s="485"/>
      <c r="AI548" s="872"/>
    </row>
    <row r="549" ht="24.0" customHeight="1">
      <c r="A549" s="505"/>
      <c r="B549" s="485"/>
      <c r="C549" s="485"/>
      <c r="D549" s="485"/>
      <c r="E549" s="505"/>
      <c r="F549" s="485"/>
      <c r="G549" s="485"/>
      <c r="H549" s="485"/>
      <c r="I549" s="485"/>
      <c r="J549" s="973"/>
      <c r="K549" s="973"/>
      <c r="L549" s="485"/>
      <c r="M549" s="485"/>
      <c r="N549" s="485"/>
      <c r="O549" s="485"/>
      <c r="P549" s="973"/>
      <c r="Q549" s="973"/>
      <c r="R549" s="485"/>
      <c r="S549" s="485"/>
      <c r="T549" s="485"/>
      <c r="U549" s="968"/>
      <c r="V549" s="485"/>
      <c r="W549" s="485"/>
      <c r="X549" s="485"/>
      <c r="Y549" s="485"/>
      <c r="Z549" s="485"/>
      <c r="AA549" s="507"/>
      <c r="AB549" s="485"/>
      <c r="AC549" s="485"/>
      <c r="AD549" s="485"/>
      <c r="AE549" s="485"/>
      <c r="AF549" s="485"/>
      <c r="AG549" s="485"/>
      <c r="AH549" s="485"/>
      <c r="AI549" s="872"/>
    </row>
    <row r="550" ht="24.0" customHeight="1">
      <c r="A550" s="505"/>
      <c r="B550" s="485"/>
      <c r="C550" s="485"/>
      <c r="D550" s="485"/>
      <c r="E550" s="505"/>
      <c r="F550" s="485"/>
      <c r="G550" s="485"/>
      <c r="H550" s="485"/>
      <c r="I550" s="485"/>
      <c r="J550" s="973"/>
      <c r="K550" s="973"/>
      <c r="L550" s="485"/>
      <c r="M550" s="485"/>
      <c r="N550" s="485"/>
      <c r="O550" s="485"/>
      <c r="P550" s="973"/>
      <c r="Q550" s="973"/>
      <c r="R550" s="485"/>
      <c r="S550" s="485"/>
      <c r="T550" s="485"/>
      <c r="U550" s="968"/>
      <c r="V550" s="485"/>
      <c r="W550" s="485"/>
      <c r="X550" s="485"/>
      <c r="Y550" s="485"/>
      <c r="Z550" s="485"/>
      <c r="AA550" s="507"/>
      <c r="AB550" s="485"/>
      <c r="AC550" s="485"/>
      <c r="AD550" s="485"/>
      <c r="AE550" s="485"/>
      <c r="AF550" s="485"/>
      <c r="AG550" s="485"/>
      <c r="AH550" s="485"/>
      <c r="AI550" s="872"/>
    </row>
    <row r="551" ht="24.0" customHeight="1">
      <c r="A551" s="505"/>
      <c r="B551" s="485"/>
      <c r="C551" s="485"/>
      <c r="D551" s="485"/>
      <c r="E551" s="505"/>
      <c r="F551" s="485"/>
      <c r="G551" s="485"/>
      <c r="H551" s="485"/>
      <c r="I551" s="485"/>
      <c r="J551" s="973"/>
      <c r="K551" s="973"/>
      <c r="L551" s="485"/>
      <c r="M551" s="485"/>
      <c r="N551" s="485"/>
      <c r="O551" s="485"/>
      <c r="P551" s="973"/>
      <c r="Q551" s="973"/>
      <c r="R551" s="485"/>
      <c r="S551" s="485"/>
      <c r="T551" s="485"/>
      <c r="U551" s="968"/>
      <c r="V551" s="485"/>
      <c r="W551" s="485"/>
      <c r="X551" s="485"/>
      <c r="Y551" s="485"/>
      <c r="Z551" s="485"/>
      <c r="AA551" s="507"/>
      <c r="AB551" s="485"/>
      <c r="AC551" s="485"/>
      <c r="AD551" s="485"/>
      <c r="AE551" s="485"/>
      <c r="AF551" s="485"/>
      <c r="AG551" s="485"/>
      <c r="AH551" s="485"/>
      <c r="AI551" s="872"/>
    </row>
    <row r="552" ht="24.0" customHeight="1">
      <c r="A552" s="505"/>
      <c r="B552" s="485"/>
      <c r="C552" s="485"/>
      <c r="D552" s="485"/>
      <c r="E552" s="505"/>
      <c r="F552" s="485"/>
      <c r="G552" s="485"/>
      <c r="H552" s="485"/>
      <c r="I552" s="485"/>
      <c r="J552" s="973"/>
      <c r="K552" s="973"/>
      <c r="L552" s="485"/>
      <c r="M552" s="485"/>
      <c r="N552" s="485"/>
      <c r="O552" s="485"/>
      <c r="P552" s="973"/>
      <c r="Q552" s="973"/>
      <c r="R552" s="485"/>
      <c r="S552" s="485"/>
      <c r="T552" s="485"/>
      <c r="U552" s="968"/>
      <c r="V552" s="485"/>
      <c r="W552" s="485"/>
      <c r="X552" s="485"/>
      <c r="Y552" s="485"/>
      <c r="Z552" s="485"/>
      <c r="AA552" s="507"/>
      <c r="AB552" s="485"/>
      <c r="AC552" s="485"/>
      <c r="AD552" s="485"/>
      <c r="AE552" s="485"/>
      <c r="AF552" s="485"/>
      <c r="AG552" s="485"/>
      <c r="AH552" s="485"/>
      <c r="AI552" s="872"/>
    </row>
    <row r="553" ht="24.0" customHeight="1">
      <c r="A553" s="505"/>
      <c r="B553" s="485"/>
      <c r="C553" s="485"/>
      <c r="D553" s="485"/>
      <c r="E553" s="505"/>
      <c r="F553" s="485"/>
      <c r="G553" s="485"/>
      <c r="H553" s="485"/>
      <c r="I553" s="485"/>
      <c r="J553" s="973"/>
      <c r="K553" s="973"/>
      <c r="L553" s="485"/>
      <c r="M553" s="485"/>
      <c r="N553" s="485"/>
      <c r="O553" s="485"/>
      <c r="P553" s="973"/>
      <c r="Q553" s="973"/>
      <c r="R553" s="485"/>
      <c r="S553" s="485"/>
      <c r="T553" s="485"/>
      <c r="U553" s="968"/>
      <c r="V553" s="485"/>
      <c r="W553" s="485"/>
      <c r="X553" s="485"/>
      <c r="Y553" s="485"/>
      <c r="Z553" s="485"/>
      <c r="AA553" s="507"/>
      <c r="AB553" s="485"/>
      <c r="AC553" s="485"/>
      <c r="AD553" s="485"/>
      <c r="AE553" s="485"/>
      <c r="AF553" s="485"/>
      <c r="AG553" s="485"/>
      <c r="AH553" s="485"/>
      <c r="AI553" s="872"/>
    </row>
    <row r="554" ht="24.0" customHeight="1">
      <c r="A554" s="505"/>
      <c r="B554" s="485"/>
      <c r="C554" s="485"/>
      <c r="D554" s="485"/>
      <c r="E554" s="505"/>
      <c r="F554" s="485"/>
      <c r="G554" s="485"/>
      <c r="H554" s="485"/>
      <c r="I554" s="485"/>
      <c r="J554" s="973"/>
      <c r="K554" s="973"/>
      <c r="L554" s="485"/>
      <c r="M554" s="485"/>
      <c r="N554" s="485"/>
      <c r="O554" s="485"/>
      <c r="P554" s="973"/>
      <c r="Q554" s="973"/>
      <c r="R554" s="485"/>
      <c r="S554" s="485"/>
      <c r="T554" s="485"/>
      <c r="U554" s="968"/>
      <c r="V554" s="485"/>
      <c r="W554" s="485"/>
      <c r="X554" s="485"/>
      <c r="Y554" s="485"/>
      <c r="Z554" s="485"/>
      <c r="AA554" s="507"/>
      <c r="AB554" s="485"/>
      <c r="AC554" s="485"/>
      <c r="AD554" s="485"/>
      <c r="AE554" s="485"/>
      <c r="AF554" s="485"/>
      <c r="AG554" s="485"/>
      <c r="AH554" s="485"/>
      <c r="AI554" s="872"/>
    </row>
    <row r="555" ht="24.0" customHeight="1">
      <c r="A555" s="505"/>
      <c r="B555" s="485"/>
      <c r="C555" s="485"/>
      <c r="D555" s="485"/>
      <c r="E555" s="505"/>
      <c r="F555" s="485"/>
      <c r="G555" s="485"/>
      <c r="H555" s="485"/>
      <c r="I555" s="485"/>
      <c r="J555" s="973"/>
      <c r="K555" s="973"/>
      <c r="L555" s="485"/>
      <c r="M555" s="485"/>
      <c r="N555" s="485"/>
      <c r="O555" s="485"/>
      <c r="P555" s="973"/>
      <c r="Q555" s="973"/>
      <c r="R555" s="485"/>
      <c r="S555" s="485"/>
      <c r="T555" s="485"/>
      <c r="U555" s="968"/>
      <c r="V555" s="485"/>
      <c r="W555" s="485"/>
      <c r="X555" s="485"/>
      <c r="Y555" s="485"/>
      <c r="Z555" s="485"/>
      <c r="AA555" s="507"/>
      <c r="AB555" s="485"/>
      <c r="AC555" s="485"/>
      <c r="AD555" s="485"/>
      <c r="AE555" s="485"/>
      <c r="AF555" s="485"/>
      <c r="AG555" s="485"/>
      <c r="AH555" s="485"/>
      <c r="AI555" s="872"/>
    </row>
    <row r="556" ht="24.0" customHeight="1">
      <c r="A556" s="505"/>
      <c r="B556" s="485"/>
      <c r="C556" s="485"/>
      <c r="D556" s="485"/>
      <c r="E556" s="505"/>
      <c r="F556" s="485"/>
      <c r="G556" s="485"/>
      <c r="H556" s="485"/>
      <c r="I556" s="485"/>
      <c r="J556" s="973"/>
      <c r="K556" s="973"/>
      <c r="L556" s="485"/>
      <c r="M556" s="485"/>
      <c r="N556" s="485"/>
      <c r="O556" s="485"/>
      <c r="P556" s="973"/>
      <c r="Q556" s="973"/>
      <c r="R556" s="485"/>
      <c r="S556" s="485"/>
      <c r="T556" s="485"/>
      <c r="U556" s="968"/>
      <c r="V556" s="485"/>
      <c r="W556" s="485"/>
      <c r="X556" s="485"/>
      <c r="Y556" s="485"/>
      <c r="Z556" s="485"/>
      <c r="AA556" s="507"/>
      <c r="AB556" s="485"/>
      <c r="AC556" s="485"/>
      <c r="AD556" s="485"/>
      <c r="AE556" s="485"/>
      <c r="AF556" s="485"/>
      <c r="AG556" s="485"/>
      <c r="AH556" s="485"/>
      <c r="AI556" s="872"/>
    </row>
    <row r="557" ht="24.0" customHeight="1">
      <c r="A557" s="505"/>
      <c r="B557" s="485"/>
      <c r="C557" s="485"/>
      <c r="D557" s="485"/>
      <c r="E557" s="505"/>
      <c r="F557" s="485"/>
      <c r="G557" s="485"/>
      <c r="H557" s="485"/>
      <c r="I557" s="485"/>
      <c r="J557" s="973"/>
      <c r="K557" s="973"/>
      <c r="L557" s="485"/>
      <c r="M557" s="485"/>
      <c r="N557" s="485"/>
      <c r="O557" s="485"/>
      <c r="P557" s="973"/>
      <c r="Q557" s="973"/>
      <c r="R557" s="485"/>
      <c r="S557" s="485"/>
      <c r="T557" s="485"/>
      <c r="U557" s="968"/>
      <c r="V557" s="485"/>
      <c r="W557" s="485"/>
      <c r="X557" s="485"/>
      <c r="Y557" s="485"/>
      <c r="Z557" s="485"/>
      <c r="AA557" s="507"/>
      <c r="AB557" s="485"/>
      <c r="AC557" s="485"/>
      <c r="AD557" s="485"/>
      <c r="AE557" s="485"/>
      <c r="AF557" s="485"/>
      <c r="AG557" s="485"/>
      <c r="AH557" s="485"/>
      <c r="AI557" s="872"/>
    </row>
    <row r="558" ht="24.0" customHeight="1">
      <c r="A558" s="505"/>
      <c r="B558" s="485"/>
      <c r="C558" s="485"/>
      <c r="D558" s="485"/>
      <c r="E558" s="505"/>
      <c r="F558" s="485"/>
      <c r="G558" s="485"/>
      <c r="H558" s="485"/>
      <c r="I558" s="485"/>
      <c r="J558" s="973"/>
      <c r="K558" s="973"/>
      <c r="L558" s="485"/>
      <c r="M558" s="485"/>
      <c r="N558" s="485"/>
      <c r="O558" s="485"/>
      <c r="P558" s="973"/>
      <c r="Q558" s="973"/>
      <c r="R558" s="485"/>
      <c r="S558" s="485"/>
      <c r="T558" s="485"/>
      <c r="U558" s="968"/>
      <c r="V558" s="485"/>
      <c r="W558" s="485"/>
      <c r="X558" s="485"/>
      <c r="Y558" s="485"/>
      <c r="Z558" s="485"/>
      <c r="AA558" s="507"/>
      <c r="AB558" s="485"/>
      <c r="AC558" s="485"/>
      <c r="AD558" s="485"/>
      <c r="AE558" s="485"/>
      <c r="AF558" s="485"/>
      <c r="AG558" s="485"/>
      <c r="AH558" s="485"/>
      <c r="AI558" s="872"/>
    </row>
    <row r="559" ht="24.0" customHeight="1">
      <c r="A559" s="505"/>
      <c r="B559" s="485"/>
      <c r="C559" s="485"/>
      <c r="D559" s="485"/>
      <c r="E559" s="505"/>
      <c r="F559" s="485"/>
      <c r="G559" s="485"/>
      <c r="H559" s="485"/>
      <c r="I559" s="485"/>
      <c r="J559" s="973"/>
      <c r="K559" s="973"/>
      <c r="L559" s="485"/>
      <c r="M559" s="485"/>
      <c r="N559" s="485"/>
      <c r="O559" s="485"/>
      <c r="P559" s="973"/>
      <c r="Q559" s="973"/>
      <c r="R559" s="485"/>
      <c r="S559" s="485"/>
      <c r="T559" s="485"/>
      <c r="U559" s="968"/>
      <c r="V559" s="485"/>
      <c r="W559" s="485"/>
      <c r="X559" s="485"/>
      <c r="Y559" s="485"/>
      <c r="Z559" s="485"/>
      <c r="AA559" s="507"/>
      <c r="AB559" s="485"/>
      <c r="AC559" s="485"/>
      <c r="AD559" s="485"/>
      <c r="AE559" s="485"/>
      <c r="AF559" s="485"/>
      <c r="AG559" s="485"/>
      <c r="AH559" s="485"/>
      <c r="AI559" s="872"/>
    </row>
    <row r="560" ht="24.0" customHeight="1">
      <c r="A560" s="505"/>
      <c r="B560" s="485"/>
      <c r="C560" s="485"/>
      <c r="D560" s="485"/>
      <c r="E560" s="505"/>
      <c r="F560" s="485"/>
      <c r="G560" s="485"/>
      <c r="H560" s="485"/>
      <c r="I560" s="485"/>
      <c r="J560" s="973"/>
      <c r="K560" s="973"/>
      <c r="L560" s="485"/>
      <c r="M560" s="485"/>
      <c r="N560" s="485"/>
      <c r="O560" s="485"/>
      <c r="P560" s="973"/>
      <c r="Q560" s="973"/>
      <c r="R560" s="485"/>
      <c r="S560" s="485"/>
      <c r="T560" s="485"/>
      <c r="U560" s="968"/>
      <c r="V560" s="485"/>
      <c r="W560" s="485"/>
      <c r="X560" s="485"/>
      <c r="Y560" s="485"/>
      <c r="Z560" s="485"/>
      <c r="AA560" s="507"/>
      <c r="AB560" s="485"/>
      <c r="AC560" s="485"/>
      <c r="AD560" s="485"/>
      <c r="AE560" s="485"/>
      <c r="AF560" s="485"/>
      <c r="AG560" s="485"/>
      <c r="AH560" s="485"/>
      <c r="AI560" s="872"/>
    </row>
    <row r="561" ht="24.0" customHeight="1">
      <c r="A561" s="505"/>
      <c r="B561" s="485"/>
      <c r="C561" s="485"/>
      <c r="D561" s="485"/>
      <c r="E561" s="505"/>
      <c r="F561" s="485"/>
      <c r="G561" s="485"/>
      <c r="H561" s="485"/>
      <c r="I561" s="485"/>
      <c r="J561" s="973"/>
      <c r="K561" s="973"/>
      <c r="L561" s="485"/>
      <c r="M561" s="485"/>
      <c r="N561" s="485"/>
      <c r="O561" s="485"/>
      <c r="P561" s="973"/>
      <c r="Q561" s="973"/>
      <c r="R561" s="485"/>
      <c r="S561" s="485"/>
      <c r="T561" s="485"/>
      <c r="U561" s="968"/>
      <c r="V561" s="485"/>
      <c r="W561" s="485"/>
      <c r="X561" s="485"/>
      <c r="Y561" s="485"/>
      <c r="Z561" s="485"/>
      <c r="AA561" s="507"/>
      <c r="AB561" s="485"/>
      <c r="AC561" s="485"/>
      <c r="AD561" s="485"/>
      <c r="AE561" s="485"/>
      <c r="AF561" s="485"/>
      <c r="AG561" s="485"/>
      <c r="AH561" s="485"/>
      <c r="AI561" s="872"/>
    </row>
    <row r="562" ht="24.0" customHeight="1">
      <c r="A562" s="505"/>
      <c r="B562" s="485"/>
      <c r="C562" s="485"/>
      <c r="D562" s="485"/>
      <c r="E562" s="505"/>
      <c r="F562" s="485"/>
      <c r="G562" s="485"/>
      <c r="H562" s="485"/>
      <c r="I562" s="485"/>
      <c r="J562" s="973"/>
      <c r="K562" s="973"/>
      <c r="L562" s="485"/>
      <c r="M562" s="485"/>
      <c r="N562" s="485"/>
      <c r="O562" s="485"/>
      <c r="P562" s="973"/>
      <c r="Q562" s="973"/>
      <c r="R562" s="485"/>
      <c r="S562" s="485"/>
      <c r="T562" s="485"/>
      <c r="U562" s="968"/>
      <c r="V562" s="485"/>
      <c r="W562" s="485"/>
      <c r="X562" s="485"/>
      <c r="Y562" s="485"/>
      <c r="Z562" s="485"/>
      <c r="AA562" s="507"/>
      <c r="AB562" s="485"/>
      <c r="AC562" s="485"/>
      <c r="AD562" s="485"/>
      <c r="AE562" s="485"/>
      <c r="AF562" s="485"/>
      <c r="AG562" s="485"/>
      <c r="AH562" s="485"/>
      <c r="AI562" s="872"/>
    </row>
    <row r="563" ht="24.0" customHeight="1">
      <c r="A563" s="505"/>
      <c r="B563" s="485"/>
      <c r="C563" s="485"/>
      <c r="D563" s="485"/>
      <c r="E563" s="505"/>
      <c r="F563" s="485"/>
      <c r="G563" s="485"/>
      <c r="H563" s="485"/>
      <c r="I563" s="485"/>
      <c r="J563" s="973"/>
      <c r="K563" s="973"/>
      <c r="L563" s="485"/>
      <c r="M563" s="485"/>
      <c r="N563" s="485"/>
      <c r="O563" s="485"/>
      <c r="P563" s="973"/>
      <c r="Q563" s="973"/>
      <c r="R563" s="485"/>
      <c r="S563" s="485"/>
      <c r="T563" s="485"/>
      <c r="U563" s="968"/>
      <c r="V563" s="485"/>
      <c r="W563" s="485"/>
      <c r="X563" s="485"/>
      <c r="Y563" s="485"/>
      <c r="Z563" s="485"/>
      <c r="AA563" s="507"/>
      <c r="AB563" s="485"/>
      <c r="AC563" s="485"/>
      <c r="AD563" s="485"/>
      <c r="AE563" s="485"/>
      <c r="AF563" s="485"/>
      <c r="AG563" s="485"/>
      <c r="AH563" s="485"/>
      <c r="AI563" s="872"/>
    </row>
    <row r="564" ht="24.0" customHeight="1">
      <c r="A564" s="505"/>
      <c r="B564" s="485"/>
      <c r="C564" s="485"/>
      <c r="D564" s="485"/>
      <c r="E564" s="505"/>
      <c r="F564" s="485"/>
      <c r="G564" s="485"/>
      <c r="H564" s="485"/>
      <c r="I564" s="485"/>
      <c r="J564" s="973"/>
      <c r="K564" s="973"/>
      <c r="L564" s="485"/>
      <c r="M564" s="485"/>
      <c r="N564" s="485"/>
      <c r="O564" s="485"/>
      <c r="P564" s="973"/>
      <c r="Q564" s="973"/>
      <c r="R564" s="485"/>
      <c r="S564" s="485"/>
      <c r="T564" s="485"/>
      <c r="U564" s="968"/>
      <c r="V564" s="485"/>
      <c r="W564" s="485"/>
      <c r="X564" s="485"/>
      <c r="Y564" s="485"/>
      <c r="Z564" s="485"/>
      <c r="AA564" s="507"/>
      <c r="AB564" s="485"/>
      <c r="AC564" s="485"/>
      <c r="AD564" s="485"/>
      <c r="AE564" s="485"/>
      <c r="AF564" s="485"/>
      <c r="AG564" s="485"/>
      <c r="AH564" s="485"/>
      <c r="AI564" s="872"/>
    </row>
    <row r="565" ht="24.0" customHeight="1">
      <c r="A565" s="505"/>
      <c r="B565" s="485"/>
      <c r="C565" s="485"/>
      <c r="D565" s="485"/>
      <c r="E565" s="505"/>
      <c r="F565" s="485"/>
      <c r="G565" s="485"/>
      <c r="H565" s="485"/>
      <c r="I565" s="485"/>
      <c r="J565" s="973"/>
      <c r="K565" s="973"/>
      <c r="L565" s="485"/>
      <c r="M565" s="485"/>
      <c r="N565" s="485"/>
      <c r="O565" s="485"/>
      <c r="P565" s="973"/>
      <c r="Q565" s="973"/>
      <c r="R565" s="485"/>
      <c r="S565" s="485"/>
      <c r="T565" s="485"/>
      <c r="U565" s="968"/>
      <c r="V565" s="485"/>
      <c r="W565" s="485"/>
      <c r="X565" s="485"/>
      <c r="Y565" s="485"/>
      <c r="Z565" s="485"/>
      <c r="AA565" s="507"/>
      <c r="AB565" s="485"/>
      <c r="AC565" s="485"/>
      <c r="AD565" s="485"/>
      <c r="AE565" s="485"/>
      <c r="AF565" s="485"/>
      <c r="AG565" s="485"/>
      <c r="AH565" s="485"/>
      <c r="AI565" s="872"/>
    </row>
    <row r="566" ht="24.0" customHeight="1">
      <c r="A566" s="505"/>
      <c r="B566" s="485"/>
      <c r="C566" s="485"/>
      <c r="D566" s="485"/>
      <c r="E566" s="505"/>
      <c r="F566" s="485"/>
      <c r="G566" s="485"/>
      <c r="H566" s="485"/>
      <c r="I566" s="485"/>
      <c r="J566" s="973"/>
      <c r="K566" s="973"/>
      <c r="L566" s="485"/>
      <c r="M566" s="485"/>
      <c r="N566" s="485"/>
      <c r="O566" s="485"/>
      <c r="P566" s="973"/>
      <c r="Q566" s="973"/>
      <c r="R566" s="485"/>
      <c r="S566" s="485"/>
      <c r="T566" s="485"/>
      <c r="U566" s="968"/>
      <c r="V566" s="485"/>
      <c r="W566" s="485"/>
      <c r="X566" s="485"/>
      <c r="Y566" s="485"/>
      <c r="Z566" s="485"/>
      <c r="AA566" s="507"/>
      <c r="AB566" s="485"/>
      <c r="AC566" s="485"/>
      <c r="AD566" s="485"/>
      <c r="AE566" s="485"/>
      <c r="AF566" s="485"/>
      <c r="AG566" s="485"/>
      <c r="AH566" s="485"/>
      <c r="AI566" s="872"/>
    </row>
    <row r="567" ht="24.0" customHeight="1">
      <c r="A567" s="505"/>
      <c r="B567" s="485"/>
      <c r="C567" s="485"/>
      <c r="D567" s="485"/>
      <c r="E567" s="505"/>
      <c r="F567" s="485"/>
      <c r="G567" s="485"/>
      <c r="H567" s="485"/>
      <c r="I567" s="485"/>
      <c r="J567" s="973"/>
      <c r="K567" s="973"/>
      <c r="L567" s="485"/>
      <c r="M567" s="485"/>
      <c r="N567" s="485"/>
      <c r="O567" s="485"/>
      <c r="P567" s="973"/>
      <c r="Q567" s="973"/>
      <c r="R567" s="485"/>
      <c r="S567" s="485"/>
      <c r="T567" s="485"/>
      <c r="U567" s="968"/>
      <c r="V567" s="485"/>
      <c r="W567" s="485"/>
      <c r="X567" s="485"/>
      <c r="Y567" s="485"/>
      <c r="Z567" s="485"/>
      <c r="AA567" s="507"/>
      <c r="AB567" s="485"/>
      <c r="AC567" s="485"/>
      <c r="AD567" s="485"/>
      <c r="AE567" s="485"/>
      <c r="AF567" s="485"/>
      <c r="AG567" s="485"/>
      <c r="AH567" s="485"/>
      <c r="AI567" s="872"/>
    </row>
    <row r="568" ht="24.0" customHeight="1">
      <c r="A568" s="505"/>
      <c r="B568" s="485"/>
      <c r="C568" s="485"/>
      <c r="D568" s="485"/>
      <c r="E568" s="505"/>
      <c r="F568" s="485"/>
      <c r="G568" s="485"/>
      <c r="H568" s="485"/>
      <c r="I568" s="485"/>
      <c r="J568" s="973"/>
      <c r="K568" s="973"/>
      <c r="L568" s="485"/>
      <c r="M568" s="485"/>
      <c r="N568" s="485"/>
      <c r="O568" s="485"/>
      <c r="P568" s="973"/>
      <c r="Q568" s="973"/>
      <c r="R568" s="485"/>
      <c r="S568" s="485"/>
      <c r="T568" s="485"/>
      <c r="U568" s="968"/>
      <c r="V568" s="485"/>
      <c r="W568" s="485"/>
      <c r="X568" s="485"/>
      <c r="Y568" s="485"/>
      <c r="Z568" s="485"/>
      <c r="AA568" s="507"/>
      <c r="AB568" s="485"/>
      <c r="AC568" s="485"/>
      <c r="AD568" s="485"/>
      <c r="AE568" s="485"/>
      <c r="AF568" s="485"/>
      <c r="AG568" s="485"/>
      <c r="AH568" s="485"/>
      <c r="AI568" s="872"/>
    </row>
    <row r="569" ht="24.0" customHeight="1">
      <c r="A569" s="505"/>
      <c r="B569" s="485"/>
      <c r="C569" s="485"/>
      <c r="D569" s="485"/>
      <c r="E569" s="505"/>
      <c r="F569" s="485"/>
      <c r="G569" s="485"/>
      <c r="H569" s="485"/>
      <c r="I569" s="485"/>
      <c r="J569" s="973"/>
      <c r="K569" s="973"/>
      <c r="L569" s="485"/>
      <c r="M569" s="485"/>
      <c r="N569" s="485"/>
      <c r="O569" s="485"/>
      <c r="P569" s="973"/>
      <c r="Q569" s="973"/>
      <c r="R569" s="485"/>
      <c r="S569" s="485"/>
      <c r="T569" s="485"/>
      <c r="U569" s="968"/>
      <c r="V569" s="485"/>
      <c r="W569" s="485"/>
      <c r="X569" s="485"/>
      <c r="Y569" s="485"/>
      <c r="Z569" s="485"/>
      <c r="AA569" s="507"/>
      <c r="AB569" s="485"/>
      <c r="AC569" s="485"/>
      <c r="AD569" s="485"/>
      <c r="AE569" s="485"/>
      <c r="AF569" s="485"/>
      <c r="AG569" s="485"/>
      <c r="AH569" s="485"/>
      <c r="AI569" s="872"/>
    </row>
    <row r="570" ht="24.0" customHeight="1">
      <c r="A570" s="505"/>
      <c r="B570" s="485"/>
      <c r="C570" s="485"/>
      <c r="D570" s="485"/>
      <c r="E570" s="505"/>
      <c r="F570" s="485"/>
      <c r="G570" s="485"/>
      <c r="H570" s="485"/>
      <c r="I570" s="485"/>
      <c r="J570" s="973"/>
      <c r="K570" s="973"/>
      <c r="L570" s="485"/>
      <c r="M570" s="485"/>
      <c r="N570" s="485"/>
      <c r="O570" s="485"/>
      <c r="P570" s="973"/>
      <c r="Q570" s="973"/>
      <c r="R570" s="485"/>
      <c r="S570" s="485"/>
      <c r="T570" s="485"/>
      <c r="U570" s="968"/>
      <c r="V570" s="485"/>
      <c r="W570" s="485"/>
      <c r="X570" s="485"/>
      <c r="Y570" s="485"/>
      <c r="Z570" s="485"/>
      <c r="AA570" s="507"/>
      <c r="AB570" s="485"/>
      <c r="AC570" s="485"/>
      <c r="AD570" s="485"/>
      <c r="AE570" s="485"/>
      <c r="AF570" s="485"/>
      <c r="AG570" s="485"/>
      <c r="AH570" s="485"/>
      <c r="AI570" s="872"/>
    </row>
    <row r="571" ht="24.0" customHeight="1">
      <c r="A571" s="505"/>
      <c r="B571" s="485"/>
      <c r="C571" s="485"/>
      <c r="D571" s="485"/>
      <c r="E571" s="505"/>
      <c r="F571" s="485"/>
      <c r="G571" s="485"/>
      <c r="H571" s="485"/>
      <c r="I571" s="485"/>
      <c r="J571" s="973"/>
      <c r="K571" s="973"/>
      <c r="L571" s="485"/>
      <c r="M571" s="485"/>
      <c r="N571" s="485"/>
      <c r="O571" s="485"/>
      <c r="P571" s="973"/>
      <c r="Q571" s="973"/>
      <c r="R571" s="485"/>
      <c r="S571" s="485"/>
      <c r="T571" s="485"/>
      <c r="U571" s="968"/>
      <c r="V571" s="485"/>
      <c r="W571" s="485"/>
      <c r="X571" s="485"/>
      <c r="Y571" s="485"/>
      <c r="Z571" s="485"/>
      <c r="AA571" s="507"/>
      <c r="AB571" s="485"/>
      <c r="AC571" s="485"/>
      <c r="AD571" s="485"/>
      <c r="AE571" s="485"/>
      <c r="AF571" s="485"/>
      <c r="AG571" s="485"/>
      <c r="AH571" s="485"/>
      <c r="AI571" s="872"/>
    </row>
    <row r="572" ht="24.0" customHeight="1">
      <c r="A572" s="505"/>
      <c r="B572" s="485"/>
      <c r="C572" s="485"/>
      <c r="D572" s="485"/>
      <c r="E572" s="505"/>
      <c r="F572" s="485"/>
      <c r="G572" s="485"/>
      <c r="H572" s="485"/>
      <c r="I572" s="485"/>
      <c r="J572" s="973"/>
      <c r="K572" s="973"/>
      <c r="L572" s="485"/>
      <c r="M572" s="485"/>
      <c r="N572" s="485"/>
      <c r="O572" s="485"/>
      <c r="P572" s="973"/>
      <c r="Q572" s="973"/>
      <c r="R572" s="485"/>
      <c r="S572" s="485"/>
      <c r="T572" s="485"/>
      <c r="U572" s="968"/>
      <c r="V572" s="485"/>
      <c r="W572" s="485"/>
      <c r="X572" s="485"/>
      <c r="Y572" s="485"/>
      <c r="Z572" s="485"/>
      <c r="AA572" s="507"/>
      <c r="AB572" s="485"/>
      <c r="AC572" s="485"/>
      <c r="AD572" s="485"/>
      <c r="AE572" s="485"/>
      <c r="AF572" s="485"/>
      <c r="AG572" s="485"/>
      <c r="AH572" s="485"/>
      <c r="AI572" s="872"/>
    </row>
    <row r="573" ht="24.0" customHeight="1">
      <c r="A573" s="505"/>
      <c r="B573" s="485"/>
      <c r="C573" s="485"/>
      <c r="D573" s="485"/>
      <c r="E573" s="505"/>
      <c r="F573" s="485"/>
      <c r="G573" s="485"/>
      <c r="H573" s="485"/>
      <c r="I573" s="485"/>
      <c r="J573" s="973"/>
      <c r="K573" s="973"/>
      <c r="L573" s="485"/>
      <c r="M573" s="485"/>
      <c r="N573" s="485"/>
      <c r="O573" s="485"/>
      <c r="P573" s="973"/>
      <c r="Q573" s="973"/>
      <c r="R573" s="485"/>
      <c r="S573" s="485"/>
      <c r="T573" s="485"/>
      <c r="U573" s="968"/>
      <c r="V573" s="485"/>
      <c r="W573" s="485"/>
      <c r="X573" s="485"/>
      <c r="Y573" s="485"/>
      <c r="Z573" s="485"/>
      <c r="AA573" s="507"/>
      <c r="AB573" s="485"/>
      <c r="AC573" s="485"/>
      <c r="AD573" s="485"/>
      <c r="AE573" s="485"/>
      <c r="AF573" s="485"/>
      <c r="AG573" s="485"/>
      <c r="AH573" s="485"/>
      <c r="AI573" s="872"/>
    </row>
    <row r="574" ht="24.0" customHeight="1">
      <c r="A574" s="505"/>
      <c r="B574" s="485"/>
      <c r="C574" s="485"/>
      <c r="D574" s="485"/>
      <c r="E574" s="505"/>
      <c r="F574" s="485"/>
      <c r="G574" s="485"/>
      <c r="H574" s="485"/>
      <c r="I574" s="485"/>
      <c r="J574" s="973"/>
      <c r="K574" s="973"/>
      <c r="L574" s="485"/>
      <c r="M574" s="485"/>
      <c r="N574" s="485"/>
      <c r="O574" s="485"/>
      <c r="P574" s="973"/>
      <c r="Q574" s="973"/>
      <c r="R574" s="485"/>
      <c r="S574" s="485"/>
      <c r="T574" s="485"/>
      <c r="U574" s="968"/>
      <c r="V574" s="485"/>
      <c r="W574" s="485"/>
      <c r="X574" s="485"/>
      <c r="Y574" s="485"/>
      <c r="Z574" s="485"/>
      <c r="AA574" s="507"/>
      <c r="AB574" s="485"/>
      <c r="AC574" s="485"/>
      <c r="AD574" s="485"/>
      <c r="AE574" s="485"/>
      <c r="AF574" s="485"/>
      <c r="AG574" s="485"/>
      <c r="AH574" s="485"/>
      <c r="AI574" s="872"/>
    </row>
    <row r="575" ht="24.0" customHeight="1">
      <c r="A575" s="505"/>
      <c r="B575" s="485"/>
      <c r="C575" s="485"/>
      <c r="D575" s="485"/>
      <c r="E575" s="505"/>
      <c r="F575" s="485"/>
      <c r="G575" s="485"/>
      <c r="H575" s="485"/>
      <c r="I575" s="485"/>
      <c r="J575" s="973"/>
      <c r="K575" s="973"/>
      <c r="L575" s="485"/>
      <c r="M575" s="485"/>
      <c r="N575" s="485"/>
      <c r="O575" s="485"/>
      <c r="P575" s="973"/>
      <c r="Q575" s="973"/>
      <c r="R575" s="485"/>
      <c r="S575" s="485"/>
      <c r="T575" s="485"/>
      <c r="U575" s="968"/>
      <c r="V575" s="485"/>
      <c r="W575" s="485"/>
      <c r="X575" s="485"/>
      <c r="Y575" s="485"/>
      <c r="Z575" s="485"/>
      <c r="AA575" s="507"/>
      <c r="AB575" s="485"/>
      <c r="AC575" s="485"/>
      <c r="AD575" s="485"/>
      <c r="AE575" s="485"/>
      <c r="AF575" s="485"/>
      <c r="AG575" s="485"/>
      <c r="AH575" s="485"/>
      <c r="AI575" s="872"/>
    </row>
    <row r="576" ht="24.0" customHeight="1">
      <c r="A576" s="505"/>
      <c r="B576" s="485"/>
      <c r="C576" s="485"/>
      <c r="D576" s="485"/>
      <c r="E576" s="505"/>
      <c r="F576" s="485"/>
      <c r="G576" s="485"/>
      <c r="H576" s="485"/>
      <c r="I576" s="485"/>
      <c r="J576" s="973"/>
      <c r="K576" s="973"/>
      <c r="L576" s="485"/>
      <c r="M576" s="485"/>
      <c r="N576" s="485"/>
      <c r="O576" s="485"/>
      <c r="P576" s="973"/>
      <c r="Q576" s="973"/>
      <c r="R576" s="485"/>
      <c r="S576" s="485"/>
      <c r="T576" s="485"/>
      <c r="U576" s="968"/>
      <c r="V576" s="485"/>
      <c r="W576" s="485"/>
      <c r="X576" s="485"/>
      <c r="Y576" s="485"/>
      <c r="Z576" s="485"/>
      <c r="AA576" s="507"/>
      <c r="AB576" s="485"/>
      <c r="AC576" s="485"/>
      <c r="AD576" s="485"/>
      <c r="AE576" s="485"/>
      <c r="AF576" s="485"/>
      <c r="AG576" s="485"/>
      <c r="AH576" s="485"/>
      <c r="AI576" s="872"/>
    </row>
    <row r="577" ht="24.0" customHeight="1">
      <c r="A577" s="505"/>
      <c r="B577" s="485"/>
      <c r="C577" s="485"/>
      <c r="D577" s="485"/>
      <c r="E577" s="505"/>
      <c r="F577" s="485"/>
      <c r="G577" s="485"/>
      <c r="H577" s="485"/>
      <c r="I577" s="485"/>
      <c r="J577" s="973"/>
      <c r="K577" s="973"/>
      <c r="L577" s="485"/>
      <c r="M577" s="485"/>
      <c r="N577" s="485"/>
      <c r="O577" s="485"/>
      <c r="P577" s="973"/>
      <c r="Q577" s="973"/>
      <c r="R577" s="485"/>
      <c r="S577" s="485"/>
      <c r="T577" s="485"/>
      <c r="U577" s="968"/>
      <c r="V577" s="485"/>
      <c r="W577" s="485"/>
      <c r="X577" s="485"/>
      <c r="Y577" s="485"/>
      <c r="Z577" s="485"/>
      <c r="AA577" s="507"/>
      <c r="AB577" s="485"/>
      <c r="AC577" s="485"/>
      <c r="AD577" s="485"/>
      <c r="AE577" s="485"/>
      <c r="AF577" s="485"/>
      <c r="AG577" s="485"/>
      <c r="AH577" s="485"/>
      <c r="AI577" s="872"/>
    </row>
    <row r="578" ht="24.0" customHeight="1">
      <c r="A578" s="505"/>
      <c r="B578" s="485"/>
      <c r="C578" s="485"/>
      <c r="D578" s="485"/>
      <c r="E578" s="505"/>
      <c r="F578" s="485"/>
      <c r="G578" s="485"/>
      <c r="H578" s="485"/>
      <c r="I578" s="485"/>
      <c r="J578" s="973"/>
      <c r="K578" s="973"/>
      <c r="L578" s="485"/>
      <c r="M578" s="485"/>
      <c r="N578" s="485"/>
      <c r="O578" s="485"/>
      <c r="P578" s="973"/>
      <c r="Q578" s="973"/>
      <c r="R578" s="485"/>
      <c r="S578" s="485"/>
      <c r="T578" s="485"/>
      <c r="U578" s="968"/>
      <c r="V578" s="485"/>
      <c r="W578" s="485"/>
      <c r="X578" s="485"/>
      <c r="Y578" s="485"/>
      <c r="Z578" s="485"/>
      <c r="AA578" s="507"/>
      <c r="AB578" s="485"/>
      <c r="AC578" s="485"/>
      <c r="AD578" s="485"/>
      <c r="AE578" s="485"/>
      <c r="AF578" s="485"/>
      <c r="AG578" s="485"/>
      <c r="AH578" s="485"/>
      <c r="AI578" s="872"/>
    </row>
    <row r="579" ht="24.0" customHeight="1">
      <c r="A579" s="505"/>
      <c r="B579" s="485"/>
      <c r="C579" s="485"/>
      <c r="D579" s="485"/>
      <c r="E579" s="505"/>
      <c r="F579" s="485"/>
      <c r="G579" s="485"/>
      <c r="H579" s="485"/>
      <c r="I579" s="485"/>
      <c r="J579" s="973"/>
      <c r="K579" s="973"/>
      <c r="L579" s="485"/>
      <c r="M579" s="485"/>
      <c r="N579" s="485"/>
      <c r="O579" s="485"/>
      <c r="P579" s="973"/>
      <c r="Q579" s="973"/>
      <c r="R579" s="485"/>
      <c r="S579" s="485"/>
      <c r="T579" s="485"/>
      <c r="U579" s="968"/>
      <c r="V579" s="485"/>
      <c r="W579" s="485"/>
      <c r="X579" s="485"/>
      <c r="Y579" s="485"/>
      <c r="Z579" s="485"/>
      <c r="AA579" s="507"/>
      <c r="AB579" s="485"/>
      <c r="AC579" s="485"/>
      <c r="AD579" s="485"/>
      <c r="AE579" s="485"/>
      <c r="AF579" s="485"/>
      <c r="AG579" s="485"/>
      <c r="AH579" s="485"/>
      <c r="AI579" s="872"/>
    </row>
    <row r="580" ht="24.0" customHeight="1">
      <c r="A580" s="505"/>
      <c r="B580" s="485"/>
      <c r="C580" s="485"/>
      <c r="D580" s="485"/>
      <c r="E580" s="505"/>
      <c r="F580" s="485"/>
      <c r="G580" s="485"/>
      <c r="H580" s="485"/>
      <c r="I580" s="485"/>
      <c r="J580" s="973"/>
      <c r="K580" s="973"/>
      <c r="L580" s="485"/>
      <c r="M580" s="485"/>
      <c r="N580" s="485"/>
      <c r="O580" s="485"/>
      <c r="P580" s="973"/>
      <c r="Q580" s="973"/>
      <c r="R580" s="485"/>
      <c r="S580" s="485"/>
      <c r="T580" s="485"/>
      <c r="U580" s="968"/>
      <c r="V580" s="485"/>
      <c r="W580" s="485"/>
      <c r="X580" s="485"/>
      <c r="Y580" s="485"/>
      <c r="Z580" s="485"/>
      <c r="AA580" s="507"/>
      <c r="AB580" s="485"/>
      <c r="AC580" s="485"/>
      <c r="AD580" s="485"/>
      <c r="AE580" s="485"/>
      <c r="AF580" s="485"/>
      <c r="AG580" s="485"/>
      <c r="AH580" s="485"/>
      <c r="AI580" s="872"/>
    </row>
    <row r="581" ht="24.0" customHeight="1">
      <c r="A581" s="505"/>
      <c r="B581" s="485"/>
      <c r="C581" s="485"/>
      <c r="D581" s="485"/>
      <c r="E581" s="505"/>
      <c r="F581" s="485"/>
      <c r="G581" s="485"/>
      <c r="H581" s="485"/>
      <c r="I581" s="485"/>
      <c r="J581" s="973"/>
      <c r="K581" s="973"/>
      <c r="L581" s="485"/>
      <c r="M581" s="485"/>
      <c r="N581" s="485"/>
      <c r="O581" s="485"/>
      <c r="P581" s="973"/>
      <c r="Q581" s="973"/>
      <c r="R581" s="485"/>
      <c r="S581" s="485"/>
      <c r="T581" s="485"/>
      <c r="U581" s="968"/>
      <c r="V581" s="485"/>
      <c r="W581" s="485"/>
      <c r="X581" s="485"/>
      <c r="Y581" s="485"/>
      <c r="Z581" s="485"/>
      <c r="AA581" s="507"/>
      <c r="AB581" s="485"/>
      <c r="AC581" s="485"/>
      <c r="AD581" s="485"/>
      <c r="AE581" s="485"/>
      <c r="AF581" s="485"/>
      <c r="AG581" s="485"/>
      <c r="AH581" s="485"/>
      <c r="AI581" s="872"/>
    </row>
    <row r="582" ht="24.0" customHeight="1">
      <c r="A582" s="505"/>
      <c r="B582" s="485"/>
      <c r="C582" s="485"/>
      <c r="D582" s="485"/>
      <c r="E582" s="505"/>
      <c r="F582" s="485"/>
      <c r="G582" s="485"/>
      <c r="H582" s="485"/>
      <c r="I582" s="485"/>
      <c r="J582" s="973"/>
      <c r="K582" s="973"/>
      <c r="L582" s="485"/>
      <c r="M582" s="485"/>
      <c r="N582" s="485"/>
      <c r="O582" s="485"/>
      <c r="P582" s="973"/>
      <c r="Q582" s="973"/>
      <c r="R582" s="485"/>
      <c r="S582" s="485"/>
      <c r="T582" s="485"/>
      <c r="U582" s="968"/>
      <c r="V582" s="485"/>
      <c r="W582" s="485"/>
      <c r="X582" s="485"/>
      <c r="Y582" s="485"/>
      <c r="Z582" s="485"/>
      <c r="AA582" s="507"/>
      <c r="AB582" s="485"/>
      <c r="AC582" s="485"/>
      <c r="AD582" s="485"/>
      <c r="AE582" s="485"/>
      <c r="AF582" s="485"/>
      <c r="AG582" s="485"/>
      <c r="AH582" s="485"/>
      <c r="AI582" s="872"/>
    </row>
    <row r="583" ht="24.0" customHeight="1">
      <c r="A583" s="505"/>
      <c r="B583" s="485"/>
      <c r="C583" s="485"/>
      <c r="D583" s="485"/>
      <c r="E583" s="505"/>
      <c r="F583" s="485"/>
      <c r="G583" s="485"/>
      <c r="H583" s="485"/>
      <c r="I583" s="485"/>
      <c r="J583" s="973"/>
      <c r="K583" s="973"/>
      <c r="L583" s="485"/>
      <c r="M583" s="485"/>
      <c r="N583" s="485"/>
      <c r="O583" s="485"/>
      <c r="P583" s="973"/>
      <c r="Q583" s="973"/>
      <c r="R583" s="485"/>
      <c r="S583" s="485"/>
      <c r="T583" s="485"/>
      <c r="U583" s="968"/>
      <c r="V583" s="485"/>
      <c r="W583" s="485"/>
      <c r="X583" s="485"/>
      <c r="Y583" s="485"/>
      <c r="Z583" s="485"/>
      <c r="AA583" s="507"/>
      <c r="AB583" s="485"/>
      <c r="AC583" s="485"/>
      <c r="AD583" s="485"/>
      <c r="AE583" s="485"/>
      <c r="AF583" s="485"/>
      <c r="AG583" s="485"/>
      <c r="AH583" s="485"/>
      <c r="AI583" s="872"/>
    </row>
    <row r="584" ht="24.0" customHeight="1">
      <c r="A584" s="505"/>
      <c r="B584" s="485"/>
      <c r="C584" s="485"/>
      <c r="D584" s="485"/>
      <c r="E584" s="505"/>
      <c r="F584" s="485"/>
      <c r="G584" s="485"/>
      <c r="H584" s="485"/>
      <c r="I584" s="485"/>
      <c r="J584" s="973"/>
      <c r="K584" s="973"/>
      <c r="L584" s="485"/>
      <c r="M584" s="485"/>
      <c r="N584" s="485"/>
      <c r="O584" s="485"/>
      <c r="P584" s="973"/>
      <c r="Q584" s="973"/>
      <c r="R584" s="485"/>
      <c r="S584" s="485"/>
      <c r="T584" s="485"/>
      <c r="U584" s="968"/>
      <c r="V584" s="485"/>
      <c r="W584" s="485"/>
      <c r="X584" s="485"/>
      <c r="Y584" s="485"/>
      <c r="Z584" s="485"/>
      <c r="AA584" s="507"/>
      <c r="AB584" s="485"/>
      <c r="AC584" s="485"/>
      <c r="AD584" s="485"/>
      <c r="AE584" s="485"/>
      <c r="AF584" s="485"/>
      <c r="AG584" s="485"/>
      <c r="AH584" s="485"/>
      <c r="AI584" s="872"/>
    </row>
    <row r="585" ht="24.0" customHeight="1">
      <c r="A585" s="505"/>
      <c r="B585" s="485"/>
      <c r="C585" s="485"/>
      <c r="D585" s="485"/>
      <c r="E585" s="505"/>
      <c r="F585" s="485"/>
      <c r="G585" s="485"/>
      <c r="H585" s="485"/>
      <c r="I585" s="485"/>
      <c r="J585" s="973"/>
      <c r="K585" s="973"/>
      <c r="L585" s="485"/>
      <c r="M585" s="485"/>
      <c r="N585" s="485"/>
      <c r="O585" s="485"/>
      <c r="P585" s="973"/>
      <c r="Q585" s="973"/>
      <c r="R585" s="485"/>
      <c r="S585" s="485"/>
      <c r="T585" s="485"/>
      <c r="U585" s="968"/>
      <c r="V585" s="485"/>
      <c r="W585" s="485"/>
      <c r="X585" s="485"/>
      <c r="Y585" s="485"/>
      <c r="Z585" s="485"/>
      <c r="AA585" s="507"/>
      <c r="AB585" s="485"/>
      <c r="AC585" s="485"/>
      <c r="AD585" s="485"/>
      <c r="AE585" s="485"/>
      <c r="AF585" s="485"/>
      <c r="AG585" s="485"/>
      <c r="AH585" s="485"/>
      <c r="AI585" s="872"/>
    </row>
    <row r="586" ht="24.0" customHeight="1">
      <c r="A586" s="505"/>
      <c r="B586" s="485"/>
      <c r="C586" s="485"/>
      <c r="D586" s="485"/>
      <c r="E586" s="505"/>
      <c r="F586" s="485"/>
      <c r="G586" s="485"/>
      <c r="H586" s="485"/>
      <c r="I586" s="485"/>
      <c r="J586" s="973"/>
      <c r="K586" s="973"/>
      <c r="L586" s="485"/>
      <c r="M586" s="485"/>
      <c r="N586" s="485"/>
      <c r="O586" s="485"/>
      <c r="P586" s="973"/>
      <c r="Q586" s="973"/>
      <c r="R586" s="485"/>
      <c r="S586" s="485"/>
      <c r="T586" s="485"/>
      <c r="U586" s="968"/>
      <c r="V586" s="485"/>
      <c r="W586" s="485"/>
      <c r="X586" s="485"/>
      <c r="Y586" s="485"/>
      <c r="Z586" s="485"/>
      <c r="AA586" s="507"/>
      <c r="AB586" s="485"/>
      <c r="AC586" s="485"/>
      <c r="AD586" s="485"/>
      <c r="AE586" s="485"/>
      <c r="AF586" s="485"/>
      <c r="AG586" s="485"/>
      <c r="AH586" s="485"/>
      <c r="AI586" s="872"/>
    </row>
    <row r="587" ht="24.0" customHeight="1">
      <c r="A587" s="505"/>
      <c r="B587" s="485"/>
      <c r="C587" s="485"/>
      <c r="D587" s="485"/>
      <c r="E587" s="505"/>
      <c r="F587" s="485"/>
      <c r="G587" s="485"/>
      <c r="H587" s="485"/>
      <c r="I587" s="485"/>
      <c r="J587" s="973"/>
      <c r="K587" s="973"/>
      <c r="L587" s="485"/>
      <c r="M587" s="485"/>
      <c r="N587" s="485"/>
      <c r="O587" s="485"/>
      <c r="P587" s="973"/>
      <c r="Q587" s="973"/>
      <c r="R587" s="485"/>
      <c r="S587" s="485"/>
      <c r="T587" s="485"/>
      <c r="U587" s="968"/>
      <c r="V587" s="485"/>
      <c r="W587" s="485"/>
      <c r="X587" s="485"/>
      <c r="Y587" s="485"/>
      <c r="Z587" s="485"/>
      <c r="AA587" s="507"/>
      <c r="AB587" s="485"/>
      <c r="AC587" s="485"/>
      <c r="AD587" s="485"/>
      <c r="AE587" s="485"/>
      <c r="AF587" s="485"/>
      <c r="AG587" s="485"/>
      <c r="AH587" s="485"/>
      <c r="AI587" s="872"/>
    </row>
    <row r="588" ht="24.0" customHeight="1">
      <c r="A588" s="505"/>
      <c r="B588" s="485"/>
      <c r="C588" s="485"/>
      <c r="D588" s="485"/>
      <c r="E588" s="505"/>
      <c r="F588" s="485"/>
      <c r="G588" s="485"/>
      <c r="H588" s="485"/>
      <c r="I588" s="485"/>
      <c r="J588" s="973"/>
      <c r="K588" s="973"/>
      <c r="L588" s="485"/>
      <c r="M588" s="485"/>
      <c r="N588" s="485"/>
      <c r="O588" s="485"/>
      <c r="P588" s="973"/>
      <c r="Q588" s="973"/>
      <c r="R588" s="485"/>
      <c r="S588" s="485"/>
      <c r="T588" s="485"/>
      <c r="U588" s="968"/>
      <c r="V588" s="485"/>
      <c r="W588" s="485"/>
      <c r="X588" s="485"/>
      <c r="Y588" s="485"/>
      <c r="Z588" s="485"/>
      <c r="AA588" s="507"/>
      <c r="AB588" s="485"/>
      <c r="AC588" s="485"/>
      <c r="AD588" s="485"/>
      <c r="AE588" s="485"/>
      <c r="AF588" s="485"/>
      <c r="AG588" s="485"/>
      <c r="AH588" s="485"/>
      <c r="AI588" s="872"/>
    </row>
    <row r="589" ht="24.0" customHeight="1">
      <c r="A589" s="505"/>
      <c r="B589" s="485"/>
      <c r="C589" s="485"/>
      <c r="D589" s="485"/>
      <c r="E589" s="505"/>
      <c r="F589" s="485"/>
      <c r="G589" s="485"/>
      <c r="H589" s="485"/>
      <c r="I589" s="485"/>
      <c r="J589" s="973"/>
      <c r="K589" s="973"/>
      <c r="L589" s="485"/>
      <c r="M589" s="485"/>
      <c r="N589" s="485"/>
      <c r="O589" s="485"/>
      <c r="P589" s="973"/>
      <c r="Q589" s="973"/>
      <c r="R589" s="485"/>
      <c r="S589" s="485"/>
      <c r="T589" s="485"/>
      <c r="U589" s="968"/>
      <c r="V589" s="485"/>
      <c r="W589" s="485"/>
      <c r="X589" s="485"/>
      <c r="Y589" s="485"/>
      <c r="Z589" s="485"/>
      <c r="AA589" s="507"/>
      <c r="AB589" s="485"/>
      <c r="AC589" s="485"/>
      <c r="AD589" s="485"/>
      <c r="AE589" s="485"/>
      <c r="AF589" s="485"/>
      <c r="AG589" s="485"/>
      <c r="AH589" s="485"/>
      <c r="AI589" s="872"/>
    </row>
    <row r="590" ht="24.0" customHeight="1">
      <c r="A590" s="505"/>
      <c r="B590" s="485"/>
      <c r="C590" s="485"/>
      <c r="D590" s="485"/>
      <c r="E590" s="505"/>
      <c r="F590" s="485"/>
      <c r="G590" s="485"/>
      <c r="H590" s="485"/>
      <c r="I590" s="485"/>
      <c r="J590" s="973"/>
      <c r="K590" s="973"/>
      <c r="L590" s="485"/>
      <c r="M590" s="485"/>
      <c r="N590" s="485"/>
      <c r="O590" s="485"/>
      <c r="P590" s="973"/>
      <c r="Q590" s="973"/>
      <c r="R590" s="485"/>
      <c r="S590" s="485"/>
      <c r="T590" s="485"/>
      <c r="U590" s="968"/>
      <c r="V590" s="485"/>
      <c r="W590" s="485"/>
      <c r="X590" s="485"/>
      <c r="Y590" s="485"/>
      <c r="Z590" s="485"/>
      <c r="AA590" s="507"/>
      <c r="AB590" s="485"/>
      <c r="AC590" s="485"/>
      <c r="AD590" s="485"/>
      <c r="AE590" s="485"/>
      <c r="AF590" s="485"/>
      <c r="AG590" s="485"/>
      <c r="AH590" s="485"/>
      <c r="AI590" s="872"/>
    </row>
    <row r="591" ht="24.0" customHeight="1">
      <c r="A591" s="505"/>
      <c r="B591" s="485"/>
      <c r="C591" s="485"/>
      <c r="D591" s="485"/>
      <c r="E591" s="505"/>
      <c r="F591" s="485"/>
      <c r="G591" s="485"/>
      <c r="H591" s="485"/>
      <c r="I591" s="485"/>
      <c r="J591" s="973"/>
      <c r="K591" s="973"/>
      <c r="L591" s="485"/>
      <c r="M591" s="485"/>
      <c r="N591" s="485"/>
      <c r="O591" s="485"/>
      <c r="P591" s="973"/>
      <c r="Q591" s="973"/>
      <c r="R591" s="485"/>
      <c r="S591" s="485"/>
      <c r="T591" s="485"/>
      <c r="U591" s="968"/>
      <c r="V591" s="485"/>
      <c r="W591" s="485"/>
      <c r="X591" s="485"/>
      <c r="Y591" s="485"/>
      <c r="Z591" s="485"/>
      <c r="AA591" s="507"/>
      <c r="AB591" s="485"/>
      <c r="AC591" s="485"/>
      <c r="AD591" s="485"/>
      <c r="AE591" s="485"/>
      <c r="AF591" s="485"/>
      <c r="AG591" s="485"/>
      <c r="AH591" s="485"/>
      <c r="AI591" s="872"/>
    </row>
    <row r="592" ht="24.0" customHeight="1">
      <c r="A592" s="505"/>
      <c r="B592" s="485"/>
      <c r="C592" s="485"/>
      <c r="D592" s="485"/>
      <c r="E592" s="505"/>
      <c r="F592" s="485"/>
      <c r="G592" s="485"/>
      <c r="H592" s="485"/>
      <c r="I592" s="485"/>
      <c r="J592" s="973"/>
      <c r="K592" s="973"/>
      <c r="L592" s="485"/>
      <c r="M592" s="485"/>
      <c r="N592" s="485"/>
      <c r="O592" s="485"/>
      <c r="P592" s="973"/>
      <c r="Q592" s="973"/>
      <c r="R592" s="485"/>
      <c r="S592" s="485"/>
      <c r="T592" s="485"/>
      <c r="U592" s="968"/>
      <c r="V592" s="485"/>
      <c r="W592" s="485"/>
      <c r="X592" s="485"/>
      <c r="Y592" s="485"/>
      <c r="Z592" s="485"/>
      <c r="AA592" s="507"/>
      <c r="AB592" s="485"/>
      <c r="AC592" s="485"/>
      <c r="AD592" s="485"/>
      <c r="AE592" s="485"/>
      <c r="AF592" s="485"/>
      <c r="AG592" s="485"/>
      <c r="AH592" s="485"/>
      <c r="AI592" s="872"/>
    </row>
    <row r="593" ht="24.0" customHeight="1">
      <c r="A593" s="505"/>
      <c r="B593" s="485"/>
      <c r="C593" s="485"/>
      <c r="D593" s="485"/>
      <c r="E593" s="505"/>
      <c r="F593" s="485"/>
      <c r="G593" s="485"/>
      <c r="H593" s="485"/>
      <c r="I593" s="485"/>
      <c r="J593" s="973"/>
      <c r="K593" s="973"/>
      <c r="L593" s="485"/>
      <c r="M593" s="485"/>
      <c r="N593" s="485"/>
      <c r="O593" s="485"/>
      <c r="P593" s="973"/>
      <c r="Q593" s="973"/>
      <c r="R593" s="485"/>
      <c r="S593" s="485"/>
      <c r="T593" s="485"/>
      <c r="U593" s="968"/>
      <c r="V593" s="485"/>
      <c r="W593" s="485"/>
      <c r="X593" s="485"/>
      <c r="Y593" s="485"/>
      <c r="Z593" s="485"/>
      <c r="AA593" s="507"/>
      <c r="AB593" s="485"/>
      <c r="AC593" s="485"/>
      <c r="AD593" s="485"/>
      <c r="AE593" s="485"/>
      <c r="AF593" s="485"/>
      <c r="AG593" s="485"/>
      <c r="AH593" s="485"/>
      <c r="AI593" s="872"/>
    </row>
    <row r="594" ht="24.0" customHeight="1">
      <c r="A594" s="505"/>
      <c r="B594" s="485"/>
      <c r="C594" s="485"/>
      <c r="D594" s="485"/>
      <c r="E594" s="505"/>
      <c r="F594" s="485"/>
      <c r="G594" s="485"/>
      <c r="H594" s="485"/>
      <c r="I594" s="485"/>
      <c r="J594" s="973"/>
      <c r="K594" s="973"/>
      <c r="L594" s="485"/>
      <c r="M594" s="485"/>
      <c r="N594" s="485"/>
      <c r="O594" s="485"/>
      <c r="P594" s="973"/>
      <c r="Q594" s="973"/>
      <c r="R594" s="485"/>
      <c r="S594" s="485"/>
      <c r="T594" s="485"/>
      <c r="U594" s="968"/>
      <c r="V594" s="485"/>
      <c r="W594" s="485"/>
      <c r="X594" s="485"/>
      <c r="Y594" s="485"/>
      <c r="Z594" s="485"/>
      <c r="AA594" s="507"/>
      <c r="AB594" s="485"/>
      <c r="AC594" s="485"/>
      <c r="AD594" s="485"/>
      <c r="AE594" s="485"/>
      <c r="AF594" s="485"/>
      <c r="AG594" s="485"/>
      <c r="AH594" s="485"/>
      <c r="AI594" s="872"/>
    </row>
    <row r="595" ht="24.0" customHeight="1">
      <c r="A595" s="505"/>
      <c r="B595" s="485"/>
      <c r="C595" s="485"/>
      <c r="D595" s="485"/>
      <c r="E595" s="505"/>
      <c r="F595" s="485"/>
      <c r="G595" s="485"/>
      <c r="H595" s="485"/>
      <c r="I595" s="485"/>
      <c r="J595" s="973"/>
      <c r="K595" s="973"/>
      <c r="L595" s="485"/>
      <c r="M595" s="485"/>
      <c r="N595" s="485"/>
      <c r="O595" s="485"/>
      <c r="P595" s="973"/>
      <c r="Q595" s="973"/>
      <c r="R595" s="485"/>
      <c r="S595" s="485"/>
      <c r="T595" s="485"/>
      <c r="U595" s="968"/>
      <c r="V595" s="485"/>
      <c r="W595" s="485"/>
      <c r="X595" s="485"/>
      <c r="Y595" s="485"/>
      <c r="Z595" s="485"/>
      <c r="AA595" s="507"/>
      <c r="AB595" s="485"/>
      <c r="AC595" s="485"/>
      <c r="AD595" s="485"/>
      <c r="AE595" s="485"/>
      <c r="AF595" s="485"/>
      <c r="AG595" s="485"/>
      <c r="AH595" s="485"/>
      <c r="AI595" s="872"/>
    </row>
    <row r="596" ht="24.0" customHeight="1">
      <c r="A596" s="505"/>
      <c r="B596" s="485"/>
      <c r="C596" s="485"/>
      <c r="D596" s="485"/>
      <c r="E596" s="505"/>
      <c r="F596" s="485"/>
      <c r="G596" s="485"/>
      <c r="H596" s="485"/>
      <c r="I596" s="485"/>
      <c r="J596" s="973"/>
      <c r="K596" s="973"/>
      <c r="L596" s="485"/>
      <c r="M596" s="485"/>
      <c r="N596" s="485"/>
      <c r="O596" s="485"/>
      <c r="P596" s="973"/>
      <c r="Q596" s="973"/>
      <c r="R596" s="485"/>
      <c r="S596" s="485"/>
      <c r="T596" s="485"/>
      <c r="U596" s="968"/>
      <c r="V596" s="485"/>
      <c r="W596" s="485"/>
      <c r="X596" s="485"/>
      <c r="Y596" s="485"/>
      <c r="Z596" s="485"/>
      <c r="AA596" s="507"/>
      <c r="AB596" s="485"/>
      <c r="AC596" s="485"/>
      <c r="AD596" s="485"/>
      <c r="AE596" s="485"/>
      <c r="AF596" s="485"/>
      <c r="AG596" s="485"/>
      <c r="AH596" s="485"/>
      <c r="AI596" s="872"/>
    </row>
    <row r="597" ht="24.0" customHeight="1">
      <c r="A597" s="505"/>
      <c r="B597" s="485"/>
      <c r="C597" s="485"/>
      <c r="D597" s="485"/>
      <c r="E597" s="505"/>
      <c r="F597" s="485"/>
      <c r="G597" s="485"/>
      <c r="H597" s="485"/>
      <c r="I597" s="485"/>
      <c r="J597" s="973"/>
      <c r="K597" s="973"/>
      <c r="L597" s="485"/>
      <c r="M597" s="485"/>
      <c r="N597" s="485"/>
      <c r="O597" s="485"/>
      <c r="P597" s="973"/>
      <c r="Q597" s="973"/>
      <c r="R597" s="485"/>
      <c r="S597" s="485"/>
      <c r="T597" s="485"/>
      <c r="U597" s="968"/>
      <c r="V597" s="485"/>
      <c r="W597" s="485"/>
      <c r="X597" s="485"/>
      <c r="Y597" s="485"/>
      <c r="Z597" s="485"/>
      <c r="AA597" s="507"/>
      <c r="AB597" s="485"/>
      <c r="AC597" s="485"/>
      <c r="AD597" s="485"/>
      <c r="AE597" s="485"/>
      <c r="AF597" s="485"/>
      <c r="AG597" s="485"/>
      <c r="AH597" s="485"/>
      <c r="AI597" s="872"/>
    </row>
    <row r="598" ht="24.0" customHeight="1">
      <c r="A598" s="505"/>
      <c r="B598" s="485"/>
      <c r="C598" s="485"/>
      <c r="D598" s="485"/>
      <c r="E598" s="505"/>
      <c r="F598" s="485"/>
      <c r="G598" s="485"/>
      <c r="H598" s="485"/>
      <c r="I598" s="485"/>
      <c r="J598" s="973"/>
      <c r="K598" s="973"/>
      <c r="L598" s="485"/>
      <c r="M598" s="485"/>
      <c r="N598" s="485"/>
      <c r="O598" s="485"/>
      <c r="P598" s="973"/>
      <c r="Q598" s="973"/>
      <c r="R598" s="485"/>
      <c r="S598" s="485"/>
      <c r="T598" s="485"/>
      <c r="U598" s="968"/>
      <c r="V598" s="485"/>
      <c r="W598" s="485"/>
      <c r="X598" s="485"/>
      <c r="Y598" s="485"/>
      <c r="Z598" s="485"/>
      <c r="AA598" s="507"/>
      <c r="AB598" s="485"/>
      <c r="AC598" s="485"/>
      <c r="AD598" s="485"/>
      <c r="AE598" s="485"/>
      <c r="AF598" s="485"/>
      <c r="AG598" s="485"/>
      <c r="AH598" s="485"/>
      <c r="AI598" s="872"/>
    </row>
    <row r="599" ht="24.0" customHeight="1">
      <c r="A599" s="505"/>
      <c r="B599" s="485"/>
      <c r="C599" s="485"/>
      <c r="D599" s="485"/>
      <c r="E599" s="505"/>
      <c r="F599" s="485"/>
      <c r="G599" s="485"/>
      <c r="H599" s="485"/>
      <c r="I599" s="485"/>
      <c r="J599" s="973"/>
      <c r="K599" s="973"/>
      <c r="L599" s="485"/>
      <c r="M599" s="485"/>
      <c r="N599" s="485"/>
      <c r="O599" s="485"/>
      <c r="P599" s="973"/>
      <c r="Q599" s="973"/>
      <c r="R599" s="485"/>
      <c r="S599" s="485"/>
      <c r="T599" s="485"/>
      <c r="U599" s="968"/>
      <c r="V599" s="485"/>
      <c r="W599" s="485"/>
      <c r="X599" s="485"/>
      <c r="Y599" s="485"/>
      <c r="Z599" s="485"/>
      <c r="AA599" s="507"/>
      <c r="AB599" s="485"/>
      <c r="AC599" s="485"/>
      <c r="AD599" s="485"/>
      <c r="AE599" s="485"/>
      <c r="AF599" s="485"/>
      <c r="AG599" s="485"/>
      <c r="AH599" s="485"/>
      <c r="AI599" s="872"/>
    </row>
    <row r="600" ht="24.0" customHeight="1">
      <c r="A600" s="505"/>
      <c r="B600" s="485"/>
      <c r="C600" s="485"/>
      <c r="D600" s="485"/>
      <c r="E600" s="505"/>
      <c r="F600" s="485"/>
      <c r="G600" s="485"/>
      <c r="H600" s="485"/>
      <c r="I600" s="485"/>
      <c r="J600" s="973"/>
      <c r="K600" s="973"/>
      <c r="L600" s="485"/>
      <c r="M600" s="485"/>
      <c r="N600" s="485"/>
      <c r="O600" s="485"/>
      <c r="P600" s="973"/>
      <c r="Q600" s="973"/>
      <c r="R600" s="485"/>
      <c r="S600" s="485"/>
      <c r="T600" s="485"/>
      <c r="U600" s="968"/>
      <c r="V600" s="485"/>
      <c r="W600" s="485"/>
      <c r="X600" s="485"/>
      <c r="Y600" s="485"/>
      <c r="Z600" s="485"/>
      <c r="AA600" s="507"/>
      <c r="AB600" s="485"/>
      <c r="AC600" s="485"/>
      <c r="AD600" s="485"/>
      <c r="AE600" s="485"/>
      <c r="AF600" s="485"/>
      <c r="AG600" s="485"/>
      <c r="AH600" s="485"/>
      <c r="AI600" s="872"/>
    </row>
    <row r="601" ht="24.0" customHeight="1">
      <c r="A601" s="505"/>
      <c r="B601" s="485"/>
      <c r="C601" s="485"/>
      <c r="D601" s="485"/>
      <c r="E601" s="505"/>
      <c r="F601" s="485"/>
      <c r="G601" s="485"/>
      <c r="H601" s="485"/>
      <c r="I601" s="485"/>
      <c r="J601" s="973"/>
      <c r="K601" s="973"/>
      <c r="L601" s="485"/>
      <c r="M601" s="485"/>
      <c r="N601" s="485"/>
      <c r="O601" s="485"/>
      <c r="P601" s="973"/>
      <c r="Q601" s="973"/>
      <c r="R601" s="485"/>
      <c r="S601" s="485"/>
      <c r="T601" s="485"/>
      <c r="U601" s="968"/>
      <c r="V601" s="485"/>
      <c r="W601" s="485"/>
      <c r="X601" s="485"/>
      <c r="Y601" s="485"/>
      <c r="Z601" s="485"/>
      <c r="AA601" s="507"/>
      <c r="AB601" s="485"/>
      <c r="AC601" s="485"/>
      <c r="AD601" s="485"/>
      <c r="AE601" s="485"/>
      <c r="AF601" s="485"/>
      <c r="AG601" s="485"/>
      <c r="AH601" s="485"/>
      <c r="AI601" s="872"/>
    </row>
    <row r="602" ht="24.0" customHeight="1">
      <c r="A602" s="505"/>
      <c r="B602" s="485"/>
      <c r="C602" s="485"/>
      <c r="D602" s="485"/>
      <c r="E602" s="505"/>
      <c r="F602" s="485"/>
      <c r="G602" s="485"/>
      <c r="H602" s="485"/>
      <c r="I602" s="485"/>
      <c r="J602" s="973"/>
      <c r="K602" s="973"/>
      <c r="L602" s="485"/>
      <c r="M602" s="485"/>
      <c r="N602" s="485"/>
      <c r="O602" s="485"/>
      <c r="P602" s="973"/>
      <c r="Q602" s="973"/>
      <c r="R602" s="485"/>
      <c r="S602" s="485"/>
      <c r="T602" s="485"/>
      <c r="U602" s="968"/>
      <c r="V602" s="485"/>
      <c r="W602" s="485"/>
      <c r="X602" s="485"/>
      <c r="Y602" s="485"/>
      <c r="Z602" s="485"/>
      <c r="AA602" s="507"/>
      <c r="AB602" s="485"/>
      <c r="AC602" s="485"/>
      <c r="AD602" s="485"/>
      <c r="AE602" s="485"/>
      <c r="AF602" s="485"/>
      <c r="AG602" s="485"/>
      <c r="AH602" s="485"/>
      <c r="AI602" s="872"/>
    </row>
    <row r="603" ht="24.0" customHeight="1">
      <c r="A603" s="505"/>
      <c r="B603" s="485"/>
      <c r="C603" s="485"/>
      <c r="D603" s="485"/>
      <c r="E603" s="505"/>
      <c r="F603" s="485"/>
      <c r="G603" s="485"/>
      <c r="H603" s="485"/>
      <c r="I603" s="485"/>
      <c r="J603" s="973"/>
      <c r="K603" s="973"/>
      <c r="L603" s="485"/>
      <c r="M603" s="485"/>
      <c r="N603" s="485"/>
      <c r="O603" s="485"/>
      <c r="P603" s="973"/>
      <c r="Q603" s="973"/>
      <c r="R603" s="485"/>
      <c r="S603" s="485"/>
      <c r="T603" s="485"/>
      <c r="U603" s="968"/>
      <c r="V603" s="485"/>
      <c r="W603" s="485"/>
      <c r="X603" s="485"/>
      <c r="Y603" s="485"/>
      <c r="Z603" s="485"/>
      <c r="AA603" s="507"/>
      <c r="AB603" s="485"/>
      <c r="AC603" s="485"/>
      <c r="AD603" s="485"/>
      <c r="AE603" s="485"/>
      <c r="AF603" s="485"/>
      <c r="AG603" s="485"/>
      <c r="AH603" s="485"/>
      <c r="AI603" s="872"/>
    </row>
    <row r="604" ht="24.0" customHeight="1">
      <c r="A604" s="505"/>
      <c r="B604" s="485"/>
      <c r="C604" s="485"/>
      <c r="D604" s="485"/>
      <c r="E604" s="505"/>
      <c r="F604" s="485"/>
      <c r="G604" s="485"/>
      <c r="H604" s="485"/>
      <c r="I604" s="485"/>
      <c r="J604" s="973"/>
      <c r="K604" s="973"/>
      <c r="L604" s="485"/>
      <c r="M604" s="485"/>
      <c r="N604" s="485"/>
      <c r="O604" s="485"/>
      <c r="P604" s="973"/>
      <c r="Q604" s="973"/>
      <c r="R604" s="485"/>
      <c r="S604" s="485"/>
      <c r="T604" s="485"/>
      <c r="U604" s="968"/>
      <c r="V604" s="485"/>
      <c r="W604" s="485"/>
      <c r="X604" s="485"/>
      <c r="Y604" s="485"/>
      <c r="Z604" s="485"/>
      <c r="AA604" s="507"/>
      <c r="AB604" s="485"/>
      <c r="AC604" s="485"/>
      <c r="AD604" s="485"/>
      <c r="AE604" s="485"/>
      <c r="AF604" s="485"/>
      <c r="AG604" s="485"/>
      <c r="AH604" s="485"/>
      <c r="AI604" s="872"/>
    </row>
    <row r="605" ht="24.0" customHeight="1">
      <c r="A605" s="505"/>
      <c r="B605" s="485"/>
      <c r="C605" s="485"/>
      <c r="D605" s="485"/>
      <c r="E605" s="505"/>
      <c r="F605" s="485"/>
      <c r="G605" s="485"/>
      <c r="H605" s="485"/>
      <c r="I605" s="485"/>
      <c r="J605" s="973"/>
      <c r="K605" s="973"/>
      <c r="L605" s="485"/>
      <c r="M605" s="485"/>
      <c r="N605" s="485"/>
      <c r="O605" s="485"/>
      <c r="P605" s="973"/>
      <c r="Q605" s="973"/>
      <c r="R605" s="485"/>
      <c r="S605" s="485"/>
      <c r="T605" s="485"/>
      <c r="U605" s="968"/>
      <c r="V605" s="485"/>
      <c r="W605" s="485"/>
      <c r="X605" s="485"/>
      <c r="Y605" s="485"/>
      <c r="Z605" s="485"/>
      <c r="AA605" s="507"/>
      <c r="AB605" s="485"/>
      <c r="AC605" s="485"/>
      <c r="AD605" s="485"/>
      <c r="AE605" s="485"/>
      <c r="AF605" s="485"/>
      <c r="AG605" s="485"/>
      <c r="AH605" s="485"/>
      <c r="AI605" s="872"/>
    </row>
    <row r="606" ht="24.0" customHeight="1">
      <c r="A606" s="505"/>
      <c r="B606" s="485"/>
      <c r="C606" s="485"/>
      <c r="D606" s="485"/>
      <c r="E606" s="505"/>
      <c r="F606" s="485"/>
      <c r="G606" s="485"/>
      <c r="H606" s="485"/>
      <c r="I606" s="485"/>
      <c r="J606" s="973"/>
      <c r="K606" s="973"/>
      <c r="L606" s="485"/>
      <c r="M606" s="485"/>
      <c r="N606" s="485"/>
      <c r="O606" s="485"/>
      <c r="P606" s="973"/>
      <c r="Q606" s="973"/>
      <c r="R606" s="485"/>
      <c r="S606" s="485"/>
      <c r="T606" s="485"/>
      <c r="U606" s="968"/>
      <c r="V606" s="485"/>
      <c r="W606" s="485"/>
      <c r="X606" s="485"/>
      <c r="Y606" s="485"/>
      <c r="Z606" s="485"/>
      <c r="AA606" s="507"/>
      <c r="AB606" s="485"/>
      <c r="AC606" s="485"/>
      <c r="AD606" s="485"/>
      <c r="AE606" s="485"/>
      <c r="AF606" s="485"/>
      <c r="AG606" s="485"/>
      <c r="AH606" s="485"/>
      <c r="AI606" s="872"/>
    </row>
    <row r="607" ht="24.0" customHeight="1">
      <c r="A607" s="505"/>
      <c r="B607" s="485"/>
      <c r="C607" s="485"/>
      <c r="D607" s="485"/>
      <c r="E607" s="505"/>
      <c r="F607" s="485"/>
      <c r="G607" s="485"/>
      <c r="H607" s="485"/>
      <c r="I607" s="485"/>
      <c r="J607" s="973"/>
      <c r="K607" s="973"/>
      <c r="L607" s="485"/>
      <c r="M607" s="485"/>
      <c r="N607" s="485"/>
      <c r="O607" s="485"/>
      <c r="P607" s="973"/>
      <c r="Q607" s="973"/>
      <c r="R607" s="485"/>
      <c r="S607" s="485"/>
      <c r="T607" s="485"/>
      <c r="U607" s="968"/>
      <c r="V607" s="485"/>
      <c r="W607" s="485"/>
      <c r="X607" s="485"/>
      <c r="Y607" s="485"/>
      <c r="Z607" s="485"/>
      <c r="AA607" s="507"/>
      <c r="AB607" s="485"/>
      <c r="AC607" s="485"/>
      <c r="AD607" s="485"/>
      <c r="AE607" s="485"/>
      <c r="AF607" s="485"/>
      <c r="AG607" s="485"/>
      <c r="AH607" s="485"/>
      <c r="AI607" s="872"/>
    </row>
    <row r="608" ht="24.0" customHeight="1">
      <c r="A608" s="505"/>
      <c r="B608" s="485"/>
      <c r="C608" s="485"/>
      <c r="D608" s="485"/>
      <c r="E608" s="505"/>
      <c r="F608" s="485"/>
      <c r="G608" s="485"/>
      <c r="H608" s="485"/>
      <c r="I608" s="485"/>
      <c r="J608" s="973"/>
      <c r="K608" s="973"/>
      <c r="L608" s="485"/>
      <c r="M608" s="485"/>
      <c r="N608" s="485"/>
      <c r="O608" s="485"/>
      <c r="P608" s="973"/>
      <c r="Q608" s="973"/>
      <c r="R608" s="485"/>
      <c r="S608" s="485"/>
      <c r="T608" s="485"/>
      <c r="U608" s="968"/>
      <c r="V608" s="485"/>
      <c r="W608" s="485"/>
      <c r="X608" s="485"/>
      <c r="Y608" s="485"/>
      <c r="Z608" s="485"/>
      <c r="AA608" s="507"/>
      <c r="AB608" s="485"/>
      <c r="AC608" s="485"/>
      <c r="AD608" s="485"/>
      <c r="AE608" s="485"/>
      <c r="AF608" s="485"/>
      <c r="AG608" s="485"/>
      <c r="AH608" s="485"/>
      <c r="AI608" s="872"/>
    </row>
    <row r="609" ht="24.0" customHeight="1">
      <c r="A609" s="505"/>
      <c r="B609" s="485"/>
      <c r="C609" s="485"/>
      <c r="D609" s="485"/>
      <c r="E609" s="505"/>
      <c r="F609" s="485"/>
      <c r="G609" s="485"/>
      <c r="H609" s="485"/>
      <c r="I609" s="485"/>
      <c r="J609" s="973"/>
      <c r="K609" s="973"/>
      <c r="L609" s="485"/>
      <c r="M609" s="485"/>
      <c r="N609" s="485"/>
      <c r="O609" s="485"/>
      <c r="P609" s="973"/>
      <c r="Q609" s="973"/>
      <c r="R609" s="485"/>
      <c r="S609" s="485"/>
      <c r="T609" s="485"/>
      <c r="U609" s="968"/>
      <c r="V609" s="485"/>
      <c r="W609" s="485"/>
      <c r="X609" s="485"/>
      <c r="Y609" s="485"/>
      <c r="Z609" s="485"/>
      <c r="AA609" s="507"/>
      <c r="AB609" s="485"/>
      <c r="AC609" s="485"/>
      <c r="AD609" s="485"/>
      <c r="AE609" s="485"/>
      <c r="AF609" s="485"/>
      <c r="AG609" s="485"/>
      <c r="AH609" s="485"/>
      <c r="AI609" s="872"/>
    </row>
    <row r="610" ht="24.0" customHeight="1">
      <c r="A610" s="505"/>
      <c r="B610" s="485"/>
      <c r="C610" s="485"/>
      <c r="D610" s="485"/>
      <c r="E610" s="505"/>
      <c r="F610" s="485"/>
      <c r="G610" s="485"/>
      <c r="H610" s="485"/>
      <c r="I610" s="485"/>
      <c r="J610" s="973"/>
      <c r="K610" s="973"/>
      <c r="L610" s="485"/>
      <c r="M610" s="485"/>
      <c r="N610" s="485"/>
      <c r="O610" s="485"/>
      <c r="P610" s="973"/>
      <c r="Q610" s="973"/>
      <c r="R610" s="485"/>
      <c r="S610" s="485"/>
      <c r="T610" s="485"/>
      <c r="U610" s="968"/>
      <c r="V610" s="485"/>
      <c r="W610" s="485"/>
      <c r="X610" s="485"/>
      <c r="Y610" s="485"/>
      <c r="Z610" s="485"/>
      <c r="AA610" s="507"/>
      <c r="AB610" s="485"/>
      <c r="AC610" s="485"/>
      <c r="AD610" s="485"/>
      <c r="AE610" s="485"/>
      <c r="AF610" s="485"/>
      <c r="AG610" s="485"/>
      <c r="AH610" s="485"/>
      <c r="AI610" s="872"/>
    </row>
    <row r="611" ht="24.0" customHeight="1">
      <c r="A611" s="505"/>
      <c r="B611" s="485"/>
      <c r="C611" s="485"/>
      <c r="D611" s="485"/>
      <c r="E611" s="505"/>
      <c r="F611" s="485"/>
      <c r="G611" s="485"/>
      <c r="H611" s="485"/>
      <c r="I611" s="485"/>
      <c r="J611" s="973"/>
      <c r="K611" s="973"/>
      <c r="L611" s="485"/>
      <c r="M611" s="485"/>
      <c r="N611" s="485"/>
      <c r="O611" s="485"/>
      <c r="P611" s="973"/>
      <c r="Q611" s="973"/>
      <c r="R611" s="485"/>
      <c r="S611" s="485"/>
      <c r="T611" s="485"/>
      <c r="U611" s="968"/>
      <c r="V611" s="485"/>
      <c r="W611" s="485"/>
      <c r="X611" s="485"/>
      <c r="Y611" s="485"/>
      <c r="Z611" s="485"/>
      <c r="AA611" s="507"/>
      <c r="AB611" s="485"/>
      <c r="AC611" s="485"/>
      <c r="AD611" s="485"/>
      <c r="AE611" s="485"/>
      <c r="AF611" s="485"/>
      <c r="AG611" s="485"/>
      <c r="AH611" s="485"/>
      <c r="AI611" s="872"/>
    </row>
    <row r="612" ht="24.0" customHeight="1">
      <c r="A612" s="505"/>
      <c r="B612" s="485"/>
      <c r="C612" s="485"/>
      <c r="D612" s="485"/>
      <c r="E612" s="505"/>
      <c r="F612" s="485"/>
      <c r="G612" s="485"/>
      <c r="H612" s="485"/>
      <c r="I612" s="485"/>
      <c r="J612" s="973"/>
      <c r="K612" s="973"/>
      <c r="L612" s="485"/>
      <c r="M612" s="485"/>
      <c r="N612" s="485"/>
      <c r="O612" s="485"/>
      <c r="P612" s="973"/>
      <c r="Q612" s="973"/>
      <c r="R612" s="485"/>
      <c r="S612" s="485"/>
      <c r="T612" s="485"/>
      <c r="U612" s="968"/>
      <c r="V612" s="485"/>
      <c r="W612" s="485"/>
      <c r="X612" s="485"/>
      <c r="Y612" s="485"/>
      <c r="Z612" s="485"/>
      <c r="AA612" s="507"/>
      <c r="AB612" s="485"/>
      <c r="AC612" s="485"/>
      <c r="AD612" s="485"/>
      <c r="AE612" s="485"/>
      <c r="AF612" s="485"/>
      <c r="AG612" s="485"/>
      <c r="AH612" s="485"/>
      <c r="AI612" s="872"/>
    </row>
    <row r="613" ht="24.0" customHeight="1">
      <c r="A613" s="505"/>
      <c r="B613" s="485"/>
      <c r="C613" s="485"/>
      <c r="D613" s="485"/>
      <c r="E613" s="505"/>
      <c r="F613" s="485"/>
      <c r="G613" s="485"/>
      <c r="H613" s="485"/>
      <c r="I613" s="485"/>
      <c r="J613" s="973"/>
      <c r="K613" s="973"/>
      <c r="L613" s="485"/>
      <c r="M613" s="485"/>
      <c r="N613" s="485"/>
      <c r="O613" s="485"/>
      <c r="P613" s="973"/>
      <c r="Q613" s="973"/>
      <c r="R613" s="485"/>
      <c r="S613" s="485"/>
      <c r="T613" s="485"/>
      <c r="U613" s="968"/>
      <c r="V613" s="485"/>
      <c r="W613" s="485"/>
      <c r="X613" s="485"/>
      <c r="Y613" s="485"/>
      <c r="Z613" s="485"/>
      <c r="AA613" s="507"/>
      <c r="AB613" s="485"/>
      <c r="AC613" s="485"/>
      <c r="AD613" s="485"/>
      <c r="AE613" s="485"/>
      <c r="AF613" s="485"/>
      <c r="AG613" s="485"/>
      <c r="AH613" s="485"/>
      <c r="AI613" s="872"/>
    </row>
    <row r="614" ht="24.0" customHeight="1">
      <c r="A614" s="505"/>
      <c r="B614" s="485"/>
      <c r="C614" s="485"/>
      <c r="D614" s="485"/>
      <c r="E614" s="505"/>
      <c r="F614" s="485"/>
      <c r="G614" s="485"/>
      <c r="H614" s="485"/>
      <c r="I614" s="485"/>
      <c r="J614" s="973"/>
      <c r="K614" s="973"/>
      <c r="L614" s="485"/>
      <c r="M614" s="485"/>
      <c r="N614" s="485"/>
      <c r="O614" s="485"/>
      <c r="P614" s="973"/>
      <c r="Q614" s="973"/>
      <c r="R614" s="485"/>
      <c r="S614" s="485"/>
      <c r="T614" s="485"/>
      <c r="U614" s="968"/>
      <c r="V614" s="485"/>
      <c r="W614" s="485"/>
      <c r="X614" s="485"/>
      <c r="Y614" s="485"/>
      <c r="Z614" s="485"/>
      <c r="AA614" s="507"/>
      <c r="AB614" s="485"/>
      <c r="AC614" s="485"/>
      <c r="AD614" s="485"/>
      <c r="AE614" s="485"/>
      <c r="AF614" s="485"/>
      <c r="AG614" s="485"/>
      <c r="AH614" s="485"/>
      <c r="AI614" s="872"/>
    </row>
    <row r="615" ht="24.0" customHeight="1">
      <c r="A615" s="505"/>
      <c r="B615" s="485"/>
      <c r="C615" s="485"/>
      <c r="D615" s="485"/>
      <c r="E615" s="505"/>
      <c r="F615" s="485"/>
      <c r="G615" s="485"/>
      <c r="H615" s="485"/>
      <c r="I615" s="485"/>
      <c r="J615" s="973"/>
      <c r="K615" s="973"/>
      <c r="L615" s="485"/>
      <c r="M615" s="485"/>
      <c r="N615" s="485"/>
      <c r="O615" s="485"/>
      <c r="P615" s="973"/>
      <c r="Q615" s="973"/>
      <c r="R615" s="485"/>
      <c r="S615" s="485"/>
      <c r="T615" s="485"/>
      <c r="U615" s="968"/>
      <c r="V615" s="485"/>
      <c r="W615" s="485"/>
      <c r="X615" s="485"/>
      <c r="Y615" s="485"/>
      <c r="Z615" s="485"/>
      <c r="AA615" s="507"/>
      <c r="AB615" s="485"/>
      <c r="AC615" s="485"/>
      <c r="AD615" s="485"/>
      <c r="AE615" s="485"/>
      <c r="AF615" s="485"/>
      <c r="AG615" s="485"/>
      <c r="AH615" s="485"/>
      <c r="AI615" s="872"/>
    </row>
    <row r="616" ht="24.0" customHeight="1">
      <c r="A616" s="505"/>
      <c r="B616" s="485"/>
      <c r="C616" s="485"/>
      <c r="D616" s="485"/>
      <c r="E616" s="505"/>
      <c r="F616" s="485"/>
      <c r="G616" s="485"/>
      <c r="H616" s="485"/>
      <c r="I616" s="485"/>
      <c r="J616" s="973"/>
      <c r="K616" s="973"/>
      <c r="L616" s="485"/>
      <c r="M616" s="485"/>
      <c r="N616" s="485"/>
      <c r="O616" s="485"/>
      <c r="P616" s="973"/>
      <c r="Q616" s="973"/>
      <c r="R616" s="485"/>
      <c r="S616" s="485"/>
      <c r="T616" s="485"/>
      <c r="U616" s="968"/>
      <c r="V616" s="485"/>
      <c r="W616" s="485"/>
      <c r="X616" s="485"/>
      <c r="Y616" s="485"/>
      <c r="Z616" s="485"/>
      <c r="AA616" s="507"/>
      <c r="AB616" s="485"/>
      <c r="AC616" s="485"/>
      <c r="AD616" s="485"/>
      <c r="AE616" s="485"/>
      <c r="AF616" s="485"/>
      <c r="AG616" s="485"/>
      <c r="AH616" s="485"/>
      <c r="AI616" s="872"/>
    </row>
    <row r="617" ht="24.0" customHeight="1">
      <c r="A617" s="505"/>
      <c r="B617" s="485"/>
      <c r="C617" s="485"/>
      <c r="D617" s="485"/>
      <c r="E617" s="505"/>
      <c r="F617" s="485"/>
      <c r="G617" s="485"/>
      <c r="H617" s="485"/>
      <c r="I617" s="485"/>
      <c r="J617" s="973"/>
      <c r="K617" s="973"/>
      <c r="L617" s="485"/>
      <c r="M617" s="485"/>
      <c r="N617" s="485"/>
      <c r="O617" s="485"/>
      <c r="P617" s="973"/>
      <c r="Q617" s="973"/>
      <c r="R617" s="485"/>
      <c r="S617" s="485"/>
      <c r="T617" s="485"/>
      <c r="U617" s="968"/>
      <c r="V617" s="485"/>
      <c r="W617" s="485"/>
      <c r="X617" s="485"/>
      <c r="Y617" s="485"/>
      <c r="Z617" s="485"/>
      <c r="AA617" s="507"/>
      <c r="AB617" s="485"/>
      <c r="AC617" s="485"/>
      <c r="AD617" s="485"/>
      <c r="AE617" s="485"/>
      <c r="AF617" s="485"/>
      <c r="AG617" s="485"/>
      <c r="AH617" s="485"/>
      <c r="AI617" s="872"/>
    </row>
    <row r="618" ht="24.0" customHeight="1">
      <c r="A618" s="505"/>
      <c r="B618" s="485"/>
      <c r="C618" s="485"/>
      <c r="D618" s="485"/>
      <c r="E618" s="505"/>
      <c r="F618" s="485"/>
      <c r="G618" s="485"/>
      <c r="H618" s="485"/>
      <c r="I618" s="485"/>
      <c r="J618" s="973"/>
      <c r="K618" s="973"/>
      <c r="L618" s="485"/>
      <c r="M618" s="485"/>
      <c r="N618" s="485"/>
      <c r="O618" s="485"/>
      <c r="P618" s="973"/>
      <c r="Q618" s="973"/>
      <c r="R618" s="485"/>
      <c r="S618" s="485"/>
      <c r="T618" s="485"/>
      <c r="U618" s="968"/>
      <c r="V618" s="485"/>
      <c r="W618" s="485"/>
      <c r="X618" s="485"/>
      <c r="Y618" s="485"/>
      <c r="Z618" s="485"/>
      <c r="AA618" s="507"/>
      <c r="AB618" s="485"/>
      <c r="AC618" s="485"/>
      <c r="AD618" s="485"/>
      <c r="AE618" s="485"/>
      <c r="AF618" s="485"/>
      <c r="AG618" s="485"/>
      <c r="AH618" s="485"/>
      <c r="AI618" s="872"/>
    </row>
    <row r="619" ht="24.0" customHeight="1">
      <c r="A619" s="505"/>
      <c r="B619" s="485"/>
      <c r="C619" s="485"/>
      <c r="D619" s="485"/>
      <c r="E619" s="505"/>
      <c r="F619" s="485"/>
      <c r="G619" s="485"/>
      <c r="H619" s="485"/>
      <c r="I619" s="485"/>
      <c r="J619" s="973"/>
      <c r="K619" s="973"/>
      <c r="L619" s="485"/>
      <c r="M619" s="485"/>
      <c r="N619" s="485"/>
      <c r="O619" s="485"/>
      <c r="P619" s="973"/>
      <c r="Q619" s="973"/>
      <c r="R619" s="485"/>
      <c r="S619" s="485"/>
      <c r="T619" s="485"/>
      <c r="U619" s="968"/>
      <c r="V619" s="485"/>
      <c r="W619" s="485"/>
      <c r="X619" s="485"/>
      <c r="Y619" s="485"/>
      <c r="Z619" s="485"/>
      <c r="AA619" s="507"/>
      <c r="AB619" s="485"/>
      <c r="AC619" s="485"/>
      <c r="AD619" s="485"/>
      <c r="AE619" s="485"/>
      <c r="AF619" s="485"/>
      <c r="AG619" s="485"/>
      <c r="AH619" s="485"/>
      <c r="AI619" s="872"/>
    </row>
    <row r="620" ht="24.0" customHeight="1">
      <c r="A620" s="505"/>
      <c r="B620" s="485"/>
      <c r="C620" s="485"/>
      <c r="D620" s="485"/>
      <c r="E620" s="505"/>
      <c r="F620" s="485"/>
      <c r="G620" s="485"/>
      <c r="H620" s="485"/>
      <c r="I620" s="485"/>
      <c r="J620" s="973"/>
      <c r="K620" s="973"/>
      <c r="L620" s="485"/>
      <c r="M620" s="485"/>
      <c r="N620" s="485"/>
      <c r="O620" s="485"/>
      <c r="P620" s="973"/>
      <c r="Q620" s="973"/>
      <c r="R620" s="485"/>
      <c r="S620" s="485"/>
      <c r="T620" s="485"/>
      <c r="U620" s="968"/>
      <c r="V620" s="485"/>
      <c r="W620" s="485"/>
      <c r="X620" s="485"/>
      <c r="Y620" s="485"/>
      <c r="Z620" s="485"/>
      <c r="AA620" s="507"/>
      <c r="AB620" s="485"/>
      <c r="AC620" s="485"/>
      <c r="AD620" s="485"/>
      <c r="AE620" s="485"/>
      <c r="AF620" s="485"/>
      <c r="AG620" s="485"/>
      <c r="AH620" s="485"/>
      <c r="AI620" s="872"/>
    </row>
    <row r="621" ht="24.0" customHeight="1">
      <c r="A621" s="505"/>
      <c r="B621" s="485"/>
      <c r="C621" s="485"/>
      <c r="D621" s="485"/>
      <c r="E621" s="505"/>
      <c r="F621" s="485"/>
      <c r="G621" s="485"/>
      <c r="H621" s="485"/>
      <c r="I621" s="485"/>
      <c r="J621" s="973"/>
      <c r="K621" s="973"/>
      <c r="L621" s="485"/>
      <c r="M621" s="485"/>
      <c r="N621" s="485"/>
      <c r="O621" s="485"/>
      <c r="P621" s="973"/>
      <c r="Q621" s="973"/>
      <c r="R621" s="485"/>
      <c r="S621" s="485"/>
      <c r="T621" s="485"/>
      <c r="U621" s="968"/>
      <c r="V621" s="485"/>
      <c r="W621" s="485"/>
      <c r="X621" s="485"/>
      <c r="Y621" s="485"/>
      <c r="Z621" s="485"/>
      <c r="AA621" s="507"/>
      <c r="AB621" s="485"/>
      <c r="AC621" s="485"/>
      <c r="AD621" s="485"/>
      <c r="AE621" s="485"/>
      <c r="AF621" s="485"/>
      <c r="AG621" s="485"/>
      <c r="AH621" s="485"/>
      <c r="AI621" s="872"/>
    </row>
    <row r="622" ht="24.0" customHeight="1">
      <c r="A622" s="505"/>
      <c r="B622" s="485"/>
      <c r="C622" s="485"/>
      <c r="D622" s="485"/>
      <c r="E622" s="505"/>
      <c r="F622" s="485"/>
      <c r="G622" s="485"/>
      <c r="H622" s="485"/>
      <c r="I622" s="485"/>
      <c r="J622" s="973"/>
      <c r="K622" s="973"/>
      <c r="L622" s="485"/>
      <c r="M622" s="485"/>
      <c r="N622" s="485"/>
      <c r="O622" s="485"/>
      <c r="P622" s="973"/>
      <c r="Q622" s="973"/>
      <c r="R622" s="485"/>
      <c r="S622" s="485"/>
      <c r="T622" s="485"/>
      <c r="U622" s="968"/>
      <c r="V622" s="485"/>
      <c r="W622" s="485"/>
      <c r="X622" s="485"/>
      <c r="Y622" s="485"/>
      <c r="Z622" s="485"/>
      <c r="AA622" s="507"/>
      <c r="AB622" s="485"/>
      <c r="AC622" s="485"/>
      <c r="AD622" s="485"/>
      <c r="AE622" s="485"/>
      <c r="AF622" s="485"/>
      <c r="AG622" s="485"/>
      <c r="AH622" s="485"/>
      <c r="AI622" s="872"/>
    </row>
    <row r="623" ht="24.0" customHeight="1">
      <c r="A623" s="505"/>
      <c r="B623" s="485"/>
      <c r="C623" s="485"/>
      <c r="D623" s="485"/>
      <c r="E623" s="505"/>
      <c r="F623" s="485"/>
      <c r="G623" s="485"/>
      <c r="H623" s="485"/>
      <c r="I623" s="485"/>
      <c r="J623" s="973"/>
      <c r="K623" s="973"/>
      <c r="L623" s="485"/>
      <c r="M623" s="485"/>
      <c r="N623" s="485"/>
      <c r="O623" s="485"/>
      <c r="P623" s="973"/>
      <c r="Q623" s="973"/>
      <c r="R623" s="485"/>
      <c r="S623" s="485"/>
      <c r="T623" s="485"/>
      <c r="U623" s="968"/>
      <c r="V623" s="485"/>
      <c r="W623" s="485"/>
      <c r="X623" s="485"/>
      <c r="Y623" s="485"/>
      <c r="Z623" s="485"/>
      <c r="AA623" s="507"/>
      <c r="AB623" s="485"/>
      <c r="AC623" s="485"/>
      <c r="AD623" s="485"/>
      <c r="AE623" s="485"/>
      <c r="AF623" s="485"/>
      <c r="AG623" s="485"/>
      <c r="AH623" s="485"/>
      <c r="AI623" s="872"/>
    </row>
    <row r="624" ht="24.0" customHeight="1">
      <c r="A624" s="505"/>
      <c r="B624" s="485"/>
      <c r="C624" s="485"/>
      <c r="D624" s="485"/>
      <c r="E624" s="505"/>
      <c r="F624" s="485"/>
      <c r="G624" s="485"/>
      <c r="H624" s="485"/>
      <c r="I624" s="485"/>
      <c r="J624" s="973"/>
      <c r="K624" s="973"/>
      <c r="L624" s="485"/>
      <c r="M624" s="485"/>
      <c r="N624" s="485"/>
      <c r="O624" s="485"/>
      <c r="P624" s="973"/>
      <c r="Q624" s="973"/>
      <c r="R624" s="485"/>
      <c r="S624" s="485"/>
      <c r="T624" s="485"/>
      <c r="U624" s="968"/>
      <c r="V624" s="485"/>
      <c r="W624" s="485"/>
      <c r="X624" s="485"/>
      <c r="Y624" s="485"/>
      <c r="Z624" s="485"/>
      <c r="AA624" s="507"/>
      <c r="AB624" s="485"/>
      <c r="AC624" s="485"/>
      <c r="AD624" s="485"/>
      <c r="AE624" s="485"/>
      <c r="AF624" s="485"/>
      <c r="AG624" s="485"/>
      <c r="AH624" s="485"/>
      <c r="AI624" s="872"/>
    </row>
    <row r="625" ht="24.0" customHeight="1">
      <c r="A625" s="505"/>
      <c r="B625" s="485"/>
      <c r="C625" s="485"/>
      <c r="D625" s="485"/>
      <c r="E625" s="505"/>
      <c r="F625" s="485"/>
      <c r="G625" s="485"/>
      <c r="H625" s="485"/>
      <c r="I625" s="485"/>
      <c r="J625" s="973"/>
      <c r="K625" s="973"/>
      <c r="L625" s="485"/>
      <c r="M625" s="485"/>
      <c r="N625" s="485"/>
      <c r="O625" s="485"/>
      <c r="P625" s="973"/>
      <c r="Q625" s="973"/>
      <c r="R625" s="485"/>
      <c r="S625" s="485"/>
      <c r="T625" s="485"/>
      <c r="U625" s="968"/>
      <c r="V625" s="485"/>
      <c r="W625" s="485"/>
      <c r="X625" s="485"/>
      <c r="Y625" s="485"/>
      <c r="Z625" s="485"/>
      <c r="AA625" s="507"/>
      <c r="AB625" s="485"/>
      <c r="AC625" s="485"/>
      <c r="AD625" s="485"/>
      <c r="AE625" s="485"/>
      <c r="AF625" s="485"/>
      <c r="AG625" s="485"/>
      <c r="AH625" s="485"/>
      <c r="AI625" s="872"/>
    </row>
    <row r="626" ht="24.0" customHeight="1">
      <c r="A626" s="505"/>
      <c r="B626" s="485"/>
      <c r="C626" s="485"/>
      <c r="D626" s="485"/>
      <c r="E626" s="505"/>
      <c r="F626" s="485"/>
      <c r="G626" s="485"/>
      <c r="H626" s="485"/>
      <c r="I626" s="485"/>
      <c r="J626" s="973"/>
      <c r="K626" s="973"/>
      <c r="L626" s="485"/>
      <c r="M626" s="485"/>
      <c r="N626" s="485"/>
      <c r="O626" s="485"/>
      <c r="P626" s="973"/>
      <c r="Q626" s="973"/>
      <c r="R626" s="485"/>
      <c r="S626" s="485"/>
      <c r="T626" s="485"/>
      <c r="U626" s="968"/>
      <c r="V626" s="485"/>
      <c r="W626" s="485"/>
      <c r="X626" s="485"/>
      <c r="Y626" s="485"/>
      <c r="Z626" s="485"/>
      <c r="AA626" s="507"/>
      <c r="AB626" s="485"/>
      <c r="AC626" s="485"/>
      <c r="AD626" s="485"/>
      <c r="AE626" s="485"/>
      <c r="AF626" s="485"/>
      <c r="AG626" s="485"/>
      <c r="AH626" s="485"/>
      <c r="AI626" s="872"/>
    </row>
    <row r="627" ht="24.0" customHeight="1">
      <c r="A627" s="505"/>
      <c r="B627" s="485"/>
      <c r="C627" s="485"/>
      <c r="D627" s="485"/>
      <c r="E627" s="505"/>
      <c r="F627" s="485"/>
      <c r="G627" s="485"/>
      <c r="H627" s="485"/>
      <c r="I627" s="485"/>
      <c r="J627" s="973"/>
      <c r="K627" s="973"/>
      <c r="L627" s="485"/>
      <c r="M627" s="485"/>
      <c r="N627" s="485"/>
      <c r="O627" s="485"/>
      <c r="P627" s="973"/>
      <c r="Q627" s="973"/>
      <c r="R627" s="485"/>
      <c r="S627" s="485"/>
      <c r="T627" s="485"/>
      <c r="U627" s="968"/>
      <c r="V627" s="485"/>
      <c r="W627" s="485"/>
      <c r="X627" s="485"/>
      <c r="Y627" s="485"/>
      <c r="Z627" s="485"/>
      <c r="AA627" s="507"/>
      <c r="AB627" s="485"/>
      <c r="AC627" s="485"/>
      <c r="AD627" s="485"/>
      <c r="AE627" s="485"/>
      <c r="AF627" s="485"/>
      <c r="AG627" s="485"/>
      <c r="AH627" s="485"/>
      <c r="AI627" s="872"/>
    </row>
    <row r="628" ht="24.0" customHeight="1">
      <c r="A628" s="505"/>
      <c r="B628" s="485"/>
      <c r="C628" s="485"/>
      <c r="D628" s="485"/>
      <c r="E628" s="505"/>
      <c r="F628" s="485"/>
      <c r="G628" s="485"/>
      <c r="H628" s="485"/>
      <c r="I628" s="485"/>
      <c r="J628" s="973"/>
      <c r="K628" s="973"/>
      <c r="L628" s="485"/>
      <c r="M628" s="485"/>
      <c r="N628" s="485"/>
      <c r="O628" s="485"/>
      <c r="P628" s="973"/>
      <c r="Q628" s="973"/>
      <c r="R628" s="485"/>
      <c r="S628" s="485"/>
      <c r="T628" s="485"/>
      <c r="U628" s="968"/>
      <c r="V628" s="485"/>
      <c r="W628" s="485"/>
      <c r="X628" s="485"/>
      <c r="Y628" s="485"/>
      <c r="Z628" s="485"/>
      <c r="AA628" s="507"/>
      <c r="AB628" s="485"/>
      <c r="AC628" s="485"/>
      <c r="AD628" s="485"/>
      <c r="AE628" s="485"/>
      <c r="AF628" s="485"/>
      <c r="AG628" s="485"/>
      <c r="AH628" s="485"/>
      <c r="AI628" s="872"/>
    </row>
    <row r="629" ht="24.0" customHeight="1">
      <c r="A629" s="505"/>
      <c r="B629" s="485"/>
      <c r="C629" s="485"/>
      <c r="D629" s="485"/>
      <c r="E629" s="505"/>
      <c r="F629" s="485"/>
      <c r="G629" s="485"/>
      <c r="H629" s="485"/>
      <c r="I629" s="485"/>
      <c r="J629" s="973"/>
      <c r="K629" s="973"/>
      <c r="L629" s="485"/>
      <c r="M629" s="485"/>
      <c r="N629" s="485"/>
      <c r="O629" s="485"/>
      <c r="P629" s="973"/>
      <c r="Q629" s="973"/>
      <c r="R629" s="485"/>
      <c r="S629" s="485"/>
      <c r="T629" s="485"/>
      <c r="U629" s="968"/>
      <c r="V629" s="485"/>
      <c r="W629" s="485"/>
      <c r="X629" s="485"/>
      <c r="Y629" s="485"/>
      <c r="Z629" s="485"/>
      <c r="AA629" s="507"/>
      <c r="AB629" s="485"/>
      <c r="AC629" s="485"/>
      <c r="AD629" s="485"/>
      <c r="AE629" s="485"/>
      <c r="AF629" s="485"/>
      <c r="AG629" s="485"/>
      <c r="AH629" s="485"/>
      <c r="AI629" s="872"/>
    </row>
    <row r="630" ht="24.0" customHeight="1">
      <c r="A630" s="505"/>
      <c r="B630" s="485"/>
      <c r="C630" s="485"/>
      <c r="D630" s="485"/>
      <c r="E630" s="505"/>
      <c r="F630" s="485"/>
      <c r="G630" s="485"/>
      <c r="H630" s="485"/>
      <c r="I630" s="485"/>
      <c r="J630" s="973"/>
      <c r="K630" s="973"/>
      <c r="L630" s="485"/>
      <c r="M630" s="485"/>
      <c r="N630" s="485"/>
      <c r="O630" s="485"/>
      <c r="P630" s="973"/>
      <c r="Q630" s="973"/>
      <c r="R630" s="485"/>
      <c r="S630" s="485"/>
      <c r="T630" s="485"/>
      <c r="U630" s="968"/>
      <c r="V630" s="485"/>
      <c r="W630" s="485"/>
      <c r="X630" s="485"/>
      <c r="Y630" s="485"/>
      <c r="Z630" s="485"/>
      <c r="AA630" s="507"/>
      <c r="AB630" s="485"/>
      <c r="AC630" s="485"/>
      <c r="AD630" s="485"/>
      <c r="AE630" s="485"/>
      <c r="AF630" s="485"/>
      <c r="AG630" s="485"/>
      <c r="AH630" s="485"/>
      <c r="AI630" s="872"/>
    </row>
    <row r="631" ht="24.0" customHeight="1">
      <c r="A631" s="505"/>
      <c r="B631" s="485"/>
      <c r="C631" s="485"/>
      <c r="D631" s="485"/>
      <c r="E631" s="505"/>
      <c r="F631" s="485"/>
      <c r="G631" s="485"/>
      <c r="H631" s="485"/>
      <c r="I631" s="485"/>
      <c r="J631" s="973"/>
      <c r="K631" s="973"/>
      <c r="L631" s="485"/>
      <c r="M631" s="485"/>
      <c r="N631" s="485"/>
      <c r="O631" s="485"/>
      <c r="P631" s="973"/>
      <c r="Q631" s="973"/>
      <c r="R631" s="485"/>
      <c r="S631" s="485"/>
      <c r="T631" s="485"/>
      <c r="U631" s="968"/>
      <c r="V631" s="485"/>
      <c r="W631" s="485"/>
      <c r="X631" s="485"/>
      <c r="Y631" s="485"/>
      <c r="Z631" s="485"/>
      <c r="AA631" s="507"/>
      <c r="AB631" s="485"/>
      <c r="AC631" s="485"/>
      <c r="AD631" s="485"/>
      <c r="AE631" s="485"/>
      <c r="AF631" s="485"/>
      <c r="AG631" s="485"/>
      <c r="AH631" s="485"/>
      <c r="AI631" s="872"/>
    </row>
    <row r="632" ht="24.0" customHeight="1">
      <c r="A632" s="505"/>
      <c r="B632" s="485"/>
      <c r="C632" s="485"/>
      <c r="D632" s="485"/>
      <c r="E632" s="505"/>
      <c r="F632" s="485"/>
      <c r="G632" s="485"/>
      <c r="H632" s="485"/>
      <c r="I632" s="485"/>
      <c r="J632" s="973"/>
      <c r="K632" s="973"/>
      <c r="L632" s="485"/>
      <c r="M632" s="485"/>
      <c r="N632" s="485"/>
      <c r="O632" s="485"/>
      <c r="P632" s="973"/>
      <c r="Q632" s="973"/>
      <c r="R632" s="485"/>
      <c r="S632" s="485"/>
      <c r="T632" s="485"/>
      <c r="U632" s="968"/>
      <c r="V632" s="485"/>
      <c r="W632" s="485"/>
      <c r="X632" s="485"/>
      <c r="Y632" s="485"/>
      <c r="Z632" s="485"/>
      <c r="AA632" s="507"/>
      <c r="AB632" s="485"/>
      <c r="AC632" s="485"/>
      <c r="AD632" s="485"/>
      <c r="AE632" s="485"/>
      <c r="AF632" s="485"/>
      <c r="AG632" s="485"/>
      <c r="AH632" s="485"/>
      <c r="AI632" s="872"/>
    </row>
    <row r="633" ht="24.0" customHeight="1">
      <c r="A633" s="505"/>
      <c r="B633" s="485"/>
      <c r="C633" s="485"/>
      <c r="D633" s="485"/>
      <c r="E633" s="505"/>
      <c r="F633" s="485"/>
      <c r="G633" s="485"/>
      <c r="H633" s="485"/>
      <c r="I633" s="485"/>
      <c r="J633" s="973"/>
      <c r="K633" s="973"/>
      <c r="L633" s="485"/>
      <c r="M633" s="485"/>
      <c r="N633" s="485"/>
      <c r="O633" s="485"/>
      <c r="P633" s="973"/>
      <c r="Q633" s="973"/>
      <c r="R633" s="485"/>
      <c r="S633" s="485"/>
      <c r="T633" s="485"/>
      <c r="U633" s="968"/>
      <c r="V633" s="485"/>
      <c r="W633" s="485"/>
      <c r="X633" s="485"/>
      <c r="Y633" s="485"/>
      <c r="Z633" s="485"/>
      <c r="AA633" s="507"/>
      <c r="AB633" s="485"/>
      <c r="AC633" s="485"/>
      <c r="AD633" s="485"/>
      <c r="AE633" s="485"/>
      <c r="AF633" s="485"/>
      <c r="AG633" s="485"/>
      <c r="AH633" s="485"/>
      <c r="AI633" s="872"/>
    </row>
    <row r="634" ht="24.0" customHeight="1">
      <c r="A634" s="505"/>
      <c r="B634" s="485"/>
      <c r="C634" s="485"/>
      <c r="D634" s="485"/>
      <c r="E634" s="505"/>
      <c r="F634" s="485"/>
      <c r="G634" s="485"/>
      <c r="H634" s="485"/>
      <c r="I634" s="485"/>
      <c r="J634" s="973"/>
      <c r="K634" s="973"/>
      <c r="L634" s="485"/>
      <c r="M634" s="485"/>
      <c r="N634" s="485"/>
      <c r="O634" s="485"/>
      <c r="P634" s="973"/>
      <c r="Q634" s="973"/>
      <c r="R634" s="485"/>
      <c r="S634" s="485"/>
      <c r="T634" s="485"/>
      <c r="U634" s="968"/>
      <c r="V634" s="485"/>
      <c r="W634" s="485"/>
      <c r="X634" s="485"/>
      <c r="Y634" s="485"/>
      <c r="Z634" s="485"/>
      <c r="AA634" s="507"/>
      <c r="AB634" s="485"/>
      <c r="AC634" s="485"/>
      <c r="AD634" s="485"/>
      <c r="AE634" s="485"/>
      <c r="AF634" s="485"/>
      <c r="AG634" s="485"/>
      <c r="AH634" s="485"/>
      <c r="AI634" s="872"/>
    </row>
    <row r="635" ht="24.0" customHeight="1">
      <c r="A635" s="505"/>
      <c r="B635" s="485"/>
      <c r="C635" s="485"/>
      <c r="D635" s="485"/>
      <c r="E635" s="505"/>
      <c r="F635" s="485"/>
      <c r="G635" s="485"/>
      <c r="H635" s="485"/>
      <c r="I635" s="485"/>
      <c r="J635" s="973"/>
      <c r="K635" s="973"/>
      <c r="L635" s="485"/>
      <c r="M635" s="485"/>
      <c r="N635" s="485"/>
      <c r="O635" s="485"/>
      <c r="P635" s="973"/>
      <c r="Q635" s="973"/>
      <c r="R635" s="485"/>
      <c r="S635" s="485"/>
      <c r="T635" s="485"/>
      <c r="U635" s="968"/>
      <c r="V635" s="485"/>
      <c r="W635" s="485"/>
      <c r="X635" s="485"/>
      <c r="Y635" s="485"/>
      <c r="Z635" s="485"/>
      <c r="AA635" s="507"/>
      <c r="AB635" s="485"/>
      <c r="AC635" s="485"/>
      <c r="AD635" s="485"/>
      <c r="AE635" s="485"/>
      <c r="AF635" s="485"/>
      <c r="AG635" s="485"/>
      <c r="AH635" s="485"/>
      <c r="AI635" s="872"/>
    </row>
    <row r="636" ht="24.0" customHeight="1">
      <c r="A636" s="505"/>
      <c r="B636" s="485"/>
      <c r="C636" s="485"/>
      <c r="D636" s="485"/>
      <c r="E636" s="505"/>
      <c r="F636" s="485"/>
      <c r="G636" s="485"/>
      <c r="H636" s="485"/>
      <c r="I636" s="485"/>
      <c r="J636" s="973"/>
      <c r="K636" s="973"/>
      <c r="L636" s="485"/>
      <c r="M636" s="485"/>
      <c r="N636" s="485"/>
      <c r="O636" s="485"/>
      <c r="P636" s="973"/>
      <c r="Q636" s="973"/>
      <c r="R636" s="485"/>
      <c r="S636" s="485"/>
      <c r="T636" s="485"/>
      <c r="U636" s="968"/>
      <c r="V636" s="485"/>
      <c r="W636" s="485"/>
      <c r="X636" s="485"/>
      <c r="Y636" s="485"/>
      <c r="Z636" s="485"/>
      <c r="AA636" s="507"/>
      <c r="AB636" s="485"/>
      <c r="AC636" s="485"/>
      <c r="AD636" s="485"/>
      <c r="AE636" s="485"/>
      <c r="AF636" s="485"/>
      <c r="AG636" s="485"/>
      <c r="AH636" s="485"/>
      <c r="AI636" s="872"/>
    </row>
    <row r="637" ht="24.0" customHeight="1">
      <c r="A637" s="505"/>
      <c r="B637" s="485"/>
      <c r="C637" s="485"/>
      <c r="D637" s="485"/>
      <c r="E637" s="505"/>
      <c r="F637" s="485"/>
      <c r="G637" s="485"/>
      <c r="H637" s="485"/>
      <c r="I637" s="485"/>
      <c r="J637" s="973"/>
      <c r="K637" s="973"/>
      <c r="L637" s="485"/>
      <c r="M637" s="485"/>
      <c r="N637" s="485"/>
      <c r="O637" s="485"/>
      <c r="P637" s="973"/>
      <c r="Q637" s="973"/>
      <c r="R637" s="485"/>
      <c r="S637" s="485"/>
      <c r="T637" s="485"/>
      <c r="U637" s="968"/>
      <c r="V637" s="485"/>
      <c r="W637" s="485"/>
      <c r="X637" s="485"/>
      <c r="Y637" s="485"/>
      <c r="Z637" s="485"/>
      <c r="AA637" s="507"/>
      <c r="AB637" s="485"/>
      <c r="AC637" s="485"/>
      <c r="AD637" s="485"/>
      <c r="AE637" s="485"/>
      <c r="AF637" s="485"/>
      <c r="AG637" s="485"/>
      <c r="AH637" s="485"/>
      <c r="AI637" s="872"/>
    </row>
    <row r="638" ht="24.0" customHeight="1">
      <c r="A638" s="505"/>
      <c r="B638" s="485"/>
      <c r="C638" s="485"/>
      <c r="D638" s="485"/>
      <c r="E638" s="505"/>
      <c r="F638" s="485"/>
      <c r="G638" s="485"/>
      <c r="H638" s="485"/>
      <c r="I638" s="485"/>
      <c r="J638" s="973"/>
      <c r="K638" s="973"/>
      <c r="L638" s="485"/>
      <c r="M638" s="485"/>
      <c r="N638" s="485"/>
      <c r="O638" s="485"/>
      <c r="P638" s="973"/>
      <c r="Q638" s="973"/>
      <c r="R638" s="485"/>
      <c r="S638" s="485"/>
      <c r="T638" s="485"/>
      <c r="U638" s="968"/>
      <c r="V638" s="485"/>
      <c r="W638" s="485"/>
      <c r="X638" s="485"/>
      <c r="Y638" s="485"/>
      <c r="Z638" s="485"/>
      <c r="AA638" s="507"/>
      <c r="AB638" s="485"/>
      <c r="AC638" s="485"/>
      <c r="AD638" s="485"/>
      <c r="AE638" s="485"/>
      <c r="AF638" s="485"/>
      <c r="AG638" s="485"/>
      <c r="AH638" s="485"/>
      <c r="AI638" s="872"/>
    </row>
    <row r="639" ht="24.0" customHeight="1">
      <c r="A639" s="505"/>
      <c r="B639" s="485"/>
      <c r="C639" s="485"/>
      <c r="D639" s="485"/>
      <c r="E639" s="505"/>
      <c r="F639" s="485"/>
      <c r="G639" s="485"/>
      <c r="H639" s="485"/>
      <c r="I639" s="485"/>
      <c r="J639" s="973"/>
      <c r="K639" s="973"/>
      <c r="L639" s="485"/>
      <c r="M639" s="485"/>
      <c r="N639" s="485"/>
      <c r="O639" s="485"/>
      <c r="P639" s="973"/>
      <c r="Q639" s="973"/>
      <c r="R639" s="485"/>
      <c r="S639" s="485"/>
      <c r="T639" s="485"/>
      <c r="U639" s="968"/>
      <c r="V639" s="485"/>
      <c r="W639" s="485"/>
      <c r="X639" s="485"/>
      <c r="Y639" s="485"/>
      <c r="Z639" s="485"/>
      <c r="AA639" s="507"/>
      <c r="AB639" s="485"/>
      <c r="AC639" s="485"/>
      <c r="AD639" s="485"/>
      <c r="AE639" s="485"/>
      <c r="AF639" s="485"/>
      <c r="AG639" s="485"/>
      <c r="AH639" s="485"/>
      <c r="AI639" s="872"/>
    </row>
    <row r="640" ht="24.0" customHeight="1">
      <c r="A640" s="505"/>
      <c r="B640" s="485"/>
      <c r="C640" s="485"/>
      <c r="D640" s="485"/>
      <c r="E640" s="505"/>
      <c r="F640" s="485"/>
      <c r="G640" s="485"/>
      <c r="H640" s="485"/>
      <c r="I640" s="485"/>
      <c r="J640" s="973"/>
      <c r="K640" s="973"/>
      <c r="L640" s="485"/>
      <c r="M640" s="485"/>
      <c r="N640" s="485"/>
      <c r="O640" s="485"/>
      <c r="P640" s="973"/>
      <c r="Q640" s="973"/>
      <c r="R640" s="485"/>
      <c r="S640" s="485"/>
      <c r="T640" s="485"/>
      <c r="U640" s="968"/>
      <c r="V640" s="485"/>
      <c r="W640" s="485"/>
      <c r="X640" s="485"/>
      <c r="Y640" s="485"/>
      <c r="Z640" s="485"/>
      <c r="AA640" s="507"/>
      <c r="AB640" s="485"/>
      <c r="AC640" s="485"/>
      <c r="AD640" s="485"/>
      <c r="AE640" s="485"/>
      <c r="AF640" s="485"/>
      <c r="AG640" s="485"/>
      <c r="AH640" s="485"/>
      <c r="AI640" s="872"/>
    </row>
    <row r="641" ht="24.0" customHeight="1">
      <c r="A641" s="505"/>
      <c r="B641" s="485"/>
      <c r="C641" s="485"/>
      <c r="D641" s="485"/>
      <c r="E641" s="505"/>
      <c r="F641" s="485"/>
      <c r="G641" s="485"/>
      <c r="H641" s="485"/>
      <c r="I641" s="485"/>
      <c r="J641" s="973"/>
      <c r="K641" s="973"/>
      <c r="L641" s="485"/>
      <c r="M641" s="485"/>
      <c r="N641" s="485"/>
      <c r="O641" s="485"/>
      <c r="P641" s="973"/>
      <c r="Q641" s="973"/>
      <c r="R641" s="485"/>
      <c r="S641" s="485"/>
      <c r="T641" s="485"/>
      <c r="U641" s="968"/>
      <c r="V641" s="485"/>
      <c r="W641" s="485"/>
      <c r="X641" s="485"/>
      <c r="Y641" s="485"/>
      <c r="Z641" s="485"/>
      <c r="AA641" s="507"/>
      <c r="AB641" s="485"/>
      <c r="AC641" s="485"/>
      <c r="AD641" s="485"/>
      <c r="AE641" s="485"/>
      <c r="AF641" s="485"/>
      <c r="AG641" s="485"/>
      <c r="AH641" s="485"/>
      <c r="AI641" s="872"/>
    </row>
    <row r="642" ht="24.0" customHeight="1">
      <c r="A642" s="505"/>
      <c r="B642" s="485"/>
      <c r="C642" s="485"/>
      <c r="D642" s="485"/>
      <c r="E642" s="505"/>
      <c r="F642" s="485"/>
      <c r="G642" s="485"/>
      <c r="H642" s="485"/>
      <c r="I642" s="485"/>
      <c r="J642" s="973"/>
      <c r="K642" s="973"/>
      <c r="L642" s="485"/>
      <c r="M642" s="485"/>
      <c r="N642" s="485"/>
      <c r="O642" s="485"/>
      <c r="P642" s="973"/>
      <c r="Q642" s="973"/>
      <c r="R642" s="485"/>
      <c r="S642" s="485"/>
      <c r="T642" s="485"/>
      <c r="U642" s="968"/>
      <c r="V642" s="485"/>
      <c r="W642" s="485"/>
      <c r="X642" s="485"/>
      <c r="Y642" s="485"/>
      <c r="Z642" s="485"/>
      <c r="AA642" s="507"/>
      <c r="AB642" s="485"/>
      <c r="AC642" s="485"/>
      <c r="AD642" s="485"/>
      <c r="AE642" s="485"/>
      <c r="AF642" s="485"/>
      <c r="AG642" s="485"/>
      <c r="AH642" s="485"/>
      <c r="AI642" s="872"/>
    </row>
    <row r="643" ht="24.0" customHeight="1">
      <c r="A643" s="505"/>
      <c r="B643" s="485"/>
      <c r="C643" s="485"/>
      <c r="D643" s="485"/>
      <c r="E643" s="505"/>
      <c r="F643" s="485"/>
      <c r="G643" s="485"/>
      <c r="H643" s="485"/>
      <c r="I643" s="485"/>
      <c r="J643" s="973"/>
      <c r="K643" s="973"/>
      <c r="L643" s="485"/>
      <c r="M643" s="485"/>
      <c r="N643" s="485"/>
      <c r="O643" s="485"/>
      <c r="P643" s="973"/>
      <c r="Q643" s="973"/>
      <c r="R643" s="485"/>
      <c r="S643" s="485"/>
      <c r="T643" s="485"/>
      <c r="U643" s="968"/>
      <c r="V643" s="485"/>
      <c r="W643" s="485"/>
      <c r="X643" s="485"/>
      <c r="Y643" s="485"/>
      <c r="Z643" s="485"/>
      <c r="AA643" s="507"/>
      <c r="AB643" s="485"/>
      <c r="AC643" s="485"/>
      <c r="AD643" s="485"/>
      <c r="AE643" s="485"/>
      <c r="AF643" s="485"/>
      <c r="AG643" s="485"/>
      <c r="AH643" s="485"/>
      <c r="AI643" s="872"/>
    </row>
    <row r="644" ht="24.0" customHeight="1">
      <c r="A644" s="505"/>
      <c r="B644" s="485"/>
      <c r="C644" s="485"/>
      <c r="D644" s="485"/>
      <c r="E644" s="505"/>
      <c r="F644" s="485"/>
      <c r="G644" s="485"/>
      <c r="H644" s="485"/>
      <c r="I644" s="485"/>
      <c r="J644" s="973"/>
      <c r="K644" s="973"/>
      <c r="L644" s="485"/>
      <c r="M644" s="485"/>
      <c r="N644" s="485"/>
      <c r="O644" s="485"/>
      <c r="P644" s="973"/>
      <c r="Q644" s="973"/>
      <c r="R644" s="485"/>
      <c r="S644" s="485"/>
      <c r="T644" s="485"/>
      <c r="U644" s="968"/>
      <c r="V644" s="485"/>
      <c r="W644" s="485"/>
      <c r="X644" s="485"/>
      <c r="Y644" s="485"/>
      <c r="Z644" s="485"/>
      <c r="AA644" s="507"/>
      <c r="AB644" s="485"/>
      <c r="AC644" s="485"/>
      <c r="AD644" s="485"/>
      <c r="AE644" s="485"/>
      <c r="AF644" s="485"/>
      <c r="AG644" s="485"/>
      <c r="AH644" s="485"/>
      <c r="AI644" s="872"/>
    </row>
    <row r="645" ht="24.0" customHeight="1">
      <c r="A645" s="505"/>
      <c r="B645" s="485"/>
      <c r="C645" s="485"/>
      <c r="D645" s="485"/>
      <c r="E645" s="505"/>
      <c r="F645" s="485"/>
      <c r="G645" s="485"/>
      <c r="H645" s="485"/>
      <c r="I645" s="485"/>
      <c r="J645" s="973"/>
      <c r="K645" s="973"/>
      <c r="L645" s="485"/>
      <c r="M645" s="485"/>
      <c r="N645" s="485"/>
      <c r="O645" s="485"/>
      <c r="P645" s="973"/>
      <c r="Q645" s="973"/>
      <c r="R645" s="485"/>
      <c r="S645" s="485"/>
      <c r="T645" s="485"/>
      <c r="U645" s="968"/>
      <c r="V645" s="485"/>
      <c r="W645" s="485"/>
      <c r="X645" s="485"/>
      <c r="Y645" s="485"/>
      <c r="Z645" s="485"/>
      <c r="AA645" s="507"/>
      <c r="AB645" s="485"/>
      <c r="AC645" s="485"/>
      <c r="AD645" s="485"/>
      <c r="AE645" s="485"/>
      <c r="AF645" s="485"/>
      <c r="AG645" s="485"/>
      <c r="AH645" s="485"/>
      <c r="AI645" s="872"/>
    </row>
    <row r="646" ht="24.0" customHeight="1">
      <c r="A646" s="505"/>
      <c r="B646" s="485"/>
      <c r="C646" s="485"/>
      <c r="D646" s="485"/>
      <c r="E646" s="505"/>
      <c r="F646" s="485"/>
      <c r="G646" s="485"/>
      <c r="H646" s="485"/>
      <c r="I646" s="485"/>
      <c r="J646" s="973"/>
      <c r="K646" s="973"/>
      <c r="L646" s="485"/>
      <c r="M646" s="485"/>
      <c r="N646" s="485"/>
      <c r="O646" s="485"/>
      <c r="P646" s="973"/>
      <c r="Q646" s="973"/>
      <c r="R646" s="485"/>
      <c r="S646" s="485"/>
      <c r="T646" s="485"/>
      <c r="U646" s="968"/>
      <c r="V646" s="485"/>
      <c r="W646" s="485"/>
      <c r="X646" s="485"/>
      <c r="Y646" s="485"/>
      <c r="Z646" s="485"/>
      <c r="AA646" s="507"/>
      <c r="AB646" s="485"/>
      <c r="AC646" s="485"/>
      <c r="AD646" s="485"/>
      <c r="AE646" s="485"/>
      <c r="AF646" s="485"/>
      <c r="AG646" s="485"/>
      <c r="AH646" s="485"/>
      <c r="AI646" s="872"/>
    </row>
    <row r="647" ht="24.0" customHeight="1">
      <c r="A647" s="505"/>
      <c r="B647" s="485"/>
      <c r="C647" s="485"/>
      <c r="D647" s="485"/>
      <c r="E647" s="505"/>
      <c r="F647" s="485"/>
      <c r="G647" s="485"/>
      <c r="H647" s="485"/>
      <c r="I647" s="485"/>
      <c r="J647" s="973"/>
      <c r="K647" s="973"/>
      <c r="L647" s="485"/>
      <c r="M647" s="485"/>
      <c r="N647" s="485"/>
      <c r="O647" s="485"/>
      <c r="P647" s="973"/>
      <c r="Q647" s="973"/>
      <c r="R647" s="485"/>
      <c r="S647" s="485"/>
      <c r="T647" s="485"/>
      <c r="U647" s="968"/>
      <c r="V647" s="485"/>
      <c r="W647" s="485"/>
      <c r="X647" s="485"/>
      <c r="Y647" s="485"/>
      <c r="Z647" s="485"/>
      <c r="AA647" s="507"/>
      <c r="AB647" s="485"/>
      <c r="AC647" s="485"/>
      <c r="AD647" s="485"/>
      <c r="AE647" s="485"/>
      <c r="AF647" s="485"/>
      <c r="AG647" s="485"/>
      <c r="AH647" s="485"/>
      <c r="AI647" s="872"/>
    </row>
    <row r="648" ht="24.0" customHeight="1">
      <c r="A648" s="505"/>
      <c r="B648" s="485"/>
      <c r="C648" s="485"/>
      <c r="D648" s="485"/>
      <c r="E648" s="505"/>
      <c r="F648" s="485"/>
      <c r="G648" s="485"/>
      <c r="H648" s="485"/>
      <c r="I648" s="485"/>
      <c r="J648" s="973"/>
      <c r="K648" s="973"/>
      <c r="L648" s="485"/>
      <c r="M648" s="485"/>
      <c r="N648" s="485"/>
      <c r="O648" s="485"/>
      <c r="P648" s="973"/>
      <c r="Q648" s="973"/>
      <c r="R648" s="485"/>
      <c r="S648" s="485"/>
      <c r="T648" s="485"/>
      <c r="U648" s="968"/>
      <c r="V648" s="485"/>
      <c r="W648" s="485"/>
      <c r="X648" s="485"/>
      <c r="Y648" s="485"/>
      <c r="Z648" s="485"/>
      <c r="AA648" s="507"/>
      <c r="AB648" s="485"/>
      <c r="AC648" s="485"/>
      <c r="AD648" s="485"/>
      <c r="AE648" s="485"/>
      <c r="AF648" s="485"/>
      <c r="AG648" s="485"/>
      <c r="AH648" s="485"/>
      <c r="AI648" s="872"/>
    </row>
    <row r="649" ht="24.0" customHeight="1">
      <c r="A649" s="505"/>
      <c r="B649" s="485"/>
      <c r="C649" s="485"/>
      <c r="D649" s="485"/>
      <c r="E649" s="505"/>
      <c r="F649" s="485"/>
      <c r="G649" s="485"/>
      <c r="H649" s="485"/>
      <c r="I649" s="485"/>
      <c r="J649" s="973"/>
      <c r="K649" s="973"/>
      <c r="L649" s="485"/>
      <c r="M649" s="485"/>
      <c r="N649" s="485"/>
      <c r="O649" s="485"/>
      <c r="P649" s="973"/>
      <c r="Q649" s="973"/>
      <c r="R649" s="485"/>
      <c r="S649" s="485"/>
      <c r="T649" s="485"/>
      <c r="U649" s="968"/>
      <c r="V649" s="485"/>
      <c r="W649" s="485"/>
      <c r="X649" s="485"/>
      <c r="Y649" s="485"/>
      <c r="Z649" s="485"/>
      <c r="AA649" s="507"/>
      <c r="AB649" s="485"/>
      <c r="AC649" s="485"/>
      <c r="AD649" s="485"/>
      <c r="AE649" s="485"/>
      <c r="AF649" s="485"/>
      <c r="AG649" s="485"/>
      <c r="AH649" s="485"/>
      <c r="AI649" s="872"/>
    </row>
    <row r="650" ht="24.0" customHeight="1">
      <c r="A650" s="505"/>
      <c r="B650" s="485"/>
      <c r="C650" s="485"/>
      <c r="D650" s="485"/>
      <c r="E650" s="505"/>
      <c r="F650" s="485"/>
      <c r="G650" s="485"/>
      <c r="H650" s="485"/>
      <c r="I650" s="485"/>
      <c r="J650" s="973"/>
      <c r="K650" s="973"/>
      <c r="L650" s="485"/>
      <c r="M650" s="485"/>
      <c r="N650" s="485"/>
      <c r="O650" s="485"/>
      <c r="P650" s="973"/>
      <c r="Q650" s="973"/>
      <c r="R650" s="485"/>
      <c r="S650" s="485"/>
      <c r="T650" s="485"/>
      <c r="U650" s="968"/>
      <c r="V650" s="485"/>
      <c r="W650" s="485"/>
      <c r="X650" s="485"/>
      <c r="Y650" s="485"/>
      <c r="Z650" s="485"/>
      <c r="AA650" s="507"/>
      <c r="AB650" s="485"/>
      <c r="AC650" s="485"/>
      <c r="AD650" s="485"/>
      <c r="AE650" s="485"/>
      <c r="AF650" s="485"/>
      <c r="AG650" s="485"/>
      <c r="AH650" s="485"/>
      <c r="AI650" s="872"/>
    </row>
    <row r="651" ht="24.0" customHeight="1">
      <c r="A651" s="505"/>
      <c r="B651" s="485"/>
      <c r="C651" s="485"/>
      <c r="D651" s="485"/>
      <c r="E651" s="505"/>
      <c r="F651" s="485"/>
      <c r="G651" s="485"/>
      <c r="H651" s="485"/>
      <c r="I651" s="485"/>
      <c r="J651" s="973"/>
      <c r="K651" s="973"/>
      <c r="L651" s="485"/>
      <c r="M651" s="485"/>
      <c r="N651" s="485"/>
      <c r="O651" s="485"/>
      <c r="P651" s="973"/>
      <c r="Q651" s="973"/>
      <c r="R651" s="485"/>
      <c r="S651" s="485"/>
      <c r="T651" s="485"/>
      <c r="U651" s="968"/>
      <c r="V651" s="485"/>
      <c r="W651" s="485"/>
      <c r="X651" s="485"/>
      <c r="Y651" s="485"/>
      <c r="Z651" s="485"/>
      <c r="AA651" s="507"/>
      <c r="AB651" s="485"/>
      <c r="AC651" s="485"/>
      <c r="AD651" s="485"/>
      <c r="AE651" s="485"/>
      <c r="AF651" s="485"/>
      <c r="AG651" s="485"/>
      <c r="AH651" s="485"/>
      <c r="AI651" s="872"/>
    </row>
    <row r="652" ht="24.0" customHeight="1">
      <c r="A652" s="505"/>
      <c r="B652" s="485"/>
      <c r="C652" s="485"/>
      <c r="D652" s="485"/>
      <c r="E652" s="505"/>
      <c r="F652" s="485"/>
      <c r="G652" s="485"/>
      <c r="H652" s="485"/>
      <c r="I652" s="485"/>
      <c r="J652" s="973"/>
      <c r="K652" s="973"/>
      <c r="L652" s="485"/>
      <c r="M652" s="485"/>
      <c r="N652" s="485"/>
      <c r="O652" s="485"/>
      <c r="P652" s="973"/>
      <c r="Q652" s="973"/>
      <c r="R652" s="485"/>
      <c r="S652" s="485"/>
      <c r="T652" s="485"/>
      <c r="U652" s="968"/>
      <c r="V652" s="485"/>
      <c r="W652" s="485"/>
      <c r="X652" s="485"/>
      <c r="Y652" s="485"/>
      <c r="Z652" s="485"/>
      <c r="AA652" s="507"/>
      <c r="AB652" s="485"/>
      <c r="AC652" s="485"/>
      <c r="AD652" s="485"/>
      <c r="AE652" s="485"/>
      <c r="AF652" s="485"/>
      <c r="AG652" s="485"/>
      <c r="AH652" s="485"/>
      <c r="AI652" s="872"/>
    </row>
    <row r="653" ht="24.0" customHeight="1">
      <c r="A653" s="505"/>
      <c r="B653" s="485"/>
      <c r="C653" s="485"/>
      <c r="D653" s="485"/>
      <c r="E653" s="505"/>
      <c r="F653" s="485"/>
      <c r="G653" s="485"/>
      <c r="H653" s="485"/>
      <c r="I653" s="485"/>
      <c r="J653" s="973"/>
      <c r="K653" s="973"/>
      <c r="L653" s="485"/>
      <c r="M653" s="485"/>
      <c r="N653" s="485"/>
      <c r="O653" s="485"/>
      <c r="P653" s="973"/>
      <c r="Q653" s="973"/>
      <c r="R653" s="485"/>
      <c r="S653" s="485"/>
      <c r="T653" s="485"/>
      <c r="U653" s="968"/>
      <c r="V653" s="485"/>
      <c r="W653" s="485"/>
      <c r="X653" s="485"/>
      <c r="Y653" s="485"/>
      <c r="Z653" s="485"/>
      <c r="AA653" s="507"/>
      <c r="AB653" s="485"/>
      <c r="AC653" s="485"/>
      <c r="AD653" s="485"/>
      <c r="AE653" s="485"/>
      <c r="AF653" s="485"/>
      <c r="AG653" s="485"/>
      <c r="AH653" s="485"/>
      <c r="AI653" s="872"/>
    </row>
    <row r="654" ht="24.0" customHeight="1">
      <c r="A654" s="505"/>
      <c r="B654" s="485"/>
      <c r="C654" s="485"/>
      <c r="D654" s="485"/>
      <c r="E654" s="505"/>
      <c r="F654" s="485"/>
      <c r="G654" s="485"/>
      <c r="H654" s="485"/>
      <c r="I654" s="485"/>
      <c r="J654" s="973"/>
      <c r="K654" s="973"/>
      <c r="L654" s="485"/>
      <c r="M654" s="485"/>
      <c r="N654" s="485"/>
      <c r="O654" s="485"/>
      <c r="P654" s="973"/>
      <c r="Q654" s="973"/>
      <c r="R654" s="485"/>
      <c r="S654" s="485"/>
      <c r="T654" s="485"/>
      <c r="U654" s="968"/>
      <c r="V654" s="485"/>
      <c r="W654" s="485"/>
      <c r="X654" s="485"/>
      <c r="Y654" s="485"/>
      <c r="Z654" s="485"/>
      <c r="AA654" s="507"/>
      <c r="AB654" s="485"/>
      <c r="AC654" s="485"/>
      <c r="AD654" s="485"/>
      <c r="AE654" s="485"/>
      <c r="AF654" s="485"/>
      <c r="AG654" s="485"/>
      <c r="AH654" s="485"/>
      <c r="AI654" s="872"/>
    </row>
    <row r="655" ht="24.0" customHeight="1">
      <c r="A655" s="505"/>
      <c r="B655" s="485"/>
      <c r="C655" s="485"/>
      <c r="D655" s="485"/>
      <c r="E655" s="505"/>
      <c r="F655" s="485"/>
      <c r="G655" s="485"/>
      <c r="H655" s="485"/>
      <c r="I655" s="485"/>
      <c r="J655" s="973"/>
      <c r="K655" s="973"/>
      <c r="L655" s="485"/>
      <c r="M655" s="485"/>
      <c r="N655" s="485"/>
      <c r="O655" s="485"/>
      <c r="P655" s="973"/>
      <c r="Q655" s="973"/>
      <c r="R655" s="485"/>
      <c r="S655" s="485"/>
      <c r="T655" s="485"/>
      <c r="U655" s="968"/>
      <c r="V655" s="485"/>
      <c r="W655" s="485"/>
      <c r="X655" s="485"/>
      <c r="Y655" s="485"/>
      <c r="Z655" s="485"/>
      <c r="AA655" s="507"/>
      <c r="AB655" s="485"/>
      <c r="AC655" s="485"/>
      <c r="AD655" s="485"/>
      <c r="AE655" s="485"/>
      <c r="AF655" s="485"/>
      <c r="AG655" s="485"/>
      <c r="AH655" s="485"/>
      <c r="AI655" s="872"/>
    </row>
    <row r="656" ht="24.0" customHeight="1">
      <c r="A656" s="505"/>
      <c r="B656" s="485"/>
      <c r="C656" s="485"/>
      <c r="D656" s="485"/>
      <c r="E656" s="505"/>
      <c r="F656" s="485"/>
      <c r="G656" s="485"/>
      <c r="H656" s="485"/>
      <c r="I656" s="485"/>
      <c r="J656" s="973"/>
      <c r="K656" s="973"/>
      <c r="L656" s="485"/>
      <c r="M656" s="485"/>
      <c r="N656" s="485"/>
      <c r="O656" s="485"/>
      <c r="P656" s="973"/>
      <c r="Q656" s="973"/>
      <c r="R656" s="485"/>
      <c r="S656" s="485"/>
      <c r="T656" s="485"/>
      <c r="U656" s="968"/>
      <c r="V656" s="485"/>
      <c r="W656" s="485"/>
      <c r="X656" s="485"/>
      <c r="Y656" s="485"/>
      <c r="Z656" s="485"/>
      <c r="AA656" s="507"/>
      <c r="AB656" s="485"/>
      <c r="AC656" s="485"/>
      <c r="AD656" s="485"/>
      <c r="AE656" s="485"/>
      <c r="AF656" s="485"/>
      <c r="AG656" s="485"/>
      <c r="AH656" s="485"/>
      <c r="AI656" s="872"/>
    </row>
    <row r="657" ht="24.0" customHeight="1">
      <c r="A657" s="505"/>
      <c r="B657" s="485"/>
      <c r="C657" s="485"/>
      <c r="D657" s="485"/>
      <c r="E657" s="505"/>
      <c r="F657" s="485"/>
      <c r="G657" s="485"/>
      <c r="H657" s="485"/>
      <c r="I657" s="485"/>
      <c r="J657" s="973"/>
      <c r="K657" s="973"/>
      <c r="L657" s="485"/>
      <c r="M657" s="485"/>
      <c r="N657" s="485"/>
      <c r="O657" s="485"/>
      <c r="P657" s="973"/>
      <c r="Q657" s="973"/>
      <c r="R657" s="485"/>
      <c r="S657" s="485"/>
      <c r="T657" s="485"/>
      <c r="U657" s="968"/>
      <c r="V657" s="485"/>
      <c r="W657" s="485"/>
      <c r="X657" s="485"/>
      <c r="Y657" s="485"/>
      <c r="Z657" s="485"/>
      <c r="AA657" s="507"/>
      <c r="AB657" s="485"/>
      <c r="AC657" s="485"/>
      <c r="AD657" s="485"/>
      <c r="AE657" s="485"/>
      <c r="AF657" s="485"/>
      <c r="AG657" s="485"/>
      <c r="AH657" s="485"/>
      <c r="AI657" s="872"/>
    </row>
    <row r="658" ht="24.0" customHeight="1">
      <c r="A658" s="505"/>
      <c r="B658" s="485"/>
      <c r="C658" s="485"/>
      <c r="D658" s="485"/>
      <c r="E658" s="505"/>
      <c r="F658" s="485"/>
      <c r="G658" s="485"/>
      <c r="H658" s="485"/>
      <c r="I658" s="485"/>
      <c r="J658" s="973"/>
      <c r="K658" s="973"/>
      <c r="L658" s="485"/>
      <c r="M658" s="485"/>
      <c r="N658" s="485"/>
      <c r="O658" s="485"/>
      <c r="P658" s="973"/>
      <c r="Q658" s="973"/>
      <c r="R658" s="485"/>
      <c r="S658" s="485"/>
      <c r="T658" s="485"/>
      <c r="U658" s="968"/>
      <c r="V658" s="485"/>
      <c r="W658" s="485"/>
      <c r="X658" s="485"/>
      <c r="Y658" s="485"/>
      <c r="Z658" s="485"/>
      <c r="AA658" s="507"/>
      <c r="AB658" s="485"/>
      <c r="AC658" s="485"/>
      <c r="AD658" s="485"/>
      <c r="AE658" s="485"/>
      <c r="AF658" s="485"/>
      <c r="AG658" s="485"/>
      <c r="AH658" s="485"/>
      <c r="AI658" s="872"/>
    </row>
    <row r="659" ht="24.0" customHeight="1">
      <c r="A659" s="505"/>
      <c r="B659" s="485"/>
      <c r="C659" s="485"/>
      <c r="D659" s="485"/>
      <c r="E659" s="505"/>
      <c r="F659" s="485"/>
      <c r="G659" s="485"/>
      <c r="H659" s="485"/>
      <c r="I659" s="485"/>
      <c r="J659" s="973"/>
      <c r="K659" s="973"/>
      <c r="L659" s="485"/>
      <c r="M659" s="485"/>
      <c r="N659" s="485"/>
      <c r="O659" s="485"/>
      <c r="P659" s="973"/>
      <c r="Q659" s="973"/>
      <c r="R659" s="485"/>
      <c r="S659" s="485"/>
      <c r="T659" s="485"/>
      <c r="U659" s="968"/>
      <c r="V659" s="485"/>
      <c r="W659" s="485"/>
      <c r="X659" s="485"/>
      <c r="Y659" s="485"/>
      <c r="Z659" s="485"/>
      <c r="AA659" s="507"/>
      <c r="AB659" s="485"/>
      <c r="AC659" s="485"/>
      <c r="AD659" s="485"/>
      <c r="AE659" s="485"/>
      <c r="AF659" s="485"/>
      <c r="AG659" s="485"/>
      <c r="AH659" s="485"/>
      <c r="AI659" s="872"/>
    </row>
    <row r="660" ht="24.0" customHeight="1">
      <c r="A660" s="505"/>
      <c r="B660" s="485"/>
      <c r="C660" s="485"/>
      <c r="D660" s="485"/>
      <c r="E660" s="505"/>
      <c r="F660" s="485"/>
      <c r="G660" s="485"/>
      <c r="H660" s="485"/>
      <c r="I660" s="485"/>
      <c r="J660" s="973"/>
      <c r="K660" s="973"/>
      <c r="L660" s="485"/>
      <c r="M660" s="485"/>
      <c r="N660" s="485"/>
      <c r="O660" s="485"/>
      <c r="P660" s="973"/>
      <c r="Q660" s="973"/>
      <c r="R660" s="485"/>
      <c r="S660" s="485"/>
      <c r="T660" s="485"/>
      <c r="U660" s="968"/>
      <c r="V660" s="485"/>
      <c r="W660" s="485"/>
      <c r="X660" s="485"/>
      <c r="Y660" s="485"/>
      <c r="Z660" s="485"/>
      <c r="AA660" s="507"/>
      <c r="AB660" s="485"/>
      <c r="AC660" s="485"/>
      <c r="AD660" s="485"/>
      <c r="AE660" s="485"/>
      <c r="AF660" s="485"/>
      <c r="AG660" s="485"/>
      <c r="AH660" s="485"/>
      <c r="AI660" s="872"/>
    </row>
    <row r="661" ht="24.0" customHeight="1">
      <c r="A661" s="505"/>
      <c r="B661" s="485"/>
      <c r="C661" s="485"/>
      <c r="D661" s="485"/>
      <c r="E661" s="505"/>
      <c r="F661" s="485"/>
      <c r="G661" s="485"/>
      <c r="H661" s="485"/>
      <c r="I661" s="485"/>
      <c r="J661" s="973"/>
      <c r="K661" s="973"/>
      <c r="L661" s="485"/>
      <c r="M661" s="485"/>
      <c r="N661" s="485"/>
      <c r="O661" s="485"/>
      <c r="P661" s="973"/>
      <c r="Q661" s="973"/>
      <c r="R661" s="485"/>
      <c r="S661" s="485"/>
      <c r="T661" s="485"/>
      <c r="U661" s="968"/>
      <c r="V661" s="485"/>
      <c r="W661" s="485"/>
      <c r="X661" s="485"/>
      <c r="Y661" s="485"/>
      <c r="Z661" s="485"/>
      <c r="AA661" s="507"/>
      <c r="AB661" s="485"/>
      <c r="AC661" s="485"/>
      <c r="AD661" s="485"/>
      <c r="AE661" s="485"/>
      <c r="AF661" s="485"/>
      <c r="AG661" s="485"/>
      <c r="AH661" s="485"/>
      <c r="AI661" s="872"/>
    </row>
    <row r="662" ht="24.0" customHeight="1">
      <c r="A662" s="505"/>
      <c r="B662" s="485"/>
      <c r="C662" s="485"/>
      <c r="D662" s="485"/>
      <c r="E662" s="505"/>
      <c r="F662" s="485"/>
      <c r="G662" s="485"/>
      <c r="H662" s="485"/>
      <c r="I662" s="485"/>
      <c r="J662" s="973"/>
      <c r="K662" s="973"/>
      <c r="L662" s="485"/>
      <c r="M662" s="485"/>
      <c r="N662" s="485"/>
      <c r="O662" s="485"/>
      <c r="P662" s="973"/>
      <c r="Q662" s="973"/>
      <c r="R662" s="485"/>
      <c r="S662" s="485"/>
      <c r="T662" s="485"/>
      <c r="U662" s="968"/>
      <c r="V662" s="485"/>
      <c r="W662" s="485"/>
      <c r="X662" s="485"/>
      <c r="Y662" s="485"/>
      <c r="Z662" s="485"/>
      <c r="AA662" s="507"/>
      <c r="AB662" s="485"/>
      <c r="AC662" s="485"/>
      <c r="AD662" s="485"/>
      <c r="AE662" s="485"/>
      <c r="AF662" s="485"/>
      <c r="AG662" s="485"/>
      <c r="AH662" s="485"/>
      <c r="AI662" s="872"/>
    </row>
    <row r="663" ht="24.0" customHeight="1">
      <c r="A663" s="505"/>
      <c r="B663" s="485"/>
      <c r="C663" s="485"/>
      <c r="D663" s="485"/>
      <c r="E663" s="505"/>
      <c r="F663" s="485"/>
      <c r="G663" s="485"/>
      <c r="H663" s="485"/>
      <c r="I663" s="485"/>
      <c r="J663" s="973"/>
      <c r="K663" s="973"/>
      <c r="L663" s="485"/>
      <c r="M663" s="485"/>
      <c r="N663" s="485"/>
      <c r="O663" s="485"/>
      <c r="P663" s="973"/>
      <c r="Q663" s="973"/>
      <c r="R663" s="485"/>
      <c r="S663" s="485"/>
      <c r="T663" s="485"/>
      <c r="U663" s="968"/>
      <c r="V663" s="485"/>
      <c r="W663" s="485"/>
      <c r="X663" s="485"/>
      <c r="Y663" s="485"/>
      <c r="Z663" s="485"/>
      <c r="AA663" s="507"/>
      <c r="AB663" s="485"/>
      <c r="AC663" s="485"/>
      <c r="AD663" s="485"/>
      <c r="AE663" s="485"/>
      <c r="AF663" s="485"/>
      <c r="AG663" s="485"/>
      <c r="AH663" s="485"/>
      <c r="AI663" s="872"/>
    </row>
    <row r="664" ht="24.0" customHeight="1">
      <c r="A664" s="505"/>
      <c r="B664" s="485"/>
      <c r="C664" s="485"/>
      <c r="D664" s="485"/>
      <c r="E664" s="505"/>
      <c r="F664" s="485"/>
      <c r="G664" s="485"/>
      <c r="H664" s="485"/>
      <c r="I664" s="485"/>
      <c r="J664" s="973"/>
      <c r="K664" s="973"/>
      <c r="L664" s="485"/>
      <c r="M664" s="485"/>
      <c r="N664" s="485"/>
      <c r="O664" s="485"/>
      <c r="P664" s="973"/>
      <c r="Q664" s="973"/>
      <c r="R664" s="485"/>
      <c r="S664" s="485"/>
      <c r="T664" s="485"/>
      <c r="U664" s="968"/>
      <c r="V664" s="485"/>
      <c r="W664" s="485"/>
      <c r="X664" s="485"/>
      <c r="Y664" s="485"/>
      <c r="Z664" s="485"/>
      <c r="AA664" s="507"/>
      <c r="AB664" s="485"/>
      <c r="AC664" s="485"/>
      <c r="AD664" s="485"/>
      <c r="AE664" s="485"/>
      <c r="AF664" s="485"/>
      <c r="AG664" s="485"/>
      <c r="AH664" s="485"/>
      <c r="AI664" s="872"/>
    </row>
    <row r="665" ht="24.0" customHeight="1">
      <c r="A665" s="505"/>
      <c r="B665" s="485"/>
      <c r="C665" s="485"/>
      <c r="D665" s="485"/>
      <c r="E665" s="505"/>
      <c r="F665" s="485"/>
      <c r="G665" s="485"/>
      <c r="H665" s="485"/>
      <c r="I665" s="485"/>
      <c r="J665" s="973"/>
      <c r="K665" s="973"/>
      <c r="L665" s="485"/>
      <c r="M665" s="485"/>
      <c r="N665" s="485"/>
      <c r="O665" s="485"/>
      <c r="P665" s="973"/>
      <c r="Q665" s="973"/>
      <c r="R665" s="485"/>
      <c r="S665" s="485"/>
      <c r="T665" s="485"/>
      <c r="U665" s="968"/>
      <c r="V665" s="485"/>
      <c r="W665" s="485"/>
      <c r="X665" s="485"/>
      <c r="Y665" s="485"/>
      <c r="Z665" s="485"/>
      <c r="AA665" s="507"/>
      <c r="AB665" s="485"/>
      <c r="AC665" s="485"/>
      <c r="AD665" s="485"/>
      <c r="AE665" s="485"/>
      <c r="AF665" s="485"/>
      <c r="AG665" s="485"/>
      <c r="AH665" s="485"/>
      <c r="AI665" s="872"/>
    </row>
    <row r="666" ht="24.0" customHeight="1">
      <c r="A666" s="505"/>
      <c r="B666" s="485"/>
      <c r="C666" s="485"/>
      <c r="D666" s="485"/>
      <c r="E666" s="505"/>
      <c r="F666" s="485"/>
      <c r="G666" s="485"/>
      <c r="H666" s="485"/>
      <c r="I666" s="485"/>
      <c r="J666" s="973"/>
      <c r="K666" s="973"/>
      <c r="L666" s="485"/>
      <c r="M666" s="485"/>
      <c r="N666" s="485"/>
      <c r="O666" s="485"/>
      <c r="P666" s="973"/>
      <c r="Q666" s="973"/>
      <c r="R666" s="485"/>
      <c r="S666" s="485"/>
      <c r="T666" s="485"/>
      <c r="U666" s="968"/>
      <c r="V666" s="485"/>
      <c r="W666" s="485"/>
      <c r="X666" s="485"/>
      <c r="Y666" s="485"/>
      <c r="Z666" s="485"/>
      <c r="AA666" s="507"/>
      <c r="AB666" s="485"/>
      <c r="AC666" s="485"/>
      <c r="AD666" s="485"/>
      <c r="AE666" s="485"/>
      <c r="AF666" s="485"/>
      <c r="AG666" s="485"/>
      <c r="AH666" s="485"/>
      <c r="AI666" s="872"/>
    </row>
    <row r="667" ht="24.0" customHeight="1">
      <c r="A667" s="505"/>
      <c r="B667" s="485"/>
      <c r="C667" s="485"/>
      <c r="D667" s="485"/>
      <c r="E667" s="505"/>
      <c r="F667" s="485"/>
      <c r="G667" s="485"/>
      <c r="H667" s="485"/>
      <c r="I667" s="485"/>
      <c r="J667" s="973"/>
      <c r="K667" s="973"/>
      <c r="L667" s="485"/>
      <c r="M667" s="485"/>
      <c r="N667" s="485"/>
      <c r="O667" s="485"/>
      <c r="P667" s="973"/>
      <c r="Q667" s="973"/>
      <c r="R667" s="485"/>
      <c r="S667" s="485"/>
      <c r="T667" s="485"/>
      <c r="U667" s="968"/>
      <c r="V667" s="485"/>
      <c r="W667" s="485"/>
      <c r="X667" s="485"/>
      <c r="Y667" s="485"/>
      <c r="Z667" s="485"/>
      <c r="AA667" s="507"/>
      <c r="AB667" s="485"/>
      <c r="AC667" s="485"/>
      <c r="AD667" s="485"/>
      <c r="AE667" s="485"/>
      <c r="AF667" s="485"/>
      <c r="AG667" s="485"/>
      <c r="AH667" s="485"/>
      <c r="AI667" s="872"/>
    </row>
    <row r="668" ht="24.0" customHeight="1">
      <c r="A668" s="505"/>
      <c r="B668" s="485"/>
      <c r="C668" s="485"/>
      <c r="D668" s="485"/>
      <c r="E668" s="505"/>
      <c r="F668" s="485"/>
      <c r="G668" s="485"/>
      <c r="H668" s="485"/>
      <c r="I668" s="485"/>
      <c r="J668" s="973"/>
      <c r="K668" s="973"/>
      <c r="L668" s="485"/>
      <c r="M668" s="485"/>
      <c r="N668" s="485"/>
      <c r="O668" s="485"/>
      <c r="P668" s="973"/>
      <c r="Q668" s="973"/>
      <c r="R668" s="485"/>
      <c r="S668" s="485"/>
      <c r="T668" s="485"/>
      <c r="U668" s="968"/>
      <c r="V668" s="485"/>
      <c r="W668" s="485"/>
      <c r="X668" s="485"/>
      <c r="Y668" s="485"/>
      <c r="Z668" s="485"/>
      <c r="AA668" s="507"/>
      <c r="AB668" s="485"/>
      <c r="AC668" s="485"/>
      <c r="AD668" s="485"/>
      <c r="AE668" s="485"/>
      <c r="AF668" s="485"/>
      <c r="AG668" s="485"/>
      <c r="AH668" s="485"/>
      <c r="AI668" s="872"/>
    </row>
    <row r="669" ht="24.0" customHeight="1">
      <c r="A669" s="505"/>
      <c r="B669" s="485"/>
      <c r="C669" s="485"/>
      <c r="D669" s="485"/>
      <c r="E669" s="505"/>
      <c r="F669" s="485"/>
      <c r="G669" s="485"/>
      <c r="H669" s="485"/>
      <c r="I669" s="485"/>
      <c r="J669" s="973"/>
      <c r="K669" s="973"/>
      <c r="L669" s="485"/>
      <c r="M669" s="485"/>
      <c r="N669" s="485"/>
      <c r="O669" s="485"/>
      <c r="P669" s="973"/>
      <c r="Q669" s="973"/>
      <c r="R669" s="485"/>
      <c r="S669" s="485"/>
      <c r="T669" s="485"/>
      <c r="U669" s="968"/>
      <c r="V669" s="485"/>
      <c r="W669" s="485"/>
      <c r="X669" s="485"/>
      <c r="Y669" s="485"/>
      <c r="Z669" s="485"/>
      <c r="AA669" s="507"/>
      <c r="AB669" s="485"/>
      <c r="AC669" s="485"/>
      <c r="AD669" s="485"/>
      <c r="AE669" s="485"/>
      <c r="AF669" s="485"/>
      <c r="AG669" s="485"/>
      <c r="AH669" s="485"/>
      <c r="AI669" s="872"/>
    </row>
    <row r="670" ht="24.0" customHeight="1">
      <c r="A670" s="505"/>
      <c r="B670" s="485"/>
      <c r="C670" s="485"/>
      <c r="D670" s="485"/>
      <c r="E670" s="505"/>
      <c r="F670" s="485"/>
      <c r="G670" s="485"/>
      <c r="H670" s="485"/>
      <c r="I670" s="485"/>
      <c r="J670" s="973"/>
      <c r="K670" s="973"/>
      <c r="L670" s="485"/>
      <c r="M670" s="485"/>
      <c r="N670" s="485"/>
      <c r="O670" s="485"/>
      <c r="P670" s="973"/>
      <c r="Q670" s="973"/>
      <c r="R670" s="485"/>
      <c r="S670" s="485"/>
      <c r="T670" s="485"/>
      <c r="U670" s="968"/>
      <c r="V670" s="485"/>
      <c r="W670" s="485"/>
      <c r="X670" s="485"/>
      <c r="Y670" s="485"/>
      <c r="Z670" s="485"/>
      <c r="AA670" s="507"/>
      <c r="AB670" s="485"/>
      <c r="AC670" s="485"/>
      <c r="AD670" s="485"/>
      <c r="AE670" s="485"/>
      <c r="AF670" s="485"/>
      <c r="AG670" s="485"/>
      <c r="AH670" s="485"/>
      <c r="AI670" s="872"/>
    </row>
    <row r="671" ht="24.0" customHeight="1">
      <c r="A671" s="505"/>
      <c r="B671" s="485"/>
      <c r="C671" s="485"/>
      <c r="D671" s="485"/>
      <c r="E671" s="505"/>
      <c r="F671" s="485"/>
      <c r="G671" s="485"/>
      <c r="H671" s="485"/>
      <c r="I671" s="485"/>
      <c r="J671" s="973"/>
      <c r="K671" s="973"/>
      <c r="L671" s="485"/>
      <c r="M671" s="485"/>
      <c r="N671" s="485"/>
      <c r="O671" s="485"/>
      <c r="P671" s="973"/>
      <c r="Q671" s="973"/>
      <c r="R671" s="485"/>
      <c r="S671" s="485"/>
      <c r="T671" s="485"/>
      <c r="U671" s="968"/>
      <c r="V671" s="485"/>
      <c r="W671" s="485"/>
      <c r="X671" s="485"/>
      <c r="Y671" s="485"/>
      <c r="Z671" s="485"/>
      <c r="AA671" s="507"/>
      <c r="AB671" s="485"/>
      <c r="AC671" s="485"/>
      <c r="AD671" s="485"/>
      <c r="AE671" s="485"/>
      <c r="AF671" s="485"/>
      <c r="AG671" s="485"/>
      <c r="AH671" s="485"/>
      <c r="AI671" s="872"/>
    </row>
    <row r="672" ht="24.0" customHeight="1">
      <c r="A672" s="505"/>
      <c r="B672" s="485"/>
      <c r="C672" s="485"/>
      <c r="D672" s="485"/>
      <c r="E672" s="505"/>
      <c r="F672" s="485"/>
      <c r="G672" s="485"/>
      <c r="H672" s="485"/>
      <c r="I672" s="485"/>
      <c r="J672" s="973"/>
      <c r="K672" s="973"/>
      <c r="L672" s="485"/>
      <c r="M672" s="485"/>
      <c r="N672" s="485"/>
      <c r="O672" s="485"/>
      <c r="P672" s="973"/>
      <c r="Q672" s="973"/>
      <c r="R672" s="485"/>
      <c r="S672" s="485"/>
      <c r="T672" s="485"/>
      <c r="U672" s="968"/>
      <c r="V672" s="485"/>
      <c r="W672" s="485"/>
      <c r="X672" s="485"/>
      <c r="Y672" s="485"/>
      <c r="Z672" s="485"/>
      <c r="AA672" s="507"/>
      <c r="AB672" s="485"/>
      <c r="AC672" s="485"/>
      <c r="AD672" s="485"/>
      <c r="AE672" s="485"/>
      <c r="AF672" s="485"/>
      <c r="AG672" s="485"/>
      <c r="AH672" s="485"/>
      <c r="AI672" s="872"/>
    </row>
    <row r="673" ht="24.0" customHeight="1">
      <c r="A673" s="505"/>
      <c r="B673" s="485"/>
      <c r="C673" s="485"/>
      <c r="D673" s="485"/>
      <c r="E673" s="505"/>
      <c r="F673" s="485"/>
      <c r="G673" s="485"/>
      <c r="H673" s="485"/>
      <c r="I673" s="485"/>
      <c r="J673" s="973"/>
      <c r="K673" s="973"/>
      <c r="L673" s="485"/>
      <c r="M673" s="485"/>
      <c r="N673" s="485"/>
      <c r="O673" s="485"/>
      <c r="P673" s="973"/>
      <c r="Q673" s="973"/>
      <c r="R673" s="485"/>
      <c r="S673" s="485"/>
      <c r="T673" s="485"/>
      <c r="U673" s="968"/>
      <c r="V673" s="485"/>
      <c r="W673" s="485"/>
      <c r="X673" s="485"/>
      <c r="Y673" s="485"/>
      <c r="Z673" s="485"/>
      <c r="AA673" s="507"/>
      <c r="AB673" s="485"/>
      <c r="AC673" s="485"/>
      <c r="AD673" s="485"/>
      <c r="AE673" s="485"/>
      <c r="AF673" s="485"/>
      <c r="AG673" s="485"/>
      <c r="AH673" s="485"/>
      <c r="AI673" s="872"/>
    </row>
    <row r="674" ht="24.0" customHeight="1">
      <c r="A674" s="505"/>
      <c r="B674" s="485"/>
      <c r="C674" s="485"/>
      <c r="D674" s="485"/>
      <c r="E674" s="505"/>
      <c r="F674" s="485"/>
      <c r="G674" s="485"/>
      <c r="H674" s="485"/>
      <c r="I674" s="485"/>
      <c r="J674" s="973"/>
      <c r="K674" s="973"/>
      <c r="L674" s="485"/>
      <c r="M674" s="485"/>
      <c r="N674" s="485"/>
      <c r="O674" s="485"/>
      <c r="P674" s="973"/>
      <c r="Q674" s="973"/>
      <c r="R674" s="485"/>
      <c r="S674" s="485"/>
      <c r="T674" s="485"/>
      <c r="U674" s="968"/>
      <c r="V674" s="485"/>
      <c r="W674" s="485"/>
      <c r="X674" s="485"/>
      <c r="Y674" s="485"/>
      <c r="Z674" s="485"/>
      <c r="AA674" s="507"/>
      <c r="AB674" s="485"/>
      <c r="AC674" s="485"/>
      <c r="AD674" s="485"/>
      <c r="AE674" s="485"/>
      <c r="AF674" s="485"/>
      <c r="AG674" s="485"/>
      <c r="AH674" s="485"/>
      <c r="AI674" s="872"/>
    </row>
    <row r="675" ht="24.0" customHeight="1">
      <c r="A675" s="505"/>
      <c r="B675" s="485"/>
      <c r="C675" s="485"/>
      <c r="D675" s="485"/>
      <c r="E675" s="505"/>
      <c r="F675" s="485"/>
      <c r="G675" s="485"/>
      <c r="H675" s="485"/>
      <c r="I675" s="485"/>
      <c r="J675" s="973"/>
      <c r="K675" s="973"/>
      <c r="L675" s="485"/>
      <c r="M675" s="485"/>
      <c r="N675" s="485"/>
      <c r="O675" s="485"/>
      <c r="P675" s="973"/>
      <c r="Q675" s="973"/>
      <c r="R675" s="485"/>
      <c r="S675" s="485"/>
      <c r="T675" s="485"/>
      <c r="U675" s="968"/>
      <c r="V675" s="485"/>
      <c r="W675" s="485"/>
      <c r="X675" s="485"/>
      <c r="Y675" s="485"/>
      <c r="Z675" s="485"/>
      <c r="AA675" s="507"/>
      <c r="AB675" s="485"/>
      <c r="AC675" s="485"/>
      <c r="AD675" s="485"/>
      <c r="AE675" s="485"/>
      <c r="AF675" s="485"/>
      <c r="AG675" s="485"/>
      <c r="AH675" s="485"/>
      <c r="AI675" s="872"/>
    </row>
    <row r="676" ht="24.0" customHeight="1">
      <c r="A676" s="505"/>
      <c r="B676" s="485"/>
      <c r="C676" s="485"/>
      <c r="D676" s="485"/>
      <c r="E676" s="505"/>
      <c r="F676" s="485"/>
      <c r="G676" s="485"/>
      <c r="H676" s="485"/>
      <c r="I676" s="485"/>
      <c r="J676" s="973"/>
      <c r="K676" s="973"/>
      <c r="L676" s="485"/>
      <c r="M676" s="485"/>
      <c r="N676" s="485"/>
      <c r="O676" s="485"/>
      <c r="P676" s="973"/>
      <c r="Q676" s="973"/>
      <c r="R676" s="485"/>
      <c r="S676" s="485"/>
      <c r="T676" s="485"/>
      <c r="U676" s="968"/>
      <c r="V676" s="485"/>
      <c r="W676" s="485"/>
      <c r="X676" s="485"/>
      <c r="Y676" s="485"/>
      <c r="Z676" s="485"/>
      <c r="AA676" s="507"/>
      <c r="AB676" s="485"/>
      <c r="AC676" s="485"/>
      <c r="AD676" s="485"/>
      <c r="AE676" s="485"/>
      <c r="AF676" s="485"/>
      <c r="AG676" s="485"/>
      <c r="AH676" s="485"/>
      <c r="AI676" s="872"/>
    </row>
    <row r="677" ht="24.0" customHeight="1">
      <c r="A677" s="505"/>
      <c r="B677" s="485"/>
      <c r="C677" s="485"/>
      <c r="D677" s="485"/>
      <c r="E677" s="505"/>
      <c r="F677" s="485"/>
      <c r="G677" s="485"/>
      <c r="H677" s="485"/>
      <c r="I677" s="485"/>
      <c r="J677" s="973"/>
      <c r="K677" s="973"/>
      <c r="L677" s="485"/>
      <c r="M677" s="485"/>
      <c r="N677" s="485"/>
      <c r="O677" s="485"/>
      <c r="P677" s="973"/>
      <c r="Q677" s="973"/>
      <c r="R677" s="485"/>
      <c r="S677" s="485"/>
      <c r="T677" s="485"/>
      <c r="U677" s="968"/>
      <c r="V677" s="485"/>
      <c r="W677" s="485"/>
      <c r="X677" s="485"/>
      <c r="Y677" s="485"/>
      <c r="Z677" s="485"/>
      <c r="AA677" s="507"/>
      <c r="AB677" s="485"/>
      <c r="AC677" s="485"/>
      <c r="AD677" s="485"/>
      <c r="AE677" s="485"/>
      <c r="AF677" s="485"/>
      <c r="AG677" s="485"/>
      <c r="AH677" s="485"/>
      <c r="AI677" s="872"/>
    </row>
    <row r="678" ht="24.0" customHeight="1">
      <c r="A678" s="505"/>
      <c r="B678" s="485"/>
      <c r="C678" s="485"/>
      <c r="D678" s="485"/>
      <c r="E678" s="505"/>
      <c r="F678" s="485"/>
      <c r="G678" s="485"/>
      <c r="H678" s="485"/>
      <c r="I678" s="485"/>
      <c r="J678" s="973"/>
      <c r="K678" s="973"/>
      <c r="L678" s="485"/>
      <c r="M678" s="485"/>
      <c r="N678" s="485"/>
      <c r="O678" s="485"/>
      <c r="P678" s="973"/>
      <c r="Q678" s="973"/>
      <c r="R678" s="485"/>
      <c r="S678" s="485"/>
      <c r="T678" s="485"/>
      <c r="U678" s="968"/>
      <c r="V678" s="485"/>
      <c r="W678" s="485"/>
      <c r="X678" s="485"/>
      <c r="Y678" s="485"/>
      <c r="Z678" s="485"/>
      <c r="AA678" s="507"/>
      <c r="AB678" s="485"/>
      <c r="AC678" s="485"/>
      <c r="AD678" s="485"/>
      <c r="AE678" s="485"/>
      <c r="AF678" s="485"/>
      <c r="AG678" s="485"/>
      <c r="AH678" s="485"/>
      <c r="AI678" s="872"/>
    </row>
    <row r="679" ht="24.0" customHeight="1">
      <c r="A679" s="505"/>
      <c r="B679" s="485"/>
      <c r="C679" s="485"/>
      <c r="D679" s="485"/>
      <c r="E679" s="505"/>
      <c r="F679" s="485"/>
      <c r="G679" s="485"/>
      <c r="H679" s="485"/>
      <c r="I679" s="485"/>
      <c r="J679" s="973"/>
      <c r="K679" s="973"/>
      <c r="L679" s="485"/>
      <c r="M679" s="485"/>
      <c r="N679" s="485"/>
      <c r="O679" s="485"/>
      <c r="P679" s="973"/>
      <c r="Q679" s="973"/>
      <c r="R679" s="485"/>
      <c r="S679" s="485"/>
      <c r="T679" s="485"/>
      <c r="U679" s="968"/>
      <c r="V679" s="485"/>
      <c r="W679" s="485"/>
      <c r="X679" s="485"/>
      <c r="Y679" s="485"/>
      <c r="Z679" s="485"/>
      <c r="AA679" s="507"/>
      <c r="AB679" s="485"/>
      <c r="AC679" s="485"/>
      <c r="AD679" s="485"/>
      <c r="AE679" s="485"/>
      <c r="AF679" s="485"/>
      <c r="AG679" s="485"/>
      <c r="AH679" s="485"/>
      <c r="AI679" s="872"/>
    </row>
    <row r="680" ht="24.0" customHeight="1">
      <c r="A680" s="505"/>
      <c r="B680" s="485"/>
      <c r="C680" s="485"/>
      <c r="D680" s="485"/>
      <c r="E680" s="505"/>
      <c r="F680" s="485"/>
      <c r="G680" s="485"/>
      <c r="H680" s="485"/>
      <c r="I680" s="485"/>
      <c r="J680" s="973"/>
      <c r="K680" s="973"/>
      <c r="L680" s="485"/>
      <c r="M680" s="485"/>
      <c r="N680" s="485"/>
      <c r="O680" s="485"/>
      <c r="P680" s="973"/>
      <c r="Q680" s="973"/>
      <c r="R680" s="485"/>
      <c r="S680" s="485"/>
      <c r="T680" s="485"/>
      <c r="U680" s="968"/>
      <c r="V680" s="485"/>
      <c r="W680" s="485"/>
      <c r="X680" s="485"/>
      <c r="Y680" s="485"/>
      <c r="Z680" s="485"/>
      <c r="AA680" s="507"/>
      <c r="AB680" s="485"/>
      <c r="AC680" s="485"/>
      <c r="AD680" s="485"/>
      <c r="AE680" s="485"/>
      <c r="AF680" s="485"/>
      <c r="AG680" s="485"/>
      <c r="AH680" s="485"/>
      <c r="AI680" s="872"/>
    </row>
    <row r="681" ht="24.0" customHeight="1">
      <c r="A681" s="505"/>
      <c r="B681" s="485"/>
      <c r="C681" s="485"/>
      <c r="D681" s="485"/>
      <c r="E681" s="505"/>
      <c r="F681" s="485"/>
      <c r="G681" s="485"/>
      <c r="H681" s="485"/>
      <c r="I681" s="485"/>
      <c r="J681" s="973"/>
      <c r="K681" s="973"/>
      <c r="L681" s="485"/>
      <c r="M681" s="485"/>
      <c r="N681" s="485"/>
      <c r="O681" s="485"/>
      <c r="P681" s="973"/>
      <c r="Q681" s="973"/>
      <c r="R681" s="485"/>
      <c r="S681" s="485"/>
      <c r="T681" s="485"/>
      <c r="U681" s="968"/>
      <c r="V681" s="485"/>
      <c r="W681" s="485"/>
      <c r="X681" s="485"/>
      <c r="Y681" s="485"/>
      <c r="Z681" s="485"/>
      <c r="AA681" s="507"/>
      <c r="AB681" s="485"/>
      <c r="AC681" s="485"/>
      <c r="AD681" s="485"/>
      <c r="AE681" s="485"/>
      <c r="AF681" s="485"/>
      <c r="AG681" s="485"/>
      <c r="AH681" s="485"/>
      <c r="AI681" s="872"/>
    </row>
    <row r="682" ht="24.0" customHeight="1">
      <c r="A682" s="505"/>
      <c r="B682" s="485"/>
      <c r="C682" s="485"/>
      <c r="D682" s="485"/>
      <c r="E682" s="505"/>
      <c r="F682" s="485"/>
      <c r="G682" s="485"/>
      <c r="H682" s="485"/>
      <c r="I682" s="485"/>
      <c r="J682" s="973"/>
      <c r="K682" s="973"/>
      <c r="L682" s="485"/>
      <c r="M682" s="485"/>
      <c r="N682" s="485"/>
      <c r="O682" s="485"/>
      <c r="P682" s="973"/>
      <c r="Q682" s="973"/>
      <c r="R682" s="485"/>
      <c r="S682" s="485"/>
      <c r="T682" s="485"/>
      <c r="U682" s="968"/>
      <c r="V682" s="485"/>
      <c r="W682" s="485"/>
      <c r="X682" s="485"/>
      <c r="Y682" s="485"/>
      <c r="Z682" s="485"/>
      <c r="AA682" s="507"/>
      <c r="AB682" s="485"/>
      <c r="AC682" s="485"/>
      <c r="AD682" s="485"/>
      <c r="AE682" s="485"/>
      <c r="AF682" s="485"/>
      <c r="AG682" s="485"/>
      <c r="AH682" s="485"/>
      <c r="AI682" s="872"/>
    </row>
    <row r="683" ht="24.0" customHeight="1">
      <c r="A683" s="505"/>
      <c r="B683" s="485"/>
      <c r="C683" s="485"/>
      <c r="D683" s="485"/>
      <c r="E683" s="505"/>
      <c r="F683" s="485"/>
      <c r="G683" s="485"/>
      <c r="H683" s="485"/>
      <c r="I683" s="485"/>
      <c r="J683" s="973"/>
      <c r="K683" s="973"/>
      <c r="L683" s="485"/>
      <c r="M683" s="485"/>
      <c r="N683" s="485"/>
      <c r="O683" s="485"/>
      <c r="P683" s="973"/>
      <c r="Q683" s="973"/>
      <c r="R683" s="485"/>
      <c r="S683" s="485"/>
      <c r="T683" s="485"/>
      <c r="U683" s="968"/>
      <c r="V683" s="485"/>
      <c r="W683" s="485"/>
      <c r="X683" s="485"/>
      <c r="Y683" s="485"/>
      <c r="Z683" s="485"/>
      <c r="AA683" s="507"/>
      <c r="AB683" s="485"/>
      <c r="AC683" s="485"/>
      <c r="AD683" s="485"/>
      <c r="AE683" s="485"/>
      <c r="AF683" s="485"/>
      <c r="AG683" s="485"/>
      <c r="AH683" s="485"/>
      <c r="AI683" s="872"/>
    </row>
    <row r="684" ht="24.0" customHeight="1">
      <c r="A684" s="505"/>
      <c r="B684" s="485"/>
      <c r="C684" s="485"/>
      <c r="D684" s="485"/>
      <c r="E684" s="505"/>
      <c r="F684" s="485"/>
      <c r="G684" s="485"/>
      <c r="H684" s="485"/>
      <c r="I684" s="485"/>
      <c r="J684" s="973"/>
      <c r="K684" s="973"/>
      <c r="L684" s="485"/>
      <c r="M684" s="485"/>
      <c r="N684" s="485"/>
      <c r="O684" s="485"/>
      <c r="P684" s="973"/>
      <c r="Q684" s="973"/>
      <c r="R684" s="485"/>
      <c r="S684" s="485"/>
      <c r="T684" s="485"/>
      <c r="U684" s="968"/>
      <c r="V684" s="485"/>
      <c r="W684" s="485"/>
      <c r="X684" s="485"/>
      <c r="Y684" s="485"/>
      <c r="Z684" s="485"/>
      <c r="AA684" s="507"/>
      <c r="AB684" s="485"/>
      <c r="AC684" s="485"/>
      <c r="AD684" s="485"/>
      <c r="AE684" s="485"/>
      <c r="AF684" s="485"/>
      <c r="AG684" s="485"/>
      <c r="AH684" s="485"/>
      <c r="AI684" s="872"/>
    </row>
    <row r="685" ht="24.0" customHeight="1">
      <c r="A685" s="505"/>
      <c r="B685" s="485"/>
      <c r="C685" s="485"/>
      <c r="D685" s="485"/>
      <c r="E685" s="505"/>
      <c r="F685" s="485"/>
      <c r="G685" s="485"/>
      <c r="H685" s="485"/>
      <c r="I685" s="485"/>
      <c r="J685" s="973"/>
      <c r="K685" s="973"/>
      <c r="L685" s="485"/>
      <c r="M685" s="485"/>
      <c r="N685" s="485"/>
      <c r="O685" s="485"/>
      <c r="P685" s="973"/>
      <c r="Q685" s="973"/>
      <c r="R685" s="485"/>
      <c r="S685" s="485"/>
      <c r="T685" s="485"/>
      <c r="U685" s="968"/>
      <c r="V685" s="485"/>
      <c r="W685" s="485"/>
      <c r="X685" s="485"/>
      <c r="Y685" s="485"/>
      <c r="Z685" s="485"/>
      <c r="AA685" s="507"/>
      <c r="AB685" s="485"/>
      <c r="AC685" s="485"/>
      <c r="AD685" s="485"/>
      <c r="AE685" s="485"/>
      <c r="AF685" s="485"/>
      <c r="AG685" s="485"/>
      <c r="AH685" s="485"/>
      <c r="AI685" s="872"/>
    </row>
    <row r="686" ht="24.0" customHeight="1">
      <c r="A686" s="505"/>
      <c r="B686" s="485"/>
      <c r="C686" s="485"/>
      <c r="D686" s="485"/>
      <c r="E686" s="505"/>
      <c r="F686" s="485"/>
      <c r="G686" s="485"/>
      <c r="H686" s="485"/>
      <c r="I686" s="485"/>
      <c r="J686" s="973"/>
      <c r="K686" s="973"/>
      <c r="L686" s="485"/>
      <c r="M686" s="485"/>
      <c r="N686" s="485"/>
      <c r="O686" s="485"/>
      <c r="P686" s="973"/>
      <c r="Q686" s="973"/>
      <c r="R686" s="485"/>
      <c r="S686" s="485"/>
      <c r="T686" s="485"/>
      <c r="U686" s="968"/>
      <c r="V686" s="485"/>
      <c r="W686" s="485"/>
      <c r="X686" s="485"/>
      <c r="Y686" s="485"/>
      <c r="Z686" s="485"/>
      <c r="AA686" s="507"/>
      <c r="AB686" s="485"/>
      <c r="AC686" s="485"/>
      <c r="AD686" s="485"/>
      <c r="AE686" s="485"/>
      <c r="AF686" s="485"/>
      <c r="AG686" s="485"/>
      <c r="AH686" s="485"/>
      <c r="AI686" s="872"/>
    </row>
    <row r="687" ht="24.0" customHeight="1">
      <c r="A687" s="505"/>
      <c r="B687" s="485"/>
      <c r="C687" s="485"/>
      <c r="D687" s="485"/>
      <c r="E687" s="505"/>
      <c r="F687" s="485"/>
      <c r="G687" s="485"/>
      <c r="H687" s="485"/>
      <c r="I687" s="485"/>
      <c r="J687" s="973"/>
      <c r="K687" s="973"/>
      <c r="L687" s="485"/>
      <c r="M687" s="485"/>
      <c r="N687" s="485"/>
      <c r="O687" s="485"/>
      <c r="P687" s="973"/>
      <c r="Q687" s="973"/>
      <c r="R687" s="485"/>
      <c r="S687" s="485"/>
      <c r="T687" s="485"/>
      <c r="U687" s="968"/>
      <c r="V687" s="485"/>
      <c r="W687" s="485"/>
      <c r="X687" s="485"/>
      <c r="Y687" s="485"/>
      <c r="Z687" s="485"/>
      <c r="AA687" s="507"/>
      <c r="AB687" s="485"/>
      <c r="AC687" s="485"/>
      <c r="AD687" s="485"/>
      <c r="AE687" s="485"/>
      <c r="AF687" s="485"/>
      <c r="AG687" s="485"/>
      <c r="AH687" s="485"/>
      <c r="AI687" s="872"/>
    </row>
    <row r="688" ht="24.0" customHeight="1">
      <c r="A688" s="505"/>
      <c r="B688" s="485"/>
      <c r="C688" s="485"/>
      <c r="D688" s="485"/>
      <c r="E688" s="505"/>
      <c r="F688" s="485"/>
      <c r="G688" s="485"/>
      <c r="H688" s="485"/>
      <c r="I688" s="485"/>
      <c r="J688" s="973"/>
      <c r="K688" s="973"/>
      <c r="L688" s="485"/>
      <c r="M688" s="485"/>
      <c r="N688" s="485"/>
      <c r="O688" s="485"/>
      <c r="P688" s="973"/>
      <c r="Q688" s="973"/>
      <c r="R688" s="485"/>
      <c r="S688" s="485"/>
      <c r="T688" s="485"/>
      <c r="U688" s="968"/>
      <c r="V688" s="485"/>
      <c r="W688" s="485"/>
      <c r="X688" s="485"/>
      <c r="Y688" s="485"/>
      <c r="Z688" s="485"/>
      <c r="AA688" s="507"/>
      <c r="AB688" s="485"/>
      <c r="AC688" s="485"/>
      <c r="AD688" s="485"/>
      <c r="AE688" s="485"/>
      <c r="AF688" s="485"/>
      <c r="AG688" s="485"/>
      <c r="AH688" s="485"/>
      <c r="AI688" s="872"/>
    </row>
    <row r="689" ht="24.0" customHeight="1">
      <c r="A689" s="505"/>
      <c r="B689" s="485"/>
      <c r="C689" s="485"/>
      <c r="D689" s="485"/>
      <c r="E689" s="505"/>
      <c r="F689" s="485"/>
      <c r="G689" s="485"/>
      <c r="H689" s="485"/>
      <c r="I689" s="485"/>
      <c r="J689" s="973"/>
      <c r="K689" s="973"/>
      <c r="L689" s="485"/>
      <c r="M689" s="485"/>
      <c r="N689" s="485"/>
      <c r="O689" s="485"/>
      <c r="P689" s="973"/>
      <c r="Q689" s="973"/>
      <c r="R689" s="485"/>
      <c r="S689" s="485"/>
      <c r="T689" s="485"/>
      <c r="U689" s="968"/>
      <c r="V689" s="485"/>
      <c r="W689" s="485"/>
      <c r="X689" s="485"/>
      <c r="Y689" s="485"/>
      <c r="Z689" s="485"/>
      <c r="AA689" s="507"/>
      <c r="AB689" s="485"/>
      <c r="AC689" s="485"/>
      <c r="AD689" s="485"/>
      <c r="AE689" s="485"/>
      <c r="AF689" s="485"/>
      <c r="AG689" s="485"/>
      <c r="AH689" s="485"/>
      <c r="AI689" s="872"/>
    </row>
    <row r="690" ht="24.0" customHeight="1">
      <c r="A690" s="505"/>
      <c r="B690" s="485"/>
      <c r="C690" s="485"/>
      <c r="D690" s="485"/>
      <c r="E690" s="505"/>
      <c r="F690" s="485"/>
      <c r="G690" s="485"/>
      <c r="H690" s="485"/>
      <c r="I690" s="485"/>
      <c r="J690" s="973"/>
      <c r="K690" s="973"/>
      <c r="L690" s="485"/>
      <c r="M690" s="485"/>
      <c r="N690" s="485"/>
      <c r="O690" s="485"/>
      <c r="P690" s="973"/>
      <c r="Q690" s="973"/>
      <c r="R690" s="485"/>
      <c r="S690" s="485"/>
      <c r="T690" s="485"/>
      <c r="U690" s="968"/>
      <c r="V690" s="485"/>
      <c r="W690" s="485"/>
      <c r="X690" s="485"/>
      <c r="Y690" s="485"/>
      <c r="Z690" s="485"/>
      <c r="AA690" s="507"/>
      <c r="AB690" s="485"/>
      <c r="AC690" s="485"/>
      <c r="AD690" s="485"/>
      <c r="AE690" s="485"/>
      <c r="AF690" s="485"/>
      <c r="AG690" s="485"/>
      <c r="AH690" s="485"/>
      <c r="AI690" s="872"/>
    </row>
    <row r="691" ht="24.0" customHeight="1">
      <c r="A691" s="505"/>
      <c r="B691" s="485"/>
      <c r="C691" s="485"/>
      <c r="D691" s="485"/>
      <c r="E691" s="505"/>
      <c r="F691" s="485"/>
      <c r="G691" s="485"/>
      <c r="H691" s="485"/>
      <c r="I691" s="485"/>
      <c r="J691" s="973"/>
      <c r="K691" s="973"/>
      <c r="L691" s="485"/>
      <c r="M691" s="485"/>
      <c r="N691" s="485"/>
      <c r="O691" s="485"/>
      <c r="P691" s="973"/>
      <c r="Q691" s="973"/>
      <c r="R691" s="485"/>
      <c r="S691" s="485"/>
      <c r="T691" s="485"/>
      <c r="U691" s="968"/>
      <c r="V691" s="485"/>
      <c r="W691" s="485"/>
      <c r="X691" s="485"/>
      <c r="Y691" s="485"/>
      <c r="Z691" s="485"/>
      <c r="AA691" s="507"/>
      <c r="AB691" s="485"/>
      <c r="AC691" s="485"/>
      <c r="AD691" s="485"/>
      <c r="AE691" s="485"/>
      <c r="AF691" s="485"/>
      <c r="AG691" s="485"/>
      <c r="AH691" s="485"/>
      <c r="AI691" s="872"/>
    </row>
    <row r="692" ht="24.0" customHeight="1">
      <c r="A692" s="505"/>
      <c r="B692" s="485"/>
      <c r="C692" s="485"/>
      <c r="D692" s="485"/>
      <c r="E692" s="505"/>
      <c r="F692" s="485"/>
      <c r="G692" s="485"/>
      <c r="H692" s="485"/>
      <c r="I692" s="485"/>
      <c r="J692" s="973"/>
      <c r="K692" s="973"/>
      <c r="L692" s="485"/>
      <c r="M692" s="485"/>
      <c r="N692" s="485"/>
      <c r="O692" s="485"/>
      <c r="P692" s="973"/>
      <c r="Q692" s="973"/>
      <c r="R692" s="485"/>
      <c r="S692" s="485"/>
      <c r="T692" s="485"/>
      <c r="U692" s="968"/>
      <c r="V692" s="485"/>
      <c r="W692" s="485"/>
      <c r="X692" s="485"/>
      <c r="Y692" s="485"/>
      <c r="Z692" s="485"/>
      <c r="AA692" s="507"/>
      <c r="AB692" s="485"/>
      <c r="AC692" s="485"/>
      <c r="AD692" s="485"/>
      <c r="AE692" s="485"/>
      <c r="AF692" s="485"/>
      <c r="AG692" s="485"/>
      <c r="AH692" s="485"/>
      <c r="AI692" s="872"/>
    </row>
    <row r="693" ht="24.0" customHeight="1">
      <c r="A693" s="505"/>
      <c r="B693" s="485"/>
      <c r="C693" s="485"/>
      <c r="D693" s="485"/>
      <c r="E693" s="505"/>
      <c r="F693" s="485"/>
      <c r="G693" s="485"/>
      <c r="H693" s="485"/>
      <c r="I693" s="485"/>
      <c r="J693" s="973"/>
      <c r="K693" s="973"/>
      <c r="L693" s="485"/>
      <c r="M693" s="485"/>
      <c r="N693" s="485"/>
      <c r="O693" s="485"/>
      <c r="P693" s="973"/>
      <c r="Q693" s="973"/>
      <c r="R693" s="485"/>
      <c r="S693" s="485"/>
      <c r="T693" s="485"/>
      <c r="U693" s="968"/>
      <c r="V693" s="485"/>
      <c r="W693" s="485"/>
      <c r="X693" s="485"/>
      <c r="Y693" s="485"/>
      <c r="Z693" s="485"/>
      <c r="AA693" s="507"/>
      <c r="AB693" s="485"/>
      <c r="AC693" s="485"/>
      <c r="AD693" s="485"/>
      <c r="AE693" s="485"/>
      <c r="AF693" s="485"/>
      <c r="AG693" s="485"/>
      <c r="AH693" s="485"/>
      <c r="AI693" s="872"/>
    </row>
    <row r="694" ht="24.0" customHeight="1">
      <c r="A694" s="505"/>
      <c r="B694" s="485"/>
      <c r="C694" s="485"/>
      <c r="D694" s="485"/>
      <c r="E694" s="505"/>
      <c r="F694" s="485"/>
      <c r="G694" s="485"/>
      <c r="H694" s="485"/>
      <c r="I694" s="485"/>
      <c r="J694" s="973"/>
      <c r="K694" s="973"/>
      <c r="L694" s="485"/>
      <c r="M694" s="485"/>
      <c r="N694" s="485"/>
      <c r="O694" s="485"/>
      <c r="P694" s="973"/>
      <c r="Q694" s="973"/>
      <c r="R694" s="485"/>
      <c r="S694" s="485"/>
      <c r="T694" s="485"/>
      <c r="U694" s="968"/>
      <c r="V694" s="485"/>
      <c r="W694" s="485"/>
      <c r="X694" s="485"/>
      <c r="Y694" s="485"/>
      <c r="Z694" s="485"/>
      <c r="AA694" s="507"/>
      <c r="AB694" s="485"/>
      <c r="AC694" s="485"/>
      <c r="AD694" s="485"/>
      <c r="AE694" s="485"/>
      <c r="AF694" s="485"/>
      <c r="AG694" s="485"/>
      <c r="AH694" s="485"/>
      <c r="AI694" s="872"/>
    </row>
    <row r="695" ht="24.0" customHeight="1">
      <c r="A695" s="505"/>
      <c r="B695" s="485"/>
      <c r="C695" s="485"/>
      <c r="D695" s="485"/>
      <c r="E695" s="505"/>
      <c r="F695" s="485"/>
      <c r="G695" s="485"/>
      <c r="H695" s="485"/>
      <c r="I695" s="485"/>
      <c r="J695" s="973"/>
      <c r="K695" s="973"/>
      <c r="L695" s="485"/>
      <c r="M695" s="485"/>
      <c r="N695" s="485"/>
      <c r="O695" s="485"/>
      <c r="P695" s="973"/>
      <c r="Q695" s="973"/>
      <c r="R695" s="485"/>
      <c r="S695" s="485"/>
      <c r="T695" s="485"/>
      <c r="U695" s="968"/>
      <c r="V695" s="485"/>
      <c r="W695" s="485"/>
      <c r="X695" s="485"/>
      <c r="Y695" s="485"/>
      <c r="Z695" s="485"/>
      <c r="AA695" s="507"/>
      <c r="AB695" s="485"/>
      <c r="AC695" s="485"/>
      <c r="AD695" s="485"/>
      <c r="AE695" s="485"/>
      <c r="AF695" s="485"/>
      <c r="AG695" s="485"/>
      <c r="AH695" s="485"/>
      <c r="AI695" s="872"/>
    </row>
    <row r="696" ht="24.0" customHeight="1">
      <c r="A696" s="505"/>
      <c r="B696" s="485"/>
      <c r="C696" s="485"/>
      <c r="D696" s="485"/>
      <c r="E696" s="505"/>
      <c r="F696" s="485"/>
      <c r="G696" s="485"/>
      <c r="H696" s="485"/>
      <c r="I696" s="485"/>
      <c r="J696" s="973"/>
      <c r="K696" s="973"/>
      <c r="L696" s="485"/>
      <c r="M696" s="485"/>
      <c r="N696" s="485"/>
      <c r="O696" s="485"/>
      <c r="P696" s="973"/>
      <c r="Q696" s="973"/>
      <c r="R696" s="485"/>
      <c r="S696" s="485"/>
      <c r="T696" s="485"/>
      <c r="U696" s="968"/>
      <c r="V696" s="485"/>
      <c r="W696" s="485"/>
      <c r="X696" s="485"/>
      <c r="Y696" s="485"/>
      <c r="Z696" s="485"/>
      <c r="AA696" s="507"/>
      <c r="AB696" s="485"/>
      <c r="AC696" s="485"/>
      <c r="AD696" s="485"/>
      <c r="AE696" s="485"/>
      <c r="AF696" s="485"/>
      <c r="AG696" s="485"/>
      <c r="AH696" s="485"/>
      <c r="AI696" s="872"/>
    </row>
    <row r="697" ht="24.0" customHeight="1">
      <c r="A697" s="505"/>
      <c r="B697" s="485"/>
      <c r="C697" s="485"/>
      <c r="D697" s="485"/>
      <c r="E697" s="505"/>
      <c r="F697" s="485"/>
      <c r="G697" s="485"/>
      <c r="H697" s="485"/>
      <c r="I697" s="485"/>
      <c r="J697" s="973"/>
      <c r="K697" s="973"/>
      <c r="L697" s="485"/>
      <c r="M697" s="485"/>
      <c r="N697" s="485"/>
      <c r="O697" s="485"/>
      <c r="P697" s="973"/>
      <c r="Q697" s="973"/>
      <c r="R697" s="485"/>
      <c r="S697" s="485"/>
      <c r="T697" s="485"/>
      <c r="U697" s="968"/>
      <c r="V697" s="485"/>
      <c r="W697" s="485"/>
      <c r="X697" s="485"/>
      <c r="Y697" s="485"/>
      <c r="Z697" s="485"/>
      <c r="AA697" s="507"/>
      <c r="AB697" s="485"/>
      <c r="AC697" s="485"/>
      <c r="AD697" s="485"/>
      <c r="AE697" s="485"/>
      <c r="AF697" s="485"/>
      <c r="AG697" s="485"/>
      <c r="AH697" s="485"/>
      <c r="AI697" s="872"/>
    </row>
    <row r="698" ht="24.0" customHeight="1">
      <c r="A698" s="505"/>
      <c r="B698" s="485"/>
      <c r="C698" s="485"/>
      <c r="D698" s="485"/>
      <c r="E698" s="505"/>
      <c r="F698" s="485"/>
      <c r="G698" s="485"/>
      <c r="H698" s="485"/>
      <c r="I698" s="485"/>
      <c r="J698" s="973"/>
      <c r="K698" s="973"/>
      <c r="L698" s="485"/>
      <c r="M698" s="485"/>
      <c r="N698" s="485"/>
      <c r="O698" s="485"/>
      <c r="P698" s="973"/>
      <c r="Q698" s="973"/>
      <c r="R698" s="485"/>
      <c r="S698" s="485"/>
      <c r="T698" s="485"/>
      <c r="U698" s="968"/>
      <c r="V698" s="485"/>
      <c r="W698" s="485"/>
      <c r="X698" s="485"/>
      <c r="Y698" s="485"/>
      <c r="Z698" s="485"/>
      <c r="AA698" s="507"/>
      <c r="AB698" s="485"/>
      <c r="AC698" s="485"/>
      <c r="AD698" s="485"/>
      <c r="AE698" s="485"/>
      <c r="AF698" s="485"/>
      <c r="AG698" s="485"/>
      <c r="AH698" s="485"/>
      <c r="AI698" s="872"/>
    </row>
    <row r="699" ht="24.0" customHeight="1">
      <c r="A699" s="505"/>
      <c r="B699" s="485"/>
      <c r="C699" s="485"/>
      <c r="D699" s="485"/>
      <c r="E699" s="505"/>
      <c r="F699" s="485"/>
      <c r="G699" s="485"/>
      <c r="H699" s="485"/>
      <c r="I699" s="485"/>
      <c r="J699" s="973"/>
      <c r="K699" s="973"/>
      <c r="L699" s="485"/>
      <c r="M699" s="485"/>
      <c r="N699" s="485"/>
      <c r="O699" s="485"/>
      <c r="P699" s="973"/>
      <c r="Q699" s="973"/>
      <c r="R699" s="485"/>
      <c r="S699" s="485"/>
      <c r="T699" s="485"/>
      <c r="U699" s="968"/>
      <c r="V699" s="485"/>
      <c r="W699" s="485"/>
      <c r="X699" s="485"/>
      <c r="Y699" s="485"/>
      <c r="Z699" s="485"/>
      <c r="AA699" s="507"/>
      <c r="AB699" s="485"/>
      <c r="AC699" s="485"/>
      <c r="AD699" s="485"/>
      <c r="AE699" s="485"/>
      <c r="AF699" s="485"/>
      <c r="AG699" s="485"/>
      <c r="AH699" s="485"/>
      <c r="AI699" s="872"/>
    </row>
    <row r="700" ht="24.0" customHeight="1">
      <c r="A700" s="505"/>
      <c r="B700" s="485"/>
      <c r="C700" s="485"/>
      <c r="D700" s="485"/>
      <c r="E700" s="505"/>
      <c r="F700" s="485"/>
      <c r="G700" s="485"/>
      <c r="H700" s="485"/>
      <c r="I700" s="485"/>
      <c r="J700" s="973"/>
      <c r="K700" s="973"/>
      <c r="L700" s="485"/>
      <c r="M700" s="485"/>
      <c r="N700" s="485"/>
      <c r="O700" s="485"/>
      <c r="P700" s="973"/>
      <c r="Q700" s="973"/>
      <c r="R700" s="485"/>
      <c r="S700" s="485"/>
      <c r="T700" s="485"/>
      <c r="U700" s="968"/>
      <c r="V700" s="485"/>
      <c r="W700" s="485"/>
      <c r="X700" s="485"/>
      <c r="Y700" s="485"/>
      <c r="Z700" s="485"/>
      <c r="AA700" s="507"/>
      <c r="AB700" s="485"/>
      <c r="AC700" s="485"/>
      <c r="AD700" s="485"/>
      <c r="AE700" s="485"/>
      <c r="AF700" s="485"/>
      <c r="AG700" s="485"/>
      <c r="AH700" s="485"/>
      <c r="AI700" s="872"/>
    </row>
    <row r="701" ht="24.0" customHeight="1">
      <c r="A701" s="505"/>
      <c r="B701" s="485"/>
      <c r="C701" s="485"/>
      <c r="D701" s="485"/>
      <c r="E701" s="505"/>
      <c r="F701" s="485"/>
      <c r="G701" s="485"/>
      <c r="H701" s="485"/>
      <c r="I701" s="485"/>
      <c r="J701" s="973"/>
      <c r="K701" s="973"/>
      <c r="L701" s="485"/>
      <c r="M701" s="485"/>
      <c r="N701" s="485"/>
      <c r="O701" s="485"/>
      <c r="P701" s="973"/>
      <c r="Q701" s="973"/>
      <c r="R701" s="485"/>
      <c r="S701" s="485"/>
      <c r="T701" s="485"/>
      <c r="U701" s="968"/>
      <c r="V701" s="485"/>
      <c r="W701" s="485"/>
      <c r="X701" s="485"/>
      <c r="Y701" s="485"/>
      <c r="Z701" s="485"/>
      <c r="AA701" s="507"/>
      <c r="AB701" s="485"/>
      <c r="AC701" s="485"/>
      <c r="AD701" s="485"/>
      <c r="AE701" s="485"/>
      <c r="AF701" s="485"/>
      <c r="AG701" s="485"/>
      <c r="AH701" s="485"/>
      <c r="AI701" s="872"/>
    </row>
    <row r="702" ht="24.0" customHeight="1">
      <c r="A702" s="505"/>
      <c r="B702" s="485"/>
      <c r="C702" s="485"/>
      <c r="D702" s="485"/>
      <c r="E702" s="505"/>
      <c r="F702" s="485"/>
      <c r="G702" s="485"/>
      <c r="H702" s="485"/>
      <c r="I702" s="485"/>
      <c r="J702" s="973"/>
      <c r="K702" s="973"/>
      <c r="L702" s="485"/>
      <c r="M702" s="485"/>
      <c r="N702" s="485"/>
      <c r="O702" s="485"/>
      <c r="P702" s="973"/>
      <c r="Q702" s="973"/>
      <c r="R702" s="485"/>
      <c r="S702" s="485"/>
      <c r="T702" s="485"/>
      <c r="U702" s="968"/>
      <c r="V702" s="485"/>
      <c r="W702" s="485"/>
      <c r="X702" s="485"/>
      <c r="Y702" s="485"/>
      <c r="Z702" s="485"/>
      <c r="AA702" s="507"/>
      <c r="AB702" s="485"/>
      <c r="AC702" s="485"/>
      <c r="AD702" s="485"/>
      <c r="AE702" s="485"/>
      <c r="AF702" s="485"/>
      <c r="AG702" s="485"/>
      <c r="AH702" s="485"/>
      <c r="AI702" s="872"/>
    </row>
    <row r="703" ht="24.0" customHeight="1">
      <c r="A703" s="505"/>
      <c r="B703" s="485"/>
      <c r="C703" s="485"/>
      <c r="D703" s="485"/>
      <c r="E703" s="505"/>
      <c r="F703" s="485"/>
      <c r="G703" s="485"/>
      <c r="H703" s="485"/>
      <c r="I703" s="485"/>
      <c r="J703" s="973"/>
      <c r="K703" s="973"/>
      <c r="L703" s="485"/>
      <c r="M703" s="485"/>
      <c r="N703" s="485"/>
      <c r="O703" s="485"/>
      <c r="P703" s="973"/>
      <c r="Q703" s="973"/>
      <c r="R703" s="485"/>
      <c r="S703" s="485"/>
      <c r="T703" s="485"/>
      <c r="U703" s="968"/>
      <c r="V703" s="485"/>
      <c r="W703" s="485"/>
      <c r="X703" s="485"/>
      <c r="Y703" s="485"/>
      <c r="Z703" s="485"/>
      <c r="AA703" s="507"/>
      <c r="AB703" s="485"/>
      <c r="AC703" s="485"/>
      <c r="AD703" s="485"/>
      <c r="AE703" s="485"/>
      <c r="AF703" s="485"/>
      <c r="AG703" s="485"/>
      <c r="AH703" s="485"/>
      <c r="AI703" s="872"/>
    </row>
    <row r="704" ht="24.0" customHeight="1">
      <c r="A704" s="505"/>
      <c r="B704" s="485"/>
      <c r="C704" s="485"/>
      <c r="D704" s="485"/>
      <c r="E704" s="505"/>
      <c r="F704" s="485"/>
      <c r="G704" s="485"/>
      <c r="H704" s="485"/>
      <c r="I704" s="485"/>
      <c r="J704" s="973"/>
      <c r="K704" s="973"/>
      <c r="L704" s="485"/>
      <c r="M704" s="485"/>
      <c r="N704" s="485"/>
      <c r="O704" s="485"/>
      <c r="P704" s="973"/>
      <c r="Q704" s="973"/>
      <c r="R704" s="485"/>
      <c r="S704" s="485"/>
      <c r="T704" s="485"/>
      <c r="U704" s="968"/>
      <c r="V704" s="485"/>
      <c r="W704" s="485"/>
      <c r="X704" s="485"/>
      <c r="Y704" s="485"/>
      <c r="Z704" s="485"/>
      <c r="AA704" s="507"/>
      <c r="AB704" s="485"/>
      <c r="AC704" s="485"/>
      <c r="AD704" s="485"/>
      <c r="AE704" s="485"/>
      <c r="AF704" s="485"/>
      <c r="AG704" s="485"/>
      <c r="AH704" s="485"/>
      <c r="AI704" s="872"/>
    </row>
    <row r="705" ht="24.0" customHeight="1">
      <c r="A705" s="505"/>
      <c r="B705" s="485"/>
      <c r="C705" s="485"/>
      <c r="D705" s="485"/>
      <c r="E705" s="505"/>
      <c r="F705" s="485"/>
      <c r="G705" s="485"/>
      <c r="H705" s="485"/>
      <c r="I705" s="485"/>
      <c r="J705" s="973"/>
      <c r="K705" s="973"/>
      <c r="L705" s="485"/>
      <c r="M705" s="485"/>
      <c r="N705" s="485"/>
      <c r="O705" s="485"/>
      <c r="P705" s="973"/>
      <c r="Q705" s="973"/>
      <c r="R705" s="485"/>
      <c r="S705" s="485"/>
      <c r="T705" s="485"/>
      <c r="U705" s="968"/>
      <c r="V705" s="485"/>
      <c r="W705" s="485"/>
      <c r="X705" s="485"/>
      <c r="Y705" s="485"/>
      <c r="Z705" s="485"/>
      <c r="AA705" s="507"/>
      <c r="AB705" s="485"/>
      <c r="AC705" s="485"/>
      <c r="AD705" s="485"/>
      <c r="AE705" s="485"/>
      <c r="AF705" s="485"/>
      <c r="AG705" s="485"/>
      <c r="AH705" s="485"/>
      <c r="AI705" s="872"/>
    </row>
    <row r="706" ht="24.0" customHeight="1">
      <c r="A706" s="505"/>
      <c r="B706" s="485"/>
      <c r="C706" s="485"/>
      <c r="D706" s="485"/>
      <c r="E706" s="505"/>
      <c r="F706" s="485"/>
      <c r="G706" s="485"/>
      <c r="H706" s="485"/>
      <c r="I706" s="485"/>
      <c r="J706" s="973"/>
      <c r="K706" s="973"/>
      <c r="L706" s="485"/>
      <c r="M706" s="485"/>
      <c r="N706" s="485"/>
      <c r="O706" s="485"/>
      <c r="P706" s="973"/>
      <c r="Q706" s="973"/>
      <c r="R706" s="485"/>
      <c r="S706" s="485"/>
      <c r="T706" s="485"/>
      <c r="U706" s="968"/>
      <c r="V706" s="485"/>
      <c r="W706" s="485"/>
      <c r="X706" s="485"/>
      <c r="Y706" s="485"/>
      <c r="Z706" s="485"/>
      <c r="AA706" s="507"/>
      <c r="AB706" s="485"/>
      <c r="AC706" s="485"/>
      <c r="AD706" s="485"/>
      <c r="AE706" s="485"/>
      <c r="AF706" s="485"/>
      <c r="AG706" s="485"/>
      <c r="AH706" s="485"/>
      <c r="AI706" s="872"/>
    </row>
    <row r="707" ht="24.0" customHeight="1">
      <c r="A707" s="505"/>
      <c r="B707" s="485"/>
      <c r="C707" s="485"/>
      <c r="D707" s="485"/>
      <c r="E707" s="505"/>
      <c r="F707" s="485"/>
      <c r="G707" s="485"/>
      <c r="H707" s="485"/>
      <c r="I707" s="485"/>
      <c r="J707" s="973"/>
      <c r="K707" s="973"/>
      <c r="L707" s="485"/>
      <c r="M707" s="485"/>
      <c r="N707" s="485"/>
      <c r="O707" s="485"/>
      <c r="P707" s="973"/>
      <c r="Q707" s="973"/>
      <c r="R707" s="485"/>
      <c r="S707" s="485"/>
      <c r="T707" s="485"/>
      <c r="U707" s="968"/>
      <c r="V707" s="485"/>
      <c r="W707" s="485"/>
      <c r="X707" s="485"/>
      <c r="Y707" s="485"/>
      <c r="Z707" s="485"/>
      <c r="AA707" s="507"/>
      <c r="AB707" s="485"/>
      <c r="AC707" s="485"/>
      <c r="AD707" s="485"/>
      <c r="AE707" s="485"/>
      <c r="AF707" s="485"/>
      <c r="AG707" s="485"/>
      <c r="AH707" s="485"/>
      <c r="AI707" s="872"/>
    </row>
    <row r="708" ht="24.0" customHeight="1">
      <c r="A708" s="505"/>
      <c r="B708" s="485"/>
      <c r="C708" s="485"/>
      <c r="D708" s="485"/>
      <c r="E708" s="505"/>
      <c r="F708" s="485"/>
      <c r="G708" s="485"/>
      <c r="H708" s="485"/>
      <c r="I708" s="485"/>
      <c r="J708" s="973"/>
      <c r="K708" s="973"/>
      <c r="L708" s="485"/>
      <c r="M708" s="485"/>
      <c r="N708" s="485"/>
      <c r="O708" s="485"/>
      <c r="P708" s="973"/>
      <c r="Q708" s="973"/>
      <c r="R708" s="485"/>
      <c r="S708" s="485"/>
      <c r="T708" s="485"/>
      <c r="U708" s="968"/>
      <c r="V708" s="485"/>
      <c r="W708" s="485"/>
      <c r="X708" s="485"/>
      <c r="Y708" s="485"/>
      <c r="Z708" s="485"/>
      <c r="AA708" s="507"/>
      <c r="AB708" s="485"/>
      <c r="AC708" s="485"/>
      <c r="AD708" s="485"/>
      <c r="AE708" s="485"/>
      <c r="AF708" s="485"/>
      <c r="AG708" s="485"/>
      <c r="AH708" s="485"/>
      <c r="AI708" s="872"/>
    </row>
    <row r="709" ht="24.0" customHeight="1">
      <c r="A709" s="505"/>
      <c r="B709" s="485"/>
      <c r="C709" s="485"/>
      <c r="D709" s="485"/>
      <c r="E709" s="505"/>
      <c r="F709" s="485"/>
      <c r="G709" s="485"/>
      <c r="H709" s="485"/>
      <c r="I709" s="485"/>
      <c r="J709" s="973"/>
      <c r="K709" s="973"/>
      <c r="L709" s="485"/>
      <c r="M709" s="485"/>
      <c r="N709" s="485"/>
      <c r="O709" s="485"/>
      <c r="P709" s="973"/>
      <c r="Q709" s="973"/>
      <c r="R709" s="485"/>
      <c r="S709" s="485"/>
      <c r="T709" s="485"/>
      <c r="U709" s="968"/>
      <c r="V709" s="485"/>
      <c r="W709" s="485"/>
      <c r="X709" s="485"/>
      <c r="Y709" s="485"/>
      <c r="Z709" s="485"/>
      <c r="AA709" s="507"/>
      <c r="AB709" s="485"/>
      <c r="AC709" s="485"/>
      <c r="AD709" s="485"/>
      <c r="AE709" s="485"/>
      <c r="AF709" s="485"/>
      <c r="AG709" s="485"/>
      <c r="AH709" s="485"/>
      <c r="AI709" s="872"/>
    </row>
    <row r="710" ht="24.0" customHeight="1">
      <c r="A710" s="505"/>
      <c r="B710" s="485"/>
      <c r="C710" s="485"/>
      <c r="D710" s="485"/>
      <c r="E710" s="505"/>
      <c r="F710" s="485"/>
      <c r="G710" s="485"/>
      <c r="H710" s="485"/>
      <c r="I710" s="485"/>
      <c r="J710" s="973"/>
      <c r="K710" s="973"/>
      <c r="L710" s="485"/>
      <c r="M710" s="485"/>
      <c r="N710" s="485"/>
      <c r="O710" s="485"/>
      <c r="P710" s="973"/>
      <c r="Q710" s="973"/>
      <c r="R710" s="485"/>
      <c r="S710" s="485"/>
      <c r="T710" s="485"/>
      <c r="U710" s="968"/>
      <c r="V710" s="485"/>
      <c r="W710" s="485"/>
      <c r="X710" s="485"/>
      <c r="Y710" s="485"/>
      <c r="Z710" s="485"/>
      <c r="AA710" s="507"/>
      <c r="AB710" s="485"/>
      <c r="AC710" s="485"/>
      <c r="AD710" s="485"/>
      <c r="AE710" s="485"/>
      <c r="AF710" s="485"/>
      <c r="AG710" s="485"/>
      <c r="AH710" s="485"/>
      <c r="AI710" s="872"/>
    </row>
    <row r="711" ht="24.0" customHeight="1">
      <c r="A711" s="505"/>
      <c r="B711" s="485"/>
      <c r="C711" s="485"/>
      <c r="D711" s="485"/>
      <c r="E711" s="505"/>
      <c r="F711" s="485"/>
      <c r="G711" s="485"/>
      <c r="H711" s="485"/>
      <c r="I711" s="485"/>
      <c r="J711" s="973"/>
      <c r="K711" s="973"/>
      <c r="L711" s="485"/>
      <c r="M711" s="485"/>
      <c r="N711" s="485"/>
      <c r="O711" s="485"/>
      <c r="P711" s="973"/>
      <c r="Q711" s="973"/>
      <c r="R711" s="485"/>
      <c r="S711" s="485"/>
      <c r="T711" s="485"/>
      <c r="U711" s="968"/>
      <c r="V711" s="485"/>
      <c r="W711" s="485"/>
      <c r="X711" s="485"/>
      <c r="Y711" s="485"/>
      <c r="Z711" s="485"/>
      <c r="AA711" s="507"/>
      <c r="AB711" s="485"/>
      <c r="AC711" s="485"/>
      <c r="AD711" s="485"/>
      <c r="AE711" s="485"/>
      <c r="AF711" s="485"/>
      <c r="AG711" s="485"/>
      <c r="AH711" s="485"/>
      <c r="AI711" s="872"/>
    </row>
    <row r="712" ht="24.0" customHeight="1">
      <c r="A712" s="505"/>
      <c r="B712" s="485"/>
      <c r="C712" s="485"/>
      <c r="D712" s="485"/>
      <c r="E712" s="505"/>
      <c r="F712" s="485"/>
      <c r="G712" s="485"/>
      <c r="H712" s="485"/>
      <c r="I712" s="485"/>
      <c r="J712" s="973"/>
      <c r="K712" s="973"/>
      <c r="L712" s="485"/>
      <c r="M712" s="485"/>
      <c r="N712" s="485"/>
      <c r="O712" s="485"/>
      <c r="P712" s="973"/>
      <c r="Q712" s="973"/>
      <c r="R712" s="485"/>
      <c r="S712" s="485"/>
      <c r="T712" s="485"/>
      <c r="U712" s="968"/>
      <c r="V712" s="485"/>
      <c r="W712" s="485"/>
      <c r="X712" s="485"/>
      <c r="Y712" s="485"/>
      <c r="Z712" s="485"/>
      <c r="AA712" s="507"/>
      <c r="AB712" s="485"/>
      <c r="AC712" s="485"/>
      <c r="AD712" s="485"/>
      <c r="AE712" s="485"/>
      <c r="AF712" s="485"/>
      <c r="AG712" s="485"/>
      <c r="AH712" s="485"/>
      <c r="AI712" s="872"/>
    </row>
    <row r="713" ht="24.0" customHeight="1">
      <c r="A713" s="505"/>
      <c r="B713" s="485"/>
      <c r="C713" s="485"/>
      <c r="D713" s="485"/>
      <c r="E713" s="505"/>
      <c r="F713" s="485"/>
      <c r="G713" s="485"/>
      <c r="H713" s="485"/>
      <c r="I713" s="485"/>
      <c r="J713" s="973"/>
      <c r="K713" s="973"/>
      <c r="L713" s="485"/>
      <c r="M713" s="485"/>
      <c r="N713" s="485"/>
      <c r="O713" s="485"/>
      <c r="P713" s="973"/>
      <c r="Q713" s="973"/>
      <c r="R713" s="485"/>
      <c r="S713" s="485"/>
      <c r="T713" s="485"/>
      <c r="U713" s="968"/>
      <c r="V713" s="485"/>
      <c r="W713" s="485"/>
      <c r="X713" s="485"/>
      <c r="Y713" s="485"/>
      <c r="Z713" s="485"/>
      <c r="AA713" s="507"/>
      <c r="AB713" s="485"/>
      <c r="AC713" s="485"/>
      <c r="AD713" s="485"/>
      <c r="AE713" s="485"/>
      <c r="AF713" s="485"/>
      <c r="AG713" s="485"/>
      <c r="AH713" s="485"/>
      <c r="AI713" s="872"/>
    </row>
    <row r="714" ht="24.0" customHeight="1">
      <c r="A714" s="505"/>
      <c r="B714" s="485"/>
      <c r="C714" s="485"/>
      <c r="D714" s="485"/>
      <c r="E714" s="505"/>
      <c r="F714" s="485"/>
      <c r="G714" s="485"/>
      <c r="H714" s="485"/>
      <c r="I714" s="485"/>
      <c r="J714" s="973"/>
      <c r="K714" s="973"/>
      <c r="L714" s="485"/>
      <c r="M714" s="485"/>
      <c r="N714" s="485"/>
      <c r="O714" s="485"/>
      <c r="P714" s="973"/>
      <c r="Q714" s="973"/>
      <c r="R714" s="485"/>
      <c r="S714" s="485"/>
      <c r="T714" s="485"/>
      <c r="U714" s="968"/>
      <c r="V714" s="485"/>
      <c r="W714" s="485"/>
      <c r="X714" s="485"/>
      <c r="Y714" s="485"/>
      <c r="Z714" s="485"/>
      <c r="AA714" s="507"/>
      <c r="AB714" s="485"/>
      <c r="AC714" s="485"/>
      <c r="AD714" s="485"/>
      <c r="AE714" s="485"/>
      <c r="AF714" s="485"/>
      <c r="AG714" s="485"/>
      <c r="AH714" s="485"/>
      <c r="AI714" s="872"/>
    </row>
    <row r="715" ht="24.0" customHeight="1">
      <c r="A715" s="505"/>
      <c r="B715" s="485"/>
      <c r="C715" s="485"/>
      <c r="D715" s="485"/>
      <c r="E715" s="505"/>
      <c r="F715" s="485"/>
      <c r="G715" s="485"/>
      <c r="H715" s="485"/>
      <c r="I715" s="485"/>
      <c r="J715" s="973"/>
      <c r="K715" s="973"/>
      <c r="L715" s="485"/>
      <c r="M715" s="485"/>
      <c r="N715" s="485"/>
      <c r="O715" s="485"/>
      <c r="P715" s="973"/>
      <c r="Q715" s="973"/>
      <c r="R715" s="485"/>
      <c r="S715" s="485"/>
      <c r="T715" s="485"/>
      <c r="U715" s="968"/>
      <c r="V715" s="485"/>
      <c r="W715" s="485"/>
      <c r="X715" s="485"/>
      <c r="Y715" s="485"/>
      <c r="Z715" s="485"/>
      <c r="AA715" s="507"/>
      <c r="AB715" s="485"/>
      <c r="AC715" s="485"/>
      <c r="AD715" s="485"/>
      <c r="AE715" s="485"/>
      <c r="AF715" s="485"/>
      <c r="AG715" s="485"/>
      <c r="AH715" s="485"/>
      <c r="AI715" s="872"/>
    </row>
    <row r="716" ht="24.0" customHeight="1">
      <c r="A716" s="505"/>
      <c r="B716" s="485"/>
      <c r="C716" s="485"/>
      <c r="D716" s="485"/>
      <c r="E716" s="505"/>
      <c r="F716" s="485"/>
      <c r="G716" s="485"/>
      <c r="H716" s="485"/>
      <c r="I716" s="485"/>
      <c r="J716" s="973"/>
      <c r="K716" s="973"/>
      <c r="L716" s="485"/>
      <c r="M716" s="485"/>
      <c r="N716" s="485"/>
      <c r="O716" s="485"/>
      <c r="P716" s="973"/>
      <c r="Q716" s="973"/>
      <c r="R716" s="485"/>
      <c r="S716" s="485"/>
      <c r="T716" s="485"/>
      <c r="U716" s="968"/>
      <c r="V716" s="485"/>
      <c r="W716" s="485"/>
      <c r="X716" s="485"/>
      <c r="Y716" s="485"/>
      <c r="Z716" s="485"/>
      <c r="AA716" s="507"/>
      <c r="AB716" s="485"/>
      <c r="AC716" s="485"/>
      <c r="AD716" s="485"/>
      <c r="AE716" s="485"/>
      <c r="AF716" s="485"/>
      <c r="AG716" s="485"/>
      <c r="AH716" s="485"/>
      <c r="AI716" s="872"/>
    </row>
    <row r="717" ht="24.0" customHeight="1">
      <c r="A717" s="505"/>
      <c r="B717" s="485"/>
      <c r="C717" s="485"/>
      <c r="D717" s="485"/>
      <c r="E717" s="505"/>
      <c r="F717" s="485"/>
      <c r="G717" s="485"/>
      <c r="H717" s="485"/>
      <c r="I717" s="485"/>
      <c r="J717" s="973"/>
      <c r="K717" s="973"/>
      <c r="L717" s="485"/>
      <c r="M717" s="485"/>
      <c r="N717" s="485"/>
      <c r="O717" s="485"/>
      <c r="P717" s="973"/>
      <c r="Q717" s="973"/>
      <c r="R717" s="485"/>
      <c r="S717" s="485"/>
      <c r="T717" s="485"/>
      <c r="U717" s="968"/>
      <c r="V717" s="485"/>
      <c r="W717" s="485"/>
      <c r="X717" s="485"/>
      <c r="Y717" s="485"/>
      <c r="Z717" s="485"/>
      <c r="AA717" s="507"/>
      <c r="AB717" s="485"/>
      <c r="AC717" s="485"/>
      <c r="AD717" s="485"/>
      <c r="AE717" s="485"/>
      <c r="AF717" s="485"/>
      <c r="AG717" s="485"/>
      <c r="AH717" s="485"/>
      <c r="AI717" s="872"/>
    </row>
    <row r="718" ht="24.0" customHeight="1">
      <c r="A718" s="505"/>
      <c r="B718" s="485"/>
      <c r="C718" s="485"/>
      <c r="D718" s="485"/>
      <c r="E718" s="505"/>
      <c r="F718" s="485"/>
      <c r="G718" s="485"/>
      <c r="H718" s="485"/>
      <c r="I718" s="485"/>
      <c r="J718" s="973"/>
      <c r="K718" s="973"/>
      <c r="L718" s="485"/>
      <c r="M718" s="485"/>
      <c r="N718" s="485"/>
      <c r="O718" s="485"/>
      <c r="P718" s="973"/>
      <c r="Q718" s="973"/>
      <c r="R718" s="485"/>
      <c r="S718" s="485"/>
      <c r="T718" s="485"/>
      <c r="U718" s="968"/>
      <c r="V718" s="485"/>
      <c r="W718" s="485"/>
      <c r="X718" s="485"/>
      <c r="Y718" s="485"/>
      <c r="Z718" s="485"/>
      <c r="AA718" s="507"/>
      <c r="AB718" s="485"/>
      <c r="AC718" s="485"/>
      <c r="AD718" s="485"/>
      <c r="AE718" s="485"/>
      <c r="AF718" s="485"/>
      <c r="AG718" s="485"/>
      <c r="AH718" s="485"/>
      <c r="AI718" s="872"/>
    </row>
    <row r="719" ht="24.0" customHeight="1">
      <c r="A719" s="505"/>
      <c r="B719" s="485"/>
      <c r="C719" s="485"/>
      <c r="D719" s="485"/>
      <c r="E719" s="505"/>
      <c r="F719" s="485"/>
      <c r="G719" s="485"/>
      <c r="H719" s="485"/>
      <c r="I719" s="485"/>
      <c r="J719" s="973"/>
      <c r="K719" s="973"/>
      <c r="L719" s="485"/>
      <c r="M719" s="485"/>
      <c r="N719" s="485"/>
      <c r="O719" s="485"/>
      <c r="P719" s="973"/>
      <c r="Q719" s="973"/>
      <c r="R719" s="485"/>
      <c r="S719" s="485"/>
      <c r="T719" s="485"/>
      <c r="U719" s="968"/>
      <c r="V719" s="485"/>
      <c r="W719" s="485"/>
      <c r="X719" s="485"/>
      <c r="Y719" s="485"/>
      <c r="Z719" s="485"/>
      <c r="AA719" s="507"/>
      <c r="AB719" s="485"/>
      <c r="AC719" s="485"/>
      <c r="AD719" s="485"/>
      <c r="AE719" s="485"/>
      <c r="AF719" s="485"/>
      <c r="AG719" s="485"/>
      <c r="AH719" s="485"/>
      <c r="AI719" s="872"/>
    </row>
    <row r="720" ht="24.0" customHeight="1">
      <c r="A720" s="505"/>
      <c r="B720" s="485"/>
      <c r="C720" s="485"/>
      <c r="D720" s="485"/>
      <c r="E720" s="505"/>
      <c r="F720" s="485"/>
      <c r="G720" s="485"/>
      <c r="H720" s="485"/>
      <c r="I720" s="485"/>
      <c r="J720" s="973"/>
      <c r="K720" s="973"/>
      <c r="L720" s="485"/>
      <c r="M720" s="485"/>
      <c r="N720" s="485"/>
      <c r="O720" s="485"/>
      <c r="P720" s="973"/>
      <c r="Q720" s="973"/>
      <c r="R720" s="485"/>
      <c r="S720" s="485"/>
      <c r="T720" s="485"/>
      <c r="U720" s="968"/>
      <c r="V720" s="485"/>
      <c r="W720" s="485"/>
      <c r="X720" s="485"/>
      <c r="Y720" s="485"/>
      <c r="Z720" s="485"/>
      <c r="AA720" s="507"/>
      <c r="AB720" s="485"/>
      <c r="AC720" s="485"/>
      <c r="AD720" s="485"/>
      <c r="AE720" s="485"/>
      <c r="AF720" s="485"/>
      <c r="AG720" s="485"/>
      <c r="AH720" s="485"/>
      <c r="AI720" s="872"/>
    </row>
    <row r="721" ht="24.0" customHeight="1">
      <c r="A721" s="505"/>
      <c r="B721" s="485"/>
      <c r="C721" s="485"/>
      <c r="D721" s="485"/>
      <c r="E721" s="505"/>
      <c r="F721" s="485"/>
      <c r="G721" s="485"/>
      <c r="H721" s="485"/>
      <c r="I721" s="485"/>
      <c r="J721" s="973"/>
      <c r="K721" s="973"/>
      <c r="L721" s="485"/>
      <c r="M721" s="485"/>
      <c r="N721" s="485"/>
      <c r="O721" s="485"/>
      <c r="P721" s="973"/>
      <c r="Q721" s="973"/>
      <c r="R721" s="485"/>
      <c r="S721" s="485"/>
      <c r="T721" s="485"/>
      <c r="U721" s="968"/>
      <c r="V721" s="485"/>
      <c r="W721" s="485"/>
      <c r="X721" s="485"/>
      <c r="Y721" s="485"/>
      <c r="Z721" s="485"/>
      <c r="AA721" s="507"/>
      <c r="AB721" s="485"/>
      <c r="AC721" s="485"/>
      <c r="AD721" s="485"/>
      <c r="AE721" s="485"/>
      <c r="AF721" s="485"/>
      <c r="AG721" s="485"/>
      <c r="AH721" s="485"/>
      <c r="AI721" s="872"/>
    </row>
    <row r="722" ht="24.0" customHeight="1">
      <c r="A722" s="505"/>
      <c r="B722" s="485"/>
      <c r="C722" s="485"/>
      <c r="D722" s="485"/>
      <c r="E722" s="505"/>
      <c r="F722" s="485"/>
      <c r="G722" s="485"/>
      <c r="H722" s="485"/>
      <c r="I722" s="485"/>
      <c r="J722" s="973"/>
      <c r="K722" s="973"/>
      <c r="L722" s="485"/>
      <c r="M722" s="485"/>
      <c r="N722" s="485"/>
      <c r="O722" s="485"/>
      <c r="P722" s="973"/>
      <c r="Q722" s="973"/>
      <c r="R722" s="485"/>
      <c r="S722" s="485"/>
      <c r="T722" s="485"/>
      <c r="U722" s="968"/>
      <c r="V722" s="485"/>
      <c r="W722" s="485"/>
      <c r="X722" s="485"/>
      <c r="Y722" s="485"/>
      <c r="Z722" s="485"/>
      <c r="AA722" s="507"/>
      <c r="AB722" s="485"/>
      <c r="AC722" s="485"/>
      <c r="AD722" s="485"/>
      <c r="AE722" s="485"/>
      <c r="AF722" s="485"/>
      <c r="AG722" s="485"/>
      <c r="AH722" s="485"/>
      <c r="AI722" s="872"/>
    </row>
    <row r="723" ht="24.0" customHeight="1">
      <c r="A723" s="505"/>
      <c r="B723" s="485"/>
      <c r="C723" s="485"/>
      <c r="D723" s="485"/>
      <c r="E723" s="505"/>
      <c r="F723" s="485"/>
      <c r="G723" s="485"/>
      <c r="H723" s="485"/>
      <c r="I723" s="485"/>
      <c r="J723" s="973"/>
      <c r="K723" s="973"/>
      <c r="L723" s="485"/>
      <c r="M723" s="485"/>
      <c r="N723" s="485"/>
      <c r="O723" s="485"/>
      <c r="P723" s="973"/>
      <c r="Q723" s="973"/>
      <c r="R723" s="485"/>
      <c r="S723" s="485"/>
      <c r="T723" s="485"/>
      <c r="U723" s="968"/>
      <c r="V723" s="485"/>
      <c r="W723" s="485"/>
      <c r="X723" s="485"/>
      <c r="Y723" s="485"/>
      <c r="Z723" s="485"/>
      <c r="AA723" s="507"/>
      <c r="AB723" s="485"/>
      <c r="AC723" s="485"/>
      <c r="AD723" s="485"/>
      <c r="AE723" s="485"/>
      <c r="AF723" s="485"/>
      <c r="AG723" s="485"/>
      <c r="AH723" s="485"/>
      <c r="AI723" s="872"/>
    </row>
    <row r="724" ht="24.0" customHeight="1">
      <c r="A724" s="505"/>
      <c r="B724" s="485"/>
      <c r="C724" s="485"/>
      <c r="D724" s="485"/>
      <c r="E724" s="505"/>
      <c r="F724" s="485"/>
      <c r="G724" s="485"/>
      <c r="H724" s="485"/>
      <c r="I724" s="485"/>
      <c r="J724" s="973"/>
      <c r="K724" s="973"/>
      <c r="L724" s="485"/>
      <c r="M724" s="485"/>
      <c r="N724" s="485"/>
      <c r="O724" s="485"/>
      <c r="P724" s="973"/>
      <c r="Q724" s="973"/>
      <c r="R724" s="485"/>
      <c r="S724" s="485"/>
      <c r="T724" s="485"/>
      <c r="U724" s="968"/>
      <c r="V724" s="485"/>
      <c r="W724" s="485"/>
      <c r="X724" s="485"/>
      <c r="Y724" s="485"/>
      <c r="Z724" s="485"/>
      <c r="AA724" s="507"/>
      <c r="AB724" s="485"/>
      <c r="AC724" s="485"/>
      <c r="AD724" s="485"/>
      <c r="AE724" s="485"/>
      <c r="AF724" s="485"/>
      <c r="AG724" s="485"/>
      <c r="AH724" s="485"/>
      <c r="AI724" s="872"/>
    </row>
    <row r="725" ht="24.0" customHeight="1">
      <c r="A725" s="505"/>
      <c r="B725" s="485"/>
      <c r="C725" s="485"/>
      <c r="D725" s="485"/>
      <c r="E725" s="505"/>
      <c r="F725" s="485"/>
      <c r="G725" s="485"/>
      <c r="H725" s="485"/>
      <c r="I725" s="485"/>
      <c r="J725" s="973"/>
      <c r="K725" s="973"/>
      <c r="L725" s="485"/>
      <c r="M725" s="485"/>
      <c r="N725" s="485"/>
      <c r="O725" s="485"/>
      <c r="P725" s="973"/>
      <c r="Q725" s="973"/>
      <c r="R725" s="485"/>
      <c r="S725" s="485"/>
      <c r="T725" s="485"/>
      <c r="U725" s="968"/>
      <c r="V725" s="485"/>
      <c r="W725" s="485"/>
      <c r="X725" s="485"/>
      <c r="Y725" s="485"/>
      <c r="Z725" s="485"/>
      <c r="AA725" s="507"/>
      <c r="AB725" s="485"/>
      <c r="AC725" s="485"/>
      <c r="AD725" s="485"/>
      <c r="AE725" s="485"/>
      <c r="AF725" s="485"/>
      <c r="AG725" s="485"/>
      <c r="AH725" s="485"/>
      <c r="AI725" s="872"/>
    </row>
    <row r="726" ht="24.0" customHeight="1">
      <c r="A726" s="505"/>
      <c r="B726" s="485"/>
      <c r="C726" s="485"/>
      <c r="D726" s="485"/>
      <c r="E726" s="505"/>
      <c r="F726" s="485"/>
      <c r="G726" s="485"/>
      <c r="H726" s="485"/>
      <c r="I726" s="485"/>
      <c r="J726" s="973"/>
      <c r="K726" s="973"/>
      <c r="L726" s="485"/>
      <c r="M726" s="485"/>
      <c r="N726" s="485"/>
      <c r="O726" s="485"/>
      <c r="P726" s="973"/>
      <c r="Q726" s="973"/>
      <c r="R726" s="485"/>
      <c r="S726" s="485"/>
      <c r="T726" s="485"/>
      <c r="U726" s="968"/>
      <c r="V726" s="485"/>
      <c r="W726" s="485"/>
      <c r="X726" s="485"/>
      <c r="Y726" s="485"/>
      <c r="Z726" s="485"/>
      <c r="AA726" s="507"/>
      <c r="AB726" s="485"/>
      <c r="AC726" s="485"/>
      <c r="AD726" s="485"/>
      <c r="AE726" s="485"/>
      <c r="AF726" s="485"/>
      <c r="AG726" s="485"/>
      <c r="AH726" s="485"/>
      <c r="AI726" s="872"/>
    </row>
    <row r="727" ht="24.0" customHeight="1">
      <c r="A727" s="505"/>
      <c r="B727" s="485"/>
      <c r="C727" s="485"/>
      <c r="D727" s="485"/>
      <c r="E727" s="505"/>
      <c r="F727" s="485"/>
      <c r="G727" s="485"/>
      <c r="H727" s="485"/>
      <c r="I727" s="485"/>
      <c r="J727" s="973"/>
      <c r="K727" s="973"/>
      <c r="L727" s="485"/>
      <c r="M727" s="485"/>
      <c r="N727" s="485"/>
      <c r="O727" s="485"/>
      <c r="P727" s="973"/>
      <c r="Q727" s="973"/>
      <c r="R727" s="485"/>
      <c r="S727" s="485"/>
      <c r="T727" s="485"/>
      <c r="U727" s="968"/>
      <c r="V727" s="485"/>
      <c r="W727" s="485"/>
      <c r="X727" s="485"/>
      <c r="Y727" s="485"/>
      <c r="Z727" s="485"/>
      <c r="AA727" s="507"/>
      <c r="AB727" s="485"/>
      <c r="AC727" s="485"/>
      <c r="AD727" s="485"/>
      <c r="AE727" s="485"/>
      <c r="AF727" s="485"/>
      <c r="AG727" s="485"/>
      <c r="AH727" s="485"/>
      <c r="AI727" s="872"/>
    </row>
    <row r="728" ht="24.0" customHeight="1">
      <c r="A728" s="505"/>
      <c r="B728" s="485"/>
      <c r="C728" s="485"/>
      <c r="D728" s="485"/>
      <c r="E728" s="505"/>
      <c r="F728" s="485"/>
      <c r="G728" s="485"/>
      <c r="H728" s="485"/>
      <c r="I728" s="485"/>
      <c r="J728" s="973"/>
      <c r="K728" s="973"/>
      <c r="L728" s="485"/>
      <c r="M728" s="485"/>
      <c r="N728" s="485"/>
      <c r="O728" s="485"/>
      <c r="P728" s="973"/>
      <c r="Q728" s="973"/>
      <c r="R728" s="485"/>
      <c r="S728" s="485"/>
      <c r="T728" s="485"/>
      <c r="U728" s="968"/>
      <c r="V728" s="485"/>
      <c r="W728" s="485"/>
      <c r="X728" s="485"/>
      <c r="Y728" s="485"/>
      <c r="Z728" s="485"/>
      <c r="AA728" s="507"/>
      <c r="AB728" s="485"/>
      <c r="AC728" s="485"/>
      <c r="AD728" s="485"/>
      <c r="AE728" s="485"/>
      <c r="AF728" s="485"/>
      <c r="AG728" s="485"/>
      <c r="AH728" s="485"/>
      <c r="AI728" s="872"/>
    </row>
    <row r="729" ht="24.0" customHeight="1">
      <c r="A729" s="505"/>
      <c r="B729" s="485"/>
      <c r="C729" s="485"/>
      <c r="D729" s="485"/>
      <c r="E729" s="505"/>
      <c r="F729" s="485"/>
      <c r="G729" s="485"/>
      <c r="H729" s="485"/>
      <c r="I729" s="485"/>
      <c r="J729" s="973"/>
      <c r="K729" s="973"/>
      <c r="L729" s="485"/>
      <c r="M729" s="485"/>
      <c r="N729" s="485"/>
      <c r="O729" s="485"/>
      <c r="P729" s="973"/>
      <c r="Q729" s="973"/>
      <c r="R729" s="485"/>
      <c r="S729" s="485"/>
      <c r="T729" s="485"/>
      <c r="U729" s="968"/>
      <c r="V729" s="485"/>
      <c r="W729" s="485"/>
      <c r="X729" s="485"/>
      <c r="Y729" s="485"/>
      <c r="Z729" s="485"/>
      <c r="AA729" s="507"/>
      <c r="AB729" s="485"/>
      <c r="AC729" s="485"/>
      <c r="AD729" s="485"/>
      <c r="AE729" s="485"/>
      <c r="AF729" s="485"/>
      <c r="AG729" s="485"/>
      <c r="AH729" s="485"/>
      <c r="AI729" s="872"/>
    </row>
    <row r="730" ht="24.0" customHeight="1">
      <c r="A730" s="505"/>
      <c r="B730" s="485"/>
      <c r="C730" s="485"/>
      <c r="D730" s="485"/>
      <c r="E730" s="505"/>
      <c r="F730" s="485"/>
      <c r="G730" s="485"/>
      <c r="H730" s="485"/>
      <c r="I730" s="485"/>
      <c r="J730" s="973"/>
      <c r="K730" s="973"/>
      <c r="L730" s="485"/>
      <c r="M730" s="485"/>
      <c r="N730" s="485"/>
      <c r="O730" s="485"/>
      <c r="P730" s="973"/>
      <c r="Q730" s="973"/>
      <c r="R730" s="485"/>
      <c r="S730" s="485"/>
      <c r="T730" s="485"/>
      <c r="U730" s="968"/>
      <c r="V730" s="485"/>
      <c r="W730" s="485"/>
      <c r="X730" s="485"/>
      <c r="Y730" s="485"/>
      <c r="Z730" s="485"/>
      <c r="AA730" s="507"/>
      <c r="AB730" s="485"/>
      <c r="AC730" s="485"/>
      <c r="AD730" s="485"/>
      <c r="AE730" s="485"/>
      <c r="AF730" s="485"/>
      <c r="AG730" s="485"/>
      <c r="AH730" s="485"/>
      <c r="AI730" s="872"/>
    </row>
    <row r="731" ht="24.0" customHeight="1">
      <c r="A731" s="505"/>
      <c r="B731" s="485"/>
      <c r="C731" s="485"/>
      <c r="D731" s="485"/>
      <c r="E731" s="505"/>
      <c r="F731" s="485"/>
      <c r="G731" s="485"/>
      <c r="H731" s="485"/>
      <c r="I731" s="485"/>
      <c r="J731" s="973"/>
      <c r="K731" s="973"/>
      <c r="L731" s="485"/>
      <c r="M731" s="485"/>
      <c r="N731" s="485"/>
      <c r="O731" s="485"/>
      <c r="P731" s="973"/>
      <c r="Q731" s="973"/>
      <c r="R731" s="485"/>
      <c r="S731" s="485"/>
      <c r="T731" s="485"/>
      <c r="U731" s="968"/>
      <c r="V731" s="485"/>
      <c r="W731" s="485"/>
      <c r="X731" s="485"/>
      <c r="Y731" s="485"/>
      <c r="Z731" s="485"/>
      <c r="AA731" s="507"/>
      <c r="AB731" s="485"/>
      <c r="AC731" s="485"/>
      <c r="AD731" s="485"/>
      <c r="AE731" s="485"/>
      <c r="AF731" s="485"/>
      <c r="AG731" s="485"/>
      <c r="AH731" s="485"/>
      <c r="AI731" s="872"/>
    </row>
    <row r="732" ht="24.0" customHeight="1">
      <c r="A732" s="505"/>
      <c r="B732" s="485"/>
      <c r="C732" s="485"/>
      <c r="D732" s="485"/>
      <c r="E732" s="505"/>
      <c r="F732" s="485"/>
      <c r="G732" s="485"/>
      <c r="H732" s="485"/>
      <c r="I732" s="485"/>
      <c r="J732" s="973"/>
      <c r="K732" s="973"/>
      <c r="L732" s="485"/>
      <c r="M732" s="485"/>
      <c r="N732" s="485"/>
      <c r="O732" s="485"/>
      <c r="P732" s="973"/>
      <c r="Q732" s="973"/>
      <c r="R732" s="485"/>
      <c r="S732" s="485"/>
      <c r="T732" s="485"/>
      <c r="U732" s="968"/>
      <c r="V732" s="485"/>
      <c r="W732" s="485"/>
      <c r="X732" s="485"/>
      <c r="Y732" s="485"/>
      <c r="Z732" s="485"/>
      <c r="AA732" s="507"/>
      <c r="AB732" s="485"/>
      <c r="AC732" s="485"/>
      <c r="AD732" s="485"/>
      <c r="AE732" s="485"/>
      <c r="AF732" s="485"/>
      <c r="AG732" s="485"/>
      <c r="AH732" s="485"/>
      <c r="AI732" s="872"/>
    </row>
    <row r="733" ht="24.0" customHeight="1">
      <c r="A733" s="505"/>
      <c r="B733" s="485"/>
      <c r="C733" s="485"/>
      <c r="D733" s="485"/>
      <c r="E733" s="505"/>
      <c r="F733" s="485"/>
      <c r="G733" s="485"/>
      <c r="H733" s="485"/>
      <c r="I733" s="485"/>
      <c r="J733" s="973"/>
      <c r="K733" s="973"/>
      <c r="L733" s="485"/>
      <c r="M733" s="485"/>
      <c r="N733" s="485"/>
      <c r="O733" s="485"/>
      <c r="P733" s="973"/>
      <c r="Q733" s="973"/>
      <c r="R733" s="485"/>
      <c r="S733" s="485"/>
      <c r="T733" s="485"/>
      <c r="U733" s="968"/>
      <c r="V733" s="485"/>
      <c r="W733" s="485"/>
      <c r="X733" s="485"/>
      <c r="Y733" s="485"/>
      <c r="Z733" s="485"/>
      <c r="AA733" s="507"/>
      <c r="AB733" s="485"/>
      <c r="AC733" s="485"/>
      <c r="AD733" s="485"/>
      <c r="AE733" s="485"/>
      <c r="AF733" s="485"/>
      <c r="AG733" s="485"/>
      <c r="AH733" s="485"/>
      <c r="AI733" s="872"/>
    </row>
    <row r="734" ht="24.0" customHeight="1">
      <c r="A734" s="505"/>
      <c r="B734" s="485"/>
      <c r="C734" s="485"/>
      <c r="D734" s="485"/>
      <c r="E734" s="505"/>
      <c r="F734" s="485"/>
      <c r="G734" s="485"/>
      <c r="H734" s="485"/>
      <c r="I734" s="485"/>
      <c r="J734" s="973"/>
      <c r="K734" s="973"/>
      <c r="L734" s="485"/>
      <c r="M734" s="485"/>
      <c r="N734" s="485"/>
      <c r="O734" s="485"/>
      <c r="P734" s="973"/>
      <c r="Q734" s="973"/>
      <c r="R734" s="485"/>
      <c r="S734" s="485"/>
      <c r="T734" s="485"/>
      <c r="U734" s="968"/>
      <c r="V734" s="485"/>
      <c r="W734" s="485"/>
      <c r="X734" s="485"/>
      <c r="Y734" s="485"/>
      <c r="Z734" s="485"/>
      <c r="AA734" s="507"/>
      <c r="AB734" s="485"/>
      <c r="AC734" s="485"/>
      <c r="AD734" s="485"/>
      <c r="AE734" s="485"/>
      <c r="AF734" s="485"/>
      <c r="AG734" s="485"/>
      <c r="AH734" s="485"/>
      <c r="AI734" s="872"/>
    </row>
    <row r="735" ht="24.0" customHeight="1">
      <c r="A735" s="505"/>
      <c r="B735" s="485"/>
      <c r="C735" s="485"/>
      <c r="D735" s="485"/>
      <c r="E735" s="505"/>
      <c r="F735" s="485"/>
      <c r="G735" s="485"/>
      <c r="H735" s="485"/>
      <c r="I735" s="485"/>
      <c r="J735" s="973"/>
      <c r="K735" s="973"/>
      <c r="L735" s="485"/>
      <c r="M735" s="485"/>
      <c r="N735" s="485"/>
      <c r="O735" s="485"/>
      <c r="P735" s="973"/>
      <c r="Q735" s="973"/>
      <c r="R735" s="485"/>
      <c r="S735" s="485"/>
      <c r="T735" s="485"/>
      <c r="U735" s="968"/>
      <c r="V735" s="485"/>
      <c r="W735" s="485"/>
      <c r="X735" s="485"/>
      <c r="Y735" s="485"/>
      <c r="Z735" s="485"/>
      <c r="AA735" s="507"/>
      <c r="AB735" s="485"/>
      <c r="AC735" s="485"/>
      <c r="AD735" s="485"/>
      <c r="AE735" s="485"/>
      <c r="AF735" s="485"/>
      <c r="AG735" s="485"/>
      <c r="AH735" s="485"/>
      <c r="AI735" s="872"/>
    </row>
    <row r="736" ht="24.0" customHeight="1">
      <c r="A736" s="505"/>
      <c r="B736" s="485"/>
      <c r="C736" s="485"/>
      <c r="D736" s="485"/>
      <c r="E736" s="505"/>
      <c r="F736" s="485"/>
      <c r="G736" s="485"/>
      <c r="H736" s="485"/>
      <c r="I736" s="485"/>
      <c r="J736" s="973"/>
      <c r="K736" s="973"/>
      <c r="L736" s="485"/>
      <c r="M736" s="485"/>
      <c r="N736" s="485"/>
      <c r="O736" s="485"/>
      <c r="P736" s="973"/>
      <c r="Q736" s="973"/>
      <c r="R736" s="485"/>
      <c r="S736" s="485"/>
      <c r="T736" s="485"/>
      <c r="U736" s="968"/>
      <c r="V736" s="485"/>
      <c r="W736" s="485"/>
      <c r="X736" s="485"/>
      <c r="Y736" s="485"/>
      <c r="Z736" s="485"/>
      <c r="AA736" s="507"/>
      <c r="AB736" s="485"/>
      <c r="AC736" s="485"/>
      <c r="AD736" s="485"/>
      <c r="AE736" s="485"/>
      <c r="AF736" s="485"/>
      <c r="AG736" s="485"/>
      <c r="AH736" s="485"/>
      <c r="AI736" s="872"/>
    </row>
    <row r="737" ht="24.0" customHeight="1">
      <c r="A737" s="505"/>
      <c r="B737" s="485"/>
      <c r="C737" s="485"/>
      <c r="D737" s="485"/>
      <c r="E737" s="505"/>
      <c r="F737" s="485"/>
      <c r="G737" s="485"/>
      <c r="H737" s="485"/>
      <c r="I737" s="485"/>
      <c r="J737" s="973"/>
      <c r="K737" s="973"/>
      <c r="L737" s="485"/>
      <c r="M737" s="485"/>
      <c r="N737" s="485"/>
      <c r="O737" s="485"/>
      <c r="P737" s="973"/>
      <c r="Q737" s="973"/>
      <c r="R737" s="485"/>
      <c r="S737" s="485"/>
      <c r="T737" s="485"/>
      <c r="U737" s="968"/>
      <c r="V737" s="485"/>
      <c r="W737" s="485"/>
      <c r="X737" s="485"/>
      <c r="Y737" s="485"/>
      <c r="Z737" s="485"/>
      <c r="AA737" s="507"/>
      <c r="AB737" s="485"/>
      <c r="AC737" s="485"/>
      <c r="AD737" s="485"/>
      <c r="AE737" s="485"/>
      <c r="AF737" s="485"/>
      <c r="AG737" s="485"/>
      <c r="AH737" s="485"/>
      <c r="AI737" s="872"/>
    </row>
    <row r="738" ht="24.0" customHeight="1">
      <c r="A738" s="505"/>
      <c r="B738" s="485"/>
      <c r="C738" s="485"/>
      <c r="D738" s="485"/>
      <c r="E738" s="505"/>
      <c r="F738" s="485"/>
      <c r="G738" s="485"/>
      <c r="H738" s="485"/>
      <c r="I738" s="485"/>
      <c r="J738" s="973"/>
      <c r="K738" s="973"/>
      <c r="L738" s="485"/>
      <c r="M738" s="485"/>
      <c r="N738" s="485"/>
      <c r="O738" s="485"/>
      <c r="P738" s="973"/>
      <c r="Q738" s="973"/>
      <c r="R738" s="485"/>
      <c r="S738" s="485"/>
      <c r="T738" s="485"/>
      <c r="U738" s="968"/>
      <c r="V738" s="485"/>
      <c r="W738" s="485"/>
      <c r="X738" s="485"/>
      <c r="Y738" s="485"/>
      <c r="Z738" s="485"/>
      <c r="AA738" s="507"/>
      <c r="AB738" s="485"/>
      <c r="AC738" s="485"/>
      <c r="AD738" s="485"/>
      <c r="AE738" s="485"/>
      <c r="AF738" s="485"/>
      <c r="AG738" s="485"/>
      <c r="AH738" s="485"/>
      <c r="AI738" s="872"/>
    </row>
    <row r="739" ht="24.0" customHeight="1">
      <c r="A739" s="505"/>
      <c r="B739" s="485"/>
      <c r="C739" s="485"/>
      <c r="D739" s="485"/>
      <c r="E739" s="505"/>
      <c r="F739" s="485"/>
      <c r="G739" s="485"/>
      <c r="H739" s="485"/>
      <c r="I739" s="485"/>
      <c r="J739" s="973"/>
      <c r="K739" s="973"/>
      <c r="L739" s="485"/>
      <c r="M739" s="485"/>
      <c r="N739" s="485"/>
      <c r="O739" s="485"/>
      <c r="P739" s="973"/>
      <c r="Q739" s="973"/>
      <c r="R739" s="485"/>
      <c r="S739" s="485"/>
      <c r="T739" s="485"/>
      <c r="U739" s="968"/>
      <c r="V739" s="485"/>
      <c r="W739" s="485"/>
      <c r="X739" s="485"/>
      <c r="Y739" s="485"/>
      <c r="Z739" s="485"/>
      <c r="AA739" s="507"/>
      <c r="AB739" s="485"/>
      <c r="AC739" s="485"/>
      <c r="AD739" s="485"/>
      <c r="AE739" s="485"/>
      <c r="AF739" s="485"/>
      <c r="AG739" s="485"/>
      <c r="AH739" s="485"/>
      <c r="AI739" s="872"/>
    </row>
    <row r="740" ht="24.0" customHeight="1">
      <c r="A740" s="505"/>
      <c r="B740" s="485"/>
      <c r="C740" s="485"/>
      <c r="D740" s="485"/>
      <c r="E740" s="505"/>
      <c r="F740" s="485"/>
      <c r="G740" s="485"/>
      <c r="H740" s="485"/>
      <c r="I740" s="485"/>
      <c r="J740" s="973"/>
      <c r="K740" s="973"/>
      <c r="L740" s="485"/>
      <c r="M740" s="485"/>
      <c r="N740" s="485"/>
      <c r="O740" s="485"/>
      <c r="P740" s="973"/>
      <c r="Q740" s="973"/>
      <c r="R740" s="485"/>
      <c r="S740" s="485"/>
      <c r="T740" s="485"/>
      <c r="U740" s="968"/>
      <c r="V740" s="485"/>
      <c r="W740" s="485"/>
      <c r="X740" s="485"/>
      <c r="Y740" s="485"/>
      <c r="Z740" s="485"/>
      <c r="AA740" s="507"/>
      <c r="AB740" s="485"/>
      <c r="AC740" s="485"/>
      <c r="AD740" s="485"/>
      <c r="AE740" s="485"/>
      <c r="AF740" s="485"/>
      <c r="AG740" s="485"/>
      <c r="AH740" s="485"/>
      <c r="AI740" s="872"/>
    </row>
    <row r="741" ht="24.0" customHeight="1">
      <c r="A741" s="505"/>
      <c r="B741" s="485"/>
      <c r="C741" s="485"/>
      <c r="D741" s="485"/>
      <c r="E741" s="505"/>
      <c r="F741" s="485"/>
      <c r="G741" s="485"/>
      <c r="H741" s="485"/>
      <c r="I741" s="485"/>
      <c r="J741" s="973"/>
      <c r="K741" s="973"/>
      <c r="L741" s="485"/>
      <c r="M741" s="485"/>
      <c r="N741" s="485"/>
      <c r="O741" s="485"/>
      <c r="P741" s="973"/>
      <c r="Q741" s="973"/>
      <c r="R741" s="485"/>
      <c r="S741" s="485"/>
      <c r="T741" s="485"/>
      <c r="U741" s="968"/>
      <c r="V741" s="485"/>
      <c r="W741" s="485"/>
      <c r="X741" s="485"/>
      <c r="Y741" s="485"/>
      <c r="Z741" s="485"/>
      <c r="AA741" s="507"/>
      <c r="AB741" s="485"/>
      <c r="AC741" s="485"/>
      <c r="AD741" s="485"/>
      <c r="AE741" s="485"/>
      <c r="AF741" s="485"/>
      <c r="AG741" s="485"/>
      <c r="AH741" s="485"/>
      <c r="AI741" s="872"/>
    </row>
    <row r="742" ht="24.0" customHeight="1">
      <c r="A742" s="505"/>
      <c r="B742" s="485"/>
      <c r="C742" s="485"/>
      <c r="D742" s="485"/>
      <c r="E742" s="505"/>
      <c r="F742" s="485"/>
      <c r="G742" s="485"/>
      <c r="H742" s="485"/>
      <c r="I742" s="485"/>
      <c r="J742" s="973"/>
      <c r="K742" s="973"/>
      <c r="L742" s="485"/>
      <c r="M742" s="485"/>
      <c r="N742" s="485"/>
      <c r="O742" s="485"/>
      <c r="P742" s="973"/>
      <c r="Q742" s="973"/>
      <c r="R742" s="485"/>
      <c r="S742" s="485"/>
      <c r="T742" s="485"/>
      <c r="U742" s="968"/>
      <c r="V742" s="485"/>
      <c r="W742" s="485"/>
      <c r="X742" s="485"/>
      <c r="Y742" s="485"/>
      <c r="Z742" s="485"/>
      <c r="AA742" s="507"/>
      <c r="AB742" s="485"/>
      <c r="AC742" s="485"/>
      <c r="AD742" s="485"/>
      <c r="AE742" s="485"/>
      <c r="AF742" s="485"/>
      <c r="AG742" s="485"/>
      <c r="AH742" s="485"/>
      <c r="AI742" s="872"/>
    </row>
    <row r="743" ht="24.0" customHeight="1">
      <c r="A743" s="505"/>
      <c r="B743" s="485"/>
      <c r="C743" s="485"/>
      <c r="D743" s="485"/>
      <c r="E743" s="505"/>
      <c r="F743" s="485"/>
      <c r="G743" s="485"/>
      <c r="H743" s="485"/>
      <c r="I743" s="485"/>
      <c r="J743" s="973"/>
      <c r="K743" s="973"/>
      <c r="L743" s="485"/>
      <c r="M743" s="485"/>
      <c r="N743" s="485"/>
      <c r="O743" s="485"/>
      <c r="P743" s="973"/>
      <c r="Q743" s="973"/>
      <c r="R743" s="485"/>
      <c r="S743" s="485"/>
      <c r="T743" s="485"/>
      <c r="U743" s="968"/>
      <c r="V743" s="485"/>
      <c r="W743" s="485"/>
      <c r="X743" s="485"/>
      <c r="Y743" s="485"/>
      <c r="Z743" s="485"/>
      <c r="AA743" s="507"/>
      <c r="AB743" s="485"/>
      <c r="AC743" s="485"/>
      <c r="AD743" s="485"/>
      <c r="AE743" s="485"/>
      <c r="AF743" s="485"/>
      <c r="AG743" s="485"/>
      <c r="AH743" s="485"/>
      <c r="AI743" s="872"/>
    </row>
    <row r="744" ht="24.0" customHeight="1">
      <c r="A744" s="505"/>
      <c r="B744" s="485"/>
      <c r="C744" s="485"/>
      <c r="D744" s="485"/>
      <c r="E744" s="505"/>
      <c r="F744" s="485"/>
      <c r="G744" s="485"/>
      <c r="H744" s="485"/>
      <c r="I744" s="485"/>
      <c r="J744" s="973"/>
      <c r="K744" s="973"/>
      <c r="L744" s="485"/>
      <c r="M744" s="485"/>
      <c r="N744" s="485"/>
      <c r="O744" s="485"/>
      <c r="P744" s="973"/>
      <c r="Q744" s="973"/>
      <c r="R744" s="485"/>
      <c r="S744" s="485"/>
      <c r="T744" s="485"/>
      <c r="U744" s="968"/>
      <c r="V744" s="485"/>
      <c r="W744" s="485"/>
      <c r="X744" s="485"/>
      <c r="Y744" s="485"/>
      <c r="Z744" s="485"/>
      <c r="AA744" s="507"/>
      <c r="AB744" s="485"/>
      <c r="AC744" s="485"/>
      <c r="AD744" s="485"/>
      <c r="AE744" s="485"/>
      <c r="AF744" s="485"/>
      <c r="AG744" s="485"/>
      <c r="AH744" s="485"/>
      <c r="AI744" s="872"/>
    </row>
    <row r="745" ht="24.0" customHeight="1">
      <c r="A745" s="505"/>
      <c r="B745" s="485"/>
      <c r="C745" s="485"/>
      <c r="D745" s="485"/>
      <c r="E745" s="505"/>
      <c r="F745" s="485"/>
      <c r="G745" s="485"/>
      <c r="H745" s="485"/>
      <c r="I745" s="485"/>
      <c r="J745" s="973"/>
      <c r="K745" s="973"/>
      <c r="L745" s="485"/>
      <c r="M745" s="485"/>
      <c r="N745" s="485"/>
      <c r="O745" s="485"/>
      <c r="P745" s="973"/>
      <c r="Q745" s="973"/>
      <c r="R745" s="485"/>
      <c r="S745" s="485"/>
      <c r="T745" s="485"/>
      <c r="U745" s="968"/>
      <c r="V745" s="485"/>
      <c r="W745" s="485"/>
      <c r="X745" s="485"/>
      <c r="Y745" s="485"/>
      <c r="Z745" s="485"/>
      <c r="AA745" s="507"/>
      <c r="AB745" s="485"/>
      <c r="AC745" s="485"/>
      <c r="AD745" s="485"/>
      <c r="AE745" s="485"/>
      <c r="AF745" s="485"/>
      <c r="AG745" s="485"/>
      <c r="AH745" s="485"/>
      <c r="AI745" s="872"/>
    </row>
    <row r="746" ht="24.0" customHeight="1">
      <c r="A746" s="505"/>
      <c r="B746" s="485"/>
      <c r="C746" s="485"/>
      <c r="D746" s="485"/>
      <c r="E746" s="505"/>
      <c r="F746" s="485"/>
      <c r="G746" s="485"/>
      <c r="H746" s="485"/>
      <c r="I746" s="485"/>
      <c r="J746" s="973"/>
      <c r="K746" s="973"/>
      <c r="L746" s="485"/>
      <c r="M746" s="485"/>
      <c r="N746" s="485"/>
      <c r="O746" s="485"/>
      <c r="P746" s="973"/>
      <c r="Q746" s="973"/>
      <c r="R746" s="485"/>
      <c r="S746" s="485"/>
      <c r="T746" s="485"/>
      <c r="U746" s="968"/>
      <c r="V746" s="485"/>
      <c r="W746" s="485"/>
      <c r="X746" s="485"/>
      <c r="Y746" s="485"/>
      <c r="Z746" s="485"/>
      <c r="AA746" s="507"/>
      <c r="AB746" s="485"/>
      <c r="AC746" s="485"/>
      <c r="AD746" s="485"/>
      <c r="AE746" s="485"/>
      <c r="AF746" s="485"/>
      <c r="AG746" s="485"/>
      <c r="AH746" s="485"/>
      <c r="AI746" s="872"/>
    </row>
    <row r="747" ht="24.0" customHeight="1">
      <c r="A747" s="505"/>
      <c r="B747" s="485"/>
      <c r="C747" s="485"/>
      <c r="D747" s="485"/>
      <c r="E747" s="505"/>
      <c r="F747" s="485"/>
      <c r="G747" s="485"/>
      <c r="H747" s="485"/>
      <c r="I747" s="485"/>
      <c r="J747" s="973"/>
      <c r="K747" s="973"/>
      <c r="L747" s="485"/>
      <c r="M747" s="485"/>
      <c r="N747" s="485"/>
      <c r="O747" s="485"/>
      <c r="P747" s="973"/>
      <c r="Q747" s="973"/>
      <c r="R747" s="485"/>
      <c r="S747" s="485"/>
      <c r="T747" s="485"/>
      <c r="U747" s="968"/>
      <c r="V747" s="485"/>
      <c r="W747" s="485"/>
      <c r="X747" s="485"/>
      <c r="Y747" s="485"/>
      <c r="Z747" s="485"/>
      <c r="AA747" s="507"/>
      <c r="AB747" s="485"/>
      <c r="AC747" s="485"/>
      <c r="AD747" s="485"/>
      <c r="AE747" s="485"/>
      <c r="AF747" s="485"/>
      <c r="AG747" s="485"/>
      <c r="AH747" s="485"/>
      <c r="AI747" s="872"/>
    </row>
    <row r="748" ht="24.0" customHeight="1">
      <c r="A748" s="505"/>
      <c r="B748" s="485"/>
      <c r="C748" s="485"/>
      <c r="D748" s="485"/>
      <c r="E748" s="505"/>
      <c r="F748" s="485"/>
      <c r="G748" s="485"/>
      <c r="H748" s="485"/>
      <c r="I748" s="485"/>
      <c r="J748" s="973"/>
      <c r="K748" s="973"/>
      <c r="L748" s="485"/>
      <c r="M748" s="485"/>
      <c r="N748" s="485"/>
      <c r="O748" s="485"/>
      <c r="P748" s="973"/>
      <c r="Q748" s="973"/>
      <c r="R748" s="485"/>
      <c r="S748" s="485"/>
      <c r="T748" s="485"/>
      <c r="U748" s="968"/>
      <c r="V748" s="485"/>
      <c r="W748" s="485"/>
      <c r="X748" s="485"/>
      <c r="Y748" s="485"/>
      <c r="Z748" s="485"/>
      <c r="AA748" s="507"/>
      <c r="AB748" s="485"/>
      <c r="AC748" s="485"/>
      <c r="AD748" s="485"/>
      <c r="AE748" s="485"/>
      <c r="AF748" s="485"/>
      <c r="AG748" s="485"/>
      <c r="AH748" s="485"/>
      <c r="AI748" s="872"/>
    </row>
    <row r="749" ht="24.0" customHeight="1">
      <c r="A749" s="505"/>
      <c r="B749" s="485"/>
      <c r="C749" s="485"/>
      <c r="D749" s="485"/>
      <c r="E749" s="505"/>
      <c r="F749" s="485"/>
      <c r="G749" s="485"/>
      <c r="H749" s="485"/>
      <c r="I749" s="485"/>
      <c r="J749" s="973"/>
      <c r="K749" s="973"/>
      <c r="L749" s="485"/>
      <c r="M749" s="485"/>
      <c r="N749" s="485"/>
      <c r="O749" s="485"/>
      <c r="P749" s="973"/>
      <c r="Q749" s="973"/>
      <c r="R749" s="485"/>
      <c r="S749" s="485"/>
      <c r="T749" s="485"/>
      <c r="U749" s="968"/>
      <c r="V749" s="485"/>
      <c r="W749" s="485"/>
      <c r="X749" s="485"/>
      <c r="Y749" s="485"/>
      <c r="Z749" s="485"/>
      <c r="AA749" s="507"/>
      <c r="AB749" s="485"/>
      <c r="AC749" s="485"/>
      <c r="AD749" s="485"/>
      <c r="AE749" s="485"/>
      <c r="AF749" s="485"/>
      <c r="AG749" s="485"/>
      <c r="AH749" s="485"/>
      <c r="AI749" s="872"/>
    </row>
    <row r="750" ht="24.0" customHeight="1">
      <c r="A750" s="505"/>
      <c r="B750" s="485"/>
      <c r="C750" s="485"/>
      <c r="D750" s="485"/>
      <c r="E750" s="505"/>
      <c r="F750" s="485"/>
      <c r="G750" s="485"/>
      <c r="H750" s="485"/>
      <c r="I750" s="485"/>
      <c r="J750" s="973"/>
      <c r="K750" s="973"/>
      <c r="L750" s="485"/>
      <c r="M750" s="485"/>
      <c r="N750" s="485"/>
      <c r="O750" s="485"/>
      <c r="P750" s="973"/>
      <c r="Q750" s="973"/>
      <c r="R750" s="485"/>
      <c r="S750" s="485"/>
      <c r="T750" s="485"/>
      <c r="U750" s="968"/>
      <c r="V750" s="485"/>
      <c r="W750" s="485"/>
      <c r="X750" s="485"/>
      <c r="Y750" s="485"/>
      <c r="Z750" s="485"/>
      <c r="AA750" s="507"/>
      <c r="AB750" s="485"/>
      <c r="AC750" s="485"/>
      <c r="AD750" s="485"/>
      <c r="AE750" s="485"/>
      <c r="AF750" s="485"/>
      <c r="AG750" s="485"/>
      <c r="AH750" s="485"/>
      <c r="AI750" s="872"/>
    </row>
    <row r="751" ht="24.0" customHeight="1">
      <c r="A751" s="505"/>
      <c r="B751" s="485"/>
      <c r="C751" s="485"/>
      <c r="D751" s="485"/>
      <c r="E751" s="505"/>
      <c r="F751" s="485"/>
      <c r="G751" s="485"/>
      <c r="H751" s="485"/>
      <c r="I751" s="485"/>
      <c r="J751" s="973"/>
      <c r="K751" s="973"/>
      <c r="L751" s="485"/>
      <c r="M751" s="485"/>
      <c r="N751" s="485"/>
      <c r="O751" s="485"/>
      <c r="P751" s="973"/>
      <c r="Q751" s="973"/>
      <c r="R751" s="485"/>
      <c r="S751" s="485"/>
      <c r="T751" s="485"/>
      <c r="U751" s="968"/>
      <c r="V751" s="485"/>
      <c r="W751" s="485"/>
      <c r="X751" s="485"/>
      <c r="Y751" s="485"/>
      <c r="Z751" s="485"/>
      <c r="AA751" s="507"/>
      <c r="AB751" s="485"/>
      <c r="AC751" s="485"/>
      <c r="AD751" s="485"/>
      <c r="AE751" s="485"/>
      <c r="AF751" s="485"/>
      <c r="AG751" s="485"/>
      <c r="AH751" s="485"/>
      <c r="AI751" s="872"/>
    </row>
    <row r="752" ht="24.0" customHeight="1">
      <c r="A752" s="505"/>
      <c r="B752" s="485"/>
      <c r="C752" s="485"/>
      <c r="D752" s="485"/>
      <c r="E752" s="505"/>
      <c r="F752" s="485"/>
      <c r="G752" s="485"/>
      <c r="H752" s="485"/>
      <c r="I752" s="485"/>
      <c r="J752" s="973"/>
      <c r="K752" s="973"/>
      <c r="L752" s="485"/>
      <c r="M752" s="485"/>
      <c r="N752" s="485"/>
      <c r="O752" s="485"/>
      <c r="P752" s="973"/>
      <c r="Q752" s="973"/>
      <c r="R752" s="485"/>
      <c r="S752" s="485"/>
      <c r="T752" s="485"/>
      <c r="U752" s="968"/>
      <c r="V752" s="485"/>
      <c r="W752" s="485"/>
      <c r="X752" s="485"/>
      <c r="Y752" s="485"/>
      <c r="Z752" s="485"/>
      <c r="AA752" s="507"/>
      <c r="AB752" s="485"/>
      <c r="AC752" s="485"/>
      <c r="AD752" s="485"/>
      <c r="AE752" s="485"/>
      <c r="AF752" s="485"/>
      <c r="AG752" s="485"/>
      <c r="AH752" s="485"/>
      <c r="AI752" s="872"/>
    </row>
    <row r="753" ht="24.0" customHeight="1">
      <c r="A753" s="505"/>
      <c r="B753" s="485"/>
      <c r="C753" s="485"/>
      <c r="D753" s="485"/>
      <c r="E753" s="505"/>
      <c r="F753" s="485"/>
      <c r="G753" s="485"/>
      <c r="H753" s="485"/>
      <c r="I753" s="485"/>
      <c r="J753" s="973"/>
      <c r="K753" s="973"/>
      <c r="L753" s="485"/>
      <c r="M753" s="485"/>
      <c r="N753" s="485"/>
      <c r="O753" s="485"/>
      <c r="P753" s="973"/>
      <c r="Q753" s="973"/>
      <c r="R753" s="485"/>
      <c r="S753" s="485"/>
      <c r="T753" s="485"/>
      <c r="U753" s="968"/>
      <c r="V753" s="485"/>
      <c r="W753" s="485"/>
      <c r="X753" s="485"/>
      <c r="Y753" s="485"/>
      <c r="Z753" s="485"/>
      <c r="AA753" s="507"/>
      <c r="AB753" s="485"/>
      <c r="AC753" s="485"/>
      <c r="AD753" s="485"/>
      <c r="AE753" s="485"/>
      <c r="AF753" s="485"/>
      <c r="AG753" s="485"/>
      <c r="AH753" s="485"/>
      <c r="AI753" s="872"/>
    </row>
    <row r="754" ht="24.0" customHeight="1">
      <c r="A754" s="505"/>
      <c r="B754" s="485"/>
      <c r="C754" s="485"/>
      <c r="D754" s="485"/>
      <c r="E754" s="505"/>
      <c r="F754" s="485"/>
      <c r="G754" s="485"/>
      <c r="H754" s="485"/>
      <c r="I754" s="485"/>
      <c r="J754" s="973"/>
      <c r="K754" s="973"/>
      <c r="L754" s="485"/>
      <c r="M754" s="485"/>
      <c r="N754" s="485"/>
      <c r="O754" s="485"/>
      <c r="P754" s="973"/>
      <c r="Q754" s="973"/>
      <c r="R754" s="485"/>
      <c r="S754" s="485"/>
      <c r="T754" s="485"/>
      <c r="U754" s="968"/>
      <c r="V754" s="485"/>
      <c r="W754" s="485"/>
      <c r="X754" s="485"/>
      <c r="Y754" s="485"/>
      <c r="Z754" s="485"/>
      <c r="AA754" s="507"/>
      <c r="AB754" s="485"/>
      <c r="AC754" s="485"/>
      <c r="AD754" s="485"/>
      <c r="AE754" s="485"/>
      <c r="AF754" s="485"/>
      <c r="AG754" s="485"/>
      <c r="AH754" s="485"/>
      <c r="AI754" s="872"/>
    </row>
    <row r="755" ht="24.0" customHeight="1">
      <c r="A755" s="505"/>
      <c r="B755" s="485"/>
      <c r="C755" s="485"/>
      <c r="D755" s="485"/>
      <c r="E755" s="505"/>
      <c r="F755" s="485"/>
      <c r="G755" s="485"/>
      <c r="H755" s="485"/>
      <c r="I755" s="485"/>
      <c r="J755" s="973"/>
      <c r="K755" s="973"/>
      <c r="L755" s="485"/>
      <c r="M755" s="485"/>
      <c r="N755" s="485"/>
      <c r="O755" s="485"/>
      <c r="P755" s="973"/>
      <c r="Q755" s="973"/>
      <c r="R755" s="485"/>
      <c r="S755" s="485"/>
      <c r="T755" s="485"/>
      <c r="U755" s="968"/>
      <c r="V755" s="485"/>
      <c r="W755" s="485"/>
      <c r="X755" s="485"/>
      <c r="Y755" s="485"/>
      <c r="Z755" s="485"/>
      <c r="AA755" s="507"/>
      <c r="AB755" s="485"/>
      <c r="AC755" s="485"/>
      <c r="AD755" s="485"/>
      <c r="AE755" s="485"/>
      <c r="AF755" s="485"/>
      <c r="AG755" s="485"/>
      <c r="AH755" s="485"/>
      <c r="AI755" s="872"/>
    </row>
    <row r="756" ht="24.0" customHeight="1">
      <c r="A756" s="505"/>
      <c r="B756" s="485"/>
      <c r="C756" s="485"/>
      <c r="D756" s="485"/>
      <c r="E756" s="505"/>
      <c r="F756" s="485"/>
      <c r="G756" s="485"/>
      <c r="H756" s="485"/>
      <c r="I756" s="485"/>
      <c r="J756" s="973"/>
      <c r="K756" s="973"/>
      <c r="L756" s="485"/>
      <c r="M756" s="485"/>
      <c r="N756" s="485"/>
      <c r="O756" s="485"/>
      <c r="P756" s="973"/>
      <c r="Q756" s="973"/>
      <c r="R756" s="485"/>
      <c r="S756" s="485"/>
      <c r="T756" s="485"/>
      <c r="U756" s="968"/>
      <c r="V756" s="485"/>
      <c r="W756" s="485"/>
      <c r="X756" s="485"/>
      <c r="Y756" s="485"/>
      <c r="Z756" s="485"/>
      <c r="AA756" s="507"/>
      <c r="AB756" s="485"/>
      <c r="AC756" s="485"/>
      <c r="AD756" s="485"/>
      <c r="AE756" s="485"/>
      <c r="AF756" s="485"/>
      <c r="AG756" s="485"/>
      <c r="AH756" s="485"/>
      <c r="AI756" s="872"/>
    </row>
    <row r="757" ht="24.0" customHeight="1">
      <c r="A757" s="505"/>
      <c r="B757" s="485"/>
      <c r="C757" s="485"/>
      <c r="D757" s="485"/>
      <c r="E757" s="505"/>
      <c r="F757" s="485"/>
      <c r="G757" s="485"/>
      <c r="H757" s="485"/>
      <c r="I757" s="485"/>
      <c r="J757" s="973"/>
      <c r="K757" s="973"/>
      <c r="L757" s="485"/>
      <c r="M757" s="485"/>
      <c r="N757" s="485"/>
      <c r="O757" s="485"/>
      <c r="P757" s="973"/>
      <c r="Q757" s="973"/>
      <c r="R757" s="485"/>
      <c r="S757" s="485"/>
      <c r="T757" s="485"/>
      <c r="U757" s="968"/>
      <c r="V757" s="485"/>
      <c r="W757" s="485"/>
      <c r="X757" s="485"/>
      <c r="Y757" s="485"/>
      <c r="Z757" s="485"/>
      <c r="AA757" s="507"/>
      <c r="AB757" s="485"/>
      <c r="AC757" s="485"/>
      <c r="AD757" s="485"/>
      <c r="AE757" s="485"/>
      <c r="AF757" s="485"/>
      <c r="AG757" s="485"/>
      <c r="AH757" s="485"/>
      <c r="AI757" s="872"/>
    </row>
    <row r="758" ht="24.0" customHeight="1">
      <c r="A758" s="505"/>
      <c r="B758" s="485"/>
      <c r="C758" s="485"/>
      <c r="D758" s="485"/>
      <c r="E758" s="505"/>
      <c r="F758" s="485"/>
      <c r="G758" s="485"/>
      <c r="H758" s="485"/>
      <c r="I758" s="485"/>
      <c r="J758" s="973"/>
      <c r="K758" s="973"/>
      <c r="L758" s="485"/>
      <c r="M758" s="485"/>
      <c r="N758" s="485"/>
      <c r="O758" s="485"/>
      <c r="P758" s="973"/>
      <c r="Q758" s="973"/>
      <c r="R758" s="485"/>
      <c r="S758" s="485"/>
      <c r="T758" s="485"/>
      <c r="U758" s="968"/>
      <c r="V758" s="485"/>
      <c r="W758" s="485"/>
      <c r="X758" s="485"/>
      <c r="Y758" s="485"/>
      <c r="Z758" s="485"/>
      <c r="AA758" s="507"/>
      <c r="AB758" s="485"/>
      <c r="AC758" s="485"/>
      <c r="AD758" s="485"/>
      <c r="AE758" s="485"/>
      <c r="AF758" s="485"/>
      <c r="AG758" s="485"/>
      <c r="AH758" s="485"/>
      <c r="AI758" s="872"/>
    </row>
    <row r="759" ht="24.0" customHeight="1">
      <c r="A759" s="505"/>
      <c r="B759" s="485"/>
      <c r="C759" s="485"/>
      <c r="D759" s="485"/>
      <c r="E759" s="505"/>
      <c r="F759" s="485"/>
      <c r="G759" s="485"/>
      <c r="H759" s="485"/>
      <c r="I759" s="485"/>
      <c r="J759" s="973"/>
      <c r="K759" s="973"/>
      <c r="L759" s="485"/>
      <c r="M759" s="485"/>
      <c r="N759" s="485"/>
      <c r="O759" s="485"/>
      <c r="P759" s="973"/>
      <c r="Q759" s="973"/>
      <c r="R759" s="485"/>
      <c r="S759" s="485"/>
      <c r="T759" s="485"/>
      <c r="U759" s="968"/>
      <c r="V759" s="485"/>
      <c r="W759" s="485"/>
      <c r="X759" s="485"/>
      <c r="Y759" s="485"/>
      <c r="Z759" s="485"/>
      <c r="AA759" s="507"/>
      <c r="AB759" s="485"/>
      <c r="AC759" s="485"/>
      <c r="AD759" s="485"/>
      <c r="AE759" s="485"/>
      <c r="AF759" s="485"/>
      <c r="AG759" s="485"/>
      <c r="AH759" s="485"/>
      <c r="AI759" s="872"/>
    </row>
    <row r="760" ht="24.0" customHeight="1">
      <c r="A760" s="505"/>
      <c r="B760" s="485"/>
      <c r="C760" s="485"/>
      <c r="D760" s="485"/>
      <c r="E760" s="505"/>
      <c r="F760" s="485"/>
      <c r="G760" s="485"/>
      <c r="H760" s="485"/>
      <c r="I760" s="485"/>
      <c r="J760" s="973"/>
      <c r="K760" s="973"/>
      <c r="L760" s="485"/>
      <c r="M760" s="485"/>
      <c r="N760" s="485"/>
      <c r="O760" s="485"/>
      <c r="P760" s="973"/>
      <c r="Q760" s="973"/>
      <c r="R760" s="485"/>
      <c r="S760" s="485"/>
      <c r="T760" s="485"/>
      <c r="U760" s="968"/>
      <c r="V760" s="485"/>
      <c r="W760" s="485"/>
      <c r="X760" s="485"/>
      <c r="Y760" s="485"/>
      <c r="Z760" s="485"/>
      <c r="AA760" s="507"/>
      <c r="AB760" s="485"/>
      <c r="AC760" s="485"/>
      <c r="AD760" s="485"/>
      <c r="AE760" s="485"/>
      <c r="AF760" s="485"/>
      <c r="AG760" s="485"/>
      <c r="AH760" s="485"/>
      <c r="AI760" s="872"/>
    </row>
    <row r="761" ht="24.0" customHeight="1">
      <c r="A761" s="505"/>
      <c r="B761" s="485"/>
      <c r="C761" s="485"/>
      <c r="D761" s="485"/>
      <c r="E761" s="505"/>
      <c r="F761" s="485"/>
      <c r="G761" s="485"/>
      <c r="H761" s="485"/>
      <c r="I761" s="485"/>
      <c r="J761" s="973"/>
      <c r="K761" s="973"/>
      <c r="L761" s="485"/>
      <c r="M761" s="485"/>
      <c r="N761" s="485"/>
      <c r="O761" s="485"/>
      <c r="P761" s="973"/>
      <c r="Q761" s="973"/>
      <c r="R761" s="485"/>
      <c r="S761" s="485"/>
      <c r="T761" s="485"/>
      <c r="U761" s="968"/>
      <c r="V761" s="485"/>
      <c r="W761" s="485"/>
      <c r="X761" s="485"/>
      <c r="Y761" s="485"/>
      <c r="Z761" s="485"/>
      <c r="AA761" s="507"/>
      <c r="AB761" s="485"/>
      <c r="AC761" s="485"/>
      <c r="AD761" s="485"/>
      <c r="AE761" s="485"/>
      <c r="AF761" s="485"/>
      <c r="AG761" s="485"/>
      <c r="AH761" s="485"/>
      <c r="AI761" s="872"/>
    </row>
    <row r="762" ht="24.0" customHeight="1">
      <c r="A762" s="505"/>
      <c r="B762" s="485"/>
      <c r="C762" s="485"/>
      <c r="D762" s="485"/>
      <c r="E762" s="505"/>
      <c r="F762" s="485"/>
      <c r="G762" s="485"/>
      <c r="H762" s="485"/>
      <c r="I762" s="485"/>
      <c r="J762" s="973"/>
      <c r="K762" s="973"/>
      <c r="L762" s="485"/>
      <c r="M762" s="485"/>
      <c r="N762" s="485"/>
      <c r="O762" s="485"/>
      <c r="P762" s="973"/>
      <c r="Q762" s="973"/>
      <c r="R762" s="485"/>
      <c r="S762" s="485"/>
      <c r="T762" s="485"/>
      <c r="U762" s="968"/>
      <c r="V762" s="485"/>
      <c r="W762" s="485"/>
      <c r="X762" s="485"/>
      <c r="Y762" s="485"/>
      <c r="Z762" s="485"/>
      <c r="AA762" s="507"/>
      <c r="AB762" s="485"/>
      <c r="AC762" s="485"/>
      <c r="AD762" s="485"/>
      <c r="AE762" s="485"/>
      <c r="AF762" s="485"/>
      <c r="AG762" s="485"/>
      <c r="AH762" s="485"/>
      <c r="AI762" s="872"/>
    </row>
    <row r="763" ht="24.0" customHeight="1">
      <c r="A763" s="505"/>
      <c r="B763" s="485"/>
      <c r="C763" s="485"/>
      <c r="D763" s="485"/>
      <c r="E763" s="505"/>
      <c r="F763" s="485"/>
      <c r="G763" s="485"/>
      <c r="H763" s="485"/>
      <c r="I763" s="485"/>
      <c r="J763" s="973"/>
      <c r="K763" s="973"/>
      <c r="L763" s="485"/>
      <c r="M763" s="485"/>
      <c r="N763" s="485"/>
      <c r="O763" s="485"/>
      <c r="P763" s="973"/>
      <c r="Q763" s="973"/>
      <c r="R763" s="485"/>
      <c r="S763" s="485"/>
      <c r="T763" s="485"/>
      <c r="U763" s="968"/>
      <c r="V763" s="485"/>
      <c r="W763" s="485"/>
      <c r="X763" s="485"/>
      <c r="Y763" s="485"/>
      <c r="Z763" s="485"/>
      <c r="AA763" s="507"/>
      <c r="AB763" s="485"/>
      <c r="AC763" s="485"/>
      <c r="AD763" s="485"/>
      <c r="AE763" s="485"/>
      <c r="AF763" s="485"/>
      <c r="AG763" s="485"/>
      <c r="AH763" s="485"/>
      <c r="AI763" s="872"/>
    </row>
    <row r="764" ht="24.0" customHeight="1">
      <c r="A764" s="505"/>
      <c r="B764" s="485"/>
      <c r="C764" s="485"/>
      <c r="D764" s="485"/>
      <c r="E764" s="505"/>
      <c r="F764" s="485"/>
      <c r="G764" s="485"/>
      <c r="H764" s="485"/>
      <c r="I764" s="485"/>
      <c r="J764" s="973"/>
      <c r="K764" s="973"/>
      <c r="L764" s="485"/>
      <c r="M764" s="485"/>
      <c r="N764" s="485"/>
      <c r="O764" s="485"/>
      <c r="P764" s="973"/>
      <c r="Q764" s="973"/>
      <c r="R764" s="485"/>
      <c r="S764" s="485"/>
      <c r="T764" s="485"/>
      <c r="U764" s="968"/>
      <c r="V764" s="485"/>
      <c r="W764" s="485"/>
      <c r="X764" s="485"/>
      <c r="Y764" s="485"/>
      <c r="Z764" s="485"/>
      <c r="AA764" s="507"/>
      <c r="AB764" s="485"/>
      <c r="AC764" s="485"/>
      <c r="AD764" s="485"/>
      <c r="AE764" s="485"/>
      <c r="AF764" s="485"/>
      <c r="AG764" s="485"/>
      <c r="AH764" s="485"/>
      <c r="AI764" s="872"/>
    </row>
    <row r="765" ht="24.0" customHeight="1">
      <c r="A765" s="505"/>
      <c r="B765" s="485"/>
      <c r="C765" s="485"/>
      <c r="D765" s="485"/>
      <c r="E765" s="505"/>
      <c r="F765" s="485"/>
      <c r="G765" s="485"/>
      <c r="H765" s="485"/>
      <c r="I765" s="485"/>
      <c r="J765" s="973"/>
      <c r="K765" s="973"/>
      <c r="L765" s="485"/>
      <c r="M765" s="485"/>
      <c r="N765" s="485"/>
      <c r="O765" s="485"/>
      <c r="P765" s="973"/>
      <c r="Q765" s="973"/>
      <c r="R765" s="485"/>
      <c r="S765" s="485"/>
      <c r="T765" s="485"/>
      <c r="U765" s="968"/>
      <c r="V765" s="485"/>
      <c r="W765" s="485"/>
      <c r="X765" s="485"/>
      <c r="Y765" s="485"/>
      <c r="Z765" s="485"/>
      <c r="AA765" s="507"/>
      <c r="AB765" s="485"/>
      <c r="AC765" s="485"/>
      <c r="AD765" s="485"/>
      <c r="AE765" s="485"/>
      <c r="AF765" s="485"/>
      <c r="AG765" s="485"/>
      <c r="AH765" s="485"/>
      <c r="AI765" s="872"/>
    </row>
    <row r="766" ht="24.0" customHeight="1">
      <c r="A766" s="505"/>
      <c r="B766" s="485"/>
      <c r="C766" s="485"/>
      <c r="D766" s="485"/>
      <c r="E766" s="505"/>
      <c r="F766" s="485"/>
      <c r="G766" s="485"/>
      <c r="H766" s="485"/>
      <c r="I766" s="485"/>
      <c r="J766" s="973"/>
      <c r="K766" s="973"/>
      <c r="L766" s="485"/>
      <c r="M766" s="485"/>
      <c r="N766" s="485"/>
      <c r="O766" s="485"/>
      <c r="P766" s="973"/>
      <c r="Q766" s="973"/>
      <c r="R766" s="485"/>
      <c r="S766" s="485"/>
      <c r="T766" s="485"/>
      <c r="U766" s="968"/>
      <c r="V766" s="485"/>
      <c r="W766" s="485"/>
      <c r="X766" s="485"/>
      <c r="Y766" s="485"/>
      <c r="Z766" s="485"/>
      <c r="AA766" s="507"/>
      <c r="AB766" s="485"/>
      <c r="AC766" s="485"/>
      <c r="AD766" s="485"/>
      <c r="AE766" s="485"/>
      <c r="AF766" s="485"/>
      <c r="AG766" s="485"/>
      <c r="AH766" s="485"/>
      <c r="AI766" s="872"/>
    </row>
    <row r="767" ht="24.0" customHeight="1">
      <c r="A767" s="505"/>
      <c r="B767" s="485"/>
      <c r="C767" s="485"/>
      <c r="D767" s="485"/>
      <c r="E767" s="505"/>
      <c r="F767" s="485"/>
      <c r="G767" s="485"/>
      <c r="H767" s="485"/>
      <c r="I767" s="485"/>
      <c r="J767" s="973"/>
      <c r="K767" s="973"/>
      <c r="L767" s="485"/>
      <c r="M767" s="485"/>
      <c r="N767" s="485"/>
      <c r="O767" s="485"/>
      <c r="P767" s="973"/>
      <c r="Q767" s="973"/>
      <c r="R767" s="485"/>
      <c r="S767" s="485"/>
      <c r="T767" s="485"/>
      <c r="U767" s="968"/>
      <c r="V767" s="485"/>
      <c r="W767" s="485"/>
      <c r="X767" s="485"/>
      <c r="Y767" s="485"/>
      <c r="Z767" s="485"/>
      <c r="AA767" s="507"/>
      <c r="AB767" s="485"/>
      <c r="AC767" s="485"/>
      <c r="AD767" s="485"/>
      <c r="AE767" s="485"/>
      <c r="AF767" s="485"/>
      <c r="AG767" s="485"/>
      <c r="AH767" s="485"/>
      <c r="AI767" s="872"/>
    </row>
    <row r="768" ht="24.0" customHeight="1">
      <c r="A768" s="505"/>
      <c r="B768" s="485"/>
      <c r="C768" s="485"/>
      <c r="D768" s="485"/>
      <c r="E768" s="505"/>
      <c r="F768" s="485"/>
      <c r="G768" s="485"/>
      <c r="H768" s="485"/>
      <c r="I768" s="485"/>
      <c r="J768" s="973"/>
      <c r="K768" s="973"/>
      <c r="L768" s="485"/>
      <c r="M768" s="485"/>
      <c r="N768" s="485"/>
      <c r="O768" s="485"/>
      <c r="P768" s="973"/>
      <c r="Q768" s="973"/>
      <c r="R768" s="485"/>
      <c r="S768" s="485"/>
      <c r="T768" s="485"/>
      <c r="U768" s="968"/>
      <c r="V768" s="485"/>
      <c r="W768" s="485"/>
      <c r="X768" s="485"/>
      <c r="Y768" s="485"/>
      <c r="Z768" s="485"/>
      <c r="AA768" s="507"/>
      <c r="AB768" s="485"/>
      <c r="AC768" s="485"/>
      <c r="AD768" s="485"/>
      <c r="AE768" s="485"/>
      <c r="AF768" s="485"/>
      <c r="AG768" s="485"/>
      <c r="AH768" s="485"/>
      <c r="AI768" s="872"/>
    </row>
    <row r="769" ht="24.0" customHeight="1">
      <c r="A769" s="505"/>
      <c r="B769" s="485"/>
      <c r="C769" s="485"/>
      <c r="D769" s="485"/>
      <c r="E769" s="505"/>
      <c r="F769" s="485"/>
      <c r="G769" s="485"/>
      <c r="H769" s="485"/>
      <c r="I769" s="485"/>
      <c r="J769" s="973"/>
      <c r="K769" s="973"/>
      <c r="L769" s="485"/>
      <c r="M769" s="485"/>
      <c r="N769" s="485"/>
      <c r="O769" s="485"/>
      <c r="P769" s="973"/>
      <c r="Q769" s="973"/>
      <c r="R769" s="485"/>
      <c r="S769" s="485"/>
      <c r="T769" s="485"/>
      <c r="U769" s="968"/>
      <c r="V769" s="485"/>
      <c r="W769" s="485"/>
      <c r="X769" s="485"/>
      <c r="Y769" s="485"/>
      <c r="Z769" s="485"/>
      <c r="AA769" s="507"/>
      <c r="AB769" s="485"/>
      <c r="AC769" s="485"/>
      <c r="AD769" s="485"/>
      <c r="AE769" s="485"/>
      <c r="AF769" s="485"/>
      <c r="AG769" s="485"/>
      <c r="AH769" s="485"/>
      <c r="AI769" s="872"/>
    </row>
    <row r="770" ht="24.0" customHeight="1">
      <c r="A770" s="505"/>
      <c r="B770" s="485"/>
      <c r="C770" s="485"/>
      <c r="D770" s="485"/>
      <c r="E770" s="505"/>
      <c r="F770" s="485"/>
      <c r="G770" s="485"/>
      <c r="H770" s="485"/>
      <c r="I770" s="485"/>
      <c r="J770" s="973"/>
      <c r="K770" s="973"/>
      <c r="L770" s="485"/>
      <c r="M770" s="485"/>
      <c r="N770" s="485"/>
      <c r="O770" s="485"/>
      <c r="P770" s="973"/>
      <c r="Q770" s="973"/>
      <c r="R770" s="485"/>
      <c r="S770" s="485"/>
      <c r="T770" s="485"/>
      <c r="U770" s="968"/>
      <c r="V770" s="485"/>
      <c r="W770" s="485"/>
      <c r="X770" s="485"/>
      <c r="Y770" s="485"/>
      <c r="Z770" s="485"/>
      <c r="AA770" s="507"/>
      <c r="AB770" s="485"/>
      <c r="AC770" s="485"/>
      <c r="AD770" s="485"/>
      <c r="AE770" s="485"/>
      <c r="AF770" s="485"/>
      <c r="AG770" s="485"/>
      <c r="AH770" s="485"/>
      <c r="AI770" s="872"/>
    </row>
    <row r="771" ht="24.0" customHeight="1">
      <c r="A771" s="505"/>
      <c r="B771" s="485"/>
      <c r="C771" s="485"/>
      <c r="D771" s="485"/>
      <c r="E771" s="505"/>
      <c r="F771" s="485"/>
      <c r="G771" s="485"/>
      <c r="H771" s="485"/>
      <c r="I771" s="485"/>
      <c r="J771" s="973"/>
      <c r="K771" s="973"/>
      <c r="L771" s="485"/>
      <c r="M771" s="485"/>
      <c r="N771" s="485"/>
      <c r="O771" s="485"/>
      <c r="P771" s="973"/>
      <c r="Q771" s="973"/>
      <c r="R771" s="485"/>
      <c r="S771" s="485"/>
      <c r="T771" s="485"/>
      <c r="U771" s="968"/>
      <c r="V771" s="485"/>
      <c r="W771" s="485"/>
      <c r="X771" s="485"/>
      <c r="Y771" s="485"/>
      <c r="Z771" s="485"/>
      <c r="AA771" s="507"/>
      <c r="AB771" s="485"/>
      <c r="AC771" s="485"/>
      <c r="AD771" s="485"/>
      <c r="AE771" s="485"/>
      <c r="AF771" s="485"/>
      <c r="AG771" s="485"/>
      <c r="AH771" s="485"/>
      <c r="AI771" s="872"/>
    </row>
    <row r="772" ht="24.0" customHeight="1">
      <c r="A772" s="505"/>
      <c r="B772" s="485"/>
      <c r="C772" s="485"/>
      <c r="D772" s="485"/>
      <c r="E772" s="505"/>
      <c r="F772" s="485"/>
      <c r="G772" s="485"/>
      <c r="H772" s="485"/>
      <c r="I772" s="485"/>
      <c r="J772" s="973"/>
      <c r="K772" s="973"/>
      <c r="L772" s="485"/>
      <c r="M772" s="485"/>
      <c r="N772" s="485"/>
      <c r="O772" s="485"/>
      <c r="P772" s="973"/>
      <c r="Q772" s="973"/>
      <c r="R772" s="485"/>
      <c r="S772" s="485"/>
      <c r="T772" s="485"/>
      <c r="U772" s="968"/>
      <c r="V772" s="485"/>
      <c r="W772" s="485"/>
      <c r="X772" s="485"/>
      <c r="Y772" s="485"/>
      <c r="Z772" s="485"/>
      <c r="AA772" s="507"/>
      <c r="AB772" s="485"/>
      <c r="AC772" s="485"/>
      <c r="AD772" s="485"/>
      <c r="AE772" s="485"/>
      <c r="AF772" s="485"/>
      <c r="AG772" s="485"/>
      <c r="AH772" s="485"/>
      <c r="AI772" s="872"/>
    </row>
    <row r="773" ht="24.0" customHeight="1">
      <c r="A773" s="505"/>
      <c r="B773" s="485"/>
      <c r="C773" s="485"/>
      <c r="D773" s="485"/>
      <c r="E773" s="505"/>
      <c r="F773" s="485"/>
      <c r="G773" s="485"/>
      <c r="H773" s="485"/>
      <c r="I773" s="485"/>
      <c r="J773" s="973"/>
      <c r="K773" s="973"/>
      <c r="L773" s="485"/>
      <c r="M773" s="485"/>
      <c r="N773" s="485"/>
      <c r="O773" s="485"/>
      <c r="P773" s="973"/>
      <c r="Q773" s="973"/>
      <c r="R773" s="485"/>
      <c r="S773" s="485"/>
      <c r="T773" s="485"/>
      <c r="U773" s="968"/>
      <c r="V773" s="485"/>
      <c r="W773" s="485"/>
      <c r="X773" s="485"/>
      <c r="Y773" s="485"/>
      <c r="Z773" s="485"/>
      <c r="AA773" s="507"/>
      <c r="AB773" s="485"/>
      <c r="AC773" s="485"/>
      <c r="AD773" s="485"/>
      <c r="AE773" s="485"/>
      <c r="AF773" s="485"/>
      <c r="AG773" s="485"/>
      <c r="AH773" s="485"/>
      <c r="AI773" s="872"/>
    </row>
    <row r="774" ht="24.0" customHeight="1">
      <c r="A774" s="505"/>
      <c r="B774" s="485"/>
      <c r="C774" s="485"/>
      <c r="D774" s="485"/>
      <c r="E774" s="505"/>
      <c r="F774" s="485"/>
      <c r="G774" s="485"/>
      <c r="H774" s="485"/>
      <c r="I774" s="485"/>
      <c r="J774" s="973"/>
      <c r="K774" s="973"/>
      <c r="L774" s="485"/>
      <c r="M774" s="485"/>
      <c r="N774" s="485"/>
      <c r="O774" s="485"/>
      <c r="P774" s="973"/>
      <c r="Q774" s="973"/>
      <c r="R774" s="485"/>
      <c r="S774" s="485"/>
      <c r="T774" s="485"/>
      <c r="U774" s="968"/>
      <c r="V774" s="485"/>
      <c r="W774" s="485"/>
      <c r="X774" s="485"/>
      <c r="Y774" s="485"/>
      <c r="Z774" s="485"/>
      <c r="AA774" s="507"/>
      <c r="AB774" s="485"/>
      <c r="AC774" s="485"/>
      <c r="AD774" s="485"/>
      <c r="AE774" s="485"/>
      <c r="AF774" s="485"/>
      <c r="AG774" s="485"/>
      <c r="AH774" s="485"/>
      <c r="AI774" s="872"/>
    </row>
    <row r="775" ht="24.0" customHeight="1">
      <c r="A775" s="505"/>
      <c r="B775" s="485"/>
      <c r="C775" s="485"/>
      <c r="D775" s="485"/>
      <c r="E775" s="505"/>
      <c r="F775" s="485"/>
      <c r="G775" s="485"/>
      <c r="H775" s="485"/>
      <c r="I775" s="485"/>
      <c r="J775" s="973"/>
      <c r="K775" s="973"/>
      <c r="L775" s="485"/>
      <c r="M775" s="485"/>
      <c r="N775" s="485"/>
      <c r="O775" s="485"/>
      <c r="P775" s="973"/>
      <c r="Q775" s="973"/>
      <c r="R775" s="485"/>
      <c r="S775" s="485"/>
      <c r="T775" s="485"/>
      <c r="U775" s="968"/>
      <c r="V775" s="485"/>
      <c r="W775" s="485"/>
      <c r="X775" s="485"/>
      <c r="Y775" s="485"/>
      <c r="Z775" s="485"/>
      <c r="AA775" s="507"/>
      <c r="AB775" s="485"/>
      <c r="AC775" s="485"/>
      <c r="AD775" s="485"/>
      <c r="AE775" s="485"/>
      <c r="AF775" s="485"/>
      <c r="AG775" s="485"/>
      <c r="AH775" s="485"/>
      <c r="AI775" s="872"/>
    </row>
    <row r="776" ht="24.0" customHeight="1">
      <c r="A776" s="505"/>
      <c r="B776" s="485"/>
      <c r="C776" s="485"/>
      <c r="D776" s="485"/>
      <c r="E776" s="505"/>
      <c r="F776" s="485"/>
      <c r="G776" s="485"/>
      <c r="H776" s="485"/>
      <c r="I776" s="485"/>
      <c r="J776" s="973"/>
      <c r="K776" s="973"/>
      <c r="L776" s="485"/>
      <c r="M776" s="485"/>
      <c r="N776" s="485"/>
      <c r="O776" s="485"/>
      <c r="P776" s="973"/>
      <c r="Q776" s="973"/>
      <c r="R776" s="485"/>
      <c r="S776" s="485"/>
      <c r="T776" s="485"/>
      <c r="U776" s="968"/>
      <c r="V776" s="485"/>
      <c r="W776" s="485"/>
      <c r="X776" s="485"/>
      <c r="Y776" s="485"/>
      <c r="Z776" s="485"/>
      <c r="AA776" s="507"/>
      <c r="AB776" s="485"/>
      <c r="AC776" s="485"/>
      <c r="AD776" s="485"/>
      <c r="AE776" s="485"/>
      <c r="AF776" s="485"/>
      <c r="AG776" s="485"/>
      <c r="AH776" s="485"/>
      <c r="AI776" s="872"/>
    </row>
    <row r="777" ht="24.0" customHeight="1">
      <c r="A777" s="505"/>
      <c r="B777" s="485"/>
      <c r="C777" s="485"/>
      <c r="D777" s="485"/>
      <c r="E777" s="505"/>
      <c r="F777" s="485"/>
      <c r="G777" s="485"/>
      <c r="H777" s="485"/>
      <c r="I777" s="485"/>
      <c r="J777" s="973"/>
      <c r="K777" s="973"/>
      <c r="L777" s="485"/>
      <c r="M777" s="485"/>
      <c r="N777" s="485"/>
      <c r="O777" s="485"/>
      <c r="P777" s="973"/>
      <c r="Q777" s="973"/>
      <c r="R777" s="485"/>
      <c r="S777" s="485"/>
      <c r="T777" s="485"/>
      <c r="U777" s="968"/>
      <c r="V777" s="485"/>
      <c r="W777" s="485"/>
      <c r="X777" s="485"/>
      <c r="Y777" s="485"/>
      <c r="Z777" s="485"/>
      <c r="AA777" s="507"/>
      <c r="AB777" s="485"/>
      <c r="AC777" s="485"/>
      <c r="AD777" s="485"/>
      <c r="AE777" s="485"/>
      <c r="AF777" s="485"/>
      <c r="AG777" s="485"/>
      <c r="AH777" s="485"/>
      <c r="AI777" s="872"/>
    </row>
    <row r="778" ht="24.0" customHeight="1">
      <c r="A778" s="505"/>
      <c r="B778" s="485"/>
      <c r="C778" s="485"/>
      <c r="D778" s="485"/>
      <c r="E778" s="505"/>
      <c r="F778" s="485"/>
      <c r="G778" s="485"/>
      <c r="H778" s="485"/>
      <c r="I778" s="485"/>
      <c r="J778" s="973"/>
      <c r="K778" s="973"/>
      <c r="L778" s="485"/>
      <c r="M778" s="485"/>
      <c r="N778" s="485"/>
      <c r="O778" s="485"/>
      <c r="P778" s="973"/>
      <c r="Q778" s="973"/>
      <c r="R778" s="485"/>
      <c r="S778" s="485"/>
      <c r="T778" s="485"/>
      <c r="U778" s="968"/>
      <c r="V778" s="485"/>
      <c r="W778" s="485"/>
      <c r="X778" s="485"/>
      <c r="Y778" s="485"/>
      <c r="Z778" s="485"/>
      <c r="AA778" s="507"/>
      <c r="AB778" s="485"/>
      <c r="AC778" s="485"/>
      <c r="AD778" s="485"/>
      <c r="AE778" s="485"/>
      <c r="AF778" s="485"/>
      <c r="AG778" s="485"/>
      <c r="AH778" s="485"/>
      <c r="AI778" s="872"/>
    </row>
    <row r="779" ht="24.0" customHeight="1">
      <c r="A779" s="505"/>
      <c r="B779" s="485"/>
      <c r="C779" s="485"/>
      <c r="D779" s="485"/>
      <c r="E779" s="505"/>
      <c r="F779" s="485"/>
      <c r="G779" s="485"/>
      <c r="H779" s="485"/>
      <c r="I779" s="485"/>
      <c r="J779" s="973"/>
      <c r="K779" s="973"/>
      <c r="L779" s="485"/>
      <c r="M779" s="485"/>
      <c r="N779" s="485"/>
      <c r="O779" s="485"/>
      <c r="P779" s="973"/>
      <c r="Q779" s="973"/>
      <c r="R779" s="485"/>
      <c r="S779" s="485"/>
      <c r="T779" s="485"/>
      <c r="U779" s="968"/>
      <c r="V779" s="485"/>
      <c r="W779" s="485"/>
      <c r="X779" s="485"/>
      <c r="Y779" s="485"/>
      <c r="Z779" s="485"/>
      <c r="AA779" s="507"/>
      <c r="AB779" s="485"/>
      <c r="AC779" s="485"/>
      <c r="AD779" s="485"/>
      <c r="AE779" s="485"/>
      <c r="AF779" s="485"/>
      <c r="AG779" s="485"/>
      <c r="AH779" s="485"/>
      <c r="AI779" s="872"/>
    </row>
    <row r="780" ht="24.0" customHeight="1">
      <c r="A780" s="505"/>
      <c r="B780" s="485"/>
      <c r="C780" s="485"/>
      <c r="D780" s="485"/>
      <c r="E780" s="505"/>
      <c r="F780" s="485"/>
      <c r="G780" s="485"/>
      <c r="H780" s="485"/>
      <c r="I780" s="485"/>
      <c r="J780" s="973"/>
      <c r="K780" s="973"/>
      <c r="L780" s="485"/>
      <c r="M780" s="485"/>
      <c r="N780" s="485"/>
      <c r="O780" s="485"/>
      <c r="P780" s="973"/>
      <c r="Q780" s="973"/>
      <c r="R780" s="485"/>
      <c r="S780" s="485"/>
      <c r="T780" s="485"/>
      <c r="U780" s="968"/>
      <c r="V780" s="485"/>
      <c r="W780" s="485"/>
      <c r="X780" s="485"/>
      <c r="Y780" s="485"/>
      <c r="Z780" s="485"/>
      <c r="AA780" s="507"/>
      <c r="AB780" s="485"/>
      <c r="AC780" s="485"/>
      <c r="AD780" s="485"/>
      <c r="AE780" s="485"/>
      <c r="AF780" s="485"/>
      <c r="AG780" s="485"/>
      <c r="AH780" s="485"/>
      <c r="AI780" s="872"/>
    </row>
    <row r="781" ht="24.0" customHeight="1">
      <c r="A781" s="505"/>
      <c r="B781" s="485"/>
      <c r="C781" s="485"/>
      <c r="D781" s="485"/>
      <c r="E781" s="505"/>
      <c r="F781" s="485"/>
      <c r="G781" s="485"/>
      <c r="H781" s="485"/>
      <c r="I781" s="485"/>
      <c r="J781" s="973"/>
      <c r="K781" s="973"/>
      <c r="L781" s="485"/>
      <c r="M781" s="485"/>
      <c r="N781" s="485"/>
      <c r="O781" s="485"/>
      <c r="P781" s="973"/>
      <c r="Q781" s="973"/>
      <c r="R781" s="485"/>
      <c r="S781" s="485"/>
      <c r="T781" s="485"/>
      <c r="U781" s="968"/>
      <c r="V781" s="485"/>
      <c r="W781" s="485"/>
      <c r="X781" s="485"/>
      <c r="Y781" s="485"/>
      <c r="Z781" s="485"/>
      <c r="AA781" s="507"/>
      <c r="AB781" s="485"/>
      <c r="AC781" s="485"/>
      <c r="AD781" s="485"/>
      <c r="AE781" s="485"/>
      <c r="AF781" s="485"/>
      <c r="AG781" s="485"/>
      <c r="AH781" s="485"/>
      <c r="AI781" s="872"/>
    </row>
    <row r="782" ht="24.0" customHeight="1">
      <c r="A782" s="505"/>
      <c r="B782" s="485"/>
      <c r="C782" s="485"/>
      <c r="D782" s="485"/>
      <c r="E782" s="505"/>
      <c r="F782" s="485"/>
      <c r="G782" s="485"/>
      <c r="H782" s="485"/>
      <c r="I782" s="485"/>
      <c r="J782" s="973"/>
      <c r="K782" s="973"/>
      <c r="L782" s="485"/>
      <c r="M782" s="485"/>
      <c r="N782" s="485"/>
      <c r="O782" s="485"/>
      <c r="P782" s="973"/>
      <c r="Q782" s="973"/>
      <c r="R782" s="485"/>
      <c r="S782" s="485"/>
      <c r="T782" s="485"/>
      <c r="U782" s="968"/>
      <c r="V782" s="485"/>
      <c r="W782" s="485"/>
      <c r="X782" s="485"/>
      <c r="Y782" s="485"/>
      <c r="Z782" s="485"/>
      <c r="AA782" s="507"/>
      <c r="AB782" s="485"/>
      <c r="AC782" s="485"/>
      <c r="AD782" s="485"/>
      <c r="AE782" s="485"/>
      <c r="AF782" s="485"/>
      <c r="AG782" s="485"/>
      <c r="AH782" s="485"/>
      <c r="AI782" s="872"/>
    </row>
    <row r="783" ht="24.0" customHeight="1">
      <c r="A783" s="505"/>
      <c r="B783" s="485"/>
      <c r="C783" s="485"/>
      <c r="D783" s="485"/>
      <c r="E783" s="505"/>
      <c r="F783" s="485"/>
      <c r="G783" s="485"/>
      <c r="H783" s="485"/>
      <c r="I783" s="485"/>
      <c r="J783" s="973"/>
      <c r="K783" s="973"/>
      <c r="L783" s="485"/>
      <c r="M783" s="485"/>
      <c r="N783" s="485"/>
      <c r="O783" s="485"/>
      <c r="P783" s="973"/>
      <c r="Q783" s="973"/>
      <c r="R783" s="485"/>
      <c r="S783" s="485"/>
      <c r="T783" s="485"/>
      <c r="U783" s="968"/>
      <c r="V783" s="485"/>
      <c r="W783" s="485"/>
      <c r="X783" s="485"/>
      <c r="Y783" s="485"/>
      <c r="Z783" s="485"/>
      <c r="AA783" s="507"/>
      <c r="AB783" s="485"/>
      <c r="AC783" s="485"/>
      <c r="AD783" s="485"/>
      <c r="AE783" s="485"/>
      <c r="AF783" s="485"/>
      <c r="AG783" s="485"/>
      <c r="AH783" s="485"/>
      <c r="AI783" s="872"/>
    </row>
    <row r="784" ht="24.0" customHeight="1">
      <c r="A784" s="505"/>
      <c r="B784" s="485"/>
      <c r="C784" s="485"/>
      <c r="D784" s="485"/>
      <c r="E784" s="505"/>
      <c r="F784" s="485"/>
      <c r="G784" s="485"/>
      <c r="H784" s="485"/>
      <c r="I784" s="485"/>
      <c r="J784" s="973"/>
      <c r="K784" s="973"/>
      <c r="L784" s="485"/>
      <c r="M784" s="485"/>
      <c r="N784" s="485"/>
      <c r="O784" s="485"/>
      <c r="P784" s="973"/>
      <c r="Q784" s="973"/>
      <c r="R784" s="485"/>
      <c r="S784" s="485"/>
      <c r="T784" s="485"/>
      <c r="U784" s="968"/>
      <c r="V784" s="485"/>
      <c r="W784" s="485"/>
      <c r="X784" s="485"/>
      <c r="Y784" s="485"/>
      <c r="Z784" s="485"/>
      <c r="AA784" s="507"/>
      <c r="AB784" s="485"/>
      <c r="AC784" s="485"/>
      <c r="AD784" s="485"/>
      <c r="AE784" s="485"/>
      <c r="AF784" s="485"/>
      <c r="AG784" s="485"/>
      <c r="AH784" s="485"/>
      <c r="AI784" s="872"/>
    </row>
    <row r="785" ht="24.0" customHeight="1">
      <c r="A785" s="505"/>
      <c r="B785" s="485"/>
      <c r="C785" s="485"/>
      <c r="D785" s="485"/>
      <c r="E785" s="505"/>
      <c r="F785" s="485"/>
      <c r="G785" s="485"/>
      <c r="H785" s="485"/>
      <c r="I785" s="485"/>
      <c r="J785" s="973"/>
      <c r="K785" s="973"/>
      <c r="L785" s="485"/>
      <c r="M785" s="485"/>
      <c r="N785" s="485"/>
      <c r="O785" s="485"/>
      <c r="P785" s="973"/>
      <c r="Q785" s="973"/>
      <c r="R785" s="485"/>
      <c r="S785" s="485"/>
      <c r="T785" s="485"/>
      <c r="U785" s="968"/>
      <c r="V785" s="485"/>
      <c r="W785" s="485"/>
      <c r="X785" s="485"/>
      <c r="Y785" s="485"/>
      <c r="Z785" s="485"/>
      <c r="AA785" s="507"/>
      <c r="AB785" s="485"/>
      <c r="AC785" s="485"/>
      <c r="AD785" s="485"/>
      <c r="AE785" s="485"/>
      <c r="AF785" s="485"/>
      <c r="AG785" s="485"/>
      <c r="AH785" s="485"/>
      <c r="AI785" s="872"/>
    </row>
    <row r="786" ht="24.0" customHeight="1">
      <c r="A786" s="505"/>
      <c r="B786" s="485"/>
      <c r="C786" s="485"/>
      <c r="D786" s="485"/>
      <c r="E786" s="505"/>
      <c r="F786" s="485"/>
      <c r="G786" s="485"/>
      <c r="H786" s="485"/>
      <c r="I786" s="485"/>
      <c r="J786" s="973"/>
      <c r="K786" s="973"/>
      <c r="L786" s="485"/>
      <c r="M786" s="485"/>
      <c r="N786" s="485"/>
      <c r="O786" s="485"/>
      <c r="P786" s="973"/>
      <c r="Q786" s="973"/>
      <c r="R786" s="485"/>
      <c r="S786" s="485"/>
      <c r="T786" s="485"/>
      <c r="U786" s="968"/>
      <c r="V786" s="485"/>
      <c r="W786" s="485"/>
      <c r="X786" s="485"/>
      <c r="Y786" s="485"/>
      <c r="Z786" s="485"/>
      <c r="AA786" s="507"/>
      <c r="AB786" s="485"/>
      <c r="AC786" s="485"/>
      <c r="AD786" s="485"/>
      <c r="AE786" s="485"/>
      <c r="AF786" s="485"/>
      <c r="AG786" s="485"/>
      <c r="AH786" s="485"/>
      <c r="AI786" s="872"/>
    </row>
    <row r="787" ht="24.0" customHeight="1">
      <c r="A787" s="505"/>
      <c r="B787" s="485"/>
      <c r="C787" s="485"/>
      <c r="D787" s="485"/>
      <c r="E787" s="505"/>
      <c r="F787" s="485"/>
      <c r="G787" s="485"/>
      <c r="H787" s="485"/>
      <c r="I787" s="485"/>
      <c r="J787" s="973"/>
      <c r="K787" s="973"/>
      <c r="L787" s="485"/>
      <c r="M787" s="485"/>
      <c r="N787" s="485"/>
      <c r="O787" s="485"/>
      <c r="P787" s="973"/>
      <c r="Q787" s="973"/>
      <c r="R787" s="485"/>
      <c r="S787" s="485"/>
      <c r="T787" s="485"/>
      <c r="U787" s="968"/>
      <c r="V787" s="485"/>
      <c r="W787" s="485"/>
      <c r="X787" s="485"/>
      <c r="Y787" s="485"/>
      <c r="Z787" s="485"/>
      <c r="AA787" s="507"/>
      <c r="AB787" s="485"/>
      <c r="AC787" s="485"/>
      <c r="AD787" s="485"/>
      <c r="AE787" s="485"/>
      <c r="AF787" s="485"/>
      <c r="AG787" s="485"/>
      <c r="AH787" s="485"/>
      <c r="AI787" s="872"/>
    </row>
    <row r="788" ht="24.0" customHeight="1">
      <c r="A788" s="505"/>
      <c r="B788" s="485"/>
      <c r="C788" s="485"/>
      <c r="D788" s="485"/>
      <c r="E788" s="505"/>
      <c r="F788" s="485"/>
      <c r="G788" s="485"/>
      <c r="H788" s="485"/>
      <c r="I788" s="485"/>
      <c r="J788" s="973"/>
      <c r="K788" s="973"/>
      <c r="L788" s="485"/>
      <c r="M788" s="485"/>
      <c r="N788" s="485"/>
      <c r="O788" s="485"/>
      <c r="P788" s="973"/>
      <c r="Q788" s="973"/>
      <c r="R788" s="485"/>
      <c r="S788" s="485"/>
      <c r="T788" s="485"/>
      <c r="U788" s="968"/>
      <c r="V788" s="485"/>
      <c r="W788" s="485"/>
      <c r="X788" s="485"/>
      <c r="Y788" s="485"/>
      <c r="Z788" s="485"/>
      <c r="AA788" s="507"/>
      <c r="AB788" s="485"/>
      <c r="AC788" s="485"/>
      <c r="AD788" s="485"/>
      <c r="AE788" s="485"/>
      <c r="AF788" s="485"/>
      <c r="AG788" s="485"/>
      <c r="AH788" s="485"/>
      <c r="AI788" s="872"/>
    </row>
    <row r="789" ht="24.0" customHeight="1">
      <c r="A789" s="505"/>
      <c r="B789" s="485"/>
      <c r="C789" s="485"/>
      <c r="D789" s="485"/>
      <c r="E789" s="505"/>
      <c r="F789" s="485"/>
      <c r="G789" s="485"/>
      <c r="H789" s="485"/>
      <c r="I789" s="485"/>
      <c r="J789" s="973"/>
      <c r="K789" s="973"/>
      <c r="L789" s="485"/>
      <c r="M789" s="485"/>
      <c r="N789" s="485"/>
      <c r="O789" s="485"/>
      <c r="P789" s="973"/>
      <c r="Q789" s="973"/>
      <c r="R789" s="485"/>
      <c r="S789" s="485"/>
      <c r="T789" s="485"/>
      <c r="U789" s="968"/>
      <c r="V789" s="485"/>
      <c r="W789" s="485"/>
      <c r="X789" s="485"/>
      <c r="Y789" s="485"/>
      <c r="Z789" s="485"/>
      <c r="AA789" s="507"/>
      <c r="AB789" s="485"/>
      <c r="AC789" s="485"/>
      <c r="AD789" s="485"/>
      <c r="AE789" s="485"/>
      <c r="AF789" s="485"/>
      <c r="AG789" s="485"/>
      <c r="AH789" s="485"/>
      <c r="AI789" s="872"/>
    </row>
    <row r="790" ht="24.0" customHeight="1">
      <c r="A790" s="505"/>
      <c r="B790" s="485"/>
      <c r="C790" s="485"/>
      <c r="D790" s="485"/>
      <c r="E790" s="505"/>
      <c r="F790" s="485"/>
      <c r="G790" s="485"/>
      <c r="H790" s="485"/>
      <c r="I790" s="485"/>
      <c r="J790" s="973"/>
      <c r="K790" s="973"/>
      <c r="L790" s="485"/>
      <c r="M790" s="485"/>
      <c r="N790" s="485"/>
      <c r="O790" s="485"/>
      <c r="P790" s="973"/>
      <c r="Q790" s="973"/>
      <c r="R790" s="485"/>
      <c r="S790" s="485"/>
      <c r="T790" s="485"/>
      <c r="U790" s="968"/>
      <c r="V790" s="485"/>
      <c r="W790" s="485"/>
      <c r="X790" s="485"/>
      <c r="Y790" s="485"/>
      <c r="Z790" s="485"/>
      <c r="AA790" s="507"/>
      <c r="AB790" s="485"/>
      <c r="AC790" s="485"/>
      <c r="AD790" s="485"/>
      <c r="AE790" s="485"/>
      <c r="AF790" s="485"/>
      <c r="AG790" s="485"/>
      <c r="AH790" s="485"/>
      <c r="AI790" s="872"/>
    </row>
    <row r="791" ht="24.0" customHeight="1">
      <c r="A791" s="505"/>
      <c r="B791" s="485"/>
      <c r="C791" s="485"/>
      <c r="D791" s="485"/>
      <c r="E791" s="505"/>
      <c r="F791" s="485"/>
      <c r="G791" s="485"/>
      <c r="H791" s="485"/>
      <c r="I791" s="485"/>
      <c r="J791" s="973"/>
      <c r="K791" s="973"/>
      <c r="L791" s="485"/>
      <c r="M791" s="485"/>
      <c r="N791" s="485"/>
      <c r="O791" s="485"/>
      <c r="P791" s="973"/>
      <c r="Q791" s="973"/>
      <c r="R791" s="485"/>
      <c r="S791" s="485"/>
      <c r="T791" s="485"/>
      <c r="U791" s="968"/>
      <c r="V791" s="485"/>
      <c r="W791" s="485"/>
      <c r="X791" s="485"/>
      <c r="Y791" s="485"/>
      <c r="Z791" s="485"/>
      <c r="AA791" s="507"/>
      <c r="AB791" s="485"/>
      <c r="AC791" s="485"/>
      <c r="AD791" s="485"/>
      <c r="AE791" s="485"/>
      <c r="AF791" s="485"/>
      <c r="AG791" s="485"/>
      <c r="AH791" s="485"/>
      <c r="AI791" s="872"/>
    </row>
    <row r="792" ht="24.0" customHeight="1">
      <c r="A792" s="505"/>
      <c r="B792" s="485"/>
      <c r="C792" s="485"/>
      <c r="D792" s="485"/>
      <c r="E792" s="505"/>
      <c r="F792" s="485"/>
      <c r="G792" s="485"/>
      <c r="H792" s="485"/>
      <c r="I792" s="485"/>
      <c r="J792" s="973"/>
      <c r="K792" s="973"/>
      <c r="L792" s="485"/>
      <c r="M792" s="485"/>
      <c r="N792" s="485"/>
      <c r="O792" s="485"/>
      <c r="P792" s="973"/>
      <c r="Q792" s="973"/>
      <c r="R792" s="485"/>
      <c r="S792" s="485"/>
      <c r="T792" s="485"/>
      <c r="U792" s="968"/>
      <c r="V792" s="485"/>
      <c r="W792" s="485"/>
      <c r="X792" s="485"/>
      <c r="Y792" s="485"/>
      <c r="Z792" s="485"/>
      <c r="AA792" s="507"/>
      <c r="AB792" s="485"/>
      <c r="AC792" s="485"/>
      <c r="AD792" s="485"/>
      <c r="AE792" s="485"/>
      <c r="AF792" s="485"/>
      <c r="AG792" s="485"/>
      <c r="AH792" s="485"/>
      <c r="AI792" s="872"/>
    </row>
    <row r="793" ht="24.0" customHeight="1">
      <c r="A793" s="505"/>
      <c r="B793" s="485"/>
      <c r="C793" s="485"/>
      <c r="D793" s="485"/>
      <c r="E793" s="505"/>
      <c r="F793" s="485"/>
      <c r="G793" s="485"/>
      <c r="H793" s="485"/>
      <c r="I793" s="485"/>
      <c r="J793" s="973"/>
      <c r="K793" s="973"/>
      <c r="L793" s="485"/>
      <c r="M793" s="485"/>
      <c r="N793" s="485"/>
      <c r="O793" s="485"/>
      <c r="P793" s="973"/>
      <c r="Q793" s="973"/>
      <c r="R793" s="485"/>
      <c r="S793" s="485"/>
      <c r="T793" s="485"/>
      <c r="U793" s="968"/>
      <c r="V793" s="485"/>
      <c r="W793" s="485"/>
      <c r="X793" s="485"/>
      <c r="Y793" s="485"/>
      <c r="Z793" s="485"/>
      <c r="AA793" s="507"/>
      <c r="AB793" s="485"/>
      <c r="AC793" s="485"/>
      <c r="AD793" s="485"/>
      <c r="AE793" s="485"/>
      <c r="AF793" s="485"/>
      <c r="AG793" s="485"/>
      <c r="AH793" s="485"/>
      <c r="AI793" s="872"/>
    </row>
    <row r="794" ht="24.0" customHeight="1">
      <c r="A794" s="505"/>
      <c r="B794" s="485"/>
      <c r="C794" s="485"/>
      <c r="D794" s="485"/>
      <c r="E794" s="505"/>
      <c r="F794" s="485"/>
      <c r="G794" s="485"/>
      <c r="H794" s="485"/>
      <c r="I794" s="485"/>
      <c r="J794" s="973"/>
      <c r="K794" s="973"/>
      <c r="L794" s="485"/>
      <c r="M794" s="485"/>
      <c r="N794" s="485"/>
      <c r="O794" s="485"/>
      <c r="P794" s="973"/>
      <c r="Q794" s="973"/>
      <c r="R794" s="485"/>
      <c r="S794" s="485"/>
      <c r="T794" s="485"/>
      <c r="U794" s="968"/>
      <c r="V794" s="485"/>
      <c r="W794" s="485"/>
      <c r="X794" s="485"/>
      <c r="Y794" s="485"/>
      <c r="Z794" s="485"/>
      <c r="AA794" s="507"/>
      <c r="AB794" s="485"/>
      <c r="AC794" s="485"/>
      <c r="AD794" s="485"/>
      <c r="AE794" s="485"/>
      <c r="AF794" s="485"/>
      <c r="AG794" s="485"/>
      <c r="AH794" s="485"/>
      <c r="AI794" s="872"/>
    </row>
    <row r="795" ht="24.0" customHeight="1">
      <c r="A795" s="505"/>
      <c r="B795" s="485"/>
      <c r="C795" s="485"/>
      <c r="D795" s="485"/>
      <c r="E795" s="505"/>
      <c r="F795" s="485"/>
      <c r="G795" s="485"/>
      <c r="H795" s="485"/>
      <c r="I795" s="485"/>
      <c r="J795" s="973"/>
      <c r="K795" s="973"/>
      <c r="L795" s="485"/>
      <c r="M795" s="485"/>
      <c r="N795" s="485"/>
      <c r="O795" s="485"/>
      <c r="P795" s="973"/>
      <c r="Q795" s="973"/>
      <c r="R795" s="485"/>
      <c r="S795" s="485"/>
      <c r="T795" s="485"/>
      <c r="U795" s="968"/>
      <c r="V795" s="485"/>
      <c r="W795" s="485"/>
      <c r="X795" s="485"/>
      <c r="Y795" s="485"/>
      <c r="Z795" s="485"/>
      <c r="AA795" s="507"/>
      <c r="AB795" s="485"/>
      <c r="AC795" s="485"/>
      <c r="AD795" s="485"/>
      <c r="AE795" s="485"/>
      <c r="AF795" s="485"/>
      <c r="AG795" s="485"/>
      <c r="AH795" s="485"/>
      <c r="AI795" s="872"/>
    </row>
    <row r="796" ht="24.0" customHeight="1">
      <c r="A796" s="505"/>
      <c r="B796" s="485"/>
      <c r="C796" s="485"/>
      <c r="D796" s="485"/>
      <c r="E796" s="505"/>
      <c r="F796" s="485"/>
      <c r="G796" s="485"/>
      <c r="H796" s="485"/>
      <c r="I796" s="485"/>
      <c r="J796" s="973"/>
      <c r="K796" s="973"/>
      <c r="L796" s="485"/>
      <c r="M796" s="485"/>
      <c r="N796" s="485"/>
      <c r="O796" s="485"/>
      <c r="P796" s="973"/>
      <c r="Q796" s="973"/>
      <c r="R796" s="485"/>
      <c r="S796" s="485"/>
      <c r="T796" s="485"/>
      <c r="U796" s="968"/>
      <c r="V796" s="485"/>
      <c r="W796" s="485"/>
      <c r="X796" s="485"/>
      <c r="Y796" s="485"/>
      <c r="Z796" s="485"/>
      <c r="AA796" s="507"/>
      <c r="AB796" s="485"/>
      <c r="AC796" s="485"/>
      <c r="AD796" s="485"/>
      <c r="AE796" s="485"/>
      <c r="AF796" s="485"/>
      <c r="AG796" s="485"/>
      <c r="AH796" s="485"/>
      <c r="AI796" s="872"/>
    </row>
    <row r="797" ht="24.0" customHeight="1">
      <c r="A797" s="505"/>
      <c r="B797" s="485"/>
      <c r="C797" s="485"/>
      <c r="D797" s="485"/>
      <c r="E797" s="505"/>
      <c r="F797" s="485"/>
      <c r="G797" s="485"/>
      <c r="H797" s="485"/>
      <c r="I797" s="485"/>
      <c r="J797" s="973"/>
      <c r="K797" s="973"/>
      <c r="L797" s="485"/>
      <c r="M797" s="485"/>
      <c r="N797" s="485"/>
      <c r="O797" s="485"/>
      <c r="P797" s="973"/>
      <c r="Q797" s="973"/>
      <c r="R797" s="485"/>
      <c r="S797" s="485"/>
      <c r="T797" s="485"/>
      <c r="U797" s="968"/>
      <c r="V797" s="485"/>
      <c r="W797" s="485"/>
      <c r="X797" s="485"/>
      <c r="Y797" s="485"/>
      <c r="Z797" s="485"/>
      <c r="AA797" s="507"/>
      <c r="AB797" s="485"/>
      <c r="AC797" s="485"/>
      <c r="AD797" s="485"/>
      <c r="AE797" s="485"/>
      <c r="AF797" s="485"/>
      <c r="AG797" s="485"/>
      <c r="AH797" s="485"/>
      <c r="AI797" s="872"/>
    </row>
    <row r="798" ht="24.0" customHeight="1">
      <c r="A798" s="505"/>
      <c r="B798" s="485"/>
      <c r="C798" s="485"/>
      <c r="D798" s="485"/>
      <c r="E798" s="505"/>
      <c r="F798" s="485"/>
      <c r="G798" s="485"/>
      <c r="H798" s="485"/>
      <c r="I798" s="485"/>
      <c r="J798" s="973"/>
      <c r="K798" s="973"/>
      <c r="L798" s="485"/>
      <c r="M798" s="485"/>
      <c r="N798" s="485"/>
      <c r="O798" s="485"/>
      <c r="P798" s="973"/>
      <c r="Q798" s="973"/>
      <c r="R798" s="485"/>
      <c r="S798" s="485"/>
      <c r="T798" s="485"/>
      <c r="U798" s="968"/>
      <c r="V798" s="485"/>
      <c r="W798" s="485"/>
      <c r="X798" s="485"/>
      <c r="Y798" s="485"/>
      <c r="Z798" s="485"/>
      <c r="AA798" s="507"/>
      <c r="AB798" s="485"/>
      <c r="AC798" s="485"/>
      <c r="AD798" s="485"/>
      <c r="AE798" s="485"/>
      <c r="AF798" s="485"/>
      <c r="AG798" s="485"/>
      <c r="AH798" s="485"/>
      <c r="AI798" s="872"/>
    </row>
    <row r="799" ht="24.0" customHeight="1">
      <c r="A799" s="505"/>
      <c r="B799" s="485"/>
      <c r="C799" s="485"/>
      <c r="D799" s="485"/>
      <c r="E799" s="505"/>
      <c r="F799" s="485"/>
      <c r="G799" s="485"/>
      <c r="H799" s="485"/>
      <c r="I799" s="485"/>
      <c r="J799" s="973"/>
      <c r="K799" s="973"/>
      <c r="L799" s="485"/>
      <c r="M799" s="485"/>
      <c r="N799" s="485"/>
      <c r="O799" s="485"/>
      <c r="P799" s="973"/>
      <c r="Q799" s="973"/>
      <c r="R799" s="485"/>
      <c r="S799" s="485"/>
      <c r="T799" s="485"/>
      <c r="U799" s="968"/>
      <c r="V799" s="485"/>
      <c r="W799" s="485"/>
      <c r="X799" s="485"/>
      <c r="Y799" s="485"/>
      <c r="Z799" s="485"/>
      <c r="AA799" s="507"/>
      <c r="AB799" s="485"/>
      <c r="AC799" s="485"/>
      <c r="AD799" s="485"/>
      <c r="AE799" s="485"/>
      <c r="AF799" s="485"/>
      <c r="AG799" s="485"/>
      <c r="AH799" s="485"/>
      <c r="AI799" s="872"/>
    </row>
    <row r="800" ht="24.0" customHeight="1">
      <c r="A800" s="505"/>
      <c r="B800" s="485"/>
      <c r="C800" s="485"/>
      <c r="D800" s="485"/>
      <c r="E800" s="505"/>
      <c r="F800" s="485"/>
      <c r="G800" s="485"/>
      <c r="H800" s="485"/>
      <c r="I800" s="485"/>
      <c r="J800" s="973"/>
      <c r="K800" s="973"/>
      <c r="L800" s="485"/>
      <c r="M800" s="485"/>
      <c r="N800" s="485"/>
      <c r="O800" s="485"/>
      <c r="P800" s="973"/>
      <c r="Q800" s="973"/>
      <c r="R800" s="485"/>
      <c r="S800" s="485"/>
      <c r="T800" s="485"/>
      <c r="U800" s="968"/>
      <c r="V800" s="485"/>
      <c r="W800" s="485"/>
      <c r="X800" s="485"/>
      <c r="Y800" s="485"/>
      <c r="Z800" s="485"/>
      <c r="AA800" s="507"/>
      <c r="AB800" s="485"/>
      <c r="AC800" s="485"/>
      <c r="AD800" s="485"/>
      <c r="AE800" s="485"/>
      <c r="AF800" s="485"/>
      <c r="AG800" s="485"/>
      <c r="AH800" s="485"/>
      <c r="AI800" s="872"/>
    </row>
    <row r="801" ht="24.0" customHeight="1">
      <c r="A801" s="505"/>
      <c r="B801" s="485"/>
      <c r="C801" s="485"/>
      <c r="D801" s="485"/>
      <c r="E801" s="505"/>
      <c r="F801" s="485"/>
      <c r="G801" s="485"/>
      <c r="H801" s="485"/>
      <c r="I801" s="485"/>
      <c r="J801" s="973"/>
      <c r="K801" s="973"/>
      <c r="L801" s="485"/>
      <c r="M801" s="485"/>
      <c r="N801" s="485"/>
      <c r="O801" s="485"/>
      <c r="P801" s="973"/>
      <c r="Q801" s="973"/>
      <c r="R801" s="485"/>
      <c r="S801" s="485"/>
      <c r="T801" s="485"/>
      <c r="U801" s="968"/>
      <c r="V801" s="485"/>
      <c r="W801" s="485"/>
      <c r="X801" s="485"/>
      <c r="Y801" s="485"/>
      <c r="Z801" s="485"/>
      <c r="AA801" s="507"/>
      <c r="AB801" s="485"/>
      <c r="AC801" s="485"/>
      <c r="AD801" s="485"/>
      <c r="AE801" s="485"/>
      <c r="AF801" s="485"/>
      <c r="AG801" s="485"/>
      <c r="AH801" s="485"/>
      <c r="AI801" s="872"/>
    </row>
    <row r="802" ht="24.0" customHeight="1">
      <c r="A802" s="505"/>
      <c r="B802" s="485"/>
      <c r="C802" s="485"/>
      <c r="D802" s="485"/>
      <c r="E802" s="505"/>
      <c r="F802" s="485"/>
      <c r="G802" s="485"/>
      <c r="H802" s="485"/>
      <c r="I802" s="485"/>
      <c r="J802" s="973"/>
      <c r="K802" s="973"/>
      <c r="L802" s="485"/>
      <c r="M802" s="485"/>
      <c r="N802" s="485"/>
      <c r="O802" s="485"/>
      <c r="P802" s="973"/>
      <c r="Q802" s="973"/>
      <c r="R802" s="485"/>
      <c r="S802" s="485"/>
      <c r="T802" s="485"/>
      <c r="U802" s="968"/>
      <c r="V802" s="485"/>
      <c r="W802" s="485"/>
      <c r="X802" s="485"/>
      <c r="Y802" s="485"/>
      <c r="Z802" s="485"/>
      <c r="AA802" s="507"/>
      <c r="AB802" s="485"/>
      <c r="AC802" s="485"/>
      <c r="AD802" s="485"/>
      <c r="AE802" s="485"/>
      <c r="AF802" s="485"/>
      <c r="AG802" s="485"/>
      <c r="AH802" s="485"/>
      <c r="AI802" s="872"/>
    </row>
    <row r="803" ht="24.0" customHeight="1">
      <c r="A803" s="505"/>
      <c r="B803" s="485"/>
      <c r="C803" s="485"/>
      <c r="D803" s="485"/>
      <c r="E803" s="505"/>
      <c r="F803" s="485"/>
      <c r="G803" s="485"/>
      <c r="H803" s="485"/>
      <c r="I803" s="485"/>
      <c r="J803" s="973"/>
      <c r="K803" s="973"/>
      <c r="L803" s="485"/>
      <c r="M803" s="485"/>
      <c r="N803" s="485"/>
      <c r="O803" s="485"/>
      <c r="P803" s="973"/>
      <c r="Q803" s="973"/>
      <c r="R803" s="485"/>
      <c r="S803" s="485"/>
      <c r="T803" s="485"/>
      <c r="U803" s="968"/>
      <c r="V803" s="485"/>
      <c r="W803" s="485"/>
      <c r="X803" s="485"/>
      <c r="Y803" s="485"/>
      <c r="Z803" s="485"/>
      <c r="AA803" s="507"/>
      <c r="AB803" s="485"/>
      <c r="AC803" s="485"/>
      <c r="AD803" s="485"/>
      <c r="AE803" s="485"/>
      <c r="AF803" s="485"/>
      <c r="AG803" s="485"/>
      <c r="AH803" s="485"/>
      <c r="AI803" s="872"/>
    </row>
    <row r="804" ht="24.0" customHeight="1">
      <c r="A804" s="505"/>
      <c r="B804" s="485"/>
      <c r="C804" s="485"/>
      <c r="D804" s="485"/>
      <c r="E804" s="505"/>
      <c r="F804" s="485"/>
      <c r="G804" s="485"/>
      <c r="H804" s="485"/>
      <c r="I804" s="485"/>
      <c r="J804" s="973"/>
      <c r="K804" s="973"/>
      <c r="L804" s="485"/>
      <c r="M804" s="485"/>
      <c r="N804" s="485"/>
      <c r="O804" s="485"/>
      <c r="P804" s="973"/>
      <c r="Q804" s="973"/>
      <c r="R804" s="485"/>
      <c r="S804" s="485"/>
      <c r="T804" s="485"/>
      <c r="U804" s="968"/>
      <c r="V804" s="485"/>
      <c r="W804" s="485"/>
      <c r="X804" s="485"/>
      <c r="Y804" s="485"/>
      <c r="Z804" s="485"/>
      <c r="AA804" s="507"/>
      <c r="AB804" s="485"/>
      <c r="AC804" s="485"/>
      <c r="AD804" s="485"/>
      <c r="AE804" s="485"/>
      <c r="AF804" s="485"/>
      <c r="AG804" s="485"/>
      <c r="AH804" s="485"/>
      <c r="AI804" s="872"/>
    </row>
    <row r="805" ht="24.0" customHeight="1">
      <c r="A805" s="505"/>
      <c r="B805" s="485"/>
      <c r="C805" s="485"/>
      <c r="D805" s="485"/>
      <c r="E805" s="505"/>
      <c r="F805" s="485"/>
      <c r="G805" s="485"/>
      <c r="H805" s="485"/>
      <c r="I805" s="485"/>
      <c r="J805" s="973"/>
      <c r="K805" s="973"/>
      <c r="L805" s="485"/>
      <c r="M805" s="485"/>
      <c r="N805" s="485"/>
      <c r="O805" s="485"/>
      <c r="P805" s="973"/>
      <c r="Q805" s="973"/>
      <c r="R805" s="485"/>
      <c r="S805" s="485"/>
      <c r="T805" s="485"/>
      <c r="U805" s="968"/>
      <c r="V805" s="485"/>
      <c r="W805" s="485"/>
      <c r="X805" s="485"/>
      <c r="Y805" s="485"/>
      <c r="Z805" s="485"/>
      <c r="AA805" s="507"/>
      <c r="AB805" s="485"/>
      <c r="AC805" s="485"/>
      <c r="AD805" s="485"/>
      <c r="AE805" s="485"/>
      <c r="AF805" s="485"/>
      <c r="AG805" s="485"/>
      <c r="AH805" s="485"/>
      <c r="AI805" s="872"/>
    </row>
    <row r="806" ht="24.0" customHeight="1">
      <c r="A806" s="505"/>
      <c r="B806" s="485"/>
      <c r="C806" s="485"/>
      <c r="D806" s="485"/>
      <c r="E806" s="505"/>
      <c r="F806" s="485"/>
      <c r="G806" s="485"/>
      <c r="H806" s="485"/>
      <c r="I806" s="485"/>
      <c r="J806" s="973"/>
      <c r="K806" s="973"/>
      <c r="L806" s="485"/>
      <c r="M806" s="485"/>
      <c r="N806" s="485"/>
      <c r="O806" s="485"/>
      <c r="P806" s="973"/>
      <c r="Q806" s="973"/>
      <c r="R806" s="485"/>
      <c r="S806" s="485"/>
      <c r="T806" s="485"/>
      <c r="U806" s="968"/>
      <c r="V806" s="485"/>
      <c r="W806" s="485"/>
      <c r="X806" s="485"/>
      <c r="Y806" s="485"/>
      <c r="Z806" s="485"/>
      <c r="AA806" s="507"/>
      <c r="AB806" s="485"/>
      <c r="AC806" s="485"/>
      <c r="AD806" s="485"/>
      <c r="AE806" s="485"/>
      <c r="AF806" s="485"/>
      <c r="AG806" s="485"/>
      <c r="AH806" s="485"/>
      <c r="AI806" s="872"/>
    </row>
    <row r="807" ht="24.0" customHeight="1">
      <c r="A807" s="505"/>
      <c r="B807" s="485"/>
      <c r="C807" s="485"/>
      <c r="D807" s="485"/>
      <c r="E807" s="505"/>
      <c r="F807" s="485"/>
      <c r="G807" s="485"/>
      <c r="H807" s="485"/>
      <c r="I807" s="485"/>
      <c r="J807" s="973"/>
      <c r="K807" s="973"/>
      <c r="L807" s="485"/>
      <c r="M807" s="485"/>
      <c r="N807" s="485"/>
      <c r="O807" s="485"/>
      <c r="P807" s="973"/>
      <c r="Q807" s="973"/>
      <c r="R807" s="485"/>
      <c r="S807" s="485"/>
      <c r="T807" s="485"/>
      <c r="U807" s="968"/>
      <c r="V807" s="485"/>
      <c r="W807" s="485"/>
      <c r="X807" s="485"/>
      <c r="Y807" s="485"/>
      <c r="Z807" s="485"/>
      <c r="AA807" s="507"/>
      <c r="AB807" s="485"/>
      <c r="AC807" s="485"/>
      <c r="AD807" s="485"/>
      <c r="AE807" s="485"/>
      <c r="AF807" s="485"/>
      <c r="AG807" s="485"/>
      <c r="AH807" s="485"/>
      <c r="AI807" s="872"/>
    </row>
    <row r="808" ht="24.0" customHeight="1">
      <c r="A808" s="505"/>
      <c r="B808" s="485"/>
      <c r="C808" s="485"/>
      <c r="D808" s="485"/>
      <c r="E808" s="505"/>
      <c r="F808" s="485"/>
      <c r="G808" s="485"/>
      <c r="H808" s="485"/>
      <c r="I808" s="485"/>
      <c r="J808" s="973"/>
      <c r="K808" s="973"/>
      <c r="L808" s="485"/>
      <c r="M808" s="485"/>
      <c r="N808" s="485"/>
      <c r="O808" s="485"/>
      <c r="P808" s="973"/>
      <c r="Q808" s="973"/>
      <c r="R808" s="485"/>
      <c r="S808" s="485"/>
      <c r="T808" s="485"/>
      <c r="U808" s="968"/>
      <c r="V808" s="485"/>
      <c r="W808" s="485"/>
      <c r="X808" s="485"/>
      <c r="Y808" s="485"/>
      <c r="Z808" s="485"/>
      <c r="AA808" s="507"/>
      <c r="AB808" s="485"/>
      <c r="AC808" s="485"/>
      <c r="AD808" s="485"/>
      <c r="AE808" s="485"/>
      <c r="AF808" s="485"/>
      <c r="AG808" s="485"/>
      <c r="AH808" s="485"/>
      <c r="AI808" s="872"/>
    </row>
    <row r="809" ht="24.0" customHeight="1">
      <c r="A809" s="505"/>
      <c r="B809" s="485"/>
      <c r="C809" s="485"/>
      <c r="D809" s="485"/>
      <c r="E809" s="505"/>
      <c r="F809" s="485"/>
      <c r="G809" s="485"/>
      <c r="H809" s="485"/>
      <c r="I809" s="485"/>
      <c r="J809" s="973"/>
      <c r="K809" s="973"/>
      <c r="L809" s="485"/>
      <c r="M809" s="485"/>
      <c r="N809" s="485"/>
      <c r="O809" s="485"/>
      <c r="P809" s="973"/>
      <c r="Q809" s="973"/>
      <c r="R809" s="485"/>
      <c r="S809" s="485"/>
      <c r="T809" s="485"/>
      <c r="U809" s="968"/>
      <c r="V809" s="485"/>
      <c r="W809" s="485"/>
      <c r="X809" s="485"/>
      <c r="Y809" s="485"/>
      <c r="Z809" s="485"/>
      <c r="AA809" s="507"/>
      <c r="AB809" s="485"/>
      <c r="AC809" s="485"/>
      <c r="AD809" s="485"/>
      <c r="AE809" s="485"/>
      <c r="AF809" s="485"/>
      <c r="AG809" s="485"/>
      <c r="AH809" s="485"/>
      <c r="AI809" s="872"/>
    </row>
    <row r="810" ht="24.0" customHeight="1">
      <c r="A810" s="505"/>
      <c r="B810" s="485"/>
      <c r="C810" s="485"/>
      <c r="D810" s="485"/>
      <c r="E810" s="505"/>
      <c r="F810" s="485"/>
      <c r="G810" s="485"/>
      <c r="H810" s="485"/>
      <c r="I810" s="485"/>
      <c r="J810" s="973"/>
      <c r="K810" s="973"/>
      <c r="L810" s="485"/>
      <c r="M810" s="485"/>
      <c r="N810" s="485"/>
      <c r="O810" s="485"/>
      <c r="P810" s="973"/>
      <c r="Q810" s="973"/>
      <c r="R810" s="485"/>
      <c r="S810" s="485"/>
      <c r="T810" s="485"/>
      <c r="U810" s="968"/>
      <c r="V810" s="485"/>
      <c r="W810" s="485"/>
      <c r="X810" s="485"/>
      <c r="Y810" s="485"/>
      <c r="Z810" s="485"/>
      <c r="AA810" s="507"/>
      <c r="AB810" s="485"/>
      <c r="AC810" s="485"/>
      <c r="AD810" s="485"/>
      <c r="AE810" s="485"/>
      <c r="AF810" s="485"/>
      <c r="AG810" s="485"/>
      <c r="AH810" s="485"/>
      <c r="AI810" s="872"/>
    </row>
    <row r="811" ht="24.0" customHeight="1">
      <c r="A811" s="505"/>
      <c r="B811" s="485"/>
      <c r="C811" s="485"/>
      <c r="D811" s="485"/>
      <c r="E811" s="505"/>
      <c r="F811" s="485"/>
      <c r="G811" s="485"/>
      <c r="H811" s="485"/>
      <c r="I811" s="485"/>
      <c r="J811" s="973"/>
      <c r="K811" s="973"/>
      <c r="L811" s="485"/>
      <c r="M811" s="485"/>
      <c r="N811" s="485"/>
      <c r="O811" s="485"/>
      <c r="P811" s="973"/>
      <c r="Q811" s="973"/>
      <c r="R811" s="485"/>
      <c r="S811" s="485"/>
      <c r="T811" s="485"/>
      <c r="U811" s="968"/>
      <c r="V811" s="485"/>
      <c r="W811" s="485"/>
      <c r="X811" s="485"/>
      <c r="Y811" s="485"/>
      <c r="Z811" s="485"/>
      <c r="AA811" s="507"/>
      <c r="AB811" s="485"/>
      <c r="AC811" s="485"/>
      <c r="AD811" s="485"/>
      <c r="AE811" s="485"/>
      <c r="AF811" s="485"/>
      <c r="AG811" s="485"/>
      <c r="AH811" s="485"/>
      <c r="AI811" s="872"/>
    </row>
    <row r="812" ht="24.0" customHeight="1">
      <c r="A812" s="505"/>
      <c r="B812" s="485"/>
      <c r="C812" s="485"/>
      <c r="D812" s="485"/>
      <c r="E812" s="505"/>
      <c r="F812" s="485"/>
      <c r="G812" s="485"/>
      <c r="H812" s="485"/>
      <c r="I812" s="485"/>
      <c r="J812" s="973"/>
      <c r="K812" s="973"/>
      <c r="L812" s="485"/>
      <c r="M812" s="485"/>
      <c r="N812" s="485"/>
      <c r="O812" s="485"/>
      <c r="P812" s="973"/>
      <c r="Q812" s="973"/>
      <c r="R812" s="485"/>
      <c r="S812" s="485"/>
      <c r="T812" s="485"/>
      <c r="U812" s="968"/>
      <c r="V812" s="485"/>
      <c r="W812" s="485"/>
      <c r="X812" s="485"/>
      <c r="Y812" s="485"/>
      <c r="Z812" s="485"/>
      <c r="AA812" s="507"/>
      <c r="AB812" s="485"/>
      <c r="AC812" s="485"/>
      <c r="AD812" s="485"/>
      <c r="AE812" s="485"/>
      <c r="AF812" s="485"/>
      <c r="AG812" s="485"/>
      <c r="AH812" s="485"/>
      <c r="AI812" s="872"/>
    </row>
    <row r="813" ht="24.0" customHeight="1">
      <c r="A813" s="505"/>
      <c r="B813" s="485"/>
      <c r="C813" s="485"/>
      <c r="D813" s="485"/>
      <c r="E813" s="505"/>
      <c r="F813" s="485"/>
      <c r="G813" s="485"/>
      <c r="H813" s="485"/>
      <c r="I813" s="485"/>
      <c r="J813" s="973"/>
      <c r="K813" s="973"/>
      <c r="L813" s="485"/>
      <c r="M813" s="485"/>
      <c r="N813" s="485"/>
      <c r="O813" s="485"/>
      <c r="P813" s="973"/>
      <c r="Q813" s="973"/>
      <c r="R813" s="485"/>
      <c r="S813" s="485"/>
      <c r="T813" s="485"/>
      <c r="U813" s="968"/>
      <c r="V813" s="485"/>
      <c r="W813" s="485"/>
      <c r="X813" s="485"/>
      <c r="Y813" s="485"/>
      <c r="Z813" s="485"/>
      <c r="AA813" s="507"/>
      <c r="AB813" s="485"/>
      <c r="AC813" s="485"/>
      <c r="AD813" s="485"/>
      <c r="AE813" s="485"/>
      <c r="AF813" s="485"/>
      <c r="AG813" s="485"/>
      <c r="AH813" s="485"/>
      <c r="AI813" s="872"/>
    </row>
    <row r="814" ht="24.0" customHeight="1">
      <c r="A814" s="505"/>
      <c r="B814" s="485"/>
      <c r="C814" s="485"/>
      <c r="D814" s="485"/>
      <c r="E814" s="505"/>
      <c r="F814" s="485"/>
      <c r="G814" s="485"/>
      <c r="H814" s="485"/>
      <c r="I814" s="485"/>
      <c r="J814" s="973"/>
      <c r="K814" s="973"/>
      <c r="L814" s="485"/>
      <c r="M814" s="485"/>
      <c r="N814" s="485"/>
      <c r="O814" s="485"/>
      <c r="P814" s="973"/>
      <c r="Q814" s="973"/>
      <c r="R814" s="485"/>
      <c r="S814" s="485"/>
      <c r="T814" s="485"/>
      <c r="U814" s="968"/>
      <c r="V814" s="485"/>
      <c r="W814" s="485"/>
      <c r="X814" s="485"/>
      <c r="Y814" s="485"/>
      <c r="Z814" s="485"/>
      <c r="AA814" s="507"/>
      <c r="AB814" s="485"/>
      <c r="AC814" s="485"/>
      <c r="AD814" s="485"/>
      <c r="AE814" s="485"/>
      <c r="AF814" s="485"/>
      <c r="AG814" s="485"/>
      <c r="AH814" s="485"/>
      <c r="AI814" s="872"/>
    </row>
    <row r="815" ht="24.0" customHeight="1">
      <c r="A815" s="505"/>
      <c r="B815" s="485"/>
      <c r="C815" s="485"/>
      <c r="D815" s="485"/>
      <c r="E815" s="505"/>
      <c r="F815" s="485"/>
      <c r="G815" s="485"/>
      <c r="H815" s="485"/>
      <c r="I815" s="485"/>
      <c r="J815" s="973"/>
      <c r="K815" s="973"/>
      <c r="L815" s="485"/>
      <c r="M815" s="485"/>
      <c r="N815" s="485"/>
      <c r="O815" s="485"/>
      <c r="P815" s="973"/>
      <c r="Q815" s="973"/>
      <c r="R815" s="485"/>
      <c r="S815" s="485"/>
      <c r="T815" s="485"/>
      <c r="U815" s="968"/>
      <c r="V815" s="485"/>
      <c r="W815" s="485"/>
      <c r="X815" s="485"/>
      <c r="Y815" s="485"/>
      <c r="Z815" s="485"/>
      <c r="AA815" s="507"/>
      <c r="AB815" s="485"/>
      <c r="AC815" s="485"/>
      <c r="AD815" s="485"/>
      <c r="AE815" s="485"/>
      <c r="AF815" s="485"/>
      <c r="AG815" s="485"/>
      <c r="AH815" s="485"/>
      <c r="AI815" s="872"/>
    </row>
    <row r="816" ht="24.0" customHeight="1">
      <c r="A816" s="505"/>
      <c r="B816" s="485"/>
      <c r="C816" s="485"/>
      <c r="D816" s="485"/>
      <c r="E816" s="505"/>
      <c r="F816" s="485"/>
      <c r="G816" s="485"/>
      <c r="H816" s="485"/>
      <c r="I816" s="485"/>
      <c r="J816" s="973"/>
      <c r="K816" s="973"/>
      <c r="L816" s="485"/>
      <c r="M816" s="485"/>
      <c r="N816" s="485"/>
      <c r="O816" s="485"/>
      <c r="P816" s="973"/>
      <c r="Q816" s="973"/>
      <c r="R816" s="485"/>
      <c r="S816" s="485"/>
      <c r="T816" s="485"/>
      <c r="U816" s="968"/>
      <c r="V816" s="485"/>
      <c r="W816" s="485"/>
      <c r="X816" s="485"/>
      <c r="Y816" s="485"/>
      <c r="Z816" s="485"/>
      <c r="AA816" s="507"/>
      <c r="AB816" s="485"/>
      <c r="AC816" s="485"/>
      <c r="AD816" s="485"/>
      <c r="AE816" s="485"/>
      <c r="AF816" s="485"/>
      <c r="AG816" s="485"/>
      <c r="AH816" s="485"/>
      <c r="AI816" s="872"/>
    </row>
    <row r="817" ht="24.0" customHeight="1">
      <c r="A817" s="505"/>
      <c r="B817" s="485"/>
      <c r="C817" s="485"/>
      <c r="D817" s="485"/>
      <c r="E817" s="505"/>
      <c r="F817" s="485"/>
      <c r="G817" s="485"/>
      <c r="H817" s="485"/>
      <c r="I817" s="485"/>
      <c r="J817" s="973"/>
      <c r="K817" s="973"/>
      <c r="L817" s="485"/>
      <c r="M817" s="485"/>
      <c r="N817" s="485"/>
      <c r="O817" s="485"/>
      <c r="P817" s="973"/>
      <c r="Q817" s="973"/>
      <c r="R817" s="485"/>
      <c r="S817" s="485"/>
      <c r="T817" s="485"/>
      <c r="U817" s="968"/>
      <c r="V817" s="485"/>
      <c r="W817" s="485"/>
      <c r="X817" s="485"/>
      <c r="Y817" s="485"/>
      <c r="Z817" s="485"/>
      <c r="AA817" s="507"/>
      <c r="AB817" s="485"/>
      <c r="AC817" s="485"/>
      <c r="AD817" s="485"/>
      <c r="AE817" s="485"/>
      <c r="AF817" s="485"/>
      <c r="AG817" s="485"/>
      <c r="AH817" s="485"/>
      <c r="AI817" s="872"/>
    </row>
    <row r="818" ht="24.0" customHeight="1">
      <c r="A818" s="505"/>
      <c r="B818" s="485"/>
      <c r="C818" s="485"/>
      <c r="D818" s="485"/>
      <c r="E818" s="505"/>
      <c r="F818" s="485"/>
      <c r="G818" s="485"/>
      <c r="H818" s="485"/>
      <c r="I818" s="485"/>
      <c r="J818" s="973"/>
      <c r="K818" s="973"/>
      <c r="L818" s="485"/>
      <c r="M818" s="485"/>
      <c r="N818" s="485"/>
      <c r="O818" s="485"/>
      <c r="P818" s="973"/>
      <c r="Q818" s="973"/>
      <c r="R818" s="485"/>
      <c r="S818" s="485"/>
      <c r="T818" s="485"/>
      <c r="U818" s="968"/>
      <c r="V818" s="485"/>
      <c r="W818" s="485"/>
      <c r="X818" s="485"/>
      <c r="Y818" s="485"/>
      <c r="Z818" s="485"/>
      <c r="AA818" s="507"/>
      <c r="AB818" s="485"/>
      <c r="AC818" s="485"/>
      <c r="AD818" s="485"/>
      <c r="AE818" s="485"/>
      <c r="AF818" s="485"/>
      <c r="AG818" s="485"/>
      <c r="AH818" s="485"/>
      <c r="AI818" s="872"/>
    </row>
    <row r="819" ht="24.0" customHeight="1">
      <c r="A819" s="505"/>
      <c r="B819" s="485"/>
      <c r="C819" s="485"/>
      <c r="D819" s="485"/>
      <c r="E819" s="505"/>
      <c r="F819" s="485"/>
      <c r="G819" s="485"/>
      <c r="H819" s="485"/>
      <c r="I819" s="485"/>
      <c r="J819" s="973"/>
      <c r="K819" s="973"/>
      <c r="L819" s="485"/>
      <c r="M819" s="485"/>
      <c r="N819" s="485"/>
      <c r="O819" s="485"/>
      <c r="P819" s="973"/>
      <c r="Q819" s="973"/>
      <c r="R819" s="485"/>
      <c r="S819" s="485"/>
      <c r="T819" s="485"/>
      <c r="U819" s="968"/>
      <c r="V819" s="485"/>
      <c r="W819" s="485"/>
      <c r="X819" s="485"/>
      <c r="Y819" s="485"/>
      <c r="Z819" s="485"/>
      <c r="AA819" s="507"/>
      <c r="AB819" s="485"/>
      <c r="AC819" s="485"/>
      <c r="AD819" s="485"/>
      <c r="AE819" s="485"/>
      <c r="AF819" s="485"/>
      <c r="AG819" s="485"/>
      <c r="AH819" s="485"/>
      <c r="AI819" s="872"/>
    </row>
    <row r="820" ht="24.0" customHeight="1">
      <c r="A820" s="505"/>
      <c r="B820" s="485"/>
      <c r="C820" s="485"/>
      <c r="D820" s="485"/>
      <c r="E820" s="505"/>
      <c r="F820" s="485"/>
      <c r="G820" s="485"/>
      <c r="H820" s="485"/>
      <c r="I820" s="485"/>
      <c r="J820" s="973"/>
      <c r="K820" s="973"/>
      <c r="L820" s="485"/>
      <c r="M820" s="485"/>
      <c r="N820" s="485"/>
      <c r="O820" s="485"/>
      <c r="P820" s="973"/>
      <c r="Q820" s="973"/>
      <c r="R820" s="485"/>
      <c r="S820" s="485"/>
      <c r="T820" s="485"/>
      <c r="U820" s="968"/>
      <c r="V820" s="485"/>
      <c r="W820" s="485"/>
      <c r="X820" s="485"/>
      <c r="Y820" s="485"/>
      <c r="Z820" s="485"/>
      <c r="AA820" s="507"/>
      <c r="AB820" s="485"/>
      <c r="AC820" s="485"/>
      <c r="AD820" s="485"/>
      <c r="AE820" s="485"/>
      <c r="AF820" s="485"/>
      <c r="AG820" s="485"/>
      <c r="AH820" s="485"/>
      <c r="AI820" s="872"/>
    </row>
    <row r="821" ht="24.0" customHeight="1">
      <c r="A821" s="505"/>
      <c r="B821" s="485"/>
      <c r="C821" s="485"/>
      <c r="D821" s="485"/>
      <c r="E821" s="505"/>
      <c r="F821" s="485"/>
      <c r="G821" s="485"/>
      <c r="H821" s="485"/>
      <c r="I821" s="485"/>
      <c r="J821" s="973"/>
      <c r="K821" s="973"/>
      <c r="L821" s="485"/>
      <c r="M821" s="485"/>
      <c r="N821" s="485"/>
      <c r="O821" s="485"/>
      <c r="P821" s="973"/>
      <c r="Q821" s="973"/>
      <c r="R821" s="485"/>
      <c r="S821" s="485"/>
      <c r="T821" s="485"/>
      <c r="U821" s="968"/>
      <c r="V821" s="485"/>
      <c r="W821" s="485"/>
      <c r="X821" s="485"/>
      <c r="Y821" s="485"/>
      <c r="Z821" s="485"/>
      <c r="AA821" s="507"/>
      <c r="AB821" s="485"/>
      <c r="AC821" s="485"/>
      <c r="AD821" s="485"/>
      <c r="AE821" s="485"/>
      <c r="AF821" s="485"/>
      <c r="AG821" s="485"/>
      <c r="AH821" s="485"/>
      <c r="AI821" s="872"/>
    </row>
    <row r="822" ht="24.0" customHeight="1">
      <c r="A822" s="505"/>
      <c r="B822" s="485"/>
      <c r="C822" s="485"/>
      <c r="D822" s="485"/>
      <c r="E822" s="505"/>
      <c r="F822" s="485"/>
      <c r="G822" s="485"/>
      <c r="H822" s="485"/>
      <c r="I822" s="485"/>
      <c r="J822" s="973"/>
      <c r="K822" s="973"/>
      <c r="L822" s="485"/>
      <c r="M822" s="485"/>
      <c r="N822" s="485"/>
      <c r="O822" s="485"/>
      <c r="P822" s="973"/>
      <c r="Q822" s="973"/>
      <c r="R822" s="485"/>
      <c r="S822" s="485"/>
      <c r="T822" s="485"/>
      <c r="U822" s="968"/>
      <c r="V822" s="485"/>
      <c r="W822" s="485"/>
      <c r="X822" s="485"/>
      <c r="Y822" s="485"/>
      <c r="Z822" s="485"/>
      <c r="AA822" s="507"/>
      <c r="AB822" s="485"/>
      <c r="AC822" s="485"/>
      <c r="AD822" s="485"/>
      <c r="AE822" s="485"/>
      <c r="AF822" s="485"/>
      <c r="AG822" s="485"/>
      <c r="AH822" s="485"/>
      <c r="AI822" s="872"/>
    </row>
    <row r="823" ht="24.0" customHeight="1">
      <c r="A823" s="505"/>
      <c r="B823" s="485"/>
      <c r="C823" s="485"/>
      <c r="D823" s="485"/>
      <c r="E823" s="505"/>
      <c r="F823" s="485"/>
      <c r="G823" s="485"/>
      <c r="H823" s="485"/>
      <c r="I823" s="485"/>
      <c r="J823" s="973"/>
      <c r="K823" s="973"/>
      <c r="L823" s="485"/>
      <c r="M823" s="485"/>
      <c r="N823" s="485"/>
      <c r="O823" s="485"/>
      <c r="P823" s="973"/>
      <c r="Q823" s="973"/>
      <c r="R823" s="485"/>
      <c r="S823" s="485"/>
      <c r="T823" s="485"/>
      <c r="U823" s="968"/>
      <c r="V823" s="485"/>
      <c r="W823" s="485"/>
      <c r="X823" s="485"/>
      <c r="Y823" s="485"/>
      <c r="Z823" s="485"/>
      <c r="AA823" s="507"/>
      <c r="AB823" s="485"/>
      <c r="AC823" s="485"/>
      <c r="AD823" s="485"/>
      <c r="AE823" s="485"/>
      <c r="AF823" s="485"/>
      <c r="AG823" s="485"/>
      <c r="AH823" s="485"/>
      <c r="AI823" s="872"/>
    </row>
    <row r="824" ht="24.0" customHeight="1">
      <c r="A824" s="505"/>
      <c r="B824" s="485"/>
      <c r="C824" s="485"/>
      <c r="D824" s="485"/>
      <c r="E824" s="505"/>
      <c r="F824" s="485"/>
      <c r="G824" s="485"/>
      <c r="H824" s="485"/>
      <c r="I824" s="485"/>
      <c r="J824" s="973"/>
      <c r="K824" s="973"/>
      <c r="L824" s="485"/>
      <c r="M824" s="485"/>
      <c r="N824" s="485"/>
      <c r="O824" s="485"/>
      <c r="P824" s="973"/>
      <c r="Q824" s="973"/>
      <c r="R824" s="485"/>
      <c r="S824" s="485"/>
      <c r="T824" s="485"/>
      <c r="U824" s="968"/>
      <c r="V824" s="485"/>
      <c r="W824" s="485"/>
      <c r="X824" s="485"/>
      <c r="Y824" s="485"/>
      <c r="Z824" s="485"/>
      <c r="AA824" s="507"/>
      <c r="AB824" s="485"/>
      <c r="AC824" s="485"/>
      <c r="AD824" s="485"/>
      <c r="AE824" s="485"/>
      <c r="AF824" s="485"/>
      <c r="AG824" s="485"/>
      <c r="AH824" s="485"/>
      <c r="AI824" s="872"/>
    </row>
    <row r="825" ht="24.0" customHeight="1">
      <c r="A825" s="505"/>
      <c r="B825" s="485"/>
      <c r="C825" s="485"/>
      <c r="D825" s="485"/>
      <c r="E825" s="505"/>
      <c r="F825" s="485"/>
      <c r="G825" s="485"/>
      <c r="H825" s="485"/>
      <c r="I825" s="485"/>
      <c r="J825" s="973"/>
      <c r="K825" s="973"/>
      <c r="L825" s="485"/>
      <c r="M825" s="485"/>
      <c r="N825" s="485"/>
      <c r="O825" s="485"/>
      <c r="P825" s="973"/>
      <c r="Q825" s="973"/>
      <c r="R825" s="485"/>
      <c r="S825" s="485"/>
      <c r="T825" s="485"/>
      <c r="U825" s="968"/>
      <c r="V825" s="485"/>
      <c r="W825" s="485"/>
      <c r="X825" s="485"/>
      <c r="Y825" s="485"/>
      <c r="Z825" s="485"/>
      <c r="AA825" s="507"/>
      <c r="AB825" s="485"/>
      <c r="AC825" s="485"/>
      <c r="AD825" s="485"/>
      <c r="AE825" s="485"/>
      <c r="AF825" s="485"/>
      <c r="AG825" s="485"/>
      <c r="AH825" s="485"/>
      <c r="AI825" s="872"/>
    </row>
    <row r="826" ht="24.0" customHeight="1">
      <c r="A826" s="505"/>
      <c r="B826" s="485"/>
      <c r="C826" s="485"/>
      <c r="D826" s="485"/>
      <c r="E826" s="505"/>
      <c r="F826" s="485"/>
      <c r="G826" s="485"/>
      <c r="H826" s="485"/>
      <c r="I826" s="485"/>
      <c r="J826" s="973"/>
      <c r="K826" s="973"/>
      <c r="L826" s="485"/>
      <c r="M826" s="485"/>
      <c r="N826" s="485"/>
      <c r="O826" s="485"/>
      <c r="P826" s="973"/>
      <c r="Q826" s="973"/>
      <c r="R826" s="485"/>
      <c r="S826" s="485"/>
      <c r="T826" s="485"/>
      <c r="U826" s="968"/>
      <c r="V826" s="485"/>
      <c r="W826" s="485"/>
      <c r="X826" s="485"/>
      <c r="Y826" s="485"/>
      <c r="Z826" s="485"/>
      <c r="AA826" s="507"/>
      <c r="AB826" s="485"/>
      <c r="AC826" s="485"/>
      <c r="AD826" s="485"/>
      <c r="AE826" s="485"/>
      <c r="AF826" s="485"/>
      <c r="AG826" s="485"/>
      <c r="AH826" s="485"/>
      <c r="AI826" s="872"/>
    </row>
    <row r="827" ht="24.0" customHeight="1">
      <c r="A827" s="505"/>
      <c r="B827" s="485"/>
      <c r="C827" s="485"/>
      <c r="D827" s="485"/>
      <c r="E827" s="505"/>
      <c r="F827" s="485"/>
      <c r="G827" s="485"/>
      <c r="H827" s="485"/>
      <c r="I827" s="485"/>
      <c r="J827" s="973"/>
      <c r="K827" s="973"/>
      <c r="L827" s="485"/>
      <c r="M827" s="485"/>
      <c r="N827" s="485"/>
      <c r="O827" s="485"/>
      <c r="P827" s="973"/>
      <c r="Q827" s="973"/>
      <c r="R827" s="485"/>
      <c r="S827" s="485"/>
      <c r="T827" s="485"/>
      <c r="U827" s="968"/>
      <c r="V827" s="485"/>
      <c r="W827" s="485"/>
      <c r="X827" s="485"/>
      <c r="Y827" s="485"/>
      <c r="Z827" s="485"/>
      <c r="AA827" s="507"/>
      <c r="AB827" s="485"/>
      <c r="AC827" s="485"/>
      <c r="AD827" s="485"/>
      <c r="AE827" s="485"/>
      <c r="AF827" s="485"/>
      <c r="AG827" s="485"/>
      <c r="AH827" s="485"/>
      <c r="AI827" s="872"/>
    </row>
    <row r="828" ht="24.0" customHeight="1">
      <c r="A828" s="505"/>
      <c r="B828" s="485"/>
      <c r="C828" s="485"/>
      <c r="D828" s="485"/>
      <c r="E828" s="505"/>
      <c r="F828" s="485"/>
      <c r="G828" s="485"/>
      <c r="H828" s="485"/>
      <c r="I828" s="485"/>
      <c r="J828" s="973"/>
      <c r="K828" s="973"/>
      <c r="L828" s="485"/>
      <c r="M828" s="485"/>
      <c r="N828" s="485"/>
      <c r="O828" s="485"/>
      <c r="P828" s="973"/>
      <c r="Q828" s="973"/>
      <c r="R828" s="485"/>
      <c r="S828" s="485"/>
      <c r="T828" s="485"/>
      <c r="U828" s="968"/>
      <c r="V828" s="485"/>
      <c r="W828" s="485"/>
      <c r="X828" s="485"/>
      <c r="Y828" s="485"/>
      <c r="Z828" s="485"/>
      <c r="AA828" s="507"/>
      <c r="AB828" s="485"/>
      <c r="AC828" s="485"/>
      <c r="AD828" s="485"/>
      <c r="AE828" s="485"/>
      <c r="AF828" s="485"/>
      <c r="AG828" s="485"/>
      <c r="AH828" s="485"/>
      <c r="AI828" s="872"/>
    </row>
    <row r="829" ht="24.0" customHeight="1">
      <c r="A829" s="505"/>
      <c r="B829" s="485"/>
      <c r="C829" s="485"/>
      <c r="D829" s="485"/>
      <c r="E829" s="505"/>
      <c r="F829" s="485"/>
      <c r="G829" s="485"/>
      <c r="H829" s="485"/>
      <c r="I829" s="485"/>
      <c r="J829" s="973"/>
      <c r="K829" s="973"/>
      <c r="L829" s="485"/>
      <c r="M829" s="485"/>
      <c r="N829" s="485"/>
      <c r="O829" s="485"/>
      <c r="P829" s="973"/>
      <c r="Q829" s="973"/>
      <c r="R829" s="485"/>
      <c r="S829" s="485"/>
      <c r="T829" s="485"/>
      <c r="U829" s="968"/>
      <c r="V829" s="485"/>
      <c r="W829" s="485"/>
      <c r="X829" s="485"/>
      <c r="Y829" s="485"/>
      <c r="Z829" s="485"/>
      <c r="AA829" s="507"/>
      <c r="AB829" s="485"/>
      <c r="AC829" s="485"/>
      <c r="AD829" s="485"/>
      <c r="AE829" s="485"/>
      <c r="AF829" s="485"/>
      <c r="AG829" s="485"/>
      <c r="AH829" s="485"/>
      <c r="AI829" s="872"/>
    </row>
    <row r="830" ht="24.0" customHeight="1">
      <c r="A830" s="505"/>
      <c r="B830" s="485"/>
      <c r="C830" s="485"/>
      <c r="D830" s="485"/>
      <c r="E830" s="505"/>
      <c r="F830" s="485"/>
      <c r="G830" s="485"/>
      <c r="H830" s="485"/>
      <c r="I830" s="485"/>
      <c r="J830" s="973"/>
      <c r="K830" s="973"/>
      <c r="L830" s="485"/>
      <c r="M830" s="485"/>
      <c r="N830" s="485"/>
      <c r="O830" s="485"/>
      <c r="P830" s="973"/>
      <c r="Q830" s="973"/>
      <c r="R830" s="485"/>
      <c r="S830" s="485"/>
      <c r="T830" s="485"/>
      <c r="U830" s="968"/>
      <c r="V830" s="485"/>
      <c r="W830" s="485"/>
      <c r="X830" s="485"/>
      <c r="Y830" s="485"/>
      <c r="Z830" s="485"/>
      <c r="AA830" s="507"/>
      <c r="AB830" s="485"/>
      <c r="AC830" s="485"/>
      <c r="AD830" s="485"/>
      <c r="AE830" s="485"/>
      <c r="AF830" s="485"/>
      <c r="AG830" s="485"/>
      <c r="AH830" s="485"/>
      <c r="AI830" s="872"/>
    </row>
    <row r="831" ht="24.0" customHeight="1">
      <c r="A831" s="505"/>
      <c r="B831" s="485"/>
      <c r="C831" s="485"/>
      <c r="D831" s="485"/>
      <c r="E831" s="505"/>
      <c r="F831" s="485"/>
      <c r="G831" s="485"/>
      <c r="H831" s="485"/>
      <c r="I831" s="485"/>
      <c r="J831" s="973"/>
      <c r="K831" s="973"/>
      <c r="L831" s="485"/>
      <c r="M831" s="485"/>
      <c r="N831" s="485"/>
      <c r="O831" s="485"/>
      <c r="P831" s="973"/>
      <c r="Q831" s="973"/>
      <c r="R831" s="485"/>
      <c r="S831" s="485"/>
      <c r="T831" s="485"/>
      <c r="U831" s="968"/>
      <c r="V831" s="485"/>
      <c r="W831" s="485"/>
      <c r="X831" s="485"/>
      <c r="Y831" s="485"/>
      <c r="Z831" s="485"/>
      <c r="AA831" s="507"/>
      <c r="AB831" s="485"/>
      <c r="AC831" s="485"/>
      <c r="AD831" s="485"/>
      <c r="AE831" s="485"/>
      <c r="AF831" s="485"/>
      <c r="AG831" s="485"/>
      <c r="AH831" s="485"/>
      <c r="AI831" s="872"/>
    </row>
    <row r="832" ht="24.0" customHeight="1">
      <c r="A832" s="505"/>
      <c r="B832" s="485"/>
      <c r="C832" s="485"/>
      <c r="D832" s="485"/>
      <c r="E832" s="505"/>
      <c r="F832" s="485"/>
      <c r="G832" s="485"/>
      <c r="H832" s="485"/>
      <c r="I832" s="485"/>
      <c r="J832" s="973"/>
      <c r="K832" s="973"/>
      <c r="L832" s="485"/>
      <c r="M832" s="485"/>
      <c r="N832" s="485"/>
      <c r="O832" s="485"/>
      <c r="P832" s="973"/>
      <c r="Q832" s="973"/>
      <c r="R832" s="485"/>
      <c r="S832" s="485"/>
      <c r="T832" s="485"/>
      <c r="U832" s="968"/>
      <c r="V832" s="485"/>
      <c r="W832" s="485"/>
      <c r="X832" s="485"/>
      <c r="Y832" s="485"/>
      <c r="Z832" s="485"/>
      <c r="AA832" s="507"/>
      <c r="AB832" s="485"/>
      <c r="AC832" s="485"/>
      <c r="AD832" s="485"/>
      <c r="AE832" s="485"/>
      <c r="AF832" s="485"/>
      <c r="AG832" s="485"/>
      <c r="AH832" s="485"/>
      <c r="AI832" s="872"/>
    </row>
    <row r="833" ht="24.0" customHeight="1">
      <c r="A833" s="505"/>
      <c r="B833" s="485"/>
      <c r="C833" s="485"/>
      <c r="D833" s="485"/>
      <c r="E833" s="505"/>
      <c r="F833" s="485"/>
      <c r="G833" s="485"/>
      <c r="H833" s="485"/>
      <c r="I833" s="485"/>
      <c r="J833" s="973"/>
      <c r="K833" s="973"/>
      <c r="L833" s="485"/>
      <c r="M833" s="485"/>
      <c r="N833" s="485"/>
      <c r="O833" s="485"/>
      <c r="P833" s="973"/>
      <c r="Q833" s="973"/>
      <c r="R833" s="485"/>
      <c r="S833" s="485"/>
      <c r="T833" s="485"/>
      <c r="U833" s="968"/>
      <c r="V833" s="485"/>
      <c r="W833" s="485"/>
      <c r="X833" s="485"/>
      <c r="Y833" s="485"/>
      <c r="Z833" s="485"/>
      <c r="AA833" s="507"/>
      <c r="AB833" s="485"/>
      <c r="AC833" s="485"/>
      <c r="AD833" s="485"/>
      <c r="AE833" s="485"/>
      <c r="AF833" s="485"/>
      <c r="AG833" s="485"/>
      <c r="AH833" s="485"/>
      <c r="AI833" s="872"/>
    </row>
    <row r="834" ht="24.0" customHeight="1">
      <c r="A834" s="505"/>
      <c r="B834" s="485"/>
      <c r="C834" s="485"/>
      <c r="D834" s="485"/>
      <c r="E834" s="505"/>
      <c r="F834" s="485"/>
      <c r="G834" s="485"/>
      <c r="H834" s="485"/>
      <c r="I834" s="485"/>
      <c r="J834" s="973"/>
      <c r="K834" s="973"/>
      <c r="L834" s="485"/>
      <c r="M834" s="485"/>
      <c r="N834" s="485"/>
      <c r="O834" s="485"/>
      <c r="P834" s="973"/>
      <c r="Q834" s="973"/>
      <c r="R834" s="485"/>
      <c r="S834" s="485"/>
      <c r="T834" s="485"/>
      <c r="U834" s="968"/>
      <c r="V834" s="485"/>
      <c r="W834" s="485"/>
      <c r="X834" s="485"/>
      <c r="Y834" s="485"/>
      <c r="Z834" s="485"/>
      <c r="AA834" s="507"/>
      <c r="AB834" s="485"/>
      <c r="AC834" s="485"/>
      <c r="AD834" s="485"/>
      <c r="AE834" s="485"/>
      <c r="AF834" s="485"/>
      <c r="AG834" s="485"/>
      <c r="AH834" s="485"/>
      <c r="AI834" s="872"/>
    </row>
    <row r="835" ht="24.0" customHeight="1">
      <c r="A835" s="505"/>
      <c r="B835" s="485"/>
      <c r="C835" s="485"/>
      <c r="D835" s="485"/>
      <c r="E835" s="505"/>
      <c r="F835" s="485"/>
      <c r="G835" s="485"/>
      <c r="H835" s="485"/>
      <c r="I835" s="485"/>
      <c r="J835" s="973"/>
      <c r="K835" s="973"/>
      <c r="L835" s="485"/>
      <c r="M835" s="485"/>
      <c r="N835" s="485"/>
      <c r="O835" s="485"/>
      <c r="P835" s="973"/>
      <c r="Q835" s="973"/>
      <c r="R835" s="485"/>
      <c r="S835" s="485"/>
      <c r="T835" s="485"/>
      <c r="U835" s="968"/>
      <c r="V835" s="485"/>
      <c r="W835" s="485"/>
      <c r="X835" s="485"/>
      <c r="Y835" s="485"/>
      <c r="Z835" s="485"/>
      <c r="AA835" s="507"/>
      <c r="AB835" s="485"/>
      <c r="AC835" s="485"/>
      <c r="AD835" s="485"/>
      <c r="AE835" s="485"/>
      <c r="AF835" s="485"/>
      <c r="AG835" s="485"/>
      <c r="AH835" s="485"/>
      <c r="AI835" s="872"/>
    </row>
    <row r="836" ht="24.0" customHeight="1">
      <c r="A836" s="505"/>
      <c r="B836" s="485"/>
      <c r="C836" s="485"/>
      <c r="D836" s="485"/>
      <c r="E836" s="505"/>
      <c r="F836" s="485"/>
      <c r="G836" s="485"/>
      <c r="H836" s="485"/>
      <c r="I836" s="485"/>
      <c r="J836" s="973"/>
      <c r="K836" s="973"/>
      <c r="L836" s="485"/>
      <c r="M836" s="485"/>
      <c r="N836" s="485"/>
      <c r="O836" s="485"/>
      <c r="P836" s="973"/>
      <c r="Q836" s="973"/>
      <c r="R836" s="485"/>
      <c r="S836" s="485"/>
      <c r="T836" s="485"/>
      <c r="U836" s="968"/>
      <c r="V836" s="485"/>
      <c r="W836" s="485"/>
      <c r="X836" s="485"/>
      <c r="Y836" s="485"/>
      <c r="Z836" s="485"/>
      <c r="AA836" s="507"/>
      <c r="AB836" s="485"/>
      <c r="AC836" s="485"/>
      <c r="AD836" s="485"/>
      <c r="AE836" s="485"/>
      <c r="AF836" s="485"/>
      <c r="AG836" s="485"/>
      <c r="AH836" s="485"/>
      <c r="AI836" s="872"/>
    </row>
    <row r="837" ht="24.0" customHeight="1">
      <c r="A837" s="505"/>
      <c r="B837" s="485"/>
      <c r="C837" s="485"/>
      <c r="D837" s="485"/>
      <c r="E837" s="505"/>
      <c r="F837" s="485"/>
      <c r="G837" s="485"/>
      <c r="H837" s="485"/>
      <c r="I837" s="485"/>
      <c r="J837" s="973"/>
      <c r="K837" s="973"/>
      <c r="L837" s="485"/>
      <c r="M837" s="485"/>
      <c r="N837" s="485"/>
      <c r="O837" s="485"/>
      <c r="P837" s="973"/>
      <c r="Q837" s="973"/>
      <c r="R837" s="485"/>
      <c r="S837" s="485"/>
      <c r="T837" s="485"/>
      <c r="U837" s="968"/>
      <c r="V837" s="485"/>
      <c r="W837" s="485"/>
      <c r="X837" s="485"/>
      <c r="Y837" s="485"/>
      <c r="Z837" s="485"/>
      <c r="AA837" s="507"/>
      <c r="AB837" s="485"/>
      <c r="AC837" s="485"/>
      <c r="AD837" s="485"/>
      <c r="AE837" s="485"/>
      <c r="AF837" s="485"/>
      <c r="AG837" s="485"/>
      <c r="AH837" s="485"/>
      <c r="AI837" s="872"/>
    </row>
    <row r="838" ht="24.0" customHeight="1">
      <c r="A838" s="505"/>
      <c r="B838" s="485"/>
      <c r="C838" s="485"/>
      <c r="D838" s="485"/>
      <c r="E838" s="505"/>
      <c r="F838" s="485"/>
      <c r="G838" s="485"/>
      <c r="H838" s="485"/>
      <c r="I838" s="485"/>
      <c r="J838" s="973"/>
      <c r="K838" s="973"/>
      <c r="L838" s="485"/>
      <c r="M838" s="485"/>
      <c r="N838" s="485"/>
      <c r="O838" s="485"/>
      <c r="P838" s="973"/>
      <c r="Q838" s="973"/>
      <c r="R838" s="485"/>
      <c r="S838" s="485"/>
      <c r="T838" s="485"/>
      <c r="U838" s="968"/>
      <c r="V838" s="485"/>
      <c r="W838" s="485"/>
      <c r="X838" s="485"/>
      <c r="Y838" s="485"/>
      <c r="Z838" s="485"/>
      <c r="AA838" s="507"/>
      <c r="AB838" s="485"/>
      <c r="AC838" s="485"/>
      <c r="AD838" s="485"/>
      <c r="AE838" s="485"/>
      <c r="AF838" s="485"/>
      <c r="AG838" s="485"/>
      <c r="AH838" s="485"/>
      <c r="AI838" s="872"/>
    </row>
    <row r="839" ht="24.0" customHeight="1">
      <c r="A839" s="505"/>
      <c r="B839" s="485"/>
      <c r="C839" s="485"/>
      <c r="D839" s="485"/>
      <c r="E839" s="505"/>
      <c r="F839" s="485"/>
      <c r="G839" s="485"/>
      <c r="H839" s="485"/>
      <c r="I839" s="485"/>
      <c r="J839" s="973"/>
      <c r="K839" s="973"/>
      <c r="L839" s="485"/>
      <c r="M839" s="485"/>
      <c r="N839" s="485"/>
      <c r="O839" s="485"/>
      <c r="P839" s="973"/>
      <c r="Q839" s="973"/>
      <c r="R839" s="485"/>
      <c r="S839" s="485"/>
      <c r="T839" s="485"/>
      <c r="U839" s="968"/>
      <c r="V839" s="485"/>
      <c r="W839" s="485"/>
      <c r="X839" s="485"/>
      <c r="Y839" s="485"/>
      <c r="Z839" s="485"/>
      <c r="AA839" s="507"/>
      <c r="AB839" s="485"/>
      <c r="AC839" s="485"/>
      <c r="AD839" s="485"/>
      <c r="AE839" s="485"/>
      <c r="AF839" s="485"/>
      <c r="AG839" s="485"/>
      <c r="AH839" s="485"/>
      <c r="AI839" s="872"/>
    </row>
    <row r="840" ht="24.0" customHeight="1">
      <c r="A840" s="505"/>
      <c r="B840" s="485"/>
      <c r="C840" s="485"/>
      <c r="D840" s="485"/>
      <c r="E840" s="505"/>
      <c r="F840" s="485"/>
      <c r="G840" s="485"/>
      <c r="H840" s="485"/>
      <c r="I840" s="485"/>
      <c r="J840" s="973"/>
      <c r="K840" s="973"/>
      <c r="L840" s="485"/>
      <c r="M840" s="485"/>
      <c r="N840" s="485"/>
      <c r="O840" s="485"/>
      <c r="P840" s="973"/>
      <c r="Q840" s="973"/>
      <c r="R840" s="485"/>
      <c r="S840" s="485"/>
      <c r="T840" s="485"/>
      <c r="U840" s="968"/>
      <c r="V840" s="485"/>
      <c r="W840" s="485"/>
      <c r="X840" s="485"/>
      <c r="Y840" s="485"/>
      <c r="Z840" s="485"/>
      <c r="AA840" s="507"/>
      <c r="AB840" s="485"/>
      <c r="AC840" s="485"/>
      <c r="AD840" s="485"/>
      <c r="AE840" s="485"/>
      <c r="AF840" s="485"/>
      <c r="AG840" s="485"/>
      <c r="AH840" s="485"/>
      <c r="AI840" s="872"/>
    </row>
    <row r="841" ht="24.0" customHeight="1">
      <c r="A841" s="505"/>
      <c r="B841" s="485"/>
      <c r="C841" s="485"/>
      <c r="D841" s="485"/>
      <c r="E841" s="505"/>
      <c r="F841" s="485"/>
      <c r="G841" s="485"/>
      <c r="H841" s="485"/>
      <c r="I841" s="485"/>
      <c r="J841" s="973"/>
      <c r="K841" s="973"/>
      <c r="L841" s="485"/>
      <c r="M841" s="485"/>
      <c r="N841" s="485"/>
      <c r="O841" s="485"/>
      <c r="P841" s="973"/>
      <c r="Q841" s="973"/>
      <c r="R841" s="485"/>
      <c r="S841" s="485"/>
      <c r="T841" s="485"/>
      <c r="U841" s="968"/>
      <c r="V841" s="485"/>
      <c r="W841" s="485"/>
      <c r="X841" s="485"/>
      <c r="Y841" s="485"/>
      <c r="Z841" s="485"/>
      <c r="AA841" s="507"/>
      <c r="AB841" s="485"/>
      <c r="AC841" s="485"/>
      <c r="AD841" s="485"/>
      <c r="AE841" s="485"/>
      <c r="AF841" s="485"/>
      <c r="AG841" s="485"/>
      <c r="AH841" s="485"/>
      <c r="AI841" s="872"/>
    </row>
    <row r="842" ht="24.0" customHeight="1">
      <c r="A842" s="505"/>
      <c r="B842" s="485"/>
      <c r="C842" s="485"/>
      <c r="D842" s="485"/>
      <c r="E842" s="505"/>
      <c r="F842" s="485"/>
      <c r="G842" s="485"/>
      <c r="H842" s="485"/>
      <c r="I842" s="485"/>
      <c r="J842" s="973"/>
      <c r="K842" s="973"/>
      <c r="L842" s="485"/>
      <c r="M842" s="485"/>
      <c r="N842" s="485"/>
      <c r="O842" s="485"/>
      <c r="P842" s="973"/>
      <c r="Q842" s="973"/>
      <c r="R842" s="485"/>
      <c r="S842" s="485"/>
      <c r="T842" s="485"/>
      <c r="U842" s="968"/>
      <c r="V842" s="485"/>
      <c r="W842" s="485"/>
      <c r="X842" s="485"/>
      <c r="Y842" s="485"/>
      <c r="Z842" s="485"/>
      <c r="AA842" s="507"/>
      <c r="AB842" s="485"/>
      <c r="AC842" s="485"/>
      <c r="AD842" s="485"/>
      <c r="AE842" s="485"/>
      <c r="AF842" s="485"/>
      <c r="AG842" s="485"/>
      <c r="AH842" s="485"/>
      <c r="AI842" s="872"/>
    </row>
    <row r="843" ht="24.0" customHeight="1">
      <c r="A843" s="505"/>
      <c r="B843" s="485"/>
      <c r="C843" s="485"/>
      <c r="D843" s="485"/>
      <c r="E843" s="505"/>
      <c r="F843" s="485"/>
      <c r="G843" s="485"/>
      <c r="H843" s="485"/>
      <c r="I843" s="485"/>
      <c r="J843" s="973"/>
      <c r="K843" s="973"/>
      <c r="L843" s="485"/>
      <c r="M843" s="485"/>
      <c r="N843" s="485"/>
      <c r="O843" s="485"/>
      <c r="P843" s="973"/>
      <c r="Q843" s="973"/>
      <c r="R843" s="485"/>
      <c r="S843" s="485"/>
      <c r="T843" s="485"/>
      <c r="U843" s="968"/>
      <c r="V843" s="485"/>
      <c r="W843" s="485"/>
      <c r="X843" s="485"/>
      <c r="Y843" s="485"/>
      <c r="Z843" s="485"/>
      <c r="AA843" s="507"/>
      <c r="AB843" s="485"/>
      <c r="AC843" s="485"/>
      <c r="AD843" s="485"/>
      <c r="AE843" s="485"/>
      <c r="AF843" s="485"/>
      <c r="AG843" s="485"/>
      <c r="AH843" s="485"/>
      <c r="AI843" s="872"/>
    </row>
    <row r="844" ht="24.0" customHeight="1">
      <c r="A844" s="505"/>
      <c r="B844" s="485"/>
      <c r="C844" s="485"/>
      <c r="D844" s="485"/>
      <c r="E844" s="505"/>
      <c r="F844" s="485"/>
      <c r="G844" s="485"/>
      <c r="H844" s="485"/>
      <c r="I844" s="485"/>
      <c r="J844" s="973"/>
      <c r="K844" s="973"/>
      <c r="L844" s="485"/>
      <c r="M844" s="485"/>
      <c r="N844" s="485"/>
      <c r="O844" s="485"/>
      <c r="P844" s="973"/>
      <c r="Q844" s="973"/>
      <c r="R844" s="485"/>
      <c r="S844" s="485"/>
      <c r="T844" s="485"/>
      <c r="U844" s="968"/>
      <c r="V844" s="485"/>
      <c r="W844" s="485"/>
      <c r="X844" s="485"/>
      <c r="Y844" s="485"/>
      <c r="Z844" s="485"/>
      <c r="AA844" s="507"/>
      <c r="AB844" s="485"/>
      <c r="AC844" s="485"/>
      <c r="AD844" s="485"/>
      <c r="AE844" s="485"/>
      <c r="AF844" s="485"/>
      <c r="AG844" s="485"/>
      <c r="AH844" s="485"/>
      <c r="AI844" s="872"/>
    </row>
    <row r="845" ht="24.0" customHeight="1">
      <c r="A845" s="505"/>
      <c r="B845" s="485"/>
      <c r="C845" s="485"/>
      <c r="D845" s="485"/>
      <c r="E845" s="505"/>
      <c r="F845" s="485"/>
      <c r="G845" s="485"/>
      <c r="H845" s="485"/>
      <c r="I845" s="485"/>
      <c r="J845" s="973"/>
      <c r="K845" s="973"/>
      <c r="L845" s="485"/>
      <c r="M845" s="485"/>
      <c r="N845" s="485"/>
      <c r="O845" s="485"/>
      <c r="P845" s="973"/>
      <c r="Q845" s="973"/>
      <c r="R845" s="485"/>
      <c r="S845" s="485"/>
      <c r="T845" s="485"/>
      <c r="U845" s="968"/>
      <c r="V845" s="485"/>
      <c r="W845" s="485"/>
      <c r="X845" s="485"/>
      <c r="Y845" s="485"/>
      <c r="Z845" s="485"/>
      <c r="AA845" s="507"/>
      <c r="AB845" s="485"/>
      <c r="AC845" s="485"/>
      <c r="AD845" s="485"/>
      <c r="AE845" s="485"/>
      <c r="AF845" s="485"/>
      <c r="AG845" s="485"/>
      <c r="AH845" s="485"/>
      <c r="AI845" s="872"/>
    </row>
    <row r="846" ht="24.0" customHeight="1">
      <c r="A846" s="505"/>
      <c r="B846" s="485"/>
      <c r="C846" s="485"/>
      <c r="D846" s="485"/>
      <c r="E846" s="505"/>
      <c r="F846" s="485"/>
      <c r="G846" s="485"/>
      <c r="H846" s="485"/>
      <c r="I846" s="485"/>
      <c r="J846" s="973"/>
      <c r="K846" s="973"/>
      <c r="L846" s="485"/>
      <c r="M846" s="485"/>
      <c r="N846" s="485"/>
      <c r="O846" s="485"/>
      <c r="P846" s="973"/>
      <c r="Q846" s="973"/>
      <c r="R846" s="485"/>
      <c r="S846" s="485"/>
      <c r="T846" s="485"/>
      <c r="U846" s="968"/>
      <c r="V846" s="485"/>
      <c r="W846" s="485"/>
      <c r="X846" s="485"/>
      <c r="Y846" s="485"/>
      <c r="Z846" s="485"/>
      <c r="AA846" s="507"/>
      <c r="AB846" s="485"/>
      <c r="AC846" s="485"/>
      <c r="AD846" s="485"/>
      <c r="AE846" s="485"/>
      <c r="AF846" s="485"/>
      <c r="AG846" s="485"/>
      <c r="AH846" s="485"/>
      <c r="AI846" s="872"/>
    </row>
    <row r="847" ht="24.0" customHeight="1">
      <c r="A847" s="505"/>
      <c r="B847" s="485"/>
      <c r="C847" s="485"/>
      <c r="D847" s="485"/>
      <c r="E847" s="505"/>
      <c r="F847" s="485"/>
      <c r="G847" s="485"/>
      <c r="H847" s="485"/>
      <c r="I847" s="485"/>
      <c r="J847" s="973"/>
      <c r="K847" s="973"/>
      <c r="L847" s="485"/>
      <c r="M847" s="485"/>
      <c r="N847" s="485"/>
      <c r="O847" s="485"/>
      <c r="P847" s="973"/>
      <c r="Q847" s="973"/>
      <c r="R847" s="485"/>
      <c r="S847" s="485"/>
      <c r="T847" s="485"/>
      <c r="U847" s="968"/>
      <c r="V847" s="485"/>
      <c r="W847" s="485"/>
      <c r="X847" s="485"/>
      <c r="Y847" s="485"/>
      <c r="Z847" s="485"/>
      <c r="AA847" s="507"/>
      <c r="AB847" s="485"/>
      <c r="AC847" s="485"/>
      <c r="AD847" s="485"/>
      <c r="AE847" s="485"/>
      <c r="AF847" s="485"/>
      <c r="AG847" s="485"/>
      <c r="AH847" s="485"/>
      <c r="AI847" s="872"/>
    </row>
    <row r="848" ht="24.0" customHeight="1">
      <c r="A848" s="505"/>
      <c r="B848" s="485"/>
      <c r="C848" s="485"/>
      <c r="D848" s="485"/>
      <c r="E848" s="505"/>
      <c r="F848" s="485"/>
      <c r="G848" s="485"/>
      <c r="H848" s="485"/>
      <c r="I848" s="485"/>
      <c r="J848" s="973"/>
      <c r="K848" s="973"/>
      <c r="L848" s="485"/>
      <c r="M848" s="485"/>
      <c r="N848" s="485"/>
      <c r="O848" s="485"/>
      <c r="P848" s="973"/>
      <c r="Q848" s="973"/>
      <c r="R848" s="485"/>
      <c r="S848" s="485"/>
      <c r="T848" s="485"/>
      <c r="U848" s="968"/>
      <c r="V848" s="485"/>
      <c r="W848" s="485"/>
      <c r="X848" s="485"/>
      <c r="Y848" s="485"/>
      <c r="Z848" s="485"/>
      <c r="AA848" s="507"/>
      <c r="AB848" s="485"/>
      <c r="AC848" s="485"/>
      <c r="AD848" s="485"/>
      <c r="AE848" s="485"/>
      <c r="AF848" s="485"/>
      <c r="AG848" s="485"/>
      <c r="AH848" s="485"/>
      <c r="AI848" s="872"/>
    </row>
    <row r="849" ht="24.0" customHeight="1">
      <c r="A849" s="505"/>
      <c r="B849" s="485"/>
      <c r="C849" s="485"/>
      <c r="D849" s="485"/>
      <c r="E849" s="505"/>
      <c r="F849" s="485"/>
      <c r="G849" s="485"/>
      <c r="H849" s="485"/>
      <c r="I849" s="485"/>
      <c r="J849" s="973"/>
      <c r="K849" s="973"/>
      <c r="L849" s="485"/>
      <c r="M849" s="485"/>
      <c r="N849" s="485"/>
      <c r="O849" s="485"/>
      <c r="P849" s="973"/>
      <c r="Q849" s="973"/>
      <c r="R849" s="485"/>
      <c r="S849" s="485"/>
      <c r="T849" s="485"/>
      <c r="U849" s="968"/>
      <c r="V849" s="485"/>
      <c r="W849" s="485"/>
      <c r="X849" s="485"/>
      <c r="Y849" s="485"/>
      <c r="Z849" s="485"/>
      <c r="AA849" s="507"/>
      <c r="AB849" s="485"/>
      <c r="AC849" s="485"/>
      <c r="AD849" s="485"/>
      <c r="AE849" s="485"/>
      <c r="AF849" s="485"/>
      <c r="AG849" s="485"/>
      <c r="AH849" s="485"/>
      <c r="AI849" s="872"/>
    </row>
    <row r="850" ht="24.0" customHeight="1">
      <c r="A850" s="505"/>
      <c r="B850" s="485"/>
      <c r="C850" s="485"/>
      <c r="D850" s="485"/>
      <c r="E850" s="505"/>
      <c r="F850" s="485"/>
      <c r="G850" s="485"/>
      <c r="H850" s="485"/>
      <c r="I850" s="485"/>
      <c r="J850" s="973"/>
      <c r="K850" s="973"/>
      <c r="L850" s="485"/>
      <c r="M850" s="485"/>
      <c r="N850" s="485"/>
      <c r="O850" s="485"/>
      <c r="P850" s="973"/>
      <c r="Q850" s="973"/>
      <c r="R850" s="485"/>
      <c r="S850" s="485"/>
      <c r="T850" s="485"/>
      <c r="U850" s="968"/>
      <c r="V850" s="485"/>
      <c r="W850" s="485"/>
      <c r="X850" s="485"/>
      <c r="Y850" s="485"/>
      <c r="Z850" s="485"/>
      <c r="AA850" s="507"/>
      <c r="AB850" s="485"/>
      <c r="AC850" s="485"/>
      <c r="AD850" s="485"/>
      <c r="AE850" s="485"/>
      <c r="AF850" s="485"/>
      <c r="AG850" s="485"/>
      <c r="AH850" s="485"/>
      <c r="AI850" s="872"/>
    </row>
    <row r="851" ht="24.0" customHeight="1">
      <c r="A851" s="505"/>
      <c r="B851" s="485"/>
      <c r="C851" s="485"/>
      <c r="D851" s="485"/>
      <c r="E851" s="505"/>
      <c r="F851" s="485"/>
      <c r="G851" s="485"/>
      <c r="H851" s="485"/>
      <c r="I851" s="485"/>
      <c r="J851" s="973"/>
      <c r="K851" s="973"/>
      <c r="L851" s="485"/>
      <c r="M851" s="485"/>
      <c r="N851" s="485"/>
      <c r="O851" s="485"/>
      <c r="P851" s="973"/>
      <c r="Q851" s="973"/>
      <c r="R851" s="485"/>
      <c r="S851" s="485"/>
      <c r="T851" s="485"/>
      <c r="U851" s="968"/>
      <c r="V851" s="485"/>
      <c r="W851" s="485"/>
      <c r="X851" s="485"/>
      <c r="Y851" s="485"/>
      <c r="Z851" s="485"/>
      <c r="AA851" s="507"/>
      <c r="AB851" s="485"/>
      <c r="AC851" s="485"/>
      <c r="AD851" s="485"/>
      <c r="AE851" s="485"/>
      <c r="AF851" s="485"/>
      <c r="AG851" s="485"/>
      <c r="AH851" s="485"/>
      <c r="AI851" s="872"/>
    </row>
    <row r="852" ht="24.0" customHeight="1">
      <c r="A852" s="505"/>
      <c r="B852" s="485"/>
      <c r="C852" s="485"/>
      <c r="D852" s="485"/>
      <c r="E852" s="505"/>
      <c r="F852" s="485"/>
      <c r="G852" s="485"/>
      <c r="H852" s="485"/>
      <c r="I852" s="485"/>
      <c r="J852" s="973"/>
      <c r="K852" s="973"/>
      <c r="L852" s="485"/>
      <c r="M852" s="485"/>
      <c r="N852" s="485"/>
      <c r="O852" s="485"/>
      <c r="P852" s="973"/>
      <c r="Q852" s="973"/>
      <c r="R852" s="485"/>
      <c r="S852" s="485"/>
      <c r="T852" s="485"/>
      <c r="U852" s="968"/>
      <c r="V852" s="485"/>
      <c r="W852" s="485"/>
      <c r="X852" s="485"/>
      <c r="Y852" s="485"/>
      <c r="Z852" s="485"/>
      <c r="AA852" s="507"/>
      <c r="AB852" s="485"/>
      <c r="AC852" s="485"/>
      <c r="AD852" s="485"/>
      <c r="AE852" s="485"/>
      <c r="AF852" s="485"/>
      <c r="AG852" s="485"/>
      <c r="AH852" s="485"/>
      <c r="AI852" s="872"/>
    </row>
    <row r="853" ht="24.0" customHeight="1">
      <c r="A853" s="505"/>
      <c r="B853" s="485"/>
      <c r="C853" s="485"/>
      <c r="D853" s="485"/>
      <c r="E853" s="505"/>
      <c r="F853" s="485"/>
      <c r="G853" s="485"/>
      <c r="H853" s="485"/>
      <c r="I853" s="485"/>
      <c r="J853" s="973"/>
      <c r="K853" s="973"/>
      <c r="L853" s="485"/>
      <c r="M853" s="485"/>
      <c r="N853" s="485"/>
      <c r="O853" s="485"/>
      <c r="P853" s="973"/>
      <c r="Q853" s="973"/>
      <c r="R853" s="485"/>
      <c r="S853" s="485"/>
      <c r="T853" s="485"/>
      <c r="U853" s="968"/>
      <c r="V853" s="485"/>
      <c r="W853" s="485"/>
      <c r="X853" s="485"/>
      <c r="Y853" s="485"/>
      <c r="Z853" s="485"/>
      <c r="AA853" s="507"/>
      <c r="AB853" s="485"/>
      <c r="AC853" s="485"/>
      <c r="AD853" s="485"/>
      <c r="AE853" s="485"/>
      <c r="AF853" s="485"/>
      <c r="AG853" s="485"/>
      <c r="AH853" s="485"/>
      <c r="AI853" s="872"/>
    </row>
    <row r="854" ht="24.0" customHeight="1">
      <c r="A854" s="505"/>
      <c r="B854" s="485"/>
      <c r="C854" s="485"/>
      <c r="D854" s="485"/>
      <c r="E854" s="505"/>
      <c r="F854" s="485"/>
      <c r="G854" s="485"/>
      <c r="H854" s="485"/>
      <c r="I854" s="485"/>
      <c r="J854" s="973"/>
      <c r="K854" s="973"/>
      <c r="L854" s="485"/>
      <c r="M854" s="485"/>
      <c r="N854" s="485"/>
      <c r="O854" s="485"/>
      <c r="P854" s="973"/>
      <c r="Q854" s="973"/>
      <c r="R854" s="485"/>
      <c r="S854" s="485"/>
      <c r="T854" s="485"/>
      <c r="U854" s="968"/>
      <c r="V854" s="485"/>
      <c r="W854" s="485"/>
      <c r="X854" s="485"/>
      <c r="Y854" s="485"/>
      <c r="Z854" s="485"/>
      <c r="AA854" s="507"/>
      <c r="AB854" s="485"/>
      <c r="AC854" s="485"/>
      <c r="AD854" s="485"/>
      <c r="AE854" s="485"/>
      <c r="AF854" s="485"/>
      <c r="AG854" s="485"/>
      <c r="AH854" s="485"/>
      <c r="AI854" s="872"/>
    </row>
    <row r="855" ht="24.0" customHeight="1">
      <c r="A855" s="505"/>
      <c r="B855" s="485"/>
      <c r="C855" s="485"/>
      <c r="D855" s="485"/>
      <c r="E855" s="505"/>
      <c r="F855" s="485"/>
      <c r="G855" s="485"/>
      <c r="H855" s="485"/>
      <c r="I855" s="485"/>
      <c r="J855" s="973"/>
      <c r="K855" s="973"/>
      <c r="L855" s="485"/>
      <c r="M855" s="485"/>
      <c r="N855" s="485"/>
      <c r="O855" s="485"/>
      <c r="P855" s="973"/>
      <c r="Q855" s="973"/>
      <c r="R855" s="485"/>
      <c r="S855" s="485"/>
      <c r="T855" s="485"/>
      <c r="U855" s="968"/>
      <c r="V855" s="485"/>
      <c r="W855" s="485"/>
      <c r="X855" s="485"/>
      <c r="Y855" s="485"/>
      <c r="Z855" s="485"/>
      <c r="AA855" s="507"/>
      <c r="AB855" s="485"/>
      <c r="AC855" s="485"/>
      <c r="AD855" s="485"/>
      <c r="AE855" s="485"/>
      <c r="AF855" s="485"/>
      <c r="AG855" s="485"/>
      <c r="AH855" s="485"/>
      <c r="AI855" s="872"/>
    </row>
    <row r="856" ht="24.0" customHeight="1">
      <c r="A856" s="505"/>
      <c r="B856" s="485"/>
      <c r="C856" s="485"/>
      <c r="D856" s="485"/>
      <c r="E856" s="505"/>
      <c r="F856" s="485"/>
      <c r="G856" s="485"/>
      <c r="H856" s="485"/>
      <c r="I856" s="485"/>
      <c r="J856" s="973"/>
      <c r="K856" s="973"/>
      <c r="L856" s="485"/>
      <c r="M856" s="485"/>
      <c r="N856" s="485"/>
      <c r="O856" s="485"/>
      <c r="P856" s="973"/>
      <c r="Q856" s="973"/>
      <c r="R856" s="485"/>
      <c r="S856" s="485"/>
      <c r="T856" s="485"/>
      <c r="U856" s="968"/>
      <c r="V856" s="485"/>
      <c r="W856" s="485"/>
      <c r="X856" s="485"/>
      <c r="Y856" s="485"/>
      <c r="Z856" s="485"/>
      <c r="AA856" s="507"/>
      <c r="AB856" s="485"/>
      <c r="AC856" s="485"/>
      <c r="AD856" s="485"/>
      <c r="AE856" s="485"/>
      <c r="AF856" s="485"/>
      <c r="AG856" s="485"/>
      <c r="AH856" s="485"/>
      <c r="AI856" s="872"/>
    </row>
    <row r="857" ht="24.0" customHeight="1">
      <c r="A857" s="505"/>
      <c r="B857" s="485"/>
      <c r="C857" s="485"/>
      <c r="D857" s="485"/>
      <c r="E857" s="505"/>
      <c r="F857" s="485"/>
      <c r="G857" s="485"/>
      <c r="H857" s="485"/>
      <c r="I857" s="485"/>
      <c r="J857" s="973"/>
      <c r="K857" s="973"/>
      <c r="L857" s="485"/>
      <c r="M857" s="485"/>
      <c r="N857" s="485"/>
      <c r="O857" s="485"/>
      <c r="P857" s="973"/>
      <c r="Q857" s="973"/>
      <c r="R857" s="485"/>
      <c r="S857" s="485"/>
      <c r="T857" s="485"/>
      <c r="U857" s="968"/>
      <c r="V857" s="485"/>
      <c r="W857" s="485"/>
      <c r="X857" s="485"/>
      <c r="Y857" s="485"/>
      <c r="Z857" s="485"/>
      <c r="AA857" s="507"/>
      <c r="AB857" s="485"/>
      <c r="AC857" s="485"/>
      <c r="AD857" s="485"/>
      <c r="AE857" s="485"/>
      <c r="AF857" s="485"/>
      <c r="AG857" s="485"/>
      <c r="AH857" s="485"/>
      <c r="AI857" s="872"/>
    </row>
    <row r="858" ht="24.0" customHeight="1">
      <c r="A858" s="505"/>
      <c r="B858" s="485"/>
      <c r="C858" s="485"/>
      <c r="D858" s="485"/>
      <c r="E858" s="505"/>
      <c r="F858" s="485"/>
      <c r="G858" s="485"/>
      <c r="H858" s="485"/>
      <c r="I858" s="485"/>
      <c r="J858" s="973"/>
      <c r="K858" s="973"/>
      <c r="L858" s="485"/>
      <c r="M858" s="485"/>
      <c r="N858" s="485"/>
      <c r="O858" s="485"/>
      <c r="P858" s="973"/>
      <c r="Q858" s="973"/>
      <c r="R858" s="485"/>
      <c r="S858" s="485"/>
      <c r="T858" s="485"/>
      <c r="U858" s="968"/>
      <c r="V858" s="485"/>
      <c r="W858" s="485"/>
      <c r="X858" s="485"/>
      <c r="Y858" s="485"/>
      <c r="Z858" s="485"/>
      <c r="AA858" s="507"/>
      <c r="AB858" s="485"/>
      <c r="AC858" s="485"/>
      <c r="AD858" s="485"/>
      <c r="AE858" s="485"/>
      <c r="AF858" s="485"/>
      <c r="AG858" s="485"/>
      <c r="AH858" s="485"/>
      <c r="AI858" s="872"/>
    </row>
    <row r="859" ht="24.0" customHeight="1">
      <c r="A859" s="505"/>
      <c r="B859" s="485"/>
      <c r="C859" s="485"/>
      <c r="D859" s="485"/>
      <c r="E859" s="505"/>
      <c r="F859" s="485"/>
      <c r="G859" s="485"/>
      <c r="H859" s="485"/>
      <c r="I859" s="485"/>
      <c r="J859" s="973"/>
      <c r="K859" s="973"/>
      <c r="L859" s="485"/>
      <c r="M859" s="485"/>
      <c r="N859" s="485"/>
      <c r="O859" s="485"/>
      <c r="P859" s="973"/>
      <c r="Q859" s="973"/>
      <c r="R859" s="485"/>
      <c r="S859" s="485"/>
      <c r="T859" s="485"/>
      <c r="U859" s="968"/>
      <c r="V859" s="485"/>
      <c r="W859" s="485"/>
      <c r="X859" s="485"/>
      <c r="Y859" s="485"/>
      <c r="Z859" s="485"/>
      <c r="AA859" s="507"/>
      <c r="AB859" s="485"/>
      <c r="AC859" s="485"/>
      <c r="AD859" s="485"/>
      <c r="AE859" s="485"/>
      <c r="AF859" s="485"/>
      <c r="AG859" s="485"/>
      <c r="AH859" s="485"/>
      <c r="AI859" s="872"/>
    </row>
    <row r="860" ht="24.0" customHeight="1">
      <c r="A860" s="505"/>
      <c r="B860" s="485"/>
      <c r="C860" s="485"/>
      <c r="D860" s="485"/>
      <c r="E860" s="505"/>
      <c r="F860" s="485"/>
      <c r="G860" s="485"/>
      <c r="H860" s="485"/>
      <c r="I860" s="485"/>
      <c r="J860" s="973"/>
      <c r="K860" s="973"/>
      <c r="L860" s="485"/>
      <c r="M860" s="485"/>
      <c r="N860" s="485"/>
      <c r="O860" s="485"/>
      <c r="P860" s="973"/>
      <c r="Q860" s="973"/>
      <c r="R860" s="485"/>
      <c r="S860" s="485"/>
      <c r="T860" s="485"/>
      <c r="U860" s="968"/>
      <c r="V860" s="485"/>
      <c r="W860" s="485"/>
      <c r="X860" s="485"/>
      <c r="Y860" s="485"/>
      <c r="Z860" s="485"/>
      <c r="AA860" s="507"/>
      <c r="AB860" s="485"/>
      <c r="AC860" s="485"/>
      <c r="AD860" s="485"/>
      <c r="AE860" s="485"/>
      <c r="AF860" s="485"/>
      <c r="AG860" s="485"/>
      <c r="AH860" s="485"/>
      <c r="AI860" s="872"/>
    </row>
    <row r="861" ht="24.0" customHeight="1">
      <c r="A861" s="505"/>
      <c r="B861" s="485"/>
      <c r="C861" s="485"/>
      <c r="D861" s="485"/>
      <c r="E861" s="505"/>
      <c r="F861" s="485"/>
      <c r="G861" s="485"/>
      <c r="H861" s="485"/>
      <c r="I861" s="485"/>
      <c r="J861" s="973"/>
      <c r="K861" s="973"/>
      <c r="L861" s="485"/>
      <c r="M861" s="485"/>
      <c r="N861" s="485"/>
      <c r="O861" s="485"/>
      <c r="P861" s="973"/>
      <c r="Q861" s="973"/>
      <c r="R861" s="485"/>
      <c r="S861" s="485"/>
      <c r="T861" s="485"/>
      <c r="U861" s="968"/>
      <c r="V861" s="485"/>
      <c r="W861" s="485"/>
      <c r="X861" s="485"/>
      <c r="Y861" s="485"/>
      <c r="Z861" s="485"/>
      <c r="AA861" s="507"/>
      <c r="AB861" s="485"/>
      <c r="AC861" s="485"/>
      <c r="AD861" s="485"/>
      <c r="AE861" s="485"/>
      <c r="AF861" s="485"/>
      <c r="AG861" s="485"/>
      <c r="AH861" s="485"/>
      <c r="AI861" s="872"/>
    </row>
    <row r="862" ht="24.0" customHeight="1">
      <c r="A862" s="505"/>
      <c r="B862" s="485"/>
      <c r="C862" s="485"/>
      <c r="D862" s="485"/>
      <c r="E862" s="505"/>
      <c r="F862" s="485"/>
      <c r="G862" s="485"/>
      <c r="H862" s="485"/>
      <c r="I862" s="485"/>
      <c r="J862" s="973"/>
      <c r="K862" s="973"/>
      <c r="L862" s="485"/>
      <c r="M862" s="485"/>
      <c r="N862" s="485"/>
      <c r="O862" s="485"/>
      <c r="P862" s="973"/>
      <c r="Q862" s="973"/>
      <c r="R862" s="485"/>
      <c r="S862" s="485"/>
      <c r="T862" s="485"/>
      <c r="U862" s="968"/>
      <c r="V862" s="485"/>
      <c r="W862" s="485"/>
      <c r="X862" s="485"/>
      <c r="Y862" s="485"/>
      <c r="Z862" s="485"/>
      <c r="AA862" s="507"/>
      <c r="AB862" s="485"/>
      <c r="AC862" s="485"/>
      <c r="AD862" s="485"/>
      <c r="AE862" s="485"/>
      <c r="AF862" s="485"/>
      <c r="AG862" s="485"/>
      <c r="AH862" s="485"/>
      <c r="AI862" s="872"/>
    </row>
    <row r="863" ht="24.0" customHeight="1">
      <c r="A863" s="505"/>
      <c r="B863" s="485"/>
      <c r="C863" s="485"/>
      <c r="D863" s="485"/>
      <c r="E863" s="505"/>
      <c r="F863" s="485"/>
      <c r="G863" s="485"/>
      <c r="H863" s="485"/>
      <c r="I863" s="485"/>
      <c r="J863" s="973"/>
      <c r="K863" s="973"/>
      <c r="L863" s="485"/>
      <c r="M863" s="485"/>
      <c r="N863" s="485"/>
      <c r="O863" s="485"/>
      <c r="P863" s="973"/>
      <c r="Q863" s="973"/>
      <c r="R863" s="485"/>
      <c r="S863" s="485"/>
      <c r="T863" s="485"/>
      <c r="U863" s="968"/>
      <c r="V863" s="485"/>
      <c r="W863" s="485"/>
      <c r="X863" s="485"/>
      <c r="Y863" s="485"/>
      <c r="Z863" s="485"/>
      <c r="AA863" s="507"/>
      <c r="AB863" s="485"/>
      <c r="AC863" s="485"/>
      <c r="AD863" s="485"/>
      <c r="AE863" s="485"/>
      <c r="AF863" s="485"/>
      <c r="AG863" s="485"/>
      <c r="AH863" s="485"/>
      <c r="AI863" s="872"/>
    </row>
    <row r="864" ht="24.0" customHeight="1">
      <c r="A864" s="505"/>
      <c r="B864" s="485"/>
      <c r="C864" s="485"/>
      <c r="D864" s="485"/>
      <c r="E864" s="505"/>
      <c r="F864" s="485"/>
      <c r="G864" s="485"/>
      <c r="H864" s="485"/>
      <c r="I864" s="485"/>
      <c r="J864" s="973"/>
      <c r="K864" s="973"/>
      <c r="L864" s="485"/>
      <c r="M864" s="485"/>
      <c r="N864" s="485"/>
      <c r="O864" s="485"/>
      <c r="P864" s="973"/>
      <c r="Q864" s="973"/>
      <c r="R864" s="485"/>
      <c r="S864" s="485"/>
      <c r="T864" s="485"/>
      <c r="U864" s="968"/>
      <c r="V864" s="485"/>
      <c r="W864" s="485"/>
      <c r="X864" s="485"/>
      <c r="Y864" s="485"/>
      <c r="Z864" s="485"/>
      <c r="AA864" s="507"/>
      <c r="AB864" s="485"/>
      <c r="AC864" s="485"/>
      <c r="AD864" s="485"/>
      <c r="AE864" s="485"/>
      <c r="AF864" s="485"/>
      <c r="AG864" s="485"/>
      <c r="AH864" s="485"/>
      <c r="AI864" s="872"/>
    </row>
    <row r="865" ht="24.0" customHeight="1">
      <c r="A865" s="505"/>
      <c r="B865" s="485"/>
      <c r="C865" s="485"/>
      <c r="D865" s="485"/>
      <c r="E865" s="505"/>
      <c r="F865" s="485"/>
      <c r="G865" s="485"/>
      <c r="H865" s="485"/>
      <c r="I865" s="485"/>
      <c r="J865" s="973"/>
      <c r="K865" s="973"/>
      <c r="L865" s="485"/>
      <c r="M865" s="485"/>
      <c r="N865" s="485"/>
      <c r="O865" s="485"/>
      <c r="P865" s="973"/>
      <c r="Q865" s="973"/>
      <c r="R865" s="485"/>
      <c r="S865" s="485"/>
      <c r="T865" s="485"/>
      <c r="U865" s="968"/>
      <c r="V865" s="485"/>
      <c r="W865" s="485"/>
      <c r="X865" s="485"/>
      <c r="Y865" s="485"/>
      <c r="Z865" s="485"/>
      <c r="AA865" s="507"/>
      <c r="AB865" s="485"/>
      <c r="AC865" s="485"/>
      <c r="AD865" s="485"/>
      <c r="AE865" s="485"/>
      <c r="AF865" s="485"/>
      <c r="AG865" s="485"/>
      <c r="AH865" s="485"/>
      <c r="AI865" s="872"/>
    </row>
    <row r="866" ht="24.0" customHeight="1">
      <c r="A866" s="505"/>
      <c r="B866" s="485"/>
      <c r="C866" s="485"/>
      <c r="D866" s="485"/>
      <c r="E866" s="505"/>
      <c r="F866" s="485"/>
      <c r="G866" s="485"/>
      <c r="H866" s="485"/>
      <c r="I866" s="485"/>
      <c r="J866" s="973"/>
      <c r="K866" s="973"/>
      <c r="L866" s="485"/>
      <c r="M866" s="485"/>
      <c r="N866" s="485"/>
      <c r="O866" s="485"/>
      <c r="P866" s="973"/>
      <c r="Q866" s="973"/>
      <c r="R866" s="485"/>
      <c r="S866" s="485"/>
      <c r="T866" s="485"/>
      <c r="U866" s="968"/>
      <c r="V866" s="485"/>
      <c r="W866" s="485"/>
      <c r="X866" s="485"/>
      <c r="Y866" s="485"/>
      <c r="Z866" s="485"/>
      <c r="AA866" s="507"/>
      <c r="AB866" s="485"/>
      <c r="AC866" s="485"/>
      <c r="AD866" s="485"/>
      <c r="AE866" s="485"/>
      <c r="AF866" s="485"/>
      <c r="AG866" s="485"/>
      <c r="AH866" s="485"/>
      <c r="AI866" s="872"/>
    </row>
    <row r="867" ht="24.0" customHeight="1">
      <c r="A867" s="505"/>
      <c r="B867" s="485"/>
      <c r="C867" s="485"/>
      <c r="D867" s="485"/>
      <c r="E867" s="505"/>
      <c r="F867" s="485"/>
      <c r="G867" s="485"/>
      <c r="H867" s="485"/>
      <c r="I867" s="485"/>
      <c r="J867" s="973"/>
      <c r="K867" s="973"/>
      <c r="L867" s="485"/>
      <c r="M867" s="485"/>
      <c r="N867" s="485"/>
      <c r="O867" s="485"/>
      <c r="P867" s="973"/>
      <c r="Q867" s="973"/>
      <c r="R867" s="485"/>
      <c r="S867" s="485"/>
      <c r="T867" s="485"/>
      <c r="U867" s="968"/>
      <c r="V867" s="485"/>
      <c r="W867" s="485"/>
      <c r="X867" s="485"/>
      <c r="Y867" s="485"/>
      <c r="Z867" s="485"/>
      <c r="AA867" s="507"/>
      <c r="AB867" s="485"/>
      <c r="AC867" s="485"/>
      <c r="AD867" s="485"/>
      <c r="AE867" s="485"/>
      <c r="AF867" s="485"/>
      <c r="AG867" s="485"/>
      <c r="AH867" s="485"/>
      <c r="AI867" s="872"/>
    </row>
    <row r="868" ht="24.0" customHeight="1">
      <c r="A868" s="505"/>
      <c r="B868" s="485"/>
      <c r="C868" s="485"/>
      <c r="D868" s="485"/>
      <c r="E868" s="505"/>
      <c r="F868" s="485"/>
      <c r="G868" s="485"/>
      <c r="H868" s="485"/>
      <c r="I868" s="485"/>
      <c r="J868" s="973"/>
      <c r="K868" s="973"/>
      <c r="L868" s="485"/>
      <c r="M868" s="485"/>
      <c r="N868" s="485"/>
      <c r="O868" s="485"/>
      <c r="P868" s="973"/>
      <c r="Q868" s="973"/>
      <c r="R868" s="485"/>
      <c r="S868" s="485"/>
      <c r="T868" s="485"/>
      <c r="U868" s="968"/>
      <c r="V868" s="485"/>
      <c r="W868" s="485"/>
      <c r="X868" s="485"/>
      <c r="Y868" s="485"/>
      <c r="Z868" s="485"/>
      <c r="AA868" s="507"/>
      <c r="AB868" s="485"/>
      <c r="AC868" s="485"/>
      <c r="AD868" s="485"/>
      <c r="AE868" s="485"/>
      <c r="AF868" s="485"/>
      <c r="AG868" s="485"/>
      <c r="AH868" s="485"/>
      <c r="AI868" s="872"/>
    </row>
    <row r="869" ht="24.0" customHeight="1">
      <c r="A869" s="505"/>
      <c r="B869" s="485"/>
      <c r="C869" s="485"/>
      <c r="D869" s="485"/>
      <c r="E869" s="505"/>
      <c r="F869" s="485"/>
      <c r="G869" s="485"/>
      <c r="H869" s="485"/>
      <c r="I869" s="485"/>
      <c r="J869" s="973"/>
      <c r="K869" s="973"/>
      <c r="L869" s="485"/>
      <c r="M869" s="485"/>
      <c r="N869" s="485"/>
      <c r="O869" s="485"/>
      <c r="P869" s="973"/>
      <c r="Q869" s="973"/>
      <c r="R869" s="485"/>
      <c r="S869" s="485"/>
      <c r="T869" s="485"/>
      <c r="U869" s="968"/>
      <c r="V869" s="485"/>
      <c r="W869" s="485"/>
      <c r="X869" s="485"/>
      <c r="Y869" s="485"/>
      <c r="Z869" s="485"/>
      <c r="AA869" s="507"/>
      <c r="AB869" s="485"/>
      <c r="AC869" s="485"/>
      <c r="AD869" s="485"/>
      <c r="AE869" s="485"/>
      <c r="AF869" s="485"/>
      <c r="AG869" s="485"/>
      <c r="AH869" s="485"/>
      <c r="AI869" s="872"/>
    </row>
    <row r="870" ht="24.0" customHeight="1">
      <c r="A870" s="505"/>
      <c r="B870" s="485"/>
      <c r="C870" s="485"/>
      <c r="D870" s="485"/>
      <c r="E870" s="505"/>
      <c r="F870" s="485"/>
      <c r="G870" s="485"/>
      <c r="H870" s="485"/>
      <c r="I870" s="485"/>
      <c r="J870" s="973"/>
      <c r="K870" s="973"/>
      <c r="L870" s="485"/>
      <c r="M870" s="485"/>
      <c r="N870" s="485"/>
      <c r="O870" s="485"/>
      <c r="P870" s="973"/>
      <c r="Q870" s="973"/>
      <c r="R870" s="485"/>
      <c r="S870" s="485"/>
      <c r="T870" s="485"/>
      <c r="U870" s="968"/>
      <c r="V870" s="485"/>
      <c r="W870" s="485"/>
      <c r="X870" s="485"/>
      <c r="Y870" s="485"/>
      <c r="Z870" s="485"/>
      <c r="AA870" s="507"/>
      <c r="AB870" s="485"/>
      <c r="AC870" s="485"/>
      <c r="AD870" s="485"/>
      <c r="AE870" s="485"/>
      <c r="AF870" s="485"/>
      <c r="AG870" s="485"/>
      <c r="AH870" s="485"/>
      <c r="AI870" s="872"/>
    </row>
    <row r="871" ht="24.0" customHeight="1">
      <c r="A871" s="505"/>
      <c r="B871" s="485"/>
      <c r="C871" s="485"/>
      <c r="D871" s="485"/>
      <c r="E871" s="505"/>
      <c r="F871" s="485"/>
      <c r="G871" s="485"/>
      <c r="H871" s="485"/>
      <c r="I871" s="485"/>
      <c r="J871" s="973"/>
      <c r="K871" s="973"/>
      <c r="L871" s="485"/>
      <c r="M871" s="485"/>
      <c r="N871" s="485"/>
      <c r="O871" s="485"/>
      <c r="P871" s="973"/>
      <c r="Q871" s="973"/>
      <c r="R871" s="485"/>
      <c r="S871" s="485"/>
      <c r="T871" s="485"/>
      <c r="U871" s="968"/>
      <c r="V871" s="485"/>
      <c r="W871" s="485"/>
      <c r="X871" s="485"/>
      <c r="Y871" s="485"/>
      <c r="Z871" s="485"/>
      <c r="AA871" s="507"/>
      <c r="AB871" s="485"/>
      <c r="AC871" s="485"/>
      <c r="AD871" s="485"/>
      <c r="AE871" s="485"/>
      <c r="AF871" s="485"/>
      <c r="AG871" s="485"/>
      <c r="AH871" s="485"/>
      <c r="AI871" s="872"/>
    </row>
    <row r="872" ht="24.0" customHeight="1">
      <c r="A872" s="505"/>
      <c r="B872" s="485"/>
      <c r="C872" s="485"/>
      <c r="D872" s="485"/>
      <c r="E872" s="505"/>
      <c r="F872" s="485"/>
      <c r="G872" s="485"/>
      <c r="H872" s="485"/>
      <c r="I872" s="485"/>
      <c r="J872" s="973"/>
      <c r="K872" s="973"/>
      <c r="L872" s="485"/>
      <c r="M872" s="485"/>
      <c r="N872" s="485"/>
      <c r="O872" s="485"/>
      <c r="P872" s="973"/>
      <c r="Q872" s="973"/>
      <c r="R872" s="485"/>
      <c r="S872" s="485"/>
      <c r="T872" s="485"/>
      <c r="U872" s="968"/>
      <c r="V872" s="485"/>
      <c r="W872" s="485"/>
      <c r="X872" s="485"/>
      <c r="Y872" s="485"/>
      <c r="Z872" s="485"/>
      <c r="AA872" s="507"/>
      <c r="AB872" s="485"/>
      <c r="AC872" s="485"/>
      <c r="AD872" s="485"/>
      <c r="AE872" s="485"/>
      <c r="AF872" s="485"/>
      <c r="AG872" s="485"/>
      <c r="AH872" s="485"/>
      <c r="AI872" s="872"/>
    </row>
    <row r="873" ht="24.0" customHeight="1">
      <c r="A873" s="505"/>
      <c r="B873" s="485"/>
      <c r="C873" s="485"/>
      <c r="D873" s="485"/>
      <c r="E873" s="505"/>
      <c r="F873" s="485"/>
      <c r="G873" s="485"/>
      <c r="H873" s="485"/>
      <c r="I873" s="485"/>
      <c r="J873" s="973"/>
      <c r="K873" s="973"/>
      <c r="L873" s="485"/>
      <c r="M873" s="485"/>
      <c r="N873" s="485"/>
      <c r="O873" s="485"/>
      <c r="P873" s="973"/>
      <c r="Q873" s="973"/>
      <c r="R873" s="485"/>
      <c r="S873" s="485"/>
      <c r="T873" s="485"/>
      <c r="U873" s="968"/>
      <c r="V873" s="485"/>
      <c r="W873" s="485"/>
      <c r="X873" s="485"/>
      <c r="Y873" s="485"/>
      <c r="Z873" s="485"/>
      <c r="AA873" s="507"/>
      <c r="AB873" s="485"/>
      <c r="AC873" s="485"/>
      <c r="AD873" s="485"/>
      <c r="AE873" s="485"/>
      <c r="AF873" s="485"/>
      <c r="AG873" s="485"/>
      <c r="AH873" s="485"/>
      <c r="AI873" s="872"/>
    </row>
    <row r="874" ht="24.0" customHeight="1">
      <c r="A874" s="505"/>
      <c r="B874" s="485"/>
      <c r="C874" s="485"/>
      <c r="D874" s="485"/>
      <c r="E874" s="505"/>
      <c r="F874" s="485"/>
      <c r="G874" s="485"/>
      <c r="H874" s="485"/>
      <c r="I874" s="485"/>
      <c r="J874" s="973"/>
      <c r="K874" s="973"/>
      <c r="L874" s="485"/>
      <c r="M874" s="485"/>
      <c r="N874" s="485"/>
      <c r="O874" s="485"/>
      <c r="P874" s="973"/>
      <c r="Q874" s="973"/>
      <c r="R874" s="485"/>
      <c r="S874" s="485"/>
      <c r="T874" s="485"/>
      <c r="U874" s="968"/>
      <c r="V874" s="485"/>
      <c r="W874" s="485"/>
      <c r="X874" s="485"/>
      <c r="Y874" s="485"/>
      <c r="Z874" s="485"/>
      <c r="AA874" s="507"/>
      <c r="AB874" s="485"/>
      <c r="AC874" s="485"/>
      <c r="AD874" s="485"/>
      <c r="AE874" s="485"/>
      <c r="AF874" s="485"/>
      <c r="AG874" s="485"/>
      <c r="AH874" s="485"/>
      <c r="AI874" s="872"/>
    </row>
    <row r="875" ht="24.0" customHeight="1">
      <c r="A875" s="505"/>
      <c r="B875" s="485"/>
      <c r="C875" s="485"/>
      <c r="D875" s="485"/>
      <c r="E875" s="505"/>
      <c r="F875" s="485"/>
      <c r="G875" s="485"/>
      <c r="H875" s="485"/>
      <c r="I875" s="485"/>
      <c r="J875" s="973"/>
      <c r="K875" s="973"/>
      <c r="L875" s="485"/>
      <c r="M875" s="485"/>
      <c r="N875" s="485"/>
      <c r="O875" s="485"/>
      <c r="P875" s="973"/>
      <c r="Q875" s="973"/>
      <c r="R875" s="485"/>
      <c r="S875" s="485"/>
      <c r="T875" s="485"/>
      <c r="U875" s="968"/>
      <c r="V875" s="485"/>
      <c r="W875" s="485"/>
      <c r="X875" s="485"/>
      <c r="Y875" s="485"/>
      <c r="Z875" s="485"/>
      <c r="AA875" s="507"/>
      <c r="AB875" s="485"/>
      <c r="AC875" s="485"/>
      <c r="AD875" s="485"/>
      <c r="AE875" s="485"/>
      <c r="AF875" s="485"/>
      <c r="AG875" s="485"/>
      <c r="AH875" s="485"/>
      <c r="AI875" s="872"/>
    </row>
    <row r="876" ht="24.0" customHeight="1">
      <c r="A876" s="505"/>
      <c r="B876" s="485"/>
      <c r="C876" s="485"/>
      <c r="D876" s="485"/>
      <c r="E876" s="505"/>
      <c r="F876" s="485"/>
      <c r="G876" s="485"/>
      <c r="H876" s="485"/>
      <c r="I876" s="485"/>
      <c r="J876" s="973"/>
      <c r="K876" s="973"/>
      <c r="L876" s="485"/>
      <c r="M876" s="485"/>
      <c r="N876" s="485"/>
      <c r="O876" s="485"/>
      <c r="P876" s="973"/>
      <c r="Q876" s="973"/>
      <c r="R876" s="485"/>
      <c r="S876" s="485"/>
      <c r="T876" s="485"/>
      <c r="U876" s="968"/>
      <c r="V876" s="485"/>
      <c r="W876" s="485"/>
      <c r="X876" s="485"/>
      <c r="Y876" s="485"/>
      <c r="Z876" s="485"/>
      <c r="AA876" s="507"/>
      <c r="AB876" s="485"/>
      <c r="AC876" s="485"/>
      <c r="AD876" s="485"/>
      <c r="AE876" s="485"/>
      <c r="AF876" s="485"/>
      <c r="AG876" s="485"/>
      <c r="AH876" s="485"/>
      <c r="AI876" s="872"/>
    </row>
    <row r="877" ht="24.0" customHeight="1">
      <c r="A877" s="505"/>
      <c r="B877" s="485"/>
      <c r="C877" s="485"/>
      <c r="D877" s="485"/>
      <c r="E877" s="505"/>
      <c r="F877" s="485"/>
      <c r="G877" s="485"/>
      <c r="H877" s="485"/>
      <c r="I877" s="485"/>
      <c r="J877" s="973"/>
      <c r="K877" s="973"/>
      <c r="L877" s="485"/>
      <c r="M877" s="485"/>
      <c r="N877" s="485"/>
      <c r="O877" s="485"/>
      <c r="P877" s="973"/>
      <c r="Q877" s="973"/>
      <c r="R877" s="485"/>
      <c r="S877" s="485"/>
      <c r="T877" s="485"/>
      <c r="U877" s="968"/>
      <c r="V877" s="485"/>
      <c r="W877" s="485"/>
      <c r="X877" s="485"/>
      <c r="Y877" s="485"/>
      <c r="Z877" s="485"/>
      <c r="AA877" s="507"/>
      <c r="AB877" s="485"/>
      <c r="AC877" s="485"/>
      <c r="AD877" s="485"/>
      <c r="AE877" s="485"/>
      <c r="AF877" s="485"/>
      <c r="AG877" s="485"/>
      <c r="AH877" s="485"/>
      <c r="AI877" s="872"/>
    </row>
    <row r="878" ht="24.0" customHeight="1">
      <c r="A878" s="505"/>
      <c r="B878" s="485"/>
      <c r="C878" s="485"/>
      <c r="D878" s="485"/>
      <c r="E878" s="505"/>
      <c r="F878" s="485"/>
      <c r="G878" s="485"/>
      <c r="H878" s="485"/>
      <c r="I878" s="485"/>
      <c r="J878" s="973"/>
      <c r="K878" s="973"/>
      <c r="L878" s="485"/>
      <c r="M878" s="485"/>
      <c r="N878" s="485"/>
      <c r="O878" s="485"/>
      <c r="P878" s="973"/>
      <c r="Q878" s="973"/>
      <c r="R878" s="485"/>
      <c r="S878" s="485"/>
      <c r="T878" s="485"/>
      <c r="U878" s="968"/>
      <c r="V878" s="485"/>
      <c r="W878" s="485"/>
      <c r="X878" s="485"/>
      <c r="Y878" s="485"/>
      <c r="Z878" s="485"/>
      <c r="AA878" s="507"/>
      <c r="AB878" s="485"/>
      <c r="AC878" s="485"/>
      <c r="AD878" s="485"/>
      <c r="AE878" s="485"/>
      <c r="AF878" s="485"/>
      <c r="AG878" s="485"/>
      <c r="AH878" s="485"/>
      <c r="AI878" s="872"/>
    </row>
    <row r="879" ht="24.0" customHeight="1">
      <c r="A879" s="505"/>
      <c r="B879" s="485"/>
      <c r="C879" s="485"/>
      <c r="D879" s="485"/>
      <c r="E879" s="505"/>
      <c r="F879" s="485"/>
      <c r="G879" s="485"/>
      <c r="H879" s="485"/>
      <c r="I879" s="485"/>
      <c r="J879" s="973"/>
      <c r="K879" s="973"/>
      <c r="L879" s="485"/>
      <c r="M879" s="485"/>
      <c r="N879" s="485"/>
      <c r="O879" s="485"/>
      <c r="P879" s="973"/>
      <c r="Q879" s="973"/>
      <c r="R879" s="485"/>
      <c r="S879" s="485"/>
      <c r="T879" s="485"/>
      <c r="U879" s="968"/>
      <c r="V879" s="485"/>
      <c r="W879" s="485"/>
      <c r="X879" s="485"/>
      <c r="Y879" s="485"/>
      <c r="Z879" s="485"/>
      <c r="AA879" s="507"/>
      <c r="AB879" s="485"/>
      <c r="AC879" s="485"/>
      <c r="AD879" s="485"/>
      <c r="AE879" s="485"/>
      <c r="AF879" s="485"/>
      <c r="AG879" s="485"/>
      <c r="AH879" s="485"/>
      <c r="AI879" s="872"/>
    </row>
    <row r="880" ht="24.0" customHeight="1">
      <c r="A880" s="505"/>
      <c r="B880" s="485"/>
      <c r="C880" s="485"/>
      <c r="D880" s="485"/>
      <c r="E880" s="505"/>
      <c r="F880" s="485"/>
      <c r="G880" s="485"/>
      <c r="H880" s="485"/>
      <c r="I880" s="485"/>
      <c r="J880" s="973"/>
      <c r="K880" s="973"/>
      <c r="L880" s="485"/>
      <c r="M880" s="485"/>
      <c r="N880" s="485"/>
      <c r="O880" s="485"/>
      <c r="P880" s="973"/>
      <c r="Q880" s="973"/>
      <c r="R880" s="485"/>
      <c r="S880" s="485"/>
      <c r="T880" s="485"/>
      <c r="U880" s="968"/>
      <c r="V880" s="485"/>
      <c r="W880" s="485"/>
      <c r="X880" s="485"/>
      <c r="Y880" s="485"/>
      <c r="Z880" s="485"/>
      <c r="AA880" s="507"/>
      <c r="AB880" s="485"/>
      <c r="AC880" s="485"/>
      <c r="AD880" s="485"/>
      <c r="AE880" s="485"/>
      <c r="AF880" s="485"/>
      <c r="AG880" s="485"/>
      <c r="AH880" s="485"/>
      <c r="AI880" s="872"/>
    </row>
    <row r="881" ht="24.0" customHeight="1">
      <c r="A881" s="505"/>
      <c r="B881" s="485"/>
      <c r="C881" s="485"/>
      <c r="D881" s="485"/>
      <c r="E881" s="505"/>
      <c r="F881" s="485"/>
      <c r="G881" s="485"/>
      <c r="H881" s="485"/>
      <c r="I881" s="485"/>
      <c r="J881" s="973"/>
      <c r="K881" s="973"/>
      <c r="L881" s="485"/>
      <c r="M881" s="485"/>
      <c r="N881" s="485"/>
      <c r="O881" s="485"/>
      <c r="P881" s="973"/>
      <c r="Q881" s="973"/>
      <c r="R881" s="485"/>
      <c r="S881" s="485"/>
      <c r="T881" s="485"/>
      <c r="U881" s="968"/>
      <c r="V881" s="485"/>
      <c r="W881" s="485"/>
      <c r="X881" s="485"/>
      <c r="Y881" s="485"/>
      <c r="Z881" s="485"/>
      <c r="AA881" s="507"/>
      <c r="AB881" s="485"/>
      <c r="AC881" s="485"/>
      <c r="AD881" s="485"/>
      <c r="AE881" s="485"/>
      <c r="AF881" s="485"/>
      <c r="AG881" s="485"/>
      <c r="AH881" s="485"/>
      <c r="AI881" s="872"/>
    </row>
    <row r="882" ht="24.0" customHeight="1">
      <c r="A882" s="505"/>
      <c r="B882" s="485"/>
      <c r="C882" s="485"/>
      <c r="D882" s="485"/>
      <c r="E882" s="505"/>
      <c r="F882" s="485"/>
      <c r="G882" s="485"/>
      <c r="H882" s="485"/>
      <c r="I882" s="485"/>
      <c r="J882" s="973"/>
      <c r="K882" s="973"/>
      <c r="L882" s="485"/>
      <c r="M882" s="485"/>
      <c r="N882" s="485"/>
      <c r="O882" s="485"/>
      <c r="P882" s="973"/>
      <c r="Q882" s="973"/>
      <c r="R882" s="485"/>
      <c r="S882" s="485"/>
      <c r="T882" s="485"/>
      <c r="U882" s="968"/>
      <c r="V882" s="485"/>
      <c r="W882" s="485"/>
      <c r="X882" s="485"/>
      <c r="Y882" s="485"/>
      <c r="Z882" s="485"/>
      <c r="AA882" s="507"/>
      <c r="AB882" s="485"/>
      <c r="AC882" s="485"/>
      <c r="AD882" s="485"/>
      <c r="AE882" s="485"/>
      <c r="AF882" s="485"/>
      <c r="AG882" s="485"/>
      <c r="AH882" s="485"/>
      <c r="AI882" s="872"/>
    </row>
    <row r="883" ht="24.0" customHeight="1">
      <c r="A883" s="505"/>
      <c r="B883" s="485"/>
      <c r="C883" s="485"/>
      <c r="D883" s="485"/>
      <c r="E883" s="505"/>
      <c r="F883" s="485"/>
      <c r="G883" s="485"/>
      <c r="H883" s="485"/>
      <c r="I883" s="485"/>
      <c r="J883" s="973"/>
      <c r="K883" s="973"/>
      <c r="L883" s="485"/>
      <c r="M883" s="485"/>
      <c r="N883" s="485"/>
      <c r="O883" s="485"/>
      <c r="P883" s="973"/>
      <c r="Q883" s="973"/>
      <c r="R883" s="485"/>
      <c r="S883" s="485"/>
      <c r="T883" s="485"/>
      <c r="U883" s="968"/>
      <c r="V883" s="485"/>
      <c r="W883" s="485"/>
      <c r="X883" s="485"/>
      <c r="Y883" s="485"/>
      <c r="Z883" s="485"/>
      <c r="AA883" s="507"/>
      <c r="AB883" s="485"/>
      <c r="AC883" s="485"/>
      <c r="AD883" s="485"/>
      <c r="AE883" s="485"/>
      <c r="AF883" s="485"/>
      <c r="AG883" s="485"/>
      <c r="AH883" s="485"/>
      <c r="AI883" s="872"/>
    </row>
    <row r="884" ht="24.0" customHeight="1">
      <c r="A884" s="505"/>
      <c r="B884" s="485"/>
      <c r="C884" s="485"/>
      <c r="D884" s="485"/>
      <c r="E884" s="505"/>
      <c r="F884" s="485"/>
      <c r="G884" s="485"/>
      <c r="H884" s="485"/>
      <c r="I884" s="485"/>
      <c r="J884" s="973"/>
      <c r="K884" s="973"/>
      <c r="L884" s="485"/>
      <c r="M884" s="485"/>
      <c r="N884" s="485"/>
      <c r="O884" s="485"/>
      <c r="P884" s="973"/>
      <c r="Q884" s="973"/>
      <c r="R884" s="485"/>
      <c r="S884" s="485"/>
      <c r="T884" s="485"/>
      <c r="U884" s="968"/>
      <c r="V884" s="485"/>
      <c r="W884" s="485"/>
      <c r="X884" s="485"/>
      <c r="Y884" s="485"/>
      <c r="Z884" s="485"/>
      <c r="AA884" s="507"/>
      <c r="AB884" s="485"/>
      <c r="AC884" s="485"/>
      <c r="AD884" s="485"/>
      <c r="AE884" s="485"/>
      <c r="AF884" s="485"/>
      <c r="AG884" s="485"/>
      <c r="AH884" s="485"/>
      <c r="AI884" s="872"/>
    </row>
    <row r="885" ht="24.0" customHeight="1">
      <c r="A885" s="505"/>
      <c r="B885" s="485"/>
      <c r="C885" s="485"/>
      <c r="D885" s="485"/>
      <c r="E885" s="505"/>
      <c r="F885" s="485"/>
      <c r="G885" s="485"/>
      <c r="H885" s="485"/>
      <c r="I885" s="485"/>
      <c r="J885" s="973"/>
      <c r="K885" s="973"/>
      <c r="L885" s="485"/>
      <c r="M885" s="485"/>
      <c r="N885" s="485"/>
      <c r="O885" s="485"/>
      <c r="P885" s="973"/>
      <c r="Q885" s="973"/>
      <c r="R885" s="485"/>
      <c r="S885" s="485"/>
      <c r="T885" s="485"/>
      <c r="U885" s="968"/>
      <c r="V885" s="485"/>
      <c r="W885" s="485"/>
      <c r="X885" s="485"/>
      <c r="Y885" s="485"/>
      <c r="Z885" s="485"/>
      <c r="AA885" s="507"/>
      <c r="AB885" s="485"/>
      <c r="AC885" s="485"/>
      <c r="AD885" s="485"/>
      <c r="AE885" s="485"/>
      <c r="AF885" s="485"/>
      <c r="AG885" s="485"/>
      <c r="AH885" s="485"/>
      <c r="AI885" s="872"/>
    </row>
    <row r="886" ht="24.0" customHeight="1">
      <c r="A886" s="505"/>
      <c r="B886" s="485"/>
      <c r="C886" s="485"/>
      <c r="D886" s="485"/>
      <c r="E886" s="505"/>
      <c r="F886" s="485"/>
      <c r="G886" s="485"/>
      <c r="H886" s="485"/>
      <c r="I886" s="485"/>
      <c r="J886" s="973"/>
      <c r="K886" s="973"/>
      <c r="L886" s="485"/>
      <c r="M886" s="485"/>
      <c r="N886" s="485"/>
      <c r="O886" s="485"/>
      <c r="P886" s="973"/>
      <c r="Q886" s="973"/>
      <c r="R886" s="485"/>
      <c r="S886" s="485"/>
      <c r="T886" s="485"/>
      <c r="U886" s="968"/>
      <c r="V886" s="485"/>
      <c r="W886" s="485"/>
      <c r="X886" s="485"/>
      <c r="Y886" s="485"/>
      <c r="Z886" s="485"/>
      <c r="AA886" s="507"/>
      <c r="AB886" s="485"/>
      <c r="AC886" s="485"/>
      <c r="AD886" s="485"/>
      <c r="AE886" s="485"/>
      <c r="AF886" s="485"/>
      <c r="AG886" s="485"/>
      <c r="AH886" s="485"/>
      <c r="AI886" s="872"/>
    </row>
    <row r="887" ht="24.0" customHeight="1">
      <c r="A887" s="505"/>
      <c r="B887" s="485"/>
      <c r="C887" s="485"/>
      <c r="D887" s="485"/>
      <c r="E887" s="505"/>
      <c r="F887" s="485"/>
      <c r="G887" s="485"/>
      <c r="H887" s="485"/>
      <c r="I887" s="485"/>
      <c r="J887" s="973"/>
      <c r="K887" s="973"/>
      <c r="L887" s="485"/>
      <c r="M887" s="485"/>
      <c r="N887" s="485"/>
      <c r="O887" s="485"/>
      <c r="P887" s="973"/>
      <c r="Q887" s="973"/>
      <c r="R887" s="485"/>
      <c r="S887" s="485"/>
      <c r="T887" s="485"/>
      <c r="U887" s="968"/>
      <c r="V887" s="485"/>
      <c r="W887" s="485"/>
      <c r="X887" s="485"/>
      <c r="Y887" s="485"/>
      <c r="Z887" s="485"/>
      <c r="AA887" s="507"/>
      <c r="AB887" s="485"/>
      <c r="AC887" s="485"/>
      <c r="AD887" s="485"/>
      <c r="AE887" s="485"/>
      <c r="AF887" s="485"/>
      <c r="AG887" s="485"/>
      <c r="AH887" s="485"/>
      <c r="AI887" s="872"/>
    </row>
    <row r="888" ht="24.0" customHeight="1">
      <c r="A888" s="505"/>
      <c r="B888" s="485"/>
      <c r="C888" s="485"/>
      <c r="D888" s="485"/>
      <c r="E888" s="505"/>
      <c r="F888" s="485"/>
      <c r="G888" s="485"/>
      <c r="H888" s="485"/>
      <c r="I888" s="485"/>
      <c r="J888" s="973"/>
      <c r="K888" s="973"/>
      <c r="L888" s="485"/>
      <c r="M888" s="485"/>
      <c r="N888" s="485"/>
      <c r="O888" s="485"/>
      <c r="P888" s="973"/>
      <c r="Q888" s="973"/>
      <c r="R888" s="485"/>
      <c r="S888" s="485"/>
      <c r="T888" s="485"/>
      <c r="U888" s="968"/>
      <c r="V888" s="485"/>
      <c r="W888" s="485"/>
      <c r="X888" s="485"/>
      <c r="Y888" s="485"/>
      <c r="Z888" s="485"/>
      <c r="AA888" s="507"/>
      <c r="AB888" s="485"/>
      <c r="AC888" s="485"/>
      <c r="AD888" s="485"/>
      <c r="AE888" s="485"/>
      <c r="AF888" s="485"/>
      <c r="AG888" s="485"/>
      <c r="AH888" s="485"/>
      <c r="AI888" s="872"/>
    </row>
    <row r="889" ht="24.0" customHeight="1">
      <c r="A889" s="505"/>
      <c r="B889" s="485"/>
      <c r="C889" s="485"/>
      <c r="D889" s="485"/>
      <c r="E889" s="505"/>
      <c r="F889" s="485"/>
      <c r="G889" s="485"/>
      <c r="H889" s="485"/>
      <c r="I889" s="485"/>
      <c r="J889" s="973"/>
      <c r="K889" s="973"/>
      <c r="L889" s="485"/>
      <c r="M889" s="485"/>
      <c r="N889" s="485"/>
      <c r="O889" s="485"/>
      <c r="P889" s="973"/>
      <c r="Q889" s="973"/>
      <c r="R889" s="485"/>
      <c r="S889" s="485"/>
      <c r="T889" s="485"/>
      <c r="U889" s="968"/>
      <c r="V889" s="485"/>
      <c r="W889" s="485"/>
      <c r="X889" s="485"/>
      <c r="Y889" s="485"/>
      <c r="Z889" s="485"/>
      <c r="AA889" s="507"/>
      <c r="AB889" s="485"/>
      <c r="AC889" s="485"/>
      <c r="AD889" s="485"/>
      <c r="AE889" s="485"/>
      <c r="AF889" s="485"/>
      <c r="AG889" s="485"/>
      <c r="AH889" s="485"/>
      <c r="AI889" s="872"/>
    </row>
    <row r="890" ht="24.0" customHeight="1">
      <c r="A890" s="505"/>
      <c r="B890" s="485"/>
      <c r="C890" s="485"/>
      <c r="D890" s="485"/>
      <c r="E890" s="505"/>
      <c r="F890" s="485"/>
      <c r="G890" s="485"/>
      <c r="H890" s="485"/>
      <c r="I890" s="485"/>
      <c r="J890" s="973"/>
      <c r="K890" s="973"/>
      <c r="L890" s="485"/>
      <c r="M890" s="485"/>
      <c r="N890" s="485"/>
      <c r="O890" s="485"/>
      <c r="P890" s="973"/>
      <c r="Q890" s="973"/>
      <c r="R890" s="485"/>
      <c r="S890" s="485"/>
      <c r="T890" s="485"/>
      <c r="U890" s="968"/>
      <c r="V890" s="485"/>
      <c r="W890" s="485"/>
      <c r="X890" s="485"/>
      <c r="Y890" s="485"/>
      <c r="Z890" s="485"/>
      <c r="AA890" s="507"/>
      <c r="AB890" s="485"/>
      <c r="AC890" s="485"/>
      <c r="AD890" s="485"/>
      <c r="AE890" s="485"/>
      <c r="AF890" s="485"/>
      <c r="AG890" s="485"/>
      <c r="AH890" s="485"/>
      <c r="AI890" s="872"/>
    </row>
    <row r="891" ht="24.0" customHeight="1">
      <c r="A891" s="505"/>
      <c r="B891" s="485"/>
      <c r="C891" s="485"/>
      <c r="D891" s="485"/>
      <c r="E891" s="505"/>
      <c r="F891" s="485"/>
      <c r="G891" s="485"/>
      <c r="H891" s="485"/>
      <c r="I891" s="485"/>
      <c r="J891" s="973"/>
      <c r="K891" s="973"/>
      <c r="L891" s="485"/>
      <c r="M891" s="485"/>
      <c r="N891" s="485"/>
      <c r="O891" s="485"/>
      <c r="P891" s="973"/>
      <c r="Q891" s="973"/>
      <c r="R891" s="485"/>
      <c r="S891" s="485"/>
      <c r="T891" s="485"/>
      <c r="U891" s="968"/>
      <c r="V891" s="485"/>
      <c r="W891" s="485"/>
      <c r="X891" s="485"/>
      <c r="Y891" s="485"/>
      <c r="Z891" s="485"/>
      <c r="AA891" s="507"/>
      <c r="AB891" s="485"/>
      <c r="AC891" s="485"/>
      <c r="AD891" s="485"/>
      <c r="AE891" s="485"/>
      <c r="AF891" s="485"/>
      <c r="AG891" s="485"/>
      <c r="AH891" s="485"/>
      <c r="AI891" s="872"/>
    </row>
    <row r="892" ht="24.0" customHeight="1">
      <c r="A892" s="505"/>
      <c r="B892" s="485"/>
      <c r="C892" s="485"/>
      <c r="D892" s="485"/>
      <c r="E892" s="505"/>
      <c r="F892" s="485"/>
      <c r="G892" s="485"/>
      <c r="H892" s="485"/>
      <c r="I892" s="485"/>
      <c r="J892" s="973"/>
      <c r="K892" s="973"/>
      <c r="L892" s="485"/>
      <c r="M892" s="485"/>
      <c r="N892" s="485"/>
      <c r="O892" s="485"/>
      <c r="P892" s="973"/>
      <c r="Q892" s="973"/>
      <c r="R892" s="485"/>
      <c r="S892" s="485"/>
      <c r="T892" s="485"/>
      <c r="U892" s="968"/>
      <c r="V892" s="485"/>
      <c r="W892" s="485"/>
      <c r="X892" s="485"/>
      <c r="Y892" s="485"/>
      <c r="Z892" s="485"/>
      <c r="AA892" s="507"/>
      <c r="AB892" s="485"/>
      <c r="AC892" s="485"/>
      <c r="AD892" s="485"/>
      <c r="AE892" s="485"/>
      <c r="AF892" s="485"/>
      <c r="AG892" s="485"/>
      <c r="AH892" s="485"/>
      <c r="AI892" s="872"/>
    </row>
    <row r="893" ht="24.0" customHeight="1">
      <c r="A893" s="505"/>
      <c r="B893" s="485"/>
      <c r="C893" s="485"/>
      <c r="D893" s="485"/>
      <c r="E893" s="505"/>
      <c r="F893" s="485"/>
      <c r="G893" s="485"/>
      <c r="H893" s="485"/>
      <c r="I893" s="485"/>
      <c r="J893" s="973"/>
      <c r="K893" s="973"/>
      <c r="L893" s="485"/>
      <c r="M893" s="485"/>
      <c r="N893" s="485"/>
      <c r="O893" s="485"/>
      <c r="P893" s="973"/>
      <c r="Q893" s="973"/>
      <c r="R893" s="485"/>
      <c r="S893" s="485"/>
      <c r="T893" s="485"/>
      <c r="U893" s="968"/>
      <c r="V893" s="485"/>
      <c r="W893" s="485"/>
      <c r="X893" s="485"/>
      <c r="Y893" s="485"/>
      <c r="Z893" s="485"/>
      <c r="AA893" s="507"/>
      <c r="AB893" s="485"/>
      <c r="AC893" s="485"/>
      <c r="AD893" s="485"/>
      <c r="AE893" s="485"/>
      <c r="AF893" s="485"/>
      <c r="AG893" s="485"/>
      <c r="AH893" s="485"/>
      <c r="AI893" s="872"/>
    </row>
    <row r="894" ht="24.0" customHeight="1">
      <c r="A894" s="505"/>
      <c r="B894" s="485"/>
      <c r="C894" s="485"/>
      <c r="D894" s="485"/>
      <c r="E894" s="505"/>
      <c r="F894" s="485"/>
      <c r="G894" s="485"/>
      <c r="H894" s="485"/>
      <c r="I894" s="485"/>
      <c r="J894" s="973"/>
      <c r="K894" s="973"/>
      <c r="L894" s="485"/>
      <c r="M894" s="485"/>
      <c r="N894" s="485"/>
      <c r="O894" s="485"/>
      <c r="P894" s="973"/>
      <c r="Q894" s="973"/>
      <c r="R894" s="485"/>
      <c r="S894" s="485"/>
      <c r="T894" s="485"/>
      <c r="U894" s="968"/>
      <c r="V894" s="485"/>
      <c r="W894" s="485"/>
      <c r="X894" s="485"/>
      <c r="Y894" s="485"/>
      <c r="Z894" s="485"/>
      <c r="AA894" s="507"/>
      <c r="AB894" s="485"/>
      <c r="AC894" s="485"/>
      <c r="AD894" s="485"/>
      <c r="AE894" s="485"/>
      <c r="AF894" s="485"/>
      <c r="AG894" s="485"/>
      <c r="AH894" s="485"/>
      <c r="AI894" s="872"/>
    </row>
    <row r="895" ht="24.0" customHeight="1">
      <c r="A895" s="505"/>
      <c r="B895" s="485"/>
      <c r="C895" s="485"/>
      <c r="D895" s="485"/>
      <c r="E895" s="505"/>
      <c r="F895" s="485"/>
      <c r="G895" s="485"/>
      <c r="H895" s="485"/>
      <c r="I895" s="485"/>
      <c r="J895" s="973"/>
      <c r="K895" s="973"/>
      <c r="L895" s="485"/>
      <c r="M895" s="485"/>
      <c r="N895" s="485"/>
      <c r="O895" s="485"/>
      <c r="P895" s="973"/>
      <c r="Q895" s="973"/>
      <c r="R895" s="485"/>
      <c r="S895" s="485"/>
      <c r="T895" s="485"/>
      <c r="U895" s="968"/>
      <c r="V895" s="485"/>
      <c r="W895" s="485"/>
      <c r="X895" s="485"/>
      <c r="Y895" s="485"/>
      <c r="Z895" s="485"/>
      <c r="AA895" s="507"/>
      <c r="AB895" s="485"/>
      <c r="AC895" s="485"/>
      <c r="AD895" s="485"/>
      <c r="AE895" s="485"/>
      <c r="AF895" s="485"/>
      <c r="AG895" s="485"/>
      <c r="AH895" s="485"/>
      <c r="AI895" s="872"/>
    </row>
    <row r="896" ht="24.0" customHeight="1">
      <c r="A896" s="505"/>
      <c r="B896" s="485"/>
      <c r="C896" s="485"/>
      <c r="D896" s="485"/>
      <c r="E896" s="505"/>
      <c r="F896" s="485"/>
      <c r="G896" s="485"/>
      <c r="H896" s="485"/>
      <c r="I896" s="485"/>
      <c r="J896" s="973"/>
      <c r="K896" s="973"/>
      <c r="L896" s="485"/>
      <c r="M896" s="485"/>
      <c r="N896" s="485"/>
      <c r="O896" s="485"/>
      <c r="P896" s="973"/>
      <c r="Q896" s="973"/>
      <c r="R896" s="485"/>
      <c r="S896" s="485"/>
      <c r="T896" s="485"/>
      <c r="U896" s="968"/>
      <c r="V896" s="485"/>
      <c r="W896" s="485"/>
      <c r="X896" s="485"/>
      <c r="Y896" s="485"/>
      <c r="Z896" s="485"/>
      <c r="AA896" s="507"/>
      <c r="AB896" s="485"/>
      <c r="AC896" s="485"/>
      <c r="AD896" s="485"/>
      <c r="AE896" s="485"/>
      <c r="AF896" s="485"/>
      <c r="AG896" s="485"/>
      <c r="AH896" s="485"/>
      <c r="AI896" s="872"/>
    </row>
    <row r="897" ht="24.0" customHeight="1">
      <c r="A897" s="505"/>
      <c r="B897" s="485"/>
      <c r="C897" s="485"/>
      <c r="D897" s="485"/>
      <c r="E897" s="505"/>
      <c r="F897" s="485"/>
      <c r="G897" s="485"/>
      <c r="H897" s="485"/>
      <c r="I897" s="485"/>
      <c r="J897" s="973"/>
      <c r="K897" s="973"/>
      <c r="L897" s="485"/>
      <c r="M897" s="485"/>
      <c r="N897" s="485"/>
      <c r="O897" s="485"/>
      <c r="P897" s="973"/>
      <c r="Q897" s="973"/>
      <c r="R897" s="485"/>
      <c r="S897" s="485"/>
      <c r="T897" s="485"/>
      <c r="U897" s="968"/>
      <c r="V897" s="485"/>
      <c r="W897" s="485"/>
      <c r="X897" s="485"/>
      <c r="Y897" s="485"/>
      <c r="Z897" s="485"/>
      <c r="AA897" s="507"/>
      <c r="AB897" s="485"/>
      <c r="AC897" s="485"/>
      <c r="AD897" s="485"/>
      <c r="AE897" s="485"/>
      <c r="AF897" s="485"/>
      <c r="AG897" s="485"/>
      <c r="AH897" s="485"/>
      <c r="AI897" s="872"/>
    </row>
    <row r="898" ht="24.0" customHeight="1">
      <c r="A898" s="505"/>
      <c r="B898" s="485"/>
      <c r="C898" s="485"/>
      <c r="D898" s="485"/>
      <c r="E898" s="505"/>
      <c r="F898" s="485"/>
      <c r="G898" s="485"/>
      <c r="H898" s="485"/>
      <c r="I898" s="485"/>
      <c r="J898" s="973"/>
      <c r="K898" s="973"/>
      <c r="L898" s="485"/>
      <c r="M898" s="485"/>
      <c r="N898" s="485"/>
      <c r="O898" s="485"/>
      <c r="P898" s="973"/>
      <c r="Q898" s="973"/>
      <c r="R898" s="485"/>
      <c r="S898" s="485"/>
      <c r="T898" s="485"/>
      <c r="U898" s="968"/>
      <c r="V898" s="485"/>
      <c r="W898" s="485"/>
      <c r="X898" s="485"/>
      <c r="Y898" s="485"/>
      <c r="Z898" s="485"/>
      <c r="AA898" s="507"/>
      <c r="AB898" s="485"/>
      <c r="AC898" s="485"/>
      <c r="AD898" s="485"/>
      <c r="AE898" s="485"/>
      <c r="AF898" s="485"/>
      <c r="AG898" s="485"/>
      <c r="AH898" s="485"/>
      <c r="AI898" s="872"/>
    </row>
    <row r="899" ht="24.0" customHeight="1">
      <c r="A899" s="505"/>
      <c r="B899" s="485"/>
      <c r="C899" s="485"/>
      <c r="D899" s="485"/>
      <c r="E899" s="505"/>
      <c r="F899" s="485"/>
      <c r="G899" s="485"/>
      <c r="H899" s="485"/>
      <c r="I899" s="485"/>
      <c r="J899" s="973"/>
      <c r="K899" s="973"/>
      <c r="L899" s="485"/>
      <c r="M899" s="485"/>
      <c r="N899" s="485"/>
      <c r="O899" s="485"/>
      <c r="P899" s="973"/>
      <c r="Q899" s="973"/>
      <c r="R899" s="485"/>
      <c r="S899" s="485"/>
      <c r="T899" s="485"/>
      <c r="U899" s="968"/>
      <c r="V899" s="485"/>
      <c r="W899" s="485"/>
      <c r="X899" s="485"/>
      <c r="Y899" s="485"/>
      <c r="Z899" s="485"/>
      <c r="AA899" s="507"/>
      <c r="AB899" s="485"/>
      <c r="AC899" s="485"/>
      <c r="AD899" s="485"/>
      <c r="AE899" s="485"/>
      <c r="AF899" s="485"/>
      <c r="AG899" s="485"/>
      <c r="AH899" s="485"/>
      <c r="AI899" s="872"/>
    </row>
    <row r="900" ht="24.0" customHeight="1">
      <c r="A900" s="505"/>
      <c r="B900" s="485"/>
      <c r="C900" s="485"/>
      <c r="D900" s="485"/>
      <c r="E900" s="505"/>
      <c r="F900" s="485"/>
      <c r="G900" s="485"/>
      <c r="H900" s="485"/>
      <c r="I900" s="485"/>
      <c r="J900" s="973"/>
      <c r="K900" s="973"/>
      <c r="L900" s="485"/>
      <c r="M900" s="485"/>
      <c r="N900" s="485"/>
      <c r="O900" s="485"/>
      <c r="P900" s="973"/>
      <c r="Q900" s="973"/>
      <c r="R900" s="485"/>
      <c r="S900" s="485"/>
      <c r="T900" s="485"/>
      <c r="U900" s="968"/>
      <c r="V900" s="485"/>
      <c r="W900" s="485"/>
      <c r="X900" s="485"/>
      <c r="Y900" s="485"/>
      <c r="Z900" s="485"/>
      <c r="AA900" s="507"/>
      <c r="AB900" s="485"/>
      <c r="AC900" s="485"/>
      <c r="AD900" s="485"/>
      <c r="AE900" s="485"/>
      <c r="AF900" s="485"/>
      <c r="AG900" s="485"/>
      <c r="AH900" s="485"/>
      <c r="AI900" s="872"/>
    </row>
    <row r="901" ht="24.0" customHeight="1">
      <c r="A901" s="505"/>
      <c r="B901" s="485"/>
      <c r="C901" s="485"/>
      <c r="D901" s="485"/>
      <c r="E901" s="505"/>
      <c r="F901" s="485"/>
      <c r="G901" s="485"/>
      <c r="H901" s="485"/>
      <c r="I901" s="485"/>
      <c r="J901" s="973"/>
      <c r="K901" s="973"/>
      <c r="L901" s="485"/>
      <c r="M901" s="485"/>
      <c r="N901" s="485"/>
      <c r="O901" s="485"/>
      <c r="P901" s="973"/>
      <c r="Q901" s="973"/>
      <c r="R901" s="485"/>
      <c r="S901" s="485"/>
      <c r="T901" s="485"/>
      <c r="U901" s="968"/>
      <c r="V901" s="485"/>
      <c r="W901" s="485"/>
      <c r="X901" s="485"/>
      <c r="Y901" s="485"/>
      <c r="Z901" s="485"/>
      <c r="AA901" s="507"/>
      <c r="AB901" s="485"/>
      <c r="AC901" s="485"/>
      <c r="AD901" s="485"/>
      <c r="AE901" s="485"/>
      <c r="AF901" s="485"/>
      <c r="AG901" s="485"/>
      <c r="AH901" s="485"/>
      <c r="AI901" s="872"/>
    </row>
    <row r="902" ht="24.0" customHeight="1">
      <c r="A902" s="505"/>
      <c r="B902" s="485"/>
      <c r="C902" s="485"/>
      <c r="D902" s="485"/>
      <c r="E902" s="505"/>
      <c r="F902" s="485"/>
      <c r="G902" s="485"/>
      <c r="H902" s="485"/>
      <c r="I902" s="485"/>
      <c r="J902" s="973"/>
      <c r="K902" s="973"/>
      <c r="L902" s="485"/>
      <c r="M902" s="485"/>
      <c r="N902" s="485"/>
      <c r="O902" s="485"/>
      <c r="P902" s="973"/>
      <c r="Q902" s="973"/>
      <c r="R902" s="485"/>
      <c r="S902" s="485"/>
      <c r="T902" s="485"/>
      <c r="U902" s="968"/>
      <c r="V902" s="485"/>
      <c r="W902" s="485"/>
      <c r="X902" s="485"/>
      <c r="Y902" s="485"/>
      <c r="Z902" s="485"/>
      <c r="AA902" s="507"/>
      <c r="AB902" s="485"/>
      <c r="AC902" s="485"/>
      <c r="AD902" s="485"/>
      <c r="AE902" s="485"/>
      <c r="AF902" s="485"/>
      <c r="AG902" s="485"/>
      <c r="AH902" s="485"/>
      <c r="AI902" s="872"/>
    </row>
    <row r="903" ht="24.0" customHeight="1">
      <c r="A903" s="505"/>
      <c r="B903" s="485"/>
      <c r="C903" s="485"/>
      <c r="D903" s="485"/>
      <c r="E903" s="505"/>
      <c r="F903" s="485"/>
      <c r="G903" s="485"/>
      <c r="H903" s="485"/>
      <c r="I903" s="485"/>
      <c r="J903" s="973"/>
      <c r="K903" s="973"/>
      <c r="L903" s="485"/>
      <c r="M903" s="485"/>
      <c r="N903" s="485"/>
      <c r="O903" s="485"/>
      <c r="P903" s="973"/>
      <c r="Q903" s="973"/>
      <c r="R903" s="485"/>
      <c r="S903" s="485"/>
      <c r="T903" s="485"/>
      <c r="U903" s="968"/>
      <c r="V903" s="485"/>
      <c r="W903" s="485"/>
      <c r="X903" s="485"/>
      <c r="Y903" s="485"/>
      <c r="Z903" s="485"/>
      <c r="AA903" s="507"/>
      <c r="AB903" s="485"/>
      <c r="AC903" s="485"/>
      <c r="AD903" s="485"/>
      <c r="AE903" s="485"/>
      <c r="AF903" s="485"/>
      <c r="AG903" s="485"/>
      <c r="AH903" s="485"/>
      <c r="AI903" s="872"/>
    </row>
    <row r="904" ht="24.0" customHeight="1">
      <c r="A904" s="505"/>
      <c r="B904" s="485"/>
      <c r="C904" s="485"/>
      <c r="D904" s="485"/>
      <c r="E904" s="505"/>
      <c r="F904" s="485"/>
      <c r="G904" s="485"/>
      <c r="H904" s="485"/>
      <c r="I904" s="485"/>
      <c r="J904" s="973"/>
      <c r="K904" s="973"/>
      <c r="L904" s="485"/>
      <c r="M904" s="485"/>
      <c r="N904" s="485"/>
      <c r="O904" s="485"/>
      <c r="P904" s="973"/>
      <c r="Q904" s="973"/>
      <c r="R904" s="485"/>
      <c r="S904" s="485"/>
      <c r="T904" s="485"/>
      <c r="U904" s="968"/>
      <c r="V904" s="485"/>
      <c r="W904" s="485"/>
      <c r="X904" s="485"/>
      <c r="Y904" s="485"/>
      <c r="Z904" s="485"/>
      <c r="AA904" s="507"/>
      <c r="AB904" s="485"/>
      <c r="AC904" s="485"/>
      <c r="AD904" s="485"/>
      <c r="AE904" s="485"/>
      <c r="AF904" s="485"/>
      <c r="AG904" s="485"/>
      <c r="AH904" s="485"/>
      <c r="AI904" s="872"/>
    </row>
    <row r="905" ht="24.0" customHeight="1">
      <c r="A905" s="505"/>
      <c r="B905" s="485"/>
      <c r="C905" s="485"/>
      <c r="D905" s="485"/>
      <c r="E905" s="505"/>
      <c r="F905" s="485"/>
      <c r="G905" s="485"/>
      <c r="H905" s="485"/>
      <c r="I905" s="485"/>
      <c r="J905" s="973"/>
      <c r="K905" s="973"/>
      <c r="L905" s="485"/>
      <c r="M905" s="485"/>
      <c r="N905" s="485"/>
      <c r="O905" s="485"/>
      <c r="P905" s="973"/>
      <c r="Q905" s="973"/>
      <c r="R905" s="485"/>
      <c r="S905" s="485"/>
      <c r="T905" s="485"/>
      <c r="U905" s="968"/>
      <c r="V905" s="485"/>
      <c r="W905" s="485"/>
      <c r="X905" s="485"/>
      <c r="Y905" s="485"/>
      <c r="Z905" s="485"/>
      <c r="AA905" s="507"/>
      <c r="AB905" s="485"/>
      <c r="AC905" s="485"/>
      <c r="AD905" s="485"/>
      <c r="AE905" s="485"/>
      <c r="AF905" s="485"/>
      <c r="AG905" s="485"/>
      <c r="AH905" s="485"/>
      <c r="AI905" s="872"/>
    </row>
    <row r="906" ht="24.0" customHeight="1">
      <c r="A906" s="505"/>
      <c r="B906" s="485"/>
      <c r="C906" s="485"/>
      <c r="D906" s="485"/>
      <c r="E906" s="505"/>
      <c r="F906" s="485"/>
      <c r="G906" s="485"/>
      <c r="H906" s="485"/>
      <c r="I906" s="485"/>
      <c r="J906" s="973"/>
      <c r="K906" s="973"/>
      <c r="L906" s="485"/>
      <c r="M906" s="485"/>
      <c r="N906" s="485"/>
      <c r="O906" s="485"/>
      <c r="P906" s="973"/>
      <c r="Q906" s="973"/>
      <c r="R906" s="485"/>
      <c r="S906" s="485"/>
      <c r="T906" s="485"/>
      <c r="U906" s="968"/>
      <c r="V906" s="485"/>
      <c r="W906" s="485"/>
      <c r="X906" s="485"/>
      <c r="Y906" s="485"/>
      <c r="Z906" s="485"/>
      <c r="AA906" s="507"/>
      <c r="AB906" s="485"/>
      <c r="AC906" s="485"/>
      <c r="AD906" s="485"/>
      <c r="AE906" s="485"/>
      <c r="AF906" s="485"/>
      <c r="AG906" s="485"/>
      <c r="AH906" s="485"/>
      <c r="AI906" s="872"/>
    </row>
    <row r="907" ht="24.0" customHeight="1">
      <c r="A907" s="505"/>
      <c r="B907" s="485"/>
      <c r="C907" s="485"/>
      <c r="D907" s="485"/>
      <c r="E907" s="505"/>
      <c r="F907" s="485"/>
      <c r="G907" s="485"/>
      <c r="H907" s="485"/>
      <c r="I907" s="485"/>
      <c r="J907" s="973"/>
      <c r="K907" s="973"/>
      <c r="L907" s="485"/>
      <c r="M907" s="485"/>
      <c r="N907" s="485"/>
      <c r="O907" s="485"/>
      <c r="P907" s="973"/>
      <c r="Q907" s="973"/>
      <c r="R907" s="485"/>
      <c r="S907" s="485"/>
      <c r="T907" s="485"/>
      <c r="U907" s="968"/>
      <c r="V907" s="485"/>
      <c r="W907" s="485"/>
      <c r="X907" s="485"/>
      <c r="Y907" s="485"/>
      <c r="Z907" s="485"/>
      <c r="AA907" s="507"/>
      <c r="AB907" s="485"/>
      <c r="AC907" s="485"/>
      <c r="AD907" s="485"/>
      <c r="AE907" s="485"/>
      <c r="AF907" s="485"/>
      <c r="AG907" s="485"/>
      <c r="AH907" s="485"/>
      <c r="AI907" s="872"/>
    </row>
    <row r="908" ht="24.0" customHeight="1">
      <c r="A908" s="505"/>
      <c r="B908" s="485"/>
      <c r="C908" s="485"/>
      <c r="D908" s="485"/>
      <c r="E908" s="505"/>
      <c r="F908" s="485"/>
      <c r="G908" s="485"/>
      <c r="H908" s="485"/>
      <c r="I908" s="485"/>
      <c r="J908" s="973"/>
      <c r="K908" s="973"/>
      <c r="L908" s="485"/>
      <c r="M908" s="485"/>
      <c r="N908" s="485"/>
      <c r="O908" s="485"/>
      <c r="P908" s="973"/>
      <c r="Q908" s="973"/>
      <c r="R908" s="485"/>
      <c r="S908" s="485"/>
      <c r="T908" s="485"/>
      <c r="U908" s="968"/>
      <c r="V908" s="485"/>
      <c r="W908" s="485"/>
      <c r="X908" s="485"/>
      <c r="Y908" s="485"/>
      <c r="Z908" s="485"/>
      <c r="AA908" s="507"/>
      <c r="AB908" s="485"/>
      <c r="AC908" s="485"/>
      <c r="AD908" s="485"/>
      <c r="AE908" s="485"/>
      <c r="AF908" s="485"/>
      <c r="AG908" s="485"/>
      <c r="AH908" s="485"/>
      <c r="AI908" s="872"/>
    </row>
    <row r="909" ht="24.0" customHeight="1">
      <c r="A909" s="505"/>
      <c r="B909" s="485"/>
      <c r="C909" s="485"/>
      <c r="D909" s="485"/>
      <c r="E909" s="505"/>
      <c r="F909" s="485"/>
      <c r="G909" s="485"/>
      <c r="H909" s="485"/>
      <c r="I909" s="485"/>
      <c r="J909" s="973"/>
      <c r="K909" s="973"/>
      <c r="L909" s="485"/>
      <c r="M909" s="485"/>
      <c r="N909" s="485"/>
      <c r="O909" s="485"/>
      <c r="P909" s="973"/>
      <c r="Q909" s="973"/>
      <c r="R909" s="485"/>
      <c r="S909" s="485"/>
      <c r="T909" s="485"/>
      <c r="U909" s="968"/>
      <c r="V909" s="485"/>
      <c r="W909" s="485"/>
      <c r="X909" s="485"/>
      <c r="Y909" s="485"/>
      <c r="Z909" s="485"/>
      <c r="AA909" s="507"/>
      <c r="AB909" s="485"/>
      <c r="AC909" s="485"/>
      <c r="AD909" s="485"/>
      <c r="AE909" s="485"/>
      <c r="AF909" s="485"/>
      <c r="AG909" s="485"/>
      <c r="AH909" s="485"/>
      <c r="AI909" s="872"/>
    </row>
    <row r="910" ht="24.0" customHeight="1">
      <c r="A910" s="505"/>
      <c r="B910" s="485"/>
      <c r="C910" s="485"/>
      <c r="D910" s="485"/>
      <c r="E910" s="505"/>
      <c r="F910" s="485"/>
      <c r="G910" s="485"/>
      <c r="H910" s="485"/>
      <c r="I910" s="485"/>
      <c r="J910" s="973"/>
      <c r="K910" s="973"/>
      <c r="L910" s="485"/>
      <c r="M910" s="485"/>
      <c r="N910" s="485"/>
      <c r="O910" s="485"/>
      <c r="P910" s="973"/>
      <c r="Q910" s="973"/>
      <c r="R910" s="485"/>
      <c r="S910" s="485"/>
      <c r="T910" s="485"/>
      <c r="U910" s="968"/>
      <c r="V910" s="485"/>
      <c r="W910" s="485"/>
      <c r="X910" s="485"/>
      <c r="Y910" s="485"/>
      <c r="Z910" s="485"/>
      <c r="AA910" s="507"/>
      <c r="AB910" s="485"/>
      <c r="AC910" s="485"/>
      <c r="AD910" s="485"/>
      <c r="AE910" s="485"/>
      <c r="AF910" s="485"/>
      <c r="AG910" s="485"/>
      <c r="AH910" s="485"/>
      <c r="AI910" s="872"/>
    </row>
    <row r="911" ht="24.0" customHeight="1">
      <c r="A911" s="505"/>
      <c r="B911" s="485"/>
      <c r="C911" s="485"/>
      <c r="D911" s="485"/>
      <c r="E911" s="505"/>
      <c r="F911" s="485"/>
      <c r="G911" s="485"/>
      <c r="H911" s="485"/>
      <c r="I911" s="485"/>
      <c r="J911" s="973"/>
      <c r="K911" s="973"/>
      <c r="L911" s="485"/>
      <c r="M911" s="485"/>
      <c r="N911" s="485"/>
      <c r="O911" s="485"/>
      <c r="P911" s="973"/>
      <c r="Q911" s="973"/>
      <c r="R911" s="485"/>
      <c r="S911" s="485"/>
      <c r="T911" s="485"/>
      <c r="U911" s="968"/>
      <c r="V911" s="485"/>
      <c r="W911" s="485"/>
      <c r="X911" s="485"/>
      <c r="Y911" s="485"/>
      <c r="Z911" s="485"/>
      <c r="AA911" s="507"/>
      <c r="AB911" s="485"/>
      <c r="AC911" s="485"/>
      <c r="AD911" s="485"/>
      <c r="AE911" s="485"/>
      <c r="AF911" s="485"/>
      <c r="AG911" s="485"/>
      <c r="AH911" s="485"/>
      <c r="AI911" s="872"/>
    </row>
    <row r="912" ht="24.0" customHeight="1">
      <c r="A912" s="505"/>
      <c r="B912" s="485"/>
      <c r="C912" s="485"/>
      <c r="D912" s="485"/>
      <c r="E912" s="505"/>
      <c r="F912" s="485"/>
      <c r="G912" s="485"/>
      <c r="H912" s="485"/>
      <c r="I912" s="485"/>
      <c r="J912" s="973"/>
      <c r="K912" s="973"/>
      <c r="L912" s="485"/>
      <c r="M912" s="485"/>
      <c r="N912" s="485"/>
      <c r="O912" s="485"/>
      <c r="P912" s="973"/>
      <c r="Q912" s="973"/>
      <c r="R912" s="485"/>
      <c r="S912" s="485"/>
      <c r="T912" s="485"/>
      <c r="U912" s="968"/>
      <c r="V912" s="485"/>
      <c r="W912" s="485"/>
      <c r="X912" s="485"/>
      <c r="Y912" s="485"/>
      <c r="Z912" s="485"/>
      <c r="AA912" s="507"/>
      <c r="AB912" s="485"/>
      <c r="AC912" s="485"/>
      <c r="AD912" s="485"/>
      <c r="AE912" s="485"/>
      <c r="AF912" s="485"/>
      <c r="AG912" s="485"/>
      <c r="AH912" s="485"/>
      <c r="AI912" s="872"/>
    </row>
    <row r="913" ht="24.0" customHeight="1">
      <c r="A913" s="505"/>
      <c r="B913" s="485"/>
      <c r="C913" s="485"/>
      <c r="D913" s="485"/>
      <c r="E913" s="505"/>
      <c r="F913" s="485"/>
      <c r="G913" s="485"/>
      <c r="H913" s="485"/>
      <c r="I913" s="485"/>
      <c r="J913" s="973"/>
      <c r="K913" s="973"/>
      <c r="L913" s="485"/>
      <c r="M913" s="485"/>
      <c r="N913" s="485"/>
      <c r="O913" s="485"/>
      <c r="P913" s="973"/>
      <c r="Q913" s="973"/>
      <c r="R913" s="485"/>
      <c r="S913" s="485"/>
      <c r="T913" s="485"/>
      <c r="U913" s="968"/>
      <c r="V913" s="485"/>
      <c r="W913" s="485"/>
      <c r="X913" s="485"/>
      <c r="Y913" s="485"/>
      <c r="Z913" s="485"/>
      <c r="AA913" s="507"/>
      <c r="AB913" s="485"/>
      <c r="AC913" s="485"/>
      <c r="AD913" s="485"/>
      <c r="AE913" s="485"/>
      <c r="AF913" s="485"/>
      <c r="AG913" s="485"/>
      <c r="AH913" s="485"/>
      <c r="AI913" s="872"/>
    </row>
    <row r="914" ht="24.0" customHeight="1">
      <c r="A914" s="505"/>
      <c r="B914" s="485"/>
      <c r="C914" s="485"/>
      <c r="D914" s="485"/>
      <c r="E914" s="505"/>
      <c r="F914" s="485"/>
      <c r="G914" s="485"/>
      <c r="H914" s="485"/>
      <c r="I914" s="485"/>
      <c r="J914" s="973"/>
      <c r="K914" s="973"/>
      <c r="L914" s="485"/>
      <c r="M914" s="485"/>
      <c r="N914" s="485"/>
      <c r="O914" s="485"/>
      <c r="P914" s="973"/>
      <c r="Q914" s="973"/>
      <c r="R914" s="485"/>
      <c r="S914" s="485"/>
      <c r="T914" s="485"/>
      <c r="U914" s="968"/>
      <c r="V914" s="485"/>
      <c r="W914" s="485"/>
      <c r="X914" s="485"/>
      <c r="Y914" s="485"/>
      <c r="Z914" s="485"/>
      <c r="AA914" s="507"/>
      <c r="AB914" s="485"/>
      <c r="AC914" s="485"/>
      <c r="AD914" s="485"/>
      <c r="AE914" s="485"/>
      <c r="AF914" s="485"/>
      <c r="AG914" s="485"/>
      <c r="AH914" s="485"/>
      <c r="AI914" s="872"/>
    </row>
    <row r="915" ht="24.0" customHeight="1">
      <c r="A915" s="505"/>
      <c r="B915" s="485"/>
      <c r="C915" s="485"/>
      <c r="D915" s="485"/>
      <c r="E915" s="505"/>
      <c r="F915" s="485"/>
      <c r="G915" s="485"/>
      <c r="H915" s="485"/>
      <c r="I915" s="485"/>
      <c r="J915" s="973"/>
      <c r="K915" s="973"/>
      <c r="L915" s="485"/>
      <c r="M915" s="485"/>
      <c r="N915" s="485"/>
      <c r="O915" s="485"/>
      <c r="P915" s="973"/>
      <c r="Q915" s="973"/>
      <c r="R915" s="485"/>
      <c r="S915" s="485"/>
      <c r="T915" s="485"/>
      <c r="U915" s="968"/>
      <c r="V915" s="485"/>
      <c r="W915" s="485"/>
      <c r="X915" s="485"/>
      <c r="Y915" s="485"/>
      <c r="Z915" s="485"/>
      <c r="AA915" s="507"/>
      <c r="AB915" s="485"/>
      <c r="AC915" s="485"/>
      <c r="AD915" s="485"/>
      <c r="AE915" s="485"/>
      <c r="AF915" s="485"/>
      <c r="AG915" s="485"/>
      <c r="AH915" s="485"/>
      <c r="AI915" s="872"/>
    </row>
    <row r="916" ht="24.0" customHeight="1">
      <c r="A916" s="505"/>
      <c r="B916" s="485"/>
      <c r="C916" s="485"/>
      <c r="D916" s="485"/>
      <c r="E916" s="505"/>
      <c r="F916" s="485"/>
      <c r="G916" s="485"/>
      <c r="H916" s="485"/>
      <c r="I916" s="485"/>
      <c r="J916" s="973"/>
      <c r="K916" s="973"/>
      <c r="L916" s="485"/>
      <c r="M916" s="485"/>
      <c r="N916" s="485"/>
      <c r="O916" s="485"/>
      <c r="P916" s="973"/>
      <c r="Q916" s="973"/>
      <c r="R916" s="485"/>
      <c r="S916" s="485"/>
      <c r="T916" s="485"/>
      <c r="U916" s="968"/>
      <c r="V916" s="485"/>
      <c r="W916" s="485"/>
      <c r="X916" s="485"/>
      <c r="Y916" s="485"/>
      <c r="Z916" s="485"/>
      <c r="AA916" s="507"/>
      <c r="AB916" s="485"/>
      <c r="AC916" s="485"/>
      <c r="AD916" s="485"/>
      <c r="AE916" s="485"/>
      <c r="AF916" s="485"/>
      <c r="AG916" s="485"/>
      <c r="AH916" s="485"/>
      <c r="AI916" s="872"/>
    </row>
    <row r="917" ht="24.0" customHeight="1">
      <c r="A917" s="505"/>
      <c r="B917" s="485"/>
      <c r="C917" s="485"/>
      <c r="D917" s="485"/>
      <c r="E917" s="505"/>
      <c r="F917" s="485"/>
      <c r="G917" s="485"/>
      <c r="H917" s="485"/>
      <c r="I917" s="485"/>
      <c r="J917" s="973"/>
      <c r="K917" s="973"/>
      <c r="L917" s="485"/>
      <c r="M917" s="485"/>
      <c r="N917" s="485"/>
      <c r="O917" s="485"/>
      <c r="P917" s="973"/>
      <c r="Q917" s="973"/>
      <c r="R917" s="485"/>
      <c r="S917" s="485"/>
      <c r="T917" s="485"/>
      <c r="U917" s="968"/>
      <c r="V917" s="485"/>
      <c r="W917" s="485"/>
      <c r="X917" s="485"/>
      <c r="Y917" s="485"/>
      <c r="Z917" s="485"/>
      <c r="AA917" s="507"/>
      <c r="AB917" s="485"/>
      <c r="AC917" s="485"/>
      <c r="AD917" s="485"/>
      <c r="AE917" s="485"/>
      <c r="AF917" s="485"/>
      <c r="AG917" s="485"/>
      <c r="AH917" s="485"/>
      <c r="AI917" s="872"/>
    </row>
    <row r="918" ht="24.0" customHeight="1">
      <c r="A918" s="505"/>
      <c r="B918" s="485"/>
      <c r="C918" s="485"/>
      <c r="D918" s="485"/>
      <c r="E918" s="505"/>
      <c r="F918" s="485"/>
      <c r="G918" s="485"/>
      <c r="H918" s="485"/>
      <c r="I918" s="485"/>
      <c r="J918" s="973"/>
      <c r="K918" s="973"/>
      <c r="L918" s="485"/>
      <c r="M918" s="485"/>
      <c r="N918" s="485"/>
      <c r="O918" s="485"/>
      <c r="P918" s="973"/>
      <c r="Q918" s="973"/>
      <c r="R918" s="485"/>
      <c r="S918" s="485"/>
      <c r="T918" s="485"/>
      <c r="U918" s="968"/>
      <c r="V918" s="485"/>
      <c r="W918" s="485"/>
      <c r="X918" s="485"/>
      <c r="Y918" s="485"/>
      <c r="Z918" s="485"/>
      <c r="AA918" s="507"/>
      <c r="AB918" s="485"/>
      <c r="AC918" s="485"/>
      <c r="AD918" s="485"/>
      <c r="AE918" s="485"/>
      <c r="AF918" s="485"/>
      <c r="AG918" s="485"/>
      <c r="AH918" s="485"/>
      <c r="AI918" s="872"/>
    </row>
    <row r="919" ht="24.0" customHeight="1">
      <c r="A919" s="505"/>
      <c r="B919" s="485"/>
      <c r="C919" s="485"/>
      <c r="D919" s="485"/>
      <c r="E919" s="505"/>
      <c r="F919" s="485"/>
      <c r="G919" s="485"/>
      <c r="H919" s="485"/>
      <c r="I919" s="485"/>
      <c r="J919" s="973"/>
      <c r="K919" s="973"/>
      <c r="L919" s="485"/>
      <c r="M919" s="485"/>
      <c r="N919" s="485"/>
      <c r="O919" s="485"/>
      <c r="P919" s="973"/>
      <c r="Q919" s="973"/>
      <c r="R919" s="485"/>
      <c r="S919" s="485"/>
      <c r="T919" s="485"/>
      <c r="U919" s="968"/>
      <c r="V919" s="485"/>
      <c r="W919" s="485"/>
      <c r="X919" s="485"/>
      <c r="Y919" s="485"/>
      <c r="Z919" s="485"/>
      <c r="AA919" s="507"/>
      <c r="AB919" s="485"/>
      <c r="AC919" s="485"/>
      <c r="AD919" s="485"/>
      <c r="AE919" s="485"/>
      <c r="AF919" s="485"/>
      <c r="AG919" s="485"/>
      <c r="AH919" s="485"/>
      <c r="AI919" s="872"/>
    </row>
    <row r="920" ht="24.0" customHeight="1">
      <c r="A920" s="505"/>
      <c r="B920" s="485"/>
      <c r="C920" s="485"/>
      <c r="D920" s="485"/>
      <c r="E920" s="505"/>
      <c r="F920" s="485"/>
      <c r="G920" s="485"/>
      <c r="H920" s="485"/>
      <c r="I920" s="485"/>
      <c r="J920" s="973"/>
      <c r="K920" s="973"/>
      <c r="L920" s="485"/>
      <c r="M920" s="485"/>
      <c r="N920" s="485"/>
      <c r="O920" s="485"/>
      <c r="P920" s="973"/>
      <c r="Q920" s="973"/>
      <c r="R920" s="485"/>
      <c r="S920" s="485"/>
      <c r="T920" s="485"/>
      <c r="U920" s="968"/>
      <c r="V920" s="485"/>
      <c r="W920" s="485"/>
      <c r="X920" s="485"/>
      <c r="Y920" s="485"/>
      <c r="Z920" s="485"/>
      <c r="AA920" s="507"/>
      <c r="AB920" s="485"/>
      <c r="AC920" s="485"/>
      <c r="AD920" s="485"/>
      <c r="AE920" s="485"/>
      <c r="AF920" s="485"/>
      <c r="AG920" s="485"/>
      <c r="AH920" s="485"/>
      <c r="AI920" s="872"/>
    </row>
    <row r="921" ht="24.0" customHeight="1">
      <c r="A921" s="505"/>
      <c r="B921" s="485"/>
      <c r="C921" s="485"/>
      <c r="D921" s="485"/>
      <c r="E921" s="505"/>
      <c r="F921" s="485"/>
      <c r="G921" s="485"/>
      <c r="H921" s="485"/>
      <c r="I921" s="485"/>
      <c r="J921" s="973"/>
      <c r="K921" s="973"/>
      <c r="L921" s="485"/>
      <c r="M921" s="485"/>
      <c r="N921" s="485"/>
      <c r="O921" s="485"/>
      <c r="P921" s="973"/>
      <c r="Q921" s="973"/>
      <c r="R921" s="485"/>
      <c r="S921" s="485"/>
      <c r="T921" s="485"/>
      <c r="U921" s="968"/>
      <c r="V921" s="485"/>
      <c r="W921" s="485"/>
      <c r="X921" s="485"/>
      <c r="Y921" s="485"/>
      <c r="Z921" s="485"/>
      <c r="AA921" s="507"/>
      <c r="AB921" s="485"/>
      <c r="AC921" s="485"/>
      <c r="AD921" s="485"/>
      <c r="AE921" s="485"/>
      <c r="AF921" s="485"/>
      <c r="AG921" s="485"/>
      <c r="AH921" s="485"/>
      <c r="AI921" s="872"/>
    </row>
    <row r="922" ht="24.0" customHeight="1">
      <c r="A922" s="505"/>
      <c r="B922" s="485"/>
      <c r="C922" s="485"/>
      <c r="D922" s="485"/>
      <c r="E922" s="505"/>
      <c r="F922" s="485"/>
      <c r="G922" s="485"/>
      <c r="H922" s="485"/>
      <c r="I922" s="485"/>
      <c r="J922" s="973"/>
      <c r="K922" s="973"/>
      <c r="L922" s="485"/>
      <c r="M922" s="485"/>
      <c r="N922" s="485"/>
      <c r="O922" s="485"/>
      <c r="P922" s="973"/>
      <c r="Q922" s="973"/>
      <c r="R922" s="485"/>
      <c r="S922" s="485"/>
      <c r="T922" s="485"/>
      <c r="U922" s="968"/>
      <c r="V922" s="485"/>
      <c r="W922" s="485"/>
      <c r="X922" s="485"/>
      <c r="Y922" s="485"/>
      <c r="Z922" s="485"/>
      <c r="AA922" s="507"/>
      <c r="AB922" s="485"/>
      <c r="AC922" s="485"/>
      <c r="AD922" s="485"/>
      <c r="AE922" s="485"/>
      <c r="AF922" s="485"/>
      <c r="AG922" s="485"/>
      <c r="AH922" s="485"/>
      <c r="AI922" s="872"/>
    </row>
    <row r="923" ht="24.0" customHeight="1">
      <c r="A923" s="505"/>
      <c r="B923" s="485"/>
      <c r="C923" s="485"/>
      <c r="D923" s="485"/>
      <c r="E923" s="505"/>
      <c r="F923" s="485"/>
      <c r="G923" s="485"/>
      <c r="H923" s="485"/>
      <c r="I923" s="485"/>
      <c r="J923" s="973"/>
      <c r="K923" s="973"/>
      <c r="L923" s="485"/>
      <c r="M923" s="485"/>
      <c r="N923" s="485"/>
      <c r="O923" s="485"/>
      <c r="P923" s="973"/>
      <c r="Q923" s="973"/>
      <c r="R923" s="485"/>
      <c r="S923" s="485"/>
      <c r="T923" s="485"/>
      <c r="U923" s="968"/>
      <c r="V923" s="485"/>
      <c r="W923" s="485"/>
      <c r="X923" s="485"/>
      <c r="Y923" s="485"/>
      <c r="Z923" s="485"/>
      <c r="AA923" s="507"/>
      <c r="AB923" s="485"/>
      <c r="AC923" s="485"/>
      <c r="AD923" s="485"/>
      <c r="AE923" s="485"/>
      <c r="AF923" s="485"/>
      <c r="AG923" s="485"/>
      <c r="AH923" s="485"/>
      <c r="AI923" s="872"/>
    </row>
    <row r="924" ht="24.0" customHeight="1">
      <c r="A924" s="505"/>
      <c r="B924" s="485"/>
      <c r="C924" s="485"/>
      <c r="D924" s="485"/>
      <c r="E924" s="505"/>
      <c r="F924" s="485"/>
      <c r="G924" s="485"/>
      <c r="H924" s="485"/>
      <c r="I924" s="485"/>
      <c r="J924" s="973"/>
      <c r="K924" s="973"/>
      <c r="L924" s="485"/>
      <c r="M924" s="485"/>
      <c r="N924" s="485"/>
      <c r="O924" s="485"/>
      <c r="P924" s="973"/>
      <c r="Q924" s="973"/>
      <c r="R924" s="485"/>
      <c r="S924" s="485"/>
      <c r="T924" s="485"/>
      <c r="U924" s="968"/>
      <c r="V924" s="485"/>
      <c r="W924" s="485"/>
      <c r="X924" s="485"/>
      <c r="Y924" s="485"/>
      <c r="Z924" s="485"/>
      <c r="AA924" s="507"/>
      <c r="AB924" s="485"/>
      <c r="AC924" s="485"/>
      <c r="AD924" s="485"/>
      <c r="AE924" s="485"/>
      <c r="AF924" s="485"/>
      <c r="AG924" s="485"/>
      <c r="AH924" s="485"/>
      <c r="AI924" s="872"/>
    </row>
    <row r="925" ht="24.0" customHeight="1">
      <c r="A925" s="505"/>
      <c r="B925" s="485"/>
      <c r="C925" s="485"/>
      <c r="D925" s="485"/>
      <c r="E925" s="505"/>
      <c r="F925" s="485"/>
      <c r="G925" s="485"/>
      <c r="H925" s="485"/>
      <c r="I925" s="485"/>
      <c r="J925" s="973"/>
      <c r="K925" s="973"/>
      <c r="L925" s="485"/>
      <c r="M925" s="485"/>
      <c r="N925" s="485"/>
      <c r="O925" s="485"/>
      <c r="P925" s="973"/>
      <c r="Q925" s="973"/>
      <c r="R925" s="485"/>
      <c r="S925" s="485"/>
      <c r="T925" s="485"/>
      <c r="U925" s="968"/>
      <c r="V925" s="485"/>
      <c r="W925" s="485"/>
      <c r="X925" s="485"/>
      <c r="Y925" s="485"/>
      <c r="Z925" s="485"/>
      <c r="AA925" s="507"/>
      <c r="AB925" s="485"/>
      <c r="AC925" s="485"/>
      <c r="AD925" s="485"/>
      <c r="AE925" s="485"/>
      <c r="AF925" s="485"/>
      <c r="AG925" s="485"/>
      <c r="AH925" s="485"/>
      <c r="AI925" s="872"/>
    </row>
    <row r="926" ht="24.0" customHeight="1">
      <c r="A926" s="505"/>
      <c r="B926" s="485"/>
      <c r="C926" s="485"/>
      <c r="D926" s="485"/>
      <c r="E926" s="505"/>
      <c r="F926" s="485"/>
      <c r="G926" s="485"/>
      <c r="H926" s="485"/>
      <c r="I926" s="485"/>
      <c r="J926" s="973"/>
      <c r="K926" s="973"/>
      <c r="L926" s="485"/>
      <c r="M926" s="485"/>
      <c r="N926" s="485"/>
      <c r="O926" s="485"/>
      <c r="P926" s="973"/>
      <c r="Q926" s="973"/>
      <c r="R926" s="485"/>
      <c r="S926" s="485"/>
      <c r="T926" s="485"/>
      <c r="U926" s="968"/>
      <c r="V926" s="485"/>
      <c r="W926" s="485"/>
      <c r="X926" s="485"/>
      <c r="Y926" s="485"/>
      <c r="Z926" s="485"/>
      <c r="AA926" s="507"/>
      <c r="AB926" s="485"/>
      <c r="AC926" s="485"/>
      <c r="AD926" s="485"/>
      <c r="AE926" s="485"/>
      <c r="AF926" s="485"/>
      <c r="AG926" s="485"/>
      <c r="AH926" s="485"/>
      <c r="AI926" s="872"/>
    </row>
    <row r="927" ht="24.0" customHeight="1">
      <c r="A927" s="505"/>
      <c r="B927" s="485"/>
      <c r="C927" s="485"/>
      <c r="D927" s="485"/>
      <c r="E927" s="505"/>
      <c r="F927" s="485"/>
      <c r="G927" s="485"/>
      <c r="H927" s="485"/>
      <c r="I927" s="485"/>
      <c r="J927" s="973"/>
      <c r="K927" s="973"/>
      <c r="L927" s="485"/>
      <c r="M927" s="485"/>
      <c r="N927" s="485"/>
      <c r="O927" s="485"/>
      <c r="P927" s="973"/>
      <c r="Q927" s="973"/>
      <c r="R927" s="485"/>
      <c r="S927" s="485"/>
      <c r="T927" s="485"/>
      <c r="U927" s="968"/>
      <c r="V927" s="485"/>
      <c r="W927" s="485"/>
      <c r="X927" s="485"/>
      <c r="Y927" s="485"/>
      <c r="Z927" s="485"/>
      <c r="AA927" s="507"/>
      <c r="AB927" s="485"/>
      <c r="AC927" s="485"/>
      <c r="AD927" s="485"/>
      <c r="AE927" s="485"/>
      <c r="AF927" s="485"/>
      <c r="AG927" s="485"/>
      <c r="AH927" s="485"/>
      <c r="AI927" s="872"/>
    </row>
    <row r="928" ht="24.0" customHeight="1">
      <c r="A928" s="505"/>
      <c r="B928" s="485"/>
      <c r="C928" s="485"/>
      <c r="D928" s="485"/>
      <c r="E928" s="505"/>
      <c r="F928" s="485"/>
      <c r="G928" s="485"/>
      <c r="H928" s="485"/>
      <c r="I928" s="485"/>
      <c r="J928" s="973"/>
      <c r="K928" s="973"/>
      <c r="L928" s="485"/>
      <c r="M928" s="485"/>
      <c r="N928" s="485"/>
      <c r="O928" s="485"/>
      <c r="P928" s="973"/>
      <c r="Q928" s="973"/>
      <c r="R928" s="485"/>
      <c r="S928" s="485"/>
      <c r="T928" s="485"/>
      <c r="U928" s="968"/>
      <c r="V928" s="485"/>
      <c r="W928" s="485"/>
      <c r="X928" s="485"/>
      <c r="Y928" s="485"/>
      <c r="Z928" s="485"/>
      <c r="AA928" s="507"/>
      <c r="AB928" s="485"/>
      <c r="AC928" s="485"/>
      <c r="AD928" s="485"/>
      <c r="AE928" s="485"/>
      <c r="AF928" s="485"/>
      <c r="AG928" s="485"/>
      <c r="AH928" s="485"/>
      <c r="AI928" s="872"/>
    </row>
    <row r="929" ht="24.0" customHeight="1">
      <c r="A929" s="505"/>
      <c r="B929" s="485"/>
      <c r="C929" s="485"/>
      <c r="D929" s="485"/>
      <c r="E929" s="505"/>
      <c r="F929" s="485"/>
      <c r="G929" s="485"/>
      <c r="H929" s="485"/>
      <c r="I929" s="485"/>
      <c r="J929" s="973"/>
      <c r="K929" s="973"/>
      <c r="L929" s="485"/>
      <c r="M929" s="485"/>
      <c r="N929" s="485"/>
      <c r="O929" s="485"/>
      <c r="P929" s="973"/>
      <c r="Q929" s="973"/>
      <c r="R929" s="485"/>
      <c r="S929" s="485"/>
      <c r="T929" s="485"/>
      <c r="U929" s="968"/>
      <c r="V929" s="485"/>
      <c r="W929" s="485"/>
      <c r="X929" s="485"/>
      <c r="Y929" s="485"/>
      <c r="Z929" s="485"/>
      <c r="AA929" s="507"/>
      <c r="AB929" s="485"/>
      <c r="AC929" s="485"/>
      <c r="AD929" s="485"/>
      <c r="AE929" s="485"/>
      <c r="AF929" s="485"/>
      <c r="AG929" s="485"/>
      <c r="AH929" s="485"/>
      <c r="AI929" s="872"/>
    </row>
    <row r="930" ht="24.0" customHeight="1">
      <c r="A930" s="505"/>
      <c r="B930" s="485"/>
      <c r="C930" s="485"/>
      <c r="D930" s="485"/>
      <c r="E930" s="505"/>
      <c r="F930" s="485"/>
      <c r="G930" s="485"/>
      <c r="H930" s="485"/>
      <c r="I930" s="485"/>
      <c r="J930" s="973"/>
      <c r="K930" s="973"/>
      <c r="L930" s="485"/>
      <c r="M930" s="485"/>
      <c r="N930" s="485"/>
      <c r="O930" s="485"/>
      <c r="P930" s="973"/>
      <c r="Q930" s="973"/>
      <c r="R930" s="485"/>
      <c r="S930" s="485"/>
      <c r="T930" s="485"/>
      <c r="U930" s="968"/>
      <c r="V930" s="485"/>
      <c r="W930" s="485"/>
      <c r="X930" s="485"/>
      <c r="Y930" s="485"/>
      <c r="Z930" s="485"/>
      <c r="AA930" s="507"/>
      <c r="AB930" s="485"/>
      <c r="AC930" s="485"/>
      <c r="AD930" s="485"/>
      <c r="AE930" s="485"/>
      <c r="AF930" s="485"/>
      <c r="AG930" s="485"/>
      <c r="AH930" s="485"/>
      <c r="AI930" s="872"/>
    </row>
    <row r="931" ht="24.0" customHeight="1">
      <c r="A931" s="505"/>
      <c r="B931" s="485"/>
      <c r="C931" s="485"/>
      <c r="D931" s="485"/>
      <c r="E931" s="505"/>
      <c r="F931" s="485"/>
      <c r="G931" s="485"/>
      <c r="H931" s="485"/>
      <c r="I931" s="485"/>
      <c r="J931" s="973"/>
      <c r="K931" s="973"/>
      <c r="L931" s="485"/>
      <c r="M931" s="485"/>
      <c r="N931" s="485"/>
      <c r="O931" s="485"/>
      <c r="P931" s="973"/>
      <c r="Q931" s="973"/>
      <c r="R931" s="485"/>
      <c r="S931" s="485"/>
      <c r="T931" s="485"/>
      <c r="U931" s="968"/>
      <c r="V931" s="485"/>
      <c r="W931" s="485"/>
      <c r="X931" s="485"/>
      <c r="Y931" s="485"/>
      <c r="Z931" s="485"/>
      <c r="AA931" s="507"/>
      <c r="AB931" s="485"/>
      <c r="AC931" s="485"/>
      <c r="AD931" s="485"/>
      <c r="AE931" s="485"/>
      <c r="AF931" s="485"/>
      <c r="AG931" s="485"/>
      <c r="AH931" s="485"/>
      <c r="AI931" s="872"/>
    </row>
    <row r="932" ht="24.0" customHeight="1">
      <c r="A932" s="505"/>
      <c r="B932" s="485"/>
      <c r="C932" s="485"/>
      <c r="D932" s="485"/>
      <c r="E932" s="505"/>
      <c r="F932" s="485"/>
      <c r="G932" s="485"/>
      <c r="H932" s="485"/>
      <c r="I932" s="485"/>
      <c r="J932" s="973"/>
      <c r="K932" s="973"/>
      <c r="L932" s="485"/>
      <c r="M932" s="485"/>
      <c r="N932" s="485"/>
      <c r="O932" s="485"/>
      <c r="P932" s="973"/>
      <c r="Q932" s="973"/>
      <c r="R932" s="485"/>
      <c r="S932" s="485"/>
      <c r="T932" s="485"/>
      <c r="U932" s="968"/>
      <c r="V932" s="485"/>
      <c r="W932" s="485"/>
      <c r="X932" s="485"/>
      <c r="Y932" s="485"/>
      <c r="Z932" s="485"/>
      <c r="AA932" s="507"/>
      <c r="AB932" s="485"/>
      <c r="AC932" s="485"/>
      <c r="AD932" s="485"/>
      <c r="AE932" s="485"/>
      <c r="AF932" s="485"/>
      <c r="AG932" s="485"/>
      <c r="AH932" s="485"/>
      <c r="AI932" s="872"/>
    </row>
    <row r="933" ht="24.0" customHeight="1">
      <c r="A933" s="505"/>
      <c r="B933" s="485"/>
      <c r="C933" s="485"/>
      <c r="D933" s="485"/>
      <c r="E933" s="505"/>
      <c r="F933" s="485"/>
      <c r="G933" s="485"/>
      <c r="H933" s="485"/>
      <c r="I933" s="485"/>
      <c r="J933" s="973"/>
      <c r="K933" s="973"/>
      <c r="L933" s="485"/>
      <c r="M933" s="485"/>
      <c r="N933" s="485"/>
      <c r="O933" s="485"/>
      <c r="P933" s="973"/>
      <c r="Q933" s="973"/>
      <c r="R933" s="485"/>
      <c r="S933" s="485"/>
      <c r="T933" s="485"/>
      <c r="U933" s="968"/>
      <c r="V933" s="485"/>
      <c r="W933" s="485"/>
      <c r="X933" s="485"/>
      <c r="Y933" s="485"/>
      <c r="Z933" s="485"/>
      <c r="AA933" s="507"/>
      <c r="AB933" s="485"/>
      <c r="AC933" s="485"/>
      <c r="AD933" s="485"/>
      <c r="AE933" s="485"/>
      <c r="AF933" s="485"/>
      <c r="AG933" s="485"/>
      <c r="AH933" s="485"/>
      <c r="AI933" s="872"/>
    </row>
    <row r="934" ht="24.0" customHeight="1">
      <c r="A934" s="505"/>
      <c r="B934" s="485"/>
      <c r="C934" s="485"/>
      <c r="D934" s="485"/>
      <c r="E934" s="505"/>
      <c r="F934" s="485"/>
      <c r="G934" s="485"/>
      <c r="H934" s="485"/>
      <c r="I934" s="485"/>
      <c r="J934" s="973"/>
      <c r="K934" s="973"/>
      <c r="L934" s="485"/>
      <c r="M934" s="485"/>
      <c r="N934" s="485"/>
      <c r="O934" s="485"/>
      <c r="P934" s="973"/>
      <c r="Q934" s="973"/>
      <c r="R934" s="485"/>
      <c r="S934" s="485"/>
      <c r="T934" s="485"/>
      <c r="U934" s="968"/>
      <c r="V934" s="485"/>
      <c r="W934" s="485"/>
      <c r="X934" s="485"/>
      <c r="Y934" s="485"/>
      <c r="Z934" s="485"/>
      <c r="AA934" s="507"/>
      <c r="AB934" s="485"/>
      <c r="AC934" s="485"/>
      <c r="AD934" s="485"/>
      <c r="AE934" s="485"/>
      <c r="AF934" s="485"/>
      <c r="AG934" s="485"/>
      <c r="AH934" s="485"/>
      <c r="AI934" s="872"/>
    </row>
    <row r="935" ht="24.0" customHeight="1">
      <c r="A935" s="505"/>
      <c r="B935" s="485"/>
      <c r="C935" s="485"/>
      <c r="D935" s="485"/>
      <c r="E935" s="505"/>
      <c r="F935" s="485"/>
      <c r="G935" s="485"/>
      <c r="H935" s="485"/>
      <c r="I935" s="485"/>
      <c r="J935" s="973"/>
      <c r="K935" s="973"/>
      <c r="L935" s="485"/>
      <c r="M935" s="485"/>
      <c r="N935" s="485"/>
      <c r="O935" s="485"/>
      <c r="P935" s="973"/>
      <c r="Q935" s="973"/>
      <c r="R935" s="485"/>
      <c r="S935" s="485"/>
      <c r="T935" s="485"/>
      <c r="U935" s="968"/>
      <c r="V935" s="485"/>
      <c r="W935" s="485"/>
      <c r="X935" s="485"/>
      <c r="Y935" s="485"/>
      <c r="Z935" s="485"/>
      <c r="AA935" s="507"/>
      <c r="AB935" s="485"/>
      <c r="AC935" s="485"/>
      <c r="AD935" s="485"/>
      <c r="AE935" s="485"/>
      <c r="AF935" s="485"/>
      <c r="AG935" s="485"/>
      <c r="AH935" s="485"/>
      <c r="AI935" s="872"/>
    </row>
    <row r="936" ht="24.0" customHeight="1">
      <c r="A936" s="505"/>
      <c r="B936" s="485"/>
      <c r="C936" s="485"/>
      <c r="D936" s="485"/>
      <c r="E936" s="505"/>
      <c r="F936" s="485"/>
      <c r="G936" s="485"/>
      <c r="H936" s="485"/>
      <c r="I936" s="485"/>
      <c r="J936" s="973"/>
      <c r="K936" s="973"/>
      <c r="L936" s="485"/>
      <c r="M936" s="485"/>
      <c r="N936" s="485"/>
      <c r="O936" s="485"/>
      <c r="P936" s="973"/>
      <c r="Q936" s="973"/>
      <c r="R936" s="485"/>
      <c r="S936" s="485"/>
      <c r="T936" s="485"/>
      <c r="U936" s="968"/>
      <c r="V936" s="485"/>
      <c r="W936" s="485"/>
      <c r="X936" s="485"/>
      <c r="Y936" s="485"/>
      <c r="Z936" s="485"/>
      <c r="AA936" s="507"/>
      <c r="AB936" s="485"/>
      <c r="AC936" s="485"/>
      <c r="AD936" s="485"/>
      <c r="AE936" s="485"/>
      <c r="AF936" s="485"/>
      <c r="AG936" s="485"/>
      <c r="AH936" s="485"/>
      <c r="AI936" s="872"/>
    </row>
    <row r="937" ht="24.0" customHeight="1">
      <c r="A937" s="505"/>
      <c r="B937" s="485"/>
      <c r="C937" s="485"/>
      <c r="D937" s="485"/>
      <c r="E937" s="505"/>
      <c r="F937" s="485"/>
      <c r="G937" s="485"/>
      <c r="H937" s="485"/>
      <c r="I937" s="485"/>
      <c r="J937" s="973"/>
      <c r="K937" s="973"/>
      <c r="L937" s="485"/>
      <c r="M937" s="485"/>
      <c r="N937" s="485"/>
      <c r="O937" s="485"/>
      <c r="P937" s="973"/>
      <c r="Q937" s="973"/>
      <c r="R937" s="485"/>
      <c r="S937" s="485"/>
      <c r="T937" s="485"/>
      <c r="U937" s="968"/>
      <c r="V937" s="485"/>
      <c r="W937" s="485"/>
      <c r="X937" s="485"/>
      <c r="Y937" s="485"/>
      <c r="Z937" s="485"/>
      <c r="AA937" s="507"/>
      <c r="AB937" s="485"/>
      <c r="AC937" s="485"/>
      <c r="AD937" s="485"/>
      <c r="AE937" s="485"/>
      <c r="AF937" s="485"/>
      <c r="AG937" s="485"/>
      <c r="AH937" s="485"/>
      <c r="AI937" s="872"/>
    </row>
    <row r="938" ht="24.0" customHeight="1">
      <c r="A938" s="505"/>
      <c r="B938" s="485"/>
      <c r="C938" s="485"/>
      <c r="D938" s="485"/>
      <c r="E938" s="505"/>
      <c r="F938" s="485"/>
      <c r="G938" s="485"/>
      <c r="H938" s="485"/>
      <c r="I938" s="485"/>
      <c r="J938" s="973"/>
      <c r="K938" s="973"/>
      <c r="L938" s="485"/>
      <c r="M938" s="485"/>
      <c r="N938" s="485"/>
      <c r="O938" s="485"/>
      <c r="P938" s="973"/>
      <c r="Q938" s="973"/>
      <c r="R938" s="485"/>
      <c r="S938" s="485"/>
      <c r="T938" s="485"/>
      <c r="U938" s="968"/>
      <c r="V938" s="485"/>
      <c r="W938" s="485"/>
      <c r="X938" s="485"/>
      <c r="Y938" s="485"/>
      <c r="Z938" s="485"/>
      <c r="AA938" s="507"/>
      <c r="AB938" s="485"/>
      <c r="AC938" s="485"/>
      <c r="AD938" s="485"/>
      <c r="AE938" s="485"/>
      <c r="AF938" s="485"/>
      <c r="AG938" s="485"/>
      <c r="AH938" s="485"/>
      <c r="AI938" s="872"/>
    </row>
    <row r="939" ht="24.0" customHeight="1">
      <c r="A939" s="505"/>
      <c r="B939" s="485"/>
      <c r="C939" s="485"/>
      <c r="D939" s="485"/>
      <c r="E939" s="505"/>
      <c r="F939" s="485"/>
      <c r="G939" s="485"/>
      <c r="H939" s="485"/>
      <c r="I939" s="485"/>
      <c r="J939" s="973"/>
      <c r="K939" s="973"/>
      <c r="L939" s="485"/>
      <c r="M939" s="485"/>
      <c r="N939" s="485"/>
      <c r="O939" s="485"/>
      <c r="P939" s="973"/>
      <c r="Q939" s="973"/>
      <c r="R939" s="485"/>
      <c r="S939" s="485"/>
      <c r="T939" s="485"/>
      <c r="U939" s="968"/>
      <c r="V939" s="485"/>
      <c r="W939" s="485"/>
      <c r="X939" s="485"/>
      <c r="Y939" s="485"/>
      <c r="Z939" s="485"/>
      <c r="AA939" s="507"/>
      <c r="AB939" s="485"/>
      <c r="AC939" s="485"/>
      <c r="AD939" s="485"/>
      <c r="AE939" s="485"/>
      <c r="AF939" s="485"/>
      <c r="AG939" s="485"/>
      <c r="AH939" s="485"/>
      <c r="AI939" s="872"/>
    </row>
    <row r="940" ht="24.0" customHeight="1">
      <c r="A940" s="505"/>
      <c r="B940" s="485"/>
      <c r="C940" s="485"/>
      <c r="D940" s="485"/>
      <c r="E940" s="505"/>
      <c r="F940" s="485"/>
      <c r="G940" s="485"/>
      <c r="H940" s="485"/>
      <c r="I940" s="485"/>
      <c r="J940" s="973"/>
      <c r="K940" s="973"/>
      <c r="L940" s="485"/>
      <c r="M940" s="485"/>
      <c r="N940" s="485"/>
      <c r="O940" s="485"/>
      <c r="P940" s="973"/>
      <c r="Q940" s="973"/>
      <c r="R940" s="485"/>
      <c r="S940" s="485"/>
      <c r="T940" s="485"/>
      <c r="U940" s="968"/>
      <c r="V940" s="485"/>
      <c r="W940" s="485"/>
      <c r="X940" s="485"/>
      <c r="Y940" s="485"/>
      <c r="Z940" s="485"/>
      <c r="AA940" s="507"/>
      <c r="AB940" s="485"/>
      <c r="AC940" s="485"/>
      <c r="AD940" s="485"/>
      <c r="AE940" s="485"/>
      <c r="AF940" s="485"/>
      <c r="AG940" s="485"/>
      <c r="AH940" s="485"/>
      <c r="AI940" s="872"/>
    </row>
    <row r="941" ht="24.0" customHeight="1">
      <c r="A941" s="505"/>
      <c r="B941" s="485"/>
      <c r="C941" s="485"/>
      <c r="D941" s="485"/>
      <c r="E941" s="505"/>
      <c r="F941" s="485"/>
      <c r="G941" s="485"/>
      <c r="H941" s="485"/>
      <c r="I941" s="485"/>
      <c r="J941" s="973"/>
      <c r="K941" s="973"/>
      <c r="L941" s="485"/>
      <c r="M941" s="485"/>
      <c r="N941" s="485"/>
      <c r="O941" s="485"/>
      <c r="P941" s="973"/>
      <c r="Q941" s="973"/>
      <c r="R941" s="485"/>
      <c r="S941" s="485"/>
      <c r="T941" s="485"/>
      <c r="U941" s="968"/>
      <c r="V941" s="485"/>
      <c r="W941" s="485"/>
      <c r="X941" s="485"/>
      <c r="Y941" s="485"/>
      <c r="Z941" s="485"/>
      <c r="AA941" s="507"/>
      <c r="AB941" s="485"/>
      <c r="AC941" s="485"/>
      <c r="AD941" s="485"/>
      <c r="AE941" s="485"/>
      <c r="AF941" s="485"/>
      <c r="AG941" s="485"/>
      <c r="AH941" s="485"/>
      <c r="AI941" s="872"/>
    </row>
    <row r="942" ht="24.0" customHeight="1">
      <c r="A942" s="505"/>
      <c r="B942" s="485"/>
      <c r="C942" s="485"/>
      <c r="D942" s="485"/>
      <c r="E942" s="505"/>
      <c r="F942" s="485"/>
      <c r="G942" s="485"/>
      <c r="H942" s="485"/>
      <c r="I942" s="485"/>
      <c r="J942" s="973"/>
      <c r="K942" s="973"/>
      <c r="L942" s="485"/>
      <c r="M942" s="485"/>
      <c r="N942" s="485"/>
      <c r="O942" s="485"/>
      <c r="P942" s="973"/>
      <c r="Q942" s="973"/>
      <c r="R942" s="485"/>
      <c r="S942" s="485"/>
      <c r="T942" s="485"/>
      <c r="U942" s="968"/>
      <c r="V942" s="485"/>
      <c r="W942" s="485"/>
      <c r="X942" s="485"/>
      <c r="Y942" s="485"/>
      <c r="Z942" s="485"/>
      <c r="AA942" s="507"/>
      <c r="AB942" s="485"/>
      <c r="AC942" s="485"/>
      <c r="AD942" s="485"/>
      <c r="AE942" s="485"/>
      <c r="AF942" s="485"/>
      <c r="AG942" s="485"/>
      <c r="AH942" s="485"/>
      <c r="AI942" s="872"/>
    </row>
    <row r="943" ht="24.0" customHeight="1">
      <c r="A943" s="505"/>
      <c r="B943" s="485"/>
      <c r="C943" s="485"/>
      <c r="D943" s="485"/>
      <c r="E943" s="505"/>
      <c r="F943" s="485"/>
      <c r="G943" s="485"/>
      <c r="H943" s="485"/>
      <c r="I943" s="485"/>
      <c r="J943" s="973"/>
      <c r="K943" s="973"/>
      <c r="L943" s="485"/>
      <c r="M943" s="485"/>
      <c r="N943" s="485"/>
      <c r="O943" s="485"/>
      <c r="P943" s="973"/>
      <c r="Q943" s="973"/>
      <c r="R943" s="485"/>
      <c r="S943" s="485"/>
      <c r="T943" s="485"/>
      <c r="U943" s="968"/>
      <c r="V943" s="485"/>
      <c r="W943" s="485"/>
      <c r="X943" s="485"/>
      <c r="Y943" s="485"/>
      <c r="Z943" s="485"/>
      <c r="AA943" s="507"/>
      <c r="AB943" s="485"/>
      <c r="AC943" s="485"/>
      <c r="AD943" s="485"/>
      <c r="AE943" s="485"/>
      <c r="AF943" s="485"/>
      <c r="AG943" s="485"/>
      <c r="AH943" s="485"/>
      <c r="AI943" s="872"/>
    </row>
    <row r="944" ht="24.0" customHeight="1">
      <c r="A944" s="505"/>
      <c r="B944" s="485"/>
      <c r="C944" s="485"/>
      <c r="D944" s="485"/>
      <c r="E944" s="505"/>
      <c r="F944" s="485"/>
      <c r="G944" s="485"/>
      <c r="H944" s="485"/>
      <c r="I944" s="485"/>
      <c r="J944" s="973"/>
      <c r="K944" s="973"/>
      <c r="L944" s="485"/>
      <c r="M944" s="485"/>
      <c r="N944" s="485"/>
      <c r="O944" s="485"/>
      <c r="P944" s="973"/>
      <c r="Q944" s="973"/>
      <c r="R944" s="485"/>
      <c r="S944" s="485"/>
      <c r="T944" s="485"/>
      <c r="U944" s="968"/>
      <c r="V944" s="485"/>
      <c r="W944" s="485"/>
      <c r="X944" s="485"/>
      <c r="Y944" s="485"/>
      <c r="Z944" s="485"/>
      <c r="AA944" s="507"/>
      <c r="AB944" s="485"/>
      <c r="AC944" s="485"/>
      <c r="AD944" s="485"/>
      <c r="AE944" s="485"/>
      <c r="AF944" s="485"/>
      <c r="AG944" s="485"/>
      <c r="AH944" s="485"/>
      <c r="AI944" s="872"/>
    </row>
    <row r="945" ht="24.0" customHeight="1">
      <c r="A945" s="505"/>
      <c r="B945" s="485"/>
      <c r="C945" s="485"/>
      <c r="D945" s="485"/>
      <c r="E945" s="505"/>
      <c r="F945" s="485"/>
      <c r="G945" s="485"/>
      <c r="H945" s="485"/>
      <c r="I945" s="485"/>
      <c r="J945" s="973"/>
      <c r="K945" s="973"/>
      <c r="L945" s="485"/>
      <c r="M945" s="485"/>
      <c r="N945" s="485"/>
      <c r="O945" s="485"/>
      <c r="P945" s="973"/>
      <c r="Q945" s="973"/>
      <c r="R945" s="485"/>
      <c r="S945" s="485"/>
      <c r="T945" s="485"/>
      <c r="U945" s="968"/>
      <c r="V945" s="485"/>
      <c r="W945" s="485"/>
      <c r="X945" s="485"/>
      <c r="Y945" s="485"/>
      <c r="Z945" s="485"/>
      <c r="AA945" s="507"/>
      <c r="AB945" s="485"/>
      <c r="AC945" s="485"/>
      <c r="AD945" s="485"/>
      <c r="AE945" s="485"/>
      <c r="AF945" s="485"/>
      <c r="AG945" s="485"/>
      <c r="AH945" s="485"/>
      <c r="AI945" s="872"/>
    </row>
    <row r="946" ht="24.0" customHeight="1">
      <c r="A946" s="505"/>
      <c r="B946" s="485"/>
      <c r="C946" s="485"/>
      <c r="D946" s="485"/>
      <c r="E946" s="505"/>
      <c r="F946" s="485"/>
      <c r="G946" s="485"/>
      <c r="H946" s="485"/>
      <c r="I946" s="485"/>
      <c r="J946" s="973"/>
      <c r="K946" s="973"/>
      <c r="L946" s="485"/>
      <c r="M946" s="485"/>
      <c r="N946" s="485"/>
      <c r="O946" s="485"/>
      <c r="P946" s="973"/>
      <c r="Q946" s="973"/>
      <c r="R946" s="485"/>
      <c r="S946" s="485"/>
      <c r="T946" s="485"/>
      <c r="U946" s="968"/>
      <c r="V946" s="485"/>
      <c r="W946" s="485"/>
      <c r="X946" s="485"/>
      <c r="Y946" s="485"/>
      <c r="Z946" s="485"/>
      <c r="AA946" s="507"/>
      <c r="AB946" s="485"/>
      <c r="AC946" s="485"/>
      <c r="AD946" s="485"/>
      <c r="AE946" s="485"/>
      <c r="AF946" s="485"/>
      <c r="AG946" s="485"/>
      <c r="AH946" s="485"/>
      <c r="AI946" s="872"/>
    </row>
    <row r="947" ht="24.0" customHeight="1">
      <c r="A947" s="505"/>
      <c r="B947" s="485"/>
      <c r="C947" s="485"/>
      <c r="D947" s="485"/>
      <c r="E947" s="505"/>
      <c r="F947" s="485"/>
      <c r="G947" s="485"/>
      <c r="H947" s="485"/>
      <c r="I947" s="485"/>
      <c r="J947" s="973"/>
      <c r="K947" s="973"/>
      <c r="L947" s="485"/>
      <c r="M947" s="485"/>
      <c r="N947" s="485"/>
      <c r="O947" s="485"/>
      <c r="P947" s="973"/>
      <c r="Q947" s="973"/>
      <c r="R947" s="485"/>
      <c r="S947" s="485"/>
      <c r="T947" s="485"/>
      <c r="U947" s="968"/>
      <c r="V947" s="485"/>
      <c r="W947" s="485"/>
      <c r="X947" s="485"/>
      <c r="Y947" s="485"/>
      <c r="Z947" s="485"/>
      <c r="AA947" s="507"/>
      <c r="AB947" s="485"/>
      <c r="AC947" s="485"/>
      <c r="AD947" s="485"/>
      <c r="AE947" s="485"/>
      <c r="AF947" s="485"/>
      <c r="AG947" s="485"/>
      <c r="AH947" s="485"/>
      <c r="AI947" s="872"/>
    </row>
    <row r="948" ht="24.0" customHeight="1">
      <c r="A948" s="505"/>
      <c r="B948" s="485"/>
      <c r="C948" s="485"/>
      <c r="D948" s="485"/>
      <c r="E948" s="505"/>
      <c r="F948" s="485"/>
      <c r="G948" s="485"/>
      <c r="H948" s="485"/>
      <c r="I948" s="485"/>
      <c r="J948" s="973"/>
      <c r="K948" s="973"/>
      <c r="L948" s="485"/>
      <c r="M948" s="485"/>
      <c r="N948" s="485"/>
      <c r="O948" s="485"/>
      <c r="P948" s="973"/>
      <c r="Q948" s="973"/>
      <c r="R948" s="485"/>
      <c r="S948" s="485"/>
      <c r="T948" s="485"/>
      <c r="U948" s="968"/>
      <c r="V948" s="485"/>
      <c r="W948" s="485"/>
      <c r="X948" s="485"/>
      <c r="Y948" s="485"/>
      <c r="Z948" s="485"/>
      <c r="AA948" s="507"/>
      <c r="AB948" s="485"/>
      <c r="AC948" s="485"/>
      <c r="AD948" s="485"/>
      <c r="AE948" s="485"/>
      <c r="AF948" s="485"/>
      <c r="AG948" s="485"/>
      <c r="AH948" s="485"/>
      <c r="AI948" s="872"/>
    </row>
    <row r="949" ht="24.0" customHeight="1">
      <c r="A949" s="505"/>
      <c r="B949" s="485"/>
      <c r="C949" s="485"/>
      <c r="D949" s="485"/>
      <c r="E949" s="505"/>
      <c r="F949" s="485"/>
      <c r="G949" s="485"/>
      <c r="H949" s="485"/>
      <c r="I949" s="485"/>
      <c r="J949" s="973"/>
      <c r="K949" s="973"/>
      <c r="L949" s="485"/>
      <c r="M949" s="485"/>
      <c r="N949" s="485"/>
      <c r="O949" s="485"/>
      <c r="P949" s="973"/>
      <c r="Q949" s="973"/>
      <c r="R949" s="485"/>
      <c r="S949" s="485"/>
      <c r="T949" s="485"/>
      <c r="U949" s="968"/>
      <c r="V949" s="485"/>
      <c r="W949" s="485"/>
      <c r="X949" s="485"/>
      <c r="Y949" s="485"/>
      <c r="Z949" s="485"/>
      <c r="AA949" s="507"/>
      <c r="AB949" s="485"/>
      <c r="AC949" s="485"/>
      <c r="AD949" s="485"/>
      <c r="AE949" s="485"/>
      <c r="AF949" s="485"/>
      <c r="AG949" s="485"/>
      <c r="AH949" s="485"/>
      <c r="AI949" s="872"/>
    </row>
    <row r="950" ht="24.0" customHeight="1">
      <c r="A950" s="505"/>
      <c r="B950" s="485"/>
      <c r="C950" s="485"/>
      <c r="D950" s="485"/>
      <c r="E950" s="505"/>
      <c r="F950" s="485"/>
      <c r="G950" s="485"/>
      <c r="H950" s="485"/>
      <c r="I950" s="485"/>
      <c r="J950" s="973"/>
      <c r="K950" s="973"/>
      <c r="L950" s="485"/>
      <c r="M950" s="485"/>
      <c r="N950" s="485"/>
      <c r="O950" s="485"/>
      <c r="P950" s="973"/>
      <c r="Q950" s="973"/>
      <c r="R950" s="485"/>
      <c r="S950" s="485"/>
      <c r="T950" s="485"/>
      <c r="U950" s="968"/>
      <c r="V950" s="485"/>
      <c r="W950" s="485"/>
      <c r="X950" s="485"/>
      <c r="Y950" s="485"/>
      <c r="Z950" s="485"/>
      <c r="AA950" s="507"/>
      <c r="AB950" s="485"/>
      <c r="AC950" s="485"/>
      <c r="AD950" s="485"/>
      <c r="AE950" s="485"/>
      <c r="AF950" s="485"/>
      <c r="AG950" s="485"/>
      <c r="AH950" s="485"/>
      <c r="AI950" s="872"/>
    </row>
    <row r="951" ht="24.0" customHeight="1">
      <c r="A951" s="505"/>
      <c r="B951" s="485"/>
      <c r="C951" s="485"/>
      <c r="D951" s="485"/>
      <c r="E951" s="505"/>
      <c r="F951" s="485"/>
      <c r="G951" s="485"/>
      <c r="H951" s="485"/>
      <c r="I951" s="485"/>
      <c r="J951" s="973"/>
      <c r="K951" s="973"/>
      <c r="L951" s="485"/>
      <c r="M951" s="485"/>
      <c r="N951" s="485"/>
      <c r="O951" s="485"/>
      <c r="P951" s="973"/>
      <c r="Q951" s="973"/>
      <c r="R951" s="485"/>
      <c r="S951" s="485"/>
      <c r="T951" s="485"/>
      <c r="U951" s="968"/>
      <c r="V951" s="485"/>
      <c r="W951" s="485"/>
      <c r="X951" s="485"/>
      <c r="Y951" s="485"/>
      <c r="Z951" s="485"/>
      <c r="AA951" s="507"/>
      <c r="AB951" s="485"/>
      <c r="AC951" s="485"/>
      <c r="AD951" s="485"/>
      <c r="AE951" s="485"/>
      <c r="AF951" s="485"/>
      <c r="AG951" s="485"/>
      <c r="AH951" s="485"/>
      <c r="AI951" s="872"/>
    </row>
    <row r="952" ht="24.0" customHeight="1">
      <c r="A952" s="505"/>
      <c r="B952" s="485"/>
      <c r="C952" s="485"/>
      <c r="D952" s="485"/>
      <c r="E952" s="505"/>
      <c r="F952" s="485"/>
      <c r="G952" s="485"/>
      <c r="H952" s="485"/>
      <c r="I952" s="485"/>
      <c r="J952" s="973"/>
      <c r="K952" s="973"/>
      <c r="L952" s="485"/>
      <c r="M952" s="485"/>
      <c r="N952" s="485"/>
      <c r="O952" s="485"/>
      <c r="P952" s="973"/>
      <c r="Q952" s="973"/>
      <c r="R952" s="485"/>
      <c r="S952" s="485"/>
      <c r="T952" s="485"/>
      <c r="U952" s="968"/>
      <c r="V952" s="485"/>
      <c r="W952" s="485"/>
      <c r="X952" s="485"/>
      <c r="Y952" s="485"/>
      <c r="Z952" s="485"/>
      <c r="AA952" s="507"/>
      <c r="AB952" s="485"/>
      <c r="AC952" s="485"/>
      <c r="AD952" s="485"/>
      <c r="AE952" s="485"/>
      <c r="AF952" s="485"/>
      <c r="AG952" s="485"/>
      <c r="AH952" s="485"/>
      <c r="AI952" s="872"/>
    </row>
    <row r="953" ht="24.0" customHeight="1">
      <c r="A953" s="505"/>
      <c r="B953" s="485"/>
      <c r="C953" s="485"/>
      <c r="D953" s="485"/>
      <c r="E953" s="505"/>
      <c r="F953" s="485"/>
      <c r="G953" s="485"/>
      <c r="H953" s="485"/>
      <c r="I953" s="485"/>
      <c r="J953" s="973"/>
      <c r="K953" s="973"/>
      <c r="L953" s="485"/>
      <c r="M953" s="485"/>
      <c r="N953" s="485"/>
      <c r="O953" s="485"/>
      <c r="P953" s="973"/>
      <c r="Q953" s="973"/>
      <c r="R953" s="485"/>
      <c r="S953" s="485"/>
      <c r="T953" s="485"/>
      <c r="U953" s="968"/>
      <c r="V953" s="485"/>
      <c r="W953" s="485"/>
      <c r="X953" s="485"/>
      <c r="Y953" s="485"/>
      <c r="Z953" s="485"/>
      <c r="AA953" s="507"/>
      <c r="AB953" s="485"/>
      <c r="AC953" s="485"/>
      <c r="AD953" s="485"/>
      <c r="AE953" s="485"/>
      <c r="AF953" s="485"/>
      <c r="AG953" s="485"/>
      <c r="AH953" s="485"/>
      <c r="AI953" s="872"/>
    </row>
    <row r="954" ht="24.0" customHeight="1">
      <c r="A954" s="505"/>
      <c r="B954" s="485"/>
      <c r="C954" s="485"/>
      <c r="D954" s="485"/>
      <c r="E954" s="505"/>
      <c r="F954" s="485"/>
      <c r="G954" s="485"/>
      <c r="H954" s="485"/>
      <c r="I954" s="485"/>
      <c r="J954" s="973"/>
      <c r="K954" s="973"/>
      <c r="L954" s="485"/>
      <c r="M954" s="485"/>
      <c r="N954" s="485"/>
      <c r="O954" s="485"/>
      <c r="P954" s="973"/>
      <c r="Q954" s="973"/>
      <c r="R954" s="485"/>
      <c r="S954" s="485"/>
      <c r="T954" s="485"/>
      <c r="U954" s="968"/>
      <c r="V954" s="485"/>
      <c r="W954" s="485"/>
      <c r="X954" s="485"/>
      <c r="Y954" s="485"/>
      <c r="Z954" s="485"/>
      <c r="AA954" s="507"/>
      <c r="AB954" s="485"/>
      <c r="AC954" s="485"/>
      <c r="AD954" s="485"/>
      <c r="AE954" s="485"/>
      <c r="AF954" s="485"/>
      <c r="AG954" s="485"/>
      <c r="AH954" s="485"/>
      <c r="AI954" s="872"/>
    </row>
    <row r="955" ht="24.0" customHeight="1">
      <c r="A955" s="505"/>
      <c r="B955" s="485"/>
      <c r="C955" s="485"/>
      <c r="D955" s="485"/>
      <c r="E955" s="505"/>
      <c r="F955" s="485"/>
      <c r="G955" s="485"/>
      <c r="H955" s="485"/>
      <c r="I955" s="485"/>
      <c r="J955" s="973"/>
      <c r="K955" s="973"/>
      <c r="L955" s="485"/>
      <c r="M955" s="485"/>
      <c r="N955" s="485"/>
      <c r="O955" s="485"/>
      <c r="P955" s="973"/>
      <c r="Q955" s="973"/>
      <c r="R955" s="485"/>
      <c r="S955" s="485"/>
      <c r="T955" s="485"/>
      <c r="U955" s="968"/>
      <c r="V955" s="485"/>
      <c r="W955" s="485"/>
      <c r="X955" s="485"/>
      <c r="Y955" s="485"/>
      <c r="Z955" s="485"/>
      <c r="AA955" s="507"/>
      <c r="AB955" s="485"/>
      <c r="AC955" s="485"/>
      <c r="AD955" s="485"/>
      <c r="AE955" s="485"/>
      <c r="AF955" s="485"/>
      <c r="AG955" s="485"/>
      <c r="AH955" s="485"/>
      <c r="AI955" s="872"/>
    </row>
    <row r="956" ht="24.0" customHeight="1">
      <c r="A956" s="505"/>
      <c r="B956" s="485"/>
      <c r="C956" s="485"/>
      <c r="D956" s="485"/>
      <c r="E956" s="505"/>
      <c r="F956" s="485"/>
      <c r="G956" s="485"/>
      <c r="H956" s="485"/>
      <c r="I956" s="485"/>
      <c r="J956" s="973"/>
      <c r="K956" s="973"/>
      <c r="L956" s="485"/>
      <c r="M956" s="485"/>
      <c r="N956" s="485"/>
      <c r="O956" s="485"/>
      <c r="P956" s="973"/>
      <c r="Q956" s="973"/>
      <c r="R956" s="485"/>
      <c r="S956" s="485"/>
      <c r="T956" s="485"/>
      <c r="U956" s="968"/>
      <c r="V956" s="485"/>
      <c r="W956" s="485"/>
      <c r="X956" s="485"/>
      <c r="Y956" s="485"/>
      <c r="Z956" s="485"/>
      <c r="AA956" s="507"/>
      <c r="AB956" s="485"/>
      <c r="AC956" s="485"/>
      <c r="AD956" s="485"/>
      <c r="AE956" s="485"/>
      <c r="AF956" s="485"/>
      <c r="AG956" s="485"/>
      <c r="AH956" s="485"/>
      <c r="AI956" s="872"/>
    </row>
    <row r="957" ht="24.0" customHeight="1">
      <c r="A957" s="505"/>
      <c r="B957" s="485"/>
      <c r="C957" s="485"/>
      <c r="D957" s="485"/>
      <c r="E957" s="505"/>
      <c r="F957" s="485"/>
      <c r="G957" s="485"/>
      <c r="H957" s="485"/>
      <c r="I957" s="485"/>
      <c r="J957" s="973"/>
      <c r="K957" s="973"/>
      <c r="L957" s="485"/>
      <c r="M957" s="485"/>
      <c r="N957" s="485"/>
      <c r="O957" s="485"/>
      <c r="P957" s="973"/>
      <c r="Q957" s="973"/>
      <c r="R957" s="485"/>
      <c r="S957" s="485"/>
      <c r="T957" s="485"/>
      <c r="U957" s="968"/>
      <c r="V957" s="485"/>
      <c r="W957" s="485"/>
      <c r="X957" s="485"/>
      <c r="Y957" s="485"/>
      <c r="Z957" s="485"/>
      <c r="AA957" s="507"/>
      <c r="AB957" s="485"/>
      <c r="AC957" s="485"/>
      <c r="AD957" s="485"/>
      <c r="AE957" s="485"/>
      <c r="AF957" s="485"/>
      <c r="AG957" s="485"/>
      <c r="AH957" s="485"/>
      <c r="AI957" s="872"/>
    </row>
    <row r="958" ht="24.0" customHeight="1">
      <c r="A958" s="505"/>
      <c r="B958" s="485"/>
      <c r="C958" s="485"/>
      <c r="D958" s="485"/>
      <c r="E958" s="505"/>
      <c r="F958" s="485"/>
      <c r="G958" s="485"/>
      <c r="H958" s="485"/>
      <c r="I958" s="485"/>
      <c r="J958" s="973"/>
      <c r="K958" s="973"/>
      <c r="L958" s="485"/>
      <c r="M958" s="485"/>
      <c r="N958" s="485"/>
      <c r="O958" s="485"/>
      <c r="P958" s="973"/>
      <c r="Q958" s="973"/>
      <c r="R958" s="485"/>
      <c r="S958" s="485"/>
      <c r="T958" s="485"/>
      <c r="U958" s="968"/>
      <c r="V958" s="485"/>
      <c r="W958" s="485"/>
      <c r="X958" s="485"/>
      <c r="Y958" s="485"/>
      <c r="Z958" s="485"/>
      <c r="AA958" s="507"/>
      <c r="AB958" s="485"/>
      <c r="AC958" s="485"/>
      <c r="AD958" s="485"/>
      <c r="AE958" s="485"/>
      <c r="AF958" s="485"/>
      <c r="AG958" s="485"/>
      <c r="AH958" s="485"/>
      <c r="AI958" s="872"/>
    </row>
    <row r="959" ht="24.0" customHeight="1">
      <c r="A959" s="505"/>
      <c r="B959" s="485"/>
      <c r="C959" s="485"/>
      <c r="D959" s="485"/>
      <c r="E959" s="505"/>
      <c r="F959" s="485"/>
      <c r="G959" s="485"/>
      <c r="H959" s="485"/>
      <c r="I959" s="485"/>
      <c r="J959" s="973"/>
      <c r="K959" s="973"/>
      <c r="L959" s="485"/>
      <c r="M959" s="485"/>
      <c r="N959" s="485"/>
      <c r="O959" s="485"/>
      <c r="P959" s="973"/>
      <c r="Q959" s="973"/>
      <c r="R959" s="485"/>
      <c r="S959" s="485"/>
      <c r="T959" s="485"/>
      <c r="U959" s="968"/>
      <c r="V959" s="485"/>
      <c r="W959" s="485"/>
      <c r="X959" s="485"/>
      <c r="Y959" s="485"/>
      <c r="Z959" s="485"/>
      <c r="AA959" s="507"/>
      <c r="AB959" s="485"/>
      <c r="AC959" s="485"/>
      <c r="AD959" s="485"/>
      <c r="AE959" s="485"/>
      <c r="AF959" s="485"/>
      <c r="AG959" s="485"/>
      <c r="AH959" s="485"/>
      <c r="AI959" s="872"/>
    </row>
    <row r="960" ht="24.0" customHeight="1">
      <c r="A960" s="505"/>
      <c r="B960" s="485"/>
      <c r="C960" s="485"/>
      <c r="D960" s="485"/>
      <c r="E960" s="505"/>
      <c r="F960" s="485"/>
      <c r="G960" s="485"/>
      <c r="H960" s="485"/>
      <c r="I960" s="485"/>
      <c r="J960" s="973"/>
      <c r="K960" s="973"/>
      <c r="L960" s="485"/>
      <c r="M960" s="485"/>
      <c r="N960" s="485"/>
      <c r="O960" s="485"/>
      <c r="P960" s="973"/>
      <c r="Q960" s="973"/>
      <c r="R960" s="485"/>
      <c r="S960" s="485"/>
      <c r="T960" s="485"/>
      <c r="U960" s="968"/>
      <c r="V960" s="485"/>
      <c r="W960" s="485"/>
      <c r="X960" s="485"/>
      <c r="Y960" s="485"/>
      <c r="Z960" s="485"/>
      <c r="AA960" s="507"/>
      <c r="AB960" s="485"/>
      <c r="AC960" s="485"/>
      <c r="AD960" s="485"/>
      <c r="AE960" s="485"/>
      <c r="AF960" s="485"/>
      <c r="AG960" s="485"/>
      <c r="AH960" s="485"/>
      <c r="AI960" s="872"/>
    </row>
    <row r="961" ht="24.0" customHeight="1">
      <c r="A961" s="505"/>
      <c r="B961" s="485"/>
      <c r="C961" s="485"/>
      <c r="D961" s="485"/>
      <c r="E961" s="505"/>
      <c r="F961" s="485"/>
      <c r="G961" s="485"/>
      <c r="H961" s="485"/>
      <c r="I961" s="485"/>
      <c r="J961" s="973"/>
      <c r="K961" s="973"/>
      <c r="L961" s="485"/>
      <c r="M961" s="485"/>
      <c r="N961" s="485"/>
      <c r="O961" s="485"/>
      <c r="P961" s="973"/>
      <c r="Q961" s="973"/>
      <c r="R961" s="485"/>
      <c r="S961" s="485"/>
      <c r="T961" s="485"/>
      <c r="U961" s="968"/>
      <c r="V961" s="485"/>
      <c r="W961" s="485"/>
      <c r="X961" s="485"/>
      <c r="Y961" s="485"/>
      <c r="Z961" s="485"/>
      <c r="AA961" s="507"/>
      <c r="AB961" s="485"/>
      <c r="AC961" s="485"/>
      <c r="AD961" s="485"/>
      <c r="AE961" s="485"/>
      <c r="AF961" s="485"/>
      <c r="AG961" s="485"/>
      <c r="AH961" s="485"/>
      <c r="AI961" s="872"/>
    </row>
    <row r="962" ht="24.0" customHeight="1">
      <c r="A962" s="505"/>
      <c r="B962" s="485"/>
      <c r="C962" s="485"/>
      <c r="D962" s="485"/>
      <c r="E962" s="505"/>
      <c r="F962" s="485"/>
      <c r="G962" s="485"/>
      <c r="H962" s="485"/>
      <c r="I962" s="485"/>
      <c r="J962" s="973"/>
      <c r="K962" s="973"/>
      <c r="L962" s="485"/>
      <c r="M962" s="485"/>
      <c r="N962" s="485"/>
      <c r="O962" s="485"/>
      <c r="P962" s="973"/>
      <c r="Q962" s="973"/>
      <c r="R962" s="485"/>
      <c r="S962" s="485"/>
      <c r="T962" s="485"/>
      <c r="U962" s="968"/>
      <c r="V962" s="485"/>
      <c r="W962" s="485"/>
      <c r="X962" s="485"/>
      <c r="Y962" s="485"/>
      <c r="Z962" s="485"/>
      <c r="AA962" s="507"/>
      <c r="AB962" s="485"/>
      <c r="AC962" s="485"/>
      <c r="AD962" s="485"/>
      <c r="AE962" s="485"/>
      <c r="AF962" s="485"/>
      <c r="AG962" s="485"/>
      <c r="AH962" s="485"/>
      <c r="AI962" s="872"/>
    </row>
    <row r="963" ht="24.0" customHeight="1">
      <c r="A963" s="505"/>
      <c r="B963" s="485"/>
      <c r="C963" s="485"/>
      <c r="D963" s="485"/>
      <c r="E963" s="505"/>
      <c r="F963" s="485"/>
      <c r="G963" s="485"/>
      <c r="H963" s="485"/>
      <c r="I963" s="485"/>
      <c r="J963" s="973"/>
      <c r="K963" s="973"/>
      <c r="L963" s="485"/>
      <c r="M963" s="485"/>
      <c r="N963" s="485"/>
      <c r="O963" s="485"/>
      <c r="P963" s="973"/>
      <c r="Q963" s="973"/>
      <c r="R963" s="485"/>
      <c r="S963" s="485"/>
      <c r="T963" s="485"/>
      <c r="U963" s="968"/>
      <c r="V963" s="485"/>
      <c r="W963" s="485"/>
      <c r="X963" s="485"/>
      <c r="Y963" s="485"/>
      <c r="Z963" s="485"/>
      <c r="AA963" s="507"/>
      <c r="AB963" s="485"/>
      <c r="AC963" s="485"/>
      <c r="AD963" s="485"/>
      <c r="AE963" s="485"/>
      <c r="AF963" s="485"/>
      <c r="AG963" s="485"/>
      <c r="AH963" s="485"/>
      <c r="AI963" s="872"/>
    </row>
    <row r="964" ht="24.0" customHeight="1">
      <c r="A964" s="505"/>
      <c r="B964" s="485"/>
      <c r="C964" s="485"/>
      <c r="D964" s="485"/>
      <c r="E964" s="505"/>
      <c r="F964" s="485"/>
      <c r="G964" s="485"/>
      <c r="H964" s="485"/>
      <c r="I964" s="485"/>
      <c r="J964" s="973"/>
      <c r="K964" s="973"/>
      <c r="L964" s="485"/>
      <c r="M964" s="485"/>
      <c r="N964" s="485"/>
      <c r="O964" s="485"/>
      <c r="P964" s="973"/>
      <c r="Q964" s="973"/>
      <c r="R964" s="485"/>
      <c r="S964" s="485"/>
      <c r="T964" s="485"/>
      <c r="U964" s="968"/>
      <c r="V964" s="485"/>
      <c r="W964" s="485"/>
      <c r="X964" s="485"/>
      <c r="Y964" s="485"/>
      <c r="Z964" s="485"/>
      <c r="AA964" s="507"/>
      <c r="AB964" s="485"/>
      <c r="AC964" s="485"/>
      <c r="AD964" s="485"/>
      <c r="AE964" s="485"/>
      <c r="AF964" s="485"/>
      <c r="AG964" s="485"/>
      <c r="AH964" s="485"/>
      <c r="AI964" s="872"/>
    </row>
    <row r="965" ht="24.0" customHeight="1">
      <c r="A965" s="505"/>
      <c r="B965" s="485"/>
      <c r="C965" s="485"/>
      <c r="D965" s="485"/>
      <c r="E965" s="505"/>
      <c r="F965" s="485"/>
      <c r="G965" s="485"/>
      <c r="H965" s="485"/>
      <c r="I965" s="485"/>
      <c r="J965" s="973"/>
      <c r="K965" s="973"/>
      <c r="L965" s="485"/>
      <c r="M965" s="485"/>
      <c r="N965" s="485"/>
      <c r="O965" s="485"/>
      <c r="P965" s="973"/>
      <c r="Q965" s="973"/>
      <c r="R965" s="485"/>
      <c r="S965" s="485"/>
      <c r="T965" s="485"/>
      <c r="U965" s="968"/>
      <c r="V965" s="485"/>
      <c r="W965" s="485"/>
      <c r="X965" s="485"/>
      <c r="Y965" s="485"/>
      <c r="Z965" s="485"/>
      <c r="AA965" s="507"/>
      <c r="AB965" s="485"/>
      <c r="AC965" s="485"/>
      <c r="AD965" s="485"/>
      <c r="AE965" s="485"/>
      <c r="AF965" s="485"/>
      <c r="AG965" s="485"/>
      <c r="AH965" s="485"/>
      <c r="AI965" s="872"/>
    </row>
    <row r="966" ht="24.0" customHeight="1">
      <c r="A966" s="505"/>
      <c r="B966" s="485"/>
      <c r="C966" s="485"/>
      <c r="D966" s="485"/>
      <c r="E966" s="505"/>
      <c r="F966" s="485"/>
      <c r="G966" s="485"/>
      <c r="H966" s="485"/>
      <c r="I966" s="485"/>
      <c r="J966" s="973"/>
      <c r="K966" s="973"/>
      <c r="L966" s="485"/>
      <c r="M966" s="485"/>
      <c r="N966" s="485"/>
      <c r="O966" s="485"/>
      <c r="P966" s="973"/>
      <c r="Q966" s="973"/>
      <c r="R966" s="485"/>
      <c r="S966" s="485"/>
      <c r="T966" s="485"/>
      <c r="U966" s="968"/>
      <c r="V966" s="485"/>
      <c r="W966" s="485"/>
      <c r="X966" s="485"/>
      <c r="Y966" s="485"/>
      <c r="Z966" s="485"/>
      <c r="AA966" s="507"/>
      <c r="AB966" s="485"/>
      <c r="AC966" s="485"/>
      <c r="AD966" s="485"/>
      <c r="AE966" s="485"/>
      <c r="AF966" s="485"/>
      <c r="AG966" s="485"/>
      <c r="AH966" s="485"/>
      <c r="AI966" s="872"/>
    </row>
    <row r="967" ht="24.0" customHeight="1">
      <c r="A967" s="505"/>
      <c r="B967" s="485"/>
      <c r="C967" s="485"/>
      <c r="D967" s="485"/>
      <c r="E967" s="505"/>
      <c r="F967" s="485"/>
      <c r="G967" s="485"/>
      <c r="H967" s="485"/>
      <c r="I967" s="485"/>
      <c r="J967" s="973"/>
      <c r="K967" s="973"/>
      <c r="L967" s="485"/>
      <c r="M967" s="485"/>
      <c r="N967" s="485"/>
      <c r="O967" s="485"/>
      <c r="P967" s="973"/>
      <c r="Q967" s="973"/>
      <c r="R967" s="485"/>
      <c r="S967" s="485"/>
      <c r="T967" s="485"/>
      <c r="U967" s="968"/>
      <c r="V967" s="485"/>
      <c r="W967" s="485"/>
      <c r="X967" s="485"/>
      <c r="Y967" s="485"/>
      <c r="Z967" s="485"/>
      <c r="AA967" s="507"/>
      <c r="AB967" s="485"/>
      <c r="AC967" s="485"/>
      <c r="AD967" s="485"/>
      <c r="AE967" s="485"/>
      <c r="AF967" s="485"/>
      <c r="AG967" s="485"/>
      <c r="AH967" s="485"/>
      <c r="AI967" s="872"/>
    </row>
    <row r="968" ht="24.0" customHeight="1">
      <c r="A968" s="505"/>
      <c r="B968" s="485"/>
      <c r="C968" s="485"/>
      <c r="D968" s="485"/>
      <c r="E968" s="505"/>
      <c r="F968" s="485"/>
      <c r="G968" s="485"/>
      <c r="H968" s="485"/>
      <c r="I968" s="485"/>
      <c r="J968" s="973"/>
      <c r="K968" s="973"/>
      <c r="L968" s="485"/>
      <c r="M968" s="485"/>
      <c r="N968" s="485"/>
      <c r="O968" s="485"/>
      <c r="P968" s="973"/>
      <c r="Q968" s="973"/>
      <c r="R968" s="485"/>
      <c r="S968" s="485"/>
      <c r="T968" s="485"/>
      <c r="U968" s="968"/>
      <c r="V968" s="485"/>
      <c r="W968" s="485"/>
      <c r="X968" s="485"/>
      <c r="Y968" s="485"/>
      <c r="Z968" s="485"/>
      <c r="AA968" s="507"/>
      <c r="AB968" s="485"/>
      <c r="AC968" s="485"/>
      <c r="AD968" s="485"/>
      <c r="AE968" s="485"/>
      <c r="AF968" s="485"/>
      <c r="AG968" s="485"/>
      <c r="AH968" s="485"/>
      <c r="AI968" s="872"/>
    </row>
    <row r="969" ht="24.0" customHeight="1">
      <c r="A969" s="505"/>
      <c r="B969" s="485"/>
      <c r="C969" s="485"/>
      <c r="D969" s="485"/>
      <c r="E969" s="505"/>
      <c r="F969" s="485"/>
      <c r="G969" s="485"/>
      <c r="H969" s="485"/>
      <c r="I969" s="485"/>
      <c r="J969" s="973"/>
      <c r="K969" s="973"/>
      <c r="L969" s="485"/>
      <c r="M969" s="485"/>
      <c r="N969" s="485"/>
      <c r="O969" s="485"/>
      <c r="P969" s="973"/>
      <c r="Q969" s="973"/>
      <c r="R969" s="485"/>
      <c r="S969" s="485"/>
      <c r="T969" s="485"/>
      <c r="U969" s="968"/>
      <c r="V969" s="485"/>
      <c r="W969" s="485"/>
      <c r="X969" s="485"/>
      <c r="Y969" s="485"/>
      <c r="Z969" s="485"/>
      <c r="AA969" s="507"/>
      <c r="AB969" s="485"/>
      <c r="AC969" s="485"/>
      <c r="AD969" s="485"/>
      <c r="AE969" s="485"/>
      <c r="AF969" s="485"/>
      <c r="AG969" s="485"/>
      <c r="AH969" s="485"/>
      <c r="AI969" s="872"/>
    </row>
    <row r="970" ht="24.0" customHeight="1">
      <c r="A970" s="505"/>
      <c r="B970" s="485"/>
      <c r="C970" s="485"/>
      <c r="D970" s="485"/>
      <c r="E970" s="505"/>
      <c r="F970" s="485"/>
      <c r="G970" s="485"/>
      <c r="H970" s="485"/>
      <c r="I970" s="485"/>
      <c r="J970" s="973"/>
      <c r="K970" s="973"/>
      <c r="L970" s="485"/>
      <c r="M970" s="485"/>
      <c r="N970" s="485"/>
      <c r="O970" s="485"/>
      <c r="P970" s="973"/>
      <c r="Q970" s="973"/>
      <c r="R970" s="485"/>
      <c r="S970" s="485"/>
      <c r="T970" s="485"/>
      <c r="U970" s="968"/>
      <c r="V970" s="485"/>
      <c r="W970" s="485"/>
      <c r="X970" s="485"/>
      <c r="Y970" s="485"/>
      <c r="Z970" s="485"/>
      <c r="AA970" s="507"/>
      <c r="AB970" s="485"/>
      <c r="AC970" s="485"/>
      <c r="AD970" s="485"/>
      <c r="AE970" s="485"/>
      <c r="AF970" s="485"/>
      <c r="AG970" s="485"/>
      <c r="AH970" s="485"/>
      <c r="AI970" s="872"/>
    </row>
    <row r="971" ht="24.0" customHeight="1">
      <c r="A971" s="505"/>
      <c r="B971" s="485"/>
      <c r="C971" s="485"/>
      <c r="D971" s="485"/>
      <c r="E971" s="505"/>
      <c r="F971" s="485"/>
      <c r="G971" s="485"/>
      <c r="H971" s="485"/>
      <c r="I971" s="485"/>
      <c r="J971" s="973"/>
      <c r="K971" s="973"/>
      <c r="L971" s="485"/>
      <c r="M971" s="485"/>
      <c r="N971" s="485"/>
      <c r="O971" s="485"/>
      <c r="P971" s="973"/>
      <c r="Q971" s="973"/>
      <c r="R971" s="485"/>
      <c r="S971" s="485"/>
      <c r="T971" s="485"/>
      <c r="U971" s="968"/>
      <c r="V971" s="485"/>
      <c r="W971" s="485"/>
      <c r="X971" s="485"/>
      <c r="Y971" s="485"/>
      <c r="Z971" s="485"/>
      <c r="AA971" s="507"/>
      <c r="AB971" s="485"/>
      <c r="AC971" s="485"/>
      <c r="AD971" s="485"/>
      <c r="AE971" s="485"/>
      <c r="AF971" s="485"/>
      <c r="AG971" s="485"/>
      <c r="AH971" s="485"/>
      <c r="AI971" s="872"/>
    </row>
    <row r="972" ht="24.0" customHeight="1">
      <c r="A972" s="505"/>
      <c r="B972" s="485"/>
      <c r="C972" s="485"/>
      <c r="D972" s="485"/>
      <c r="E972" s="505"/>
      <c r="F972" s="485"/>
      <c r="G972" s="485"/>
      <c r="H972" s="485"/>
      <c r="I972" s="485"/>
      <c r="J972" s="973"/>
      <c r="K972" s="973"/>
      <c r="L972" s="485"/>
      <c r="M972" s="485"/>
      <c r="N972" s="485"/>
      <c r="O972" s="485"/>
      <c r="P972" s="973"/>
      <c r="Q972" s="973"/>
      <c r="R972" s="485"/>
      <c r="S972" s="485"/>
      <c r="T972" s="485"/>
      <c r="U972" s="968"/>
      <c r="V972" s="485"/>
      <c r="W972" s="485"/>
      <c r="X972" s="485"/>
      <c r="Y972" s="485"/>
      <c r="Z972" s="485"/>
      <c r="AA972" s="507"/>
      <c r="AB972" s="485"/>
      <c r="AC972" s="485"/>
      <c r="AD972" s="485"/>
      <c r="AE972" s="485"/>
      <c r="AF972" s="485"/>
      <c r="AG972" s="485"/>
      <c r="AH972" s="485"/>
      <c r="AI972" s="872"/>
    </row>
    <row r="973" ht="24.0" customHeight="1">
      <c r="A973" s="505"/>
      <c r="B973" s="485"/>
      <c r="C973" s="485"/>
      <c r="D973" s="485"/>
      <c r="E973" s="505"/>
      <c r="F973" s="485"/>
      <c r="G973" s="485"/>
      <c r="H973" s="485"/>
      <c r="I973" s="485"/>
      <c r="J973" s="973"/>
      <c r="K973" s="973"/>
      <c r="L973" s="485"/>
      <c r="M973" s="485"/>
      <c r="N973" s="485"/>
      <c r="O973" s="485"/>
      <c r="P973" s="973"/>
      <c r="Q973" s="973"/>
      <c r="R973" s="485"/>
      <c r="S973" s="485"/>
      <c r="T973" s="485"/>
      <c r="U973" s="968"/>
      <c r="V973" s="485"/>
      <c r="W973" s="485"/>
      <c r="X973" s="485"/>
      <c r="Y973" s="485"/>
      <c r="Z973" s="485"/>
      <c r="AA973" s="507"/>
      <c r="AB973" s="485"/>
      <c r="AC973" s="485"/>
      <c r="AD973" s="485"/>
      <c r="AE973" s="485"/>
      <c r="AF973" s="485"/>
      <c r="AG973" s="485"/>
      <c r="AH973" s="485"/>
      <c r="AI973" s="872"/>
    </row>
    <row r="974" ht="24.0" customHeight="1">
      <c r="A974" s="505"/>
      <c r="B974" s="485"/>
      <c r="C974" s="485"/>
      <c r="D974" s="485"/>
      <c r="E974" s="505"/>
      <c r="F974" s="485"/>
      <c r="G974" s="485"/>
      <c r="H974" s="485"/>
      <c r="I974" s="485"/>
      <c r="J974" s="973"/>
      <c r="K974" s="973"/>
      <c r="L974" s="485"/>
      <c r="M974" s="485"/>
      <c r="N974" s="485"/>
      <c r="O974" s="485"/>
      <c r="P974" s="973"/>
      <c r="Q974" s="973"/>
      <c r="R974" s="485"/>
      <c r="S974" s="485"/>
      <c r="T974" s="485"/>
      <c r="U974" s="968"/>
      <c r="V974" s="485"/>
      <c r="W974" s="485"/>
      <c r="X974" s="485"/>
      <c r="Y974" s="485"/>
      <c r="Z974" s="485"/>
      <c r="AA974" s="507"/>
      <c r="AB974" s="485"/>
      <c r="AC974" s="485"/>
      <c r="AD974" s="485"/>
      <c r="AE974" s="485"/>
      <c r="AF974" s="485"/>
      <c r="AG974" s="485"/>
      <c r="AH974" s="485"/>
      <c r="AI974" s="872"/>
    </row>
    <row r="975" ht="24.0" customHeight="1">
      <c r="A975" s="505"/>
      <c r="B975" s="485"/>
      <c r="C975" s="485"/>
      <c r="D975" s="485"/>
      <c r="E975" s="505"/>
      <c r="F975" s="485"/>
      <c r="G975" s="485"/>
      <c r="H975" s="485"/>
      <c r="I975" s="485"/>
      <c r="J975" s="973"/>
      <c r="K975" s="973"/>
      <c r="L975" s="485"/>
      <c r="M975" s="485"/>
      <c r="N975" s="485"/>
      <c r="O975" s="485"/>
      <c r="P975" s="973"/>
      <c r="Q975" s="973"/>
      <c r="R975" s="485"/>
      <c r="S975" s="485"/>
      <c r="T975" s="485"/>
      <c r="U975" s="968"/>
      <c r="V975" s="485"/>
      <c r="W975" s="485"/>
      <c r="X975" s="485"/>
      <c r="Y975" s="485"/>
      <c r="Z975" s="485"/>
      <c r="AA975" s="507"/>
      <c r="AB975" s="485"/>
      <c r="AC975" s="485"/>
      <c r="AD975" s="485"/>
      <c r="AE975" s="485"/>
      <c r="AF975" s="485"/>
      <c r="AG975" s="485"/>
      <c r="AH975" s="485"/>
      <c r="AI975" s="872"/>
    </row>
    <row r="976" ht="24.0" customHeight="1">
      <c r="A976" s="505"/>
      <c r="B976" s="485"/>
      <c r="C976" s="485"/>
      <c r="D976" s="485"/>
      <c r="E976" s="505"/>
      <c r="F976" s="485"/>
      <c r="G976" s="485"/>
      <c r="H976" s="485"/>
      <c r="I976" s="485"/>
      <c r="J976" s="973"/>
      <c r="K976" s="973"/>
      <c r="L976" s="485"/>
      <c r="M976" s="485"/>
      <c r="N976" s="485"/>
      <c r="O976" s="485"/>
      <c r="P976" s="973"/>
      <c r="Q976" s="973"/>
      <c r="R976" s="485"/>
      <c r="S976" s="485"/>
      <c r="T976" s="485"/>
      <c r="U976" s="968"/>
      <c r="V976" s="485"/>
      <c r="W976" s="485"/>
      <c r="X976" s="485"/>
      <c r="Y976" s="485"/>
      <c r="Z976" s="485"/>
      <c r="AA976" s="507"/>
      <c r="AB976" s="485"/>
      <c r="AC976" s="485"/>
      <c r="AD976" s="485"/>
      <c r="AE976" s="485"/>
      <c r="AF976" s="485"/>
      <c r="AG976" s="485"/>
      <c r="AH976" s="485"/>
      <c r="AI976" s="872"/>
    </row>
    <row r="977" ht="24.0" customHeight="1">
      <c r="A977" s="505"/>
      <c r="B977" s="485"/>
      <c r="C977" s="485"/>
      <c r="D977" s="485"/>
      <c r="E977" s="505"/>
      <c r="F977" s="485"/>
      <c r="G977" s="485"/>
      <c r="H977" s="485"/>
      <c r="I977" s="485"/>
      <c r="J977" s="973"/>
      <c r="K977" s="973"/>
      <c r="L977" s="485"/>
      <c r="M977" s="485"/>
      <c r="N977" s="485"/>
      <c r="O977" s="485"/>
      <c r="P977" s="973"/>
      <c r="Q977" s="973"/>
      <c r="R977" s="485"/>
      <c r="S977" s="485"/>
      <c r="T977" s="485"/>
      <c r="U977" s="968"/>
      <c r="V977" s="485"/>
      <c r="W977" s="485"/>
      <c r="X977" s="485"/>
      <c r="Y977" s="485"/>
      <c r="Z977" s="485"/>
      <c r="AA977" s="507"/>
      <c r="AB977" s="485"/>
      <c r="AC977" s="485"/>
      <c r="AD977" s="485"/>
      <c r="AE977" s="485"/>
      <c r="AF977" s="485"/>
      <c r="AG977" s="485"/>
      <c r="AH977" s="485"/>
      <c r="AI977" s="872"/>
    </row>
    <row r="978" ht="24.0" customHeight="1">
      <c r="A978" s="505"/>
      <c r="B978" s="485"/>
      <c r="C978" s="485"/>
      <c r="D978" s="485"/>
      <c r="E978" s="505"/>
      <c r="F978" s="485"/>
      <c r="G978" s="485"/>
      <c r="H978" s="485"/>
      <c r="I978" s="485"/>
      <c r="J978" s="973"/>
      <c r="K978" s="973"/>
      <c r="L978" s="485"/>
      <c r="M978" s="485"/>
      <c r="N978" s="485"/>
      <c r="O978" s="485"/>
      <c r="P978" s="973"/>
      <c r="Q978" s="973"/>
      <c r="R978" s="485"/>
      <c r="S978" s="485"/>
      <c r="T978" s="485"/>
      <c r="U978" s="968"/>
      <c r="V978" s="485"/>
      <c r="W978" s="485"/>
      <c r="X978" s="485"/>
      <c r="Y978" s="485"/>
      <c r="Z978" s="485"/>
      <c r="AA978" s="507"/>
      <c r="AB978" s="485"/>
      <c r="AC978" s="485"/>
      <c r="AD978" s="485"/>
      <c r="AE978" s="485"/>
      <c r="AF978" s="485"/>
      <c r="AG978" s="485"/>
      <c r="AH978" s="485"/>
      <c r="AI978" s="872"/>
    </row>
    <row r="979" ht="24.0" customHeight="1">
      <c r="A979" s="505"/>
      <c r="B979" s="485"/>
      <c r="C979" s="485"/>
      <c r="D979" s="485"/>
      <c r="E979" s="505"/>
      <c r="F979" s="485"/>
      <c r="G979" s="485"/>
      <c r="H979" s="485"/>
      <c r="I979" s="485"/>
      <c r="J979" s="973"/>
      <c r="K979" s="973"/>
      <c r="L979" s="485"/>
      <c r="M979" s="485"/>
      <c r="N979" s="485"/>
      <c r="O979" s="485"/>
      <c r="P979" s="973"/>
      <c r="Q979" s="973"/>
      <c r="R979" s="485"/>
      <c r="S979" s="485"/>
      <c r="T979" s="485"/>
      <c r="U979" s="968"/>
      <c r="V979" s="485"/>
      <c r="W979" s="485"/>
      <c r="X979" s="485"/>
      <c r="Y979" s="485"/>
      <c r="Z979" s="485"/>
      <c r="AA979" s="507"/>
      <c r="AB979" s="485"/>
      <c r="AC979" s="485"/>
      <c r="AD979" s="485"/>
      <c r="AE979" s="485"/>
      <c r="AF979" s="485"/>
      <c r="AG979" s="485"/>
      <c r="AH979" s="485"/>
      <c r="AI979" s="872"/>
    </row>
    <row r="980" ht="24.0" customHeight="1">
      <c r="A980" s="505"/>
      <c r="B980" s="485"/>
      <c r="C980" s="485"/>
      <c r="D980" s="485"/>
      <c r="E980" s="505"/>
      <c r="F980" s="485"/>
      <c r="G980" s="485"/>
      <c r="H980" s="485"/>
      <c r="I980" s="485"/>
      <c r="J980" s="973"/>
      <c r="K980" s="973"/>
      <c r="L980" s="485"/>
      <c r="M980" s="485"/>
      <c r="N980" s="485"/>
      <c r="O980" s="485"/>
      <c r="P980" s="973"/>
      <c r="Q980" s="973"/>
      <c r="R980" s="485"/>
      <c r="S980" s="485"/>
      <c r="T980" s="485"/>
      <c r="U980" s="968"/>
      <c r="V980" s="485"/>
      <c r="W980" s="485"/>
      <c r="X980" s="485"/>
      <c r="Y980" s="485"/>
      <c r="Z980" s="485"/>
      <c r="AA980" s="507"/>
      <c r="AB980" s="485"/>
      <c r="AC980" s="485"/>
      <c r="AD980" s="485"/>
      <c r="AE980" s="485"/>
      <c r="AF980" s="485"/>
      <c r="AG980" s="485"/>
      <c r="AH980" s="485"/>
      <c r="AI980" s="872"/>
    </row>
    <row r="981" ht="24.0" customHeight="1">
      <c r="A981" s="505"/>
      <c r="B981" s="485"/>
      <c r="C981" s="485"/>
      <c r="D981" s="485"/>
      <c r="E981" s="505"/>
      <c r="F981" s="485"/>
      <c r="G981" s="485"/>
      <c r="H981" s="485"/>
      <c r="I981" s="485"/>
      <c r="J981" s="973"/>
      <c r="K981" s="973"/>
      <c r="L981" s="485"/>
      <c r="M981" s="485"/>
      <c r="N981" s="485"/>
      <c r="O981" s="485"/>
      <c r="P981" s="973"/>
      <c r="Q981" s="973"/>
      <c r="R981" s="485"/>
      <c r="S981" s="485"/>
      <c r="T981" s="485"/>
      <c r="U981" s="968"/>
      <c r="V981" s="485"/>
      <c r="W981" s="485"/>
      <c r="X981" s="485"/>
      <c r="Y981" s="485"/>
      <c r="Z981" s="485"/>
      <c r="AA981" s="507"/>
      <c r="AB981" s="485"/>
      <c r="AC981" s="485"/>
      <c r="AD981" s="485"/>
      <c r="AE981" s="485"/>
      <c r="AF981" s="485"/>
      <c r="AG981" s="485"/>
      <c r="AH981" s="485"/>
      <c r="AI981" s="872"/>
    </row>
    <row r="982" ht="24.0" customHeight="1">
      <c r="A982" s="505"/>
      <c r="B982" s="485"/>
      <c r="C982" s="485"/>
      <c r="D982" s="485"/>
      <c r="E982" s="505"/>
      <c r="F982" s="485"/>
      <c r="G982" s="485"/>
      <c r="H982" s="485"/>
      <c r="I982" s="485"/>
      <c r="J982" s="973"/>
      <c r="K982" s="973"/>
      <c r="L982" s="485"/>
      <c r="M982" s="485"/>
      <c r="N982" s="485"/>
      <c r="O982" s="485"/>
      <c r="P982" s="973"/>
      <c r="Q982" s="973"/>
      <c r="R982" s="485"/>
      <c r="S982" s="485"/>
      <c r="T982" s="485"/>
      <c r="U982" s="968"/>
      <c r="V982" s="485"/>
      <c r="W982" s="485"/>
      <c r="X982" s="485"/>
      <c r="Y982" s="485"/>
      <c r="Z982" s="485"/>
      <c r="AA982" s="507"/>
      <c r="AB982" s="485"/>
      <c r="AC982" s="485"/>
      <c r="AD982" s="485"/>
      <c r="AE982" s="485"/>
      <c r="AF982" s="485"/>
      <c r="AG982" s="485"/>
      <c r="AH982" s="485"/>
      <c r="AI982" s="872"/>
    </row>
    <row r="983" ht="24.0" customHeight="1">
      <c r="A983" s="505"/>
      <c r="B983" s="485"/>
      <c r="C983" s="485"/>
      <c r="D983" s="485"/>
      <c r="E983" s="505"/>
      <c r="F983" s="485"/>
      <c r="G983" s="485"/>
      <c r="H983" s="485"/>
      <c r="I983" s="485"/>
      <c r="J983" s="973"/>
      <c r="K983" s="973"/>
      <c r="L983" s="485"/>
      <c r="M983" s="485"/>
      <c r="N983" s="485"/>
      <c r="O983" s="485"/>
      <c r="P983" s="973"/>
      <c r="Q983" s="973"/>
      <c r="R983" s="485"/>
      <c r="S983" s="485"/>
      <c r="T983" s="485"/>
      <c r="U983" s="968"/>
      <c r="V983" s="485"/>
      <c r="W983" s="485"/>
      <c r="X983" s="485"/>
      <c r="Y983" s="485"/>
      <c r="Z983" s="485"/>
      <c r="AA983" s="507"/>
      <c r="AB983" s="485"/>
      <c r="AC983" s="485"/>
      <c r="AD983" s="485"/>
      <c r="AE983" s="485"/>
      <c r="AF983" s="485"/>
      <c r="AG983" s="485"/>
      <c r="AH983" s="485"/>
      <c r="AI983" s="872"/>
    </row>
    <row r="984" ht="24.0" customHeight="1">
      <c r="A984" s="505"/>
      <c r="B984" s="485"/>
      <c r="C984" s="485"/>
      <c r="D984" s="485"/>
      <c r="E984" s="505"/>
      <c r="F984" s="485"/>
      <c r="G984" s="485"/>
      <c r="H984" s="485"/>
      <c r="I984" s="485"/>
      <c r="J984" s="973"/>
      <c r="K984" s="973"/>
      <c r="L984" s="485"/>
      <c r="M984" s="485"/>
      <c r="N984" s="485"/>
      <c r="O984" s="485"/>
      <c r="P984" s="973"/>
      <c r="Q984" s="973"/>
      <c r="R984" s="485"/>
      <c r="S984" s="485"/>
      <c r="T984" s="485"/>
      <c r="U984" s="968"/>
      <c r="V984" s="485"/>
      <c r="W984" s="485"/>
      <c r="X984" s="485"/>
      <c r="Y984" s="485"/>
      <c r="Z984" s="485"/>
      <c r="AA984" s="507"/>
      <c r="AB984" s="485"/>
      <c r="AC984" s="485"/>
      <c r="AD984" s="485"/>
      <c r="AE984" s="485"/>
      <c r="AF984" s="485"/>
      <c r="AG984" s="485"/>
      <c r="AH984" s="485"/>
      <c r="AI984" s="872"/>
    </row>
    <row r="985" ht="24.0" customHeight="1">
      <c r="A985" s="505"/>
      <c r="B985" s="485"/>
      <c r="C985" s="485"/>
      <c r="D985" s="485"/>
      <c r="E985" s="505"/>
      <c r="F985" s="485"/>
      <c r="G985" s="485"/>
      <c r="H985" s="485"/>
      <c r="I985" s="485"/>
      <c r="J985" s="973"/>
      <c r="K985" s="973"/>
      <c r="L985" s="485"/>
      <c r="M985" s="485"/>
      <c r="N985" s="485"/>
      <c r="O985" s="485"/>
      <c r="P985" s="973"/>
      <c r="Q985" s="973"/>
      <c r="R985" s="485"/>
      <c r="S985" s="485"/>
      <c r="T985" s="485"/>
      <c r="U985" s="968"/>
      <c r="V985" s="485"/>
      <c r="W985" s="485"/>
      <c r="X985" s="485"/>
      <c r="Y985" s="485"/>
      <c r="Z985" s="485"/>
      <c r="AA985" s="507"/>
      <c r="AB985" s="485"/>
      <c r="AC985" s="485"/>
      <c r="AD985" s="485"/>
      <c r="AE985" s="485"/>
      <c r="AF985" s="485"/>
      <c r="AG985" s="485"/>
      <c r="AH985" s="485"/>
      <c r="AI985" s="872"/>
    </row>
    <row r="986" ht="24.0" customHeight="1">
      <c r="A986" s="505"/>
      <c r="B986" s="485"/>
      <c r="C986" s="485"/>
      <c r="D986" s="485"/>
      <c r="E986" s="505"/>
      <c r="F986" s="485"/>
      <c r="G986" s="485"/>
      <c r="H986" s="485"/>
      <c r="I986" s="485"/>
      <c r="J986" s="973"/>
      <c r="K986" s="973"/>
      <c r="L986" s="485"/>
      <c r="M986" s="485"/>
      <c r="N986" s="485"/>
      <c r="O986" s="485"/>
      <c r="P986" s="973"/>
      <c r="Q986" s="973"/>
      <c r="R986" s="485"/>
      <c r="S986" s="485"/>
      <c r="T986" s="485"/>
      <c r="U986" s="968"/>
      <c r="V986" s="485"/>
      <c r="W986" s="485"/>
      <c r="X986" s="485"/>
      <c r="Y986" s="485"/>
      <c r="Z986" s="485"/>
      <c r="AA986" s="507"/>
      <c r="AB986" s="485"/>
      <c r="AC986" s="485"/>
      <c r="AD986" s="485"/>
      <c r="AE986" s="485"/>
      <c r="AF986" s="485"/>
      <c r="AG986" s="485"/>
      <c r="AH986" s="485"/>
      <c r="AI986" s="872"/>
    </row>
    <row r="987" ht="24.0" customHeight="1">
      <c r="A987" s="505"/>
      <c r="B987" s="485"/>
      <c r="C987" s="485"/>
      <c r="D987" s="485"/>
      <c r="E987" s="505"/>
      <c r="F987" s="485"/>
      <c r="G987" s="485"/>
      <c r="H987" s="485"/>
      <c r="I987" s="485"/>
      <c r="J987" s="973"/>
      <c r="K987" s="973"/>
      <c r="L987" s="485"/>
      <c r="M987" s="485"/>
      <c r="N987" s="485"/>
      <c r="O987" s="485"/>
      <c r="P987" s="973"/>
      <c r="Q987" s="973"/>
      <c r="R987" s="485"/>
      <c r="S987" s="485"/>
      <c r="T987" s="485"/>
      <c r="U987" s="968"/>
      <c r="V987" s="485"/>
      <c r="W987" s="485"/>
      <c r="X987" s="485"/>
      <c r="Y987" s="485"/>
      <c r="Z987" s="485"/>
      <c r="AA987" s="507"/>
      <c r="AB987" s="485"/>
      <c r="AC987" s="485"/>
      <c r="AD987" s="485"/>
      <c r="AE987" s="485"/>
      <c r="AF987" s="485"/>
      <c r="AG987" s="485"/>
      <c r="AH987" s="485"/>
      <c r="AI987" s="872"/>
    </row>
    <row r="988" ht="24.0" customHeight="1">
      <c r="A988" s="505"/>
      <c r="B988" s="485"/>
      <c r="C988" s="485"/>
      <c r="D988" s="485"/>
      <c r="E988" s="505"/>
      <c r="F988" s="485"/>
      <c r="G988" s="485"/>
      <c r="H988" s="485"/>
      <c r="I988" s="485"/>
      <c r="J988" s="973"/>
      <c r="K988" s="973"/>
      <c r="L988" s="485"/>
      <c r="M988" s="485"/>
      <c r="N988" s="485"/>
      <c r="O988" s="485"/>
      <c r="P988" s="973"/>
      <c r="Q988" s="973"/>
      <c r="R988" s="485"/>
      <c r="S988" s="485"/>
      <c r="T988" s="485"/>
      <c r="U988" s="968"/>
      <c r="V988" s="485"/>
      <c r="W988" s="485"/>
      <c r="X988" s="485"/>
      <c r="Y988" s="485"/>
      <c r="Z988" s="485"/>
      <c r="AA988" s="507"/>
      <c r="AB988" s="485"/>
      <c r="AC988" s="485"/>
      <c r="AD988" s="485"/>
      <c r="AE988" s="485"/>
      <c r="AF988" s="485"/>
      <c r="AG988" s="485"/>
      <c r="AH988" s="485"/>
      <c r="AI988" s="872"/>
    </row>
    <row r="989" ht="24.0" customHeight="1">
      <c r="A989" s="505"/>
      <c r="B989" s="485"/>
      <c r="C989" s="485"/>
      <c r="D989" s="485"/>
      <c r="E989" s="505"/>
      <c r="F989" s="485"/>
      <c r="G989" s="485"/>
      <c r="H989" s="485"/>
      <c r="I989" s="485"/>
      <c r="J989" s="973"/>
      <c r="K989" s="973"/>
      <c r="L989" s="485"/>
      <c r="M989" s="485"/>
      <c r="N989" s="485"/>
      <c r="O989" s="485"/>
      <c r="P989" s="973"/>
      <c r="Q989" s="973"/>
      <c r="R989" s="485"/>
      <c r="S989" s="485"/>
      <c r="T989" s="485"/>
      <c r="U989" s="968"/>
      <c r="V989" s="485"/>
      <c r="W989" s="485"/>
      <c r="X989" s="485"/>
      <c r="Y989" s="485"/>
      <c r="Z989" s="485"/>
      <c r="AA989" s="507"/>
      <c r="AB989" s="485"/>
      <c r="AC989" s="485"/>
      <c r="AD989" s="485"/>
      <c r="AE989" s="485"/>
      <c r="AF989" s="485"/>
      <c r="AG989" s="485"/>
      <c r="AH989" s="485"/>
      <c r="AI989" s="872"/>
    </row>
    <row r="990" ht="24.0" customHeight="1">
      <c r="A990" s="505"/>
      <c r="B990" s="485"/>
      <c r="C990" s="485"/>
      <c r="D990" s="485"/>
      <c r="E990" s="505"/>
      <c r="F990" s="485"/>
      <c r="G990" s="485"/>
      <c r="H990" s="485"/>
      <c r="I990" s="485"/>
      <c r="J990" s="973"/>
      <c r="K990" s="973"/>
      <c r="L990" s="485"/>
      <c r="M990" s="485"/>
      <c r="N990" s="485"/>
      <c r="O990" s="485"/>
      <c r="P990" s="973"/>
      <c r="Q990" s="973"/>
      <c r="R990" s="485"/>
      <c r="S990" s="485"/>
      <c r="T990" s="485"/>
      <c r="U990" s="968"/>
      <c r="V990" s="485"/>
      <c r="W990" s="485"/>
      <c r="X990" s="485"/>
      <c r="Y990" s="485"/>
      <c r="Z990" s="485"/>
      <c r="AA990" s="507"/>
      <c r="AB990" s="485"/>
      <c r="AC990" s="485"/>
      <c r="AD990" s="485"/>
      <c r="AE990" s="485"/>
      <c r="AF990" s="485"/>
      <c r="AG990" s="485"/>
      <c r="AH990" s="485"/>
      <c r="AI990" s="872"/>
    </row>
    <row r="991" ht="24.0" customHeight="1">
      <c r="A991" s="505"/>
      <c r="B991" s="485"/>
      <c r="C991" s="485"/>
      <c r="D991" s="485"/>
      <c r="E991" s="505"/>
      <c r="F991" s="485"/>
      <c r="G991" s="485"/>
      <c r="H991" s="485"/>
      <c r="I991" s="485"/>
      <c r="J991" s="973"/>
      <c r="K991" s="973"/>
      <c r="L991" s="485"/>
      <c r="M991" s="485"/>
      <c r="N991" s="485"/>
      <c r="O991" s="485"/>
      <c r="P991" s="973"/>
      <c r="Q991" s="973"/>
      <c r="R991" s="485"/>
      <c r="S991" s="485"/>
      <c r="T991" s="485"/>
      <c r="U991" s="968"/>
      <c r="V991" s="485"/>
      <c r="W991" s="485"/>
      <c r="X991" s="485"/>
      <c r="Y991" s="485"/>
      <c r="Z991" s="485"/>
      <c r="AA991" s="507"/>
      <c r="AB991" s="485"/>
      <c r="AC991" s="485"/>
      <c r="AD991" s="485"/>
      <c r="AE991" s="485"/>
      <c r="AF991" s="485"/>
      <c r="AG991" s="485"/>
      <c r="AH991" s="485"/>
      <c r="AI991" s="872"/>
    </row>
    <row r="992" ht="24.0" customHeight="1">
      <c r="A992" s="505"/>
      <c r="B992" s="485"/>
      <c r="C992" s="485"/>
      <c r="D992" s="485"/>
      <c r="E992" s="505"/>
      <c r="F992" s="485"/>
      <c r="G992" s="485"/>
      <c r="H992" s="485"/>
      <c r="I992" s="485"/>
      <c r="J992" s="973"/>
      <c r="K992" s="973"/>
      <c r="L992" s="485"/>
      <c r="M992" s="485"/>
      <c r="N992" s="485"/>
      <c r="O992" s="485"/>
      <c r="P992" s="973"/>
      <c r="Q992" s="973"/>
      <c r="R992" s="485"/>
      <c r="S992" s="485"/>
      <c r="T992" s="485"/>
      <c r="U992" s="968"/>
      <c r="V992" s="485"/>
      <c r="W992" s="485"/>
      <c r="X992" s="485"/>
      <c r="Y992" s="485"/>
      <c r="Z992" s="485"/>
      <c r="AA992" s="507"/>
      <c r="AB992" s="485"/>
      <c r="AC992" s="485"/>
      <c r="AD992" s="485"/>
      <c r="AE992" s="485"/>
      <c r="AF992" s="485"/>
      <c r="AG992" s="485"/>
      <c r="AH992" s="485"/>
      <c r="AI992" s="872"/>
    </row>
    <row r="993" ht="24.0" customHeight="1">
      <c r="A993" s="505"/>
      <c r="B993" s="485"/>
      <c r="C993" s="485"/>
      <c r="D993" s="485"/>
      <c r="E993" s="505"/>
      <c r="F993" s="485"/>
      <c r="G993" s="485"/>
      <c r="H993" s="485"/>
      <c r="I993" s="485"/>
      <c r="J993" s="973"/>
      <c r="K993" s="973"/>
      <c r="L993" s="485"/>
      <c r="M993" s="485"/>
      <c r="N993" s="485"/>
      <c r="O993" s="485"/>
      <c r="P993" s="973"/>
      <c r="Q993" s="973"/>
      <c r="R993" s="485"/>
      <c r="S993" s="485"/>
      <c r="T993" s="485"/>
      <c r="U993" s="968"/>
      <c r="V993" s="485"/>
      <c r="W993" s="485"/>
      <c r="X993" s="485"/>
      <c r="Y993" s="485"/>
      <c r="Z993" s="485"/>
      <c r="AA993" s="507"/>
      <c r="AB993" s="485"/>
      <c r="AC993" s="485"/>
      <c r="AD993" s="485"/>
      <c r="AE993" s="485"/>
      <c r="AF993" s="485"/>
      <c r="AG993" s="485"/>
      <c r="AH993" s="485"/>
      <c r="AI993" s="872"/>
    </row>
    <row r="994" ht="24.0" customHeight="1">
      <c r="A994" s="505"/>
      <c r="B994" s="485"/>
      <c r="C994" s="485"/>
      <c r="D994" s="485"/>
      <c r="E994" s="505"/>
      <c r="F994" s="485"/>
      <c r="G994" s="485"/>
      <c r="H994" s="485"/>
      <c r="I994" s="485"/>
      <c r="J994" s="973"/>
      <c r="K994" s="973"/>
      <c r="L994" s="485"/>
      <c r="M994" s="485"/>
      <c r="N994" s="485"/>
      <c r="O994" s="485"/>
      <c r="P994" s="973"/>
      <c r="Q994" s="973"/>
      <c r="R994" s="485"/>
      <c r="S994" s="485"/>
      <c r="T994" s="485"/>
      <c r="U994" s="968"/>
      <c r="V994" s="485"/>
      <c r="W994" s="485"/>
      <c r="X994" s="485"/>
      <c r="Y994" s="485"/>
      <c r="Z994" s="485"/>
      <c r="AA994" s="507"/>
      <c r="AB994" s="485"/>
      <c r="AC994" s="485"/>
      <c r="AD994" s="485"/>
      <c r="AE994" s="485"/>
      <c r="AF994" s="485"/>
      <c r="AG994" s="485"/>
      <c r="AH994" s="485"/>
      <c r="AI994" s="872"/>
    </row>
    <row r="995" ht="24.0" customHeight="1">
      <c r="A995" s="505"/>
      <c r="B995" s="485"/>
      <c r="C995" s="485"/>
      <c r="D995" s="485"/>
      <c r="E995" s="505"/>
      <c r="F995" s="485"/>
      <c r="G995" s="485"/>
      <c r="H995" s="485"/>
      <c r="I995" s="485"/>
      <c r="J995" s="973"/>
      <c r="K995" s="973"/>
      <c r="L995" s="485"/>
      <c r="M995" s="485"/>
      <c r="N995" s="485"/>
      <c r="O995" s="485"/>
      <c r="P995" s="973"/>
      <c r="Q995" s="973"/>
      <c r="R995" s="485"/>
      <c r="S995" s="485"/>
      <c r="T995" s="485"/>
      <c r="U995" s="968"/>
      <c r="V995" s="485"/>
      <c r="W995" s="485"/>
      <c r="X995" s="485"/>
      <c r="Y995" s="485"/>
      <c r="Z995" s="485"/>
      <c r="AA995" s="507"/>
      <c r="AB995" s="485"/>
      <c r="AC995" s="485"/>
      <c r="AD995" s="485"/>
      <c r="AE995" s="485"/>
      <c r="AF995" s="485"/>
      <c r="AG995" s="485"/>
      <c r="AH995" s="485"/>
      <c r="AI995" s="872"/>
    </row>
    <row r="996" ht="24.0" customHeight="1">
      <c r="A996" s="505"/>
      <c r="B996" s="485"/>
      <c r="C996" s="485"/>
      <c r="D996" s="485"/>
      <c r="E996" s="505"/>
      <c r="F996" s="485"/>
      <c r="G996" s="485"/>
      <c r="H996" s="485"/>
      <c r="I996" s="485"/>
      <c r="J996" s="973"/>
      <c r="K996" s="973"/>
      <c r="L996" s="485"/>
      <c r="M996" s="485"/>
      <c r="N996" s="485"/>
      <c r="O996" s="485"/>
      <c r="P996" s="973"/>
      <c r="Q996" s="973"/>
      <c r="R996" s="485"/>
      <c r="S996" s="485"/>
      <c r="T996" s="485"/>
      <c r="U996" s="968"/>
      <c r="V996" s="485"/>
      <c r="W996" s="485"/>
      <c r="X996" s="485"/>
      <c r="Y996" s="485"/>
      <c r="Z996" s="485"/>
      <c r="AA996" s="507"/>
      <c r="AB996" s="485"/>
      <c r="AC996" s="485"/>
      <c r="AD996" s="485"/>
      <c r="AE996" s="485"/>
      <c r="AF996" s="485"/>
      <c r="AG996" s="485"/>
      <c r="AH996" s="485"/>
      <c r="AI996" s="872"/>
    </row>
    <row r="997" ht="24.0" customHeight="1">
      <c r="A997" s="505"/>
      <c r="B997" s="485"/>
      <c r="C997" s="485"/>
      <c r="D997" s="485"/>
      <c r="E997" s="505"/>
      <c r="F997" s="485"/>
      <c r="G997" s="485"/>
      <c r="H997" s="485"/>
      <c r="I997" s="485"/>
      <c r="J997" s="973"/>
      <c r="K997" s="973"/>
      <c r="L997" s="485"/>
      <c r="M997" s="485"/>
      <c r="N997" s="485"/>
      <c r="O997" s="485"/>
      <c r="P997" s="973"/>
      <c r="Q997" s="973"/>
      <c r="R997" s="485"/>
      <c r="S997" s="485"/>
      <c r="T997" s="485"/>
      <c r="U997" s="968"/>
      <c r="V997" s="485"/>
      <c r="W997" s="485"/>
      <c r="X997" s="485"/>
      <c r="Y997" s="485"/>
      <c r="Z997" s="485"/>
      <c r="AA997" s="507"/>
      <c r="AB997" s="485"/>
      <c r="AC997" s="485"/>
      <c r="AD997" s="485"/>
      <c r="AE997" s="485"/>
      <c r="AF997" s="485"/>
      <c r="AG997" s="485"/>
      <c r="AH997" s="485"/>
      <c r="AI997" s="872"/>
    </row>
    <row r="998" ht="24.0" customHeight="1">
      <c r="A998" s="505"/>
      <c r="B998" s="485"/>
      <c r="C998" s="485"/>
      <c r="D998" s="485"/>
      <c r="E998" s="505"/>
      <c r="F998" s="485"/>
      <c r="G998" s="485"/>
      <c r="H998" s="485"/>
      <c r="I998" s="485"/>
      <c r="J998" s="973"/>
      <c r="K998" s="973"/>
      <c r="L998" s="485"/>
      <c r="M998" s="485"/>
      <c r="N998" s="485"/>
      <c r="O998" s="485"/>
      <c r="P998" s="973"/>
      <c r="Q998" s="973"/>
      <c r="R998" s="485"/>
      <c r="S998" s="485"/>
      <c r="T998" s="485"/>
      <c r="U998" s="968"/>
      <c r="V998" s="485"/>
      <c r="W998" s="485"/>
      <c r="X998" s="485"/>
      <c r="Y998" s="485"/>
      <c r="Z998" s="485"/>
      <c r="AA998" s="507"/>
      <c r="AB998" s="485"/>
      <c r="AC998" s="485"/>
      <c r="AD998" s="485"/>
      <c r="AE998" s="485"/>
      <c r="AF998" s="485"/>
      <c r="AG998" s="485"/>
      <c r="AH998" s="485"/>
      <c r="AI998" s="872"/>
    </row>
    <row r="999" ht="24.0" customHeight="1">
      <c r="A999" s="505"/>
      <c r="B999" s="485"/>
      <c r="C999" s="485"/>
      <c r="D999" s="485"/>
      <c r="E999" s="505"/>
      <c r="F999" s="485"/>
      <c r="G999" s="485"/>
      <c r="H999" s="485"/>
      <c r="I999" s="485"/>
      <c r="J999" s="973"/>
      <c r="K999" s="973"/>
      <c r="L999" s="485"/>
      <c r="M999" s="485"/>
      <c r="N999" s="485"/>
      <c r="O999" s="485"/>
      <c r="P999" s="973"/>
      <c r="Q999" s="973"/>
      <c r="R999" s="485"/>
      <c r="S999" s="485"/>
      <c r="T999" s="485"/>
      <c r="U999" s="968"/>
      <c r="V999" s="485"/>
      <c r="W999" s="485"/>
      <c r="X999" s="485"/>
      <c r="Y999" s="485"/>
      <c r="Z999" s="485"/>
      <c r="AA999" s="507"/>
      <c r="AB999" s="485"/>
      <c r="AC999" s="485"/>
      <c r="AD999" s="485"/>
      <c r="AE999" s="485"/>
      <c r="AF999" s="485"/>
      <c r="AG999" s="485"/>
      <c r="AH999" s="485"/>
      <c r="AI999" s="872"/>
    </row>
    <row r="1000" ht="24.0" customHeight="1">
      <c r="A1000" s="505"/>
      <c r="B1000" s="485"/>
      <c r="C1000" s="485"/>
      <c r="D1000" s="485"/>
      <c r="E1000" s="505"/>
      <c r="F1000" s="485"/>
      <c r="G1000" s="485"/>
      <c r="H1000" s="485"/>
      <c r="I1000" s="485"/>
      <c r="J1000" s="973"/>
      <c r="K1000" s="973"/>
      <c r="L1000" s="485"/>
      <c r="M1000" s="485"/>
      <c r="N1000" s="485"/>
      <c r="O1000" s="485"/>
      <c r="P1000" s="973"/>
      <c r="Q1000" s="973"/>
      <c r="R1000" s="485"/>
      <c r="S1000" s="485"/>
      <c r="T1000" s="485"/>
      <c r="U1000" s="968"/>
      <c r="V1000" s="485"/>
      <c r="W1000" s="485"/>
      <c r="X1000" s="485"/>
      <c r="Y1000" s="485"/>
      <c r="Z1000" s="485"/>
      <c r="AA1000" s="507"/>
      <c r="AB1000" s="485"/>
      <c r="AC1000" s="485"/>
      <c r="AD1000" s="485"/>
      <c r="AE1000" s="485"/>
      <c r="AF1000" s="485"/>
      <c r="AG1000" s="485"/>
      <c r="AH1000" s="485"/>
      <c r="AI1000" s="872"/>
    </row>
    <row r="1001" ht="24.0" customHeight="1">
      <c r="A1001" s="505"/>
      <c r="B1001" s="485"/>
      <c r="C1001" s="485"/>
      <c r="D1001" s="485"/>
      <c r="E1001" s="505"/>
      <c r="F1001" s="485"/>
      <c r="G1001" s="485"/>
      <c r="H1001" s="485"/>
      <c r="I1001" s="485"/>
      <c r="J1001" s="973"/>
      <c r="K1001" s="973"/>
      <c r="L1001" s="485"/>
      <c r="M1001" s="485"/>
      <c r="N1001" s="485"/>
      <c r="O1001" s="485"/>
      <c r="P1001" s="973"/>
      <c r="Q1001" s="973"/>
      <c r="R1001" s="485"/>
      <c r="S1001" s="485"/>
      <c r="T1001" s="485"/>
      <c r="U1001" s="968"/>
      <c r="V1001" s="485"/>
      <c r="W1001" s="485"/>
      <c r="X1001" s="485"/>
      <c r="Y1001" s="485"/>
      <c r="Z1001" s="485"/>
      <c r="AA1001" s="507"/>
      <c r="AB1001" s="485"/>
      <c r="AC1001" s="485"/>
      <c r="AD1001" s="485"/>
      <c r="AE1001" s="485"/>
      <c r="AF1001" s="485"/>
      <c r="AG1001" s="485"/>
      <c r="AH1001" s="485"/>
      <c r="AI1001" s="872"/>
    </row>
    <row r="1002" ht="24.0" customHeight="1">
      <c r="A1002" s="505"/>
      <c r="B1002" s="485"/>
      <c r="C1002" s="485"/>
      <c r="D1002" s="485"/>
      <c r="E1002" s="505"/>
      <c r="F1002" s="485"/>
      <c r="G1002" s="485"/>
      <c r="H1002" s="485"/>
      <c r="I1002" s="485"/>
      <c r="J1002" s="973"/>
      <c r="K1002" s="973"/>
      <c r="L1002" s="485"/>
      <c r="M1002" s="485"/>
      <c r="N1002" s="485"/>
      <c r="O1002" s="485"/>
      <c r="P1002" s="973"/>
      <c r="Q1002" s="973"/>
      <c r="R1002" s="485"/>
      <c r="S1002" s="485"/>
      <c r="T1002" s="485"/>
      <c r="U1002" s="968"/>
      <c r="V1002" s="485"/>
      <c r="W1002" s="485"/>
      <c r="X1002" s="485"/>
      <c r="Y1002" s="485"/>
      <c r="Z1002" s="485"/>
      <c r="AA1002" s="507"/>
      <c r="AB1002" s="485"/>
      <c r="AC1002" s="485"/>
      <c r="AD1002" s="485"/>
      <c r="AE1002" s="485"/>
      <c r="AF1002" s="485"/>
      <c r="AG1002" s="485"/>
      <c r="AH1002" s="485"/>
      <c r="AI1002" s="872"/>
    </row>
    <row r="1003" ht="24.0" customHeight="1">
      <c r="A1003" s="505"/>
      <c r="B1003" s="485"/>
      <c r="C1003" s="485"/>
      <c r="D1003" s="485"/>
      <c r="E1003" s="505"/>
      <c r="F1003" s="485"/>
      <c r="G1003" s="485"/>
      <c r="H1003" s="485"/>
      <c r="I1003" s="485"/>
      <c r="J1003" s="973"/>
      <c r="K1003" s="973"/>
      <c r="L1003" s="485"/>
      <c r="M1003" s="485"/>
      <c r="N1003" s="485"/>
      <c r="O1003" s="485"/>
      <c r="P1003" s="973"/>
      <c r="Q1003" s="973"/>
      <c r="R1003" s="485"/>
      <c r="S1003" s="485"/>
      <c r="T1003" s="485"/>
      <c r="U1003" s="968"/>
      <c r="V1003" s="485"/>
      <c r="W1003" s="485"/>
      <c r="X1003" s="485"/>
      <c r="Y1003" s="485"/>
      <c r="Z1003" s="485"/>
      <c r="AA1003" s="507"/>
      <c r="AB1003" s="485"/>
      <c r="AC1003" s="485"/>
      <c r="AD1003" s="485"/>
      <c r="AE1003" s="485"/>
      <c r="AF1003" s="485"/>
      <c r="AG1003" s="485"/>
      <c r="AH1003" s="485"/>
      <c r="AI1003" s="872"/>
    </row>
    <row r="1004" ht="24.0" customHeight="1">
      <c r="A1004" s="505"/>
      <c r="B1004" s="485"/>
      <c r="C1004" s="485"/>
      <c r="D1004" s="485"/>
      <c r="E1004" s="505"/>
      <c r="F1004" s="485"/>
      <c r="G1004" s="485"/>
      <c r="H1004" s="485"/>
      <c r="I1004" s="485"/>
      <c r="J1004" s="973"/>
      <c r="K1004" s="973"/>
      <c r="L1004" s="485"/>
      <c r="M1004" s="485"/>
      <c r="N1004" s="485"/>
      <c r="O1004" s="485"/>
      <c r="P1004" s="973"/>
      <c r="Q1004" s="973"/>
      <c r="R1004" s="485"/>
      <c r="S1004" s="485"/>
      <c r="T1004" s="485"/>
      <c r="U1004" s="968"/>
      <c r="V1004" s="485"/>
      <c r="W1004" s="485"/>
      <c r="X1004" s="485"/>
      <c r="Y1004" s="485"/>
      <c r="Z1004" s="485"/>
      <c r="AA1004" s="507"/>
      <c r="AB1004" s="485"/>
      <c r="AC1004" s="485"/>
      <c r="AD1004" s="485"/>
      <c r="AE1004" s="485"/>
      <c r="AF1004" s="485"/>
      <c r="AG1004" s="485"/>
      <c r="AH1004" s="485"/>
      <c r="AI1004" s="872"/>
    </row>
    <row r="1005" ht="24.0" customHeight="1">
      <c r="A1005" s="505"/>
      <c r="B1005" s="485"/>
      <c r="C1005" s="485"/>
      <c r="D1005" s="485"/>
      <c r="E1005" s="505"/>
      <c r="F1005" s="485"/>
      <c r="G1005" s="485"/>
      <c r="H1005" s="485"/>
      <c r="I1005" s="485"/>
      <c r="J1005" s="973"/>
      <c r="K1005" s="973"/>
      <c r="L1005" s="485"/>
      <c r="M1005" s="485"/>
      <c r="N1005" s="485"/>
      <c r="O1005" s="485"/>
      <c r="P1005" s="973"/>
      <c r="Q1005" s="973"/>
      <c r="R1005" s="485"/>
      <c r="S1005" s="485"/>
      <c r="T1005" s="485"/>
      <c r="U1005" s="968"/>
      <c r="V1005" s="485"/>
      <c r="W1005" s="485"/>
      <c r="X1005" s="485"/>
      <c r="Y1005" s="485"/>
      <c r="Z1005" s="485"/>
      <c r="AA1005" s="507"/>
      <c r="AB1005" s="485"/>
      <c r="AC1005" s="485"/>
      <c r="AD1005" s="485"/>
      <c r="AE1005" s="485"/>
      <c r="AF1005" s="485"/>
      <c r="AG1005" s="485"/>
      <c r="AH1005" s="485"/>
      <c r="AI1005" s="872"/>
    </row>
    <row r="1006" ht="24.0" customHeight="1">
      <c r="A1006" s="505"/>
      <c r="B1006" s="485"/>
      <c r="C1006" s="485"/>
      <c r="D1006" s="485"/>
      <c r="E1006" s="505"/>
      <c r="F1006" s="485"/>
      <c r="G1006" s="485"/>
      <c r="H1006" s="485"/>
      <c r="I1006" s="485"/>
      <c r="J1006" s="973"/>
      <c r="K1006" s="973"/>
      <c r="L1006" s="485"/>
      <c r="M1006" s="485"/>
      <c r="N1006" s="485"/>
      <c r="O1006" s="485"/>
      <c r="P1006" s="973"/>
      <c r="Q1006" s="973"/>
      <c r="R1006" s="485"/>
      <c r="S1006" s="485"/>
      <c r="T1006" s="485"/>
      <c r="U1006" s="968"/>
      <c r="V1006" s="485"/>
      <c r="W1006" s="485"/>
      <c r="X1006" s="485"/>
      <c r="Y1006" s="485"/>
      <c r="Z1006" s="485"/>
      <c r="AA1006" s="507"/>
      <c r="AB1006" s="485"/>
      <c r="AC1006" s="485"/>
      <c r="AD1006" s="485"/>
      <c r="AE1006" s="485"/>
      <c r="AF1006" s="485"/>
      <c r="AG1006" s="485"/>
      <c r="AH1006" s="485"/>
      <c r="AI1006" s="872"/>
    </row>
    <row r="1007" ht="24.0" customHeight="1">
      <c r="A1007" s="505"/>
      <c r="B1007" s="485"/>
      <c r="C1007" s="485"/>
      <c r="D1007" s="485"/>
      <c r="E1007" s="505"/>
      <c r="F1007" s="485"/>
      <c r="G1007" s="485"/>
      <c r="H1007" s="485"/>
      <c r="I1007" s="485"/>
      <c r="J1007" s="973"/>
      <c r="K1007" s="973"/>
      <c r="L1007" s="485"/>
      <c r="M1007" s="485"/>
      <c r="N1007" s="485"/>
      <c r="O1007" s="485"/>
      <c r="P1007" s="973"/>
      <c r="Q1007" s="973"/>
      <c r="R1007" s="485"/>
      <c r="S1007" s="485"/>
      <c r="T1007" s="485"/>
      <c r="U1007" s="968"/>
      <c r="V1007" s="485"/>
      <c r="W1007" s="485"/>
      <c r="X1007" s="485"/>
      <c r="Y1007" s="485"/>
      <c r="Z1007" s="485"/>
      <c r="AA1007" s="507"/>
      <c r="AB1007" s="485"/>
      <c r="AC1007" s="485"/>
      <c r="AD1007" s="485"/>
      <c r="AE1007" s="485"/>
      <c r="AF1007" s="485"/>
      <c r="AG1007" s="485"/>
      <c r="AH1007" s="485"/>
      <c r="AI1007" s="872"/>
    </row>
    <row r="1008" ht="24.0" customHeight="1">
      <c r="A1008" s="505"/>
      <c r="B1008" s="485"/>
      <c r="C1008" s="485"/>
      <c r="D1008" s="485"/>
      <c r="E1008" s="505"/>
      <c r="F1008" s="485"/>
      <c r="G1008" s="485"/>
      <c r="H1008" s="485"/>
      <c r="I1008" s="485"/>
      <c r="J1008" s="973"/>
      <c r="K1008" s="973"/>
      <c r="L1008" s="485"/>
      <c r="M1008" s="485"/>
      <c r="N1008" s="485"/>
      <c r="O1008" s="485"/>
      <c r="P1008" s="973"/>
      <c r="Q1008" s="973"/>
      <c r="R1008" s="485"/>
      <c r="S1008" s="485"/>
      <c r="T1008" s="485"/>
      <c r="U1008" s="968"/>
      <c r="V1008" s="485"/>
      <c r="W1008" s="485"/>
      <c r="X1008" s="485"/>
      <c r="Y1008" s="485"/>
      <c r="Z1008" s="485"/>
      <c r="AA1008" s="507"/>
      <c r="AB1008" s="485"/>
      <c r="AC1008" s="485"/>
      <c r="AD1008" s="485"/>
      <c r="AE1008" s="485"/>
      <c r="AF1008" s="485"/>
      <c r="AG1008" s="485"/>
      <c r="AH1008" s="485"/>
      <c r="AI1008" s="872"/>
    </row>
    <row r="1009" ht="24.0" customHeight="1">
      <c r="A1009" s="505"/>
      <c r="B1009" s="485"/>
      <c r="C1009" s="485"/>
      <c r="D1009" s="485"/>
      <c r="E1009" s="505"/>
      <c r="F1009" s="485"/>
      <c r="G1009" s="485"/>
      <c r="H1009" s="485"/>
      <c r="I1009" s="485"/>
      <c r="J1009" s="973"/>
      <c r="K1009" s="973"/>
      <c r="L1009" s="485"/>
      <c r="M1009" s="485"/>
      <c r="N1009" s="485"/>
      <c r="O1009" s="485"/>
      <c r="P1009" s="973"/>
      <c r="Q1009" s="973"/>
      <c r="R1009" s="485"/>
      <c r="S1009" s="485"/>
      <c r="T1009" s="485"/>
      <c r="U1009" s="968"/>
      <c r="V1009" s="485"/>
      <c r="W1009" s="485"/>
      <c r="X1009" s="485"/>
      <c r="Y1009" s="485"/>
      <c r="Z1009" s="485"/>
      <c r="AA1009" s="507"/>
      <c r="AB1009" s="485"/>
      <c r="AC1009" s="485"/>
      <c r="AD1009" s="485"/>
      <c r="AE1009" s="485"/>
      <c r="AF1009" s="485"/>
      <c r="AG1009" s="485"/>
      <c r="AH1009" s="485"/>
      <c r="AI1009" s="872"/>
    </row>
    <row r="1010" ht="24.0" customHeight="1">
      <c r="A1010" s="505"/>
      <c r="B1010" s="485"/>
      <c r="C1010" s="485"/>
      <c r="D1010" s="485"/>
      <c r="E1010" s="505"/>
      <c r="F1010" s="485"/>
      <c r="G1010" s="485"/>
      <c r="H1010" s="485"/>
      <c r="I1010" s="485"/>
      <c r="J1010" s="973"/>
      <c r="K1010" s="973"/>
      <c r="L1010" s="485"/>
      <c r="M1010" s="485"/>
      <c r="N1010" s="485"/>
      <c r="O1010" s="485"/>
      <c r="P1010" s="973"/>
      <c r="Q1010" s="973"/>
      <c r="R1010" s="485"/>
      <c r="S1010" s="485"/>
      <c r="T1010" s="485"/>
      <c r="U1010" s="968"/>
      <c r="V1010" s="485"/>
      <c r="W1010" s="485"/>
      <c r="X1010" s="485"/>
      <c r="Y1010" s="485"/>
      <c r="Z1010" s="485"/>
      <c r="AA1010" s="507"/>
      <c r="AB1010" s="485"/>
      <c r="AC1010" s="485"/>
      <c r="AD1010" s="485"/>
      <c r="AE1010" s="485"/>
      <c r="AF1010" s="485"/>
      <c r="AG1010" s="485"/>
      <c r="AH1010" s="485"/>
      <c r="AI1010" s="872"/>
    </row>
    <row r="1011" ht="24.0" customHeight="1">
      <c r="A1011" s="505"/>
      <c r="B1011" s="485"/>
      <c r="C1011" s="485"/>
      <c r="D1011" s="485"/>
      <c r="E1011" s="505"/>
      <c r="F1011" s="485"/>
      <c r="G1011" s="485"/>
      <c r="H1011" s="485"/>
      <c r="I1011" s="485"/>
      <c r="J1011" s="973"/>
      <c r="K1011" s="973"/>
      <c r="L1011" s="485"/>
      <c r="M1011" s="485"/>
      <c r="N1011" s="485"/>
      <c r="O1011" s="485"/>
      <c r="P1011" s="973"/>
      <c r="Q1011" s="973"/>
      <c r="R1011" s="485"/>
      <c r="S1011" s="485"/>
      <c r="T1011" s="485"/>
      <c r="U1011" s="968"/>
      <c r="V1011" s="485"/>
      <c r="W1011" s="485"/>
      <c r="X1011" s="485"/>
      <c r="Y1011" s="485"/>
      <c r="Z1011" s="485"/>
      <c r="AA1011" s="507"/>
      <c r="AB1011" s="485"/>
      <c r="AC1011" s="485"/>
      <c r="AD1011" s="485"/>
      <c r="AE1011" s="485"/>
      <c r="AF1011" s="485"/>
      <c r="AG1011" s="485"/>
      <c r="AH1011" s="485"/>
      <c r="AI1011" s="872"/>
    </row>
    <row r="1012" ht="24.0" customHeight="1">
      <c r="A1012" s="505"/>
      <c r="B1012" s="485"/>
      <c r="C1012" s="485"/>
      <c r="D1012" s="485"/>
      <c r="E1012" s="505"/>
      <c r="F1012" s="485"/>
      <c r="G1012" s="485"/>
      <c r="H1012" s="485"/>
      <c r="I1012" s="485"/>
      <c r="J1012" s="973"/>
      <c r="K1012" s="973"/>
      <c r="L1012" s="485"/>
      <c r="M1012" s="485"/>
      <c r="N1012" s="485"/>
      <c r="O1012" s="485"/>
      <c r="P1012" s="973"/>
      <c r="Q1012" s="973"/>
      <c r="R1012" s="485"/>
      <c r="S1012" s="485"/>
      <c r="T1012" s="485"/>
      <c r="U1012" s="968"/>
      <c r="V1012" s="485"/>
      <c r="W1012" s="485"/>
      <c r="X1012" s="485"/>
      <c r="Y1012" s="485"/>
      <c r="Z1012" s="485"/>
      <c r="AA1012" s="507"/>
      <c r="AB1012" s="485"/>
      <c r="AC1012" s="485"/>
      <c r="AD1012" s="485"/>
      <c r="AE1012" s="485"/>
      <c r="AF1012" s="485"/>
      <c r="AG1012" s="485"/>
      <c r="AH1012" s="485"/>
      <c r="AI1012" s="872"/>
    </row>
    <row r="1013" ht="24.0" customHeight="1">
      <c r="A1013" s="505"/>
      <c r="B1013" s="485"/>
      <c r="C1013" s="485"/>
      <c r="D1013" s="485"/>
      <c r="E1013" s="505"/>
      <c r="F1013" s="485"/>
      <c r="G1013" s="485"/>
      <c r="H1013" s="485"/>
      <c r="I1013" s="485"/>
      <c r="J1013" s="973"/>
      <c r="K1013" s="973"/>
      <c r="L1013" s="485"/>
      <c r="M1013" s="485"/>
      <c r="N1013" s="485"/>
      <c r="O1013" s="485"/>
      <c r="P1013" s="973"/>
      <c r="Q1013" s="973"/>
      <c r="R1013" s="485"/>
      <c r="S1013" s="485"/>
      <c r="T1013" s="485"/>
      <c r="U1013" s="968"/>
      <c r="V1013" s="485"/>
      <c r="W1013" s="485"/>
      <c r="X1013" s="485"/>
      <c r="Y1013" s="485"/>
      <c r="Z1013" s="485"/>
      <c r="AA1013" s="507"/>
      <c r="AB1013" s="485"/>
      <c r="AC1013" s="485"/>
      <c r="AD1013" s="485"/>
      <c r="AE1013" s="485"/>
      <c r="AF1013" s="485"/>
      <c r="AG1013" s="485"/>
      <c r="AH1013" s="485"/>
      <c r="AI1013" s="872"/>
    </row>
    <row r="1014" ht="24.0" customHeight="1">
      <c r="A1014" s="505"/>
      <c r="B1014" s="485"/>
      <c r="C1014" s="485"/>
      <c r="D1014" s="485"/>
      <c r="E1014" s="505"/>
      <c r="F1014" s="485"/>
      <c r="G1014" s="485"/>
      <c r="H1014" s="485"/>
      <c r="I1014" s="485"/>
      <c r="J1014" s="973"/>
      <c r="K1014" s="973"/>
      <c r="L1014" s="485"/>
      <c r="M1014" s="485"/>
      <c r="N1014" s="485"/>
      <c r="O1014" s="485"/>
      <c r="P1014" s="973"/>
      <c r="Q1014" s="973"/>
      <c r="R1014" s="485"/>
      <c r="S1014" s="485"/>
      <c r="T1014" s="485"/>
      <c r="U1014" s="968"/>
      <c r="V1014" s="485"/>
      <c r="W1014" s="485"/>
      <c r="X1014" s="485"/>
      <c r="Y1014" s="485"/>
      <c r="Z1014" s="485"/>
      <c r="AA1014" s="507"/>
      <c r="AB1014" s="485"/>
      <c r="AC1014" s="485"/>
      <c r="AD1014" s="485"/>
      <c r="AE1014" s="485"/>
      <c r="AF1014" s="485"/>
      <c r="AG1014" s="485"/>
      <c r="AH1014" s="485"/>
      <c r="AI1014" s="872"/>
    </row>
    <row r="1015" ht="24.0" customHeight="1">
      <c r="A1015" s="505"/>
      <c r="B1015" s="485"/>
      <c r="C1015" s="485"/>
      <c r="D1015" s="485"/>
      <c r="E1015" s="505"/>
      <c r="F1015" s="485"/>
      <c r="G1015" s="485"/>
      <c r="H1015" s="485"/>
      <c r="I1015" s="485"/>
      <c r="J1015" s="973"/>
      <c r="K1015" s="973"/>
      <c r="L1015" s="485"/>
      <c r="M1015" s="485"/>
      <c r="N1015" s="485"/>
      <c r="O1015" s="485"/>
      <c r="P1015" s="973"/>
      <c r="Q1015" s="973"/>
      <c r="R1015" s="485"/>
      <c r="S1015" s="485"/>
      <c r="T1015" s="485"/>
      <c r="U1015" s="968"/>
      <c r="V1015" s="485"/>
      <c r="W1015" s="485"/>
      <c r="X1015" s="485"/>
      <c r="Y1015" s="485"/>
      <c r="Z1015" s="485"/>
      <c r="AA1015" s="507"/>
      <c r="AB1015" s="485"/>
      <c r="AC1015" s="485"/>
      <c r="AD1015" s="485"/>
      <c r="AE1015" s="485"/>
      <c r="AF1015" s="485"/>
      <c r="AG1015" s="485"/>
      <c r="AH1015" s="485"/>
      <c r="AI1015" s="872"/>
    </row>
    <row r="1016" ht="24.0" customHeight="1">
      <c r="A1016" s="505"/>
      <c r="B1016" s="485"/>
      <c r="C1016" s="485"/>
      <c r="D1016" s="485"/>
      <c r="E1016" s="505"/>
      <c r="F1016" s="485"/>
      <c r="G1016" s="485"/>
      <c r="H1016" s="485"/>
      <c r="I1016" s="485"/>
      <c r="J1016" s="973"/>
      <c r="K1016" s="973"/>
      <c r="L1016" s="485"/>
      <c r="M1016" s="485"/>
      <c r="N1016" s="485"/>
      <c r="O1016" s="485"/>
      <c r="P1016" s="973"/>
      <c r="Q1016" s="973"/>
      <c r="R1016" s="485"/>
      <c r="S1016" s="485"/>
      <c r="T1016" s="485"/>
      <c r="U1016" s="968"/>
      <c r="V1016" s="485"/>
      <c r="W1016" s="485"/>
      <c r="X1016" s="485"/>
      <c r="Y1016" s="485"/>
      <c r="Z1016" s="485"/>
      <c r="AA1016" s="507"/>
      <c r="AB1016" s="485"/>
      <c r="AC1016" s="485"/>
      <c r="AD1016" s="485"/>
      <c r="AE1016" s="485"/>
      <c r="AF1016" s="485"/>
      <c r="AG1016" s="485"/>
      <c r="AH1016" s="485"/>
      <c r="AI1016" s="872"/>
    </row>
    <row r="1017" ht="24.0" customHeight="1">
      <c r="A1017" s="505"/>
      <c r="B1017" s="485"/>
      <c r="C1017" s="485"/>
      <c r="D1017" s="485"/>
      <c r="E1017" s="505"/>
      <c r="F1017" s="485"/>
      <c r="G1017" s="485"/>
      <c r="H1017" s="485"/>
      <c r="I1017" s="485"/>
      <c r="J1017" s="973"/>
      <c r="K1017" s="973"/>
      <c r="L1017" s="485"/>
      <c r="M1017" s="485"/>
      <c r="N1017" s="485"/>
      <c r="O1017" s="485"/>
      <c r="P1017" s="973"/>
      <c r="Q1017" s="973"/>
      <c r="R1017" s="485"/>
      <c r="S1017" s="485"/>
      <c r="T1017" s="485"/>
      <c r="U1017" s="968"/>
      <c r="V1017" s="485"/>
      <c r="W1017" s="485"/>
      <c r="X1017" s="485"/>
      <c r="Y1017" s="485"/>
      <c r="Z1017" s="485"/>
      <c r="AA1017" s="507"/>
      <c r="AB1017" s="485"/>
      <c r="AC1017" s="485"/>
      <c r="AD1017" s="485"/>
      <c r="AE1017" s="485"/>
      <c r="AF1017" s="485"/>
      <c r="AG1017" s="485"/>
      <c r="AH1017" s="485"/>
      <c r="AI1017" s="872"/>
    </row>
    <row r="1018" ht="24.0" customHeight="1">
      <c r="A1018" s="505"/>
      <c r="B1018" s="485"/>
      <c r="C1018" s="485"/>
      <c r="D1018" s="485"/>
      <c r="E1018" s="505"/>
      <c r="F1018" s="485"/>
      <c r="G1018" s="485"/>
      <c r="H1018" s="485"/>
      <c r="I1018" s="485"/>
      <c r="J1018" s="973"/>
      <c r="K1018" s="973"/>
      <c r="L1018" s="485"/>
      <c r="M1018" s="485"/>
      <c r="N1018" s="485"/>
      <c r="O1018" s="485"/>
      <c r="P1018" s="973"/>
      <c r="Q1018" s="973"/>
      <c r="R1018" s="485"/>
      <c r="S1018" s="485"/>
      <c r="T1018" s="485"/>
      <c r="U1018" s="968"/>
      <c r="V1018" s="485"/>
      <c r="W1018" s="485"/>
      <c r="X1018" s="485"/>
      <c r="Y1018" s="485"/>
      <c r="Z1018" s="485"/>
      <c r="AA1018" s="507"/>
      <c r="AB1018" s="485"/>
      <c r="AC1018" s="485"/>
      <c r="AD1018" s="485"/>
      <c r="AE1018" s="485"/>
      <c r="AF1018" s="485"/>
      <c r="AG1018" s="485"/>
      <c r="AH1018" s="485"/>
      <c r="AI1018" s="872"/>
    </row>
    <row r="1019" ht="24.0" customHeight="1">
      <c r="A1019" s="505"/>
      <c r="B1019" s="485"/>
      <c r="C1019" s="485"/>
      <c r="D1019" s="485"/>
      <c r="E1019" s="505"/>
      <c r="F1019" s="485"/>
      <c r="G1019" s="485"/>
      <c r="H1019" s="485"/>
      <c r="I1019" s="485"/>
      <c r="J1019" s="973"/>
      <c r="K1019" s="973"/>
      <c r="L1019" s="485"/>
      <c r="M1019" s="485"/>
      <c r="N1019" s="485"/>
      <c r="O1019" s="485"/>
      <c r="P1019" s="973"/>
      <c r="Q1019" s="973"/>
      <c r="R1019" s="485"/>
      <c r="S1019" s="485"/>
      <c r="T1019" s="485"/>
      <c r="U1019" s="968"/>
      <c r="V1019" s="485"/>
      <c r="W1019" s="485"/>
      <c r="X1019" s="485"/>
      <c r="Y1019" s="485"/>
      <c r="Z1019" s="485"/>
      <c r="AA1019" s="507"/>
      <c r="AB1019" s="485"/>
      <c r="AC1019" s="485"/>
      <c r="AD1019" s="485"/>
      <c r="AE1019" s="485"/>
      <c r="AF1019" s="485"/>
      <c r="AG1019" s="485"/>
      <c r="AH1019" s="485"/>
      <c r="AI1019" s="872"/>
    </row>
    <row r="1020" ht="24.0" customHeight="1">
      <c r="A1020" s="505"/>
      <c r="B1020" s="485"/>
      <c r="C1020" s="485"/>
      <c r="D1020" s="485"/>
      <c r="E1020" s="505"/>
      <c r="F1020" s="485"/>
      <c r="G1020" s="485"/>
      <c r="H1020" s="485"/>
      <c r="I1020" s="485"/>
      <c r="J1020" s="973"/>
      <c r="K1020" s="973"/>
      <c r="L1020" s="485"/>
      <c r="M1020" s="485"/>
      <c r="N1020" s="485"/>
      <c r="O1020" s="485"/>
      <c r="P1020" s="973"/>
      <c r="Q1020" s="973"/>
      <c r="R1020" s="485"/>
      <c r="S1020" s="485"/>
      <c r="T1020" s="485"/>
      <c r="U1020" s="968"/>
      <c r="V1020" s="485"/>
      <c r="W1020" s="485"/>
      <c r="X1020" s="485"/>
      <c r="Y1020" s="485"/>
      <c r="Z1020" s="485"/>
      <c r="AA1020" s="507"/>
      <c r="AB1020" s="485"/>
      <c r="AC1020" s="485"/>
      <c r="AD1020" s="485"/>
      <c r="AE1020" s="485"/>
      <c r="AF1020" s="485"/>
      <c r="AG1020" s="485"/>
      <c r="AH1020" s="485"/>
      <c r="AI1020" s="872"/>
    </row>
    <row r="1021" ht="24.0" customHeight="1">
      <c r="A1021" s="505"/>
      <c r="B1021" s="485"/>
      <c r="C1021" s="485"/>
      <c r="D1021" s="485"/>
      <c r="E1021" s="505"/>
      <c r="F1021" s="485"/>
      <c r="G1021" s="485"/>
      <c r="H1021" s="485"/>
      <c r="I1021" s="485"/>
      <c r="J1021" s="973"/>
      <c r="K1021" s="973"/>
      <c r="L1021" s="485"/>
      <c r="M1021" s="485"/>
      <c r="N1021" s="485"/>
      <c r="O1021" s="485"/>
      <c r="P1021" s="973"/>
      <c r="Q1021" s="973"/>
      <c r="R1021" s="485"/>
      <c r="S1021" s="485"/>
      <c r="T1021" s="485"/>
      <c r="U1021" s="968"/>
      <c r="V1021" s="485"/>
      <c r="W1021" s="485"/>
      <c r="X1021" s="485"/>
      <c r="Y1021" s="485"/>
      <c r="Z1021" s="485"/>
      <c r="AA1021" s="507"/>
      <c r="AB1021" s="485"/>
      <c r="AC1021" s="485"/>
      <c r="AD1021" s="485"/>
      <c r="AE1021" s="485"/>
      <c r="AF1021" s="485"/>
      <c r="AG1021" s="485"/>
      <c r="AH1021" s="485"/>
      <c r="AI1021" s="872"/>
    </row>
    <row r="1022" ht="24.0" customHeight="1">
      <c r="A1022" s="505"/>
      <c r="B1022" s="485"/>
      <c r="C1022" s="485"/>
      <c r="D1022" s="485"/>
      <c r="E1022" s="505"/>
      <c r="F1022" s="485"/>
      <c r="G1022" s="485"/>
      <c r="H1022" s="485"/>
      <c r="I1022" s="485"/>
      <c r="J1022" s="973"/>
      <c r="K1022" s="973"/>
      <c r="L1022" s="485"/>
      <c r="M1022" s="485"/>
      <c r="N1022" s="485"/>
      <c r="O1022" s="485"/>
      <c r="P1022" s="973"/>
      <c r="Q1022" s="973"/>
      <c r="R1022" s="485"/>
      <c r="S1022" s="485"/>
      <c r="T1022" s="485"/>
      <c r="U1022" s="968"/>
      <c r="V1022" s="485"/>
      <c r="W1022" s="485"/>
      <c r="X1022" s="485"/>
      <c r="Y1022" s="485"/>
      <c r="Z1022" s="485"/>
      <c r="AA1022" s="507"/>
      <c r="AB1022" s="485"/>
      <c r="AC1022" s="485"/>
      <c r="AD1022" s="485"/>
      <c r="AE1022" s="485"/>
      <c r="AF1022" s="485"/>
      <c r="AG1022" s="485"/>
      <c r="AH1022" s="485"/>
      <c r="AI1022" s="872"/>
    </row>
    <row r="1023" ht="24.0" customHeight="1">
      <c r="A1023" s="505"/>
      <c r="B1023" s="485"/>
      <c r="C1023" s="485"/>
      <c r="D1023" s="485"/>
      <c r="E1023" s="505"/>
      <c r="F1023" s="485"/>
      <c r="G1023" s="485"/>
      <c r="H1023" s="485"/>
      <c r="I1023" s="485"/>
      <c r="J1023" s="973"/>
      <c r="K1023" s="973"/>
      <c r="L1023" s="485"/>
      <c r="M1023" s="485"/>
      <c r="N1023" s="485"/>
      <c r="O1023" s="485"/>
      <c r="P1023" s="973"/>
      <c r="Q1023" s="973"/>
      <c r="R1023" s="485"/>
      <c r="S1023" s="485"/>
      <c r="T1023" s="485"/>
      <c r="U1023" s="968"/>
      <c r="V1023" s="485"/>
      <c r="W1023" s="485"/>
      <c r="X1023" s="485"/>
      <c r="Y1023" s="485"/>
      <c r="Z1023" s="485"/>
      <c r="AA1023" s="507"/>
      <c r="AB1023" s="485"/>
      <c r="AC1023" s="485"/>
      <c r="AD1023" s="485"/>
      <c r="AE1023" s="485"/>
      <c r="AF1023" s="485"/>
      <c r="AG1023" s="485"/>
      <c r="AH1023" s="485"/>
      <c r="AI1023" s="872"/>
    </row>
    <row r="1024" ht="24.0" customHeight="1">
      <c r="A1024" s="505"/>
      <c r="B1024" s="485"/>
      <c r="C1024" s="485"/>
      <c r="D1024" s="485"/>
      <c r="E1024" s="505"/>
      <c r="F1024" s="485"/>
      <c r="G1024" s="485"/>
      <c r="H1024" s="485"/>
      <c r="I1024" s="485"/>
      <c r="J1024" s="973"/>
      <c r="K1024" s="973"/>
      <c r="L1024" s="485"/>
      <c r="M1024" s="485"/>
      <c r="N1024" s="485"/>
      <c r="O1024" s="485"/>
      <c r="P1024" s="973"/>
      <c r="Q1024" s="973"/>
      <c r="R1024" s="485"/>
      <c r="S1024" s="485"/>
      <c r="T1024" s="485"/>
      <c r="U1024" s="968"/>
      <c r="V1024" s="485"/>
      <c r="W1024" s="485"/>
      <c r="X1024" s="485"/>
      <c r="Y1024" s="485"/>
      <c r="Z1024" s="485"/>
      <c r="AA1024" s="507"/>
      <c r="AB1024" s="485"/>
      <c r="AC1024" s="485"/>
      <c r="AD1024" s="485"/>
      <c r="AE1024" s="485"/>
      <c r="AF1024" s="485"/>
      <c r="AG1024" s="485"/>
      <c r="AH1024" s="485"/>
      <c r="AI1024" s="872"/>
    </row>
    <row r="1025" ht="24.0" customHeight="1">
      <c r="A1025" s="505"/>
      <c r="B1025" s="485"/>
      <c r="C1025" s="485"/>
      <c r="D1025" s="485"/>
      <c r="E1025" s="505"/>
      <c r="F1025" s="485"/>
      <c r="G1025" s="485"/>
      <c r="H1025" s="485"/>
      <c r="I1025" s="485"/>
      <c r="J1025" s="973"/>
      <c r="K1025" s="973"/>
      <c r="L1025" s="485"/>
      <c r="M1025" s="485"/>
      <c r="N1025" s="485"/>
      <c r="O1025" s="485"/>
      <c r="P1025" s="973"/>
      <c r="Q1025" s="973"/>
      <c r="R1025" s="485"/>
      <c r="S1025" s="485"/>
      <c r="T1025" s="485"/>
      <c r="U1025" s="968"/>
      <c r="V1025" s="485"/>
      <c r="W1025" s="485"/>
      <c r="X1025" s="485"/>
      <c r="Y1025" s="485"/>
      <c r="Z1025" s="485"/>
      <c r="AA1025" s="507"/>
      <c r="AB1025" s="485"/>
      <c r="AC1025" s="485"/>
      <c r="AD1025" s="485"/>
      <c r="AE1025" s="485"/>
      <c r="AF1025" s="485"/>
      <c r="AG1025" s="485"/>
      <c r="AH1025" s="485"/>
      <c r="AI1025" s="872"/>
    </row>
    <row r="1026" ht="24.0" customHeight="1">
      <c r="A1026" s="505"/>
      <c r="B1026" s="485"/>
      <c r="C1026" s="485"/>
      <c r="D1026" s="485"/>
      <c r="E1026" s="505"/>
      <c r="F1026" s="485"/>
      <c r="G1026" s="485"/>
      <c r="H1026" s="485"/>
      <c r="I1026" s="485"/>
      <c r="J1026" s="973"/>
      <c r="K1026" s="973"/>
      <c r="L1026" s="485"/>
      <c r="M1026" s="485"/>
      <c r="N1026" s="485"/>
      <c r="O1026" s="485"/>
      <c r="P1026" s="973"/>
      <c r="Q1026" s="973"/>
      <c r="R1026" s="485"/>
      <c r="S1026" s="485"/>
      <c r="T1026" s="485"/>
      <c r="U1026" s="968"/>
      <c r="V1026" s="485"/>
      <c r="W1026" s="485"/>
      <c r="X1026" s="485"/>
      <c r="Y1026" s="485"/>
      <c r="Z1026" s="485"/>
      <c r="AA1026" s="507"/>
      <c r="AB1026" s="485"/>
      <c r="AC1026" s="485"/>
      <c r="AD1026" s="485"/>
      <c r="AE1026" s="485"/>
      <c r="AF1026" s="485"/>
      <c r="AG1026" s="485"/>
      <c r="AH1026" s="485"/>
      <c r="AI1026" s="872"/>
    </row>
    <row r="1027" ht="24.0" customHeight="1">
      <c r="A1027" s="505"/>
      <c r="B1027" s="485"/>
      <c r="C1027" s="485"/>
      <c r="D1027" s="485"/>
      <c r="E1027" s="505"/>
      <c r="F1027" s="485"/>
      <c r="G1027" s="485"/>
      <c r="H1027" s="485"/>
      <c r="I1027" s="485"/>
      <c r="J1027" s="973"/>
      <c r="K1027" s="973"/>
      <c r="L1027" s="485"/>
      <c r="M1027" s="485"/>
      <c r="N1027" s="485"/>
      <c r="O1027" s="485"/>
      <c r="P1027" s="973"/>
      <c r="Q1027" s="973"/>
      <c r="R1027" s="485"/>
      <c r="S1027" s="485"/>
      <c r="T1027" s="485"/>
      <c r="U1027" s="968"/>
      <c r="V1027" s="485"/>
      <c r="W1027" s="485"/>
      <c r="X1027" s="485"/>
      <c r="Y1027" s="485"/>
      <c r="Z1027" s="485"/>
      <c r="AA1027" s="507"/>
      <c r="AB1027" s="485"/>
      <c r="AC1027" s="485"/>
      <c r="AD1027" s="485"/>
      <c r="AE1027" s="485"/>
      <c r="AF1027" s="485"/>
      <c r="AG1027" s="485"/>
      <c r="AH1027" s="485"/>
      <c r="AI1027" s="872"/>
    </row>
    <row r="1028" ht="24.0" customHeight="1">
      <c r="A1028" s="505"/>
      <c r="B1028" s="485"/>
      <c r="C1028" s="485"/>
      <c r="D1028" s="485"/>
      <c r="E1028" s="505"/>
      <c r="F1028" s="485"/>
      <c r="G1028" s="485"/>
      <c r="H1028" s="485"/>
      <c r="I1028" s="485"/>
      <c r="J1028" s="973"/>
      <c r="K1028" s="973"/>
      <c r="L1028" s="485"/>
      <c r="M1028" s="485"/>
      <c r="N1028" s="485"/>
      <c r="O1028" s="485"/>
      <c r="P1028" s="973"/>
      <c r="Q1028" s="973"/>
      <c r="R1028" s="485"/>
      <c r="S1028" s="485"/>
      <c r="T1028" s="485"/>
      <c r="U1028" s="968"/>
      <c r="V1028" s="485"/>
      <c r="W1028" s="485"/>
      <c r="X1028" s="485"/>
      <c r="Y1028" s="485"/>
      <c r="Z1028" s="485"/>
      <c r="AA1028" s="507"/>
      <c r="AB1028" s="485"/>
      <c r="AC1028" s="485"/>
      <c r="AD1028" s="485"/>
      <c r="AE1028" s="485"/>
      <c r="AF1028" s="485"/>
      <c r="AG1028" s="485"/>
      <c r="AH1028" s="485"/>
      <c r="AI1028" s="872"/>
    </row>
    <row r="1029" ht="24.0" customHeight="1">
      <c r="A1029" s="505"/>
      <c r="B1029" s="485"/>
      <c r="C1029" s="485"/>
      <c r="D1029" s="485"/>
      <c r="E1029" s="505"/>
      <c r="F1029" s="485"/>
      <c r="G1029" s="485"/>
      <c r="H1029" s="485"/>
      <c r="I1029" s="485"/>
      <c r="J1029" s="973"/>
      <c r="K1029" s="973"/>
      <c r="L1029" s="485"/>
      <c r="M1029" s="485"/>
      <c r="N1029" s="485"/>
      <c r="O1029" s="485"/>
      <c r="P1029" s="973"/>
      <c r="Q1029" s="973"/>
      <c r="R1029" s="485"/>
      <c r="S1029" s="485"/>
      <c r="T1029" s="485"/>
      <c r="U1029" s="968"/>
      <c r="V1029" s="485"/>
      <c r="W1029" s="485"/>
      <c r="X1029" s="485"/>
      <c r="Y1029" s="485"/>
      <c r="Z1029" s="485"/>
      <c r="AA1029" s="507"/>
      <c r="AB1029" s="485"/>
      <c r="AC1029" s="485"/>
      <c r="AD1029" s="485"/>
      <c r="AE1029" s="485"/>
      <c r="AF1029" s="485"/>
      <c r="AG1029" s="485"/>
      <c r="AH1029" s="485"/>
      <c r="AI1029" s="872"/>
    </row>
    <row r="1030" ht="24.0" customHeight="1">
      <c r="A1030" s="505"/>
      <c r="B1030" s="485"/>
      <c r="C1030" s="485"/>
      <c r="D1030" s="485"/>
      <c r="E1030" s="505"/>
      <c r="F1030" s="485"/>
      <c r="G1030" s="485"/>
      <c r="H1030" s="485"/>
      <c r="I1030" s="485"/>
      <c r="J1030" s="973"/>
      <c r="K1030" s="973"/>
      <c r="L1030" s="485"/>
      <c r="M1030" s="485"/>
      <c r="N1030" s="485"/>
      <c r="O1030" s="485"/>
      <c r="P1030" s="973"/>
      <c r="Q1030" s="973"/>
      <c r="R1030" s="485"/>
      <c r="S1030" s="485"/>
      <c r="T1030" s="485"/>
      <c r="U1030" s="968"/>
      <c r="V1030" s="485"/>
      <c r="W1030" s="485"/>
      <c r="X1030" s="485"/>
      <c r="Y1030" s="485"/>
      <c r="Z1030" s="485"/>
      <c r="AA1030" s="507"/>
      <c r="AB1030" s="485"/>
      <c r="AC1030" s="485"/>
      <c r="AD1030" s="485"/>
      <c r="AE1030" s="485"/>
      <c r="AF1030" s="485"/>
      <c r="AG1030" s="485"/>
      <c r="AH1030" s="485"/>
      <c r="AI1030" s="872"/>
    </row>
    <row r="1031" ht="24.0" customHeight="1">
      <c r="A1031" s="505"/>
      <c r="B1031" s="485"/>
      <c r="C1031" s="485"/>
      <c r="D1031" s="485"/>
      <c r="E1031" s="505"/>
      <c r="F1031" s="485"/>
      <c r="G1031" s="485"/>
      <c r="H1031" s="485"/>
      <c r="I1031" s="485"/>
      <c r="J1031" s="973"/>
      <c r="K1031" s="973"/>
      <c r="L1031" s="485"/>
      <c r="M1031" s="485"/>
      <c r="N1031" s="485"/>
      <c r="O1031" s="485"/>
      <c r="P1031" s="973"/>
      <c r="Q1031" s="973"/>
      <c r="R1031" s="485"/>
      <c r="S1031" s="485"/>
      <c r="T1031" s="485"/>
      <c r="U1031" s="968"/>
      <c r="V1031" s="485"/>
      <c r="W1031" s="485"/>
      <c r="X1031" s="485"/>
      <c r="Y1031" s="485"/>
      <c r="Z1031" s="485"/>
      <c r="AA1031" s="507"/>
      <c r="AB1031" s="485"/>
      <c r="AC1031" s="485"/>
      <c r="AD1031" s="485"/>
      <c r="AE1031" s="485"/>
      <c r="AF1031" s="485"/>
      <c r="AG1031" s="485"/>
      <c r="AH1031" s="485"/>
      <c r="AI1031" s="872"/>
    </row>
    <row r="1032" ht="24.0" customHeight="1">
      <c r="A1032" s="505"/>
      <c r="B1032" s="485"/>
      <c r="C1032" s="485"/>
      <c r="D1032" s="485"/>
      <c r="E1032" s="505"/>
      <c r="F1032" s="485"/>
      <c r="G1032" s="485"/>
      <c r="H1032" s="485"/>
      <c r="I1032" s="485"/>
      <c r="J1032" s="973"/>
      <c r="K1032" s="973"/>
      <c r="L1032" s="485"/>
      <c r="M1032" s="485"/>
      <c r="N1032" s="485"/>
      <c r="O1032" s="485"/>
      <c r="P1032" s="973"/>
      <c r="Q1032" s="973"/>
      <c r="R1032" s="485"/>
      <c r="S1032" s="485"/>
      <c r="T1032" s="485"/>
      <c r="U1032" s="968"/>
      <c r="V1032" s="485"/>
      <c r="W1032" s="485"/>
      <c r="X1032" s="485"/>
      <c r="Y1032" s="485"/>
      <c r="Z1032" s="485"/>
      <c r="AA1032" s="507"/>
      <c r="AB1032" s="485"/>
      <c r="AC1032" s="485"/>
      <c r="AD1032" s="485"/>
      <c r="AE1032" s="485"/>
      <c r="AF1032" s="485"/>
      <c r="AG1032" s="485"/>
      <c r="AH1032" s="485"/>
      <c r="AI1032" s="872"/>
    </row>
    <row r="1033" ht="24.0" customHeight="1">
      <c r="A1033" s="505"/>
      <c r="B1033" s="485"/>
      <c r="C1033" s="485"/>
      <c r="D1033" s="485"/>
      <c r="E1033" s="505"/>
      <c r="F1033" s="485"/>
      <c r="G1033" s="485"/>
      <c r="H1033" s="485"/>
      <c r="I1033" s="485"/>
      <c r="J1033" s="973"/>
      <c r="K1033" s="973"/>
      <c r="L1033" s="485"/>
      <c r="M1033" s="485"/>
      <c r="N1033" s="485"/>
      <c r="O1033" s="485"/>
      <c r="P1033" s="973"/>
      <c r="Q1033" s="973"/>
      <c r="R1033" s="485"/>
      <c r="S1033" s="485"/>
      <c r="T1033" s="485"/>
      <c r="U1033" s="968"/>
      <c r="V1033" s="485"/>
      <c r="W1033" s="485"/>
      <c r="X1033" s="485"/>
      <c r="Y1033" s="485"/>
      <c r="Z1033" s="485"/>
      <c r="AA1033" s="507"/>
      <c r="AB1033" s="485"/>
      <c r="AC1033" s="485"/>
      <c r="AD1033" s="485"/>
      <c r="AE1033" s="485"/>
      <c r="AF1033" s="485"/>
      <c r="AG1033" s="485"/>
      <c r="AH1033" s="485"/>
      <c r="AI1033" s="872"/>
    </row>
    <row r="1034" ht="24.0" customHeight="1">
      <c r="A1034" s="505"/>
      <c r="B1034" s="485"/>
      <c r="C1034" s="485"/>
      <c r="D1034" s="485"/>
      <c r="E1034" s="505"/>
      <c r="F1034" s="485"/>
      <c r="G1034" s="485"/>
      <c r="H1034" s="485"/>
      <c r="I1034" s="485"/>
      <c r="J1034" s="973"/>
      <c r="K1034" s="973"/>
      <c r="L1034" s="485"/>
      <c r="M1034" s="485"/>
      <c r="N1034" s="485"/>
      <c r="O1034" s="485"/>
      <c r="P1034" s="973"/>
      <c r="Q1034" s="973"/>
      <c r="R1034" s="485"/>
      <c r="S1034" s="485"/>
      <c r="T1034" s="485"/>
      <c r="U1034" s="968"/>
      <c r="V1034" s="485"/>
      <c r="W1034" s="485"/>
      <c r="X1034" s="485"/>
      <c r="Y1034" s="485"/>
      <c r="Z1034" s="485"/>
      <c r="AA1034" s="507"/>
      <c r="AB1034" s="485"/>
      <c r="AC1034" s="485"/>
      <c r="AD1034" s="485"/>
      <c r="AE1034" s="485"/>
      <c r="AF1034" s="485"/>
      <c r="AG1034" s="485"/>
      <c r="AH1034" s="485"/>
      <c r="AI1034" s="872"/>
    </row>
    <row r="1035" ht="24.0" customHeight="1">
      <c r="A1035" s="505"/>
      <c r="B1035" s="485"/>
      <c r="C1035" s="485"/>
      <c r="D1035" s="485"/>
      <c r="E1035" s="505"/>
      <c r="F1035" s="485"/>
      <c r="G1035" s="485"/>
      <c r="H1035" s="485"/>
      <c r="I1035" s="485"/>
      <c r="J1035" s="973"/>
      <c r="K1035" s="973"/>
      <c r="L1035" s="485"/>
      <c r="M1035" s="485"/>
      <c r="N1035" s="485"/>
      <c r="O1035" s="485"/>
      <c r="P1035" s="973"/>
      <c r="Q1035" s="973"/>
      <c r="R1035" s="485"/>
      <c r="S1035" s="485"/>
      <c r="T1035" s="485"/>
      <c r="U1035" s="968"/>
      <c r="V1035" s="485"/>
      <c r="W1035" s="485"/>
      <c r="X1035" s="485"/>
      <c r="Y1035" s="485"/>
      <c r="Z1035" s="485"/>
      <c r="AA1035" s="507"/>
      <c r="AB1035" s="485"/>
      <c r="AC1035" s="485"/>
      <c r="AD1035" s="485"/>
      <c r="AE1035" s="485"/>
      <c r="AF1035" s="485"/>
      <c r="AG1035" s="485"/>
      <c r="AH1035" s="485"/>
      <c r="AI1035" s="872"/>
    </row>
    <row r="1036" ht="24.0" customHeight="1">
      <c r="A1036" s="505"/>
      <c r="B1036" s="485"/>
      <c r="C1036" s="485"/>
      <c r="D1036" s="485"/>
      <c r="E1036" s="505"/>
      <c r="F1036" s="485"/>
      <c r="G1036" s="485"/>
      <c r="H1036" s="485"/>
      <c r="I1036" s="485"/>
      <c r="J1036" s="973"/>
      <c r="K1036" s="973"/>
      <c r="L1036" s="485"/>
      <c r="M1036" s="485"/>
      <c r="N1036" s="485"/>
      <c r="O1036" s="485"/>
      <c r="P1036" s="973"/>
      <c r="Q1036" s="973"/>
      <c r="R1036" s="485"/>
      <c r="S1036" s="485"/>
      <c r="T1036" s="485"/>
      <c r="U1036" s="968"/>
      <c r="V1036" s="485"/>
      <c r="W1036" s="485"/>
      <c r="X1036" s="485"/>
      <c r="Y1036" s="485"/>
      <c r="Z1036" s="485"/>
      <c r="AA1036" s="507"/>
      <c r="AB1036" s="485"/>
      <c r="AC1036" s="485"/>
      <c r="AD1036" s="485"/>
      <c r="AE1036" s="485"/>
      <c r="AF1036" s="485"/>
      <c r="AG1036" s="485"/>
      <c r="AH1036" s="485"/>
      <c r="AI1036" s="872"/>
    </row>
    <row r="1037" ht="24.0" customHeight="1">
      <c r="A1037" s="505"/>
      <c r="B1037" s="485"/>
      <c r="C1037" s="485"/>
      <c r="D1037" s="485"/>
      <c r="E1037" s="505"/>
      <c r="F1037" s="485"/>
      <c r="G1037" s="485"/>
      <c r="H1037" s="485"/>
      <c r="I1037" s="485"/>
      <c r="J1037" s="973"/>
      <c r="K1037" s="973"/>
      <c r="L1037" s="485"/>
      <c r="M1037" s="485"/>
      <c r="N1037" s="485"/>
      <c r="O1037" s="485"/>
      <c r="P1037" s="973"/>
      <c r="Q1037" s="973"/>
      <c r="R1037" s="485"/>
      <c r="S1037" s="485"/>
      <c r="T1037" s="485"/>
      <c r="U1037" s="968"/>
      <c r="V1037" s="485"/>
      <c r="W1037" s="485"/>
      <c r="X1037" s="485"/>
      <c r="Y1037" s="485"/>
      <c r="Z1037" s="485"/>
      <c r="AA1037" s="507"/>
      <c r="AB1037" s="485"/>
      <c r="AC1037" s="485"/>
      <c r="AD1037" s="485"/>
      <c r="AE1037" s="485"/>
      <c r="AF1037" s="485"/>
      <c r="AG1037" s="485"/>
      <c r="AH1037" s="485"/>
      <c r="AI1037" s="872"/>
    </row>
    <row r="1038" ht="24.0" customHeight="1">
      <c r="A1038" s="505"/>
      <c r="B1038" s="485"/>
      <c r="C1038" s="485"/>
      <c r="D1038" s="485"/>
      <c r="E1038" s="505"/>
      <c r="F1038" s="485"/>
      <c r="G1038" s="485"/>
      <c r="H1038" s="485"/>
      <c r="I1038" s="485"/>
      <c r="J1038" s="973"/>
      <c r="K1038" s="973"/>
      <c r="L1038" s="485"/>
      <c r="M1038" s="485"/>
      <c r="N1038" s="485"/>
      <c r="O1038" s="485"/>
      <c r="P1038" s="973"/>
      <c r="Q1038" s="973"/>
      <c r="R1038" s="485"/>
      <c r="S1038" s="485"/>
      <c r="T1038" s="485"/>
      <c r="U1038" s="968"/>
      <c r="V1038" s="485"/>
      <c r="W1038" s="485"/>
      <c r="X1038" s="485"/>
      <c r="Y1038" s="485"/>
      <c r="Z1038" s="485"/>
      <c r="AA1038" s="507"/>
      <c r="AB1038" s="485"/>
      <c r="AC1038" s="485"/>
      <c r="AD1038" s="485"/>
      <c r="AE1038" s="485"/>
      <c r="AF1038" s="485"/>
      <c r="AG1038" s="485"/>
      <c r="AH1038" s="485"/>
      <c r="AI1038" s="872"/>
    </row>
    <row r="1039" ht="24.0" customHeight="1">
      <c r="A1039" s="505"/>
      <c r="B1039" s="485"/>
      <c r="C1039" s="485"/>
      <c r="D1039" s="485"/>
      <c r="E1039" s="505"/>
      <c r="F1039" s="485"/>
      <c r="G1039" s="485"/>
      <c r="H1039" s="485"/>
      <c r="I1039" s="485"/>
      <c r="J1039" s="973"/>
      <c r="K1039" s="973"/>
      <c r="L1039" s="485"/>
      <c r="M1039" s="485"/>
      <c r="N1039" s="485"/>
      <c r="O1039" s="485"/>
      <c r="P1039" s="973"/>
      <c r="Q1039" s="973"/>
      <c r="R1039" s="485"/>
      <c r="S1039" s="485"/>
      <c r="T1039" s="485"/>
      <c r="U1039" s="968"/>
      <c r="V1039" s="485"/>
      <c r="W1039" s="485"/>
      <c r="X1039" s="485"/>
      <c r="Y1039" s="485"/>
      <c r="Z1039" s="485"/>
      <c r="AA1039" s="507"/>
      <c r="AB1039" s="485"/>
      <c r="AC1039" s="485"/>
      <c r="AD1039" s="485"/>
      <c r="AE1039" s="485"/>
      <c r="AF1039" s="485"/>
      <c r="AG1039" s="485"/>
      <c r="AH1039" s="485"/>
      <c r="AI1039" s="872"/>
    </row>
    <row r="1040" ht="24.0" customHeight="1">
      <c r="A1040" s="505"/>
      <c r="B1040" s="485"/>
      <c r="C1040" s="485"/>
      <c r="D1040" s="485"/>
      <c r="E1040" s="505"/>
      <c r="F1040" s="485"/>
      <c r="G1040" s="485"/>
      <c r="H1040" s="485"/>
      <c r="I1040" s="485"/>
      <c r="J1040" s="973"/>
      <c r="K1040" s="973"/>
      <c r="L1040" s="485"/>
      <c r="M1040" s="485"/>
      <c r="N1040" s="485"/>
      <c r="O1040" s="485"/>
      <c r="P1040" s="973"/>
      <c r="Q1040" s="973"/>
      <c r="R1040" s="485"/>
      <c r="S1040" s="485"/>
      <c r="T1040" s="485"/>
      <c r="U1040" s="968"/>
      <c r="V1040" s="485"/>
      <c r="W1040" s="485"/>
      <c r="X1040" s="485"/>
      <c r="Y1040" s="485"/>
      <c r="Z1040" s="485"/>
      <c r="AA1040" s="507"/>
      <c r="AB1040" s="485"/>
      <c r="AC1040" s="485"/>
      <c r="AD1040" s="485"/>
      <c r="AE1040" s="485"/>
      <c r="AF1040" s="485"/>
      <c r="AG1040" s="485"/>
      <c r="AH1040" s="485"/>
      <c r="AI1040" s="872"/>
    </row>
    <row r="1041" ht="24.0" customHeight="1">
      <c r="A1041" s="505"/>
      <c r="B1041" s="485"/>
      <c r="C1041" s="485"/>
      <c r="D1041" s="485"/>
      <c r="E1041" s="505"/>
      <c r="F1041" s="485"/>
      <c r="G1041" s="485"/>
      <c r="H1041" s="485"/>
      <c r="I1041" s="485"/>
      <c r="J1041" s="973"/>
      <c r="K1041" s="973"/>
      <c r="L1041" s="485"/>
      <c r="M1041" s="485"/>
      <c r="N1041" s="485"/>
      <c r="O1041" s="485"/>
      <c r="P1041" s="973"/>
      <c r="Q1041" s="973"/>
      <c r="R1041" s="485"/>
      <c r="S1041" s="485"/>
      <c r="T1041" s="485"/>
      <c r="U1041" s="968"/>
      <c r="V1041" s="485"/>
      <c r="W1041" s="485"/>
      <c r="X1041" s="485"/>
      <c r="Y1041" s="485"/>
      <c r="Z1041" s="485"/>
      <c r="AA1041" s="507"/>
      <c r="AB1041" s="485"/>
      <c r="AC1041" s="485"/>
      <c r="AD1041" s="485"/>
      <c r="AE1041" s="485"/>
      <c r="AF1041" s="485"/>
      <c r="AG1041" s="485"/>
      <c r="AH1041" s="485"/>
      <c r="AI1041" s="872"/>
    </row>
    <row r="1042" ht="24.0" customHeight="1">
      <c r="A1042" s="505"/>
      <c r="B1042" s="485"/>
      <c r="C1042" s="485"/>
      <c r="D1042" s="485"/>
      <c r="E1042" s="505"/>
      <c r="F1042" s="485"/>
      <c r="G1042" s="485"/>
      <c r="H1042" s="485"/>
      <c r="I1042" s="485"/>
      <c r="J1042" s="973"/>
      <c r="K1042" s="973"/>
      <c r="L1042" s="485"/>
      <c r="M1042" s="485"/>
      <c r="N1042" s="485"/>
      <c r="O1042" s="485"/>
      <c r="P1042" s="973"/>
      <c r="Q1042" s="973"/>
      <c r="R1042" s="485"/>
      <c r="S1042" s="485"/>
      <c r="T1042" s="485"/>
      <c r="U1042" s="968"/>
      <c r="V1042" s="485"/>
      <c r="W1042" s="485"/>
      <c r="X1042" s="485"/>
      <c r="Y1042" s="485"/>
      <c r="Z1042" s="485"/>
      <c r="AA1042" s="507"/>
      <c r="AB1042" s="485"/>
      <c r="AC1042" s="485"/>
      <c r="AD1042" s="485"/>
      <c r="AE1042" s="485"/>
      <c r="AF1042" s="485"/>
      <c r="AG1042" s="485"/>
      <c r="AH1042" s="485"/>
      <c r="AI1042" s="872"/>
    </row>
    <row r="1043" ht="24.0" customHeight="1">
      <c r="A1043" s="505"/>
      <c r="B1043" s="485"/>
      <c r="C1043" s="485"/>
      <c r="D1043" s="485"/>
      <c r="E1043" s="505"/>
      <c r="F1043" s="485"/>
      <c r="G1043" s="485"/>
      <c r="H1043" s="485"/>
      <c r="I1043" s="485"/>
      <c r="J1043" s="973"/>
      <c r="K1043" s="973"/>
      <c r="L1043" s="485"/>
      <c r="M1043" s="485"/>
      <c r="N1043" s="485"/>
      <c r="O1043" s="485"/>
      <c r="P1043" s="973"/>
      <c r="Q1043" s="973"/>
      <c r="R1043" s="485"/>
      <c r="S1043" s="485"/>
      <c r="T1043" s="485"/>
      <c r="U1043" s="968"/>
      <c r="V1043" s="485"/>
      <c r="W1043" s="485"/>
      <c r="X1043" s="485"/>
      <c r="Y1043" s="485"/>
      <c r="Z1043" s="485"/>
      <c r="AA1043" s="507"/>
      <c r="AB1043" s="485"/>
      <c r="AC1043" s="485"/>
      <c r="AD1043" s="485"/>
      <c r="AE1043" s="485"/>
      <c r="AF1043" s="485"/>
      <c r="AG1043" s="485"/>
      <c r="AH1043" s="485"/>
      <c r="AI1043" s="872"/>
    </row>
    <row r="1044" ht="24.0" customHeight="1">
      <c r="A1044" s="505"/>
      <c r="B1044" s="485"/>
      <c r="C1044" s="485"/>
      <c r="D1044" s="485"/>
      <c r="E1044" s="505"/>
      <c r="F1044" s="485"/>
      <c r="G1044" s="485"/>
      <c r="H1044" s="485"/>
      <c r="I1044" s="485"/>
      <c r="J1044" s="973"/>
      <c r="K1044" s="973"/>
      <c r="L1044" s="485"/>
      <c r="M1044" s="485"/>
      <c r="N1044" s="485"/>
      <c r="O1044" s="485"/>
      <c r="P1044" s="973"/>
      <c r="Q1044" s="973"/>
      <c r="R1044" s="485"/>
      <c r="S1044" s="485"/>
      <c r="T1044" s="485"/>
      <c r="U1044" s="968"/>
      <c r="V1044" s="485"/>
      <c r="W1044" s="485"/>
      <c r="X1044" s="485"/>
      <c r="Y1044" s="485"/>
      <c r="Z1044" s="485"/>
      <c r="AA1044" s="507"/>
      <c r="AB1044" s="485"/>
      <c r="AC1044" s="485"/>
      <c r="AD1044" s="485"/>
      <c r="AE1044" s="485"/>
      <c r="AF1044" s="485"/>
      <c r="AG1044" s="485"/>
      <c r="AH1044" s="485"/>
      <c r="AI1044" s="872"/>
    </row>
    <row r="1045" ht="24.0" customHeight="1">
      <c r="A1045" s="505"/>
      <c r="B1045" s="485"/>
      <c r="C1045" s="485"/>
      <c r="D1045" s="485"/>
      <c r="E1045" s="505"/>
      <c r="F1045" s="485"/>
      <c r="G1045" s="485"/>
      <c r="H1045" s="485"/>
      <c r="I1045" s="485"/>
      <c r="J1045" s="973"/>
      <c r="K1045" s="973"/>
      <c r="L1045" s="485"/>
      <c r="M1045" s="485"/>
      <c r="N1045" s="485"/>
      <c r="O1045" s="485"/>
      <c r="P1045" s="973"/>
      <c r="Q1045" s="973"/>
      <c r="R1045" s="485"/>
      <c r="S1045" s="485"/>
      <c r="T1045" s="485"/>
      <c r="U1045" s="968"/>
      <c r="V1045" s="485"/>
      <c r="W1045" s="485"/>
      <c r="X1045" s="485"/>
      <c r="Y1045" s="485"/>
      <c r="Z1045" s="485"/>
      <c r="AA1045" s="507"/>
      <c r="AB1045" s="485"/>
      <c r="AC1045" s="485"/>
      <c r="AD1045" s="485"/>
      <c r="AE1045" s="485"/>
      <c r="AF1045" s="485"/>
      <c r="AG1045" s="485"/>
      <c r="AH1045" s="485"/>
      <c r="AI1045" s="872"/>
    </row>
    <row r="1046" ht="24.0" customHeight="1">
      <c r="A1046" s="505"/>
      <c r="B1046" s="485"/>
      <c r="C1046" s="485"/>
      <c r="D1046" s="485"/>
      <c r="E1046" s="505"/>
      <c r="F1046" s="485"/>
      <c r="G1046" s="485"/>
      <c r="H1046" s="485"/>
      <c r="I1046" s="485"/>
      <c r="J1046" s="973"/>
      <c r="K1046" s="973"/>
      <c r="L1046" s="485"/>
      <c r="M1046" s="485"/>
      <c r="N1046" s="485"/>
      <c r="O1046" s="485"/>
      <c r="P1046" s="973"/>
      <c r="Q1046" s="973"/>
      <c r="R1046" s="485"/>
      <c r="S1046" s="485"/>
      <c r="T1046" s="485"/>
      <c r="U1046" s="968"/>
      <c r="V1046" s="485"/>
      <c r="W1046" s="485"/>
      <c r="X1046" s="485"/>
      <c r="Y1046" s="485"/>
      <c r="Z1046" s="485"/>
      <c r="AA1046" s="507"/>
      <c r="AB1046" s="485"/>
      <c r="AC1046" s="485"/>
      <c r="AD1046" s="485"/>
      <c r="AE1046" s="485"/>
      <c r="AF1046" s="485"/>
      <c r="AG1046" s="485"/>
      <c r="AH1046" s="485"/>
      <c r="AI1046" s="872"/>
    </row>
    <row r="1047" ht="24.0" customHeight="1">
      <c r="A1047" s="505"/>
      <c r="B1047" s="485"/>
      <c r="C1047" s="485"/>
      <c r="D1047" s="485"/>
      <c r="E1047" s="505"/>
      <c r="F1047" s="485"/>
      <c r="G1047" s="485"/>
      <c r="H1047" s="485"/>
      <c r="I1047" s="485"/>
      <c r="J1047" s="973"/>
      <c r="K1047" s="973"/>
      <c r="L1047" s="485"/>
      <c r="M1047" s="485"/>
      <c r="N1047" s="485"/>
      <c r="O1047" s="485"/>
      <c r="P1047" s="973"/>
      <c r="Q1047" s="973"/>
      <c r="R1047" s="485"/>
      <c r="S1047" s="485"/>
      <c r="T1047" s="485"/>
      <c r="U1047" s="968"/>
      <c r="V1047" s="485"/>
      <c r="W1047" s="485"/>
      <c r="X1047" s="485"/>
      <c r="Y1047" s="485"/>
      <c r="Z1047" s="485"/>
      <c r="AA1047" s="507"/>
      <c r="AB1047" s="485"/>
      <c r="AC1047" s="485"/>
      <c r="AD1047" s="485"/>
      <c r="AE1047" s="485"/>
      <c r="AF1047" s="485"/>
      <c r="AG1047" s="485"/>
      <c r="AH1047" s="485"/>
      <c r="AI1047" s="872"/>
    </row>
    <row r="1048" ht="24.0" customHeight="1">
      <c r="A1048" s="505"/>
      <c r="B1048" s="485"/>
      <c r="C1048" s="485"/>
      <c r="D1048" s="485"/>
      <c r="E1048" s="505"/>
      <c r="F1048" s="485"/>
      <c r="G1048" s="485"/>
      <c r="H1048" s="485"/>
      <c r="I1048" s="485"/>
      <c r="J1048" s="973"/>
      <c r="K1048" s="973"/>
      <c r="L1048" s="485"/>
      <c r="M1048" s="485"/>
      <c r="N1048" s="485"/>
      <c r="O1048" s="485"/>
      <c r="P1048" s="973"/>
      <c r="Q1048" s="973"/>
      <c r="R1048" s="485"/>
      <c r="S1048" s="485"/>
      <c r="T1048" s="485"/>
      <c r="U1048" s="968"/>
      <c r="V1048" s="485"/>
      <c r="W1048" s="485"/>
      <c r="X1048" s="485"/>
      <c r="Y1048" s="485"/>
      <c r="Z1048" s="485"/>
      <c r="AA1048" s="507"/>
      <c r="AB1048" s="485"/>
      <c r="AC1048" s="485"/>
      <c r="AD1048" s="485"/>
      <c r="AE1048" s="485"/>
      <c r="AF1048" s="485"/>
      <c r="AG1048" s="485"/>
      <c r="AH1048" s="485"/>
      <c r="AI1048" s="872"/>
    </row>
    <row r="1049" ht="24.0" customHeight="1">
      <c r="A1049" s="505"/>
      <c r="B1049" s="485"/>
      <c r="C1049" s="485"/>
      <c r="D1049" s="485"/>
      <c r="E1049" s="505"/>
      <c r="F1049" s="485"/>
      <c r="G1049" s="485"/>
      <c r="H1049" s="485"/>
      <c r="I1049" s="485"/>
      <c r="J1049" s="973"/>
      <c r="K1049" s="973"/>
      <c r="L1049" s="485"/>
      <c r="M1049" s="485"/>
      <c r="N1049" s="485"/>
      <c r="O1049" s="485"/>
      <c r="P1049" s="973"/>
      <c r="Q1049" s="973"/>
      <c r="R1049" s="485"/>
      <c r="S1049" s="485"/>
      <c r="T1049" s="485"/>
      <c r="U1049" s="968"/>
      <c r="V1049" s="485"/>
      <c r="W1049" s="485"/>
      <c r="X1049" s="485"/>
      <c r="Y1049" s="485"/>
      <c r="Z1049" s="485"/>
      <c r="AA1049" s="507"/>
      <c r="AB1049" s="485"/>
      <c r="AC1049" s="485"/>
      <c r="AD1049" s="485"/>
      <c r="AE1049" s="485"/>
      <c r="AF1049" s="485"/>
      <c r="AG1049" s="485"/>
      <c r="AH1049" s="485"/>
      <c r="AI1049" s="872"/>
    </row>
    <row r="1050" ht="24.0" customHeight="1">
      <c r="A1050" s="505"/>
      <c r="B1050" s="485"/>
      <c r="C1050" s="485"/>
      <c r="D1050" s="485"/>
      <c r="E1050" s="505"/>
      <c r="F1050" s="485"/>
      <c r="G1050" s="485"/>
      <c r="H1050" s="485"/>
      <c r="I1050" s="485"/>
      <c r="J1050" s="973"/>
      <c r="K1050" s="973"/>
      <c r="L1050" s="485"/>
      <c r="M1050" s="485"/>
      <c r="N1050" s="485"/>
      <c r="O1050" s="485"/>
      <c r="P1050" s="973"/>
      <c r="Q1050" s="973"/>
      <c r="R1050" s="485"/>
      <c r="S1050" s="485"/>
      <c r="T1050" s="485"/>
      <c r="U1050" s="968"/>
      <c r="V1050" s="485"/>
      <c r="W1050" s="485"/>
      <c r="X1050" s="485"/>
      <c r="Y1050" s="485"/>
      <c r="Z1050" s="485"/>
      <c r="AA1050" s="507"/>
      <c r="AB1050" s="485"/>
      <c r="AC1050" s="485"/>
      <c r="AD1050" s="485"/>
      <c r="AE1050" s="485"/>
      <c r="AF1050" s="485"/>
      <c r="AG1050" s="485"/>
      <c r="AH1050" s="485"/>
      <c r="AI1050" s="872"/>
    </row>
    <row r="1051" ht="24.0" customHeight="1">
      <c r="A1051" s="505"/>
      <c r="B1051" s="485"/>
      <c r="C1051" s="485"/>
      <c r="D1051" s="485"/>
      <c r="E1051" s="505"/>
      <c r="F1051" s="485"/>
      <c r="G1051" s="485"/>
      <c r="H1051" s="485"/>
      <c r="I1051" s="485"/>
      <c r="J1051" s="973"/>
      <c r="K1051" s="973"/>
      <c r="L1051" s="485"/>
      <c r="M1051" s="485"/>
      <c r="N1051" s="485"/>
      <c r="O1051" s="485"/>
      <c r="P1051" s="973"/>
      <c r="Q1051" s="973"/>
      <c r="R1051" s="485"/>
      <c r="S1051" s="485"/>
      <c r="T1051" s="485"/>
      <c r="U1051" s="968"/>
      <c r="V1051" s="485"/>
      <c r="W1051" s="485"/>
      <c r="X1051" s="485"/>
      <c r="Y1051" s="485"/>
      <c r="Z1051" s="485"/>
      <c r="AA1051" s="507"/>
      <c r="AB1051" s="485"/>
      <c r="AC1051" s="485"/>
      <c r="AD1051" s="485"/>
      <c r="AE1051" s="485"/>
      <c r="AF1051" s="485"/>
      <c r="AG1051" s="485"/>
      <c r="AH1051" s="485"/>
      <c r="AI1051" s="872"/>
    </row>
    <row r="1052" ht="24.0" customHeight="1">
      <c r="A1052" s="505"/>
      <c r="B1052" s="485"/>
      <c r="C1052" s="485"/>
      <c r="D1052" s="485"/>
      <c r="E1052" s="505"/>
      <c r="F1052" s="485"/>
      <c r="G1052" s="485"/>
      <c r="H1052" s="485"/>
      <c r="I1052" s="485"/>
      <c r="J1052" s="973"/>
      <c r="K1052" s="973"/>
      <c r="L1052" s="485"/>
      <c r="M1052" s="485"/>
      <c r="N1052" s="485"/>
      <c r="O1052" s="485"/>
      <c r="P1052" s="973"/>
      <c r="Q1052" s="973"/>
      <c r="R1052" s="485"/>
      <c r="S1052" s="485"/>
      <c r="T1052" s="485"/>
      <c r="U1052" s="968"/>
      <c r="V1052" s="485"/>
      <c r="W1052" s="485"/>
      <c r="X1052" s="485"/>
      <c r="Y1052" s="485"/>
      <c r="Z1052" s="485"/>
      <c r="AA1052" s="507"/>
      <c r="AB1052" s="485"/>
      <c r="AC1052" s="485"/>
      <c r="AD1052" s="485"/>
      <c r="AE1052" s="485"/>
      <c r="AF1052" s="485"/>
      <c r="AG1052" s="485"/>
      <c r="AH1052" s="485"/>
      <c r="AI1052" s="872"/>
    </row>
    <row r="1053" ht="24.0" customHeight="1">
      <c r="A1053" s="505"/>
      <c r="B1053" s="485"/>
      <c r="C1053" s="485"/>
      <c r="D1053" s="485"/>
      <c r="E1053" s="505"/>
      <c r="F1053" s="485"/>
      <c r="G1053" s="485"/>
      <c r="H1053" s="485"/>
      <c r="I1053" s="485"/>
      <c r="J1053" s="973"/>
      <c r="K1053" s="973"/>
      <c r="L1053" s="485"/>
      <c r="M1053" s="485"/>
      <c r="N1053" s="485"/>
      <c r="O1053" s="485"/>
      <c r="P1053" s="973"/>
      <c r="Q1053" s="973"/>
      <c r="R1053" s="485"/>
      <c r="S1053" s="485"/>
      <c r="T1053" s="485"/>
      <c r="U1053" s="968"/>
      <c r="V1053" s="485"/>
      <c r="W1053" s="485"/>
      <c r="X1053" s="485"/>
      <c r="Y1053" s="485"/>
      <c r="Z1053" s="485"/>
      <c r="AA1053" s="507"/>
      <c r="AB1053" s="485"/>
      <c r="AC1053" s="485"/>
      <c r="AD1053" s="485"/>
      <c r="AE1053" s="485"/>
      <c r="AF1053" s="485"/>
      <c r="AG1053" s="485"/>
      <c r="AH1053" s="485"/>
      <c r="AI1053" s="872"/>
    </row>
    <row r="1054" ht="24.0" customHeight="1">
      <c r="A1054" s="974"/>
      <c r="B1054" s="872"/>
      <c r="C1054" s="872"/>
      <c r="D1054" s="872"/>
      <c r="E1054" s="974"/>
      <c r="F1054" s="872"/>
      <c r="G1054" s="872"/>
      <c r="H1054" s="872"/>
      <c r="I1054" s="872"/>
      <c r="J1054" s="975"/>
      <c r="K1054" s="975"/>
      <c r="L1054" s="872"/>
      <c r="M1054" s="872"/>
      <c r="N1054" s="872"/>
      <c r="O1054" s="872"/>
      <c r="P1054" s="975"/>
      <c r="Q1054" s="975"/>
      <c r="R1054" s="872"/>
      <c r="S1054" s="872"/>
      <c r="T1054" s="872"/>
      <c r="U1054" s="976"/>
      <c r="V1054" s="872"/>
      <c r="W1054" s="872"/>
      <c r="X1054" s="872"/>
      <c r="Y1054" s="872"/>
      <c r="Z1054" s="872"/>
      <c r="AA1054" s="977"/>
      <c r="AB1054" s="872"/>
      <c r="AC1054" s="872"/>
      <c r="AD1054" s="872"/>
      <c r="AE1054" s="872"/>
      <c r="AF1054" s="872"/>
      <c r="AG1054" s="872"/>
      <c r="AH1054" s="872"/>
      <c r="AI1054" s="872"/>
    </row>
    <row r="1055" ht="24.0" customHeight="1">
      <c r="A1055" s="974"/>
      <c r="B1055" s="872"/>
      <c r="C1055" s="872"/>
      <c r="D1055" s="872"/>
      <c r="E1055" s="974"/>
      <c r="F1055" s="872"/>
      <c r="G1055" s="872"/>
      <c r="H1055" s="872"/>
      <c r="I1055" s="872"/>
      <c r="J1055" s="975"/>
      <c r="K1055" s="975"/>
      <c r="L1055" s="872"/>
      <c r="M1055" s="872"/>
      <c r="N1055" s="872"/>
      <c r="O1055" s="872"/>
      <c r="P1055" s="975"/>
      <c r="Q1055" s="975"/>
      <c r="R1055" s="872"/>
      <c r="S1055" s="872"/>
      <c r="T1055" s="872"/>
      <c r="U1055" s="976"/>
      <c r="V1055" s="872"/>
      <c r="W1055" s="872"/>
      <c r="X1055" s="872"/>
      <c r="Y1055" s="872"/>
      <c r="Z1055" s="872"/>
      <c r="AA1055" s="977"/>
      <c r="AB1055" s="872"/>
      <c r="AC1055" s="872"/>
      <c r="AD1055" s="872"/>
      <c r="AE1055" s="872"/>
      <c r="AF1055" s="872"/>
      <c r="AG1055" s="872"/>
      <c r="AH1055" s="872"/>
      <c r="AI1055" s="872"/>
    </row>
  </sheetData>
  <mergeCells count="18">
    <mergeCell ref="L2:Q2"/>
    <mergeCell ref="R2:W2"/>
    <mergeCell ref="H102:I102"/>
    <mergeCell ref="H103:I103"/>
    <mergeCell ref="H105:M105"/>
    <mergeCell ref="X2:AC2"/>
    <mergeCell ref="AD2:AD3"/>
    <mergeCell ref="AE2:AE3"/>
    <mergeCell ref="AF2:AF3"/>
    <mergeCell ref="AG2:AG3"/>
    <mergeCell ref="AH2:AH3"/>
    <mergeCell ref="A1:AH1"/>
    <mergeCell ref="A2:A3"/>
    <mergeCell ref="B2:B3"/>
    <mergeCell ref="C2:C3"/>
    <mergeCell ref="D2:D3"/>
    <mergeCell ref="E2:E3"/>
    <mergeCell ref="F2:K2"/>
  </mergeCells>
  <printOptions horizontalCentered="1"/>
  <pageMargins bottom="0.35433070866141736" footer="0.0" header="0.0" left="0.31496062992125984" right="0.31496062992125984" top="0.35433070866141736"/>
  <pageSetup paperSize="9" scale="9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6.43"/>
    <col customWidth="1" min="2" max="2" width="12.57"/>
    <col customWidth="1" min="3" max="3" width="34.43"/>
    <col customWidth="1" min="4" max="4" width="9.14"/>
    <col customWidth="1" min="5" max="5" width="12.57"/>
    <col customWidth="1" min="6" max="6" width="15.57"/>
    <col customWidth="1" min="7" max="7" width="15.71"/>
    <col customWidth="1" min="8" max="8" width="13.0"/>
    <col customWidth="1" min="9" max="9" width="15.71"/>
    <col customWidth="1" min="10" max="10" width="14.29"/>
    <col customWidth="1" min="11" max="11" width="15.0"/>
    <col customWidth="1" min="12" max="12" width="12.57"/>
    <col customWidth="1" min="13" max="13" width="15.43"/>
    <col customWidth="1" min="14" max="14" width="13.43"/>
    <col customWidth="1" min="15" max="15" width="17.0"/>
    <col customWidth="1" min="16" max="16" width="14.57"/>
    <col customWidth="1" min="17" max="17" width="17.71"/>
    <col customWidth="1" min="18" max="18" width="18.71"/>
    <col customWidth="1" min="19" max="19" width="13.14"/>
    <col customWidth="1" min="20" max="20" width="12.71"/>
    <col customWidth="1" min="21" max="21" width="15.43"/>
    <col customWidth="1" min="22" max="22" width="14.86"/>
    <col customWidth="1" min="23" max="23" width="10.71"/>
    <col customWidth="1" min="24" max="24" width="11.29"/>
    <col customWidth="1" min="25" max="25" width="13.14"/>
    <col customWidth="1" min="26" max="26" width="14.14"/>
    <col customWidth="1" min="27" max="27" width="13.57"/>
    <col customWidth="1" min="28" max="28" width="17.14"/>
    <col customWidth="1" min="29" max="29" width="11.14"/>
    <col customWidth="1" min="30" max="30" width="10.86"/>
    <col customWidth="1" min="32" max="32" width="21.14"/>
    <col customWidth="1" min="33" max="33" width="48.71"/>
    <col customWidth="1" min="34" max="34" width="53.86"/>
    <col customWidth="1" min="35" max="35" width="62.86"/>
    <col customWidth="1" min="36" max="36" width="53.71"/>
  </cols>
  <sheetData>
    <row r="1">
      <c r="A1" s="978" t="s">
        <v>438</v>
      </c>
    </row>
    <row r="2">
      <c r="A2" s="979" t="s">
        <v>1</v>
      </c>
      <c r="B2" s="979" t="s">
        <v>2</v>
      </c>
      <c r="C2" s="980" t="s">
        <v>3</v>
      </c>
      <c r="D2" s="980" t="s">
        <v>439</v>
      </c>
      <c r="E2" s="980" t="s">
        <v>4</v>
      </c>
      <c r="F2" s="981" t="s">
        <v>5</v>
      </c>
      <c r="G2" s="982" t="s">
        <v>6</v>
      </c>
      <c r="H2" s="4"/>
      <c r="I2" s="4"/>
      <c r="J2" s="4"/>
      <c r="K2" s="4"/>
      <c r="L2" s="4"/>
      <c r="M2" s="983" t="s">
        <v>7</v>
      </c>
      <c r="N2" s="4"/>
      <c r="O2" s="4"/>
      <c r="P2" s="4"/>
      <c r="Q2" s="4"/>
      <c r="R2" s="4"/>
      <c r="S2" s="984" t="s">
        <v>8</v>
      </c>
      <c r="T2" s="4"/>
      <c r="U2" s="4"/>
      <c r="V2" s="4"/>
      <c r="W2" s="4"/>
      <c r="X2" s="4"/>
      <c r="Y2" s="985" t="s">
        <v>9</v>
      </c>
      <c r="Z2" s="4"/>
      <c r="AA2" s="4"/>
      <c r="AB2" s="4"/>
      <c r="AC2" s="4"/>
      <c r="AD2" s="6"/>
      <c r="AE2" s="986" t="s">
        <v>440</v>
      </c>
      <c r="AF2" s="987" t="s">
        <v>10</v>
      </c>
      <c r="AG2" s="988" t="s">
        <v>11</v>
      </c>
      <c r="AH2" s="988" t="s">
        <v>12</v>
      </c>
      <c r="AI2" s="989" t="s">
        <v>13</v>
      </c>
      <c r="AJ2" s="988" t="s">
        <v>14</v>
      </c>
      <c r="AK2" s="990"/>
    </row>
    <row r="3" ht="25.5" customHeight="1">
      <c r="A3" s="9"/>
      <c r="B3" s="9"/>
      <c r="C3" s="9"/>
      <c r="D3" s="9"/>
      <c r="E3" s="9"/>
      <c r="F3" s="9"/>
      <c r="G3" s="991" t="s">
        <v>15</v>
      </c>
      <c r="H3" s="991" t="s">
        <v>16</v>
      </c>
      <c r="I3" s="991" t="s">
        <v>17</v>
      </c>
      <c r="J3" s="991" t="s">
        <v>18</v>
      </c>
      <c r="K3" s="991" t="s">
        <v>19</v>
      </c>
      <c r="L3" s="991" t="s">
        <v>30</v>
      </c>
      <c r="M3" s="992" t="s">
        <v>21</v>
      </c>
      <c r="N3" s="992" t="s">
        <v>22</v>
      </c>
      <c r="O3" s="992" t="s">
        <v>23</v>
      </c>
      <c r="P3" s="992" t="s">
        <v>18</v>
      </c>
      <c r="Q3" s="992" t="s">
        <v>19</v>
      </c>
      <c r="R3" s="992" t="s">
        <v>30</v>
      </c>
      <c r="S3" s="993" t="s">
        <v>24</v>
      </c>
      <c r="T3" s="993" t="s">
        <v>25</v>
      </c>
      <c r="U3" s="993" t="s">
        <v>26</v>
      </c>
      <c r="V3" s="993" t="s">
        <v>18</v>
      </c>
      <c r="W3" s="993" t="s">
        <v>19</v>
      </c>
      <c r="X3" s="993" t="s">
        <v>30</v>
      </c>
      <c r="Y3" s="994" t="s">
        <v>27</v>
      </c>
      <c r="Z3" s="994" t="s">
        <v>28</v>
      </c>
      <c r="AA3" s="994" t="s">
        <v>29</v>
      </c>
      <c r="AB3" s="994" t="s">
        <v>18</v>
      </c>
      <c r="AC3" s="994" t="s">
        <v>19</v>
      </c>
      <c r="AD3" s="994" t="s">
        <v>30</v>
      </c>
      <c r="AE3" s="9"/>
      <c r="AF3" s="11"/>
      <c r="AG3" s="11"/>
      <c r="AH3" s="11"/>
      <c r="AI3" s="12"/>
      <c r="AJ3" s="11"/>
      <c r="AK3" s="995"/>
    </row>
    <row r="4">
      <c r="A4" s="996">
        <v>1.0</v>
      </c>
      <c r="B4" s="997" t="s">
        <v>441</v>
      </c>
      <c r="C4" s="998" t="s">
        <v>442</v>
      </c>
      <c r="D4" s="999"/>
      <c r="E4" s="1000">
        <v>261000.0</v>
      </c>
      <c r="F4" s="1001" t="s">
        <v>33</v>
      </c>
      <c r="G4" s="1002"/>
      <c r="H4" s="1002"/>
      <c r="I4" s="1002"/>
      <c r="J4" s="1003"/>
      <c r="K4" s="1004"/>
      <c r="L4" s="1004"/>
      <c r="M4" s="1002"/>
      <c r="N4" s="1002"/>
      <c r="O4" s="1002"/>
      <c r="P4" s="1003"/>
      <c r="Q4" s="1002"/>
      <c r="R4" s="1002"/>
      <c r="S4" s="1002"/>
      <c r="T4" s="1002"/>
      <c r="U4" s="1002"/>
      <c r="V4" s="1003"/>
      <c r="W4" s="1002"/>
      <c r="X4" s="1002"/>
      <c r="Y4" s="1002"/>
      <c r="Z4" s="1005">
        <v>261000.0</v>
      </c>
      <c r="AA4" s="1002"/>
      <c r="AB4" s="1003">
        <f t="shared" ref="AB4:AB109" si="1">Y4+Z4+AA4</f>
        <v>261000</v>
      </c>
      <c r="AC4" s="1006">
        <v>25051.0</v>
      </c>
      <c r="AD4" s="1006">
        <v>25081.0</v>
      </c>
      <c r="AE4" s="1007"/>
      <c r="AF4" s="1008" t="s">
        <v>443</v>
      </c>
      <c r="AG4" s="1009"/>
      <c r="AH4" s="1009"/>
      <c r="AI4" s="1009"/>
      <c r="AJ4" s="1009"/>
      <c r="AK4" s="1010"/>
    </row>
    <row r="5">
      <c r="A5" s="1011"/>
      <c r="B5" s="999"/>
      <c r="C5" s="9"/>
      <c r="D5" s="999"/>
      <c r="E5" s="1012"/>
      <c r="F5" s="1013" t="s">
        <v>42</v>
      </c>
      <c r="G5" s="1014"/>
      <c r="H5" s="1014"/>
      <c r="I5" s="1014"/>
      <c r="J5" s="1015"/>
      <c r="K5" s="1016"/>
      <c r="L5" s="1016"/>
      <c r="M5" s="1014"/>
      <c r="N5" s="1014"/>
      <c r="O5" s="1014"/>
      <c r="P5" s="1015"/>
      <c r="Q5" s="1014"/>
      <c r="R5" s="1014"/>
      <c r="S5" s="1014"/>
      <c r="T5" s="1014"/>
      <c r="U5" s="1014"/>
      <c r="V5" s="1015"/>
      <c r="W5" s="1014"/>
      <c r="X5" s="1014"/>
      <c r="Y5" s="1014"/>
      <c r="Z5" s="1017">
        <v>261000.0</v>
      </c>
      <c r="AA5" s="1014"/>
      <c r="AB5" s="1015">
        <f t="shared" si="1"/>
        <v>261000</v>
      </c>
      <c r="AC5" s="1018">
        <v>25051.0</v>
      </c>
      <c r="AD5" s="1018">
        <v>25081.0</v>
      </c>
      <c r="AE5" s="1019"/>
      <c r="AF5" s="9"/>
      <c r="AG5" s="1020"/>
      <c r="AH5" s="1020"/>
      <c r="AI5" s="1020"/>
      <c r="AJ5" s="1020"/>
      <c r="AK5" s="1010"/>
    </row>
    <row r="6">
      <c r="A6" s="996">
        <v>2.0</v>
      </c>
      <c r="B6" s="997" t="s">
        <v>444</v>
      </c>
      <c r="C6" s="1021" t="s">
        <v>445</v>
      </c>
      <c r="D6" s="999"/>
      <c r="E6" s="1000">
        <v>310000.0</v>
      </c>
      <c r="F6" s="1001" t="s">
        <v>33</v>
      </c>
      <c r="G6" s="1022"/>
      <c r="H6" s="1022"/>
      <c r="I6" s="1022"/>
      <c r="J6" s="1023"/>
      <c r="K6" s="999"/>
      <c r="L6" s="999"/>
      <c r="M6" s="1022"/>
      <c r="N6" s="1022"/>
      <c r="O6" s="1022"/>
      <c r="P6" s="1023"/>
      <c r="Q6" s="1022"/>
      <c r="R6" s="1022"/>
      <c r="S6" s="1022"/>
      <c r="T6" s="1022"/>
      <c r="U6" s="1024">
        <v>300475.0</v>
      </c>
      <c r="V6" s="1025">
        <v>300475.0</v>
      </c>
      <c r="W6" s="1026">
        <v>25014.0</v>
      </c>
      <c r="X6" s="1026">
        <v>25014.0</v>
      </c>
      <c r="Y6" s="1022"/>
      <c r="Z6" s="1022"/>
      <c r="AA6" s="1022"/>
      <c r="AB6" s="1003">
        <f t="shared" si="1"/>
        <v>0</v>
      </c>
      <c r="AC6" s="1022"/>
      <c r="AD6" s="1022"/>
      <c r="AE6" s="1007"/>
      <c r="AF6" s="1008" t="s">
        <v>443</v>
      </c>
      <c r="AG6" s="1020"/>
      <c r="AH6" s="1020"/>
      <c r="AI6" s="1020"/>
      <c r="AJ6" s="1020"/>
      <c r="AK6" s="1010"/>
    </row>
    <row r="7">
      <c r="A7" s="1011"/>
      <c r="B7" s="999"/>
      <c r="C7" s="9"/>
      <c r="D7" s="999"/>
      <c r="E7" s="1012"/>
      <c r="F7" s="1013" t="s">
        <v>42</v>
      </c>
      <c r="G7" s="1014"/>
      <c r="H7" s="1016"/>
      <c r="I7" s="1014"/>
      <c r="J7" s="1015"/>
      <c r="K7" s="1016"/>
      <c r="L7" s="1016"/>
      <c r="M7" s="1014"/>
      <c r="N7" s="1014"/>
      <c r="O7" s="1014"/>
      <c r="P7" s="1015"/>
      <c r="Q7" s="1014"/>
      <c r="R7" s="1014"/>
      <c r="S7" s="1014"/>
      <c r="T7" s="1014"/>
      <c r="U7" s="1027">
        <v>300475.0</v>
      </c>
      <c r="V7" s="1028">
        <v>300475.0</v>
      </c>
      <c r="W7" s="1029">
        <v>25014.0</v>
      </c>
      <c r="X7" s="1029">
        <v>25014.0</v>
      </c>
      <c r="Y7" s="1014"/>
      <c r="Z7" s="1014"/>
      <c r="AA7" s="1014"/>
      <c r="AB7" s="1015">
        <f t="shared" si="1"/>
        <v>0</v>
      </c>
      <c r="AC7" s="1014"/>
      <c r="AD7" s="1014"/>
      <c r="AE7" s="1019"/>
      <c r="AF7" s="9"/>
      <c r="AG7" s="1020"/>
      <c r="AH7" s="1030"/>
      <c r="AI7" s="1020"/>
      <c r="AJ7" s="1020"/>
      <c r="AK7" s="1010"/>
    </row>
    <row r="8">
      <c r="A8" s="996">
        <v>3.0</v>
      </c>
      <c r="B8" s="997" t="s">
        <v>446</v>
      </c>
      <c r="C8" s="1021" t="s">
        <v>447</v>
      </c>
      <c r="D8" s="999"/>
      <c r="E8" s="1000">
        <v>135600.0</v>
      </c>
      <c r="F8" s="1001" t="s">
        <v>33</v>
      </c>
      <c r="G8" s="1022"/>
      <c r="H8" s="999"/>
      <c r="I8" s="1022"/>
      <c r="J8" s="1023"/>
      <c r="K8" s="999"/>
      <c r="L8" s="999"/>
      <c r="M8" s="1022"/>
      <c r="N8" s="1022"/>
      <c r="O8" s="1022"/>
      <c r="P8" s="1023"/>
      <c r="Q8" s="1022"/>
      <c r="R8" s="1022"/>
      <c r="S8" s="1022"/>
      <c r="T8" s="1022"/>
      <c r="U8" s="1022"/>
      <c r="V8" s="1023"/>
      <c r="W8" s="1022"/>
      <c r="X8" s="1022"/>
      <c r="Y8" s="1031">
        <v>135600.0</v>
      </c>
      <c r="Z8" s="1031"/>
      <c r="AA8" s="1022"/>
      <c r="AB8" s="1003">
        <f t="shared" si="1"/>
        <v>135600</v>
      </c>
      <c r="AC8" s="1006">
        <v>25020.0</v>
      </c>
      <c r="AD8" s="1006">
        <v>25050.0</v>
      </c>
      <c r="AE8" s="1007"/>
      <c r="AF8" s="1008" t="s">
        <v>443</v>
      </c>
      <c r="AG8" s="1020"/>
      <c r="AH8" s="1030"/>
      <c r="AI8" s="1020"/>
      <c r="AJ8" s="1020"/>
      <c r="AK8" s="1010"/>
    </row>
    <row r="9">
      <c r="A9" s="1011"/>
      <c r="B9" s="999"/>
      <c r="C9" s="9"/>
      <c r="D9" s="999"/>
      <c r="E9" s="999"/>
      <c r="F9" s="1013" t="s">
        <v>42</v>
      </c>
      <c r="G9" s="1014"/>
      <c r="H9" s="1016"/>
      <c r="I9" s="1014"/>
      <c r="J9" s="1015"/>
      <c r="K9" s="1016"/>
      <c r="L9" s="1016"/>
      <c r="M9" s="1014"/>
      <c r="N9" s="1014"/>
      <c r="O9" s="1014"/>
      <c r="P9" s="1015"/>
      <c r="Q9" s="1014"/>
      <c r="R9" s="1014"/>
      <c r="S9" s="1014"/>
      <c r="T9" s="1014"/>
      <c r="U9" s="1014"/>
      <c r="V9" s="1015"/>
      <c r="W9" s="1014"/>
      <c r="X9" s="1014"/>
      <c r="Y9" s="1017">
        <v>135600.0</v>
      </c>
      <c r="Z9" s="1017"/>
      <c r="AA9" s="1014"/>
      <c r="AB9" s="1015">
        <f t="shared" si="1"/>
        <v>135600</v>
      </c>
      <c r="AC9" s="1032">
        <v>25020.0</v>
      </c>
      <c r="AD9" s="1032">
        <v>25050.0</v>
      </c>
      <c r="AE9" s="1019"/>
      <c r="AF9" s="9"/>
      <c r="AG9" s="1020"/>
      <c r="AH9" s="1030"/>
      <c r="AI9" s="1020"/>
      <c r="AJ9" s="1020"/>
      <c r="AK9" s="1010"/>
    </row>
    <row r="10">
      <c r="A10" s="996">
        <v>4.0</v>
      </c>
      <c r="B10" s="997" t="s">
        <v>448</v>
      </c>
      <c r="C10" s="1033" t="s">
        <v>449</v>
      </c>
      <c r="D10" s="999"/>
      <c r="E10" s="1034">
        <v>12000.0</v>
      </c>
      <c r="F10" s="1001" t="s">
        <v>33</v>
      </c>
      <c r="G10" s="1022"/>
      <c r="H10" s="999"/>
      <c r="I10" s="1022"/>
      <c r="J10" s="1023"/>
      <c r="K10" s="999"/>
      <c r="L10" s="999"/>
      <c r="M10" s="1022"/>
      <c r="N10" s="1022"/>
      <c r="O10" s="1022"/>
      <c r="P10" s="1023"/>
      <c r="Q10" s="1022"/>
      <c r="R10" s="1022"/>
      <c r="S10" s="1022"/>
      <c r="T10" s="1022"/>
      <c r="U10" s="1022"/>
      <c r="V10" s="1023"/>
      <c r="W10" s="1022"/>
      <c r="X10" s="1022"/>
      <c r="Y10" s="1022"/>
      <c r="Z10" s="1031">
        <v>18000.0</v>
      </c>
      <c r="AA10" s="1022"/>
      <c r="AB10" s="1003">
        <f t="shared" si="1"/>
        <v>18000</v>
      </c>
      <c r="AC10" s="1006">
        <v>25051.0</v>
      </c>
      <c r="AD10" s="1006">
        <v>25081.0</v>
      </c>
      <c r="AE10" s="1007"/>
      <c r="AF10" s="1008" t="s">
        <v>443</v>
      </c>
      <c r="AG10" s="1020"/>
      <c r="AH10" s="1030"/>
      <c r="AI10" s="1020"/>
      <c r="AJ10" s="1020"/>
      <c r="AK10" s="1010"/>
    </row>
    <row r="11">
      <c r="A11" s="1011"/>
      <c r="B11" s="999"/>
      <c r="C11" s="9"/>
      <c r="D11" s="999"/>
      <c r="E11" s="1012"/>
      <c r="F11" s="1013" t="s">
        <v>42</v>
      </c>
      <c r="G11" s="1014"/>
      <c r="H11" s="1014"/>
      <c r="I11" s="1014"/>
      <c r="J11" s="1015"/>
      <c r="K11" s="1016"/>
      <c r="L11" s="1016"/>
      <c r="M11" s="1014"/>
      <c r="N11" s="1014"/>
      <c r="O11" s="1014"/>
      <c r="P11" s="1015"/>
      <c r="Q11" s="1014"/>
      <c r="R11" s="1014"/>
      <c r="S11" s="1014"/>
      <c r="T11" s="1014"/>
      <c r="U11" s="1014"/>
      <c r="V11" s="1015"/>
      <c r="W11" s="1014"/>
      <c r="X11" s="1014"/>
      <c r="Y11" s="1014"/>
      <c r="Z11" s="1017">
        <v>18000.0</v>
      </c>
      <c r="AA11" s="1014"/>
      <c r="AB11" s="1015">
        <f t="shared" si="1"/>
        <v>18000</v>
      </c>
      <c r="AC11" s="1018">
        <v>25051.0</v>
      </c>
      <c r="AD11" s="1018">
        <v>25081.0</v>
      </c>
      <c r="AE11" s="1014"/>
      <c r="AF11" s="9"/>
      <c r="AG11" s="1020"/>
      <c r="AH11" s="1035"/>
      <c r="AI11" s="1020"/>
      <c r="AJ11" s="1020"/>
      <c r="AK11" s="1010"/>
    </row>
    <row r="12">
      <c r="A12" s="996">
        <v>5.0</v>
      </c>
      <c r="B12" s="997" t="s">
        <v>450</v>
      </c>
      <c r="C12" s="1021" t="s">
        <v>451</v>
      </c>
      <c r="D12" s="999"/>
      <c r="E12" s="1000">
        <v>63000.0</v>
      </c>
      <c r="F12" s="1001" t="s">
        <v>33</v>
      </c>
      <c r="G12" s="1022"/>
      <c r="H12" s="1022"/>
      <c r="I12" s="1022"/>
      <c r="J12" s="1023"/>
      <c r="K12" s="999"/>
      <c r="L12" s="999"/>
      <c r="M12" s="1022"/>
      <c r="N12" s="1022"/>
      <c r="O12" s="1022"/>
      <c r="P12" s="1023"/>
      <c r="Q12" s="1022"/>
      <c r="R12" s="1022"/>
      <c r="S12" s="1022"/>
      <c r="T12" s="1022"/>
      <c r="U12" s="1022"/>
      <c r="V12" s="1023"/>
      <c r="W12" s="1022"/>
      <c r="X12" s="1022"/>
      <c r="Y12" s="1031">
        <v>63000.0</v>
      </c>
      <c r="Z12" s="1022"/>
      <c r="AA12" s="1022"/>
      <c r="AB12" s="1003">
        <f t="shared" si="1"/>
        <v>63000</v>
      </c>
      <c r="AC12" s="1006">
        <v>25051.0</v>
      </c>
      <c r="AD12" s="1006">
        <v>25081.0</v>
      </c>
      <c r="AE12" s="1007"/>
      <c r="AF12" s="1008" t="s">
        <v>443</v>
      </c>
      <c r="AG12" s="1020"/>
      <c r="AH12" s="1035"/>
      <c r="AI12" s="1020"/>
      <c r="AJ12" s="1020"/>
      <c r="AK12" s="1010"/>
    </row>
    <row r="13">
      <c r="A13" s="1011"/>
      <c r="B13" s="999"/>
      <c r="C13" s="9"/>
      <c r="D13" s="999"/>
      <c r="E13" s="1012"/>
      <c r="F13" s="1013" t="s">
        <v>42</v>
      </c>
      <c r="G13" s="1036"/>
      <c r="H13" s="1014"/>
      <c r="I13" s="1014"/>
      <c r="J13" s="1015"/>
      <c r="K13" s="1016"/>
      <c r="L13" s="1016"/>
      <c r="M13" s="1014"/>
      <c r="N13" s="1014"/>
      <c r="O13" s="1014"/>
      <c r="P13" s="1015"/>
      <c r="Q13" s="1014"/>
      <c r="R13" s="1014"/>
      <c r="S13" s="1014"/>
      <c r="T13" s="1014"/>
      <c r="U13" s="1014"/>
      <c r="V13" s="1015"/>
      <c r="W13" s="1014"/>
      <c r="X13" s="1014"/>
      <c r="Y13" s="1017">
        <v>63000.0</v>
      </c>
      <c r="Z13" s="1014"/>
      <c r="AA13" s="1014"/>
      <c r="AB13" s="1015">
        <f t="shared" si="1"/>
        <v>63000</v>
      </c>
      <c r="AC13" s="1018">
        <v>25051.0</v>
      </c>
      <c r="AD13" s="1018">
        <v>25081.0</v>
      </c>
      <c r="AE13" s="1014"/>
      <c r="AF13" s="9"/>
      <c r="AG13" s="1020"/>
      <c r="AH13" s="1030"/>
      <c r="AI13" s="1020"/>
      <c r="AJ13" s="1020"/>
      <c r="AK13" s="1010"/>
    </row>
    <row r="14">
      <c r="A14" s="996">
        <v>6.0</v>
      </c>
      <c r="B14" s="997" t="s">
        <v>452</v>
      </c>
      <c r="C14" s="1037" t="s">
        <v>453</v>
      </c>
      <c r="D14" s="999"/>
      <c r="E14" s="1038">
        <v>800000.0</v>
      </c>
      <c r="F14" s="1001" t="s">
        <v>33</v>
      </c>
      <c r="G14" s="1039">
        <v>9300.0</v>
      </c>
      <c r="H14" s="1022"/>
      <c r="I14" s="1039">
        <v>39895.0</v>
      </c>
      <c r="J14" s="1040">
        <v>49195.0</v>
      </c>
      <c r="K14" s="1041">
        <v>243915.0</v>
      </c>
      <c r="L14" s="1041">
        <v>243958.0</v>
      </c>
      <c r="M14" s="1022"/>
      <c r="N14" s="1022"/>
      <c r="O14" s="1022"/>
      <c r="P14" s="1023"/>
      <c r="Q14" s="1022"/>
      <c r="R14" s="1022"/>
      <c r="S14" s="1022"/>
      <c r="T14" s="1022"/>
      <c r="U14" s="1031">
        <v>381320.0</v>
      </c>
      <c r="V14" s="1042">
        <v>381320.0</v>
      </c>
      <c r="W14" s="1022"/>
      <c r="X14" s="1022"/>
      <c r="Y14" s="1022"/>
      <c r="Z14" s="1022"/>
      <c r="AA14" s="1022"/>
      <c r="AB14" s="1003">
        <f t="shared" si="1"/>
        <v>0</v>
      </c>
      <c r="AC14" s="1022"/>
      <c r="AD14" s="1022"/>
      <c r="AE14" s="1007"/>
      <c r="AF14" s="1008" t="s">
        <v>443</v>
      </c>
      <c r="AG14" s="1020"/>
      <c r="AH14" s="1030"/>
      <c r="AI14" s="1020"/>
      <c r="AJ14" s="1020"/>
      <c r="AK14" s="1010"/>
    </row>
    <row r="15">
      <c r="A15" s="1011"/>
      <c r="B15" s="999"/>
      <c r="C15" s="9"/>
      <c r="D15" s="999"/>
      <c r="E15" s="1012"/>
      <c r="F15" s="1013" t="s">
        <v>42</v>
      </c>
      <c r="G15" s="1043">
        <v>9300.0</v>
      </c>
      <c r="H15" s="1014"/>
      <c r="I15" s="1043">
        <v>39895.0</v>
      </c>
      <c r="J15" s="1044">
        <v>49195.0</v>
      </c>
      <c r="K15" s="1045">
        <v>243915.0</v>
      </c>
      <c r="L15" s="1045">
        <v>243958.0</v>
      </c>
      <c r="M15" s="1014"/>
      <c r="N15" s="1014"/>
      <c r="O15" s="1014"/>
      <c r="P15" s="1015"/>
      <c r="Q15" s="1014"/>
      <c r="R15" s="1014"/>
      <c r="S15" s="1014"/>
      <c r="T15" s="1014"/>
      <c r="U15" s="1017">
        <v>381320.0</v>
      </c>
      <c r="V15" s="1046">
        <v>381320.0</v>
      </c>
      <c r="W15" s="1014"/>
      <c r="X15" s="1014"/>
      <c r="Y15" s="1014"/>
      <c r="Z15" s="1014"/>
      <c r="AA15" s="1014"/>
      <c r="AB15" s="1015">
        <f t="shared" si="1"/>
        <v>0</v>
      </c>
      <c r="AC15" s="1014"/>
      <c r="AD15" s="1014"/>
      <c r="AE15" s="1014"/>
      <c r="AF15" s="9"/>
      <c r="AG15" s="1020"/>
      <c r="AH15" s="1030"/>
      <c r="AI15" s="1020"/>
      <c r="AJ15" s="1020"/>
      <c r="AK15" s="1010"/>
    </row>
    <row r="16" ht="59.25" customHeight="1">
      <c r="A16" s="996">
        <v>7.0</v>
      </c>
      <c r="B16" s="997" t="s">
        <v>454</v>
      </c>
      <c r="C16" s="998" t="s">
        <v>455</v>
      </c>
      <c r="D16" s="1038">
        <v>224760.0</v>
      </c>
      <c r="E16" s="999"/>
      <c r="F16" s="1001" t="s">
        <v>33</v>
      </c>
      <c r="G16" s="1039">
        <v>18380.0</v>
      </c>
      <c r="H16" s="1039">
        <v>18380.0</v>
      </c>
      <c r="I16" s="1039"/>
      <c r="J16" s="1047">
        <v>36760.0</v>
      </c>
      <c r="K16" s="1041">
        <v>243892.0</v>
      </c>
      <c r="L16" s="1041">
        <v>243952.0</v>
      </c>
      <c r="M16" s="1039">
        <v>18380.0</v>
      </c>
      <c r="N16" s="1039">
        <v>18380.0</v>
      </c>
      <c r="O16" s="1022"/>
      <c r="P16" s="1040">
        <v>36760.0</v>
      </c>
      <c r="Q16" s="1048">
        <v>243984.0</v>
      </c>
      <c r="R16" s="1048">
        <v>244042.0</v>
      </c>
      <c r="S16" s="1039">
        <v>18380.0</v>
      </c>
      <c r="T16" s="1039">
        <v>18380.0</v>
      </c>
      <c r="U16" s="1049">
        <v>0.0</v>
      </c>
      <c r="V16" s="1040">
        <f t="shared" ref="V16:V17" si="2">S16+T16+U16</f>
        <v>36760</v>
      </c>
      <c r="W16" s="1050">
        <v>24929.0</v>
      </c>
      <c r="X16" s="1050">
        <v>25019.0</v>
      </c>
      <c r="Y16" s="1039">
        <v>18380.0</v>
      </c>
      <c r="Z16" s="1039">
        <v>18380.0</v>
      </c>
      <c r="AA16" s="1039"/>
      <c r="AB16" s="1003">
        <f t="shared" si="1"/>
        <v>36760</v>
      </c>
      <c r="AC16" s="1006">
        <v>25033.0</v>
      </c>
      <c r="AD16" s="1006">
        <v>25065.0</v>
      </c>
      <c r="AE16" s="1007"/>
      <c r="AF16" s="1008" t="s">
        <v>443</v>
      </c>
      <c r="AG16" s="1051" t="s">
        <v>456</v>
      </c>
      <c r="AH16" s="1035" t="s">
        <v>457</v>
      </c>
      <c r="AI16" s="1035" t="s">
        <v>458</v>
      </c>
      <c r="AJ16" s="1035" t="s">
        <v>459</v>
      </c>
      <c r="AK16" s="1010"/>
    </row>
    <row r="17">
      <c r="A17" s="1011"/>
      <c r="B17" s="999"/>
      <c r="C17" s="9"/>
      <c r="D17" s="999"/>
      <c r="E17" s="999"/>
      <c r="F17" s="1013" t="s">
        <v>42</v>
      </c>
      <c r="G17" s="1043">
        <v>15870.0</v>
      </c>
      <c r="H17" s="1044">
        <v>14940.0</v>
      </c>
      <c r="I17" s="1043"/>
      <c r="J17" s="1044">
        <v>30810.0</v>
      </c>
      <c r="K17" s="1045">
        <v>243892.0</v>
      </c>
      <c r="L17" s="1045">
        <v>243952.0</v>
      </c>
      <c r="M17" s="1043">
        <v>16025.0</v>
      </c>
      <c r="N17" s="1043">
        <v>13715.0</v>
      </c>
      <c r="O17" s="1014"/>
      <c r="P17" s="1044">
        <v>29740.0</v>
      </c>
      <c r="Q17" s="1052">
        <v>243984.0</v>
      </c>
      <c r="R17" s="1052">
        <v>244042.0</v>
      </c>
      <c r="S17" s="1017">
        <v>16810.0</v>
      </c>
      <c r="T17" s="1017">
        <v>13600.0</v>
      </c>
      <c r="U17" s="1017">
        <v>0.0</v>
      </c>
      <c r="V17" s="1046">
        <f t="shared" si="2"/>
        <v>30410</v>
      </c>
      <c r="W17" s="1050">
        <v>24929.0</v>
      </c>
      <c r="X17" s="1050">
        <v>25019.0</v>
      </c>
      <c r="Y17" s="1017">
        <v>13600.0</v>
      </c>
      <c r="Z17" s="1017">
        <v>13600.0</v>
      </c>
      <c r="AA17" s="1014"/>
      <c r="AB17" s="1015">
        <f t="shared" si="1"/>
        <v>27200</v>
      </c>
      <c r="AC17" s="1053">
        <v>25033.0</v>
      </c>
      <c r="AD17" s="1053">
        <v>25065.0</v>
      </c>
      <c r="AE17" s="1014"/>
      <c r="AF17" s="9"/>
      <c r="AG17" s="1020"/>
      <c r="AH17" s="1020"/>
      <c r="AI17" s="1020"/>
      <c r="AJ17" s="1020"/>
      <c r="AK17" s="1010"/>
    </row>
    <row r="18">
      <c r="A18" s="996">
        <v>8.0</v>
      </c>
      <c r="B18" s="997" t="s">
        <v>460</v>
      </c>
      <c r="C18" s="998" t="s">
        <v>461</v>
      </c>
      <c r="D18" s="999"/>
      <c r="E18" s="1054">
        <v>50000.0</v>
      </c>
      <c r="F18" s="1001" t="s">
        <v>33</v>
      </c>
      <c r="G18" s="1022"/>
      <c r="H18" s="1055">
        <v>20000.0</v>
      </c>
      <c r="I18" s="1022"/>
      <c r="J18" s="1040">
        <v>20000.0</v>
      </c>
      <c r="K18" s="999"/>
      <c r="L18" s="999"/>
      <c r="M18" s="1022"/>
      <c r="N18" s="1022"/>
      <c r="O18" s="1022"/>
      <c r="P18" s="1023"/>
      <c r="Q18" s="1022"/>
      <c r="R18" s="1022"/>
      <c r="S18" s="1022"/>
      <c r="T18" s="1022"/>
      <c r="U18" s="1022"/>
      <c r="V18" s="1023"/>
      <c r="W18" s="1022"/>
      <c r="X18" s="1022"/>
      <c r="Y18" s="1022"/>
      <c r="Z18" s="1022"/>
      <c r="AA18" s="1022"/>
      <c r="AB18" s="1003">
        <f t="shared" si="1"/>
        <v>0</v>
      </c>
      <c r="AC18" s="1022"/>
      <c r="AD18" s="1022"/>
      <c r="AE18" s="1007"/>
      <c r="AF18" s="1008" t="s">
        <v>443</v>
      </c>
      <c r="AG18" s="1020"/>
      <c r="AH18" s="1020"/>
      <c r="AI18" s="1020"/>
      <c r="AJ18" s="1020"/>
      <c r="AK18" s="1010"/>
    </row>
    <row r="19">
      <c r="A19" s="1011"/>
      <c r="B19" s="999"/>
      <c r="C19" s="9"/>
      <c r="D19" s="999"/>
      <c r="E19" s="999"/>
      <c r="F19" s="1013" t="s">
        <v>42</v>
      </c>
      <c r="G19" s="1014"/>
      <c r="H19" s="1056">
        <v>20000.0</v>
      </c>
      <c r="I19" s="1014"/>
      <c r="J19" s="1044">
        <v>20000.0</v>
      </c>
      <c r="K19" s="1016"/>
      <c r="L19" s="1016"/>
      <c r="M19" s="1014"/>
      <c r="N19" s="1014"/>
      <c r="O19" s="1014"/>
      <c r="P19" s="1015"/>
      <c r="Q19" s="1014"/>
      <c r="R19" s="1014"/>
      <c r="S19" s="1014"/>
      <c r="T19" s="1014"/>
      <c r="U19" s="1014"/>
      <c r="V19" s="1015"/>
      <c r="W19" s="1014"/>
      <c r="X19" s="1014"/>
      <c r="Y19" s="1014"/>
      <c r="Z19" s="1014"/>
      <c r="AA19" s="1014"/>
      <c r="AB19" s="1015">
        <f t="shared" si="1"/>
        <v>0</v>
      </c>
      <c r="AC19" s="1014"/>
      <c r="AD19" s="1014"/>
      <c r="AE19" s="1014"/>
      <c r="AF19" s="9"/>
      <c r="AG19" s="1020"/>
      <c r="AH19" s="1020"/>
      <c r="AI19" s="1020"/>
      <c r="AJ19" s="1020"/>
      <c r="AK19" s="1010"/>
    </row>
    <row r="20">
      <c r="A20" s="996">
        <v>9.0</v>
      </c>
      <c r="B20" s="997" t="s">
        <v>462</v>
      </c>
      <c r="C20" s="998" t="s">
        <v>463</v>
      </c>
      <c r="D20" s="1054">
        <v>52800.0</v>
      </c>
      <c r="E20" s="999"/>
      <c r="F20" s="1001" t="s">
        <v>33</v>
      </c>
      <c r="G20" s="1022"/>
      <c r="H20" s="1022"/>
      <c r="I20" s="1057">
        <v>10790.0</v>
      </c>
      <c r="J20" s="1047">
        <v>10790.0</v>
      </c>
      <c r="K20" s="999"/>
      <c r="L20" s="999"/>
      <c r="M20" s="1022"/>
      <c r="N20" s="1022"/>
      <c r="O20" s="1022"/>
      <c r="P20" s="1023"/>
      <c r="Q20" s="1022"/>
      <c r="R20" s="1022"/>
      <c r="S20" s="1022"/>
      <c r="T20" s="1022"/>
      <c r="U20" s="1022"/>
      <c r="V20" s="1023"/>
      <c r="W20" s="1022"/>
      <c r="X20" s="1022"/>
      <c r="Y20" s="1022"/>
      <c r="Z20" s="1022"/>
      <c r="AA20" s="1022"/>
      <c r="AB20" s="1003">
        <f t="shared" si="1"/>
        <v>0</v>
      </c>
      <c r="AC20" s="1022"/>
      <c r="AD20" s="1022"/>
      <c r="AE20" s="1007"/>
      <c r="AF20" s="1008" t="s">
        <v>443</v>
      </c>
      <c r="AG20" s="1035" t="s">
        <v>464</v>
      </c>
      <c r="AH20" s="1035" t="s">
        <v>465</v>
      </c>
      <c r="AI20" s="1035" t="s">
        <v>50</v>
      </c>
      <c r="AJ20" s="1035" t="s">
        <v>50</v>
      </c>
      <c r="AK20" s="1010"/>
    </row>
    <row r="21">
      <c r="A21" s="1011"/>
      <c r="B21" s="999"/>
      <c r="C21" s="9"/>
      <c r="D21" s="999"/>
      <c r="E21" s="1012"/>
      <c r="F21" s="1013" t="s">
        <v>42</v>
      </c>
      <c r="G21" s="1014"/>
      <c r="H21" s="1014"/>
      <c r="I21" s="1058">
        <v>10790.0</v>
      </c>
      <c r="J21" s="1059">
        <v>10790.0</v>
      </c>
      <c r="K21" s="1016"/>
      <c r="L21" s="1016"/>
      <c r="M21" s="1014"/>
      <c r="N21" s="1014"/>
      <c r="O21" s="1014"/>
      <c r="P21" s="1015"/>
      <c r="Q21" s="1014"/>
      <c r="R21" s="1014"/>
      <c r="S21" s="1014"/>
      <c r="T21" s="1014"/>
      <c r="U21" s="1014"/>
      <c r="V21" s="1015"/>
      <c r="W21" s="1014"/>
      <c r="X21" s="1014"/>
      <c r="Y21" s="1014"/>
      <c r="Z21" s="1014"/>
      <c r="AA21" s="1014"/>
      <c r="AB21" s="1015">
        <f t="shared" si="1"/>
        <v>0</v>
      </c>
      <c r="AC21" s="1014"/>
      <c r="AD21" s="1014"/>
      <c r="AE21" s="1014"/>
      <c r="AF21" s="9"/>
      <c r="AG21" s="1020"/>
      <c r="AH21" s="1020"/>
      <c r="AI21" s="1020"/>
      <c r="AJ21" s="1020"/>
      <c r="AK21" s="1010"/>
    </row>
    <row r="22">
      <c r="A22" s="996">
        <v>10.0</v>
      </c>
      <c r="B22" s="997" t="s">
        <v>466</v>
      </c>
      <c r="C22" s="1033" t="s">
        <v>467</v>
      </c>
      <c r="D22" s="999"/>
      <c r="E22" s="1038">
        <v>1405500.0</v>
      </c>
      <c r="F22" s="1001" t="s">
        <v>33</v>
      </c>
      <c r="G22" s="1022"/>
      <c r="H22" s="1022"/>
      <c r="I22" s="1022"/>
      <c r="J22" s="1023"/>
      <c r="K22" s="999"/>
      <c r="L22" s="999"/>
      <c r="M22" s="1022"/>
      <c r="N22" s="1022"/>
      <c r="O22" s="1022"/>
      <c r="P22" s="1023"/>
      <c r="Q22" s="1022"/>
      <c r="R22" s="1022"/>
      <c r="S22" s="1022"/>
      <c r="T22" s="1022"/>
      <c r="U22" s="1060">
        <v>981850.0</v>
      </c>
      <c r="V22" s="1025">
        <v>981850.0</v>
      </c>
      <c r="W22" s="1026">
        <v>25008.0</v>
      </c>
      <c r="X22" s="1026">
        <v>25008.0</v>
      </c>
      <c r="Y22" s="1022"/>
      <c r="Z22" s="1022"/>
      <c r="AA22" s="1022"/>
      <c r="AB22" s="1003">
        <f t="shared" si="1"/>
        <v>0</v>
      </c>
      <c r="AC22" s="1022"/>
      <c r="AD22" s="1022"/>
      <c r="AE22" s="1007"/>
      <c r="AF22" s="1008" t="s">
        <v>443</v>
      </c>
      <c r="AG22" s="1020"/>
      <c r="AH22" s="1020"/>
      <c r="AI22" s="1020"/>
      <c r="AJ22" s="1020"/>
      <c r="AK22" s="1010"/>
    </row>
    <row r="23">
      <c r="A23" s="1011"/>
      <c r="B23" s="999"/>
      <c r="C23" s="9"/>
      <c r="D23" s="999"/>
      <c r="E23" s="999"/>
      <c r="F23" s="1013" t="s">
        <v>42</v>
      </c>
      <c r="G23" s="1014"/>
      <c r="H23" s="1014"/>
      <c r="I23" s="1014"/>
      <c r="J23" s="1015"/>
      <c r="K23" s="1016"/>
      <c r="L23" s="1016"/>
      <c r="M23" s="1014"/>
      <c r="N23" s="1014"/>
      <c r="O23" s="1014"/>
      <c r="P23" s="1015"/>
      <c r="Q23" s="1014"/>
      <c r="R23" s="1014"/>
      <c r="S23" s="1014"/>
      <c r="T23" s="1014"/>
      <c r="U23" s="1027">
        <v>959175.0</v>
      </c>
      <c r="V23" s="1028">
        <v>959175.0</v>
      </c>
      <c r="W23" s="1029">
        <v>25008.0</v>
      </c>
      <c r="X23" s="1029">
        <v>25008.0</v>
      </c>
      <c r="Y23" s="1014"/>
      <c r="Z23" s="1014"/>
      <c r="AA23" s="1014"/>
      <c r="AB23" s="1015">
        <f t="shared" si="1"/>
        <v>0</v>
      </c>
      <c r="AC23" s="1014"/>
      <c r="AD23" s="1014"/>
      <c r="AE23" s="1014"/>
      <c r="AF23" s="9"/>
      <c r="AG23" s="1020"/>
      <c r="AH23" s="1020"/>
      <c r="AI23" s="1020"/>
      <c r="AJ23" s="1020"/>
      <c r="AK23" s="1010"/>
    </row>
    <row r="24">
      <c r="A24" s="996">
        <v>11.0</v>
      </c>
      <c r="B24" s="997" t="s">
        <v>468</v>
      </c>
      <c r="C24" s="1033" t="s">
        <v>469</v>
      </c>
      <c r="D24" s="999"/>
      <c r="E24" s="1054">
        <v>1141300.0</v>
      </c>
      <c r="F24" s="1001" t="s">
        <v>33</v>
      </c>
      <c r="G24" s="1057">
        <v>73900.0</v>
      </c>
      <c r="H24" s="1022"/>
      <c r="I24" s="1022"/>
      <c r="J24" s="1047">
        <v>73900.0</v>
      </c>
      <c r="K24" s="1041">
        <v>243919.0</v>
      </c>
      <c r="L24" s="1041">
        <v>243919.0</v>
      </c>
      <c r="M24" s="1022"/>
      <c r="N24" s="1055">
        <v>617075.0</v>
      </c>
      <c r="O24" s="1039">
        <v>37337.0</v>
      </c>
      <c r="P24" s="1061">
        <v>654412.0</v>
      </c>
      <c r="Q24" s="1041">
        <v>244038.0</v>
      </c>
      <c r="R24" s="1041">
        <v>244057.0</v>
      </c>
      <c r="S24" s="1022"/>
      <c r="T24" s="1022"/>
      <c r="U24" s="1022"/>
      <c r="V24" s="1023"/>
      <c r="W24" s="1022"/>
      <c r="X24" s="1022"/>
      <c r="Y24" s="1022"/>
      <c r="Z24" s="1022"/>
      <c r="AA24" s="1022"/>
      <c r="AB24" s="1003">
        <f t="shared" si="1"/>
        <v>0</v>
      </c>
      <c r="AC24" s="1022"/>
      <c r="AD24" s="1022"/>
      <c r="AE24" s="1007"/>
      <c r="AF24" s="1008" t="s">
        <v>443</v>
      </c>
      <c r="AG24" s="1035" t="s">
        <v>470</v>
      </c>
      <c r="AH24" s="1035" t="s">
        <v>471</v>
      </c>
      <c r="AI24" s="1035" t="s">
        <v>472</v>
      </c>
      <c r="AJ24" s="1035" t="s">
        <v>473</v>
      </c>
      <c r="AK24" s="1010"/>
    </row>
    <row r="25">
      <c r="A25" s="1011"/>
      <c r="B25" s="999"/>
      <c r="C25" s="9"/>
      <c r="D25" s="999"/>
      <c r="E25" s="999"/>
      <c r="F25" s="1013" t="s">
        <v>42</v>
      </c>
      <c r="G25" s="1058">
        <v>68800.0</v>
      </c>
      <c r="H25" s="1014"/>
      <c r="I25" s="1014"/>
      <c r="J25" s="1059">
        <v>68800.0</v>
      </c>
      <c r="K25" s="1045">
        <v>243919.0</v>
      </c>
      <c r="L25" s="1045">
        <v>243919.0</v>
      </c>
      <c r="M25" s="1014"/>
      <c r="N25" s="1056">
        <v>611235.0</v>
      </c>
      <c r="O25" s="1043">
        <v>37337.0</v>
      </c>
      <c r="P25" s="1062">
        <v>648572.0</v>
      </c>
      <c r="Q25" s="1045">
        <v>244038.0</v>
      </c>
      <c r="R25" s="1045">
        <v>244057.0</v>
      </c>
      <c r="S25" s="1014"/>
      <c r="T25" s="1014"/>
      <c r="U25" s="1014"/>
      <c r="V25" s="1015"/>
      <c r="W25" s="1014"/>
      <c r="X25" s="1014"/>
      <c r="Y25" s="1014"/>
      <c r="Z25" s="1014"/>
      <c r="AA25" s="1014"/>
      <c r="AB25" s="1015">
        <f t="shared" si="1"/>
        <v>0</v>
      </c>
      <c r="AC25" s="1014"/>
      <c r="AD25" s="1014"/>
      <c r="AE25" s="1014"/>
      <c r="AF25" s="9"/>
      <c r="AG25" s="1020"/>
      <c r="AH25" s="1020"/>
      <c r="AI25" s="1020"/>
      <c r="AJ25" s="1020"/>
      <c r="AK25" s="1010"/>
    </row>
    <row r="26">
      <c r="A26" s="996">
        <v>12.0</v>
      </c>
      <c r="B26" s="997" t="s">
        <v>474</v>
      </c>
      <c r="C26" s="1037" t="s">
        <v>475</v>
      </c>
      <c r="D26" s="999"/>
      <c r="E26" s="1063" t="s">
        <v>476</v>
      </c>
      <c r="F26" s="1001" t="s">
        <v>33</v>
      </c>
      <c r="G26" s="1022"/>
      <c r="H26" s="1022"/>
      <c r="I26" s="1022"/>
      <c r="J26" s="1023"/>
      <c r="K26" s="999"/>
      <c r="L26" s="999"/>
      <c r="M26" s="1022"/>
      <c r="N26" s="999"/>
      <c r="O26" s="1022"/>
      <c r="P26" s="1023"/>
      <c r="Q26" s="1022"/>
      <c r="R26" s="1022"/>
      <c r="S26" s="1022"/>
      <c r="T26" s="1022"/>
      <c r="U26" s="1039">
        <v>0.0</v>
      </c>
      <c r="V26" s="1023"/>
      <c r="W26" s="1022"/>
      <c r="X26" s="1022"/>
      <c r="Y26" s="1022"/>
      <c r="Z26" s="1022"/>
      <c r="AA26" s="1022"/>
      <c r="AB26" s="1003">
        <f t="shared" si="1"/>
        <v>0</v>
      </c>
      <c r="AC26" s="1022"/>
      <c r="AD26" s="1022"/>
      <c r="AE26" s="1007"/>
      <c r="AF26" s="1008" t="s">
        <v>38</v>
      </c>
      <c r="AG26" s="1020"/>
      <c r="AH26" s="1020"/>
      <c r="AI26" s="1020"/>
      <c r="AJ26" s="1020"/>
      <c r="AK26" s="1010"/>
    </row>
    <row r="27">
      <c r="A27" s="1011"/>
      <c r="B27" s="999"/>
      <c r="C27" s="9"/>
      <c r="D27" s="999"/>
      <c r="E27" s="999"/>
      <c r="F27" s="1013" t="s">
        <v>42</v>
      </c>
      <c r="G27" s="1014"/>
      <c r="H27" s="1014"/>
      <c r="I27" s="1014"/>
      <c r="J27" s="1015"/>
      <c r="K27" s="1016"/>
      <c r="L27" s="1016"/>
      <c r="M27" s="1014"/>
      <c r="N27" s="1016"/>
      <c r="O27" s="1014"/>
      <c r="P27" s="1015"/>
      <c r="Q27" s="1014"/>
      <c r="R27" s="1014"/>
      <c r="S27" s="1014"/>
      <c r="T27" s="1014"/>
      <c r="U27" s="1014"/>
      <c r="V27" s="1015"/>
      <c r="W27" s="1014"/>
      <c r="X27" s="1014"/>
      <c r="Y27" s="1014"/>
      <c r="Z27" s="1014"/>
      <c r="AA27" s="1014"/>
      <c r="AB27" s="1015">
        <f t="shared" si="1"/>
        <v>0</v>
      </c>
      <c r="AC27" s="1014"/>
      <c r="AD27" s="1014"/>
      <c r="AE27" s="1014"/>
      <c r="AF27" s="9"/>
      <c r="AG27" s="1020"/>
      <c r="AH27" s="1020"/>
      <c r="AI27" s="1020"/>
      <c r="AJ27" s="1020"/>
      <c r="AK27" s="1010"/>
    </row>
    <row r="28">
      <c r="A28" s="996">
        <v>13.0</v>
      </c>
      <c r="B28" s="997" t="s">
        <v>477</v>
      </c>
      <c r="C28" s="1037" t="s">
        <v>478</v>
      </c>
      <c r="D28" s="999"/>
      <c r="E28" s="1063" t="s">
        <v>476</v>
      </c>
      <c r="F28" s="1001" t="s">
        <v>33</v>
      </c>
      <c r="G28" s="1022"/>
      <c r="H28" s="1022"/>
      <c r="I28" s="1022"/>
      <c r="J28" s="1023"/>
      <c r="K28" s="999"/>
      <c r="L28" s="999"/>
      <c r="M28" s="1022"/>
      <c r="N28" s="999">
        <v>0.0</v>
      </c>
      <c r="O28" s="1022"/>
      <c r="P28" s="1023"/>
      <c r="Q28" s="1048">
        <v>244015.0</v>
      </c>
      <c r="R28" s="1048">
        <v>244042.0</v>
      </c>
      <c r="S28" s="1022"/>
      <c r="T28" s="1022"/>
      <c r="U28" s="1022"/>
      <c r="V28" s="1023"/>
      <c r="W28" s="1022"/>
      <c r="X28" s="1022"/>
      <c r="Y28" s="1022"/>
      <c r="Z28" s="1022"/>
      <c r="AA28" s="1022"/>
      <c r="AB28" s="1003">
        <f t="shared" si="1"/>
        <v>0</v>
      </c>
      <c r="AC28" s="1022"/>
      <c r="AD28" s="1022"/>
      <c r="AE28" s="1007"/>
      <c r="AF28" s="1008" t="s">
        <v>38</v>
      </c>
      <c r="AG28" s="998" t="s">
        <v>479</v>
      </c>
      <c r="AH28" s="998" t="s">
        <v>480</v>
      </c>
      <c r="AI28" s="998" t="s">
        <v>481</v>
      </c>
      <c r="AJ28" s="998" t="s">
        <v>482</v>
      </c>
      <c r="AK28" s="1010"/>
    </row>
    <row r="29">
      <c r="A29" s="1011"/>
      <c r="B29" s="999"/>
      <c r="C29" s="9"/>
      <c r="D29" s="999"/>
      <c r="E29" s="999"/>
      <c r="F29" s="1013" t="s">
        <v>42</v>
      </c>
      <c r="G29" s="1014"/>
      <c r="H29" s="1014"/>
      <c r="I29" s="1014"/>
      <c r="J29" s="1015"/>
      <c r="K29" s="1016"/>
      <c r="L29" s="1016"/>
      <c r="M29" s="1014"/>
      <c r="N29" s="1016">
        <v>0.0</v>
      </c>
      <c r="O29" s="1014"/>
      <c r="P29" s="1015"/>
      <c r="Q29" s="1052">
        <v>244015.0</v>
      </c>
      <c r="R29" s="1052">
        <v>244042.0</v>
      </c>
      <c r="S29" s="1014"/>
      <c r="T29" s="1014"/>
      <c r="U29" s="1014"/>
      <c r="V29" s="1015"/>
      <c r="W29" s="1014"/>
      <c r="X29" s="1014"/>
      <c r="Y29" s="1014"/>
      <c r="Z29" s="1014"/>
      <c r="AA29" s="1014"/>
      <c r="AB29" s="1015">
        <f t="shared" si="1"/>
        <v>0</v>
      </c>
      <c r="AC29" s="1014"/>
      <c r="AD29" s="1014"/>
      <c r="AE29" s="1014"/>
      <c r="AF29" s="9"/>
      <c r="AG29" s="9"/>
      <c r="AH29" s="9"/>
      <c r="AI29" s="9"/>
      <c r="AJ29" s="9"/>
      <c r="AK29" s="1010"/>
    </row>
    <row r="30">
      <c r="A30" s="996">
        <v>14.0</v>
      </c>
      <c r="B30" s="997" t="s">
        <v>483</v>
      </c>
      <c r="C30" s="1037" t="s">
        <v>484</v>
      </c>
      <c r="D30" s="999"/>
      <c r="E30" s="1063" t="s">
        <v>476</v>
      </c>
      <c r="F30" s="1001" t="s">
        <v>33</v>
      </c>
      <c r="G30" s="1022"/>
      <c r="H30" s="1022"/>
      <c r="I30" s="1022"/>
      <c r="J30" s="1023"/>
      <c r="K30" s="999"/>
      <c r="L30" s="999"/>
      <c r="M30" s="1022"/>
      <c r="N30" s="999"/>
      <c r="O30" s="1022"/>
      <c r="P30" s="1023"/>
      <c r="Q30" s="1022"/>
      <c r="R30" s="1022"/>
      <c r="S30" s="1022"/>
      <c r="T30" s="1022"/>
      <c r="U30" s="1039">
        <v>0.0</v>
      </c>
      <c r="V30" s="1023"/>
      <c r="W30" s="1022"/>
      <c r="X30" s="1022"/>
      <c r="Y30" s="1022"/>
      <c r="Z30" s="1022"/>
      <c r="AA30" s="1022"/>
      <c r="AB30" s="1003">
        <f t="shared" si="1"/>
        <v>0</v>
      </c>
      <c r="AC30" s="1022"/>
      <c r="AD30" s="1022"/>
      <c r="AE30" s="1007"/>
      <c r="AF30" s="1008" t="s">
        <v>38</v>
      </c>
      <c r="AG30" s="1020"/>
      <c r="AH30" s="1064"/>
      <c r="AI30" s="1020"/>
      <c r="AJ30" s="1020"/>
      <c r="AK30" s="1010"/>
    </row>
    <row r="31">
      <c r="A31" s="1011"/>
      <c r="B31" s="999"/>
      <c r="C31" s="9"/>
      <c r="D31" s="999"/>
      <c r="E31" s="1012"/>
      <c r="F31" s="1013" t="s">
        <v>42</v>
      </c>
      <c r="G31" s="1014"/>
      <c r="H31" s="1014"/>
      <c r="I31" s="1014"/>
      <c r="J31" s="1015"/>
      <c r="K31" s="1016"/>
      <c r="L31" s="1016"/>
      <c r="M31" s="1014"/>
      <c r="N31" s="1014"/>
      <c r="O31" s="1065"/>
      <c r="P31" s="1066"/>
      <c r="Q31" s="1014"/>
      <c r="R31" s="1014"/>
      <c r="S31" s="1014"/>
      <c r="T31" s="1014"/>
      <c r="U31" s="1014"/>
      <c r="V31" s="1015"/>
      <c r="W31" s="1014"/>
      <c r="X31" s="1014"/>
      <c r="Y31" s="1014"/>
      <c r="Z31" s="1014"/>
      <c r="AA31" s="1014"/>
      <c r="AB31" s="1015">
        <f t="shared" si="1"/>
        <v>0</v>
      </c>
      <c r="AC31" s="1014"/>
      <c r="AD31" s="1014"/>
      <c r="AE31" s="1014"/>
      <c r="AF31" s="9"/>
      <c r="AG31" s="1020"/>
      <c r="AH31" s="1020"/>
      <c r="AI31" s="1020"/>
      <c r="AJ31" s="1020"/>
      <c r="AK31" s="1010"/>
    </row>
    <row r="32">
      <c r="A32" s="996">
        <v>15.0</v>
      </c>
      <c r="B32" s="997" t="s">
        <v>485</v>
      </c>
      <c r="C32" s="1037" t="s">
        <v>486</v>
      </c>
      <c r="D32" s="999"/>
      <c r="E32" s="1000">
        <v>191000.0</v>
      </c>
      <c r="F32" s="1001" t="s">
        <v>33</v>
      </c>
      <c r="G32" s="1022"/>
      <c r="H32" s="1022"/>
      <c r="I32" s="1022"/>
      <c r="J32" s="1023"/>
      <c r="K32" s="999"/>
      <c r="L32" s="999"/>
      <c r="M32" s="1022"/>
      <c r="N32" s="1067"/>
      <c r="O32" s="1068"/>
      <c r="P32" s="1069"/>
      <c r="Q32" s="1022"/>
      <c r="R32" s="1022"/>
      <c r="S32" s="1039">
        <v>190520.0</v>
      </c>
      <c r="T32" s="1022"/>
      <c r="U32" s="1022"/>
      <c r="V32" s="1040">
        <v>190520.0</v>
      </c>
      <c r="W32" s="1050">
        <v>24927.0</v>
      </c>
      <c r="X32" s="1050">
        <v>24932.0</v>
      </c>
      <c r="Y32" s="1022"/>
      <c r="Z32" s="1022"/>
      <c r="AA32" s="1022"/>
      <c r="AB32" s="1003">
        <f t="shared" si="1"/>
        <v>0</v>
      </c>
      <c r="AC32" s="1022"/>
      <c r="AD32" s="1022"/>
      <c r="AE32" s="1007"/>
      <c r="AF32" s="1008" t="s">
        <v>38</v>
      </c>
      <c r="AG32" s="1020"/>
      <c r="AH32" s="1020"/>
      <c r="AI32" s="1020"/>
      <c r="AJ32" s="1020"/>
      <c r="AK32" s="1010"/>
    </row>
    <row r="33">
      <c r="A33" s="1011"/>
      <c r="B33" s="999"/>
      <c r="C33" s="9"/>
      <c r="D33" s="999"/>
      <c r="E33" s="1012"/>
      <c r="F33" s="1013" t="s">
        <v>42</v>
      </c>
      <c r="G33" s="1014"/>
      <c r="H33" s="1014"/>
      <c r="I33" s="1014"/>
      <c r="J33" s="1015"/>
      <c r="K33" s="1016"/>
      <c r="L33" s="1016"/>
      <c r="M33" s="1014"/>
      <c r="N33" s="1014"/>
      <c r="O33" s="1014"/>
      <c r="P33" s="1015"/>
      <c r="Q33" s="1014"/>
      <c r="R33" s="1014"/>
      <c r="S33" s="1017">
        <v>170606.0</v>
      </c>
      <c r="T33" s="1014"/>
      <c r="U33" s="1014"/>
      <c r="V33" s="1046">
        <v>170606.0</v>
      </c>
      <c r="W33" s="1070">
        <v>24927.0</v>
      </c>
      <c r="X33" s="1070">
        <v>24932.0</v>
      </c>
      <c r="Y33" s="1014"/>
      <c r="Z33" s="1014"/>
      <c r="AA33" s="1014"/>
      <c r="AB33" s="1015">
        <f t="shared" si="1"/>
        <v>0</v>
      </c>
      <c r="AC33" s="1014"/>
      <c r="AD33" s="1014"/>
      <c r="AE33" s="1014"/>
      <c r="AF33" s="9"/>
      <c r="AG33" s="1071"/>
      <c r="AH33" s="1071"/>
      <c r="AI33" s="1071"/>
      <c r="AJ33" s="1071"/>
      <c r="AK33" s="1010"/>
    </row>
    <row r="34">
      <c r="A34" s="996">
        <v>16.0</v>
      </c>
      <c r="B34" s="997" t="s">
        <v>487</v>
      </c>
      <c r="C34" s="1037" t="s">
        <v>488</v>
      </c>
      <c r="D34" s="999"/>
      <c r="E34" s="1038">
        <v>6300.0</v>
      </c>
      <c r="F34" s="1001" t="s">
        <v>33</v>
      </c>
      <c r="G34" s="1057">
        <v>6300.0</v>
      </c>
      <c r="H34" s="1022"/>
      <c r="I34" s="1022"/>
      <c r="J34" s="1047">
        <v>6300.0</v>
      </c>
      <c r="K34" s="1041">
        <v>243892.0</v>
      </c>
      <c r="L34" s="1041">
        <v>243898.0</v>
      </c>
      <c r="M34" s="1022"/>
      <c r="N34" s="1022"/>
      <c r="O34" s="1022"/>
      <c r="P34" s="1023"/>
      <c r="Q34" s="1022"/>
      <c r="R34" s="1022"/>
      <c r="S34" s="1022"/>
      <c r="T34" s="1022"/>
      <c r="U34" s="1022"/>
      <c r="V34" s="1023"/>
      <c r="W34" s="1022"/>
      <c r="X34" s="1022"/>
      <c r="Y34" s="1022"/>
      <c r="Z34" s="1022"/>
      <c r="AA34" s="1022"/>
      <c r="AB34" s="1003">
        <f t="shared" si="1"/>
        <v>0</v>
      </c>
      <c r="AC34" s="1022"/>
      <c r="AD34" s="1022"/>
      <c r="AE34" s="1010"/>
      <c r="AF34" s="1072" t="s">
        <v>38</v>
      </c>
      <c r="AG34" s="1073" t="s">
        <v>489</v>
      </c>
      <c r="AH34" s="1073" t="s">
        <v>490</v>
      </c>
      <c r="AI34" s="1073" t="s">
        <v>491</v>
      </c>
      <c r="AJ34" s="1073" t="s">
        <v>492</v>
      </c>
      <c r="AK34" s="1010"/>
    </row>
    <row r="35">
      <c r="A35" s="1011"/>
      <c r="B35" s="999"/>
      <c r="C35" s="9"/>
      <c r="D35" s="999"/>
      <c r="E35" s="1012"/>
      <c r="F35" s="1013" t="s">
        <v>42</v>
      </c>
      <c r="G35" s="1058">
        <v>3240.0</v>
      </c>
      <c r="H35" s="1014"/>
      <c r="I35" s="1014"/>
      <c r="J35" s="1059">
        <v>3240.0</v>
      </c>
      <c r="K35" s="1045">
        <v>243892.0</v>
      </c>
      <c r="L35" s="1045">
        <v>243898.0</v>
      </c>
      <c r="M35" s="1014"/>
      <c r="N35" s="1014"/>
      <c r="O35" s="1014"/>
      <c r="P35" s="1015"/>
      <c r="Q35" s="1014"/>
      <c r="R35" s="1014"/>
      <c r="S35" s="1014"/>
      <c r="T35" s="1014"/>
      <c r="U35" s="1014"/>
      <c r="V35" s="1015"/>
      <c r="W35" s="1014"/>
      <c r="X35" s="1014"/>
      <c r="Y35" s="1014"/>
      <c r="Z35" s="1014"/>
      <c r="AA35" s="1014"/>
      <c r="AB35" s="1015">
        <f t="shared" si="1"/>
        <v>0</v>
      </c>
      <c r="AC35" s="1014"/>
      <c r="AD35" s="1014"/>
      <c r="AE35" s="1074"/>
      <c r="AF35" s="1075"/>
      <c r="AG35" s="9"/>
      <c r="AH35" s="9"/>
      <c r="AI35" s="9"/>
      <c r="AJ35" s="9"/>
      <c r="AK35" s="1010"/>
    </row>
    <row r="36">
      <c r="A36" s="996">
        <v>17.0</v>
      </c>
      <c r="B36" s="997" t="s">
        <v>493</v>
      </c>
      <c r="C36" s="1037" t="s">
        <v>494</v>
      </c>
      <c r="D36" s="999"/>
      <c r="E36" s="1038">
        <v>100000.0</v>
      </c>
      <c r="F36" s="1001" t="s">
        <v>33</v>
      </c>
      <c r="G36" s="1022"/>
      <c r="H36" s="1022"/>
      <c r="I36" s="1022"/>
      <c r="J36" s="1023"/>
      <c r="K36" s="999"/>
      <c r="L36" s="999"/>
      <c r="M36" s="1022"/>
      <c r="N36" s="1022"/>
      <c r="O36" s="1055">
        <v>100000.0</v>
      </c>
      <c r="P36" s="1061">
        <v>100000.0</v>
      </c>
      <c r="Q36" s="1048">
        <v>243672.0</v>
      </c>
      <c r="R36" s="1048">
        <v>244050.0</v>
      </c>
      <c r="S36" s="1022"/>
      <c r="T36" s="1022"/>
      <c r="U36" s="1022"/>
      <c r="V36" s="1023"/>
      <c r="W36" s="1022"/>
      <c r="X36" s="1022"/>
      <c r="Y36" s="1022"/>
      <c r="Z36" s="1022"/>
      <c r="AA36" s="1022"/>
      <c r="AB36" s="1003">
        <f t="shared" si="1"/>
        <v>0</v>
      </c>
      <c r="AC36" s="1022"/>
      <c r="AD36" s="1022"/>
      <c r="AE36" s="1010"/>
      <c r="AF36" s="1072" t="s">
        <v>38</v>
      </c>
      <c r="AG36" s="998" t="s">
        <v>495</v>
      </c>
      <c r="AH36" s="1076" t="s">
        <v>490</v>
      </c>
      <c r="AI36" s="1076"/>
      <c r="AJ36" s="1077"/>
      <c r="AK36" s="1010"/>
    </row>
    <row r="37">
      <c r="A37" s="1011"/>
      <c r="B37" s="999"/>
      <c r="C37" s="9"/>
      <c r="D37" s="1012"/>
      <c r="E37" s="1012"/>
      <c r="F37" s="1013" t="s">
        <v>42</v>
      </c>
      <c r="G37" s="1014"/>
      <c r="H37" s="1014"/>
      <c r="I37" s="1014"/>
      <c r="J37" s="1015"/>
      <c r="K37" s="1016"/>
      <c r="L37" s="1016"/>
      <c r="M37" s="1014"/>
      <c r="N37" s="1014"/>
      <c r="O37" s="1056">
        <v>62176.0</v>
      </c>
      <c r="P37" s="1062">
        <v>62176.0</v>
      </c>
      <c r="Q37" s="1052">
        <v>243672.0</v>
      </c>
      <c r="R37" s="1052">
        <v>244050.0</v>
      </c>
      <c r="S37" s="1014"/>
      <c r="T37" s="1014"/>
      <c r="U37" s="1014"/>
      <c r="V37" s="1015"/>
      <c r="W37" s="1014"/>
      <c r="X37" s="1014"/>
      <c r="Y37" s="1014"/>
      <c r="Z37" s="1014"/>
      <c r="AA37" s="1014"/>
      <c r="AB37" s="1015">
        <f t="shared" si="1"/>
        <v>0</v>
      </c>
      <c r="AC37" s="1014"/>
      <c r="AD37" s="1014"/>
      <c r="AE37" s="1074"/>
      <c r="AF37" s="1075"/>
      <c r="AG37" s="9"/>
      <c r="AH37" s="9"/>
      <c r="AI37" s="9"/>
      <c r="AJ37" s="9"/>
      <c r="AK37" s="1010"/>
    </row>
    <row r="38">
      <c r="A38" s="996">
        <v>18.0</v>
      </c>
      <c r="B38" s="997" t="s">
        <v>496</v>
      </c>
      <c r="C38" s="1037" t="s">
        <v>497</v>
      </c>
      <c r="D38" s="1038">
        <v>76700.0</v>
      </c>
      <c r="E38" s="1012"/>
      <c r="F38" s="1001" t="s">
        <v>33</v>
      </c>
      <c r="G38" s="1039"/>
      <c r="H38" s="1022"/>
      <c r="I38" s="1039">
        <v>38720.0</v>
      </c>
      <c r="J38" s="1040">
        <v>38720.0</v>
      </c>
      <c r="K38" s="1041">
        <v>243975.0</v>
      </c>
      <c r="L38" s="1041">
        <v>243975.0</v>
      </c>
      <c r="M38" s="1039">
        <v>15000.0</v>
      </c>
      <c r="N38" s="1022"/>
      <c r="O38" s="1022"/>
      <c r="P38" s="1040">
        <v>15000.0</v>
      </c>
      <c r="Q38" s="1048">
        <v>244001.0</v>
      </c>
      <c r="R38" s="1048">
        <v>244001.0</v>
      </c>
      <c r="S38" s="1022"/>
      <c r="T38" s="1022"/>
      <c r="U38" s="1022"/>
      <c r="V38" s="1023"/>
      <c r="W38" s="1022"/>
      <c r="X38" s="1022"/>
      <c r="Y38" s="1022"/>
      <c r="Z38" s="1022"/>
      <c r="AA38" s="1022"/>
      <c r="AB38" s="1003">
        <f t="shared" si="1"/>
        <v>0</v>
      </c>
      <c r="AC38" s="1022"/>
      <c r="AD38" s="1022"/>
      <c r="AE38" s="1010"/>
      <c r="AF38" s="1072" t="s">
        <v>38</v>
      </c>
      <c r="AG38" s="1020"/>
      <c r="AH38" s="1020"/>
      <c r="AI38" s="1020"/>
      <c r="AJ38" s="1020"/>
      <c r="AK38" s="1010"/>
    </row>
    <row r="39">
      <c r="A39" s="1011"/>
      <c r="B39" s="999"/>
      <c r="C39" s="9"/>
      <c r="D39" s="999"/>
      <c r="E39" s="1012"/>
      <c r="F39" s="1013" t="s">
        <v>42</v>
      </c>
      <c r="G39" s="1043"/>
      <c r="H39" s="1014"/>
      <c r="I39" s="1043">
        <v>38720.0</v>
      </c>
      <c r="J39" s="1044">
        <v>38720.0</v>
      </c>
      <c r="K39" s="1045">
        <v>243975.0</v>
      </c>
      <c r="L39" s="1045">
        <v>243975.0</v>
      </c>
      <c r="M39" s="1043">
        <v>15000.0</v>
      </c>
      <c r="N39" s="1014"/>
      <c r="O39" s="1014"/>
      <c r="P39" s="1044">
        <v>15000.0</v>
      </c>
      <c r="Q39" s="1052">
        <v>244001.0</v>
      </c>
      <c r="R39" s="1052">
        <v>244001.0</v>
      </c>
      <c r="S39" s="1014"/>
      <c r="T39" s="1014"/>
      <c r="U39" s="1014"/>
      <c r="V39" s="1015"/>
      <c r="W39" s="1014"/>
      <c r="X39" s="1014"/>
      <c r="Y39" s="1014"/>
      <c r="Z39" s="1014"/>
      <c r="AA39" s="1014"/>
      <c r="AB39" s="1015">
        <f t="shared" si="1"/>
        <v>0</v>
      </c>
      <c r="AC39" s="1014"/>
      <c r="AD39" s="1014"/>
      <c r="AE39" s="1074"/>
      <c r="AF39" s="1075"/>
      <c r="AG39" s="1020"/>
      <c r="AH39" s="1020"/>
      <c r="AI39" s="1020"/>
      <c r="AJ39" s="1020"/>
      <c r="AK39" s="1010"/>
    </row>
    <row r="40">
      <c r="A40" s="996">
        <v>19.0</v>
      </c>
      <c r="B40" s="997" t="s">
        <v>498</v>
      </c>
      <c r="C40" s="1021" t="s">
        <v>499</v>
      </c>
      <c r="D40" s="999"/>
      <c r="E40" s="1000">
        <v>5365800.0</v>
      </c>
      <c r="F40" s="1001" t="s">
        <v>33</v>
      </c>
      <c r="G40" s="1022"/>
      <c r="H40" s="1022"/>
      <c r="I40" s="1022"/>
      <c r="J40" s="1023"/>
      <c r="K40" s="999"/>
      <c r="L40" s="999"/>
      <c r="M40" s="1022"/>
      <c r="N40" s="1055">
        <v>2364900.0</v>
      </c>
      <c r="O40" s="1022"/>
      <c r="P40" s="1061">
        <v>2364900.0</v>
      </c>
      <c r="Q40" s="1048">
        <v>244068.0</v>
      </c>
      <c r="R40" s="1048">
        <v>244094.0</v>
      </c>
      <c r="S40" s="1022"/>
      <c r="T40" s="1022"/>
      <c r="U40" s="1022"/>
      <c r="V40" s="1023"/>
      <c r="W40" s="1022"/>
      <c r="X40" s="1022"/>
      <c r="Y40" s="1022"/>
      <c r="Z40" s="1055">
        <v>2364900.0</v>
      </c>
      <c r="AA40" s="1022"/>
      <c r="AB40" s="1078">
        <f t="shared" si="1"/>
        <v>2364900</v>
      </c>
      <c r="AC40" s="1022"/>
      <c r="AD40" s="1022"/>
      <c r="AE40" s="1007"/>
      <c r="AF40" s="1072" t="s">
        <v>38</v>
      </c>
      <c r="AG40" s="1020"/>
      <c r="AH40" s="1020"/>
      <c r="AI40" s="1020"/>
      <c r="AJ40" s="1020"/>
      <c r="AK40" s="1010"/>
    </row>
    <row r="41">
      <c r="A41" s="1011"/>
      <c r="B41" s="999"/>
      <c r="C41" s="9"/>
      <c r="D41" s="999"/>
      <c r="E41" s="1012"/>
      <c r="F41" s="1013" t="s">
        <v>42</v>
      </c>
      <c r="G41" s="1014"/>
      <c r="H41" s="1014"/>
      <c r="I41" s="1014"/>
      <c r="J41" s="1015"/>
      <c r="K41" s="1016"/>
      <c r="L41" s="1016"/>
      <c r="M41" s="1014"/>
      <c r="N41" s="1056">
        <v>2364900.0</v>
      </c>
      <c r="O41" s="1014"/>
      <c r="P41" s="1062">
        <v>2364900.0</v>
      </c>
      <c r="Q41" s="1052">
        <v>244068.0</v>
      </c>
      <c r="R41" s="1052">
        <v>244094.0</v>
      </c>
      <c r="S41" s="1014"/>
      <c r="T41" s="1014"/>
      <c r="U41" s="1014"/>
      <c r="V41" s="1015"/>
      <c r="W41" s="1014"/>
      <c r="X41" s="1014"/>
      <c r="Y41" s="1014"/>
      <c r="Z41" s="1017">
        <v>2364900.0</v>
      </c>
      <c r="AA41" s="1014"/>
      <c r="AB41" s="1015">
        <f t="shared" si="1"/>
        <v>2364900</v>
      </c>
      <c r="AC41" s="1014"/>
      <c r="AD41" s="1014"/>
      <c r="AE41" s="1014"/>
      <c r="AF41" s="1075"/>
      <c r="AG41" s="1020"/>
      <c r="AH41" s="1020"/>
      <c r="AI41" s="1020"/>
      <c r="AJ41" s="1020"/>
      <c r="AK41" s="1010"/>
    </row>
    <row r="42">
      <c r="A42" s="996">
        <v>20.0</v>
      </c>
      <c r="B42" s="997" t="s">
        <v>500</v>
      </c>
      <c r="C42" s="1037" t="s">
        <v>501</v>
      </c>
      <c r="D42" s="999"/>
      <c r="E42" s="1038">
        <v>675000.0</v>
      </c>
      <c r="F42" s="1001" t="s">
        <v>33</v>
      </c>
      <c r="G42" s="1022"/>
      <c r="H42" s="1022"/>
      <c r="I42" s="1022"/>
      <c r="J42" s="1023"/>
      <c r="K42" s="999"/>
      <c r="L42" s="999"/>
      <c r="M42" s="1022"/>
      <c r="N42" s="1022"/>
      <c r="O42" s="1022"/>
      <c r="P42" s="1023"/>
      <c r="Q42" s="1022"/>
      <c r="R42" s="1022"/>
      <c r="S42" s="1022"/>
      <c r="T42" s="1022"/>
      <c r="U42" s="1022"/>
      <c r="V42" s="1023"/>
      <c r="W42" s="1022"/>
      <c r="X42" s="1022"/>
      <c r="Y42" s="1031">
        <v>499500.0</v>
      </c>
      <c r="Z42" s="1031"/>
      <c r="AA42" s="1022"/>
      <c r="AB42" s="1003">
        <f t="shared" si="1"/>
        <v>499500</v>
      </c>
      <c r="AC42" s="1022"/>
      <c r="AD42" s="1022"/>
      <c r="AE42" s="1007"/>
      <c r="AF42" s="1072" t="s">
        <v>38</v>
      </c>
      <c r="AG42" s="1020"/>
      <c r="AH42" s="1020"/>
      <c r="AI42" s="1020"/>
      <c r="AJ42" s="1020"/>
      <c r="AK42" s="1010"/>
    </row>
    <row r="43">
      <c r="A43" s="1011"/>
      <c r="B43" s="999"/>
      <c r="C43" s="9"/>
      <c r="D43" s="999"/>
      <c r="E43" s="1012"/>
      <c r="F43" s="1013" t="s">
        <v>42</v>
      </c>
      <c r="G43" s="1014"/>
      <c r="H43" s="1014"/>
      <c r="I43" s="1014"/>
      <c r="J43" s="1015"/>
      <c r="K43" s="1016"/>
      <c r="L43" s="1016"/>
      <c r="M43" s="1014"/>
      <c r="N43" s="1014"/>
      <c r="O43" s="1014"/>
      <c r="P43" s="1015"/>
      <c r="Q43" s="1014"/>
      <c r="R43" s="1014"/>
      <c r="S43" s="1014"/>
      <c r="T43" s="1014"/>
      <c r="U43" s="1014"/>
      <c r="V43" s="1015"/>
      <c r="W43" s="1014"/>
      <c r="X43" s="1014"/>
      <c r="Y43" s="1017">
        <v>499500.0</v>
      </c>
      <c r="Z43" s="1017"/>
      <c r="AA43" s="1014"/>
      <c r="AB43" s="1015">
        <f t="shared" si="1"/>
        <v>499500</v>
      </c>
      <c r="AC43" s="1014"/>
      <c r="AD43" s="1014"/>
      <c r="AE43" s="1014"/>
      <c r="AF43" s="1075"/>
      <c r="AG43" s="1020"/>
      <c r="AH43" s="1020"/>
      <c r="AI43" s="1071"/>
      <c r="AJ43" s="1020"/>
      <c r="AK43" s="1010"/>
    </row>
    <row r="44">
      <c r="A44" s="996">
        <v>21.0</v>
      </c>
      <c r="B44" s="997" t="s">
        <v>502</v>
      </c>
      <c r="C44" s="1037" t="s">
        <v>503</v>
      </c>
      <c r="D44" s="999"/>
      <c r="E44" s="1038">
        <v>5400000.0</v>
      </c>
      <c r="F44" s="1001" t="s">
        <v>33</v>
      </c>
      <c r="G44" s="1039">
        <v>5415.0</v>
      </c>
      <c r="H44" s="1022"/>
      <c r="I44" s="1022"/>
      <c r="J44" s="1040">
        <v>5415.0</v>
      </c>
      <c r="K44" s="1041">
        <v>243909.0</v>
      </c>
      <c r="L44" s="1041">
        <v>243909.0</v>
      </c>
      <c r="M44" s="1055">
        <v>1968.0</v>
      </c>
      <c r="N44" s="1022"/>
      <c r="O44" s="1055">
        <v>2976.0</v>
      </c>
      <c r="P44" s="1061">
        <v>4944.0</v>
      </c>
      <c r="Q44" s="1048">
        <v>244010.0</v>
      </c>
      <c r="R44" s="1048">
        <v>244068.0</v>
      </c>
      <c r="S44" s="1022"/>
      <c r="T44" s="1022"/>
      <c r="U44" s="1022"/>
      <c r="V44" s="1023"/>
      <c r="W44" s="1022"/>
      <c r="X44" s="1022"/>
      <c r="Y44" s="1022"/>
      <c r="Z44" s="1031">
        <v>5389641.0</v>
      </c>
      <c r="AA44" s="1022"/>
      <c r="AB44" s="1003">
        <f t="shared" si="1"/>
        <v>5389641</v>
      </c>
      <c r="AC44" s="1006">
        <v>25020.0</v>
      </c>
      <c r="AD44" s="1006">
        <v>25111.0</v>
      </c>
      <c r="AE44" s="1007"/>
      <c r="AF44" s="1072" t="s">
        <v>38</v>
      </c>
      <c r="AG44" s="998" t="s">
        <v>504</v>
      </c>
      <c r="AH44" s="1079" t="s">
        <v>505</v>
      </c>
      <c r="AI44" s="1073" t="s">
        <v>506</v>
      </c>
      <c r="AJ44" s="1020"/>
      <c r="AK44" s="1010"/>
    </row>
    <row r="45">
      <c r="A45" s="1011"/>
      <c r="B45" s="999"/>
      <c r="C45" s="9"/>
      <c r="D45" s="999"/>
      <c r="E45" s="1012"/>
      <c r="F45" s="1013" t="s">
        <v>42</v>
      </c>
      <c r="G45" s="1043">
        <v>5415.0</v>
      </c>
      <c r="H45" s="1014"/>
      <c r="I45" s="1014"/>
      <c r="J45" s="1044">
        <v>5415.0</v>
      </c>
      <c r="K45" s="1045">
        <v>243909.0</v>
      </c>
      <c r="L45" s="1045">
        <v>243909.0</v>
      </c>
      <c r="M45" s="1043">
        <v>1968.0</v>
      </c>
      <c r="N45" s="1014"/>
      <c r="O45" s="1043">
        <v>2976.0</v>
      </c>
      <c r="P45" s="1044">
        <v>4944.0</v>
      </c>
      <c r="Q45" s="1052">
        <v>244010.0</v>
      </c>
      <c r="R45" s="1052">
        <v>244068.0</v>
      </c>
      <c r="S45" s="1014"/>
      <c r="T45" s="1014"/>
      <c r="U45" s="1014"/>
      <c r="V45" s="1015"/>
      <c r="W45" s="1014"/>
      <c r="X45" s="1014"/>
      <c r="Y45" s="1014"/>
      <c r="Z45" s="1017">
        <v>5042120.0</v>
      </c>
      <c r="AA45" s="1014"/>
      <c r="AB45" s="1015">
        <f t="shared" si="1"/>
        <v>5042120</v>
      </c>
      <c r="AC45" s="1053">
        <v>25020.0</v>
      </c>
      <c r="AD45" s="1053">
        <v>25111.0</v>
      </c>
      <c r="AE45" s="1014"/>
      <c r="AF45" s="1075"/>
      <c r="AG45" s="9"/>
      <c r="AH45" s="1075"/>
      <c r="AI45" s="9"/>
      <c r="AJ45" s="1020"/>
      <c r="AK45" s="1010"/>
    </row>
    <row r="46">
      <c r="A46" s="996">
        <v>22.0</v>
      </c>
      <c r="B46" s="997" t="s">
        <v>507</v>
      </c>
      <c r="C46" s="1037" t="s">
        <v>508</v>
      </c>
      <c r="D46" s="999"/>
      <c r="E46" s="1038">
        <v>78418.0</v>
      </c>
      <c r="F46" s="1001" t="s">
        <v>33</v>
      </c>
      <c r="G46" s="1022"/>
      <c r="H46" s="1022"/>
      <c r="I46" s="1022"/>
      <c r="J46" s="1023"/>
      <c r="K46" s="999"/>
      <c r="L46" s="999"/>
      <c r="M46" s="1022"/>
      <c r="N46" s="1022"/>
      <c r="O46" s="1022"/>
      <c r="P46" s="1023"/>
      <c r="Q46" s="1022"/>
      <c r="R46" s="1022"/>
      <c r="S46" s="1022"/>
      <c r="T46" s="1022"/>
      <c r="U46" s="1022"/>
      <c r="V46" s="1023"/>
      <c r="W46" s="1022"/>
      <c r="X46" s="1022"/>
      <c r="Y46" s="1022"/>
      <c r="Z46" s="1031">
        <v>78418.0</v>
      </c>
      <c r="AA46" s="1022"/>
      <c r="AB46" s="1003">
        <f t="shared" si="1"/>
        <v>78418</v>
      </c>
      <c r="AC46" s="1006">
        <v>25020.0</v>
      </c>
      <c r="AD46" s="1006">
        <v>25111.0</v>
      </c>
      <c r="AE46" s="1007"/>
      <c r="AF46" s="1072" t="s">
        <v>38</v>
      </c>
      <c r="AG46" s="1020"/>
      <c r="AH46" s="1020"/>
      <c r="AI46" s="1080"/>
      <c r="AJ46" s="1020"/>
      <c r="AK46" s="1010"/>
    </row>
    <row r="47">
      <c r="A47" s="1011"/>
      <c r="B47" s="999"/>
      <c r="C47" s="9"/>
      <c r="D47" s="999"/>
      <c r="E47" s="1012"/>
      <c r="F47" s="1013" t="s">
        <v>42</v>
      </c>
      <c r="G47" s="1014"/>
      <c r="H47" s="1014"/>
      <c r="I47" s="1014"/>
      <c r="J47" s="1015"/>
      <c r="K47" s="1016"/>
      <c r="L47" s="1016"/>
      <c r="M47" s="1014"/>
      <c r="N47" s="1014"/>
      <c r="O47" s="1014"/>
      <c r="P47" s="1015"/>
      <c r="Q47" s="1014"/>
      <c r="R47" s="1014"/>
      <c r="S47" s="1014"/>
      <c r="T47" s="1014"/>
      <c r="U47" s="1014"/>
      <c r="V47" s="1015"/>
      <c r="W47" s="1014"/>
      <c r="X47" s="1014"/>
      <c r="Y47" s="1014"/>
      <c r="Z47" s="1017">
        <v>68446.0</v>
      </c>
      <c r="AA47" s="1014"/>
      <c r="AB47" s="1015">
        <f t="shared" si="1"/>
        <v>68446</v>
      </c>
      <c r="AC47" s="1053">
        <v>25020.0</v>
      </c>
      <c r="AD47" s="1053">
        <v>25111.0</v>
      </c>
      <c r="AE47" s="1014"/>
      <c r="AF47" s="1075"/>
      <c r="AG47" s="1020"/>
      <c r="AH47" s="1020"/>
      <c r="AI47" s="1020"/>
      <c r="AJ47" s="1020"/>
      <c r="AK47" s="1010"/>
    </row>
    <row r="48">
      <c r="A48" s="996">
        <v>23.0</v>
      </c>
      <c r="B48" s="997" t="s">
        <v>509</v>
      </c>
      <c r="C48" s="1037" t="s">
        <v>510</v>
      </c>
      <c r="D48" s="999"/>
      <c r="E48" s="1038">
        <v>67200.0</v>
      </c>
      <c r="F48" s="1001" t="s">
        <v>33</v>
      </c>
      <c r="G48" s="1057">
        <v>6400.0</v>
      </c>
      <c r="H48" s="1057">
        <v>6400.0</v>
      </c>
      <c r="I48" s="1057">
        <v>6400.0</v>
      </c>
      <c r="J48" s="1047">
        <v>19200.0</v>
      </c>
      <c r="K48" s="1041">
        <v>243892.0</v>
      </c>
      <c r="L48" s="1041">
        <v>243983.0</v>
      </c>
      <c r="M48" s="1057">
        <v>6400.0</v>
      </c>
      <c r="N48" s="1057">
        <v>6400.0</v>
      </c>
      <c r="O48" s="1057">
        <v>6400.0</v>
      </c>
      <c r="P48" s="1047">
        <v>19200.0</v>
      </c>
      <c r="Q48" s="1048">
        <v>243984.0</v>
      </c>
      <c r="R48" s="1048">
        <v>244074.0</v>
      </c>
      <c r="S48" s="1057">
        <v>6400.0</v>
      </c>
      <c r="T48" s="1057">
        <v>6400.0</v>
      </c>
      <c r="U48" s="1057">
        <v>6400.0</v>
      </c>
      <c r="V48" s="1047">
        <f t="shared" ref="V48:V49" si="3">S48+T48+U48</f>
        <v>19200</v>
      </c>
      <c r="W48" s="1048">
        <v>244075.0</v>
      </c>
      <c r="X48" s="1048">
        <v>244165.0</v>
      </c>
      <c r="Y48" s="1057">
        <v>6400.0</v>
      </c>
      <c r="Z48" s="1057">
        <v>6400.0</v>
      </c>
      <c r="AA48" s="1057">
        <v>6400.0</v>
      </c>
      <c r="AB48" s="1081">
        <f t="shared" si="1"/>
        <v>19200</v>
      </c>
      <c r="AC48" s="1048">
        <v>244166.0</v>
      </c>
      <c r="AD48" s="1048">
        <v>244257.0</v>
      </c>
      <c r="AE48" s="1007"/>
      <c r="AF48" s="1072" t="s">
        <v>38</v>
      </c>
      <c r="AG48" s="1020"/>
      <c r="AH48" s="1020"/>
      <c r="AI48" s="1020"/>
      <c r="AJ48" s="1020"/>
      <c r="AK48" s="1010"/>
    </row>
    <row r="49">
      <c r="A49" s="1011"/>
      <c r="B49" s="999"/>
      <c r="C49" s="9"/>
      <c r="D49" s="999"/>
      <c r="E49" s="1012"/>
      <c r="F49" s="1013" t="s">
        <v>42</v>
      </c>
      <c r="G49" s="1058">
        <v>6400.0</v>
      </c>
      <c r="H49" s="1058">
        <v>6400.0</v>
      </c>
      <c r="I49" s="1058">
        <v>6400.0</v>
      </c>
      <c r="J49" s="1059">
        <v>19200.0</v>
      </c>
      <c r="K49" s="1045">
        <v>243892.0</v>
      </c>
      <c r="L49" s="1045">
        <v>243983.0</v>
      </c>
      <c r="M49" s="1058">
        <v>6400.0</v>
      </c>
      <c r="N49" s="1058">
        <v>6400.0</v>
      </c>
      <c r="O49" s="1058">
        <v>6400.0</v>
      </c>
      <c r="P49" s="1059">
        <v>19200.0</v>
      </c>
      <c r="Q49" s="1052">
        <v>243984.0</v>
      </c>
      <c r="R49" s="1052">
        <v>244074.0</v>
      </c>
      <c r="S49" s="1017">
        <v>3200.0</v>
      </c>
      <c r="T49" s="1017">
        <v>3200.0</v>
      </c>
      <c r="U49" s="1017">
        <v>6400.0</v>
      </c>
      <c r="V49" s="1046">
        <f t="shared" si="3"/>
        <v>12800</v>
      </c>
      <c r="W49" s="1014"/>
      <c r="X49" s="1014"/>
      <c r="Y49" s="1017">
        <v>6400.0</v>
      </c>
      <c r="Z49" s="1017">
        <v>6400.0</v>
      </c>
      <c r="AA49" s="1017">
        <v>6400.0</v>
      </c>
      <c r="AB49" s="1015">
        <f t="shared" si="1"/>
        <v>19200</v>
      </c>
      <c r="AC49" s="1014"/>
      <c r="AD49" s="1014"/>
      <c r="AE49" s="1014"/>
      <c r="AF49" s="1075"/>
      <c r="AG49" s="1020"/>
      <c r="AH49" s="1020"/>
      <c r="AI49" s="1020"/>
      <c r="AJ49" s="1020"/>
      <c r="AK49" s="1010"/>
    </row>
    <row r="50">
      <c r="A50" s="996">
        <v>24.0</v>
      </c>
      <c r="B50" s="997" t="s">
        <v>511</v>
      </c>
      <c r="C50" s="1037" t="s">
        <v>512</v>
      </c>
      <c r="D50" s="999"/>
      <c r="E50" s="1038">
        <v>14170.0</v>
      </c>
      <c r="F50" s="1001" t="s">
        <v>33</v>
      </c>
      <c r="G50" s="1057">
        <v>5188.0</v>
      </c>
      <c r="H50" s="1039">
        <v>800.0</v>
      </c>
      <c r="I50" s="1039">
        <v>800.0</v>
      </c>
      <c r="J50" s="1047">
        <v>6788.0</v>
      </c>
      <c r="K50" s="1041">
        <v>243892.0</v>
      </c>
      <c r="L50" s="1041">
        <v>243983.0</v>
      </c>
      <c r="M50" s="1039">
        <v>800.0</v>
      </c>
      <c r="N50" s="1039">
        <v>800.0</v>
      </c>
      <c r="O50" s="1039">
        <v>800.0</v>
      </c>
      <c r="P50" s="1040">
        <v>2400.0</v>
      </c>
      <c r="Q50" s="1048">
        <v>243984.0</v>
      </c>
      <c r="R50" s="1048">
        <v>244074.0</v>
      </c>
      <c r="S50" s="1039">
        <v>800.0</v>
      </c>
      <c r="T50" s="1039">
        <v>800.0</v>
      </c>
      <c r="U50" s="1039">
        <v>800.0</v>
      </c>
      <c r="V50" s="1040">
        <v>2400.0</v>
      </c>
      <c r="W50" s="1048">
        <v>244075.0</v>
      </c>
      <c r="X50" s="1048">
        <v>244165.0</v>
      </c>
      <c r="Y50" s="1039">
        <v>800.0</v>
      </c>
      <c r="Z50" s="1039">
        <v>800.0</v>
      </c>
      <c r="AA50" s="1039">
        <v>800.0</v>
      </c>
      <c r="AB50" s="1003">
        <f t="shared" si="1"/>
        <v>2400</v>
      </c>
      <c r="AC50" s="1048">
        <v>244166.0</v>
      </c>
      <c r="AD50" s="1048">
        <v>244257.0</v>
      </c>
      <c r="AE50" s="1007"/>
      <c r="AF50" s="1072" t="s">
        <v>38</v>
      </c>
      <c r="AG50" s="998" t="s">
        <v>513</v>
      </c>
      <c r="AH50" s="998" t="s">
        <v>514</v>
      </c>
      <c r="AI50" s="1020"/>
      <c r="AJ50" s="1020"/>
      <c r="AK50" s="1010"/>
    </row>
    <row r="51">
      <c r="A51" s="1011"/>
      <c r="B51" s="999"/>
      <c r="C51" s="9"/>
      <c r="D51" s="999"/>
      <c r="E51" s="1012"/>
      <c r="F51" s="1013" t="s">
        <v>42</v>
      </c>
      <c r="G51" s="1058">
        <v>5188.0</v>
      </c>
      <c r="H51" s="1043">
        <v>800.0</v>
      </c>
      <c r="I51" s="1043">
        <v>800.0</v>
      </c>
      <c r="J51" s="1059">
        <v>6788.0</v>
      </c>
      <c r="K51" s="1045">
        <v>243892.0</v>
      </c>
      <c r="L51" s="1045">
        <v>243983.0</v>
      </c>
      <c r="M51" s="1043">
        <v>800.0</v>
      </c>
      <c r="N51" s="1043">
        <v>800.0</v>
      </c>
      <c r="O51" s="1043">
        <v>800.0</v>
      </c>
      <c r="P51" s="1044">
        <v>2400.0</v>
      </c>
      <c r="Q51" s="1052">
        <v>243984.0</v>
      </c>
      <c r="R51" s="1052">
        <v>244074.0</v>
      </c>
      <c r="S51" s="1017">
        <v>800.0</v>
      </c>
      <c r="T51" s="1017">
        <v>800.0</v>
      </c>
      <c r="U51" s="1017">
        <v>800.0</v>
      </c>
      <c r="V51" s="1046">
        <f>S51+T51+U51</f>
        <v>2400</v>
      </c>
      <c r="W51" s="1014"/>
      <c r="X51" s="1014"/>
      <c r="Y51" s="1017">
        <v>800.0</v>
      </c>
      <c r="Z51" s="1017">
        <v>800.0</v>
      </c>
      <c r="AA51" s="1017">
        <v>800.0</v>
      </c>
      <c r="AB51" s="1015">
        <f t="shared" si="1"/>
        <v>2400</v>
      </c>
      <c r="AC51" s="1014"/>
      <c r="AD51" s="1014"/>
      <c r="AE51" s="1014"/>
      <c r="AF51" s="1075"/>
      <c r="AG51" s="9"/>
      <c r="AH51" s="9"/>
      <c r="AI51" s="1020"/>
      <c r="AJ51" s="1020"/>
      <c r="AK51" s="1010"/>
    </row>
    <row r="52">
      <c r="A52" s="996">
        <v>25.0</v>
      </c>
      <c r="B52" s="997" t="s">
        <v>515</v>
      </c>
      <c r="C52" s="998" t="s">
        <v>516</v>
      </c>
      <c r="D52" s="999"/>
      <c r="E52" s="1038">
        <v>60000.0</v>
      </c>
      <c r="F52" s="1001" t="s">
        <v>33</v>
      </c>
      <c r="G52" s="1057">
        <v>5000.0</v>
      </c>
      <c r="H52" s="1057">
        <v>5000.0</v>
      </c>
      <c r="I52" s="1057">
        <v>5000.0</v>
      </c>
      <c r="J52" s="1040">
        <v>15000.0</v>
      </c>
      <c r="K52" s="1041">
        <v>243892.0</v>
      </c>
      <c r="L52" s="1041">
        <v>243983.0</v>
      </c>
      <c r="M52" s="1057">
        <v>5000.0</v>
      </c>
      <c r="N52" s="1057">
        <v>5000.0</v>
      </c>
      <c r="O52" s="1057">
        <v>5000.0</v>
      </c>
      <c r="P52" s="1040">
        <v>15000.0</v>
      </c>
      <c r="Q52" s="1048">
        <v>243984.0</v>
      </c>
      <c r="R52" s="1048">
        <v>244074.0</v>
      </c>
      <c r="S52" s="1082">
        <v>0.0</v>
      </c>
      <c r="T52" s="1082">
        <v>0.0</v>
      </c>
      <c r="U52" s="1057">
        <v>5000.0</v>
      </c>
      <c r="V52" s="1083">
        <v>5000.0</v>
      </c>
      <c r="W52" s="1048">
        <v>244075.0</v>
      </c>
      <c r="X52" s="1048">
        <v>244165.0</v>
      </c>
      <c r="Y52" s="1057">
        <v>5000.0</v>
      </c>
      <c r="Z52" s="1057">
        <v>5000.0</v>
      </c>
      <c r="AA52" s="1057">
        <v>5000.0</v>
      </c>
      <c r="AB52" s="1081">
        <f t="shared" si="1"/>
        <v>15000</v>
      </c>
      <c r="AC52" s="1048">
        <v>244166.0</v>
      </c>
      <c r="AD52" s="1048">
        <v>244257.0</v>
      </c>
      <c r="AE52" s="1007"/>
      <c r="AF52" s="1072" t="s">
        <v>38</v>
      </c>
      <c r="AG52" s="998" t="s">
        <v>517</v>
      </c>
      <c r="AH52" s="998" t="s">
        <v>518</v>
      </c>
      <c r="AI52" s="1020"/>
      <c r="AJ52" s="1020"/>
      <c r="AK52" s="1010"/>
    </row>
    <row r="53">
      <c r="A53" s="1011"/>
      <c r="B53" s="999"/>
      <c r="C53" s="9"/>
      <c r="D53" s="999"/>
      <c r="E53" s="1012"/>
      <c r="F53" s="1013" t="s">
        <v>42</v>
      </c>
      <c r="G53" s="1058">
        <v>5000.0</v>
      </c>
      <c r="H53" s="1058">
        <v>5000.0</v>
      </c>
      <c r="I53" s="1058">
        <v>3120.0</v>
      </c>
      <c r="J53" s="1044">
        <v>13120.0</v>
      </c>
      <c r="K53" s="1045">
        <v>243892.0</v>
      </c>
      <c r="L53" s="1045">
        <v>243983.0</v>
      </c>
      <c r="M53" s="1058">
        <v>5000.0</v>
      </c>
      <c r="N53" s="1058">
        <v>2420.0</v>
      </c>
      <c r="O53" s="1043">
        <v>5000.0</v>
      </c>
      <c r="P53" s="1059">
        <v>12420.0</v>
      </c>
      <c r="Q53" s="1052">
        <v>243984.0</v>
      </c>
      <c r="R53" s="1052">
        <v>244074.0</v>
      </c>
      <c r="S53" s="1017">
        <v>0.0</v>
      </c>
      <c r="T53" s="1017">
        <v>0.0</v>
      </c>
      <c r="U53" s="1017">
        <v>5000.0</v>
      </c>
      <c r="V53" s="1046">
        <v>5000.0</v>
      </c>
      <c r="W53" s="1014"/>
      <c r="X53" s="1014"/>
      <c r="Y53" s="1017">
        <v>5000.0</v>
      </c>
      <c r="Z53" s="1017">
        <v>5000.0</v>
      </c>
      <c r="AA53" s="1017">
        <v>5000.0</v>
      </c>
      <c r="AB53" s="1015">
        <f t="shared" si="1"/>
        <v>15000</v>
      </c>
      <c r="AC53" s="1014"/>
      <c r="AD53" s="1014"/>
      <c r="AE53" s="1014"/>
      <c r="AF53" s="1075"/>
      <c r="AG53" s="9"/>
      <c r="AH53" s="9"/>
      <c r="AI53" s="1020"/>
      <c r="AJ53" s="1020"/>
      <c r="AK53" s="1010"/>
    </row>
    <row r="54">
      <c r="A54" s="996">
        <v>26.0</v>
      </c>
      <c r="B54" s="997" t="s">
        <v>519</v>
      </c>
      <c r="C54" s="1037" t="s">
        <v>520</v>
      </c>
      <c r="D54" s="999"/>
      <c r="E54" s="1038">
        <v>367140.0</v>
      </c>
      <c r="F54" s="1001" t="s">
        <v>33</v>
      </c>
      <c r="G54" s="1084"/>
      <c r="H54" s="1085">
        <v>367140.0</v>
      </c>
      <c r="I54" s="1022"/>
      <c r="J54" s="1086">
        <v>367140.0</v>
      </c>
      <c r="K54" s="1087">
        <v>24783.0</v>
      </c>
      <c r="L54" s="1087">
        <v>24788.0</v>
      </c>
      <c r="M54" s="1022"/>
      <c r="N54" s="1022"/>
      <c r="O54" s="1022"/>
      <c r="P54" s="1023"/>
      <c r="Q54" s="1022"/>
      <c r="R54" s="1022"/>
      <c r="S54" s="1022"/>
      <c r="T54" s="1022"/>
      <c r="U54" s="1022"/>
      <c r="V54" s="1023"/>
      <c r="W54" s="1022"/>
      <c r="X54" s="1022"/>
      <c r="Y54" s="1022"/>
      <c r="Z54" s="1022"/>
      <c r="AA54" s="1022"/>
      <c r="AB54" s="1003">
        <f t="shared" si="1"/>
        <v>0</v>
      </c>
      <c r="AC54" s="1022"/>
      <c r="AD54" s="1022"/>
      <c r="AE54" s="1010"/>
      <c r="AF54" s="1008" t="s">
        <v>38</v>
      </c>
      <c r="AG54" s="1088" t="s">
        <v>521</v>
      </c>
      <c r="AH54" s="1088" t="s">
        <v>522</v>
      </c>
      <c r="AI54" s="1088" t="s">
        <v>523</v>
      </c>
      <c r="AJ54" s="1089" t="s">
        <v>524</v>
      </c>
      <c r="AK54" s="1010"/>
    </row>
    <row r="55">
      <c r="A55" s="1011"/>
      <c r="B55" s="999"/>
      <c r="C55" s="9"/>
      <c r="D55" s="999"/>
      <c r="E55" s="1012"/>
      <c r="F55" s="1013" t="s">
        <v>42</v>
      </c>
      <c r="G55" s="1014"/>
      <c r="H55" s="1058">
        <v>171085.36</v>
      </c>
      <c r="I55" s="1014"/>
      <c r="J55" s="1059">
        <v>171085.36</v>
      </c>
      <c r="K55" s="1090">
        <v>24783.0</v>
      </c>
      <c r="L55" s="1090">
        <v>24788.0</v>
      </c>
      <c r="M55" s="1014"/>
      <c r="N55" s="1014"/>
      <c r="O55" s="1014"/>
      <c r="P55" s="1015"/>
      <c r="Q55" s="1014"/>
      <c r="R55" s="1014"/>
      <c r="S55" s="1014"/>
      <c r="T55" s="1014"/>
      <c r="U55" s="1014"/>
      <c r="V55" s="1015"/>
      <c r="W55" s="1014"/>
      <c r="X55" s="1014"/>
      <c r="Y55" s="1014"/>
      <c r="Z55" s="1014"/>
      <c r="AA55" s="1014"/>
      <c r="AB55" s="1015">
        <f t="shared" si="1"/>
        <v>0</v>
      </c>
      <c r="AC55" s="1014"/>
      <c r="AD55" s="1014"/>
      <c r="AE55" s="1074"/>
      <c r="AF55" s="9"/>
      <c r="AG55" s="112"/>
      <c r="AH55" s="112"/>
      <c r="AI55" s="112"/>
      <c r="AK55" s="1010"/>
    </row>
    <row r="56">
      <c r="A56" s="996">
        <v>27.0</v>
      </c>
      <c r="B56" s="997" t="s">
        <v>525</v>
      </c>
      <c r="C56" s="1037" t="s">
        <v>526</v>
      </c>
      <c r="D56" s="999"/>
      <c r="E56" s="1038">
        <v>1870000.0</v>
      </c>
      <c r="F56" s="1001" t="s">
        <v>33</v>
      </c>
      <c r="G56" s="1022"/>
      <c r="H56" s="1022"/>
      <c r="I56" s="1057">
        <v>1870000.0</v>
      </c>
      <c r="J56" s="1047">
        <v>1870000.0</v>
      </c>
      <c r="K56" s="1087">
        <v>24807.0</v>
      </c>
      <c r="L56" s="1087">
        <v>24812.0</v>
      </c>
      <c r="M56" s="1022"/>
      <c r="N56" s="1022"/>
      <c r="O56" s="1022"/>
      <c r="P56" s="1023"/>
      <c r="Q56" s="1022"/>
      <c r="R56" s="1022"/>
      <c r="S56" s="1022"/>
      <c r="T56" s="1022"/>
      <c r="U56" s="1022"/>
      <c r="V56" s="1023"/>
      <c r="W56" s="1022"/>
      <c r="X56" s="1022"/>
      <c r="Y56" s="1022"/>
      <c r="Z56" s="1022"/>
      <c r="AA56" s="1022"/>
      <c r="AB56" s="1003">
        <f t="shared" si="1"/>
        <v>0</v>
      </c>
      <c r="AC56" s="1022"/>
      <c r="AD56" s="1022"/>
      <c r="AE56" s="1010"/>
      <c r="AF56" s="1008" t="s">
        <v>38</v>
      </c>
      <c r="AG56" s="1088" t="s">
        <v>527</v>
      </c>
      <c r="AH56" s="1088" t="s">
        <v>528</v>
      </c>
      <c r="AI56" s="1088" t="s">
        <v>529</v>
      </c>
      <c r="AJ56" s="1089" t="s">
        <v>530</v>
      </c>
      <c r="AK56" s="1010"/>
    </row>
    <row r="57">
      <c r="A57" s="1011"/>
      <c r="B57" s="999"/>
      <c r="C57" s="9"/>
      <c r="D57" s="999"/>
      <c r="E57" s="1012"/>
      <c r="F57" s="1013" t="s">
        <v>42</v>
      </c>
      <c r="G57" s="1014"/>
      <c r="H57" s="1014"/>
      <c r="I57" s="1058">
        <v>1832047.0</v>
      </c>
      <c r="J57" s="1059">
        <v>1832047.0</v>
      </c>
      <c r="K57" s="1090">
        <v>24807.0</v>
      </c>
      <c r="L57" s="1090">
        <v>24812.0</v>
      </c>
      <c r="M57" s="1014"/>
      <c r="N57" s="1014"/>
      <c r="O57" s="1014"/>
      <c r="P57" s="1015"/>
      <c r="Q57" s="1014"/>
      <c r="R57" s="1014"/>
      <c r="S57" s="1014"/>
      <c r="T57" s="1014"/>
      <c r="U57" s="1014"/>
      <c r="V57" s="1015"/>
      <c r="W57" s="1014"/>
      <c r="X57" s="1014"/>
      <c r="Y57" s="1014"/>
      <c r="Z57" s="1014"/>
      <c r="AA57" s="1014"/>
      <c r="AB57" s="1015">
        <f t="shared" si="1"/>
        <v>0</v>
      </c>
      <c r="AC57" s="1014"/>
      <c r="AD57" s="1014"/>
      <c r="AE57" s="1074"/>
      <c r="AF57" s="9"/>
      <c r="AG57" s="112"/>
      <c r="AH57" s="112"/>
      <c r="AI57" s="112"/>
      <c r="AK57" s="1010"/>
    </row>
    <row r="58">
      <c r="A58" s="996">
        <v>28.0</v>
      </c>
      <c r="B58" s="997" t="s">
        <v>531</v>
      </c>
      <c r="C58" s="1037" t="s">
        <v>532</v>
      </c>
      <c r="D58" s="999"/>
      <c r="E58" s="1038">
        <v>100000.0</v>
      </c>
      <c r="F58" s="1001" t="s">
        <v>33</v>
      </c>
      <c r="G58" s="1022"/>
      <c r="H58" s="1022"/>
      <c r="I58" s="1057">
        <v>100000.0</v>
      </c>
      <c r="J58" s="1047">
        <v>100000.0</v>
      </c>
      <c r="K58" s="1087">
        <v>24815.0</v>
      </c>
      <c r="L58" s="1087">
        <v>24821.0</v>
      </c>
      <c r="M58" s="1022"/>
      <c r="N58" s="1022"/>
      <c r="O58" s="1022"/>
      <c r="P58" s="1023"/>
      <c r="Q58" s="1022"/>
      <c r="R58" s="1022"/>
      <c r="S58" s="1022"/>
      <c r="T58" s="1022"/>
      <c r="U58" s="1022"/>
      <c r="V58" s="1023"/>
      <c r="W58" s="1022"/>
      <c r="X58" s="1022"/>
      <c r="Y58" s="1022"/>
      <c r="Z58" s="1022"/>
      <c r="AA58" s="1022"/>
      <c r="AB58" s="1003">
        <f t="shared" si="1"/>
        <v>0</v>
      </c>
      <c r="AC58" s="1022"/>
      <c r="AD58" s="1022"/>
      <c r="AE58" s="1010"/>
      <c r="AF58" s="1008" t="s">
        <v>38</v>
      </c>
      <c r="AG58" s="1088" t="s">
        <v>533</v>
      </c>
      <c r="AH58" s="1088" t="s">
        <v>534</v>
      </c>
      <c r="AI58" s="1020"/>
      <c r="AJ58" s="1020"/>
      <c r="AK58" s="1010"/>
    </row>
    <row r="59">
      <c r="A59" s="1011"/>
      <c r="B59" s="999"/>
      <c r="C59" s="9"/>
      <c r="D59" s="999"/>
      <c r="E59" s="1012"/>
      <c r="F59" s="1013" t="s">
        <v>42</v>
      </c>
      <c r="G59" s="1014"/>
      <c r="H59" s="1014"/>
      <c r="I59" s="1058">
        <v>100000.0</v>
      </c>
      <c r="J59" s="1059">
        <v>100000.0</v>
      </c>
      <c r="K59" s="1090">
        <v>24815.0</v>
      </c>
      <c r="L59" s="1090">
        <v>24821.0</v>
      </c>
      <c r="M59" s="1014"/>
      <c r="N59" s="1014"/>
      <c r="O59" s="1014"/>
      <c r="P59" s="1015"/>
      <c r="Q59" s="1014"/>
      <c r="R59" s="1014"/>
      <c r="S59" s="1014"/>
      <c r="T59" s="1014"/>
      <c r="U59" s="1014"/>
      <c r="V59" s="1015"/>
      <c r="W59" s="1014"/>
      <c r="X59" s="1014"/>
      <c r="Y59" s="1014"/>
      <c r="Z59" s="1014"/>
      <c r="AA59" s="1014"/>
      <c r="AB59" s="1015">
        <f t="shared" si="1"/>
        <v>0</v>
      </c>
      <c r="AC59" s="1014"/>
      <c r="AD59" s="1014"/>
      <c r="AE59" s="1074"/>
      <c r="AF59" s="9"/>
      <c r="AG59" s="112"/>
      <c r="AH59" s="112"/>
      <c r="AI59" s="1020"/>
      <c r="AJ59" s="1020"/>
      <c r="AK59" s="1010"/>
    </row>
    <row r="60">
      <c r="A60" s="996">
        <v>29.0</v>
      </c>
      <c r="B60" s="997" t="s">
        <v>535</v>
      </c>
      <c r="C60" s="1037" t="s">
        <v>536</v>
      </c>
      <c r="D60" s="999"/>
      <c r="E60" s="1038">
        <v>500000.0</v>
      </c>
      <c r="F60" s="1001" t="s">
        <v>33</v>
      </c>
      <c r="G60" s="1022"/>
      <c r="H60" s="1022"/>
      <c r="I60" s="1022"/>
      <c r="J60" s="1023"/>
      <c r="K60" s="999"/>
      <c r="L60" s="999"/>
      <c r="M60" s="1057">
        <v>500000.0</v>
      </c>
      <c r="N60" s="1022"/>
      <c r="O60" s="1022"/>
      <c r="P60" s="1047">
        <v>500000.0</v>
      </c>
      <c r="Q60" s="1091">
        <v>24844.0</v>
      </c>
      <c r="R60" s="1091">
        <v>24849.0</v>
      </c>
      <c r="S60" s="1022"/>
      <c r="T60" s="1022"/>
      <c r="U60" s="1022"/>
      <c r="V60" s="1023"/>
      <c r="W60" s="1022"/>
      <c r="X60" s="1022"/>
      <c r="Y60" s="1022"/>
      <c r="Z60" s="1022"/>
      <c r="AA60" s="1022"/>
      <c r="AB60" s="1003">
        <f t="shared" si="1"/>
        <v>0</v>
      </c>
      <c r="AC60" s="1022"/>
      <c r="AD60" s="1022"/>
      <c r="AE60" s="1010"/>
      <c r="AF60" s="1008" t="s">
        <v>38</v>
      </c>
      <c r="AG60" s="1088" t="s">
        <v>537</v>
      </c>
      <c r="AH60" s="1088" t="s">
        <v>538</v>
      </c>
      <c r="AI60" s="1089" t="s">
        <v>539</v>
      </c>
      <c r="AJ60" s="1035" t="s">
        <v>540</v>
      </c>
      <c r="AK60" s="1010"/>
    </row>
    <row r="61">
      <c r="A61" s="1011"/>
      <c r="B61" s="999"/>
      <c r="C61" s="9"/>
      <c r="D61" s="999"/>
      <c r="E61" s="1012"/>
      <c r="F61" s="1013" t="s">
        <v>42</v>
      </c>
      <c r="G61" s="1014"/>
      <c r="H61" s="1014"/>
      <c r="I61" s="1014"/>
      <c r="J61" s="1015"/>
      <c r="K61" s="1016"/>
      <c r="L61" s="1016"/>
      <c r="M61" s="1058">
        <v>65435.87</v>
      </c>
      <c r="N61" s="1014"/>
      <c r="O61" s="1014"/>
      <c r="P61" s="1059">
        <v>65435.87</v>
      </c>
      <c r="Q61" s="1092">
        <v>24844.0</v>
      </c>
      <c r="R61" s="1092">
        <v>24849.0</v>
      </c>
      <c r="S61" s="1014"/>
      <c r="T61" s="1014"/>
      <c r="U61" s="1014"/>
      <c r="V61" s="1015"/>
      <c r="W61" s="1014"/>
      <c r="X61" s="1014"/>
      <c r="Y61" s="1014"/>
      <c r="Z61" s="1014"/>
      <c r="AA61" s="1014"/>
      <c r="AB61" s="1015">
        <f t="shared" si="1"/>
        <v>0</v>
      </c>
      <c r="AC61" s="1014"/>
      <c r="AD61" s="1014"/>
      <c r="AE61" s="1074"/>
      <c r="AF61" s="9"/>
      <c r="AG61" s="112"/>
      <c r="AH61" s="112"/>
      <c r="AJ61" s="1080"/>
      <c r="AK61" s="1010"/>
    </row>
    <row r="62">
      <c r="A62" s="996">
        <v>30.0</v>
      </c>
      <c r="B62" s="997" t="s">
        <v>541</v>
      </c>
      <c r="C62" s="1037" t="s">
        <v>542</v>
      </c>
      <c r="D62" s="1063"/>
      <c r="E62" s="1038">
        <v>1500000.0</v>
      </c>
      <c r="F62" s="1001" t="s">
        <v>33</v>
      </c>
      <c r="G62" s="1022"/>
      <c r="H62" s="1022"/>
      <c r="I62" s="1022"/>
      <c r="J62" s="1023"/>
      <c r="K62" s="999"/>
      <c r="L62" s="999"/>
      <c r="M62" s="1022"/>
      <c r="N62" s="1057">
        <v>1500000.0</v>
      </c>
      <c r="O62" s="1022"/>
      <c r="P62" s="1057">
        <v>1500000.0</v>
      </c>
      <c r="Q62" s="1093">
        <v>24869.0</v>
      </c>
      <c r="R62" s="1094">
        <v>24875.0</v>
      </c>
      <c r="S62" s="1022"/>
      <c r="T62" s="1022"/>
      <c r="U62" s="1022"/>
      <c r="V62" s="1023"/>
      <c r="W62" s="1022"/>
      <c r="X62" s="1022"/>
      <c r="Y62" s="1022"/>
      <c r="Z62" s="1022"/>
      <c r="AA62" s="1022"/>
      <c r="AB62" s="1003">
        <f t="shared" si="1"/>
        <v>0</v>
      </c>
      <c r="AC62" s="1022"/>
      <c r="AD62" s="1022"/>
      <c r="AE62" s="1010"/>
      <c r="AF62" s="1008" t="s">
        <v>38</v>
      </c>
      <c r="AG62" s="1073" t="s">
        <v>543</v>
      </c>
      <c r="AH62" s="1073" t="s">
        <v>544</v>
      </c>
      <c r="AI62" s="1073" t="s">
        <v>545</v>
      </c>
      <c r="AJ62" s="1073" t="s">
        <v>546</v>
      </c>
      <c r="AK62" s="1010"/>
    </row>
    <row r="63">
      <c r="A63" s="1011"/>
      <c r="B63" s="999"/>
      <c r="C63" s="9"/>
      <c r="D63" s="999"/>
      <c r="E63" s="1012"/>
      <c r="F63" s="1013" t="s">
        <v>42</v>
      </c>
      <c r="G63" s="1014"/>
      <c r="H63" s="1014"/>
      <c r="I63" s="1014"/>
      <c r="J63" s="1015"/>
      <c r="K63" s="1016"/>
      <c r="L63" s="1016"/>
      <c r="M63" s="1014"/>
      <c r="N63" s="1058">
        <v>1613285.73</v>
      </c>
      <c r="O63" s="1014"/>
      <c r="P63" s="1058">
        <v>1613285.73</v>
      </c>
      <c r="Q63" s="1095">
        <v>24869.0</v>
      </c>
      <c r="R63" s="1095">
        <v>24875.0</v>
      </c>
      <c r="S63" s="1014"/>
      <c r="T63" s="1014"/>
      <c r="U63" s="1014"/>
      <c r="V63" s="1015"/>
      <c r="W63" s="1014"/>
      <c r="X63" s="1014"/>
      <c r="Y63" s="1014"/>
      <c r="Z63" s="1014"/>
      <c r="AA63" s="1014"/>
      <c r="AB63" s="1015">
        <f t="shared" si="1"/>
        <v>0</v>
      </c>
      <c r="AC63" s="1014"/>
      <c r="AD63" s="1014"/>
      <c r="AE63" s="1074"/>
      <c r="AF63" s="9"/>
      <c r="AG63" s="9"/>
      <c r="AH63" s="9"/>
      <c r="AI63" s="9"/>
      <c r="AJ63" s="9"/>
      <c r="AK63" s="1010"/>
    </row>
    <row r="64">
      <c r="A64" s="996">
        <v>31.0</v>
      </c>
      <c r="B64" s="997" t="s">
        <v>547</v>
      </c>
      <c r="C64" s="1021" t="s">
        <v>548</v>
      </c>
      <c r="D64" s="999"/>
      <c r="E64" s="1038">
        <v>50000.0</v>
      </c>
      <c r="F64" s="1001" t="s">
        <v>33</v>
      </c>
      <c r="G64" s="1022"/>
      <c r="H64" s="1022"/>
      <c r="I64" s="1022"/>
      <c r="J64" s="1023"/>
      <c r="K64" s="999"/>
      <c r="L64" s="999"/>
      <c r="M64" s="1022"/>
      <c r="N64" s="1022"/>
      <c r="O64" s="1022"/>
      <c r="P64" s="1023"/>
      <c r="Q64" s="1022"/>
      <c r="R64" s="1022"/>
      <c r="S64" s="1022"/>
      <c r="T64" s="1022"/>
      <c r="U64" s="1022"/>
      <c r="V64" s="1023"/>
      <c r="W64" s="1022"/>
      <c r="X64" s="1022"/>
      <c r="Y64" s="1031">
        <v>50000.0</v>
      </c>
      <c r="Z64" s="1022"/>
      <c r="AA64" s="1022"/>
      <c r="AB64" s="1003">
        <f t="shared" si="1"/>
        <v>50000</v>
      </c>
      <c r="AC64" s="1022"/>
      <c r="AD64" s="1022"/>
      <c r="AE64" s="1007"/>
      <c r="AF64" s="1008" t="s">
        <v>38</v>
      </c>
      <c r="AG64" s="1020"/>
      <c r="AH64" s="1020"/>
      <c r="AI64" s="1020"/>
      <c r="AJ64" s="1020"/>
      <c r="AK64" s="1010"/>
    </row>
    <row r="65">
      <c r="A65" s="1011"/>
      <c r="B65" s="999"/>
      <c r="C65" s="9"/>
      <c r="D65" s="999"/>
      <c r="E65" s="1012"/>
      <c r="F65" s="1013" t="s">
        <v>42</v>
      </c>
      <c r="G65" s="1014"/>
      <c r="H65" s="1014"/>
      <c r="I65" s="1014"/>
      <c r="J65" s="1015"/>
      <c r="K65" s="1016"/>
      <c r="L65" s="1016"/>
      <c r="M65" s="1014"/>
      <c r="N65" s="1014"/>
      <c r="O65" s="1014"/>
      <c r="P65" s="1015"/>
      <c r="Q65" s="1014"/>
      <c r="R65" s="1014"/>
      <c r="S65" s="1014"/>
      <c r="T65" s="1014"/>
      <c r="U65" s="1014"/>
      <c r="V65" s="1015"/>
      <c r="W65" s="1014"/>
      <c r="X65" s="1014"/>
      <c r="Y65" s="1017">
        <v>50000.0</v>
      </c>
      <c r="Z65" s="1014"/>
      <c r="AA65" s="1014"/>
      <c r="AB65" s="1015">
        <f t="shared" si="1"/>
        <v>50000</v>
      </c>
      <c r="AC65" s="1014"/>
      <c r="AD65" s="1014"/>
      <c r="AE65" s="1014"/>
      <c r="AF65" s="9"/>
      <c r="AG65" s="1020"/>
      <c r="AH65" s="1020"/>
      <c r="AI65" s="1020"/>
      <c r="AJ65" s="1020"/>
      <c r="AK65" s="1010"/>
    </row>
    <row r="66">
      <c r="A66" s="996">
        <v>32.0</v>
      </c>
      <c r="B66" s="997" t="s">
        <v>549</v>
      </c>
      <c r="C66" s="1021" t="s">
        <v>550</v>
      </c>
      <c r="D66" s="999"/>
      <c r="E66" s="1038">
        <v>49600.0</v>
      </c>
      <c r="F66" s="1001" t="s">
        <v>33</v>
      </c>
      <c r="G66" s="1022"/>
      <c r="H66" s="1022"/>
      <c r="I66" s="1022"/>
      <c r="J66" s="1023"/>
      <c r="K66" s="999"/>
      <c r="L66" s="999"/>
      <c r="M66" s="1022"/>
      <c r="N66" s="1022"/>
      <c r="O66" s="1022"/>
      <c r="P66" s="1023"/>
      <c r="Q66" s="1022"/>
      <c r="R66" s="1022"/>
      <c r="S66" s="1022"/>
      <c r="T66" s="1022"/>
      <c r="U66" s="1022"/>
      <c r="V66" s="1023"/>
      <c r="W66" s="1022"/>
      <c r="X66" s="1022"/>
      <c r="Y66" s="1022"/>
      <c r="Z66" s="1031">
        <v>50000.0</v>
      </c>
      <c r="AA66" s="1022"/>
      <c r="AB66" s="1003">
        <f t="shared" si="1"/>
        <v>50000</v>
      </c>
      <c r="AC66" s="1022"/>
      <c r="AD66" s="1022"/>
      <c r="AE66" s="1007"/>
      <c r="AF66" s="1008" t="s">
        <v>38</v>
      </c>
      <c r="AG66" s="1020"/>
      <c r="AH66" s="1020"/>
      <c r="AI66" s="1020"/>
      <c r="AJ66" s="1020"/>
      <c r="AK66" s="1010"/>
    </row>
    <row r="67">
      <c r="A67" s="1011"/>
      <c r="B67" s="999"/>
      <c r="C67" s="9"/>
      <c r="D67" s="999"/>
      <c r="E67" s="1012"/>
      <c r="F67" s="1013" t="s">
        <v>42</v>
      </c>
      <c r="G67" s="1014"/>
      <c r="H67" s="1014"/>
      <c r="I67" s="1014"/>
      <c r="J67" s="1015"/>
      <c r="K67" s="1016"/>
      <c r="L67" s="1016"/>
      <c r="M67" s="1014"/>
      <c r="N67" s="1014"/>
      <c r="O67" s="1014"/>
      <c r="P67" s="1015"/>
      <c r="Q67" s="1014"/>
      <c r="R67" s="1014"/>
      <c r="S67" s="1014"/>
      <c r="T67" s="1014"/>
      <c r="U67" s="1014"/>
      <c r="V67" s="1015"/>
      <c r="W67" s="1014"/>
      <c r="X67" s="1014"/>
      <c r="Y67" s="1014"/>
      <c r="Z67" s="1017">
        <v>50000.0</v>
      </c>
      <c r="AA67" s="1014"/>
      <c r="AB67" s="1015">
        <f t="shared" si="1"/>
        <v>50000</v>
      </c>
      <c r="AC67" s="1014"/>
      <c r="AD67" s="1014"/>
      <c r="AE67" s="1014"/>
      <c r="AF67" s="9"/>
      <c r="AG67" s="1020"/>
      <c r="AH67" s="1020"/>
      <c r="AI67" s="1020"/>
      <c r="AJ67" s="1020"/>
      <c r="AK67" s="1010"/>
    </row>
    <row r="68">
      <c r="A68" s="996">
        <v>33.0</v>
      </c>
      <c r="B68" s="997" t="s">
        <v>551</v>
      </c>
      <c r="C68" s="1021" t="s">
        <v>552</v>
      </c>
      <c r="D68" s="999"/>
      <c r="E68" s="1038">
        <v>45000.0</v>
      </c>
      <c r="F68" s="1001" t="s">
        <v>33</v>
      </c>
      <c r="G68" s="1022"/>
      <c r="H68" s="1022"/>
      <c r="I68" s="1022"/>
      <c r="J68" s="1023"/>
      <c r="K68" s="999"/>
      <c r="L68" s="999"/>
      <c r="M68" s="1022"/>
      <c r="N68" s="1022"/>
      <c r="O68" s="1022"/>
      <c r="P68" s="1023"/>
      <c r="Q68" s="1022"/>
      <c r="R68" s="1022"/>
      <c r="S68" s="1022"/>
      <c r="T68" s="1022"/>
      <c r="U68" s="1022"/>
      <c r="V68" s="1023"/>
      <c r="W68" s="1022"/>
      <c r="X68" s="1022"/>
      <c r="Y68" s="1031">
        <v>50000.0</v>
      </c>
      <c r="Z68" s="1022"/>
      <c r="AA68" s="1022"/>
      <c r="AB68" s="1003">
        <f t="shared" si="1"/>
        <v>50000</v>
      </c>
      <c r="AC68" s="1096">
        <v>25020.0</v>
      </c>
      <c r="AD68" s="1096">
        <v>25080.0</v>
      </c>
      <c r="AE68" s="1007"/>
      <c r="AF68" s="1008" t="s">
        <v>38</v>
      </c>
      <c r="AG68" s="1035" t="s">
        <v>553</v>
      </c>
      <c r="AH68" s="1035" t="s">
        <v>554</v>
      </c>
      <c r="AI68" s="1035" t="s">
        <v>555</v>
      </c>
      <c r="AJ68" s="1035" t="s">
        <v>556</v>
      </c>
      <c r="AK68" s="1010"/>
    </row>
    <row r="69">
      <c r="A69" s="1011"/>
      <c r="B69" s="999"/>
      <c r="C69" s="9"/>
      <c r="D69" s="999"/>
      <c r="E69" s="1012"/>
      <c r="F69" s="1013" t="s">
        <v>42</v>
      </c>
      <c r="G69" s="1014"/>
      <c r="H69" s="1014"/>
      <c r="I69" s="1014"/>
      <c r="J69" s="1015"/>
      <c r="K69" s="1016"/>
      <c r="L69" s="1016"/>
      <c r="M69" s="1014"/>
      <c r="N69" s="1014"/>
      <c r="O69" s="1014"/>
      <c r="P69" s="1015"/>
      <c r="Q69" s="1014"/>
      <c r="R69" s="1014"/>
      <c r="S69" s="1014"/>
      <c r="T69" s="1014"/>
      <c r="U69" s="1014"/>
      <c r="V69" s="1015"/>
      <c r="W69" s="1014"/>
      <c r="X69" s="1014"/>
      <c r="Y69" s="1017">
        <v>50000.0</v>
      </c>
      <c r="Z69" s="1014"/>
      <c r="AA69" s="1014"/>
      <c r="AB69" s="1015">
        <f t="shared" si="1"/>
        <v>50000</v>
      </c>
      <c r="AC69" s="1097">
        <v>25020.0</v>
      </c>
      <c r="AD69" s="1097">
        <v>25080.0</v>
      </c>
      <c r="AE69" s="1014"/>
      <c r="AF69" s="9"/>
      <c r="AG69" s="1020"/>
      <c r="AH69" s="1020"/>
      <c r="AI69" s="1020"/>
      <c r="AJ69" s="1020"/>
      <c r="AK69" s="1010"/>
    </row>
    <row r="70">
      <c r="A70" s="996">
        <v>34.0</v>
      </c>
      <c r="B70" s="997" t="s">
        <v>557</v>
      </c>
      <c r="C70" s="1021" t="s">
        <v>558</v>
      </c>
      <c r="D70" s="999"/>
      <c r="E70" s="1038">
        <v>15000.0</v>
      </c>
      <c r="F70" s="1001" t="s">
        <v>33</v>
      </c>
      <c r="G70" s="1022"/>
      <c r="H70" s="1022"/>
      <c r="I70" s="1022"/>
      <c r="J70" s="1023"/>
      <c r="K70" s="999"/>
      <c r="L70" s="999"/>
      <c r="M70" s="1022"/>
      <c r="N70" s="1022"/>
      <c r="O70" s="1022"/>
      <c r="P70" s="1023"/>
      <c r="Q70" s="1022"/>
      <c r="R70" s="1022"/>
      <c r="S70" s="1022"/>
      <c r="T70" s="1022"/>
      <c r="U70" s="1022"/>
      <c r="V70" s="1023"/>
      <c r="W70" s="1022"/>
      <c r="X70" s="1022"/>
      <c r="Y70" s="1022"/>
      <c r="Z70" s="1031">
        <v>15000.0</v>
      </c>
      <c r="AA70" s="1022"/>
      <c r="AB70" s="1003">
        <f t="shared" si="1"/>
        <v>15000</v>
      </c>
      <c r="AC70" s="1022"/>
      <c r="AD70" s="1022"/>
      <c r="AE70" s="1007"/>
      <c r="AF70" s="1008" t="s">
        <v>38</v>
      </c>
      <c r="AG70" s="1020"/>
      <c r="AH70" s="1020"/>
      <c r="AI70" s="1020"/>
      <c r="AJ70" s="1020"/>
      <c r="AK70" s="1010"/>
    </row>
    <row r="71">
      <c r="A71" s="1011"/>
      <c r="B71" s="999"/>
      <c r="C71" s="9"/>
      <c r="D71" s="999"/>
      <c r="E71" s="1012"/>
      <c r="F71" s="1013" t="s">
        <v>42</v>
      </c>
      <c r="G71" s="1014"/>
      <c r="H71" s="1014"/>
      <c r="I71" s="1014"/>
      <c r="J71" s="1015"/>
      <c r="K71" s="1016"/>
      <c r="L71" s="1016"/>
      <c r="M71" s="1014"/>
      <c r="N71" s="1014"/>
      <c r="O71" s="1014"/>
      <c r="P71" s="1015"/>
      <c r="Q71" s="1014"/>
      <c r="R71" s="1014"/>
      <c r="S71" s="1014"/>
      <c r="T71" s="1014"/>
      <c r="U71" s="1014"/>
      <c r="V71" s="1015"/>
      <c r="W71" s="1014"/>
      <c r="X71" s="1014"/>
      <c r="Y71" s="1014"/>
      <c r="Z71" s="1017">
        <v>15000.0</v>
      </c>
      <c r="AA71" s="1014"/>
      <c r="AB71" s="1015">
        <f t="shared" si="1"/>
        <v>15000</v>
      </c>
      <c r="AC71" s="1014"/>
      <c r="AD71" s="1014"/>
      <c r="AE71" s="1014"/>
      <c r="AF71" s="9"/>
      <c r="AG71" s="1020"/>
      <c r="AH71" s="1020"/>
      <c r="AI71" s="1020"/>
      <c r="AJ71" s="1020"/>
      <c r="AK71" s="1010"/>
    </row>
    <row r="72">
      <c r="A72" s="996">
        <v>35.0</v>
      </c>
      <c r="B72" s="997" t="s">
        <v>559</v>
      </c>
      <c r="C72" s="1021" t="s">
        <v>560</v>
      </c>
      <c r="D72" s="999"/>
      <c r="E72" s="1038">
        <v>25000.0</v>
      </c>
      <c r="F72" s="1001" t="s">
        <v>33</v>
      </c>
      <c r="G72" s="1022"/>
      <c r="H72" s="1022"/>
      <c r="I72" s="1022"/>
      <c r="J72" s="1023"/>
      <c r="K72" s="999"/>
      <c r="L72" s="999"/>
      <c r="M72" s="1039"/>
      <c r="N72" s="1022"/>
      <c r="O72" s="1022"/>
      <c r="P72" s="1040"/>
      <c r="Q72" s="1022"/>
      <c r="R72" s="1022"/>
      <c r="S72" s="1022"/>
      <c r="T72" s="1022"/>
      <c r="U72" s="1022"/>
      <c r="V72" s="1023"/>
      <c r="W72" s="1022"/>
      <c r="X72" s="1022"/>
      <c r="Y72" s="1031">
        <v>25000.0</v>
      </c>
      <c r="Z72" s="1022"/>
      <c r="AA72" s="1022"/>
      <c r="AB72" s="1003">
        <f t="shared" si="1"/>
        <v>25000</v>
      </c>
      <c r="AC72" s="1096">
        <v>25020.0</v>
      </c>
      <c r="AD72" s="1096">
        <v>25080.0</v>
      </c>
      <c r="AE72" s="1007"/>
      <c r="AF72" s="1072" t="s">
        <v>38</v>
      </c>
      <c r="AG72" s="1020"/>
      <c r="AH72" s="1020"/>
      <c r="AI72" s="1020"/>
      <c r="AJ72" s="1020"/>
      <c r="AK72" s="1010"/>
    </row>
    <row r="73">
      <c r="A73" s="1011"/>
      <c r="B73" s="999"/>
      <c r="C73" s="9"/>
      <c r="D73" s="999"/>
      <c r="E73" s="1012"/>
      <c r="F73" s="1013" t="s">
        <v>42</v>
      </c>
      <c r="G73" s="1014"/>
      <c r="H73" s="1014"/>
      <c r="I73" s="1014"/>
      <c r="J73" s="1015"/>
      <c r="K73" s="1016"/>
      <c r="L73" s="1016"/>
      <c r="M73" s="1043"/>
      <c r="N73" s="1014"/>
      <c r="O73" s="1014"/>
      <c r="P73" s="1044"/>
      <c r="Q73" s="1014"/>
      <c r="R73" s="1014"/>
      <c r="S73" s="1014"/>
      <c r="T73" s="1014"/>
      <c r="U73" s="1014"/>
      <c r="V73" s="1015"/>
      <c r="W73" s="1014"/>
      <c r="X73" s="1014"/>
      <c r="Y73" s="1017">
        <v>25000.0</v>
      </c>
      <c r="Z73" s="1014"/>
      <c r="AA73" s="1014"/>
      <c r="AB73" s="1015">
        <f t="shared" si="1"/>
        <v>25000</v>
      </c>
      <c r="AC73" s="1014"/>
      <c r="AD73" s="1014"/>
      <c r="AE73" s="1014"/>
      <c r="AF73" s="1075"/>
      <c r="AG73" s="1020"/>
      <c r="AH73" s="1020"/>
      <c r="AI73" s="1020"/>
      <c r="AJ73" s="1020"/>
      <c r="AK73" s="1010"/>
    </row>
    <row r="74">
      <c r="A74" s="996">
        <v>36.0</v>
      </c>
      <c r="B74" s="997" t="s">
        <v>561</v>
      </c>
      <c r="C74" s="1021" t="s">
        <v>562</v>
      </c>
      <c r="D74" s="999"/>
      <c r="E74" s="1038">
        <v>25000.0</v>
      </c>
      <c r="F74" s="1001" t="s">
        <v>33</v>
      </c>
      <c r="G74" s="1022"/>
      <c r="H74" s="1022"/>
      <c r="I74" s="1039"/>
      <c r="J74" s="1040"/>
      <c r="K74" s="999"/>
      <c r="L74" s="999"/>
      <c r="M74" s="1022"/>
      <c r="N74" s="1057">
        <v>25000.0</v>
      </c>
      <c r="O74" s="1040"/>
      <c r="P74" s="1047">
        <v>25000.0</v>
      </c>
      <c r="Q74" s="1048">
        <v>244032.0</v>
      </c>
      <c r="R74" s="1048">
        <v>244032.0</v>
      </c>
      <c r="S74" s="1022"/>
      <c r="T74" s="1022"/>
      <c r="U74" s="1022"/>
      <c r="V74" s="1023"/>
      <c r="W74" s="1022"/>
      <c r="X74" s="1022"/>
      <c r="Y74" s="1022"/>
      <c r="Z74" s="1022"/>
      <c r="AA74" s="1022"/>
      <c r="AB74" s="1003">
        <f t="shared" si="1"/>
        <v>0</v>
      </c>
      <c r="AC74" s="1022"/>
      <c r="AD74" s="1022"/>
      <c r="AE74" s="1010"/>
      <c r="AF74" s="1072" t="s">
        <v>38</v>
      </c>
      <c r="AG74" s="1020"/>
      <c r="AH74" s="1020"/>
      <c r="AI74" s="1020"/>
      <c r="AJ74" s="1020"/>
      <c r="AK74" s="1010"/>
    </row>
    <row r="75">
      <c r="A75" s="1011"/>
      <c r="B75" s="999"/>
      <c r="C75" s="9"/>
      <c r="D75" s="999"/>
      <c r="E75" s="1012"/>
      <c r="F75" s="1013" t="s">
        <v>42</v>
      </c>
      <c r="G75" s="1014"/>
      <c r="H75" s="1014"/>
      <c r="I75" s="1043"/>
      <c r="J75" s="1044"/>
      <c r="K75" s="1016"/>
      <c r="L75" s="1016"/>
      <c r="M75" s="1014"/>
      <c r="N75" s="1058">
        <v>25000.0</v>
      </c>
      <c r="O75" s="1044"/>
      <c r="P75" s="1059">
        <v>25000.0</v>
      </c>
      <c r="Q75" s="1052">
        <v>244032.0</v>
      </c>
      <c r="R75" s="1052">
        <v>244032.0</v>
      </c>
      <c r="S75" s="1014"/>
      <c r="T75" s="1014"/>
      <c r="U75" s="1014"/>
      <c r="V75" s="1015"/>
      <c r="W75" s="1014"/>
      <c r="X75" s="1014"/>
      <c r="Y75" s="1014"/>
      <c r="Z75" s="1014"/>
      <c r="AA75" s="1014"/>
      <c r="AB75" s="1015">
        <f t="shared" si="1"/>
        <v>0</v>
      </c>
      <c r="AC75" s="1014"/>
      <c r="AD75" s="1014"/>
      <c r="AE75" s="1074"/>
      <c r="AF75" s="1075"/>
      <c r="AG75" s="1020"/>
      <c r="AH75" s="1020"/>
      <c r="AI75" s="1020"/>
      <c r="AJ75" s="1020"/>
      <c r="AK75" s="1010"/>
    </row>
    <row r="76">
      <c r="A76" s="996">
        <v>37.0</v>
      </c>
      <c r="B76" s="997" t="s">
        <v>563</v>
      </c>
      <c r="C76" s="1037" t="s">
        <v>564</v>
      </c>
      <c r="D76" s="999"/>
      <c r="E76" s="1038">
        <v>52100.0</v>
      </c>
      <c r="F76" s="1001" t="s">
        <v>33</v>
      </c>
      <c r="G76" s="1022"/>
      <c r="H76" s="1022"/>
      <c r="I76" s="1022"/>
      <c r="J76" s="1023"/>
      <c r="K76" s="999"/>
      <c r="L76" s="999"/>
      <c r="M76" s="1022"/>
      <c r="N76" s="1022"/>
      <c r="O76" s="1022"/>
      <c r="P76" s="1023"/>
      <c r="Q76" s="1022"/>
      <c r="R76" s="1022"/>
      <c r="S76" s="1022"/>
      <c r="T76" s="1022"/>
      <c r="U76" s="1022"/>
      <c r="V76" s="1023"/>
      <c r="W76" s="1022"/>
      <c r="X76" s="1022"/>
      <c r="Y76" s="1049">
        <v>52100.0</v>
      </c>
      <c r="Z76" s="1031"/>
      <c r="AA76" s="1022"/>
      <c r="AB76" s="1003">
        <f t="shared" si="1"/>
        <v>52100</v>
      </c>
      <c r="AC76" s="1098">
        <v>25045.0</v>
      </c>
      <c r="AD76" s="1098">
        <v>25045.0</v>
      </c>
      <c r="AE76" s="1007"/>
      <c r="AF76" s="1072" t="s">
        <v>38</v>
      </c>
      <c r="AG76" s="1080"/>
      <c r="AH76" s="1099"/>
      <c r="AI76" s="1020"/>
      <c r="AJ76" s="1020"/>
      <c r="AK76" s="1010"/>
    </row>
    <row r="77">
      <c r="A77" s="1011"/>
      <c r="B77" s="999"/>
      <c r="C77" s="9"/>
      <c r="D77" s="999"/>
      <c r="E77" s="999"/>
      <c r="F77" s="1013" t="s">
        <v>42</v>
      </c>
      <c r="G77" s="1014"/>
      <c r="H77" s="1014"/>
      <c r="I77" s="1014"/>
      <c r="J77" s="1015"/>
      <c r="K77" s="1016"/>
      <c r="L77" s="1016"/>
      <c r="M77" s="1014"/>
      <c r="N77" s="1014"/>
      <c r="O77" s="1014"/>
      <c r="P77" s="1015"/>
      <c r="Q77" s="1014"/>
      <c r="R77" s="1014"/>
      <c r="S77" s="1014"/>
      <c r="T77" s="1014"/>
      <c r="U77" s="1014"/>
      <c r="V77" s="1015"/>
      <c r="W77" s="1014"/>
      <c r="X77" s="1014"/>
      <c r="Y77" s="1017">
        <v>32100.0</v>
      </c>
      <c r="Z77" s="1014"/>
      <c r="AA77" s="1014"/>
      <c r="AB77" s="1015">
        <f t="shared" si="1"/>
        <v>32100</v>
      </c>
      <c r="AC77" s="1014"/>
      <c r="AD77" s="1014"/>
      <c r="AE77" s="1014"/>
      <c r="AF77" s="1075"/>
      <c r="AG77" s="1100"/>
      <c r="AH77" s="1071"/>
      <c r="AI77" s="1020"/>
      <c r="AJ77" s="1020"/>
      <c r="AK77" s="1010"/>
    </row>
    <row r="78">
      <c r="A78" s="996">
        <v>38.0</v>
      </c>
      <c r="B78" s="997" t="s">
        <v>565</v>
      </c>
      <c r="C78" s="1037" t="s">
        <v>566</v>
      </c>
      <c r="D78" s="1054">
        <v>50000.0</v>
      </c>
      <c r="E78" s="999"/>
      <c r="F78" s="1001" t="s">
        <v>33</v>
      </c>
      <c r="G78" s="1022"/>
      <c r="H78" s="1022"/>
      <c r="I78" s="1022"/>
      <c r="J78" s="1023"/>
      <c r="K78" s="999"/>
      <c r="L78" s="999"/>
      <c r="M78" s="1022"/>
      <c r="N78" s="1022"/>
      <c r="O78" s="1022"/>
      <c r="P78" s="1023"/>
      <c r="Q78" s="1022"/>
      <c r="R78" s="1022"/>
      <c r="S78" s="1039">
        <v>50000.0</v>
      </c>
      <c r="T78" s="1022"/>
      <c r="U78" s="1022"/>
      <c r="V78" s="1040">
        <v>50000.0</v>
      </c>
      <c r="W78" s="1094">
        <v>24929.0</v>
      </c>
      <c r="X78" s="1094">
        <v>25019.0</v>
      </c>
      <c r="Y78" s="1022"/>
      <c r="Z78" s="1022"/>
      <c r="AA78" s="1022"/>
      <c r="AB78" s="1003">
        <f t="shared" si="1"/>
        <v>0</v>
      </c>
      <c r="AC78" s="1022"/>
      <c r="AD78" s="1022"/>
      <c r="AE78" s="1010"/>
      <c r="AF78" s="1072" t="s">
        <v>38</v>
      </c>
      <c r="AG78" s="1073" t="s">
        <v>567</v>
      </c>
      <c r="AH78" s="1073" t="s">
        <v>568</v>
      </c>
      <c r="AI78" s="1020"/>
      <c r="AJ78" s="1020"/>
      <c r="AK78" s="1010"/>
    </row>
    <row r="79">
      <c r="A79" s="1011"/>
      <c r="B79" s="999"/>
      <c r="C79" s="9"/>
      <c r="D79" s="1012"/>
      <c r="E79" s="1012"/>
      <c r="F79" s="1013" t="s">
        <v>42</v>
      </c>
      <c r="G79" s="1014"/>
      <c r="H79" s="1014"/>
      <c r="I79" s="1014"/>
      <c r="J79" s="1015"/>
      <c r="K79" s="1016"/>
      <c r="L79" s="1016"/>
      <c r="M79" s="1014"/>
      <c r="N79" s="1014"/>
      <c r="O79" s="1014"/>
      <c r="P79" s="1015"/>
      <c r="Q79" s="1014"/>
      <c r="R79" s="1014"/>
      <c r="S79" s="1017"/>
      <c r="T79" s="1014"/>
      <c r="U79" s="1017">
        <v>50000.0</v>
      </c>
      <c r="V79" s="1046">
        <v>50000.0</v>
      </c>
      <c r="W79" s="1101">
        <v>24929.0</v>
      </c>
      <c r="X79" s="1102">
        <v>25019.0</v>
      </c>
      <c r="Y79" s="1014"/>
      <c r="Z79" s="1014"/>
      <c r="AA79" s="1014"/>
      <c r="AB79" s="1015">
        <f t="shared" si="1"/>
        <v>0</v>
      </c>
      <c r="AC79" s="1014"/>
      <c r="AD79" s="1014"/>
      <c r="AE79" s="1074"/>
      <c r="AF79" s="1075"/>
      <c r="AG79" s="9"/>
      <c r="AH79" s="9"/>
      <c r="AI79" s="1020"/>
      <c r="AJ79" s="1020"/>
      <c r="AK79" s="1010"/>
    </row>
    <row r="80">
      <c r="A80" s="996">
        <v>39.0</v>
      </c>
      <c r="B80" s="997" t="s">
        <v>569</v>
      </c>
      <c r="C80" s="998" t="s">
        <v>570</v>
      </c>
      <c r="D80" s="1038">
        <v>88800.0</v>
      </c>
      <c r="E80" s="1012"/>
      <c r="F80" s="1001" t="s">
        <v>33</v>
      </c>
      <c r="G80" s="1022"/>
      <c r="H80" s="1022"/>
      <c r="I80" s="1022"/>
      <c r="J80" s="1023"/>
      <c r="K80" s="999"/>
      <c r="L80" s="999"/>
      <c r="M80" s="1022"/>
      <c r="N80" s="1022"/>
      <c r="O80" s="1057">
        <v>88800.0</v>
      </c>
      <c r="P80" s="1047">
        <v>88800.0</v>
      </c>
      <c r="Q80" s="1048">
        <v>244064.0</v>
      </c>
      <c r="R80" s="1048">
        <v>244064.0</v>
      </c>
      <c r="S80" s="1022"/>
      <c r="T80" s="1022"/>
      <c r="U80" s="1022"/>
      <c r="V80" s="1023"/>
      <c r="W80" s="1022"/>
      <c r="X80" s="1022"/>
      <c r="Y80" s="1022"/>
      <c r="Z80" s="1022"/>
      <c r="AA80" s="1022"/>
      <c r="AB80" s="1003">
        <f t="shared" si="1"/>
        <v>0</v>
      </c>
      <c r="AC80" s="1022"/>
      <c r="AD80" s="1022"/>
      <c r="AE80" s="1010"/>
      <c r="AF80" s="1072" t="s">
        <v>38</v>
      </c>
      <c r="AG80" s="1020"/>
      <c r="AH80" s="1020"/>
      <c r="AI80" s="1020"/>
      <c r="AJ80" s="1020"/>
      <c r="AK80" s="1010"/>
    </row>
    <row r="81">
      <c r="A81" s="1011"/>
      <c r="B81" s="999"/>
      <c r="C81" s="9"/>
      <c r="D81" s="999"/>
      <c r="E81" s="1012"/>
      <c r="F81" s="1013" t="s">
        <v>42</v>
      </c>
      <c r="G81" s="1014"/>
      <c r="H81" s="1014"/>
      <c r="I81" s="1014"/>
      <c r="J81" s="1015"/>
      <c r="K81" s="1016"/>
      <c r="L81" s="1016"/>
      <c r="M81" s="1014"/>
      <c r="N81" s="1014"/>
      <c r="O81" s="1043">
        <v>34150.0</v>
      </c>
      <c r="P81" s="1044">
        <v>34150.0</v>
      </c>
      <c r="Q81" s="1052">
        <v>244064.0</v>
      </c>
      <c r="R81" s="1052">
        <v>244064.0</v>
      </c>
      <c r="S81" s="1014"/>
      <c r="T81" s="1014"/>
      <c r="U81" s="1014"/>
      <c r="V81" s="1015"/>
      <c r="W81" s="1014"/>
      <c r="X81" s="1014"/>
      <c r="Y81" s="1014"/>
      <c r="Z81" s="1014"/>
      <c r="AA81" s="1014"/>
      <c r="AB81" s="1015">
        <f t="shared" si="1"/>
        <v>0</v>
      </c>
      <c r="AC81" s="1014"/>
      <c r="AD81" s="1014"/>
      <c r="AE81" s="1074"/>
      <c r="AF81" s="1075"/>
      <c r="AG81" s="1020"/>
      <c r="AH81" s="1020"/>
      <c r="AI81" s="1020"/>
      <c r="AJ81" s="1020"/>
      <c r="AK81" s="1010"/>
    </row>
    <row r="82">
      <c r="A82" s="996">
        <v>40.0</v>
      </c>
      <c r="B82" s="997" t="s">
        <v>571</v>
      </c>
      <c r="C82" s="1037" t="s">
        <v>572</v>
      </c>
      <c r="D82" s="999"/>
      <c r="E82" s="1038">
        <v>87280.0</v>
      </c>
      <c r="F82" s="1001" t="s">
        <v>33</v>
      </c>
      <c r="G82" s="1022"/>
      <c r="H82" s="1022"/>
      <c r="I82" s="1022"/>
      <c r="J82" s="1023"/>
      <c r="K82" s="999"/>
      <c r="L82" s="999"/>
      <c r="M82" s="1022"/>
      <c r="N82" s="1022"/>
      <c r="O82" s="1022"/>
      <c r="P82" s="1023"/>
      <c r="Q82" s="1022"/>
      <c r="R82" s="1022"/>
      <c r="S82" s="1022"/>
      <c r="T82" s="1022"/>
      <c r="U82" s="1022"/>
      <c r="V82" s="1023"/>
      <c r="W82" s="1022"/>
      <c r="X82" s="1022"/>
      <c r="Y82" s="1022"/>
      <c r="Z82" s="1039">
        <v>87280.0</v>
      </c>
      <c r="AA82" s="1022"/>
      <c r="AB82" s="1003">
        <f t="shared" si="1"/>
        <v>87280</v>
      </c>
      <c r="AC82" s="1093">
        <v>25051.0</v>
      </c>
      <c r="AD82" s="1093">
        <v>25051.0</v>
      </c>
      <c r="AE82" s="1007"/>
      <c r="AF82" s="1072" t="s">
        <v>38</v>
      </c>
      <c r="AG82" s="1020"/>
      <c r="AH82" s="1020"/>
      <c r="AI82" s="1064"/>
      <c r="AJ82" s="1020"/>
      <c r="AK82" s="1010"/>
    </row>
    <row r="83">
      <c r="A83" s="1011"/>
      <c r="B83" s="999"/>
      <c r="C83" s="9"/>
      <c r="D83" s="1063"/>
      <c r="E83" s="1063"/>
      <c r="F83" s="1013" t="s">
        <v>42</v>
      </c>
      <c r="G83" s="1014"/>
      <c r="H83" s="1014"/>
      <c r="I83" s="1014"/>
      <c r="J83" s="1015"/>
      <c r="K83" s="1016"/>
      <c r="L83" s="1016"/>
      <c r="M83" s="1014"/>
      <c r="N83" s="1014"/>
      <c r="O83" s="1014"/>
      <c r="P83" s="1015"/>
      <c r="Q83" s="1014"/>
      <c r="R83" s="1014"/>
      <c r="S83" s="1014"/>
      <c r="T83" s="1014"/>
      <c r="U83" s="1014"/>
      <c r="V83" s="1015"/>
      <c r="W83" s="1014"/>
      <c r="X83" s="1014"/>
      <c r="Y83" s="1014"/>
      <c r="Z83" s="1017">
        <v>87280.0</v>
      </c>
      <c r="AA83" s="1014"/>
      <c r="AB83" s="1015">
        <f t="shared" si="1"/>
        <v>87280</v>
      </c>
      <c r="AC83" s="1014"/>
      <c r="AD83" s="1014"/>
      <c r="AE83" s="1014"/>
      <c r="AF83" s="1075"/>
      <c r="AG83" s="1020"/>
      <c r="AH83" s="1020"/>
      <c r="AI83" s="1020"/>
      <c r="AJ83" s="1020"/>
      <c r="AK83" s="1010"/>
    </row>
    <row r="84">
      <c r="A84" s="996">
        <v>41.0</v>
      </c>
      <c r="B84" s="997" t="s">
        <v>573</v>
      </c>
      <c r="C84" s="1033" t="s">
        <v>574</v>
      </c>
      <c r="D84" s="1063"/>
      <c r="E84" s="1034">
        <v>12000.0</v>
      </c>
      <c r="F84" s="1001" t="s">
        <v>33</v>
      </c>
      <c r="G84" s="1022"/>
      <c r="H84" s="1022"/>
      <c r="I84" s="1022"/>
      <c r="J84" s="1023"/>
      <c r="K84" s="999"/>
      <c r="L84" s="999"/>
      <c r="M84" s="1022"/>
      <c r="N84" s="1022"/>
      <c r="O84" s="1022"/>
      <c r="P84" s="1023"/>
      <c r="Q84" s="1022"/>
      <c r="R84" s="1022"/>
      <c r="S84" s="1022"/>
      <c r="T84" s="1022"/>
      <c r="U84" s="1022"/>
      <c r="V84" s="1023"/>
      <c r="W84" s="1022"/>
      <c r="X84" s="1022"/>
      <c r="Y84" s="1031"/>
      <c r="Z84" s="1031">
        <v>12000.0</v>
      </c>
      <c r="AA84" s="1022"/>
      <c r="AB84" s="1003">
        <f t="shared" si="1"/>
        <v>12000</v>
      </c>
      <c r="AC84" s="1103" t="s">
        <v>575</v>
      </c>
      <c r="AD84" s="1103" t="s">
        <v>575</v>
      </c>
      <c r="AE84" s="1007"/>
      <c r="AF84" s="1072" t="s">
        <v>38</v>
      </c>
      <c r="AG84" s="1020"/>
      <c r="AH84" s="1020"/>
      <c r="AI84" s="1020"/>
      <c r="AJ84" s="1020"/>
      <c r="AK84" s="1010"/>
    </row>
    <row r="85">
      <c r="A85" s="1011"/>
      <c r="B85" s="999"/>
      <c r="C85" s="9"/>
      <c r="D85" s="999"/>
      <c r="E85" s="999"/>
      <c r="F85" s="1013" t="s">
        <v>42</v>
      </c>
      <c r="G85" s="1014"/>
      <c r="H85" s="1014"/>
      <c r="I85" s="1014"/>
      <c r="J85" s="1015"/>
      <c r="K85" s="1016"/>
      <c r="L85" s="1016"/>
      <c r="M85" s="1014"/>
      <c r="N85" s="1014"/>
      <c r="O85" s="1014"/>
      <c r="P85" s="1015"/>
      <c r="Q85" s="1014"/>
      <c r="R85" s="1014"/>
      <c r="S85" s="1014"/>
      <c r="T85" s="1014"/>
      <c r="U85" s="1014"/>
      <c r="V85" s="1015"/>
      <c r="W85" s="1014"/>
      <c r="X85" s="1014"/>
      <c r="Y85" s="1014"/>
      <c r="Z85" s="1017">
        <v>12000.0</v>
      </c>
      <c r="AA85" s="1014"/>
      <c r="AB85" s="1015">
        <f t="shared" si="1"/>
        <v>12000</v>
      </c>
      <c r="AC85" s="1014"/>
      <c r="AD85" s="1014"/>
      <c r="AE85" s="1014"/>
      <c r="AF85" s="1075"/>
      <c r="AG85" s="1020"/>
      <c r="AH85" s="1020"/>
      <c r="AI85" s="1020"/>
      <c r="AJ85" s="1020"/>
      <c r="AK85" s="1010"/>
    </row>
    <row r="86">
      <c r="A86" s="996">
        <v>42.0</v>
      </c>
      <c r="B86" s="997" t="s">
        <v>576</v>
      </c>
      <c r="C86" s="998" t="s">
        <v>577</v>
      </c>
      <c r="D86" s="999"/>
      <c r="E86" s="1054">
        <v>133800.0</v>
      </c>
      <c r="F86" s="1001" t="s">
        <v>33</v>
      </c>
      <c r="G86" s="1022"/>
      <c r="H86" s="1022"/>
      <c r="I86" s="1022"/>
      <c r="J86" s="1023"/>
      <c r="K86" s="999"/>
      <c r="L86" s="999"/>
      <c r="M86" s="1022"/>
      <c r="N86" s="1022"/>
      <c r="O86" s="1022"/>
      <c r="P86" s="1023"/>
      <c r="Q86" s="1022"/>
      <c r="R86" s="1022"/>
      <c r="S86" s="1022"/>
      <c r="T86" s="1022"/>
      <c r="U86" s="1022"/>
      <c r="V86" s="1023"/>
      <c r="W86" s="1022"/>
      <c r="X86" s="1022"/>
      <c r="Y86" s="1022"/>
      <c r="Z86" s="1022"/>
      <c r="AA86" s="1031">
        <v>22300.0</v>
      </c>
      <c r="AB86" s="1003">
        <f t="shared" si="1"/>
        <v>22300</v>
      </c>
      <c r="AC86" s="1022"/>
      <c r="AD86" s="1022"/>
      <c r="AE86" s="1007"/>
      <c r="AF86" s="1072" t="s">
        <v>38</v>
      </c>
      <c r="AG86" s="1020"/>
      <c r="AH86" s="1020"/>
      <c r="AI86" s="1020"/>
      <c r="AJ86" s="1020"/>
      <c r="AK86" s="1010"/>
    </row>
    <row r="87">
      <c r="A87" s="1011"/>
      <c r="B87" s="999"/>
      <c r="C87" s="9"/>
      <c r="D87" s="999"/>
      <c r="E87" s="999"/>
      <c r="F87" s="1013" t="s">
        <v>42</v>
      </c>
      <c r="G87" s="1014"/>
      <c r="H87" s="1014"/>
      <c r="I87" s="1014"/>
      <c r="J87" s="1015"/>
      <c r="K87" s="1016"/>
      <c r="L87" s="1016"/>
      <c r="M87" s="1014"/>
      <c r="N87" s="1014"/>
      <c r="O87" s="1014"/>
      <c r="P87" s="1015"/>
      <c r="Q87" s="1014"/>
      <c r="R87" s="1014"/>
      <c r="S87" s="1014"/>
      <c r="T87" s="1014"/>
      <c r="U87" s="1014"/>
      <c r="V87" s="1015"/>
      <c r="W87" s="1014"/>
      <c r="X87" s="1014"/>
      <c r="Y87" s="1014"/>
      <c r="Z87" s="1014"/>
      <c r="AA87" s="1017">
        <v>22300.0</v>
      </c>
      <c r="AB87" s="1015">
        <f t="shared" si="1"/>
        <v>22300</v>
      </c>
      <c r="AC87" s="1014"/>
      <c r="AD87" s="1014"/>
      <c r="AE87" s="1014"/>
      <c r="AF87" s="1075"/>
      <c r="AG87" s="1071"/>
      <c r="AH87" s="1071"/>
      <c r="AI87" s="1020"/>
      <c r="AJ87" s="1020"/>
      <c r="AK87" s="1010"/>
    </row>
    <row r="88">
      <c r="A88" s="996">
        <v>43.0</v>
      </c>
      <c r="B88" s="997" t="s">
        <v>578</v>
      </c>
      <c r="C88" s="998" t="s">
        <v>579</v>
      </c>
      <c r="D88" s="999"/>
      <c r="E88" s="1054">
        <v>60000.0</v>
      </c>
      <c r="F88" s="1001" t="s">
        <v>33</v>
      </c>
      <c r="G88" s="1022"/>
      <c r="H88" s="1022"/>
      <c r="I88" s="1022"/>
      <c r="J88" s="1023"/>
      <c r="K88" s="999"/>
      <c r="L88" s="999"/>
      <c r="M88" s="1057">
        <v>60000.0</v>
      </c>
      <c r="N88" s="1022"/>
      <c r="O88" s="1022"/>
      <c r="P88" s="1057">
        <v>60000.0</v>
      </c>
      <c r="Q88" s="1094">
        <v>24857.0</v>
      </c>
      <c r="R88" s="1094">
        <v>24911.0</v>
      </c>
      <c r="S88" s="1022"/>
      <c r="T88" s="1022"/>
      <c r="U88" s="1022"/>
      <c r="V88" s="1023"/>
      <c r="W88" s="1022"/>
      <c r="X88" s="1022"/>
      <c r="Y88" s="1022"/>
      <c r="Z88" s="1022"/>
      <c r="AA88" s="1022"/>
      <c r="AB88" s="1003">
        <f t="shared" si="1"/>
        <v>0</v>
      </c>
      <c r="AC88" s="1022"/>
      <c r="AD88" s="1022"/>
      <c r="AE88" s="1010"/>
      <c r="AF88" s="1072" t="s">
        <v>38</v>
      </c>
      <c r="AG88" s="1073" t="s">
        <v>580</v>
      </c>
      <c r="AH88" s="1073" t="s">
        <v>581</v>
      </c>
      <c r="AI88" s="1020"/>
      <c r="AJ88" s="1020"/>
      <c r="AK88" s="1010"/>
    </row>
    <row r="89">
      <c r="A89" s="1011"/>
      <c r="B89" s="999"/>
      <c r="C89" s="9"/>
      <c r="D89" s="999"/>
      <c r="E89" s="999"/>
      <c r="F89" s="1013" t="s">
        <v>42</v>
      </c>
      <c r="G89" s="1014"/>
      <c r="H89" s="1014"/>
      <c r="I89" s="1014"/>
      <c r="J89" s="1015"/>
      <c r="K89" s="1016"/>
      <c r="L89" s="1016"/>
      <c r="M89" s="1058">
        <v>60000.0</v>
      </c>
      <c r="N89" s="1014"/>
      <c r="O89" s="1014"/>
      <c r="P89" s="1058">
        <v>60000.0</v>
      </c>
      <c r="Q89" s="1092">
        <v>24857.0</v>
      </c>
      <c r="R89" s="1092">
        <v>24911.0</v>
      </c>
      <c r="S89" s="1014"/>
      <c r="T89" s="1014"/>
      <c r="U89" s="1014"/>
      <c r="V89" s="1015"/>
      <c r="W89" s="1014"/>
      <c r="X89" s="1014"/>
      <c r="Y89" s="1014"/>
      <c r="Z89" s="1014"/>
      <c r="AA89" s="1014"/>
      <c r="AB89" s="1015">
        <f t="shared" si="1"/>
        <v>0</v>
      </c>
      <c r="AC89" s="1014"/>
      <c r="AD89" s="1014"/>
      <c r="AE89" s="1074"/>
      <c r="AF89" s="1075"/>
      <c r="AG89" s="9"/>
      <c r="AH89" s="9"/>
      <c r="AI89" s="1080"/>
      <c r="AJ89" s="1020"/>
      <c r="AK89" s="1010"/>
    </row>
    <row r="90">
      <c r="A90" s="996">
        <v>44.0</v>
      </c>
      <c r="B90" s="997" t="s">
        <v>582</v>
      </c>
      <c r="C90" s="998" t="s">
        <v>583</v>
      </c>
      <c r="D90" s="999"/>
      <c r="E90" s="1054">
        <v>96000.0</v>
      </c>
      <c r="F90" s="1001" t="s">
        <v>33</v>
      </c>
      <c r="G90" s="1022"/>
      <c r="H90" s="1022"/>
      <c r="I90" s="1022"/>
      <c r="J90" s="1023"/>
      <c r="K90" s="999"/>
      <c r="L90" s="999"/>
      <c r="M90" s="1022"/>
      <c r="N90" s="1022"/>
      <c r="O90" s="1022"/>
      <c r="P90" s="1023"/>
      <c r="Q90" s="1022"/>
      <c r="R90" s="1022"/>
      <c r="S90" s="1022"/>
      <c r="T90" s="1022"/>
      <c r="U90" s="1031">
        <v>11480.0</v>
      </c>
      <c r="V90" s="1042">
        <v>11480.0</v>
      </c>
      <c r="W90" s="1026">
        <v>25009.0</v>
      </c>
      <c r="X90" s="1026">
        <v>25009.0</v>
      </c>
      <c r="Y90" s="1022"/>
      <c r="Z90" s="1022"/>
      <c r="AA90" s="1022"/>
      <c r="AB90" s="1003">
        <f t="shared" si="1"/>
        <v>0</v>
      </c>
      <c r="AC90" s="1022"/>
      <c r="AD90" s="1022"/>
      <c r="AE90" s="1007"/>
      <c r="AF90" s="1072" t="s">
        <v>38</v>
      </c>
      <c r="AG90" s="1020"/>
      <c r="AH90" s="1020"/>
      <c r="AI90" s="1020"/>
      <c r="AJ90" s="1020"/>
      <c r="AK90" s="1010"/>
    </row>
    <row r="91" ht="12.75" customHeight="1">
      <c r="A91" s="1011"/>
      <c r="B91" s="999"/>
      <c r="C91" s="9"/>
      <c r="D91" s="999"/>
      <c r="E91" s="999"/>
      <c r="F91" s="1013" t="s">
        <v>42</v>
      </c>
      <c r="G91" s="1014"/>
      <c r="H91" s="1014"/>
      <c r="I91" s="1014"/>
      <c r="J91" s="1015"/>
      <c r="K91" s="1016"/>
      <c r="L91" s="1016"/>
      <c r="M91" s="1014"/>
      <c r="N91" s="1014"/>
      <c r="O91" s="1014"/>
      <c r="P91" s="1015"/>
      <c r="Q91" s="1014"/>
      <c r="R91" s="1014"/>
      <c r="S91" s="1014"/>
      <c r="T91" s="1014"/>
      <c r="U91" s="1017">
        <v>11480.0</v>
      </c>
      <c r="V91" s="1046">
        <v>11480.0</v>
      </c>
      <c r="W91" s="1029">
        <v>25009.0</v>
      </c>
      <c r="X91" s="1029">
        <v>25009.0</v>
      </c>
      <c r="Y91" s="1014"/>
      <c r="Z91" s="1014"/>
      <c r="AA91" s="1014"/>
      <c r="AB91" s="1015">
        <f t="shared" si="1"/>
        <v>0</v>
      </c>
      <c r="AC91" s="1014"/>
      <c r="AD91" s="1014"/>
      <c r="AE91" s="1014"/>
      <c r="AF91" s="1075"/>
      <c r="AG91" s="1020"/>
      <c r="AH91" s="1020"/>
      <c r="AI91" s="1020"/>
      <c r="AJ91" s="1020"/>
      <c r="AK91" s="1010"/>
    </row>
    <row r="92">
      <c r="A92" s="996">
        <v>45.0</v>
      </c>
      <c r="B92" s="997" t="s">
        <v>584</v>
      </c>
      <c r="C92" s="998" t="s">
        <v>585</v>
      </c>
      <c r="D92" s="999"/>
      <c r="E92" s="1054">
        <v>1150000.0</v>
      </c>
      <c r="F92" s="1001" t="s">
        <v>33</v>
      </c>
      <c r="G92" s="1022"/>
      <c r="H92" s="1022"/>
      <c r="I92" s="1022"/>
      <c r="J92" s="1023"/>
      <c r="K92" s="999"/>
      <c r="L92" s="999"/>
      <c r="M92" s="1022"/>
      <c r="N92" s="1022"/>
      <c r="O92" s="1022"/>
      <c r="P92" s="1023"/>
      <c r="Q92" s="1022"/>
      <c r="R92" s="1031"/>
      <c r="S92" s="1031">
        <v>7500.0</v>
      </c>
      <c r="T92" s="1022"/>
      <c r="U92" s="1022"/>
      <c r="V92" s="1023"/>
      <c r="W92" s="1006">
        <v>24949.0</v>
      </c>
      <c r="X92" s="1006">
        <v>24951.0</v>
      </c>
      <c r="Y92" s="1022"/>
      <c r="Z92" s="1022"/>
      <c r="AA92" s="1022"/>
      <c r="AB92" s="1003">
        <f t="shared" si="1"/>
        <v>0</v>
      </c>
      <c r="AC92" s="1022"/>
      <c r="AD92" s="1022"/>
      <c r="AE92" s="1007"/>
      <c r="AF92" s="1072" t="s">
        <v>38</v>
      </c>
      <c r="AG92" s="1020"/>
      <c r="AH92" s="1020"/>
      <c r="AI92" s="1020"/>
      <c r="AJ92" s="1020"/>
      <c r="AK92" s="1010"/>
    </row>
    <row r="93">
      <c r="A93" s="1011"/>
      <c r="B93" s="999"/>
      <c r="C93" s="9"/>
      <c r="D93" s="999"/>
      <c r="E93" s="999"/>
      <c r="F93" s="1013" t="s">
        <v>42</v>
      </c>
      <c r="G93" s="1014"/>
      <c r="H93" s="1014"/>
      <c r="I93" s="1014"/>
      <c r="J93" s="1015"/>
      <c r="K93" s="1016"/>
      <c r="L93" s="1016"/>
      <c r="M93" s="1014"/>
      <c r="N93" s="1014"/>
      <c r="O93" s="1014"/>
      <c r="P93" s="1015"/>
      <c r="Q93" s="1014"/>
      <c r="R93" s="1017"/>
      <c r="S93" s="1017">
        <v>6840.0</v>
      </c>
      <c r="T93" s="1014"/>
      <c r="U93" s="1014"/>
      <c r="V93" s="1015"/>
      <c r="W93" s="1032">
        <v>24949.0</v>
      </c>
      <c r="X93" s="1032">
        <v>24951.0</v>
      </c>
      <c r="Y93" s="1014"/>
      <c r="Z93" s="1014"/>
      <c r="AA93" s="1014"/>
      <c r="AB93" s="1015">
        <f t="shared" si="1"/>
        <v>0</v>
      </c>
      <c r="AC93" s="1014"/>
      <c r="AD93" s="1014"/>
      <c r="AE93" s="1014"/>
      <c r="AF93" s="1075"/>
      <c r="AG93" s="1020"/>
      <c r="AH93" s="1020"/>
      <c r="AI93" s="1020"/>
      <c r="AJ93" s="1020"/>
      <c r="AK93" s="1010"/>
    </row>
    <row r="94">
      <c r="A94" s="996">
        <v>46.0</v>
      </c>
      <c r="B94" s="997" t="s">
        <v>586</v>
      </c>
      <c r="C94" s="998" t="s">
        <v>587</v>
      </c>
      <c r="D94" s="999"/>
      <c r="E94" s="1054">
        <v>254680.0</v>
      </c>
      <c r="F94" s="1001" t="s">
        <v>33</v>
      </c>
      <c r="G94" s="1022"/>
      <c r="H94" s="1022"/>
      <c r="I94" s="1057">
        <v>254680.0</v>
      </c>
      <c r="J94" s="1047">
        <v>254680.0</v>
      </c>
      <c r="K94" s="1041">
        <v>243967.0</v>
      </c>
      <c r="L94" s="1041">
        <v>243969.0</v>
      </c>
      <c r="M94" s="1022"/>
      <c r="N94" s="1022"/>
      <c r="O94" s="1022"/>
      <c r="P94" s="1023"/>
      <c r="Q94" s="1022"/>
      <c r="R94" s="1022"/>
      <c r="S94" s="1022"/>
      <c r="T94" s="1022"/>
      <c r="U94" s="1022"/>
      <c r="V94" s="1023"/>
      <c r="W94" s="1022"/>
      <c r="X94" s="1022"/>
      <c r="Y94" s="1022"/>
      <c r="Z94" s="1022"/>
      <c r="AA94" s="1022"/>
      <c r="AB94" s="1003">
        <f t="shared" si="1"/>
        <v>0</v>
      </c>
      <c r="AC94" s="1022"/>
      <c r="AD94" s="1022"/>
      <c r="AE94" s="1010"/>
      <c r="AF94" s="1072" t="s">
        <v>38</v>
      </c>
      <c r="AG94" s="1020"/>
      <c r="AH94" s="1020"/>
      <c r="AI94" s="1020"/>
      <c r="AJ94" s="1020"/>
      <c r="AK94" s="1010"/>
    </row>
    <row r="95">
      <c r="A95" s="1011"/>
      <c r="B95" s="999"/>
      <c r="C95" s="9"/>
      <c r="D95" s="999"/>
      <c r="E95" s="999"/>
      <c r="F95" s="1013" t="s">
        <v>42</v>
      </c>
      <c r="G95" s="1014"/>
      <c r="H95" s="1014"/>
      <c r="I95" s="1058">
        <v>191042.0</v>
      </c>
      <c r="J95" s="1059">
        <v>191042.0</v>
      </c>
      <c r="K95" s="1045">
        <v>243967.0</v>
      </c>
      <c r="L95" s="1045">
        <v>243969.0</v>
      </c>
      <c r="M95" s="1014"/>
      <c r="N95" s="1014"/>
      <c r="O95" s="1014"/>
      <c r="P95" s="1015"/>
      <c r="Q95" s="1014"/>
      <c r="R95" s="1014"/>
      <c r="S95" s="1014"/>
      <c r="T95" s="1014"/>
      <c r="U95" s="1014"/>
      <c r="V95" s="1015"/>
      <c r="W95" s="1014"/>
      <c r="X95" s="1014"/>
      <c r="Y95" s="1014"/>
      <c r="Z95" s="1014"/>
      <c r="AA95" s="1014"/>
      <c r="AB95" s="1015">
        <f t="shared" si="1"/>
        <v>0</v>
      </c>
      <c r="AC95" s="1014"/>
      <c r="AD95" s="1014"/>
      <c r="AE95" s="1074"/>
      <c r="AF95" s="1075"/>
      <c r="AG95" s="1020"/>
      <c r="AH95" s="1020"/>
      <c r="AI95" s="1020"/>
      <c r="AJ95" s="1020"/>
      <c r="AK95" s="1010"/>
    </row>
    <row r="96">
      <c r="A96" s="996">
        <v>47.0</v>
      </c>
      <c r="B96" s="997" t="s">
        <v>588</v>
      </c>
      <c r="C96" s="998" t="s">
        <v>589</v>
      </c>
      <c r="D96" s="999"/>
      <c r="E96" s="1054">
        <v>152780.0</v>
      </c>
      <c r="F96" s="1001" t="s">
        <v>33</v>
      </c>
      <c r="G96" s="1022"/>
      <c r="H96" s="1022"/>
      <c r="I96" s="1022"/>
      <c r="J96" s="1023"/>
      <c r="K96" s="999"/>
      <c r="L96" s="999"/>
      <c r="M96" s="1022"/>
      <c r="N96" s="1022"/>
      <c r="O96" s="1022"/>
      <c r="P96" s="1023"/>
      <c r="Q96" s="1022"/>
      <c r="R96" s="1022"/>
      <c r="S96" s="1022"/>
      <c r="T96" s="1022"/>
      <c r="U96" s="1031"/>
      <c r="V96" s="1042"/>
      <c r="W96" s="1022"/>
      <c r="X96" s="1022"/>
      <c r="Y96" s="1022"/>
      <c r="Z96" s="1022"/>
      <c r="AA96" s="1022"/>
      <c r="AB96" s="1003">
        <f t="shared" si="1"/>
        <v>0</v>
      </c>
      <c r="AC96" s="1022"/>
      <c r="AD96" s="1022"/>
      <c r="AE96" s="1007"/>
      <c r="AF96" s="1104" t="s">
        <v>590</v>
      </c>
      <c r="AG96" s="1020"/>
      <c r="AH96" s="1020"/>
      <c r="AI96" s="1020"/>
      <c r="AJ96" s="1020"/>
      <c r="AK96" s="1010"/>
    </row>
    <row r="97">
      <c r="A97" s="1011"/>
      <c r="B97" s="999"/>
      <c r="C97" s="9"/>
      <c r="D97" s="999"/>
      <c r="E97" s="999"/>
      <c r="F97" s="1013" t="s">
        <v>42</v>
      </c>
      <c r="G97" s="1014"/>
      <c r="H97" s="1014"/>
      <c r="I97" s="1014"/>
      <c r="J97" s="1015"/>
      <c r="K97" s="1016"/>
      <c r="L97" s="1016"/>
      <c r="M97" s="1014"/>
      <c r="N97" s="1014"/>
      <c r="O97" s="1014"/>
      <c r="P97" s="1015"/>
      <c r="Q97" s="1014"/>
      <c r="R97" s="1014"/>
      <c r="S97" s="1014"/>
      <c r="T97" s="1014"/>
      <c r="U97" s="1014"/>
      <c r="V97" s="1015"/>
      <c r="W97" s="1014"/>
      <c r="X97" s="1014"/>
      <c r="Y97" s="1014"/>
      <c r="Z97" s="1014"/>
      <c r="AA97" s="1014"/>
      <c r="AB97" s="1015">
        <f t="shared" si="1"/>
        <v>0</v>
      </c>
      <c r="AC97" s="1014"/>
      <c r="AD97" s="1014"/>
      <c r="AE97" s="1014"/>
      <c r="AF97" s="9"/>
      <c r="AG97" s="1020"/>
      <c r="AH97" s="1020"/>
      <c r="AI97" s="1020"/>
      <c r="AJ97" s="1020"/>
      <c r="AK97" s="1010"/>
    </row>
    <row r="98">
      <c r="A98" s="996">
        <v>48.0</v>
      </c>
      <c r="B98" s="997" t="s">
        <v>591</v>
      </c>
      <c r="C98" s="998" t="s">
        <v>592</v>
      </c>
      <c r="D98" s="999"/>
      <c r="E98" s="1054">
        <v>81650.0</v>
      </c>
      <c r="F98" s="1001" t="s">
        <v>33</v>
      </c>
      <c r="G98" s="1022"/>
      <c r="H98" s="1022"/>
      <c r="I98" s="1022"/>
      <c r="J98" s="1023"/>
      <c r="K98" s="999"/>
      <c r="L98" s="999"/>
      <c r="M98" s="1022"/>
      <c r="N98" s="1022"/>
      <c r="O98" s="1022"/>
      <c r="P98" s="1023"/>
      <c r="Q98" s="1022"/>
      <c r="R98" s="1022"/>
      <c r="S98" s="1039">
        <v>81300.0</v>
      </c>
      <c r="T98" s="1022"/>
      <c r="U98" s="1022"/>
      <c r="V98" s="1040">
        <v>81300.0</v>
      </c>
      <c r="W98" s="1048">
        <v>244101.0</v>
      </c>
      <c r="X98" s="1048">
        <v>244105.0</v>
      </c>
      <c r="Y98" s="1022"/>
      <c r="Z98" s="1022"/>
      <c r="AA98" s="1022"/>
      <c r="AB98" s="1003">
        <f t="shared" si="1"/>
        <v>0</v>
      </c>
      <c r="AC98" s="1022"/>
      <c r="AD98" s="1022"/>
      <c r="AE98" s="1010"/>
      <c r="AF98" s="1072" t="s">
        <v>38</v>
      </c>
      <c r="AG98" s="1020"/>
      <c r="AH98" s="1020"/>
      <c r="AI98" s="1020"/>
      <c r="AJ98" s="1020"/>
      <c r="AK98" s="1010"/>
    </row>
    <row r="99">
      <c r="A99" s="1011"/>
      <c r="B99" s="999"/>
      <c r="C99" s="9"/>
      <c r="D99" s="999"/>
      <c r="E99" s="999"/>
      <c r="F99" s="1013" t="s">
        <v>42</v>
      </c>
      <c r="G99" s="1014"/>
      <c r="H99" s="1014"/>
      <c r="I99" s="1014"/>
      <c r="J99" s="1015"/>
      <c r="K99" s="1016"/>
      <c r="L99" s="1016"/>
      <c r="M99" s="1014"/>
      <c r="N99" s="1014"/>
      <c r="O99" s="1014"/>
      <c r="P99" s="1015"/>
      <c r="Q99" s="1014"/>
      <c r="R99" s="1014"/>
      <c r="S99" s="1017">
        <v>60397.55</v>
      </c>
      <c r="T99" s="1014"/>
      <c r="U99" s="1014"/>
      <c r="V99" s="1046">
        <v>60397.55</v>
      </c>
      <c r="W99" s="1052">
        <v>244101.0</v>
      </c>
      <c r="X99" s="1052">
        <v>244105.0</v>
      </c>
      <c r="Y99" s="1014"/>
      <c r="Z99" s="1014"/>
      <c r="AA99" s="1014"/>
      <c r="AB99" s="1015">
        <f t="shared" si="1"/>
        <v>0</v>
      </c>
      <c r="AC99" s="1014"/>
      <c r="AD99" s="1014"/>
      <c r="AE99" s="1074"/>
      <c r="AF99" s="1075"/>
      <c r="AG99" s="1020"/>
      <c r="AH99" s="1020"/>
      <c r="AI99" s="1020"/>
      <c r="AJ99" s="1020"/>
      <c r="AK99" s="1010"/>
    </row>
    <row r="100">
      <c r="A100" s="996">
        <v>49.0</v>
      </c>
      <c r="B100" s="997" t="s">
        <v>593</v>
      </c>
      <c r="C100" s="998" t="s">
        <v>594</v>
      </c>
      <c r="D100" s="999"/>
      <c r="E100" s="1054">
        <v>264080.0</v>
      </c>
      <c r="F100" s="1001" t="s">
        <v>33</v>
      </c>
      <c r="G100" s="1022"/>
      <c r="H100" s="1022"/>
      <c r="I100" s="1022"/>
      <c r="J100" s="1023"/>
      <c r="K100" s="999"/>
      <c r="L100" s="999"/>
      <c r="M100" s="1022"/>
      <c r="N100" s="1022"/>
      <c r="O100" s="1022"/>
      <c r="P100" s="1023"/>
      <c r="Q100" s="1022"/>
      <c r="R100" s="1022"/>
      <c r="S100" s="1022"/>
      <c r="T100" s="1022"/>
      <c r="U100" s="1022"/>
      <c r="V100" s="1023"/>
      <c r="W100" s="1022"/>
      <c r="X100" s="1022"/>
      <c r="Y100" s="1022"/>
      <c r="Z100" s="1031">
        <v>264080.0</v>
      </c>
      <c r="AA100" s="1022"/>
      <c r="AB100" s="1003">
        <f t="shared" si="1"/>
        <v>264080</v>
      </c>
      <c r="AC100" s="1022"/>
      <c r="AD100" s="1022"/>
      <c r="AE100" s="1007"/>
      <c r="AF100" s="1072" t="s">
        <v>38</v>
      </c>
      <c r="AG100" s="1020"/>
      <c r="AH100" s="1020"/>
      <c r="AI100" s="1020"/>
      <c r="AJ100" s="1020"/>
      <c r="AK100" s="1010"/>
    </row>
    <row r="101">
      <c r="A101" s="1011"/>
      <c r="B101" s="999"/>
      <c r="C101" s="9"/>
      <c r="D101" s="999"/>
      <c r="E101" s="999"/>
      <c r="F101" s="1013" t="s">
        <v>42</v>
      </c>
      <c r="G101" s="1014"/>
      <c r="H101" s="1014"/>
      <c r="I101" s="1014"/>
      <c r="J101" s="1015"/>
      <c r="K101" s="1016"/>
      <c r="L101" s="1016"/>
      <c r="M101" s="1014"/>
      <c r="N101" s="1014"/>
      <c r="O101" s="1014"/>
      <c r="P101" s="1015"/>
      <c r="Q101" s="1014"/>
      <c r="R101" s="1014"/>
      <c r="S101" s="1014"/>
      <c r="T101" s="1014"/>
      <c r="U101" s="1014"/>
      <c r="V101" s="1015"/>
      <c r="W101" s="1014"/>
      <c r="X101" s="1014"/>
      <c r="Y101" s="1014"/>
      <c r="Z101" s="1017">
        <v>264080.0</v>
      </c>
      <c r="AA101" s="1014"/>
      <c r="AB101" s="1015">
        <f t="shared" si="1"/>
        <v>264080</v>
      </c>
      <c r="AC101" s="1014"/>
      <c r="AD101" s="1014"/>
      <c r="AE101" s="1014"/>
      <c r="AF101" s="1075"/>
      <c r="AG101" s="1020"/>
      <c r="AH101" s="1020"/>
      <c r="AI101" s="1020"/>
      <c r="AJ101" s="1020"/>
      <c r="AK101" s="1010"/>
    </row>
    <row r="102">
      <c r="A102" s="996">
        <v>50.0</v>
      </c>
      <c r="B102" s="997" t="s">
        <v>595</v>
      </c>
      <c r="C102" s="998" t="s">
        <v>596</v>
      </c>
      <c r="D102" s="999"/>
      <c r="E102" s="1054">
        <v>117950.0</v>
      </c>
      <c r="F102" s="1001" t="s">
        <v>33</v>
      </c>
      <c r="G102" s="1022"/>
      <c r="H102" s="1022"/>
      <c r="I102" s="1022"/>
      <c r="J102" s="1023"/>
      <c r="K102" s="999"/>
      <c r="L102" s="999"/>
      <c r="M102" s="1022"/>
      <c r="N102" s="1022"/>
      <c r="O102" s="1022"/>
      <c r="P102" s="1023"/>
      <c r="Q102" s="1022"/>
      <c r="R102" s="1022"/>
      <c r="S102" s="1022"/>
      <c r="T102" s="1039">
        <v>117950.0</v>
      </c>
      <c r="U102" s="1022"/>
      <c r="V102" s="1040">
        <v>117950.0</v>
      </c>
      <c r="W102" s="1048">
        <v>244122.0</v>
      </c>
      <c r="X102" s="1048">
        <v>244126.0</v>
      </c>
      <c r="Y102" s="1022"/>
      <c r="Z102" s="1022"/>
      <c r="AA102" s="1022"/>
      <c r="AB102" s="1003">
        <f t="shared" si="1"/>
        <v>0</v>
      </c>
      <c r="AC102" s="1022"/>
      <c r="AD102" s="1022"/>
      <c r="AE102" s="1010"/>
      <c r="AF102" s="1072" t="s">
        <v>38</v>
      </c>
      <c r="AG102" s="1020"/>
      <c r="AH102" s="1020"/>
      <c r="AI102" s="1020"/>
      <c r="AJ102" s="1020"/>
      <c r="AK102" s="1010"/>
    </row>
    <row r="103">
      <c r="A103" s="1011"/>
      <c r="B103" s="999"/>
      <c r="C103" s="9"/>
      <c r="D103" s="999"/>
      <c r="E103" s="1063"/>
      <c r="F103" s="1013" t="s">
        <v>42</v>
      </c>
      <c r="G103" s="1014"/>
      <c r="H103" s="1014"/>
      <c r="I103" s="1014"/>
      <c r="J103" s="1015"/>
      <c r="K103" s="1016"/>
      <c r="L103" s="1016"/>
      <c r="M103" s="1014"/>
      <c r="N103" s="1014"/>
      <c r="O103" s="1014"/>
      <c r="P103" s="1015"/>
      <c r="Q103" s="1014"/>
      <c r="R103" s="1014"/>
      <c r="S103" s="1014"/>
      <c r="T103" s="1017">
        <v>95160.0</v>
      </c>
      <c r="U103" s="1014"/>
      <c r="V103" s="1046">
        <v>95160.0</v>
      </c>
      <c r="W103" s="1052">
        <v>244122.0</v>
      </c>
      <c r="X103" s="1052">
        <v>244126.0</v>
      </c>
      <c r="Y103" s="1014"/>
      <c r="Z103" s="1014"/>
      <c r="AA103" s="1014"/>
      <c r="AB103" s="1015">
        <f t="shared" si="1"/>
        <v>0</v>
      </c>
      <c r="AC103" s="1014"/>
      <c r="AD103" s="1014"/>
      <c r="AE103" s="1074"/>
      <c r="AF103" s="1075"/>
      <c r="AG103" s="1020"/>
      <c r="AH103" s="1020"/>
      <c r="AI103" s="1020"/>
      <c r="AJ103" s="1020"/>
      <c r="AK103" s="1010"/>
    </row>
    <row r="104">
      <c r="A104" s="996">
        <v>51.0</v>
      </c>
      <c r="B104" s="997" t="s">
        <v>597</v>
      </c>
      <c r="C104" s="1037" t="s">
        <v>598</v>
      </c>
      <c r="D104" s="999"/>
      <c r="E104" s="1063" t="s">
        <v>476</v>
      </c>
      <c r="F104" s="1001" t="s">
        <v>33</v>
      </c>
      <c r="G104" s="1022"/>
      <c r="H104" s="1022"/>
      <c r="I104" s="1022"/>
      <c r="J104" s="1023"/>
      <c r="K104" s="999"/>
      <c r="L104" s="999"/>
      <c r="M104" s="1022"/>
      <c r="N104" s="1022"/>
      <c r="O104" s="1022"/>
      <c r="P104" s="1023"/>
      <c r="Q104" s="1022"/>
      <c r="R104" s="1022"/>
      <c r="S104" s="1022"/>
      <c r="T104" s="1022"/>
      <c r="U104" s="1022"/>
      <c r="V104" s="1023"/>
      <c r="W104" s="1022"/>
      <c r="X104" s="1022"/>
      <c r="Y104" s="1022"/>
      <c r="Z104" s="1022"/>
      <c r="AA104" s="1022"/>
      <c r="AB104" s="1003">
        <f t="shared" si="1"/>
        <v>0</v>
      </c>
      <c r="AC104" s="1022"/>
      <c r="AD104" s="1022"/>
      <c r="AE104" s="1010"/>
      <c r="AF104" s="1072" t="s">
        <v>38</v>
      </c>
      <c r="AG104" s="1020"/>
      <c r="AH104" s="1020"/>
      <c r="AI104" s="1020"/>
      <c r="AJ104" s="1020"/>
      <c r="AK104" s="1010"/>
    </row>
    <row r="105">
      <c r="A105" s="1011"/>
      <c r="B105" s="997"/>
      <c r="C105" s="9"/>
      <c r="D105" s="999"/>
      <c r="E105" s="1063"/>
      <c r="F105" s="1013" t="s">
        <v>42</v>
      </c>
      <c r="G105" s="1014"/>
      <c r="H105" s="1014"/>
      <c r="I105" s="1014"/>
      <c r="J105" s="1015"/>
      <c r="K105" s="1016"/>
      <c r="L105" s="1016"/>
      <c r="M105" s="1014"/>
      <c r="N105" s="1014"/>
      <c r="O105" s="1014"/>
      <c r="P105" s="1015"/>
      <c r="Q105" s="1014"/>
      <c r="R105" s="1014"/>
      <c r="S105" s="1014"/>
      <c r="T105" s="1014"/>
      <c r="U105" s="1014"/>
      <c r="V105" s="1015"/>
      <c r="W105" s="1014"/>
      <c r="X105" s="1014"/>
      <c r="Y105" s="1014"/>
      <c r="Z105" s="1014"/>
      <c r="AA105" s="1014"/>
      <c r="AB105" s="1015">
        <f t="shared" si="1"/>
        <v>0</v>
      </c>
      <c r="AC105" s="1014"/>
      <c r="AD105" s="1014"/>
      <c r="AE105" s="1074"/>
      <c r="AF105" s="1075"/>
      <c r="AG105" s="1020"/>
      <c r="AH105" s="1020"/>
      <c r="AI105" s="1020"/>
      <c r="AJ105" s="1020"/>
      <c r="AK105" s="1010"/>
    </row>
    <row r="106">
      <c r="A106" s="996">
        <v>52.0</v>
      </c>
      <c r="B106" s="1105" t="s">
        <v>599</v>
      </c>
      <c r="C106" s="1037" t="s">
        <v>600</v>
      </c>
      <c r="D106" s="999"/>
      <c r="E106" s="1063" t="s">
        <v>476</v>
      </c>
      <c r="F106" s="1001" t="s">
        <v>33</v>
      </c>
      <c r="G106" s="1022"/>
      <c r="H106" s="1022"/>
      <c r="I106" s="1022"/>
      <c r="J106" s="1023"/>
      <c r="K106" s="999"/>
      <c r="L106" s="999"/>
      <c r="M106" s="1022"/>
      <c r="N106" s="1022"/>
      <c r="O106" s="1022"/>
      <c r="P106" s="1023"/>
      <c r="Q106" s="1022"/>
      <c r="R106" s="1022"/>
      <c r="S106" s="1022"/>
      <c r="T106" s="1022"/>
      <c r="U106" s="1022"/>
      <c r="V106" s="1023"/>
      <c r="W106" s="1022"/>
      <c r="X106" s="1022"/>
      <c r="Y106" s="1022"/>
      <c r="Z106" s="1022"/>
      <c r="AA106" s="1022"/>
      <c r="AB106" s="1003">
        <f t="shared" si="1"/>
        <v>0</v>
      </c>
      <c r="AC106" s="1022"/>
      <c r="AD106" s="1022"/>
      <c r="AE106" s="1010"/>
      <c r="AF106" s="1072" t="s">
        <v>38</v>
      </c>
      <c r="AG106" s="1020"/>
      <c r="AH106" s="1020"/>
      <c r="AI106" s="1020"/>
      <c r="AJ106" s="1020"/>
      <c r="AK106" s="1010"/>
    </row>
    <row r="107">
      <c r="A107" s="1011"/>
      <c r="B107" s="1022"/>
      <c r="C107" s="9"/>
      <c r="D107" s="999"/>
      <c r="E107" s="999"/>
      <c r="F107" s="1013" t="s">
        <v>42</v>
      </c>
      <c r="G107" s="1014"/>
      <c r="H107" s="1014"/>
      <c r="I107" s="1014"/>
      <c r="J107" s="1015"/>
      <c r="K107" s="1016"/>
      <c r="L107" s="1016"/>
      <c r="M107" s="1014"/>
      <c r="N107" s="1014"/>
      <c r="O107" s="1014"/>
      <c r="P107" s="1015"/>
      <c r="Q107" s="1014"/>
      <c r="R107" s="1014"/>
      <c r="S107" s="1014"/>
      <c r="T107" s="1014"/>
      <c r="U107" s="1014"/>
      <c r="V107" s="1015"/>
      <c r="W107" s="1014"/>
      <c r="X107" s="1014"/>
      <c r="Y107" s="1014"/>
      <c r="Z107" s="1014"/>
      <c r="AA107" s="1014"/>
      <c r="AB107" s="1015">
        <f t="shared" si="1"/>
        <v>0</v>
      </c>
      <c r="AC107" s="1014"/>
      <c r="AD107" s="1014"/>
      <c r="AE107" s="1074"/>
      <c r="AF107" s="1075"/>
      <c r="AG107" s="1020"/>
      <c r="AH107" s="1020"/>
      <c r="AI107" s="1020"/>
      <c r="AJ107" s="1020"/>
      <c r="AK107" s="1010"/>
    </row>
    <row r="108">
      <c r="A108" s="1011"/>
      <c r="B108" s="1022"/>
      <c r="C108" s="1106" t="s">
        <v>18</v>
      </c>
      <c r="D108" s="1107">
        <v>493060.0</v>
      </c>
      <c r="E108" s="1107">
        <v>2.3145378E7</v>
      </c>
      <c r="F108" s="1108" t="s">
        <v>33</v>
      </c>
      <c r="G108" s="1109">
        <v>129883.0</v>
      </c>
      <c r="H108" s="1109">
        <v>417720.0</v>
      </c>
      <c r="I108" s="1109">
        <v>2326285.0</v>
      </c>
      <c r="J108" s="1109">
        <v>2873888.0</v>
      </c>
      <c r="K108" s="1110"/>
      <c r="L108" s="1110"/>
      <c r="M108" s="1109">
        <v>607548.0</v>
      </c>
      <c r="N108" s="1109">
        <v>4537555.0</v>
      </c>
      <c r="O108" s="1109">
        <v>241313.0</v>
      </c>
      <c r="P108" s="1109">
        <v>5386416.0</v>
      </c>
      <c r="Q108" s="1023"/>
      <c r="R108" s="1023"/>
      <c r="S108" s="1109">
        <f>S16+S32+S48+S50+S52+S78+S98+S92</f>
        <v>354900</v>
      </c>
      <c r="T108" s="1109">
        <f t="shared" ref="T108:T109" si="4">T16+T48+T50+T52+T102</f>
        <v>143530</v>
      </c>
      <c r="U108" s="1109">
        <f>U6+U22+U48+U50+U52+U78+U90+U14</f>
        <v>1687325</v>
      </c>
      <c r="V108" s="1109">
        <f t="shared" ref="V108:V109" si="5">S108+T108+U108</f>
        <v>2185755</v>
      </c>
      <c r="W108" s="1023"/>
      <c r="X108" s="1023"/>
      <c r="Y108" s="1109">
        <f>Y8+Y12+Y16+Y48+Y50+Y52+Y64+Y68+Y72+Y76+Y84+Y42</f>
        <v>905780</v>
      </c>
      <c r="Z108" s="1109">
        <f t="shared" ref="Z108:Z109" si="6">Z4+Z10+Z16+Z40+Z44+Z46+Z48+Z50+Z52+Z66+Z70+Z82+Z84+Z100</f>
        <v>8570899</v>
      </c>
      <c r="AA108" s="1109">
        <f t="shared" ref="AA108:AA109" si="7">AA48+AA50+AA52+AA86</f>
        <v>34500</v>
      </c>
      <c r="AB108" s="1081">
        <f t="shared" si="1"/>
        <v>9511179</v>
      </c>
      <c r="AC108" s="1023"/>
      <c r="AD108" s="1023"/>
      <c r="AE108" s="1023"/>
      <c r="AF108" s="1022"/>
      <c r="AG108" s="1020"/>
      <c r="AH108" s="1020"/>
      <c r="AI108" s="1020"/>
      <c r="AJ108" s="1020"/>
      <c r="AK108" s="1010"/>
    </row>
    <row r="109">
      <c r="A109" s="1010"/>
      <c r="B109" s="1010"/>
      <c r="C109" s="1111"/>
      <c r="D109" s="1112"/>
      <c r="E109" s="1112"/>
      <c r="F109" s="1113" t="s">
        <v>42</v>
      </c>
      <c r="G109" s="1114">
        <v>119213.0</v>
      </c>
      <c r="H109" s="1114">
        <v>218225.36</v>
      </c>
      <c r="I109" s="1114">
        <v>2222814.0</v>
      </c>
      <c r="J109" s="1115">
        <v>2560252.36</v>
      </c>
      <c r="K109" s="1116"/>
      <c r="L109" s="1116"/>
      <c r="M109" s="1114">
        <v>170628.87</v>
      </c>
      <c r="N109" s="1114">
        <v>4637755.73</v>
      </c>
      <c r="O109" s="1114">
        <v>148839.0</v>
      </c>
      <c r="P109" s="1115">
        <v>4957223.6</v>
      </c>
      <c r="Q109" s="1117"/>
      <c r="R109" s="1117"/>
      <c r="S109" s="1114">
        <f>S17+S33+S49+S51+S99+S93</f>
        <v>258653.55</v>
      </c>
      <c r="T109" s="1118">
        <f t="shared" si="4"/>
        <v>112760</v>
      </c>
      <c r="U109" s="1114">
        <f>U7+U17+U23+U49+U51+U53+U79+U91+U15</f>
        <v>1714650</v>
      </c>
      <c r="V109" s="1115">
        <f t="shared" si="5"/>
        <v>2086063.55</v>
      </c>
      <c r="W109" s="1117"/>
      <c r="X109" s="1117"/>
      <c r="Y109" s="1114">
        <f>Y9+Y13+Y17+Y49+Y51+Y53+Y65+Y69+Y43+Y73+Y77</f>
        <v>881000</v>
      </c>
      <c r="Z109" s="1114">
        <f t="shared" si="6"/>
        <v>8208626</v>
      </c>
      <c r="AA109" s="1114">
        <f t="shared" si="7"/>
        <v>34500</v>
      </c>
      <c r="AB109" s="1119">
        <f t="shared" si="1"/>
        <v>9124126</v>
      </c>
      <c r="AC109" s="1117"/>
      <c r="AD109" s="1117"/>
      <c r="AE109" s="1120">
        <f>J109+P109+V109+AB109</f>
        <v>18727665.51</v>
      </c>
      <c r="AF109" s="1022"/>
      <c r="AG109" s="1020"/>
      <c r="AH109" s="1020"/>
      <c r="AI109" s="1020"/>
      <c r="AJ109" s="1020"/>
      <c r="AK109" s="1121">
        <v>2529687.36</v>
      </c>
    </row>
    <row r="110">
      <c r="A110" s="990"/>
      <c r="B110" s="990"/>
      <c r="C110" s="1122"/>
      <c r="D110" s="995"/>
      <c r="E110" s="995"/>
      <c r="F110" s="990"/>
      <c r="G110" s="990"/>
      <c r="H110" s="990"/>
      <c r="I110" s="990"/>
      <c r="J110" s="1123"/>
      <c r="K110" s="995"/>
      <c r="L110" s="995"/>
      <c r="M110" s="990"/>
      <c r="N110" s="990"/>
      <c r="O110" s="990"/>
      <c r="P110" s="1123"/>
      <c r="Q110" s="990"/>
      <c r="R110" s="990"/>
      <c r="S110" s="990"/>
      <c r="T110" s="990"/>
      <c r="U110" s="990"/>
      <c r="V110" s="1123"/>
      <c r="W110" s="990"/>
      <c r="X110" s="990"/>
      <c r="Y110" s="990"/>
      <c r="Z110" s="990"/>
      <c r="AA110" s="990"/>
      <c r="AB110" s="1123"/>
      <c r="AC110" s="990"/>
      <c r="AD110" s="990"/>
      <c r="AE110" s="990"/>
      <c r="AF110" s="990"/>
      <c r="AG110" s="1080"/>
      <c r="AH110" s="1080"/>
      <c r="AI110" s="1080"/>
      <c r="AJ110" s="1080"/>
      <c r="AK110" s="990"/>
    </row>
    <row r="111">
      <c r="A111" s="995"/>
      <c r="B111" s="990"/>
      <c r="C111" s="1124" t="s">
        <v>242</v>
      </c>
      <c r="D111" s="995"/>
      <c r="E111" s="1125">
        <f>sum(J109,P109,V109,AB109)</f>
        <v>18727665.51</v>
      </c>
      <c r="F111" s="990"/>
      <c r="G111" s="990"/>
      <c r="H111" s="990"/>
      <c r="I111" s="990"/>
      <c r="J111" s="1123"/>
      <c r="K111" s="990"/>
      <c r="L111" s="990"/>
      <c r="M111" s="990"/>
      <c r="N111" s="990"/>
      <c r="O111" s="990"/>
      <c r="P111" s="1123"/>
      <c r="Q111" s="990"/>
      <c r="R111" s="990"/>
      <c r="S111" s="990"/>
      <c r="T111" s="990"/>
      <c r="U111" s="990"/>
      <c r="V111" s="990"/>
      <c r="W111" s="990"/>
      <c r="X111" s="990"/>
      <c r="Y111" s="990"/>
      <c r="Z111" s="990"/>
      <c r="AA111" s="990"/>
      <c r="AB111" s="990"/>
      <c r="AC111" s="990"/>
      <c r="AD111" s="990"/>
      <c r="AE111" s="990"/>
      <c r="AF111" s="990"/>
      <c r="AG111" s="1080"/>
      <c r="AH111" s="1080"/>
      <c r="AI111" s="1080"/>
      <c r="AJ111" s="1080"/>
      <c r="AK111" s="990"/>
    </row>
    <row r="112">
      <c r="A112" s="995"/>
      <c r="B112" s="990"/>
      <c r="C112" s="1124" t="s">
        <v>146</v>
      </c>
      <c r="D112" s="995"/>
      <c r="E112" s="1126">
        <f>(E111*100)/(E108+D108)</f>
        <v>79.22547805</v>
      </c>
      <c r="F112" s="990"/>
      <c r="G112" s="990"/>
      <c r="H112" s="990"/>
      <c r="I112" s="990"/>
      <c r="J112" s="1123"/>
      <c r="K112" s="990"/>
      <c r="L112" s="990"/>
      <c r="M112" s="990"/>
      <c r="N112" s="990"/>
      <c r="O112" s="990"/>
      <c r="P112" s="1123"/>
      <c r="Q112" s="990"/>
      <c r="R112" s="990"/>
      <c r="S112" s="990"/>
      <c r="T112" s="990"/>
      <c r="U112" s="990"/>
      <c r="V112" s="990"/>
      <c r="W112" s="990"/>
      <c r="X112" s="990"/>
      <c r="Y112" s="990"/>
      <c r="Z112" s="990"/>
      <c r="AA112" s="990"/>
      <c r="AB112" s="990"/>
      <c r="AC112" s="990"/>
      <c r="AD112" s="990"/>
      <c r="AE112" s="990"/>
      <c r="AF112" s="990"/>
      <c r="AG112" s="1080"/>
      <c r="AH112" s="1080"/>
      <c r="AI112" s="1080"/>
      <c r="AJ112" s="1080"/>
      <c r="AK112" s="990"/>
    </row>
    <row r="113">
      <c r="A113" s="995"/>
      <c r="B113" s="990"/>
      <c r="C113" s="1122"/>
      <c r="D113" s="995"/>
      <c r="E113" s="995"/>
      <c r="F113" s="990"/>
      <c r="G113" s="990"/>
      <c r="H113" s="990"/>
      <c r="I113" s="990"/>
      <c r="J113" s="1123"/>
      <c r="K113" s="990"/>
      <c r="L113" s="990"/>
      <c r="M113" s="990"/>
      <c r="N113" s="990"/>
      <c r="O113" s="990"/>
      <c r="P113" s="1123"/>
      <c r="Q113" s="990"/>
      <c r="R113" s="990"/>
      <c r="S113" s="990"/>
      <c r="T113" s="990"/>
      <c r="U113" s="990"/>
      <c r="V113" s="990"/>
      <c r="W113" s="990"/>
      <c r="X113" s="990"/>
      <c r="Y113" s="990"/>
      <c r="Z113" s="990"/>
      <c r="AA113" s="990"/>
      <c r="AB113" s="990"/>
      <c r="AC113" s="990"/>
      <c r="AD113" s="990"/>
      <c r="AE113" s="990"/>
      <c r="AF113" s="990"/>
      <c r="AG113" s="1080"/>
      <c r="AH113" s="1080"/>
      <c r="AI113" s="1080"/>
      <c r="AJ113" s="1080"/>
      <c r="AK113" s="990"/>
    </row>
    <row r="114">
      <c r="A114" s="995"/>
      <c r="B114" s="990"/>
      <c r="C114" s="1122"/>
      <c r="D114" s="995"/>
      <c r="E114" s="995"/>
      <c r="F114" s="990"/>
      <c r="G114" s="990"/>
      <c r="H114" s="990"/>
      <c r="I114" s="990"/>
      <c r="J114" s="1123"/>
      <c r="K114" s="990"/>
      <c r="L114" s="990"/>
      <c r="M114" s="990"/>
      <c r="N114" s="990"/>
      <c r="O114" s="990"/>
      <c r="P114" s="1123"/>
      <c r="Q114" s="990"/>
      <c r="R114" s="990"/>
      <c r="S114" s="990"/>
      <c r="T114" s="990"/>
      <c r="U114" s="990"/>
      <c r="V114" s="990"/>
      <c r="W114" s="990"/>
      <c r="X114" s="990"/>
      <c r="Y114" s="990"/>
      <c r="Z114" s="990"/>
      <c r="AA114" s="990"/>
      <c r="AB114" s="990"/>
      <c r="AC114" s="990"/>
      <c r="AD114" s="990"/>
      <c r="AE114" s="990"/>
      <c r="AF114" s="990"/>
      <c r="AG114" s="1080"/>
      <c r="AH114" s="1080"/>
      <c r="AI114" s="1080"/>
      <c r="AJ114" s="1080"/>
      <c r="AK114" s="990"/>
    </row>
    <row r="115">
      <c r="A115" s="995"/>
      <c r="B115" s="990"/>
      <c r="C115" s="1122"/>
      <c r="D115" s="995"/>
      <c r="E115" s="995"/>
      <c r="F115" s="990"/>
      <c r="G115" s="990"/>
      <c r="H115" s="990"/>
      <c r="I115" s="990"/>
      <c r="J115" s="1123"/>
      <c r="K115" s="990"/>
      <c r="L115" s="990"/>
      <c r="M115" s="990"/>
      <c r="N115" s="990"/>
      <c r="O115" s="990"/>
      <c r="P115" s="1123"/>
      <c r="Q115" s="990"/>
      <c r="R115" s="990"/>
      <c r="S115" s="990"/>
      <c r="T115" s="990"/>
      <c r="U115" s="990"/>
      <c r="V115" s="990"/>
      <c r="W115" s="990"/>
      <c r="X115" s="990"/>
      <c r="Y115" s="990"/>
      <c r="Z115" s="990"/>
      <c r="AA115" s="990"/>
      <c r="AB115" s="990"/>
      <c r="AC115" s="990"/>
      <c r="AD115" s="990"/>
      <c r="AE115" s="990"/>
      <c r="AF115" s="990"/>
      <c r="AG115" s="1080"/>
      <c r="AH115" s="1080"/>
      <c r="AI115" s="1080"/>
      <c r="AJ115" s="1080"/>
      <c r="AK115" s="990"/>
    </row>
    <row r="116">
      <c r="A116" s="995"/>
      <c r="B116" s="990"/>
      <c r="C116" s="1122"/>
      <c r="D116" s="995"/>
      <c r="E116" s="995"/>
      <c r="F116" s="990"/>
      <c r="G116" s="990"/>
      <c r="H116" s="990"/>
      <c r="I116" s="990"/>
      <c r="J116" s="1123"/>
      <c r="K116" s="990"/>
      <c r="L116" s="990"/>
      <c r="M116" s="990"/>
      <c r="N116" s="990"/>
      <c r="O116" s="990"/>
      <c r="P116" s="1123"/>
      <c r="Q116" s="990"/>
      <c r="R116" s="990"/>
      <c r="S116" s="990"/>
      <c r="T116" s="990"/>
      <c r="U116" s="990"/>
      <c r="V116" s="990"/>
      <c r="W116" s="990"/>
      <c r="X116" s="990"/>
      <c r="Y116" s="990"/>
      <c r="Z116" s="990"/>
      <c r="AA116" s="990"/>
      <c r="AB116" s="990"/>
      <c r="AC116" s="990"/>
      <c r="AD116" s="990"/>
      <c r="AE116" s="990"/>
      <c r="AF116" s="990"/>
      <c r="AG116" s="1080"/>
      <c r="AH116" s="1080"/>
      <c r="AI116" s="1080"/>
      <c r="AJ116" s="1080"/>
      <c r="AK116" s="990"/>
    </row>
    <row r="117">
      <c r="A117" s="995"/>
      <c r="B117" s="990"/>
      <c r="C117" s="1122"/>
      <c r="D117" s="995"/>
      <c r="E117" s="995"/>
      <c r="F117" s="990"/>
      <c r="G117" s="990"/>
      <c r="H117" s="990"/>
      <c r="I117" s="990"/>
      <c r="J117" s="1123"/>
      <c r="K117" s="990"/>
      <c r="L117" s="990"/>
      <c r="M117" s="990"/>
      <c r="N117" s="990"/>
      <c r="O117" s="990"/>
      <c r="P117" s="1123"/>
      <c r="Q117" s="990"/>
      <c r="R117" s="990"/>
      <c r="S117" s="990"/>
      <c r="T117" s="990"/>
      <c r="U117" s="990"/>
      <c r="V117" s="990"/>
      <c r="W117" s="990"/>
      <c r="X117" s="990"/>
      <c r="Y117" s="990"/>
      <c r="Z117" s="990"/>
      <c r="AA117" s="990"/>
      <c r="AB117" s="990"/>
      <c r="AC117" s="990"/>
      <c r="AD117" s="990"/>
      <c r="AE117" s="990"/>
      <c r="AF117" s="990"/>
      <c r="AG117" s="1080"/>
      <c r="AH117" s="1080"/>
      <c r="AI117" s="1080"/>
      <c r="AJ117" s="1080"/>
      <c r="AK117" s="990"/>
    </row>
    <row r="118">
      <c r="A118" s="995"/>
      <c r="B118" s="990"/>
      <c r="C118" s="1122"/>
      <c r="D118" s="995"/>
      <c r="E118" s="995"/>
      <c r="F118" s="990"/>
      <c r="G118" s="990"/>
      <c r="H118" s="990"/>
      <c r="I118" s="990"/>
      <c r="J118" s="1123"/>
      <c r="K118" s="990"/>
      <c r="L118" s="990"/>
      <c r="M118" s="990"/>
      <c r="N118" s="990"/>
      <c r="O118" s="990"/>
      <c r="P118" s="1123"/>
      <c r="Q118" s="990"/>
      <c r="R118" s="990"/>
      <c r="S118" s="990"/>
      <c r="T118" s="990"/>
      <c r="U118" s="990"/>
      <c r="V118" s="990"/>
      <c r="W118" s="990"/>
      <c r="X118" s="990"/>
      <c r="Y118" s="990"/>
      <c r="Z118" s="990"/>
      <c r="AA118" s="990"/>
      <c r="AB118" s="990"/>
      <c r="AC118" s="990"/>
      <c r="AD118" s="990"/>
      <c r="AE118" s="990"/>
      <c r="AF118" s="990"/>
      <c r="AG118" s="1080"/>
      <c r="AH118" s="1080"/>
      <c r="AI118" s="1080"/>
      <c r="AJ118" s="1080"/>
      <c r="AK118" s="990"/>
    </row>
    <row r="119">
      <c r="A119" s="995"/>
      <c r="B119" s="990"/>
      <c r="C119" s="1122"/>
      <c r="D119" s="995"/>
      <c r="E119" s="995"/>
      <c r="F119" s="990"/>
      <c r="G119" s="990"/>
      <c r="H119" s="990"/>
      <c r="I119" s="990"/>
      <c r="J119" s="1123"/>
      <c r="K119" s="990"/>
      <c r="L119" s="990"/>
      <c r="M119" s="990"/>
      <c r="N119" s="990"/>
      <c r="O119" s="990"/>
      <c r="P119" s="1123"/>
      <c r="Q119" s="990"/>
      <c r="R119" s="990"/>
      <c r="S119" s="990"/>
      <c r="T119" s="990"/>
      <c r="U119" s="990"/>
      <c r="V119" s="990"/>
      <c r="W119" s="990"/>
      <c r="X119" s="990"/>
      <c r="Y119" s="990"/>
      <c r="Z119" s="990"/>
      <c r="AA119" s="990"/>
      <c r="AB119" s="990"/>
      <c r="AC119" s="990"/>
      <c r="AD119" s="990"/>
      <c r="AE119" s="990"/>
      <c r="AF119" s="990"/>
      <c r="AG119" s="1080"/>
      <c r="AH119" s="1080"/>
      <c r="AI119" s="1080"/>
      <c r="AJ119" s="1080"/>
      <c r="AK119" s="990"/>
    </row>
    <row r="120">
      <c r="A120" s="995"/>
      <c r="B120" s="990"/>
      <c r="C120" s="1122"/>
      <c r="D120" s="995"/>
      <c r="E120" s="995"/>
      <c r="F120" s="990"/>
      <c r="G120" s="990"/>
      <c r="H120" s="990"/>
      <c r="I120" s="990"/>
      <c r="J120" s="1123"/>
      <c r="K120" s="990"/>
      <c r="L120" s="990"/>
      <c r="M120" s="990"/>
      <c r="N120" s="990"/>
      <c r="O120" s="990"/>
      <c r="P120" s="1123"/>
      <c r="Q120" s="990"/>
      <c r="R120" s="990"/>
      <c r="S120" s="990"/>
      <c r="T120" s="990"/>
      <c r="U120" s="990"/>
      <c r="V120" s="990"/>
      <c r="W120" s="990"/>
      <c r="X120" s="990"/>
      <c r="Y120" s="990"/>
      <c r="Z120" s="990"/>
      <c r="AA120" s="990"/>
      <c r="AB120" s="990"/>
      <c r="AC120" s="990"/>
      <c r="AD120" s="990"/>
      <c r="AE120" s="990"/>
      <c r="AF120" s="990"/>
      <c r="AG120" s="1080"/>
      <c r="AH120" s="1080"/>
      <c r="AI120" s="1080"/>
      <c r="AJ120" s="1080"/>
      <c r="AK120" s="990"/>
    </row>
    <row r="121">
      <c r="A121" s="995"/>
      <c r="B121" s="990"/>
      <c r="C121" s="1122"/>
      <c r="D121" s="995"/>
      <c r="E121" s="995"/>
      <c r="F121" s="990"/>
      <c r="G121" s="990"/>
      <c r="H121" s="990"/>
      <c r="I121" s="990"/>
      <c r="J121" s="1123"/>
      <c r="K121" s="990"/>
      <c r="L121" s="990"/>
      <c r="M121" s="990"/>
      <c r="N121" s="990"/>
      <c r="O121" s="990"/>
      <c r="P121" s="1123"/>
      <c r="Q121" s="990"/>
      <c r="R121" s="990"/>
      <c r="S121" s="990"/>
      <c r="T121" s="990"/>
      <c r="U121" s="990"/>
      <c r="V121" s="990"/>
      <c r="W121" s="990"/>
      <c r="X121" s="990"/>
      <c r="Y121" s="990"/>
      <c r="Z121" s="990"/>
      <c r="AA121" s="990"/>
      <c r="AB121" s="990"/>
      <c r="AC121" s="990"/>
      <c r="AD121" s="990"/>
      <c r="AE121" s="990"/>
      <c r="AF121" s="990"/>
      <c r="AG121" s="1080"/>
      <c r="AH121" s="1080"/>
      <c r="AI121" s="1080"/>
      <c r="AJ121" s="1080"/>
      <c r="AK121" s="990"/>
    </row>
    <row r="122">
      <c r="A122" s="995"/>
      <c r="B122" s="990"/>
      <c r="C122" s="1122"/>
      <c r="D122" s="995"/>
      <c r="E122" s="995"/>
      <c r="F122" s="990"/>
      <c r="G122" s="990"/>
      <c r="H122" s="990"/>
      <c r="I122" s="990"/>
      <c r="J122" s="1123"/>
      <c r="K122" s="990"/>
      <c r="L122" s="990"/>
      <c r="M122" s="990"/>
      <c r="N122" s="990"/>
      <c r="O122" s="990"/>
      <c r="P122" s="1123"/>
      <c r="Q122" s="990"/>
      <c r="R122" s="990"/>
      <c r="S122" s="990"/>
      <c r="T122" s="990"/>
      <c r="U122" s="990"/>
      <c r="V122" s="990"/>
      <c r="W122" s="990"/>
      <c r="X122" s="990"/>
      <c r="Y122" s="990"/>
      <c r="Z122" s="990"/>
      <c r="AA122" s="990"/>
      <c r="AB122" s="990"/>
      <c r="AC122" s="990"/>
      <c r="AD122" s="990"/>
      <c r="AE122" s="990"/>
      <c r="AF122" s="990"/>
      <c r="AG122" s="1080"/>
      <c r="AH122" s="1080"/>
      <c r="AI122" s="1080"/>
      <c r="AJ122" s="1080"/>
      <c r="AK122" s="990"/>
    </row>
    <row r="123">
      <c r="A123" s="995"/>
      <c r="B123" s="990"/>
      <c r="C123" s="1122"/>
      <c r="D123" s="995"/>
      <c r="E123" s="995"/>
      <c r="F123" s="990"/>
      <c r="G123" s="990"/>
      <c r="H123" s="990"/>
      <c r="I123" s="990"/>
      <c r="J123" s="1123"/>
      <c r="K123" s="990"/>
      <c r="L123" s="990"/>
      <c r="M123" s="990"/>
      <c r="N123" s="990"/>
      <c r="O123" s="990"/>
      <c r="P123" s="1123"/>
      <c r="Q123" s="990"/>
      <c r="R123" s="990"/>
      <c r="S123" s="990"/>
      <c r="T123" s="990"/>
      <c r="U123" s="990"/>
      <c r="V123" s="990"/>
      <c r="W123" s="990"/>
      <c r="X123" s="990"/>
      <c r="Y123" s="990"/>
      <c r="Z123" s="990"/>
      <c r="AA123" s="990"/>
      <c r="AB123" s="990"/>
      <c r="AC123" s="990"/>
      <c r="AD123" s="990"/>
      <c r="AE123" s="990"/>
      <c r="AF123" s="990"/>
      <c r="AG123" s="1080"/>
      <c r="AH123" s="1080"/>
      <c r="AI123" s="1080"/>
      <c r="AJ123" s="1080"/>
      <c r="AK123" s="990"/>
    </row>
    <row r="124">
      <c r="A124" s="995"/>
      <c r="B124" s="990"/>
      <c r="C124" s="1122"/>
      <c r="D124" s="995"/>
      <c r="E124" s="995"/>
      <c r="F124" s="990"/>
      <c r="G124" s="990"/>
      <c r="H124" s="990"/>
      <c r="I124" s="990"/>
      <c r="J124" s="1123"/>
      <c r="K124" s="990"/>
      <c r="L124" s="990"/>
      <c r="M124" s="990"/>
      <c r="N124" s="990"/>
      <c r="O124" s="990"/>
      <c r="P124" s="1123"/>
      <c r="Q124" s="990"/>
      <c r="R124" s="990"/>
      <c r="S124" s="990"/>
      <c r="T124" s="990"/>
      <c r="U124" s="990"/>
      <c r="V124" s="990"/>
      <c r="W124" s="990"/>
      <c r="X124" s="990"/>
      <c r="Y124" s="990"/>
      <c r="Z124" s="990"/>
      <c r="AA124" s="990"/>
      <c r="AB124" s="990"/>
      <c r="AC124" s="990"/>
      <c r="AD124" s="990"/>
      <c r="AE124" s="990"/>
      <c r="AF124" s="990"/>
      <c r="AG124" s="1080"/>
      <c r="AH124" s="1080"/>
      <c r="AI124" s="1080"/>
      <c r="AJ124" s="1080"/>
      <c r="AK124" s="990"/>
    </row>
    <row r="125">
      <c r="A125" s="995"/>
      <c r="B125" s="990"/>
      <c r="C125" s="1122"/>
      <c r="D125" s="995"/>
      <c r="E125" s="995"/>
      <c r="F125" s="990"/>
      <c r="G125" s="990"/>
      <c r="H125" s="990"/>
      <c r="I125" s="990"/>
      <c r="J125" s="1123"/>
      <c r="K125" s="990"/>
      <c r="L125" s="990"/>
      <c r="M125" s="990"/>
      <c r="N125" s="990"/>
      <c r="O125" s="990"/>
      <c r="P125" s="1123"/>
      <c r="Q125" s="990"/>
      <c r="R125" s="990"/>
      <c r="S125" s="990"/>
      <c r="T125" s="990"/>
      <c r="U125" s="990"/>
      <c r="V125" s="990"/>
      <c r="W125" s="990"/>
      <c r="X125" s="990"/>
      <c r="Y125" s="990"/>
      <c r="Z125" s="990"/>
      <c r="AA125" s="990"/>
      <c r="AB125" s="990"/>
      <c r="AC125" s="990"/>
      <c r="AD125" s="990"/>
      <c r="AE125" s="990"/>
      <c r="AF125" s="990"/>
      <c r="AG125" s="1080"/>
      <c r="AH125" s="1080"/>
      <c r="AI125" s="1080"/>
      <c r="AJ125" s="1080"/>
      <c r="AK125" s="990"/>
    </row>
    <row r="126">
      <c r="A126" s="995"/>
      <c r="B126" s="990"/>
      <c r="C126" s="1122"/>
      <c r="D126" s="995"/>
      <c r="E126" s="995"/>
      <c r="F126" s="990"/>
      <c r="G126" s="990"/>
      <c r="H126" s="990"/>
      <c r="I126" s="990"/>
      <c r="J126" s="1123"/>
      <c r="K126" s="990"/>
      <c r="L126" s="990"/>
      <c r="M126" s="990"/>
      <c r="N126" s="990"/>
      <c r="O126" s="990"/>
      <c r="P126" s="1123"/>
      <c r="Q126" s="990"/>
      <c r="R126" s="990"/>
      <c r="S126" s="990"/>
      <c r="T126" s="990"/>
      <c r="U126" s="990"/>
      <c r="V126" s="990"/>
      <c r="W126" s="990"/>
      <c r="X126" s="990"/>
      <c r="Y126" s="990"/>
      <c r="Z126" s="990"/>
      <c r="AA126" s="990"/>
      <c r="AB126" s="990"/>
      <c r="AC126" s="990"/>
      <c r="AD126" s="990"/>
      <c r="AE126" s="990"/>
      <c r="AF126" s="990"/>
      <c r="AG126" s="1080"/>
      <c r="AH126" s="1080"/>
      <c r="AI126" s="1080"/>
      <c r="AJ126" s="1080"/>
      <c r="AK126" s="990"/>
    </row>
    <row r="127">
      <c r="A127" s="995"/>
      <c r="B127" s="990"/>
      <c r="C127" s="1122"/>
      <c r="D127" s="995"/>
      <c r="E127" s="995"/>
      <c r="F127" s="990"/>
      <c r="G127" s="990"/>
      <c r="H127" s="990"/>
      <c r="I127" s="990"/>
      <c r="J127" s="1123"/>
      <c r="K127" s="990"/>
      <c r="L127" s="990"/>
      <c r="M127" s="990"/>
      <c r="N127" s="990"/>
      <c r="O127" s="990"/>
      <c r="P127" s="1123"/>
      <c r="Q127" s="990"/>
      <c r="R127" s="990"/>
      <c r="S127" s="990"/>
      <c r="T127" s="990"/>
      <c r="U127" s="990"/>
      <c r="V127" s="990"/>
      <c r="W127" s="990"/>
      <c r="X127" s="990"/>
      <c r="Y127" s="990"/>
      <c r="Z127" s="990"/>
      <c r="AA127" s="990"/>
      <c r="AB127" s="990"/>
      <c r="AC127" s="990"/>
      <c r="AD127" s="990"/>
      <c r="AE127" s="990"/>
      <c r="AF127" s="990"/>
      <c r="AG127" s="1080"/>
      <c r="AH127" s="1080"/>
      <c r="AI127" s="1080"/>
      <c r="AJ127" s="1080"/>
      <c r="AK127" s="990"/>
    </row>
    <row r="128">
      <c r="A128" s="995"/>
      <c r="B128" s="990"/>
      <c r="C128" s="1122"/>
      <c r="D128" s="995"/>
      <c r="E128" s="995"/>
      <c r="F128" s="990"/>
      <c r="G128" s="990"/>
      <c r="H128" s="990"/>
      <c r="I128" s="990"/>
      <c r="J128" s="1123"/>
      <c r="K128" s="990"/>
      <c r="L128" s="990"/>
      <c r="M128" s="990"/>
      <c r="N128" s="990"/>
      <c r="O128" s="990"/>
      <c r="P128" s="1123"/>
      <c r="Q128" s="990"/>
      <c r="R128" s="990"/>
      <c r="S128" s="990"/>
      <c r="T128" s="990"/>
      <c r="U128" s="990"/>
      <c r="V128" s="990"/>
      <c r="W128" s="990"/>
      <c r="X128" s="990"/>
      <c r="Y128" s="990"/>
      <c r="Z128" s="990"/>
      <c r="AA128" s="990"/>
      <c r="AB128" s="990"/>
      <c r="AC128" s="990"/>
      <c r="AD128" s="990"/>
      <c r="AE128" s="990"/>
      <c r="AF128" s="990"/>
      <c r="AG128" s="1080"/>
      <c r="AH128" s="1080"/>
      <c r="AI128" s="1080"/>
      <c r="AJ128" s="1080"/>
      <c r="AK128" s="990"/>
    </row>
    <row r="129">
      <c r="A129" s="995"/>
      <c r="B129" s="990"/>
      <c r="C129" s="1122"/>
      <c r="D129" s="995"/>
      <c r="E129" s="995"/>
      <c r="F129" s="990"/>
      <c r="G129" s="990"/>
      <c r="H129" s="990"/>
      <c r="I129" s="990"/>
      <c r="J129" s="1123"/>
      <c r="K129" s="990"/>
      <c r="L129" s="990"/>
      <c r="M129" s="990"/>
      <c r="N129" s="990"/>
      <c r="O129" s="990"/>
      <c r="P129" s="1123"/>
      <c r="Q129" s="990"/>
      <c r="R129" s="990"/>
      <c r="S129" s="990"/>
      <c r="T129" s="990"/>
      <c r="U129" s="990"/>
      <c r="V129" s="990"/>
      <c r="W129" s="990"/>
      <c r="X129" s="990"/>
      <c r="Y129" s="990"/>
      <c r="Z129" s="990"/>
      <c r="AA129" s="990"/>
      <c r="AB129" s="990"/>
      <c r="AC129" s="990"/>
      <c r="AD129" s="990"/>
      <c r="AE129" s="990"/>
      <c r="AF129" s="990"/>
      <c r="AG129" s="1080"/>
      <c r="AH129" s="1080"/>
      <c r="AI129" s="1080"/>
      <c r="AJ129" s="1080"/>
      <c r="AK129" s="990"/>
    </row>
    <row r="130">
      <c r="A130" s="995"/>
      <c r="B130" s="990"/>
      <c r="C130" s="1122"/>
      <c r="D130" s="995"/>
      <c r="E130" s="995"/>
      <c r="F130" s="990"/>
      <c r="G130" s="990"/>
      <c r="H130" s="990"/>
      <c r="I130" s="990"/>
      <c r="J130" s="1123"/>
      <c r="K130" s="990"/>
      <c r="L130" s="990"/>
      <c r="M130" s="990"/>
      <c r="N130" s="990"/>
      <c r="O130" s="990"/>
      <c r="P130" s="1123"/>
      <c r="Q130" s="990"/>
      <c r="R130" s="990"/>
      <c r="S130" s="990"/>
      <c r="T130" s="990"/>
      <c r="U130" s="990"/>
      <c r="V130" s="990"/>
      <c r="W130" s="990"/>
      <c r="X130" s="990"/>
      <c r="Y130" s="990"/>
      <c r="Z130" s="990"/>
      <c r="AA130" s="990"/>
      <c r="AB130" s="990"/>
      <c r="AC130" s="990"/>
      <c r="AD130" s="990"/>
      <c r="AE130" s="990"/>
      <c r="AF130" s="990"/>
      <c r="AG130" s="1080"/>
      <c r="AH130" s="1080"/>
      <c r="AI130" s="1080"/>
      <c r="AJ130" s="1080"/>
      <c r="AK130" s="990"/>
    </row>
    <row r="131">
      <c r="A131" s="995"/>
      <c r="B131" s="990"/>
      <c r="C131" s="1122"/>
      <c r="D131" s="995"/>
      <c r="E131" s="995"/>
      <c r="F131" s="990"/>
      <c r="G131" s="990"/>
      <c r="H131" s="990"/>
      <c r="I131" s="990"/>
      <c r="J131" s="1123"/>
      <c r="K131" s="990"/>
      <c r="L131" s="990"/>
      <c r="M131" s="990"/>
      <c r="N131" s="990"/>
      <c r="O131" s="990"/>
      <c r="P131" s="1123"/>
      <c r="Q131" s="990"/>
      <c r="R131" s="990"/>
      <c r="S131" s="990"/>
      <c r="T131" s="990"/>
      <c r="U131" s="990"/>
      <c r="V131" s="990"/>
      <c r="W131" s="990"/>
      <c r="X131" s="990"/>
      <c r="Y131" s="990"/>
      <c r="Z131" s="990"/>
      <c r="AA131" s="990"/>
      <c r="AB131" s="990"/>
      <c r="AC131" s="990"/>
      <c r="AD131" s="990"/>
      <c r="AE131" s="990"/>
      <c r="AF131" s="990"/>
      <c r="AG131" s="1080"/>
      <c r="AH131" s="1080"/>
      <c r="AI131" s="1080"/>
      <c r="AJ131" s="1080"/>
      <c r="AK131" s="990"/>
    </row>
    <row r="132">
      <c r="A132" s="995"/>
      <c r="B132" s="990"/>
      <c r="C132" s="1122"/>
      <c r="D132" s="995"/>
      <c r="E132" s="995"/>
      <c r="F132" s="990"/>
      <c r="G132" s="990"/>
      <c r="H132" s="990"/>
      <c r="I132" s="990"/>
      <c r="J132" s="1123"/>
      <c r="K132" s="990"/>
      <c r="L132" s="990"/>
      <c r="M132" s="990"/>
      <c r="N132" s="990"/>
      <c r="O132" s="990"/>
      <c r="P132" s="1123"/>
      <c r="Q132" s="990"/>
      <c r="R132" s="990"/>
      <c r="S132" s="990"/>
      <c r="T132" s="990"/>
      <c r="U132" s="990"/>
      <c r="V132" s="990"/>
      <c r="W132" s="990"/>
      <c r="X132" s="990"/>
      <c r="Y132" s="990"/>
      <c r="Z132" s="990"/>
      <c r="AA132" s="990"/>
      <c r="AB132" s="990"/>
      <c r="AC132" s="990"/>
      <c r="AD132" s="990"/>
      <c r="AE132" s="990"/>
      <c r="AF132" s="990"/>
      <c r="AG132" s="1080"/>
      <c r="AH132" s="1080"/>
      <c r="AI132" s="1080"/>
      <c r="AJ132" s="1080"/>
      <c r="AK132" s="990"/>
    </row>
    <row r="133">
      <c r="A133" s="995"/>
      <c r="B133" s="990"/>
      <c r="C133" s="1122"/>
      <c r="D133" s="995"/>
      <c r="E133" s="995"/>
      <c r="F133" s="990"/>
      <c r="G133" s="990"/>
      <c r="H133" s="990"/>
      <c r="I133" s="990"/>
      <c r="J133" s="1123"/>
      <c r="K133" s="990"/>
      <c r="L133" s="990"/>
      <c r="M133" s="990"/>
      <c r="N133" s="990"/>
      <c r="O133" s="990"/>
      <c r="P133" s="1123"/>
      <c r="Q133" s="990"/>
      <c r="R133" s="990"/>
      <c r="S133" s="990"/>
      <c r="T133" s="990"/>
      <c r="U133" s="990"/>
      <c r="V133" s="990"/>
      <c r="W133" s="990"/>
      <c r="X133" s="990"/>
      <c r="Y133" s="990"/>
      <c r="Z133" s="990"/>
      <c r="AA133" s="990"/>
      <c r="AB133" s="990"/>
      <c r="AC133" s="990"/>
      <c r="AD133" s="990"/>
      <c r="AE133" s="990"/>
      <c r="AF133" s="990"/>
      <c r="AG133" s="1080"/>
      <c r="AH133" s="1080"/>
      <c r="AI133" s="1080"/>
      <c r="AJ133" s="1080"/>
      <c r="AK133" s="990"/>
    </row>
    <row r="134">
      <c r="A134" s="995"/>
      <c r="B134" s="990"/>
      <c r="C134" s="1122"/>
      <c r="D134" s="995"/>
      <c r="E134" s="995"/>
      <c r="F134" s="990"/>
      <c r="G134" s="990"/>
      <c r="H134" s="990"/>
      <c r="I134" s="990"/>
      <c r="J134" s="1123"/>
      <c r="K134" s="990"/>
      <c r="L134" s="990"/>
      <c r="M134" s="990"/>
      <c r="N134" s="990"/>
      <c r="O134" s="990"/>
      <c r="P134" s="1123"/>
      <c r="Q134" s="990"/>
      <c r="R134" s="990"/>
      <c r="S134" s="990"/>
      <c r="T134" s="990"/>
      <c r="U134" s="990"/>
      <c r="V134" s="990"/>
      <c r="W134" s="990"/>
      <c r="X134" s="990"/>
      <c r="Y134" s="990"/>
      <c r="Z134" s="990"/>
      <c r="AA134" s="990"/>
      <c r="AB134" s="990"/>
      <c r="AC134" s="990"/>
      <c r="AD134" s="990"/>
      <c r="AE134" s="990"/>
      <c r="AF134" s="990"/>
      <c r="AG134" s="1080"/>
      <c r="AH134" s="1080"/>
      <c r="AI134" s="1080"/>
      <c r="AJ134" s="1080"/>
      <c r="AK134" s="990"/>
    </row>
    <row r="135">
      <c r="A135" s="995"/>
      <c r="B135" s="990"/>
      <c r="C135" s="1122"/>
      <c r="D135" s="995"/>
      <c r="E135" s="995"/>
      <c r="F135" s="990"/>
      <c r="G135" s="990"/>
      <c r="H135" s="990"/>
      <c r="I135" s="990"/>
      <c r="J135" s="1123"/>
      <c r="K135" s="990"/>
      <c r="L135" s="990"/>
      <c r="M135" s="990"/>
      <c r="N135" s="990"/>
      <c r="O135" s="990"/>
      <c r="P135" s="1123"/>
      <c r="Q135" s="990"/>
      <c r="R135" s="990"/>
      <c r="S135" s="990"/>
      <c r="T135" s="990"/>
      <c r="U135" s="990"/>
      <c r="V135" s="990"/>
      <c r="W135" s="990"/>
      <c r="X135" s="990"/>
      <c r="Y135" s="990"/>
      <c r="Z135" s="990"/>
      <c r="AA135" s="990"/>
      <c r="AB135" s="990"/>
      <c r="AC135" s="990"/>
      <c r="AD135" s="990"/>
      <c r="AE135" s="990"/>
      <c r="AF135" s="990"/>
      <c r="AG135" s="1080"/>
      <c r="AH135" s="1080"/>
      <c r="AI135" s="1080"/>
      <c r="AJ135" s="1080"/>
      <c r="AK135" s="990"/>
    </row>
    <row r="136">
      <c r="A136" s="995"/>
      <c r="B136" s="990"/>
      <c r="C136" s="1122"/>
      <c r="D136" s="995"/>
      <c r="E136" s="995"/>
      <c r="F136" s="990"/>
      <c r="G136" s="990"/>
      <c r="H136" s="990"/>
      <c r="I136" s="990"/>
      <c r="J136" s="1123"/>
      <c r="K136" s="990"/>
      <c r="L136" s="990"/>
      <c r="M136" s="990"/>
      <c r="N136" s="990"/>
      <c r="O136" s="990"/>
      <c r="P136" s="1123"/>
      <c r="Q136" s="990"/>
      <c r="R136" s="990"/>
      <c r="S136" s="990"/>
      <c r="T136" s="990"/>
      <c r="U136" s="990"/>
      <c r="V136" s="990"/>
      <c r="W136" s="990"/>
      <c r="X136" s="990"/>
      <c r="Y136" s="990"/>
      <c r="Z136" s="990"/>
      <c r="AA136" s="990"/>
      <c r="AB136" s="990"/>
      <c r="AC136" s="990"/>
      <c r="AD136" s="990"/>
      <c r="AE136" s="990"/>
      <c r="AF136" s="990"/>
      <c r="AG136" s="1080"/>
      <c r="AH136" s="1080"/>
      <c r="AI136" s="1080"/>
      <c r="AJ136" s="1080"/>
      <c r="AK136" s="990"/>
    </row>
    <row r="137">
      <c r="A137" s="995"/>
      <c r="B137" s="990"/>
      <c r="C137" s="1122"/>
      <c r="D137" s="995"/>
      <c r="E137" s="995"/>
      <c r="F137" s="990"/>
      <c r="G137" s="990"/>
      <c r="H137" s="990"/>
      <c r="I137" s="990"/>
      <c r="J137" s="1123"/>
      <c r="K137" s="990"/>
      <c r="L137" s="990"/>
      <c r="M137" s="990"/>
      <c r="N137" s="990"/>
      <c r="O137" s="990"/>
      <c r="P137" s="1123"/>
      <c r="Q137" s="990"/>
      <c r="R137" s="990"/>
      <c r="S137" s="990"/>
      <c r="T137" s="990"/>
      <c r="U137" s="990"/>
      <c r="V137" s="990"/>
      <c r="W137" s="990"/>
      <c r="X137" s="990"/>
      <c r="Y137" s="990"/>
      <c r="Z137" s="990"/>
      <c r="AA137" s="990"/>
      <c r="AB137" s="990"/>
      <c r="AC137" s="990"/>
      <c r="AD137" s="990"/>
      <c r="AE137" s="990"/>
      <c r="AF137" s="990"/>
      <c r="AG137" s="1080"/>
      <c r="AH137" s="1080"/>
      <c r="AI137" s="1080"/>
      <c r="AJ137" s="1080"/>
      <c r="AK137" s="990"/>
    </row>
    <row r="138">
      <c r="A138" s="995"/>
      <c r="B138" s="990"/>
      <c r="C138" s="1122"/>
      <c r="D138" s="995"/>
      <c r="E138" s="995"/>
      <c r="F138" s="990"/>
      <c r="G138" s="990"/>
      <c r="H138" s="990"/>
      <c r="I138" s="990"/>
      <c r="J138" s="1123"/>
      <c r="K138" s="990"/>
      <c r="L138" s="990"/>
      <c r="M138" s="990"/>
      <c r="N138" s="990"/>
      <c r="O138" s="990"/>
      <c r="P138" s="1123"/>
      <c r="Q138" s="990"/>
      <c r="R138" s="990"/>
      <c r="S138" s="990"/>
      <c r="T138" s="990"/>
      <c r="U138" s="990"/>
      <c r="V138" s="990"/>
      <c r="W138" s="990"/>
      <c r="X138" s="990"/>
      <c r="Y138" s="990"/>
      <c r="Z138" s="990"/>
      <c r="AA138" s="990"/>
      <c r="AB138" s="990"/>
      <c r="AC138" s="990"/>
      <c r="AD138" s="990"/>
      <c r="AE138" s="990"/>
      <c r="AF138" s="990"/>
      <c r="AG138" s="1080"/>
      <c r="AH138" s="1080"/>
      <c r="AI138" s="1080"/>
      <c r="AJ138" s="1080"/>
      <c r="AK138" s="990"/>
    </row>
    <row r="139">
      <c r="A139" s="995"/>
      <c r="B139" s="990"/>
      <c r="C139" s="1122"/>
      <c r="D139" s="995"/>
      <c r="E139" s="995"/>
      <c r="F139" s="990"/>
      <c r="G139" s="990"/>
      <c r="H139" s="990"/>
      <c r="I139" s="990"/>
      <c r="J139" s="1123"/>
      <c r="K139" s="990"/>
      <c r="L139" s="990"/>
      <c r="M139" s="990"/>
      <c r="N139" s="990"/>
      <c r="O139" s="990"/>
      <c r="P139" s="1123"/>
      <c r="Q139" s="990"/>
      <c r="R139" s="990"/>
      <c r="S139" s="990"/>
      <c r="T139" s="990"/>
      <c r="U139" s="990"/>
      <c r="V139" s="990"/>
      <c r="W139" s="990"/>
      <c r="X139" s="990"/>
      <c r="Y139" s="990"/>
      <c r="Z139" s="990"/>
      <c r="AA139" s="990"/>
      <c r="AB139" s="990"/>
      <c r="AC139" s="990"/>
      <c r="AD139" s="990"/>
      <c r="AE139" s="990"/>
      <c r="AF139" s="990"/>
      <c r="AG139" s="1080"/>
      <c r="AH139" s="1080"/>
      <c r="AI139" s="1080"/>
      <c r="AJ139" s="1080"/>
      <c r="AK139" s="990"/>
    </row>
    <row r="140">
      <c r="A140" s="995"/>
      <c r="B140" s="990"/>
      <c r="C140" s="1122"/>
      <c r="D140" s="995"/>
      <c r="E140" s="995"/>
      <c r="F140" s="990"/>
      <c r="G140" s="990"/>
      <c r="H140" s="990"/>
      <c r="I140" s="990"/>
      <c r="J140" s="1123"/>
      <c r="K140" s="990"/>
      <c r="L140" s="990"/>
      <c r="M140" s="990"/>
      <c r="N140" s="990"/>
      <c r="O140" s="990"/>
      <c r="P140" s="1123"/>
      <c r="Q140" s="990"/>
      <c r="R140" s="990"/>
      <c r="S140" s="990"/>
      <c r="T140" s="990"/>
      <c r="U140" s="990"/>
      <c r="V140" s="990"/>
      <c r="W140" s="990"/>
      <c r="X140" s="990"/>
      <c r="Y140" s="990"/>
      <c r="Z140" s="990"/>
      <c r="AA140" s="990"/>
      <c r="AB140" s="990"/>
      <c r="AC140" s="990"/>
      <c r="AD140" s="990"/>
      <c r="AE140" s="990"/>
      <c r="AF140" s="990"/>
      <c r="AG140" s="1080"/>
      <c r="AH140" s="1080"/>
      <c r="AI140" s="1080"/>
      <c r="AJ140" s="1080"/>
      <c r="AK140" s="990"/>
    </row>
    <row r="141">
      <c r="A141" s="995"/>
      <c r="B141" s="990"/>
      <c r="C141" s="1122"/>
      <c r="D141" s="995"/>
      <c r="E141" s="995"/>
      <c r="F141" s="990"/>
      <c r="G141" s="990"/>
      <c r="H141" s="990"/>
      <c r="I141" s="990"/>
      <c r="J141" s="1123"/>
      <c r="K141" s="990"/>
      <c r="L141" s="990"/>
      <c r="M141" s="990"/>
      <c r="N141" s="990"/>
      <c r="O141" s="990"/>
      <c r="P141" s="1123"/>
      <c r="Q141" s="990"/>
      <c r="R141" s="990"/>
      <c r="S141" s="990"/>
      <c r="T141" s="990"/>
      <c r="U141" s="990"/>
      <c r="V141" s="990"/>
      <c r="W141" s="990"/>
      <c r="X141" s="990"/>
      <c r="Y141" s="990"/>
      <c r="Z141" s="990"/>
      <c r="AA141" s="990"/>
      <c r="AB141" s="990"/>
      <c r="AC141" s="990"/>
      <c r="AD141" s="990"/>
      <c r="AE141" s="990"/>
      <c r="AF141" s="990"/>
      <c r="AG141" s="1080"/>
      <c r="AH141" s="1080"/>
      <c r="AI141" s="1080"/>
      <c r="AJ141" s="1080"/>
      <c r="AK141" s="990"/>
    </row>
    <row r="142">
      <c r="A142" s="995"/>
      <c r="B142" s="990"/>
      <c r="C142" s="1122"/>
      <c r="D142" s="995"/>
      <c r="E142" s="995"/>
      <c r="F142" s="990"/>
      <c r="G142" s="990"/>
      <c r="H142" s="990"/>
      <c r="I142" s="990"/>
      <c r="J142" s="1123"/>
      <c r="K142" s="990"/>
      <c r="L142" s="990"/>
      <c r="M142" s="990"/>
      <c r="N142" s="990"/>
      <c r="O142" s="990"/>
      <c r="P142" s="1123"/>
      <c r="Q142" s="990"/>
      <c r="R142" s="990"/>
      <c r="S142" s="990"/>
      <c r="T142" s="990"/>
      <c r="U142" s="990"/>
      <c r="V142" s="990"/>
      <c r="W142" s="990"/>
      <c r="X142" s="990"/>
      <c r="Y142" s="990"/>
      <c r="Z142" s="990"/>
      <c r="AA142" s="990"/>
      <c r="AB142" s="990"/>
      <c r="AC142" s="990"/>
      <c r="AD142" s="990"/>
      <c r="AE142" s="990"/>
      <c r="AF142" s="990"/>
      <c r="AG142" s="1080"/>
      <c r="AH142" s="1080"/>
      <c r="AI142" s="1080"/>
      <c r="AJ142" s="1080"/>
      <c r="AK142" s="990"/>
    </row>
    <row r="143">
      <c r="A143" s="995"/>
      <c r="B143" s="990"/>
      <c r="C143" s="1122"/>
      <c r="D143" s="995"/>
      <c r="E143" s="995"/>
      <c r="F143" s="990"/>
      <c r="G143" s="990"/>
      <c r="H143" s="990"/>
      <c r="I143" s="990"/>
      <c r="J143" s="1123"/>
      <c r="K143" s="990"/>
      <c r="L143" s="990"/>
      <c r="M143" s="990"/>
      <c r="N143" s="990"/>
      <c r="O143" s="990"/>
      <c r="P143" s="1123"/>
      <c r="Q143" s="990"/>
      <c r="R143" s="990"/>
      <c r="S143" s="990"/>
      <c r="T143" s="990"/>
      <c r="U143" s="990"/>
      <c r="V143" s="990"/>
      <c r="W143" s="990"/>
      <c r="X143" s="990"/>
      <c r="Y143" s="990"/>
      <c r="Z143" s="990"/>
      <c r="AA143" s="990"/>
      <c r="AB143" s="990"/>
      <c r="AC143" s="990"/>
      <c r="AD143" s="990"/>
      <c r="AE143" s="990"/>
      <c r="AF143" s="990"/>
      <c r="AG143" s="1080"/>
      <c r="AH143" s="1080"/>
      <c r="AI143" s="1080"/>
      <c r="AJ143" s="1080"/>
      <c r="AK143" s="990"/>
    </row>
    <row r="144">
      <c r="A144" s="995"/>
      <c r="B144" s="990"/>
      <c r="C144" s="1122"/>
      <c r="D144" s="995"/>
      <c r="E144" s="995"/>
      <c r="F144" s="990"/>
      <c r="G144" s="990"/>
      <c r="H144" s="990"/>
      <c r="I144" s="990"/>
      <c r="J144" s="1123"/>
      <c r="K144" s="990"/>
      <c r="L144" s="990"/>
      <c r="M144" s="990"/>
      <c r="N144" s="990"/>
      <c r="O144" s="990"/>
      <c r="P144" s="1123"/>
      <c r="Q144" s="990"/>
      <c r="R144" s="990"/>
      <c r="S144" s="990"/>
      <c r="T144" s="990"/>
      <c r="U144" s="990"/>
      <c r="V144" s="990"/>
      <c r="W144" s="990"/>
      <c r="X144" s="990"/>
      <c r="Y144" s="990"/>
      <c r="Z144" s="990"/>
      <c r="AA144" s="990"/>
      <c r="AB144" s="990"/>
      <c r="AC144" s="990"/>
      <c r="AD144" s="990"/>
      <c r="AE144" s="990"/>
      <c r="AF144" s="990"/>
      <c r="AG144" s="1080"/>
      <c r="AH144" s="1080"/>
      <c r="AI144" s="1080"/>
      <c r="AJ144" s="1080"/>
      <c r="AK144" s="990"/>
    </row>
    <row r="145">
      <c r="A145" s="995"/>
      <c r="B145" s="990"/>
      <c r="C145" s="1122"/>
      <c r="D145" s="995"/>
      <c r="E145" s="995"/>
      <c r="F145" s="990"/>
      <c r="G145" s="990"/>
      <c r="H145" s="990"/>
      <c r="I145" s="990"/>
      <c r="J145" s="1123"/>
      <c r="K145" s="990"/>
      <c r="L145" s="990"/>
      <c r="M145" s="990"/>
      <c r="N145" s="990"/>
      <c r="O145" s="990"/>
      <c r="P145" s="1123"/>
      <c r="Q145" s="990"/>
      <c r="R145" s="990"/>
      <c r="S145" s="990"/>
      <c r="T145" s="990"/>
      <c r="U145" s="990"/>
      <c r="V145" s="990"/>
      <c r="W145" s="990"/>
      <c r="X145" s="990"/>
      <c r="Y145" s="990"/>
      <c r="Z145" s="990"/>
      <c r="AA145" s="990"/>
      <c r="AB145" s="990"/>
      <c r="AC145" s="990"/>
      <c r="AD145" s="990"/>
      <c r="AE145" s="990"/>
      <c r="AF145" s="990"/>
      <c r="AG145" s="1080"/>
      <c r="AH145" s="1080"/>
      <c r="AI145" s="1080"/>
      <c r="AJ145" s="1080"/>
      <c r="AK145" s="990"/>
    </row>
    <row r="146">
      <c r="A146" s="995"/>
      <c r="B146" s="990"/>
      <c r="C146" s="1122"/>
      <c r="D146" s="995"/>
      <c r="E146" s="995"/>
      <c r="F146" s="990"/>
      <c r="G146" s="990"/>
      <c r="H146" s="990"/>
      <c r="I146" s="990"/>
      <c r="J146" s="1123"/>
      <c r="K146" s="990"/>
      <c r="L146" s="990"/>
      <c r="M146" s="990"/>
      <c r="N146" s="990"/>
      <c r="O146" s="990"/>
      <c r="P146" s="1123"/>
      <c r="Q146" s="990"/>
      <c r="R146" s="990"/>
      <c r="S146" s="990"/>
      <c r="T146" s="990"/>
      <c r="U146" s="990"/>
      <c r="V146" s="990"/>
      <c r="W146" s="990"/>
      <c r="X146" s="990"/>
      <c r="Y146" s="990"/>
      <c r="Z146" s="990"/>
      <c r="AA146" s="990"/>
      <c r="AB146" s="990"/>
      <c r="AC146" s="990"/>
      <c r="AD146" s="990"/>
      <c r="AE146" s="990"/>
      <c r="AF146" s="990"/>
      <c r="AG146" s="1080"/>
      <c r="AH146" s="1080"/>
      <c r="AI146" s="1080"/>
      <c r="AJ146" s="1080"/>
      <c r="AK146" s="990"/>
    </row>
    <row r="147">
      <c r="A147" s="995"/>
      <c r="B147" s="990"/>
      <c r="C147" s="1122"/>
      <c r="D147" s="995"/>
      <c r="E147" s="995"/>
      <c r="F147" s="990"/>
      <c r="G147" s="990"/>
      <c r="H147" s="990"/>
      <c r="I147" s="990"/>
      <c r="J147" s="1123"/>
      <c r="K147" s="990"/>
      <c r="L147" s="990"/>
      <c r="M147" s="990"/>
      <c r="N147" s="990"/>
      <c r="O147" s="990"/>
      <c r="P147" s="1123"/>
      <c r="Q147" s="990"/>
      <c r="R147" s="990"/>
      <c r="S147" s="990"/>
      <c r="T147" s="990"/>
      <c r="U147" s="990"/>
      <c r="V147" s="990"/>
      <c r="W147" s="990"/>
      <c r="X147" s="990"/>
      <c r="Y147" s="990"/>
      <c r="Z147" s="990"/>
      <c r="AA147" s="990"/>
      <c r="AB147" s="990"/>
      <c r="AC147" s="990"/>
      <c r="AD147" s="990"/>
      <c r="AE147" s="990"/>
      <c r="AF147" s="990"/>
      <c r="AG147" s="1080"/>
      <c r="AH147" s="1080"/>
      <c r="AI147" s="1080"/>
      <c r="AJ147" s="1080"/>
      <c r="AK147" s="990"/>
    </row>
    <row r="148">
      <c r="A148" s="995"/>
      <c r="B148" s="990"/>
      <c r="C148" s="1122"/>
      <c r="D148" s="995"/>
      <c r="E148" s="995"/>
      <c r="F148" s="990"/>
      <c r="G148" s="990"/>
      <c r="H148" s="990"/>
      <c r="I148" s="990"/>
      <c r="J148" s="1123"/>
      <c r="K148" s="990"/>
      <c r="L148" s="990"/>
      <c r="M148" s="990"/>
      <c r="N148" s="990"/>
      <c r="O148" s="990"/>
      <c r="P148" s="1123"/>
      <c r="Q148" s="990"/>
      <c r="R148" s="990"/>
      <c r="S148" s="990"/>
      <c r="T148" s="990"/>
      <c r="U148" s="990"/>
      <c r="V148" s="990"/>
      <c r="W148" s="990"/>
      <c r="X148" s="990"/>
      <c r="Y148" s="990"/>
      <c r="Z148" s="990"/>
      <c r="AA148" s="990"/>
      <c r="AB148" s="990"/>
      <c r="AC148" s="990"/>
      <c r="AD148" s="990"/>
      <c r="AE148" s="990"/>
      <c r="AF148" s="990"/>
      <c r="AG148" s="1080"/>
      <c r="AH148" s="1080"/>
      <c r="AI148" s="1080"/>
      <c r="AJ148" s="1080"/>
      <c r="AK148" s="990"/>
    </row>
    <row r="149">
      <c r="A149" s="995"/>
      <c r="B149" s="990"/>
      <c r="C149" s="1122"/>
      <c r="D149" s="995"/>
      <c r="E149" s="995"/>
      <c r="F149" s="990"/>
      <c r="G149" s="990"/>
      <c r="H149" s="990"/>
      <c r="I149" s="990"/>
      <c r="J149" s="1123"/>
      <c r="K149" s="990"/>
      <c r="L149" s="990"/>
      <c r="M149" s="990"/>
      <c r="N149" s="990"/>
      <c r="O149" s="990"/>
      <c r="P149" s="1123"/>
      <c r="Q149" s="990"/>
      <c r="R149" s="990"/>
      <c r="S149" s="990"/>
      <c r="T149" s="990"/>
      <c r="U149" s="990"/>
      <c r="V149" s="990"/>
      <c r="W149" s="990"/>
      <c r="X149" s="990"/>
      <c r="Y149" s="990"/>
      <c r="Z149" s="990"/>
      <c r="AA149" s="990"/>
      <c r="AB149" s="990"/>
      <c r="AC149" s="990"/>
      <c r="AD149" s="990"/>
      <c r="AE149" s="990"/>
      <c r="AF149" s="990"/>
      <c r="AG149" s="1080"/>
      <c r="AH149" s="1080"/>
      <c r="AI149" s="1080"/>
      <c r="AJ149" s="1080"/>
      <c r="AK149" s="990"/>
    </row>
    <row r="150">
      <c r="A150" s="995"/>
      <c r="B150" s="990"/>
      <c r="C150" s="1122"/>
      <c r="D150" s="995"/>
      <c r="E150" s="995"/>
      <c r="F150" s="990"/>
      <c r="G150" s="990"/>
      <c r="H150" s="990"/>
      <c r="I150" s="990"/>
      <c r="J150" s="1123"/>
      <c r="K150" s="990"/>
      <c r="L150" s="990"/>
      <c r="M150" s="990"/>
      <c r="N150" s="990"/>
      <c r="O150" s="990"/>
      <c r="P150" s="1123"/>
      <c r="Q150" s="990"/>
      <c r="R150" s="990"/>
      <c r="S150" s="990"/>
      <c r="T150" s="990"/>
      <c r="U150" s="990"/>
      <c r="V150" s="990"/>
      <c r="W150" s="990"/>
      <c r="X150" s="990"/>
      <c r="Y150" s="990"/>
      <c r="Z150" s="990"/>
      <c r="AA150" s="990"/>
      <c r="AB150" s="990"/>
      <c r="AC150" s="990"/>
      <c r="AD150" s="990"/>
      <c r="AE150" s="990"/>
      <c r="AF150" s="990"/>
      <c r="AG150" s="1080"/>
      <c r="AH150" s="1080"/>
      <c r="AI150" s="1080"/>
      <c r="AJ150" s="1080"/>
      <c r="AK150" s="990"/>
    </row>
    <row r="151">
      <c r="A151" s="995"/>
      <c r="B151" s="990"/>
      <c r="C151" s="1122"/>
      <c r="D151" s="995"/>
      <c r="E151" s="995"/>
      <c r="F151" s="990"/>
      <c r="G151" s="990"/>
      <c r="H151" s="990"/>
      <c r="I151" s="990"/>
      <c r="J151" s="1123"/>
      <c r="K151" s="990"/>
      <c r="L151" s="990"/>
      <c r="M151" s="990"/>
      <c r="N151" s="990"/>
      <c r="O151" s="990"/>
      <c r="P151" s="1123"/>
      <c r="Q151" s="990"/>
      <c r="R151" s="990"/>
      <c r="S151" s="990"/>
      <c r="T151" s="990"/>
      <c r="U151" s="990"/>
      <c r="V151" s="990"/>
      <c r="W151" s="990"/>
      <c r="X151" s="990"/>
      <c r="Y151" s="990"/>
      <c r="Z151" s="990"/>
      <c r="AA151" s="990"/>
      <c r="AB151" s="990"/>
      <c r="AC151" s="990"/>
      <c r="AD151" s="990"/>
      <c r="AE151" s="990"/>
      <c r="AF151" s="990"/>
      <c r="AG151" s="1080"/>
      <c r="AH151" s="1080"/>
      <c r="AI151" s="1080"/>
      <c r="AJ151" s="1080"/>
      <c r="AK151" s="990"/>
    </row>
    <row r="152">
      <c r="A152" s="995"/>
      <c r="B152" s="990"/>
      <c r="C152" s="1122"/>
      <c r="D152" s="995"/>
      <c r="E152" s="995"/>
      <c r="F152" s="990"/>
      <c r="G152" s="990"/>
      <c r="H152" s="990"/>
      <c r="I152" s="990"/>
      <c r="J152" s="1123"/>
      <c r="K152" s="990"/>
      <c r="L152" s="990"/>
      <c r="M152" s="990"/>
      <c r="N152" s="990"/>
      <c r="O152" s="990"/>
      <c r="P152" s="1123"/>
      <c r="Q152" s="990"/>
      <c r="R152" s="990"/>
      <c r="S152" s="990"/>
      <c r="T152" s="990"/>
      <c r="U152" s="990"/>
      <c r="V152" s="990"/>
      <c r="W152" s="990"/>
      <c r="X152" s="990"/>
      <c r="Y152" s="990"/>
      <c r="Z152" s="990"/>
      <c r="AA152" s="990"/>
      <c r="AB152" s="990"/>
      <c r="AC152" s="990"/>
      <c r="AD152" s="990"/>
      <c r="AE152" s="990"/>
      <c r="AF152" s="990"/>
      <c r="AG152" s="1080"/>
      <c r="AH152" s="1080"/>
      <c r="AI152" s="1080"/>
      <c r="AJ152" s="1080"/>
      <c r="AK152" s="990"/>
    </row>
    <row r="153">
      <c r="A153" s="995"/>
      <c r="B153" s="990"/>
      <c r="C153" s="1122"/>
      <c r="D153" s="995"/>
      <c r="E153" s="995"/>
      <c r="F153" s="990"/>
      <c r="G153" s="990"/>
      <c r="H153" s="990"/>
      <c r="I153" s="990"/>
      <c r="J153" s="1123"/>
      <c r="K153" s="990"/>
      <c r="L153" s="990"/>
      <c r="M153" s="990"/>
      <c r="N153" s="990"/>
      <c r="O153" s="990"/>
      <c r="P153" s="1123"/>
      <c r="Q153" s="990"/>
      <c r="R153" s="990"/>
      <c r="S153" s="990"/>
      <c r="T153" s="990"/>
      <c r="U153" s="990"/>
      <c r="V153" s="990"/>
      <c r="W153" s="990"/>
      <c r="X153" s="990"/>
      <c r="Y153" s="990"/>
      <c r="Z153" s="990"/>
      <c r="AA153" s="990"/>
      <c r="AB153" s="990"/>
      <c r="AC153" s="990"/>
      <c r="AD153" s="990"/>
      <c r="AE153" s="990"/>
      <c r="AF153" s="990"/>
      <c r="AG153" s="1080"/>
      <c r="AH153" s="1080"/>
      <c r="AI153" s="1080"/>
      <c r="AJ153" s="1080"/>
      <c r="AK153" s="990"/>
    </row>
    <row r="154">
      <c r="A154" s="995"/>
      <c r="B154" s="990"/>
      <c r="C154" s="1122"/>
      <c r="D154" s="995"/>
      <c r="E154" s="995"/>
      <c r="F154" s="990"/>
      <c r="G154" s="990"/>
      <c r="H154" s="990"/>
      <c r="I154" s="990"/>
      <c r="J154" s="1123"/>
      <c r="K154" s="990"/>
      <c r="L154" s="990"/>
      <c r="M154" s="990"/>
      <c r="N154" s="990"/>
      <c r="O154" s="990"/>
      <c r="P154" s="1123"/>
      <c r="Q154" s="990"/>
      <c r="R154" s="990"/>
      <c r="S154" s="990"/>
      <c r="T154" s="990"/>
      <c r="U154" s="990"/>
      <c r="V154" s="990"/>
      <c r="W154" s="990"/>
      <c r="X154" s="990"/>
      <c r="Y154" s="990"/>
      <c r="Z154" s="990"/>
      <c r="AA154" s="990"/>
      <c r="AB154" s="990"/>
      <c r="AC154" s="990"/>
      <c r="AD154" s="990"/>
      <c r="AE154" s="990"/>
      <c r="AF154" s="990"/>
      <c r="AG154" s="1080"/>
      <c r="AH154" s="1080"/>
      <c r="AI154" s="1080"/>
      <c r="AJ154" s="1080"/>
      <c r="AK154" s="990"/>
    </row>
    <row r="155">
      <c r="A155" s="995"/>
      <c r="B155" s="990"/>
      <c r="C155" s="1122"/>
      <c r="D155" s="995"/>
      <c r="E155" s="995"/>
      <c r="F155" s="990"/>
      <c r="G155" s="990"/>
      <c r="H155" s="990"/>
      <c r="I155" s="990"/>
      <c r="J155" s="1123"/>
      <c r="K155" s="990"/>
      <c r="L155" s="990"/>
      <c r="M155" s="990"/>
      <c r="N155" s="990"/>
      <c r="O155" s="990"/>
      <c r="P155" s="1123"/>
      <c r="Q155" s="990"/>
      <c r="R155" s="990"/>
      <c r="S155" s="990"/>
      <c r="T155" s="990"/>
      <c r="U155" s="990"/>
      <c r="V155" s="990"/>
      <c r="W155" s="990"/>
      <c r="X155" s="990"/>
      <c r="Y155" s="990"/>
      <c r="Z155" s="990"/>
      <c r="AA155" s="990"/>
      <c r="AB155" s="990"/>
      <c r="AC155" s="990"/>
      <c r="AD155" s="990"/>
      <c r="AE155" s="990"/>
      <c r="AF155" s="990"/>
      <c r="AG155" s="1080"/>
      <c r="AH155" s="1080"/>
      <c r="AI155" s="1080"/>
      <c r="AJ155" s="1080"/>
      <c r="AK155" s="990"/>
    </row>
    <row r="156">
      <c r="A156" s="995"/>
      <c r="B156" s="990"/>
      <c r="C156" s="1122"/>
      <c r="D156" s="995"/>
      <c r="E156" s="995"/>
      <c r="F156" s="990"/>
      <c r="G156" s="990"/>
      <c r="H156" s="990"/>
      <c r="I156" s="990"/>
      <c r="J156" s="1123"/>
      <c r="K156" s="990"/>
      <c r="L156" s="990"/>
      <c r="M156" s="990"/>
      <c r="N156" s="990"/>
      <c r="O156" s="990"/>
      <c r="P156" s="1123"/>
      <c r="Q156" s="990"/>
      <c r="R156" s="990"/>
      <c r="S156" s="990"/>
      <c r="T156" s="990"/>
      <c r="U156" s="990"/>
      <c r="V156" s="990"/>
      <c r="W156" s="990"/>
      <c r="X156" s="990"/>
      <c r="Y156" s="990"/>
      <c r="Z156" s="990"/>
      <c r="AA156" s="990"/>
      <c r="AB156" s="990"/>
      <c r="AC156" s="990"/>
      <c r="AD156" s="990"/>
      <c r="AE156" s="990"/>
      <c r="AF156" s="990"/>
      <c r="AG156" s="1080"/>
      <c r="AH156" s="1080"/>
      <c r="AI156" s="1080"/>
      <c r="AJ156" s="1080"/>
      <c r="AK156" s="990"/>
    </row>
    <row r="157">
      <c r="A157" s="995"/>
      <c r="B157" s="990"/>
      <c r="C157" s="1122"/>
      <c r="D157" s="995"/>
      <c r="E157" s="995"/>
      <c r="F157" s="990"/>
      <c r="G157" s="990"/>
      <c r="H157" s="990"/>
      <c r="I157" s="990"/>
      <c r="J157" s="1123"/>
      <c r="K157" s="990"/>
      <c r="L157" s="990"/>
      <c r="M157" s="990"/>
      <c r="N157" s="990"/>
      <c r="O157" s="990"/>
      <c r="P157" s="1123"/>
      <c r="Q157" s="990"/>
      <c r="R157" s="990"/>
      <c r="S157" s="990"/>
      <c r="T157" s="990"/>
      <c r="U157" s="990"/>
      <c r="V157" s="990"/>
      <c r="W157" s="990"/>
      <c r="X157" s="990"/>
      <c r="Y157" s="990"/>
      <c r="Z157" s="990"/>
      <c r="AA157" s="990"/>
      <c r="AB157" s="990"/>
      <c r="AC157" s="990"/>
      <c r="AD157" s="990"/>
      <c r="AE157" s="990"/>
      <c r="AF157" s="990"/>
      <c r="AG157" s="1080"/>
      <c r="AH157" s="1080"/>
      <c r="AI157" s="1080"/>
      <c r="AJ157" s="1080"/>
      <c r="AK157" s="990"/>
    </row>
    <row r="158">
      <c r="A158" s="995"/>
      <c r="B158" s="990"/>
      <c r="C158" s="1122"/>
      <c r="D158" s="995"/>
      <c r="E158" s="995"/>
      <c r="F158" s="990"/>
      <c r="G158" s="990"/>
      <c r="H158" s="990"/>
      <c r="I158" s="990"/>
      <c r="J158" s="1123"/>
      <c r="K158" s="990"/>
      <c r="L158" s="990"/>
      <c r="M158" s="990"/>
      <c r="N158" s="990"/>
      <c r="O158" s="990"/>
      <c r="P158" s="1123"/>
      <c r="Q158" s="990"/>
      <c r="R158" s="990"/>
      <c r="S158" s="990"/>
      <c r="T158" s="990"/>
      <c r="U158" s="990"/>
      <c r="V158" s="990"/>
      <c r="W158" s="990"/>
      <c r="X158" s="990"/>
      <c r="Y158" s="990"/>
      <c r="Z158" s="990"/>
      <c r="AA158" s="990"/>
      <c r="AB158" s="990"/>
      <c r="AC158" s="990"/>
      <c r="AD158" s="990"/>
      <c r="AE158" s="990"/>
      <c r="AF158" s="990"/>
      <c r="AG158" s="1080"/>
      <c r="AH158" s="1080"/>
      <c r="AI158" s="1080"/>
      <c r="AJ158" s="1080"/>
      <c r="AK158" s="990"/>
    </row>
    <row r="159">
      <c r="A159" s="995"/>
      <c r="B159" s="990"/>
      <c r="C159" s="1122"/>
      <c r="D159" s="995"/>
      <c r="E159" s="995"/>
      <c r="F159" s="990"/>
      <c r="G159" s="990"/>
      <c r="H159" s="990"/>
      <c r="I159" s="990"/>
      <c r="J159" s="1123"/>
      <c r="K159" s="990"/>
      <c r="L159" s="990"/>
      <c r="M159" s="990"/>
      <c r="N159" s="990"/>
      <c r="O159" s="990"/>
      <c r="P159" s="1123"/>
      <c r="Q159" s="990"/>
      <c r="R159" s="990"/>
      <c r="S159" s="990"/>
      <c r="T159" s="990"/>
      <c r="U159" s="990"/>
      <c r="V159" s="990"/>
      <c r="W159" s="990"/>
      <c r="X159" s="990"/>
      <c r="Y159" s="990"/>
      <c r="Z159" s="990"/>
      <c r="AA159" s="990"/>
      <c r="AB159" s="990"/>
      <c r="AC159" s="990"/>
      <c r="AD159" s="990"/>
      <c r="AE159" s="990"/>
      <c r="AF159" s="990"/>
      <c r="AG159" s="1080"/>
      <c r="AH159" s="1080"/>
      <c r="AI159" s="1080"/>
      <c r="AJ159" s="1080"/>
      <c r="AK159" s="990"/>
    </row>
    <row r="160">
      <c r="A160" s="995"/>
      <c r="B160" s="990"/>
      <c r="C160" s="1122"/>
      <c r="D160" s="995"/>
      <c r="E160" s="995"/>
      <c r="F160" s="990"/>
      <c r="G160" s="990"/>
      <c r="H160" s="990"/>
      <c r="I160" s="990"/>
      <c r="J160" s="1123"/>
      <c r="K160" s="990"/>
      <c r="L160" s="990"/>
      <c r="M160" s="990"/>
      <c r="N160" s="990"/>
      <c r="O160" s="990"/>
      <c r="P160" s="1123"/>
      <c r="Q160" s="990"/>
      <c r="R160" s="990"/>
      <c r="S160" s="990"/>
      <c r="T160" s="990"/>
      <c r="U160" s="990"/>
      <c r="V160" s="990"/>
      <c r="W160" s="990"/>
      <c r="X160" s="990"/>
      <c r="Y160" s="990"/>
      <c r="Z160" s="990"/>
      <c r="AA160" s="990"/>
      <c r="AB160" s="990"/>
      <c r="AC160" s="990"/>
      <c r="AD160" s="990"/>
      <c r="AE160" s="990"/>
      <c r="AF160" s="990"/>
      <c r="AG160" s="1080"/>
      <c r="AH160" s="1080"/>
      <c r="AI160" s="1080"/>
      <c r="AJ160" s="1080"/>
      <c r="AK160" s="990"/>
    </row>
    <row r="161">
      <c r="A161" s="995"/>
      <c r="B161" s="990"/>
      <c r="C161" s="1122"/>
      <c r="D161" s="995"/>
      <c r="E161" s="995"/>
      <c r="F161" s="990"/>
      <c r="G161" s="990"/>
      <c r="H161" s="990"/>
      <c r="I161" s="990"/>
      <c r="J161" s="1123"/>
      <c r="K161" s="990"/>
      <c r="L161" s="990"/>
      <c r="M161" s="990"/>
      <c r="N161" s="990"/>
      <c r="O161" s="990"/>
      <c r="P161" s="1123"/>
      <c r="Q161" s="990"/>
      <c r="R161" s="990"/>
      <c r="S161" s="990"/>
      <c r="T161" s="990"/>
      <c r="U161" s="990"/>
      <c r="V161" s="990"/>
      <c r="W161" s="990"/>
      <c r="X161" s="990"/>
      <c r="Y161" s="990"/>
      <c r="Z161" s="990"/>
      <c r="AA161" s="990"/>
      <c r="AB161" s="990"/>
      <c r="AC161" s="990"/>
      <c r="AD161" s="990"/>
      <c r="AE161" s="990"/>
      <c r="AF161" s="990"/>
      <c r="AG161" s="1080"/>
      <c r="AH161" s="1080"/>
      <c r="AI161" s="1080"/>
      <c r="AJ161" s="1080"/>
      <c r="AK161" s="990"/>
    </row>
    <row r="162">
      <c r="A162" s="995"/>
      <c r="B162" s="990"/>
      <c r="C162" s="1122"/>
      <c r="D162" s="995"/>
      <c r="E162" s="995"/>
      <c r="F162" s="990"/>
      <c r="G162" s="990"/>
      <c r="H162" s="990"/>
      <c r="I162" s="990"/>
      <c r="J162" s="1123"/>
      <c r="K162" s="990"/>
      <c r="L162" s="990"/>
      <c r="M162" s="990"/>
      <c r="N162" s="990"/>
      <c r="O162" s="990"/>
      <c r="P162" s="1123"/>
      <c r="Q162" s="990"/>
      <c r="R162" s="990"/>
      <c r="S162" s="990"/>
      <c r="T162" s="990"/>
      <c r="U162" s="990"/>
      <c r="V162" s="990"/>
      <c r="W162" s="990"/>
      <c r="X162" s="990"/>
      <c r="Y162" s="990"/>
      <c r="Z162" s="990"/>
      <c r="AA162" s="990"/>
      <c r="AB162" s="990"/>
      <c r="AC162" s="990"/>
      <c r="AD162" s="990"/>
      <c r="AE162" s="990"/>
      <c r="AF162" s="990"/>
      <c r="AG162" s="1080"/>
      <c r="AH162" s="1080"/>
      <c r="AI162" s="1080"/>
      <c r="AJ162" s="1080"/>
      <c r="AK162" s="990"/>
    </row>
    <row r="163">
      <c r="A163" s="995"/>
      <c r="B163" s="990"/>
      <c r="C163" s="1122"/>
      <c r="D163" s="995"/>
      <c r="E163" s="995"/>
      <c r="F163" s="990"/>
      <c r="G163" s="990"/>
      <c r="H163" s="990"/>
      <c r="I163" s="990"/>
      <c r="J163" s="1123"/>
      <c r="K163" s="990"/>
      <c r="L163" s="990"/>
      <c r="M163" s="990"/>
      <c r="N163" s="990"/>
      <c r="O163" s="990"/>
      <c r="P163" s="1123"/>
      <c r="Q163" s="990"/>
      <c r="R163" s="990"/>
      <c r="S163" s="990"/>
      <c r="T163" s="990"/>
      <c r="U163" s="990"/>
      <c r="V163" s="990"/>
      <c r="W163" s="990"/>
      <c r="X163" s="990"/>
      <c r="Y163" s="990"/>
      <c r="Z163" s="990"/>
      <c r="AA163" s="990"/>
      <c r="AB163" s="990"/>
      <c r="AC163" s="990"/>
      <c r="AD163" s="990"/>
      <c r="AE163" s="990"/>
      <c r="AF163" s="990"/>
      <c r="AG163" s="1080"/>
      <c r="AH163" s="1080"/>
      <c r="AI163" s="1080"/>
      <c r="AJ163" s="1080"/>
      <c r="AK163" s="990"/>
    </row>
    <row r="164">
      <c r="A164" s="995"/>
      <c r="B164" s="990"/>
      <c r="C164" s="1122"/>
      <c r="D164" s="995"/>
      <c r="E164" s="995"/>
      <c r="F164" s="990"/>
      <c r="G164" s="990"/>
      <c r="H164" s="990"/>
      <c r="I164" s="990"/>
      <c r="J164" s="1123"/>
      <c r="K164" s="990"/>
      <c r="L164" s="990"/>
      <c r="M164" s="990"/>
      <c r="N164" s="990"/>
      <c r="O164" s="990"/>
      <c r="P164" s="1123"/>
      <c r="Q164" s="990"/>
      <c r="R164" s="990"/>
      <c r="S164" s="990"/>
      <c r="T164" s="990"/>
      <c r="U164" s="990"/>
      <c r="V164" s="990"/>
      <c r="W164" s="990"/>
      <c r="X164" s="990"/>
      <c r="Y164" s="990"/>
      <c r="Z164" s="990"/>
      <c r="AA164" s="990"/>
      <c r="AB164" s="990"/>
      <c r="AC164" s="990"/>
      <c r="AD164" s="990"/>
      <c r="AE164" s="990"/>
      <c r="AF164" s="990"/>
      <c r="AG164" s="1080"/>
      <c r="AH164" s="1080"/>
      <c r="AI164" s="1080"/>
      <c r="AJ164" s="1080"/>
      <c r="AK164" s="990"/>
    </row>
    <row r="165">
      <c r="A165" s="995"/>
      <c r="B165" s="990"/>
      <c r="C165" s="1122"/>
      <c r="D165" s="995"/>
      <c r="E165" s="995"/>
      <c r="F165" s="990"/>
      <c r="G165" s="990"/>
      <c r="H165" s="990"/>
      <c r="I165" s="990"/>
      <c r="J165" s="1123"/>
      <c r="K165" s="990"/>
      <c r="L165" s="990"/>
      <c r="M165" s="990"/>
      <c r="N165" s="990"/>
      <c r="O165" s="990"/>
      <c r="P165" s="1123"/>
      <c r="Q165" s="990"/>
      <c r="R165" s="990"/>
      <c r="S165" s="990"/>
      <c r="T165" s="990"/>
      <c r="U165" s="990"/>
      <c r="V165" s="990"/>
      <c r="W165" s="990"/>
      <c r="X165" s="990"/>
      <c r="Y165" s="990"/>
      <c r="Z165" s="990"/>
      <c r="AA165" s="990"/>
      <c r="AB165" s="990"/>
      <c r="AC165" s="990"/>
      <c r="AD165" s="990"/>
      <c r="AE165" s="990"/>
      <c r="AF165" s="990"/>
      <c r="AG165" s="1080"/>
      <c r="AH165" s="1080"/>
      <c r="AI165" s="1080"/>
      <c r="AJ165" s="1080"/>
      <c r="AK165" s="990"/>
    </row>
    <row r="166">
      <c r="A166" s="995"/>
      <c r="B166" s="990"/>
      <c r="C166" s="1122"/>
      <c r="D166" s="995"/>
      <c r="E166" s="995"/>
      <c r="F166" s="990"/>
      <c r="G166" s="990"/>
      <c r="H166" s="990"/>
      <c r="I166" s="990"/>
      <c r="J166" s="1123"/>
      <c r="K166" s="990"/>
      <c r="L166" s="990"/>
      <c r="M166" s="990"/>
      <c r="N166" s="990"/>
      <c r="O166" s="990"/>
      <c r="P166" s="1123"/>
      <c r="Q166" s="990"/>
      <c r="R166" s="990"/>
      <c r="S166" s="990"/>
      <c r="T166" s="990"/>
      <c r="U166" s="990"/>
      <c r="V166" s="990"/>
      <c r="W166" s="990"/>
      <c r="X166" s="990"/>
      <c r="Y166" s="990"/>
      <c r="Z166" s="990"/>
      <c r="AA166" s="990"/>
      <c r="AB166" s="990"/>
      <c r="AC166" s="990"/>
      <c r="AD166" s="990"/>
      <c r="AE166" s="990"/>
      <c r="AF166" s="990"/>
      <c r="AG166" s="1080"/>
      <c r="AH166" s="1080"/>
      <c r="AI166" s="1080"/>
      <c r="AJ166" s="1080"/>
      <c r="AK166" s="990"/>
    </row>
    <row r="167">
      <c r="A167" s="995"/>
      <c r="B167" s="990"/>
      <c r="C167" s="1122"/>
      <c r="D167" s="995"/>
      <c r="E167" s="995"/>
      <c r="F167" s="990"/>
      <c r="G167" s="990"/>
      <c r="H167" s="990"/>
      <c r="I167" s="990"/>
      <c r="J167" s="1123"/>
      <c r="K167" s="990"/>
      <c r="L167" s="990"/>
      <c r="M167" s="990"/>
      <c r="N167" s="990"/>
      <c r="O167" s="990"/>
      <c r="P167" s="1123"/>
      <c r="Q167" s="990"/>
      <c r="R167" s="990"/>
      <c r="S167" s="990"/>
      <c r="T167" s="990"/>
      <c r="U167" s="990"/>
      <c r="V167" s="990"/>
      <c r="W167" s="990"/>
      <c r="X167" s="990"/>
      <c r="Y167" s="990"/>
      <c r="Z167" s="990"/>
      <c r="AA167" s="990"/>
      <c r="AB167" s="990"/>
      <c r="AC167" s="990"/>
      <c r="AD167" s="990"/>
      <c r="AE167" s="990"/>
      <c r="AF167" s="990"/>
      <c r="AG167" s="1080"/>
      <c r="AH167" s="1080"/>
      <c r="AI167" s="1080"/>
      <c r="AJ167" s="1080"/>
      <c r="AK167" s="990"/>
    </row>
    <row r="168">
      <c r="A168" s="995"/>
      <c r="B168" s="990"/>
      <c r="C168" s="1122"/>
      <c r="D168" s="995"/>
      <c r="E168" s="995"/>
      <c r="F168" s="990"/>
      <c r="G168" s="990"/>
      <c r="H168" s="990"/>
      <c r="I168" s="990"/>
      <c r="J168" s="1123"/>
      <c r="K168" s="990"/>
      <c r="L168" s="990"/>
      <c r="M168" s="990"/>
      <c r="N168" s="990"/>
      <c r="O168" s="990"/>
      <c r="P168" s="1123"/>
      <c r="Q168" s="990"/>
      <c r="R168" s="990"/>
      <c r="S168" s="990"/>
      <c r="T168" s="990"/>
      <c r="U168" s="990"/>
      <c r="V168" s="990"/>
      <c r="W168" s="990"/>
      <c r="X168" s="990"/>
      <c r="Y168" s="990"/>
      <c r="Z168" s="990"/>
      <c r="AA168" s="990"/>
      <c r="AB168" s="990"/>
      <c r="AC168" s="990"/>
      <c r="AD168" s="990"/>
      <c r="AE168" s="990"/>
      <c r="AF168" s="990"/>
      <c r="AG168" s="1080"/>
      <c r="AH168" s="1080"/>
      <c r="AI168" s="1080"/>
      <c r="AJ168" s="1080"/>
      <c r="AK168" s="990"/>
    </row>
    <row r="169">
      <c r="A169" s="995"/>
      <c r="B169" s="990"/>
      <c r="C169" s="1122"/>
      <c r="D169" s="995"/>
      <c r="E169" s="995"/>
      <c r="F169" s="990"/>
      <c r="G169" s="990"/>
      <c r="H169" s="990"/>
      <c r="I169" s="990"/>
      <c r="J169" s="1123"/>
      <c r="K169" s="990"/>
      <c r="L169" s="990"/>
      <c r="M169" s="990"/>
      <c r="N169" s="990"/>
      <c r="O169" s="990"/>
      <c r="P169" s="1123"/>
      <c r="Q169" s="990"/>
      <c r="R169" s="990"/>
      <c r="S169" s="990"/>
      <c r="T169" s="990"/>
      <c r="U169" s="990"/>
      <c r="V169" s="990"/>
      <c r="W169" s="990"/>
      <c r="X169" s="990"/>
      <c r="Y169" s="990"/>
      <c r="Z169" s="990"/>
      <c r="AA169" s="990"/>
      <c r="AB169" s="990"/>
      <c r="AC169" s="990"/>
      <c r="AD169" s="990"/>
      <c r="AE169" s="990"/>
      <c r="AF169" s="990"/>
      <c r="AG169" s="1080"/>
      <c r="AH169" s="1080"/>
      <c r="AI169" s="1080"/>
      <c r="AJ169" s="1080"/>
      <c r="AK169" s="990"/>
    </row>
    <row r="170">
      <c r="A170" s="995"/>
      <c r="B170" s="990"/>
      <c r="C170" s="1122"/>
      <c r="D170" s="995"/>
      <c r="E170" s="995"/>
      <c r="F170" s="990"/>
      <c r="G170" s="990"/>
      <c r="H170" s="990"/>
      <c r="I170" s="990"/>
      <c r="J170" s="1123"/>
      <c r="K170" s="990"/>
      <c r="L170" s="990"/>
      <c r="M170" s="990"/>
      <c r="N170" s="990"/>
      <c r="O170" s="990"/>
      <c r="P170" s="1123"/>
      <c r="Q170" s="990"/>
      <c r="R170" s="990"/>
      <c r="S170" s="990"/>
      <c r="T170" s="990"/>
      <c r="U170" s="990"/>
      <c r="V170" s="990"/>
      <c r="W170" s="990"/>
      <c r="X170" s="990"/>
      <c r="Y170" s="990"/>
      <c r="Z170" s="990"/>
      <c r="AA170" s="990"/>
      <c r="AB170" s="990"/>
      <c r="AC170" s="990"/>
      <c r="AD170" s="990"/>
      <c r="AE170" s="990"/>
      <c r="AF170" s="990"/>
      <c r="AG170" s="1080"/>
      <c r="AH170" s="1080"/>
      <c r="AI170" s="1080"/>
      <c r="AJ170" s="1080"/>
      <c r="AK170" s="990"/>
    </row>
    <row r="171">
      <c r="A171" s="995"/>
      <c r="B171" s="990"/>
      <c r="C171" s="1122"/>
      <c r="D171" s="995"/>
      <c r="E171" s="995"/>
      <c r="F171" s="990"/>
      <c r="G171" s="990"/>
      <c r="H171" s="990"/>
      <c r="I171" s="990"/>
      <c r="J171" s="1123"/>
      <c r="K171" s="990"/>
      <c r="L171" s="990"/>
      <c r="M171" s="990"/>
      <c r="N171" s="990"/>
      <c r="O171" s="990"/>
      <c r="P171" s="1123"/>
      <c r="Q171" s="990"/>
      <c r="R171" s="990"/>
      <c r="S171" s="990"/>
      <c r="T171" s="990"/>
      <c r="U171" s="990"/>
      <c r="V171" s="990"/>
      <c r="W171" s="990"/>
      <c r="X171" s="990"/>
      <c r="Y171" s="990"/>
      <c r="Z171" s="990"/>
      <c r="AA171" s="990"/>
      <c r="AB171" s="990"/>
      <c r="AC171" s="990"/>
      <c r="AD171" s="990"/>
      <c r="AE171" s="990"/>
      <c r="AF171" s="990"/>
      <c r="AG171" s="1080"/>
      <c r="AH171" s="1080"/>
      <c r="AI171" s="1080"/>
      <c r="AJ171" s="1080"/>
      <c r="AK171" s="990"/>
    </row>
    <row r="172">
      <c r="A172" s="995"/>
      <c r="B172" s="990"/>
      <c r="C172" s="1122"/>
      <c r="D172" s="995"/>
      <c r="E172" s="995"/>
      <c r="F172" s="990"/>
      <c r="G172" s="990"/>
      <c r="H172" s="990"/>
      <c r="I172" s="990"/>
      <c r="J172" s="1123"/>
      <c r="K172" s="990"/>
      <c r="L172" s="990"/>
      <c r="M172" s="990"/>
      <c r="N172" s="990"/>
      <c r="O172" s="990"/>
      <c r="P172" s="1123"/>
      <c r="Q172" s="990"/>
      <c r="R172" s="990"/>
      <c r="S172" s="990"/>
      <c r="T172" s="990"/>
      <c r="U172" s="990"/>
      <c r="V172" s="990"/>
      <c r="W172" s="990"/>
      <c r="X172" s="990"/>
      <c r="Y172" s="990"/>
      <c r="Z172" s="990"/>
      <c r="AA172" s="990"/>
      <c r="AB172" s="990"/>
      <c r="AC172" s="990"/>
      <c r="AD172" s="990"/>
      <c r="AE172" s="990"/>
      <c r="AF172" s="990"/>
      <c r="AG172" s="1080"/>
      <c r="AH172" s="1080"/>
      <c r="AI172" s="1080"/>
      <c r="AJ172" s="1080"/>
      <c r="AK172" s="990"/>
    </row>
    <row r="173">
      <c r="A173" s="995"/>
      <c r="B173" s="990"/>
      <c r="C173" s="1122"/>
      <c r="D173" s="995"/>
      <c r="E173" s="995"/>
      <c r="F173" s="990"/>
      <c r="G173" s="990"/>
      <c r="H173" s="990"/>
      <c r="I173" s="990"/>
      <c r="J173" s="1123"/>
      <c r="K173" s="990"/>
      <c r="L173" s="990"/>
      <c r="M173" s="990"/>
      <c r="N173" s="990"/>
      <c r="O173" s="990"/>
      <c r="P173" s="1123"/>
      <c r="Q173" s="990"/>
      <c r="R173" s="990"/>
      <c r="S173" s="990"/>
      <c r="T173" s="990"/>
      <c r="U173" s="990"/>
      <c r="V173" s="990"/>
      <c r="W173" s="990"/>
      <c r="X173" s="990"/>
      <c r="Y173" s="990"/>
      <c r="Z173" s="990"/>
      <c r="AA173" s="990"/>
      <c r="AB173" s="990"/>
      <c r="AC173" s="990"/>
      <c r="AD173" s="990"/>
      <c r="AE173" s="990"/>
      <c r="AF173" s="990"/>
      <c r="AG173" s="1080"/>
      <c r="AH173" s="1080"/>
      <c r="AI173" s="1080"/>
      <c r="AJ173" s="1080"/>
      <c r="AK173" s="990"/>
    </row>
    <row r="174">
      <c r="A174" s="995"/>
      <c r="B174" s="990"/>
      <c r="C174" s="1122"/>
      <c r="D174" s="995"/>
      <c r="E174" s="995"/>
      <c r="F174" s="990"/>
      <c r="G174" s="990"/>
      <c r="H174" s="990"/>
      <c r="I174" s="990"/>
      <c r="J174" s="1123"/>
      <c r="K174" s="990"/>
      <c r="L174" s="990"/>
      <c r="M174" s="990"/>
      <c r="N174" s="990"/>
      <c r="O174" s="990"/>
      <c r="P174" s="1123"/>
      <c r="Q174" s="990"/>
      <c r="R174" s="990"/>
      <c r="S174" s="990"/>
      <c r="T174" s="990"/>
      <c r="U174" s="990"/>
      <c r="V174" s="990"/>
      <c r="W174" s="990"/>
      <c r="X174" s="990"/>
      <c r="Y174" s="990"/>
      <c r="Z174" s="990"/>
      <c r="AA174" s="990"/>
      <c r="AB174" s="990"/>
      <c r="AC174" s="990"/>
      <c r="AD174" s="990"/>
      <c r="AE174" s="990"/>
      <c r="AF174" s="990"/>
      <c r="AG174" s="1080"/>
      <c r="AH174" s="1080"/>
      <c r="AI174" s="1080"/>
      <c r="AJ174" s="1080"/>
      <c r="AK174" s="990"/>
    </row>
    <row r="175">
      <c r="A175" s="995"/>
      <c r="B175" s="990"/>
      <c r="C175" s="1122"/>
      <c r="D175" s="995"/>
      <c r="E175" s="995"/>
      <c r="F175" s="990"/>
      <c r="G175" s="990"/>
      <c r="H175" s="990"/>
      <c r="I175" s="990"/>
      <c r="J175" s="1123"/>
      <c r="K175" s="990"/>
      <c r="L175" s="990"/>
      <c r="M175" s="990"/>
      <c r="N175" s="990"/>
      <c r="O175" s="990"/>
      <c r="P175" s="1123"/>
      <c r="Q175" s="990"/>
      <c r="R175" s="990"/>
      <c r="S175" s="990"/>
      <c r="T175" s="990"/>
      <c r="U175" s="990"/>
      <c r="V175" s="990"/>
      <c r="W175" s="990"/>
      <c r="X175" s="990"/>
      <c r="Y175" s="990"/>
      <c r="Z175" s="990"/>
      <c r="AA175" s="990"/>
      <c r="AB175" s="990"/>
      <c r="AC175" s="990"/>
      <c r="AD175" s="990"/>
      <c r="AE175" s="990"/>
      <c r="AF175" s="990"/>
      <c r="AG175" s="1080"/>
      <c r="AH175" s="1080"/>
      <c r="AI175" s="1080"/>
      <c r="AJ175" s="1080"/>
      <c r="AK175" s="990"/>
    </row>
    <row r="176">
      <c r="A176" s="995"/>
      <c r="B176" s="990"/>
      <c r="C176" s="1122"/>
      <c r="D176" s="995"/>
      <c r="E176" s="995"/>
      <c r="F176" s="990"/>
      <c r="G176" s="990"/>
      <c r="H176" s="990"/>
      <c r="I176" s="990"/>
      <c r="J176" s="1123"/>
      <c r="K176" s="990"/>
      <c r="L176" s="990"/>
      <c r="M176" s="990"/>
      <c r="N176" s="990"/>
      <c r="O176" s="990"/>
      <c r="P176" s="1123"/>
      <c r="Q176" s="990"/>
      <c r="R176" s="990"/>
      <c r="S176" s="990"/>
      <c r="T176" s="990"/>
      <c r="U176" s="990"/>
      <c r="V176" s="990"/>
      <c r="W176" s="990"/>
      <c r="X176" s="990"/>
      <c r="Y176" s="990"/>
      <c r="Z176" s="990"/>
      <c r="AA176" s="990"/>
      <c r="AB176" s="990"/>
      <c r="AC176" s="990"/>
      <c r="AD176" s="990"/>
      <c r="AE176" s="990"/>
      <c r="AF176" s="990"/>
      <c r="AG176" s="1080"/>
      <c r="AH176" s="1080"/>
      <c r="AI176" s="1080"/>
      <c r="AJ176" s="1080"/>
      <c r="AK176" s="990"/>
    </row>
    <row r="177">
      <c r="A177" s="995"/>
      <c r="B177" s="990"/>
      <c r="C177" s="1122"/>
      <c r="D177" s="995"/>
      <c r="E177" s="995"/>
      <c r="F177" s="990"/>
      <c r="G177" s="990"/>
      <c r="H177" s="990"/>
      <c r="I177" s="990"/>
      <c r="J177" s="1123"/>
      <c r="K177" s="990"/>
      <c r="L177" s="990"/>
      <c r="M177" s="990"/>
      <c r="N177" s="990"/>
      <c r="O177" s="990"/>
      <c r="P177" s="1123"/>
      <c r="Q177" s="990"/>
      <c r="R177" s="990"/>
      <c r="S177" s="990"/>
      <c r="T177" s="990"/>
      <c r="U177" s="990"/>
      <c r="V177" s="990"/>
      <c r="W177" s="990"/>
      <c r="X177" s="990"/>
      <c r="Y177" s="990"/>
      <c r="Z177" s="990"/>
      <c r="AA177" s="990"/>
      <c r="AB177" s="990"/>
      <c r="AC177" s="990"/>
      <c r="AD177" s="990"/>
      <c r="AE177" s="990"/>
      <c r="AF177" s="990"/>
      <c r="AG177" s="1080"/>
      <c r="AH177" s="1080"/>
      <c r="AI177" s="1080"/>
      <c r="AJ177" s="1080"/>
      <c r="AK177" s="990"/>
    </row>
    <row r="178">
      <c r="A178" s="995"/>
      <c r="B178" s="990"/>
      <c r="C178" s="1122"/>
      <c r="D178" s="995"/>
      <c r="E178" s="995"/>
      <c r="F178" s="990"/>
      <c r="G178" s="990"/>
      <c r="H178" s="990"/>
      <c r="I178" s="990"/>
      <c r="J178" s="1123"/>
      <c r="K178" s="990"/>
      <c r="L178" s="990"/>
      <c r="M178" s="990"/>
      <c r="N178" s="990"/>
      <c r="O178" s="990"/>
      <c r="P178" s="1123"/>
      <c r="Q178" s="990"/>
      <c r="R178" s="990"/>
      <c r="S178" s="990"/>
      <c r="T178" s="990"/>
      <c r="U178" s="990"/>
      <c r="V178" s="990"/>
      <c r="W178" s="990"/>
      <c r="X178" s="990"/>
      <c r="Y178" s="990"/>
      <c r="Z178" s="990"/>
      <c r="AA178" s="990"/>
      <c r="AB178" s="990"/>
      <c r="AC178" s="990"/>
      <c r="AD178" s="990"/>
      <c r="AE178" s="990"/>
      <c r="AF178" s="990"/>
      <c r="AG178" s="1080"/>
      <c r="AH178" s="1080"/>
      <c r="AI178" s="1080"/>
      <c r="AJ178" s="1080"/>
      <c r="AK178" s="990"/>
    </row>
    <row r="179">
      <c r="A179" s="995"/>
      <c r="B179" s="990"/>
      <c r="C179" s="1122"/>
      <c r="D179" s="995"/>
      <c r="E179" s="995"/>
      <c r="F179" s="990"/>
      <c r="G179" s="990"/>
      <c r="H179" s="990"/>
      <c r="I179" s="990"/>
      <c r="J179" s="1123"/>
      <c r="K179" s="990"/>
      <c r="L179" s="990"/>
      <c r="M179" s="990"/>
      <c r="N179" s="990"/>
      <c r="O179" s="990"/>
      <c r="P179" s="1123"/>
      <c r="Q179" s="990"/>
      <c r="R179" s="990"/>
      <c r="S179" s="990"/>
      <c r="T179" s="990"/>
      <c r="U179" s="990"/>
      <c r="V179" s="990"/>
      <c r="W179" s="990"/>
      <c r="X179" s="990"/>
      <c r="Y179" s="990"/>
      <c r="Z179" s="990"/>
      <c r="AA179" s="990"/>
      <c r="AB179" s="990"/>
      <c r="AC179" s="990"/>
      <c r="AD179" s="990"/>
      <c r="AE179" s="990"/>
      <c r="AF179" s="990"/>
      <c r="AG179" s="1080"/>
      <c r="AH179" s="1080"/>
      <c r="AI179" s="1080"/>
      <c r="AJ179" s="1080"/>
      <c r="AK179" s="990"/>
    </row>
    <row r="180">
      <c r="A180" s="995"/>
      <c r="B180" s="990"/>
      <c r="C180" s="1122"/>
      <c r="D180" s="995"/>
      <c r="E180" s="995"/>
      <c r="F180" s="990"/>
      <c r="G180" s="990"/>
      <c r="H180" s="990"/>
      <c r="I180" s="990"/>
      <c r="J180" s="1123"/>
      <c r="K180" s="990"/>
      <c r="L180" s="990"/>
      <c r="M180" s="990"/>
      <c r="N180" s="990"/>
      <c r="O180" s="990"/>
      <c r="P180" s="1123"/>
      <c r="Q180" s="990"/>
      <c r="R180" s="990"/>
      <c r="S180" s="990"/>
      <c r="T180" s="990"/>
      <c r="U180" s="990"/>
      <c r="V180" s="990"/>
      <c r="W180" s="990"/>
      <c r="X180" s="990"/>
      <c r="Y180" s="990"/>
      <c r="Z180" s="990"/>
      <c r="AA180" s="990"/>
      <c r="AB180" s="990"/>
      <c r="AC180" s="990"/>
      <c r="AD180" s="990"/>
      <c r="AE180" s="990"/>
      <c r="AF180" s="990"/>
      <c r="AG180" s="1080"/>
      <c r="AH180" s="1080"/>
      <c r="AI180" s="1080"/>
      <c r="AJ180" s="1080"/>
      <c r="AK180" s="990"/>
    </row>
    <row r="181">
      <c r="A181" s="995"/>
      <c r="B181" s="990"/>
      <c r="C181" s="1122"/>
      <c r="D181" s="995"/>
      <c r="E181" s="995"/>
      <c r="F181" s="990"/>
      <c r="G181" s="990"/>
      <c r="H181" s="990"/>
      <c r="I181" s="990"/>
      <c r="J181" s="1123"/>
      <c r="K181" s="990"/>
      <c r="L181" s="990"/>
      <c r="M181" s="990"/>
      <c r="N181" s="990"/>
      <c r="O181" s="990"/>
      <c r="P181" s="1123"/>
      <c r="Q181" s="990"/>
      <c r="R181" s="990"/>
      <c r="S181" s="990"/>
      <c r="T181" s="990"/>
      <c r="U181" s="990"/>
      <c r="V181" s="990"/>
      <c r="W181" s="990"/>
      <c r="X181" s="990"/>
      <c r="Y181" s="990"/>
      <c r="Z181" s="990"/>
      <c r="AA181" s="990"/>
      <c r="AB181" s="990"/>
      <c r="AC181" s="990"/>
      <c r="AD181" s="990"/>
      <c r="AE181" s="990"/>
      <c r="AF181" s="990"/>
      <c r="AG181" s="1080"/>
      <c r="AH181" s="1080"/>
      <c r="AI181" s="1080"/>
      <c r="AJ181" s="1080"/>
      <c r="AK181" s="990"/>
    </row>
    <row r="182">
      <c r="A182" s="995"/>
      <c r="B182" s="990"/>
      <c r="C182" s="1122"/>
      <c r="D182" s="995"/>
      <c r="E182" s="995"/>
      <c r="F182" s="990"/>
      <c r="G182" s="990"/>
      <c r="H182" s="990"/>
      <c r="I182" s="990"/>
      <c r="J182" s="1123"/>
      <c r="K182" s="990"/>
      <c r="L182" s="990"/>
      <c r="M182" s="990"/>
      <c r="N182" s="990"/>
      <c r="O182" s="990"/>
      <c r="P182" s="1123"/>
      <c r="Q182" s="990"/>
      <c r="R182" s="990"/>
      <c r="S182" s="990"/>
      <c r="T182" s="990"/>
      <c r="U182" s="990"/>
      <c r="V182" s="990"/>
      <c r="W182" s="990"/>
      <c r="X182" s="990"/>
      <c r="Y182" s="990"/>
      <c r="Z182" s="990"/>
      <c r="AA182" s="990"/>
      <c r="AB182" s="990"/>
      <c r="AC182" s="990"/>
      <c r="AD182" s="990"/>
      <c r="AE182" s="990"/>
      <c r="AF182" s="990"/>
      <c r="AG182" s="1080"/>
      <c r="AH182" s="1080"/>
      <c r="AI182" s="1080"/>
      <c r="AJ182" s="1080"/>
      <c r="AK182" s="990"/>
    </row>
    <row r="183">
      <c r="A183" s="995"/>
      <c r="B183" s="990"/>
      <c r="C183" s="1122"/>
      <c r="D183" s="995"/>
      <c r="E183" s="995"/>
      <c r="F183" s="990"/>
      <c r="G183" s="990"/>
      <c r="H183" s="990"/>
      <c r="I183" s="990"/>
      <c r="J183" s="1123"/>
      <c r="K183" s="990"/>
      <c r="L183" s="990"/>
      <c r="M183" s="990"/>
      <c r="N183" s="990"/>
      <c r="O183" s="990"/>
      <c r="P183" s="1123"/>
      <c r="Q183" s="990"/>
      <c r="R183" s="990"/>
      <c r="S183" s="990"/>
      <c r="T183" s="990"/>
      <c r="U183" s="990"/>
      <c r="V183" s="990"/>
      <c r="W183" s="990"/>
      <c r="X183" s="990"/>
      <c r="Y183" s="990"/>
      <c r="Z183" s="990"/>
      <c r="AA183" s="990"/>
      <c r="AB183" s="990"/>
      <c r="AC183" s="990"/>
      <c r="AD183" s="990"/>
      <c r="AE183" s="990"/>
      <c r="AF183" s="990"/>
      <c r="AG183" s="1080"/>
      <c r="AH183" s="1080"/>
      <c r="AI183" s="1080"/>
      <c r="AJ183" s="1080"/>
      <c r="AK183" s="990"/>
    </row>
    <row r="184">
      <c r="A184" s="995"/>
      <c r="B184" s="990"/>
      <c r="C184" s="1122"/>
      <c r="D184" s="995"/>
      <c r="E184" s="995"/>
      <c r="F184" s="990"/>
      <c r="G184" s="990"/>
      <c r="H184" s="990"/>
      <c r="I184" s="990"/>
      <c r="J184" s="1123"/>
      <c r="K184" s="990"/>
      <c r="L184" s="990"/>
      <c r="M184" s="990"/>
      <c r="N184" s="990"/>
      <c r="O184" s="990"/>
      <c r="P184" s="1123"/>
      <c r="Q184" s="990"/>
      <c r="R184" s="990"/>
      <c r="S184" s="990"/>
      <c r="T184" s="990"/>
      <c r="U184" s="990"/>
      <c r="V184" s="990"/>
      <c r="W184" s="990"/>
      <c r="X184" s="990"/>
      <c r="Y184" s="990"/>
      <c r="Z184" s="990"/>
      <c r="AA184" s="990"/>
      <c r="AB184" s="990"/>
      <c r="AC184" s="990"/>
      <c r="AD184" s="990"/>
      <c r="AE184" s="990"/>
      <c r="AF184" s="990"/>
      <c r="AG184" s="1080"/>
      <c r="AH184" s="1080"/>
      <c r="AI184" s="1080"/>
      <c r="AJ184" s="1080"/>
      <c r="AK184" s="990"/>
    </row>
    <row r="185">
      <c r="A185" s="995"/>
      <c r="B185" s="990"/>
      <c r="C185" s="1122"/>
      <c r="D185" s="995"/>
      <c r="E185" s="995"/>
      <c r="F185" s="990"/>
      <c r="G185" s="990"/>
      <c r="H185" s="990"/>
      <c r="I185" s="990"/>
      <c r="J185" s="1123"/>
      <c r="K185" s="990"/>
      <c r="L185" s="990"/>
      <c r="M185" s="990"/>
      <c r="N185" s="990"/>
      <c r="O185" s="990"/>
      <c r="P185" s="1123"/>
      <c r="Q185" s="990"/>
      <c r="R185" s="990"/>
      <c r="S185" s="990"/>
      <c r="T185" s="990"/>
      <c r="U185" s="990"/>
      <c r="V185" s="990"/>
      <c r="W185" s="990"/>
      <c r="X185" s="990"/>
      <c r="Y185" s="990"/>
      <c r="Z185" s="990"/>
      <c r="AA185" s="990"/>
      <c r="AB185" s="990"/>
      <c r="AC185" s="990"/>
      <c r="AD185" s="990"/>
      <c r="AE185" s="990"/>
      <c r="AF185" s="990"/>
      <c r="AG185" s="1080"/>
      <c r="AH185" s="1080"/>
      <c r="AI185" s="1080"/>
      <c r="AJ185" s="1080"/>
      <c r="AK185" s="990"/>
    </row>
    <row r="186">
      <c r="A186" s="995"/>
      <c r="B186" s="990"/>
      <c r="C186" s="1122"/>
      <c r="D186" s="995"/>
      <c r="E186" s="995"/>
      <c r="F186" s="990"/>
      <c r="G186" s="990"/>
      <c r="H186" s="990"/>
      <c r="I186" s="990"/>
      <c r="J186" s="1123"/>
      <c r="K186" s="990"/>
      <c r="L186" s="990"/>
      <c r="M186" s="990"/>
      <c r="N186" s="990"/>
      <c r="O186" s="990"/>
      <c r="P186" s="1123"/>
      <c r="Q186" s="990"/>
      <c r="R186" s="990"/>
      <c r="S186" s="990"/>
      <c r="T186" s="990"/>
      <c r="U186" s="990"/>
      <c r="V186" s="990"/>
      <c r="W186" s="990"/>
      <c r="X186" s="990"/>
      <c r="Y186" s="990"/>
      <c r="Z186" s="990"/>
      <c r="AA186" s="990"/>
      <c r="AB186" s="990"/>
      <c r="AC186" s="990"/>
      <c r="AD186" s="990"/>
      <c r="AE186" s="990"/>
      <c r="AF186" s="990"/>
      <c r="AG186" s="1080"/>
      <c r="AH186" s="1080"/>
      <c r="AI186" s="1080"/>
      <c r="AJ186" s="1080"/>
      <c r="AK186" s="990"/>
    </row>
    <row r="187">
      <c r="A187" s="995"/>
      <c r="B187" s="990"/>
      <c r="C187" s="1122"/>
      <c r="D187" s="995"/>
      <c r="E187" s="995"/>
      <c r="F187" s="990"/>
      <c r="G187" s="990"/>
      <c r="H187" s="990"/>
      <c r="I187" s="990"/>
      <c r="J187" s="1123"/>
      <c r="K187" s="990"/>
      <c r="L187" s="990"/>
      <c r="M187" s="990"/>
      <c r="N187" s="990"/>
      <c r="O187" s="990"/>
      <c r="P187" s="1123"/>
      <c r="Q187" s="990"/>
      <c r="R187" s="990"/>
      <c r="S187" s="990"/>
      <c r="T187" s="990"/>
      <c r="U187" s="990"/>
      <c r="V187" s="990"/>
      <c r="W187" s="990"/>
      <c r="X187" s="990"/>
      <c r="Y187" s="990"/>
      <c r="Z187" s="990"/>
      <c r="AA187" s="990"/>
      <c r="AB187" s="990"/>
      <c r="AC187" s="990"/>
      <c r="AD187" s="990"/>
      <c r="AE187" s="990"/>
      <c r="AF187" s="990"/>
      <c r="AG187" s="1080"/>
      <c r="AH187" s="1080"/>
      <c r="AI187" s="1080"/>
      <c r="AJ187" s="1080"/>
      <c r="AK187" s="990"/>
    </row>
    <row r="188">
      <c r="A188" s="995"/>
      <c r="B188" s="990"/>
      <c r="C188" s="1122"/>
      <c r="D188" s="995"/>
      <c r="E188" s="995"/>
      <c r="F188" s="990"/>
      <c r="G188" s="990"/>
      <c r="H188" s="990"/>
      <c r="I188" s="990"/>
      <c r="J188" s="1123"/>
      <c r="K188" s="990"/>
      <c r="L188" s="990"/>
      <c r="M188" s="990"/>
      <c r="N188" s="990"/>
      <c r="O188" s="990"/>
      <c r="P188" s="1123"/>
      <c r="Q188" s="990"/>
      <c r="R188" s="990"/>
      <c r="S188" s="990"/>
      <c r="T188" s="990"/>
      <c r="U188" s="990"/>
      <c r="V188" s="990"/>
      <c r="W188" s="990"/>
      <c r="X188" s="990"/>
      <c r="Y188" s="990"/>
      <c r="Z188" s="990"/>
      <c r="AA188" s="990"/>
      <c r="AB188" s="990"/>
      <c r="AC188" s="990"/>
      <c r="AD188" s="990"/>
      <c r="AE188" s="990"/>
      <c r="AF188" s="990"/>
      <c r="AG188" s="1080"/>
      <c r="AH188" s="1080"/>
      <c r="AI188" s="1080"/>
      <c r="AJ188" s="1080"/>
      <c r="AK188" s="990"/>
    </row>
    <row r="189">
      <c r="A189" s="995"/>
      <c r="B189" s="990"/>
      <c r="C189" s="1122"/>
      <c r="D189" s="995"/>
      <c r="E189" s="995"/>
      <c r="F189" s="990"/>
      <c r="G189" s="990"/>
      <c r="H189" s="990"/>
      <c r="I189" s="990"/>
      <c r="J189" s="1123"/>
      <c r="K189" s="990"/>
      <c r="L189" s="990"/>
      <c r="M189" s="990"/>
      <c r="N189" s="990"/>
      <c r="O189" s="990"/>
      <c r="P189" s="1123"/>
      <c r="Q189" s="990"/>
      <c r="R189" s="990"/>
      <c r="S189" s="990"/>
      <c r="T189" s="990"/>
      <c r="U189" s="990"/>
      <c r="V189" s="990"/>
      <c r="W189" s="990"/>
      <c r="X189" s="990"/>
      <c r="Y189" s="990"/>
      <c r="Z189" s="990"/>
      <c r="AA189" s="990"/>
      <c r="AB189" s="990"/>
      <c r="AC189" s="990"/>
      <c r="AD189" s="990"/>
      <c r="AE189" s="990"/>
      <c r="AF189" s="990"/>
      <c r="AG189" s="1080"/>
      <c r="AH189" s="1080"/>
      <c r="AI189" s="1080"/>
      <c r="AJ189" s="1080"/>
      <c r="AK189" s="990"/>
    </row>
    <row r="190">
      <c r="A190" s="995"/>
      <c r="B190" s="990"/>
      <c r="C190" s="1122"/>
      <c r="D190" s="995"/>
      <c r="E190" s="995"/>
      <c r="F190" s="990"/>
      <c r="G190" s="990"/>
      <c r="H190" s="990"/>
      <c r="I190" s="990"/>
      <c r="J190" s="1123"/>
      <c r="K190" s="990"/>
      <c r="L190" s="990"/>
      <c r="M190" s="990"/>
      <c r="N190" s="990"/>
      <c r="O190" s="990"/>
      <c r="P190" s="1123"/>
      <c r="Q190" s="990"/>
      <c r="R190" s="990"/>
      <c r="S190" s="990"/>
      <c r="T190" s="990"/>
      <c r="U190" s="990"/>
      <c r="V190" s="990"/>
      <c r="W190" s="990"/>
      <c r="X190" s="990"/>
      <c r="Y190" s="990"/>
      <c r="Z190" s="990"/>
      <c r="AA190" s="990"/>
      <c r="AB190" s="990"/>
      <c r="AC190" s="990"/>
      <c r="AD190" s="990"/>
      <c r="AE190" s="990"/>
      <c r="AF190" s="990"/>
      <c r="AG190" s="1080"/>
      <c r="AH190" s="1080"/>
      <c r="AI190" s="1080"/>
      <c r="AJ190" s="1080"/>
      <c r="AK190" s="990"/>
    </row>
    <row r="191">
      <c r="A191" s="995"/>
      <c r="B191" s="990"/>
      <c r="C191" s="1122"/>
      <c r="D191" s="995"/>
      <c r="E191" s="995"/>
      <c r="F191" s="990"/>
      <c r="G191" s="990"/>
      <c r="H191" s="990"/>
      <c r="I191" s="990"/>
      <c r="J191" s="1123"/>
      <c r="K191" s="990"/>
      <c r="L191" s="990"/>
      <c r="M191" s="990"/>
      <c r="N191" s="990"/>
      <c r="O191" s="990"/>
      <c r="P191" s="1123"/>
      <c r="Q191" s="990"/>
      <c r="R191" s="990"/>
      <c r="S191" s="990"/>
      <c r="T191" s="990"/>
      <c r="U191" s="990"/>
      <c r="V191" s="990"/>
      <c r="W191" s="990"/>
      <c r="X191" s="990"/>
      <c r="Y191" s="990"/>
      <c r="Z191" s="990"/>
      <c r="AA191" s="990"/>
      <c r="AB191" s="990"/>
      <c r="AC191" s="990"/>
      <c r="AD191" s="990"/>
      <c r="AE191" s="990"/>
      <c r="AF191" s="990"/>
      <c r="AG191" s="1080"/>
      <c r="AH191" s="1080"/>
      <c r="AI191" s="1080"/>
      <c r="AJ191" s="1080"/>
      <c r="AK191" s="990"/>
    </row>
    <row r="192">
      <c r="A192" s="995"/>
      <c r="B192" s="990"/>
      <c r="C192" s="1122"/>
      <c r="D192" s="995"/>
      <c r="E192" s="995"/>
      <c r="F192" s="990"/>
      <c r="G192" s="990"/>
      <c r="H192" s="990"/>
      <c r="I192" s="990"/>
      <c r="J192" s="1123"/>
      <c r="K192" s="990"/>
      <c r="L192" s="990"/>
      <c r="M192" s="990"/>
      <c r="N192" s="990"/>
      <c r="O192" s="990"/>
      <c r="P192" s="1123"/>
      <c r="Q192" s="990"/>
      <c r="R192" s="990"/>
      <c r="S192" s="990"/>
      <c r="T192" s="990"/>
      <c r="U192" s="990"/>
      <c r="V192" s="990"/>
      <c r="W192" s="990"/>
      <c r="X192" s="990"/>
      <c r="Y192" s="990"/>
      <c r="Z192" s="990"/>
      <c r="AA192" s="990"/>
      <c r="AB192" s="990"/>
      <c r="AC192" s="990"/>
      <c r="AD192" s="990"/>
      <c r="AE192" s="990"/>
      <c r="AF192" s="990"/>
      <c r="AG192" s="1080"/>
      <c r="AH192" s="1080"/>
      <c r="AI192" s="1080"/>
      <c r="AJ192" s="1080"/>
      <c r="AK192" s="990"/>
    </row>
    <row r="193">
      <c r="A193" s="995"/>
      <c r="B193" s="990"/>
      <c r="C193" s="1122"/>
      <c r="D193" s="995"/>
      <c r="E193" s="995"/>
      <c r="F193" s="990"/>
      <c r="G193" s="990"/>
      <c r="H193" s="990"/>
      <c r="I193" s="990"/>
      <c r="J193" s="1123"/>
      <c r="K193" s="990"/>
      <c r="L193" s="990"/>
      <c r="M193" s="990"/>
      <c r="N193" s="990"/>
      <c r="O193" s="990"/>
      <c r="P193" s="1123"/>
      <c r="Q193" s="990"/>
      <c r="R193" s="990"/>
      <c r="S193" s="990"/>
      <c r="T193" s="990"/>
      <c r="U193" s="990"/>
      <c r="V193" s="990"/>
      <c r="W193" s="990"/>
      <c r="X193" s="990"/>
      <c r="Y193" s="990"/>
      <c r="Z193" s="990"/>
      <c r="AA193" s="990"/>
      <c r="AB193" s="990"/>
      <c r="AC193" s="990"/>
      <c r="AD193" s="990"/>
      <c r="AE193" s="990"/>
      <c r="AF193" s="990"/>
      <c r="AG193" s="1080"/>
      <c r="AH193" s="1080"/>
      <c r="AI193" s="1080"/>
      <c r="AJ193" s="1080"/>
      <c r="AK193" s="990"/>
    </row>
    <row r="194">
      <c r="A194" s="995"/>
      <c r="B194" s="990"/>
      <c r="C194" s="1122"/>
      <c r="D194" s="995"/>
      <c r="E194" s="995"/>
      <c r="F194" s="990"/>
      <c r="G194" s="990"/>
      <c r="H194" s="990"/>
      <c r="I194" s="990"/>
      <c r="J194" s="1123"/>
      <c r="K194" s="990"/>
      <c r="L194" s="990"/>
      <c r="M194" s="990"/>
      <c r="N194" s="990"/>
      <c r="O194" s="990"/>
      <c r="P194" s="1123"/>
      <c r="Q194" s="990"/>
      <c r="R194" s="990"/>
      <c r="S194" s="990"/>
      <c r="T194" s="990"/>
      <c r="U194" s="990"/>
      <c r="V194" s="990"/>
      <c r="W194" s="990"/>
      <c r="X194" s="990"/>
      <c r="Y194" s="990"/>
      <c r="Z194" s="990"/>
      <c r="AA194" s="990"/>
      <c r="AB194" s="990"/>
      <c r="AC194" s="990"/>
      <c r="AD194" s="990"/>
      <c r="AE194" s="990"/>
      <c r="AF194" s="990"/>
      <c r="AG194" s="1080"/>
      <c r="AH194" s="1080"/>
      <c r="AI194" s="1080"/>
      <c r="AJ194" s="1080"/>
      <c r="AK194" s="990"/>
    </row>
    <row r="195">
      <c r="A195" s="995"/>
      <c r="B195" s="990"/>
      <c r="C195" s="1122"/>
      <c r="D195" s="995"/>
      <c r="E195" s="995"/>
      <c r="F195" s="990"/>
      <c r="G195" s="990"/>
      <c r="H195" s="990"/>
      <c r="I195" s="990"/>
      <c r="J195" s="1123"/>
      <c r="K195" s="990"/>
      <c r="L195" s="990"/>
      <c r="M195" s="990"/>
      <c r="N195" s="990"/>
      <c r="O195" s="990"/>
      <c r="P195" s="1123"/>
      <c r="Q195" s="990"/>
      <c r="R195" s="990"/>
      <c r="S195" s="990"/>
      <c r="T195" s="990"/>
      <c r="U195" s="990"/>
      <c r="V195" s="990"/>
      <c r="W195" s="990"/>
      <c r="X195" s="990"/>
      <c r="Y195" s="990"/>
      <c r="Z195" s="990"/>
      <c r="AA195" s="990"/>
      <c r="AB195" s="990"/>
      <c r="AC195" s="990"/>
      <c r="AD195" s="990"/>
      <c r="AE195" s="990"/>
      <c r="AF195" s="990"/>
      <c r="AG195" s="1080"/>
      <c r="AH195" s="1080"/>
      <c r="AI195" s="1080"/>
      <c r="AJ195" s="1080"/>
      <c r="AK195" s="990"/>
    </row>
    <row r="196">
      <c r="A196" s="995"/>
      <c r="B196" s="990"/>
      <c r="C196" s="1122"/>
      <c r="D196" s="995"/>
      <c r="E196" s="995"/>
      <c r="F196" s="990"/>
      <c r="G196" s="990"/>
      <c r="H196" s="990"/>
      <c r="I196" s="990"/>
      <c r="J196" s="1123"/>
      <c r="K196" s="990"/>
      <c r="L196" s="990"/>
      <c r="M196" s="990"/>
      <c r="N196" s="990"/>
      <c r="O196" s="990"/>
      <c r="P196" s="1123"/>
      <c r="Q196" s="990"/>
      <c r="R196" s="990"/>
      <c r="S196" s="990"/>
      <c r="T196" s="990"/>
      <c r="U196" s="990"/>
      <c r="V196" s="990"/>
      <c r="W196" s="990"/>
      <c r="X196" s="990"/>
      <c r="Y196" s="990"/>
      <c r="Z196" s="990"/>
      <c r="AA196" s="990"/>
      <c r="AB196" s="990"/>
      <c r="AC196" s="990"/>
      <c r="AD196" s="990"/>
      <c r="AE196" s="990"/>
      <c r="AF196" s="990"/>
      <c r="AG196" s="1080"/>
      <c r="AH196" s="1080"/>
      <c r="AI196" s="1080"/>
      <c r="AJ196" s="1080"/>
      <c r="AK196" s="990"/>
    </row>
    <row r="197">
      <c r="A197" s="995"/>
      <c r="B197" s="990"/>
      <c r="C197" s="1122"/>
      <c r="D197" s="995"/>
      <c r="E197" s="995"/>
      <c r="F197" s="990"/>
      <c r="G197" s="990"/>
      <c r="H197" s="990"/>
      <c r="I197" s="990"/>
      <c r="J197" s="1123"/>
      <c r="K197" s="990"/>
      <c r="L197" s="990"/>
      <c r="M197" s="990"/>
      <c r="N197" s="990"/>
      <c r="O197" s="990"/>
      <c r="P197" s="1123"/>
      <c r="Q197" s="990"/>
      <c r="R197" s="990"/>
      <c r="S197" s="990"/>
      <c r="T197" s="990"/>
      <c r="U197" s="990"/>
      <c r="V197" s="990"/>
      <c r="W197" s="990"/>
      <c r="X197" s="990"/>
      <c r="Y197" s="990"/>
      <c r="Z197" s="990"/>
      <c r="AA197" s="990"/>
      <c r="AB197" s="990"/>
      <c r="AC197" s="990"/>
      <c r="AD197" s="990"/>
      <c r="AE197" s="990"/>
      <c r="AF197" s="990"/>
      <c r="AG197" s="1080"/>
      <c r="AH197" s="1080"/>
      <c r="AI197" s="1080"/>
      <c r="AJ197" s="1080"/>
      <c r="AK197" s="990"/>
    </row>
    <row r="198">
      <c r="A198" s="995"/>
      <c r="B198" s="990"/>
      <c r="C198" s="1122"/>
      <c r="D198" s="995"/>
      <c r="E198" s="995"/>
      <c r="F198" s="990"/>
      <c r="G198" s="990"/>
      <c r="H198" s="990"/>
      <c r="I198" s="990"/>
      <c r="J198" s="1123"/>
      <c r="K198" s="990"/>
      <c r="L198" s="990"/>
      <c r="M198" s="990"/>
      <c r="N198" s="990"/>
      <c r="O198" s="990"/>
      <c r="P198" s="1123"/>
      <c r="Q198" s="990"/>
      <c r="R198" s="990"/>
      <c r="S198" s="990"/>
      <c r="T198" s="990"/>
      <c r="U198" s="990"/>
      <c r="V198" s="990"/>
      <c r="W198" s="990"/>
      <c r="X198" s="990"/>
      <c r="Y198" s="990"/>
      <c r="Z198" s="990"/>
      <c r="AA198" s="990"/>
      <c r="AB198" s="990"/>
      <c r="AC198" s="990"/>
      <c r="AD198" s="990"/>
      <c r="AE198" s="990"/>
      <c r="AF198" s="990"/>
      <c r="AG198" s="1080"/>
      <c r="AH198" s="1080"/>
      <c r="AI198" s="1080"/>
      <c r="AJ198" s="1080"/>
      <c r="AK198" s="990"/>
    </row>
    <row r="199">
      <c r="A199" s="995"/>
      <c r="B199" s="990"/>
      <c r="C199" s="1122"/>
      <c r="D199" s="995"/>
      <c r="E199" s="995"/>
      <c r="F199" s="990"/>
      <c r="G199" s="990"/>
      <c r="H199" s="990"/>
      <c r="I199" s="990"/>
      <c r="J199" s="1123"/>
      <c r="K199" s="990"/>
      <c r="L199" s="990"/>
      <c r="M199" s="990"/>
      <c r="N199" s="990"/>
      <c r="O199" s="990"/>
      <c r="P199" s="1123"/>
      <c r="Q199" s="990"/>
      <c r="R199" s="990"/>
      <c r="S199" s="990"/>
      <c r="T199" s="990"/>
      <c r="U199" s="990"/>
      <c r="V199" s="990"/>
      <c r="W199" s="990"/>
      <c r="X199" s="990"/>
      <c r="Y199" s="990"/>
      <c r="Z199" s="990"/>
      <c r="AA199" s="990"/>
      <c r="AB199" s="990"/>
      <c r="AC199" s="990"/>
      <c r="AD199" s="990"/>
      <c r="AE199" s="990"/>
      <c r="AF199" s="990"/>
      <c r="AG199" s="1080"/>
      <c r="AH199" s="1080"/>
      <c r="AI199" s="1080"/>
      <c r="AJ199" s="1080"/>
      <c r="AK199" s="990"/>
    </row>
    <row r="200">
      <c r="A200" s="995"/>
      <c r="B200" s="990"/>
      <c r="C200" s="1122"/>
      <c r="D200" s="995"/>
      <c r="E200" s="995"/>
      <c r="F200" s="990"/>
      <c r="G200" s="990"/>
      <c r="H200" s="990"/>
      <c r="I200" s="990"/>
      <c r="J200" s="1123"/>
      <c r="K200" s="990"/>
      <c r="L200" s="990"/>
      <c r="M200" s="990"/>
      <c r="N200" s="990"/>
      <c r="O200" s="990"/>
      <c r="P200" s="1123"/>
      <c r="Q200" s="990"/>
      <c r="R200" s="990"/>
      <c r="S200" s="990"/>
      <c r="T200" s="990"/>
      <c r="U200" s="990"/>
      <c r="V200" s="990"/>
      <c r="W200" s="990"/>
      <c r="X200" s="990"/>
      <c r="Y200" s="990"/>
      <c r="Z200" s="990"/>
      <c r="AA200" s="990"/>
      <c r="AB200" s="990"/>
      <c r="AC200" s="990"/>
      <c r="AD200" s="990"/>
      <c r="AE200" s="990"/>
      <c r="AF200" s="990"/>
      <c r="AG200" s="1080"/>
      <c r="AH200" s="1080"/>
      <c r="AI200" s="1080"/>
      <c r="AJ200" s="1080"/>
      <c r="AK200" s="990"/>
    </row>
    <row r="201">
      <c r="A201" s="995"/>
      <c r="B201" s="990"/>
      <c r="C201" s="1122"/>
      <c r="D201" s="995"/>
      <c r="E201" s="995"/>
      <c r="F201" s="990"/>
      <c r="G201" s="990"/>
      <c r="H201" s="990"/>
      <c r="I201" s="990"/>
      <c r="J201" s="1123"/>
      <c r="K201" s="990"/>
      <c r="L201" s="990"/>
      <c r="M201" s="990"/>
      <c r="N201" s="990"/>
      <c r="O201" s="990"/>
      <c r="P201" s="1123"/>
      <c r="Q201" s="990"/>
      <c r="R201" s="990"/>
      <c r="S201" s="990"/>
      <c r="T201" s="990"/>
      <c r="U201" s="990"/>
      <c r="V201" s="990"/>
      <c r="W201" s="990"/>
      <c r="X201" s="990"/>
      <c r="Y201" s="990"/>
      <c r="Z201" s="990"/>
      <c r="AA201" s="990"/>
      <c r="AB201" s="990"/>
      <c r="AC201" s="990"/>
      <c r="AD201" s="990"/>
      <c r="AE201" s="990"/>
      <c r="AF201" s="990"/>
      <c r="AG201" s="1080"/>
      <c r="AH201" s="1080"/>
      <c r="AI201" s="1080"/>
      <c r="AJ201" s="1080"/>
      <c r="AK201" s="990"/>
    </row>
    <row r="202">
      <c r="A202" s="995"/>
      <c r="B202" s="990"/>
      <c r="C202" s="1122"/>
      <c r="D202" s="995"/>
      <c r="E202" s="995"/>
      <c r="F202" s="990"/>
      <c r="G202" s="990"/>
      <c r="H202" s="990"/>
      <c r="I202" s="990"/>
      <c r="J202" s="1123"/>
      <c r="K202" s="990"/>
      <c r="L202" s="990"/>
      <c r="M202" s="990"/>
      <c r="N202" s="990"/>
      <c r="O202" s="990"/>
      <c r="P202" s="1123"/>
      <c r="Q202" s="990"/>
      <c r="R202" s="990"/>
      <c r="S202" s="990"/>
      <c r="T202" s="990"/>
      <c r="U202" s="990"/>
      <c r="V202" s="990"/>
      <c r="W202" s="990"/>
      <c r="X202" s="990"/>
      <c r="Y202" s="990"/>
      <c r="Z202" s="990"/>
      <c r="AA202" s="990"/>
      <c r="AB202" s="990"/>
      <c r="AC202" s="990"/>
      <c r="AD202" s="990"/>
      <c r="AE202" s="990"/>
      <c r="AF202" s="990"/>
      <c r="AG202" s="1080"/>
      <c r="AH202" s="1080"/>
      <c r="AI202" s="1080"/>
      <c r="AJ202" s="1080"/>
      <c r="AK202" s="990"/>
    </row>
    <row r="203">
      <c r="A203" s="995"/>
      <c r="B203" s="990"/>
      <c r="C203" s="1122"/>
      <c r="D203" s="995"/>
      <c r="E203" s="995"/>
      <c r="F203" s="990"/>
      <c r="G203" s="990"/>
      <c r="H203" s="990"/>
      <c r="I203" s="990"/>
      <c r="J203" s="1123"/>
      <c r="K203" s="990"/>
      <c r="L203" s="990"/>
      <c r="M203" s="990"/>
      <c r="N203" s="990"/>
      <c r="O203" s="990"/>
      <c r="P203" s="1123"/>
      <c r="Q203" s="990"/>
      <c r="R203" s="990"/>
      <c r="S203" s="990"/>
      <c r="T203" s="990"/>
      <c r="U203" s="990"/>
      <c r="V203" s="990"/>
      <c r="W203" s="990"/>
      <c r="X203" s="990"/>
      <c r="Y203" s="990"/>
      <c r="Z203" s="990"/>
      <c r="AA203" s="990"/>
      <c r="AB203" s="990"/>
      <c r="AC203" s="990"/>
      <c r="AD203" s="990"/>
      <c r="AE203" s="990"/>
      <c r="AF203" s="990"/>
      <c r="AG203" s="1080"/>
      <c r="AH203" s="1080"/>
      <c r="AI203" s="1080"/>
      <c r="AJ203" s="1080"/>
      <c r="AK203" s="990"/>
    </row>
    <row r="204">
      <c r="A204" s="995"/>
      <c r="B204" s="990"/>
      <c r="C204" s="1122"/>
      <c r="D204" s="995"/>
      <c r="E204" s="995"/>
      <c r="F204" s="990"/>
      <c r="G204" s="990"/>
      <c r="H204" s="990"/>
      <c r="I204" s="990"/>
      <c r="J204" s="1123"/>
      <c r="K204" s="990"/>
      <c r="L204" s="990"/>
      <c r="M204" s="990"/>
      <c r="N204" s="990"/>
      <c r="O204" s="990"/>
      <c r="P204" s="1123"/>
      <c r="Q204" s="990"/>
      <c r="R204" s="990"/>
      <c r="S204" s="990"/>
      <c r="T204" s="990"/>
      <c r="U204" s="990"/>
      <c r="V204" s="990"/>
      <c r="W204" s="990"/>
      <c r="X204" s="990"/>
      <c r="Y204" s="990"/>
      <c r="Z204" s="990"/>
      <c r="AA204" s="990"/>
      <c r="AB204" s="990"/>
      <c r="AC204" s="990"/>
      <c r="AD204" s="990"/>
      <c r="AE204" s="990"/>
      <c r="AF204" s="990"/>
      <c r="AG204" s="1080"/>
      <c r="AH204" s="1080"/>
      <c r="AI204" s="1080"/>
      <c r="AJ204" s="1080"/>
      <c r="AK204" s="990"/>
    </row>
    <row r="205">
      <c r="A205" s="995"/>
      <c r="B205" s="990"/>
      <c r="C205" s="1122"/>
      <c r="D205" s="995"/>
      <c r="E205" s="995"/>
      <c r="F205" s="990"/>
      <c r="G205" s="990"/>
      <c r="H205" s="990"/>
      <c r="I205" s="990"/>
      <c r="J205" s="1123"/>
      <c r="K205" s="990"/>
      <c r="L205" s="990"/>
      <c r="M205" s="990"/>
      <c r="N205" s="990"/>
      <c r="O205" s="990"/>
      <c r="P205" s="1123"/>
      <c r="Q205" s="990"/>
      <c r="R205" s="990"/>
      <c r="S205" s="990"/>
      <c r="T205" s="990"/>
      <c r="U205" s="990"/>
      <c r="V205" s="990"/>
      <c r="W205" s="990"/>
      <c r="X205" s="990"/>
      <c r="Y205" s="990"/>
      <c r="Z205" s="990"/>
      <c r="AA205" s="990"/>
      <c r="AB205" s="990"/>
      <c r="AC205" s="990"/>
      <c r="AD205" s="990"/>
      <c r="AE205" s="990"/>
      <c r="AF205" s="990"/>
      <c r="AG205" s="1080"/>
      <c r="AH205" s="1080"/>
      <c r="AI205" s="1080"/>
      <c r="AJ205" s="1080"/>
      <c r="AK205" s="990"/>
    </row>
    <row r="206">
      <c r="A206" s="995"/>
      <c r="B206" s="990"/>
      <c r="C206" s="1122"/>
      <c r="D206" s="995"/>
      <c r="E206" s="995"/>
      <c r="F206" s="990"/>
      <c r="G206" s="990"/>
      <c r="H206" s="990"/>
      <c r="I206" s="990"/>
      <c r="J206" s="1123"/>
      <c r="K206" s="990"/>
      <c r="L206" s="990"/>
      <c r="M206" s="990"/>
      <c r="N206" s="990"/>
      <c r="O206" s="990"/>
      <c r="P206" s="1123"/>
      <c r="Q206" s="990"/>
      <c r="R206" s="990"/>
      <c r="S206" s="990"/>
      <c r="T206" s="990"/>
      <c r="U206" s="990"/>
      <c r="V206" s="990"/>
      <c r="W206" s="990"/>
      <c r="X206" s="990"/>
      <c r="Y206" s="990"/>
      <c r="Z206" s="990"/>
      <c r="AA206" s="990"/>
      <c r="AB206" s="990"/>
      <c r="AC206" s="990"/>
      <c r="AD206" s="990"/>
      <c r="AE206" s="990"/>
      <c r="AF206" s="990"/>
      <c r="AG206" s="1080"/>
      <c r="AH206" s="1080"/>
      <c r="AI206" s="1080"/>
      <c r="AJ206" s="1080"/>
      <c r="AK206" s="990"/>
    </row>
    <row r="207">
      <c r="A207" s="995"/>
      <c r="B207" s="990"/>
      <c r="C207" s="1122"/>
      <c r="D207" s="995"/>
      <c r="E207" s="995"/>
      <c r="F207" s="990"/>
      <c r="G207" s="990"/>
      <c r="H207" s="990"/>
      <c r="I207" s="990"/>
      <c r="J207" s="1123"/>
      <c r="K207" s="990"/>
      <c r="L207" s="990"/>
      <c r="M207" s="990"/>
      <c r="N207" s="990"/>
      <c r="O207" s="990"/>
      <c r="P207" s="1123"/>
      <c r="Q207" s="990"/>
      <c r="R207" s="990"/>
      <c r="S207" s="990"/>
      <c r="T207" s="990"/>
      <c r="U207" s="990"/>
      <c r="V207" s="990"/>
      <c r="W207" s="990"/>
      <c r="X207" s="990"/>
      <c r="Y207" s="990"/>
      <c r="Z207" s="990"/>
      <c r="AA207" s="990"/>
      <c r="AB207" s="990"/>
      <c r="AC207" s="990"/>
      <c r="AD207" s="990"/>
      <c r="AE207" s="990"/>
      <c r="AF207" s="990"/>
      <c r="AG207" s="1080"/>
      <c r="AH207" s="1080"/>
      <c r="AI207" s="1080"/>
      <c r="AJ207" s="1080"/>
      <c r="AK207" s="990"/>
    </row>
    <row r="208">
      <c r="A208" s="995"/>
      <c r="B208" s="990"/>
      <c r="C208" s="1122"/>
      <c r="D208" s="995"/>
      <c r="E208" s="995"/>
      <c r="F208" s="990"/>
      <c r="G208" s="990"/>
      <c r="H208" s="990"/>
      <c r="I208" s="990"/>
      <c r="J208" s="1123"/>
      <c r="K208" s="990"/>
      <c r="L208" s="990"/>
      <c r="M208" s="990"/>
      <c r="N208" s="990"/>
      <c r="O208" s="990"/>
      <c r="P208" s="1123"/>
      <c r="Q208" s="990"/>
      <c r="R208" s="990"/>
      <c r="S208" s="990"/>
      <c r="T208" s="990"/>
      <c r="U208" s="990"/>
      <c r="V208" s="990"/>
      <c r="W208" s="990"/>
      <c r="X208" s="990"/>
      <c r="Y208" s="990"/>
      <c r="Z208" s="990"/>
      <c r="AA208" s="990"/>
      <c r="AB208" s="990"/>
      <c r="AC208" s="990"/>
      <c r="AD208" s="990"/>
      <c r="AE208" s="990"/>
      <c r="AF208" s="990"/>
      <c r="AG208" s="1080"/>
      <c r="AH208" s="1080"/>
      <c r="AI208" s="1080"/>
      <c r="AJ208" s="1080"/>
      <c r="AK208" s="990"/>
    </row>
    <row r="209">
      <c r="A209" s="995"/>
      <c r="B209" s="990"/>
      <c r="C209" s="1122"/>
      <c r="D209" s="995"/>
      <c r="E209" s="995"/>
      <c r="F209" s="990"/>
      <c r="G209" s="990"/>
      <c r="H209" s="990"/>
      <c r="I209" s="990"/>
      <c r="J209" s="1123"/>
      <c r="K209" s="990"/>
      <c r="L209" s="990"/>
      <c r="M209" s="990"/>
      <c r="N209" s="990"/>
      <c r="O209" s="990"/>
      <c r="P209" s="1123"/>
      <c r="Q209" s="990"/>
      <c r="R209" s="990"/>
      <c r="S209" s="990"/>
      <c r="T209" s="990"/>
      <c r="U209" s="990"/>
      <c r="V209" s="990"/>
      <c r="W209" s="990"/>
      <c r="X209" s="990"/>
      <c r="Y209" s="990"/>
      <c r="Z209" s="990"/>
      <c r="AA209" s="990"/>
      <c r="AB209" s="990"/>
      <c r="AC209" s="990"/>
      <c r="AD209" s="990"/>
      <c r="AE209" s="990"/>
      <c r="AF209" s="990"/>
      <c r="AG209" s="1080"/>
      <c r="AH209" s="1080"/>
      <c r="AI209" s="1080"/>
      <c r="AJ209" s="1080"/>
      <c r="AK209" s="990"/>
    </row>
    <row r="210">
      <c r="A210" s="995"/>
      <c r="B210" s="990"/>
      <c r="C210" s="1122"/>
      <c r="D210" s="995"/>
      <c r="E210" s="995"/>
      <c r="F210" s="990"/>
      <c r="G210" s="990"/>
      <c r="H210" s="990"/>
      <c r="I210" s="990"/>
      <c r="J210" s="1123"/>
      <c r="K210" s="990"/>
      <c r="L210" s="990"/>
      <c r="M210" s="990"/>
      <c r="N210" s="990"/>
      <c r="O210" s="990"/>
      <c r="P210" s="1123"/>
      <c r="Q210" s="990"/>
      <c r="R210" s="990"/>
      <c r="S210" s="990"/>
      <c r="T210" s="990"/>
      <c r="U210" s="990"/>
      <c r="V210" s="990"/>
      <c r="W210" s="990"/>
      <c r="X210" s="990"/>
      <c r="Y210" s="990"/>
      <c r="Z210" s="990"/>
      <c r="AA210" s="990"/>
      <c r="AB210" s="990"/>
      <c r="AC210" s="990"/>
      <c r="AD210" s="990"/>
      <c r="AE210" s="990"/>
      <c r="AF210" s="990"/>
      <c r="AG210" s="1080"/>
      <c r="AH210" s="1080"/>
      <c r="AI210" s="1080"/>
      <c r="AJ210" s="1080"/>
      <c r="AK210" s="990"/>
    </row>
    <row r="211">
      <c r="A211" s="995"/>
      <c r="B211" s="990"/>
      <c r="C211" s="1122"/>
      <c r="D211" s="995"/>
      <c r="E211" s="995"/>
      <c r="F211" s="990"/>
      <c r="G211" s="990"/>
      <c r="H211" s="990"/>
      <c r="I211" s="990"/>
      <c r="J211" s="1123"/>
      <c r="K211" s="990"/>
      <c r="L211" s="990"/>
      <c r="M211" s="990"/>
      <c r="N211" s="990"/>
      <c r="O211" s="990"/>
      <c r="P211" s="1123"/>
      <c r="Q211" s="990"/>
      <c r="R211" s="990"/>
      <c r="S211" s="990"/>
      <c r="T211" s="990"/>
      <c r="U211" s="990"/>
      <c r="V211" s="990"/>
      <c r="W211" s="990"/>
      <c r="X211" s="990"/>
      <c r="Y211" s="990"/>
      <c r="Z211" s="990"/>
      <c r="AA211" s="990"/>
      <c r="AB211" s="990"/>
      <c r="AC211" s="990"/>
      <c r="AD211" s="990"/>
      <c r="AE211" s="990"/>
      <c r="AF211" s="990"/>
      <c r="AG211" s="1080"/>
      <c r="AH211" s="1080"/>
      <c r="AI211" s="1080"/>
      <c r="AJ211" s="1080"/>
      <c r="AK211" s="990"/>
    </row>
    <row r="212">
      <c r="A212" s="995"/>
      <c r="B212" s="990"/>
      <c r="C212" s="1122"/>
      <c r="D212" s="995"/>
      <c r="E212" s="995"/>
      <c r="F212" s="990"/>
      <c r="G212" s="990"/>
      <c r="H212" s="990"/>
      <c r="I212" s="990"/>
      <c r="J212" s="1123"/>
      <c r="K212" s="990"/>
      <c r="L212" s="990"/>
      <c r="M212" s="990"/>
      <c r="N212" s="990"/>
      <c r="O212" s="990"/>
      <c r="P212" s="1123"/>
      <c r="Q212" s="990"/>
      <c r="R212" s="990"/>
      <c r="S212" s="990"/>
      <c r="T212" s="990"/>
      <c r="U212" s="990"/>
      <c r="V212" s="990"/>
      <c r="W212" s="990"/>
      <c r="X212" s="990"/>
      <c r="Y212" s="990"/>
      <c r="Z212" s="990"/>
      <c r="AA212" s="990"/>
      <c r="AB212" s="990"/>
      <c r="AC212" s="990"/>
      <c r="AD212" s="990"/>
      <c r="AE212" s="990"/>
      <c r="AF212" s="990"/>
      <c r="AG212" s="1080"/>
      <c r="AH212" s="1080"/>
      <c r="AI212" s="1080"/>
      <c r="AJ212" s="1080"/>
      <c r="AK212" s="990"/>
    </row>
    <row r="213">
      <c r="A213" s="995"/>
      <c r="B213" s="990"/>
      <c r="C213" s="1122"/>
      <c r="D213" s="995"/>
      <c r="E213" s="995"/>
      <c r="F213" s="990"/>
      <c r="G213" s="990"/>
      <c r="H213" s="990"/>
      <c r="I213" s="990"/>
      <c r="J213" s="1123"/>
      <c r="K213" s="990"/>
      <c r="L213" s="990"/>
      <c r="M213" s="990"/>
      <c r="N213" s="990"/>
      <c r="O213" s="990"/>
      <c r="P213" s="1123"/>
      <c r="Q213" s="990"/>
      <c r="R213" s="990"/>
      <c r="S213" s="990"/>
      <c r="T213" s="990"/>
      <c r="U213" s="990"/>
      <c r="V213" s="990"/>
      <c r="W213" s="990"/>
      <c r="X213" s="990"/>
      <c r="Y213" s="990"/>
      <c r="Z213" s="990"/>
      <c r="AA213" s="990"/>
      <c r="AB213" s="990"/>
      <c r="AC213" s="990"/>
      <c r="AD213" s="990"/>
      <c r="AE213" s="990"/>
      <c r="AF213" s="990"/>
      <c r="AG213" s="1080"/>
      <c r="AH213" s="1080"/>
      <c r="AI213" s="1080"/>
      <c r="AJ213" s="1080"/>
      <c r="AK213" s="990"/>
    </row>
    <row r="214">
      <c r="A214" s="995"/>
      <c r="B214" s="990"/>
      <c r="C214" s="1122"/>
      <c r="D214" s="995"/>
      <c r="E214" s="995"/>
      <c r="F214" s="990"/>
      <c r="G214" s="990"/>
      <c r="H214" s="990"/>
      <c r="I214" s="990"/>
      <c r="J214" s="1123"/>
      <c r="K214" s="990"/>
      <c r="L214" s="990"/>
      <c r="M214" s="990"/>
      <c r="N214" s="990"/>
      <c r="O214" s="990"/>
      <c r="P214" s="1123"/>
      <c r="Q214" s="990"/>
      <c r="R214" s="990"/>
      <c r="S214" s="990"/>
      <c r="T214" s="990"/>
      <c r="U214" s="990"/>
      <c r="V214" s="990"/>
      <c r="W214" s="990"/>
      <c r="X214" s="990"/>
      <c r="Y214" s="990"/>
      <c r="Z214" s="990"/>
      <c r="AA214" s="990"/>
      <c r="AB214" s="990"/>
      <c r="AC214" s="990"/>
      <c r="AD214" s="990"/>
      <c r="AE214" s="990"/>
      <c r="AF214" s="990"/>
      <c r="AG214" s="1080"/>
      <c r="AH214" s="1080"/>
      <c r="AI214" s="1080"/>
      <c r="AJ214" s="1080"/>
      <c r="AK214" s="990"/>
    </row>
    <row r="215">
      <c r="A215" s="995"/>
      <c r="B215" s="990"/>
      <c r="C215" s="1122"/>
      <c r="D215" s="995"/>
      <c r="E215" s="995"/>
      <c r="F215" s="990"/>
      <c r="G215" s="990"/>
      <c r="H215" s="990"/>
      <c r="I215" s="990"/>
      <c r="J215" s="1123"/>
      <c r="K215" s="990"/>
      <c r="L215" s="990"/>
      <c r="M215" s="990"/>
      <c r="N215" s="990"/>
      <c r="O215" s="990"/>
      <c r="P215" s="1123"/>
      <c r="Q215" s="990"/>
      <c r="R215" s="990"/>
      <c r="S215" s="990"/>
      <c r="T215" s="990"/>
      <c r="U215" s="990"/>
      <c r="V215" s="990"/>
      <c r="W215" s="990"/>
      <c r="X215" s="990"/>
      <c r="Y215" s="990"/>
      <c r="Z215" s="990"/>
      <c r="AA215" s="990"/>
      <c r="AB215" s="990"/>
      <c r="AC215" s="990"/>
      <c r="AD215" s="990"/>
      <c r="AE215" s="990"/>
      <c r="AF215" s="990"/>
      <c r="AG215" s="1080"/>
      <c r="AH215" s="1080"/>
      <c r="AI215" s="1080"/>
      <c r="AJ215" s="1080"/>
      <c r="AK215" s="990"/>
    </row>
    <row r="216">
      <c r="A216" s="995"/>
      <c r="B216" s="990"/>
      <c r="C216" s="1122"/>
      <c r="D216" s="995"/>
      <c r="E216" s="995"/>
      <c r="F216" s="990"/>
      <c r="G216" s="990"/>
      <c r="H216" s="990"/>
      <c r="I216" s="990"/>
      <c r="J216" s="1123"/>
      <c r="K216" s="990"/>
      <c r="L216" s="990"/>
      <c r="M216" s="990"/>
      <c r="N216" s="990"/>
      <c r="O216" s="990"/>
      <c r="P216" s="1123"/>
      <c r="Q216" s="990"/>
      <c r="R216" s="990"/>
      <c r="S216" s="990"/>
      <c r="T216" s="990"/>
      <c r="U216" s="990"/>
      <c r="V216" s="990"/>
      <c r="W216" s="990"/>
      <c r="X216" s="990"/>
      <c r="Y216" s="990"/>
      <c r="Z216" s="990"/>
      <c r="AA216" s="990"/>
      <c r="AB216" s="990"/>
      <c r="AC216" s="990"/>
      <c r="AD216" s="990"/>
      <c r="AE216" s="990"/>
      <c r="AF216" s="990"/>
      <c r="AG216" s="1080"/>
      <c r="AH216" s="1080"/>
      <c r="AI216" s="1080"/>
      <c r="AJ216" s="1080"/>
      <c r="AK216" s="990"/>
    </row>
    <row r="217">
      <c r="A217" s="995"/>
      <c r="B217" s="990"/>
      <c r="C217" s="1122"/>
      <c r="D217" s="995"/>
      <c r="E217" s="995"/>
      <c r="F217" s="990"/>
      <c r="G217" s="990"/>
      <c r="H217" s="990"/>
      <c r="I217" s="990"/>
      <c r="J217" s="1123"/>
      <c r="K217" s="990"/>
      <c r="L217" s="990"/>
      <c r="M217" s="990"/>
      <c r="N217" s="990"/>
      <c r="O217" s="990"/>
      <c r="P217" s="1123"/>
      <c r="Q217" s="990"/>
      <c r="R217" s="990"/>
      <c r="S217" s="990"/>
      <c r="T217" s="990"/>
      <c r="U217" s="990"/>
      <c r="V217" s="990"/>
      <c r="W217" s="990"/>
      <c r="X217" s="990"/>
      <c r="Y217" s="990"/>
      <c r="Z217" s="990"/>
      <c r="AA217" s="990"/>
      <c r="AB217" s="990"/>
      <c r="AC217" s="990"/>
      <c r="AD217" s="990"/>
      <c r="AE217" s="990"/>
      <c r="AF217" s="990"/>
      <c r="AG217" s="1080"/>
      <c r="AH217" s="1080"/>
      <c r="AI217" s="1080"/>
      <c r="AJ217" s="1080"/>
      <c r="AK217" s="990"/>
    </row>
    <row r="218">
      <c r="A218" s="995"/>
      <c r="B218" s="990"/>
      <c r="C218" s="1122"/>
      <c r="D218" s="995"/>
      <c r="E218" s="995"/>
      <c r="F218" s="990"/>
      <c r="G218" s="990"/>
      <c r="H218" s="990"/>
      <c r="I218" s="990"/>
      <c r="J218" s="1123"/>
      <c r="K218" s="990"/>
      <c r="L218" s="990"/>
      <c r="M218" s="990"/>
      <c r="N218" s="990"/>
      <c r="O218" s="990"/>
      <c r="P218" s="1123"/>
      <c r="Q218" s="990"/>
      <c r="R218" s="990"/>
      <c r="S218" s="990"/>
      <c r="T218" s="990"/>
      <c r="U218" s="990"/>
      <c r="V218" s="990"/>
      <c r="W218" s="990"/>
      <c r="X218" s="990"/>
      <c r="Y218" s="990"/>
      <c r="Z218" s="990"/>
      <c r="AA218" s="990"/>
      <c r="AB218" s="990"/>
      <c r="AC218" s="990"/>
      <c r="AD218" s="990"/>
      <c r="AE218" s="990"/>
      <c r="AF218" s="990"/>
      <c r="AG218" s="1080"/>
      <c r="AH218" s="1080"/>
      <c r="AI218" s="1080"/>
      <c r="AJ218" s="1080"/>
      <c r="AK218" s="990"/>
    </row>
    <row r="219">
      <c r="A219" s="995"/>
      <c r="B219" s="990"/>
      <c r="C219" s="1122"/>
      <c r="D219" s="995"/>
      <c r="E219" s="995"/>
      <c r="F219" s="990"/>
      <c r="G219" s="990"/>
      <c r="H219" s="990"/>
      <c r="I219" s="990"/>
      <c r="J219" s="1123"/>
      <c r="K219" s="990"/>
      <c r="L219" s="990"/>
      <c r="M219" s="990"/>
      <c r="N219" s="990"/>
      <c r="O219" s="990"/>
      <c r="P219" s="1123"/>
      <c r="Q219" s="990"/>
      <c r="R219" s="990"/>
      <c r="S219" s="990"/>
      <c r="T219" s="990"/>
      <c r="U219" s="990"/>
      <c r="V219" s="990"/>
      <c r="W219" s="990"/>
      <c r="X219" s="990"/>
      <c r="Y219" s="990"/>
      <c r="Z219" s="990"/>
      <c r="AA219" s="990"/>
      <c r="AB219" s="990"/>
      <c r="AC219" s="990"/>
      <c r="AD219" s="990"/>
      <c r="AE219" s="990"/>
      <c r="AF219" s="990"/>
      <c r="AG219" s="1080"/>
      <c r="AH219" s="1080"/>
      <c r="AI219" s="1080"/>
      <c r="AJ219" s="1080"/>
      <c r="AK219" s="990"/>
    </row>
    <row r="220">
      <c r="A220" s="995"/>
      <c r="B220" s="990"/>
      <c r="C220" s="1122"/>
      <c r="D220" s="995"/>
      <c r="E220" s="995"/>
      <c r="F220" s="990"/>
      <c r="G220" s="990"/>
      <c r="H220" s="990"/>
      <c r="I220" s="990"/>
      <c r="J220" s="1123"/>
      <c r="K220" s="990"/>
      <c r="L220" s="990"/>
      <c r="M220" s="990"/>
      <c r="N220" s="990"/>
      <c r="O220" s="990"/>
      <c r="P220" s="1123"/>
      <c r="Q220" s="990"/>
      <c r="R220" s="990"/>
      <c r="S220" s="990"/>
      <c r="T220" s="990"/>
      <c r="U220" s="990"/>
      <c r="V220" s="990"/>
      <c r="W220" s="990"/>
      <c r="X220" s="990"/>
      <c r="Y220" s="990"/>
      <c r="Z220" s="990"/>
      <c r="AA220" s="990"/>
      <c r="AB220" s="990"/>
      <c r="AC220" s="990"/>
      <c r="AD220" s="990"/>
      <c r="AE220" s="990"/>
      <c r="AF220" s="990"/>
      <c r="AG220" s="1080"/>
      <c r="AH220" s="1080"/>
      <c r="AI220" s="1080"/>
      <c r="AJ220" s="1080"/>
      <c r="AK220" s="990"/>
    </row>
    <row r="221">
      <c r="A221" s="995"/>
      <c r="B221" s="990"/>
      <c r="C221" s="1122"/>
      <c r="D221" s="995"/>
      <c r="E221" s="995"/>
      <c r="F221" s="990"/>
      <c r="G221" s="990"/>
      <c r="H221" s="990"/>
      <c r="I221" s="990"/>
      <c r="J221" s="1123"/>
      <c r="K221" s="990"/>
      <c r="L221" s="990"/>
      <c r="M221" s="990"/>
      <c r="N221" s="990"/>
      <c r="O221" s="990"/>
      <c r="P221" s="1123"/>
      <c r="Q221" s="990"/>
      <c r="R221" s="990"/>
      <c r="S221" s="990"/>
      <c r="T221" s="990"/>
      <c r="U221" s="990"/>
      <c r="V221" s="990"/>
      <c r="W221" s="990"/>
      <c r="X221" s="990"/>
      <c r="Y221" s="990"/>
      <c r="Z221" s="990"/>
      <c r="AA221" s="990"/>
      <c r="AB221" s="990"/>
      <c r="AC221" s="990"/>
      <c r="AD221" s="990"/>
      <c r="AE221" s="990"/>
      <c r="AF221" s="990"/>
      <c r="AG221" s="1080"/>
      <c r="AH221" s="1080"/>
      <c r="AI221" s="1080"/>
      <c r="AJ221" s="1080"/>
      <c r="AK221" s="990"/>
    </row>
    <row r="222">
      <c r="A222" s="995"/>
      <c r="B222" s="990"/>
      <c r="C222" s="1122"/>
      <c r="D222" s="995"/>
      <c r="E222" s="995"/>
      <c r="F222" s="990"/>
      <c r="G222" s="990"/>
      <c r="H222" s="990"/>
      <c r="I222" s="990"/>
      <c r="J222" s="1123"/>
      <c r="K222" s="990"/>
      <c r="L222" s="990"/>
      <c r="M222" s="990"/>
      <c r="N222" s="990"/>
      <c r="O222" s="990"/>
      <c r="P222" s="1123"/>
      <c r="Q222" s="990"/>
      <c r="R222" s="990"/>
      <c r="S222" s="990"/>
      <c r="T222" s="990"/>
      <c r="U222" s="990"/>
      <c r="V222" s="990"/>
      <c r="W222" s="990"/>
      <c r="X222" s="990"/>
      <c r="Y222" s="990"/>
      <c r="Z222" s="990"/>
      <c r="AA222" s="990"/>
      <c r="AB222" s="990"/>
      <c r="AC222" s="990"/>
      <c r="AD222" s="990"/>
      <c r="AE222" s="990"/>
      <c r="AF222" s="990"/>
      <c r="AG222" s="1080"/>
      <c r="AH222" s="1080"/>
      <c r="AI222" s="1080"/>
      <c r="AJ222" s="1080"/>
      <c r="AK222" s="990"/>
    </row>
    <row r="223">
      <c r="A223" s="995"/>
      <c r="B223" s="990"/>
      <c r="C223" s="1122"/>
      <c r="D223" s="995"/>
      <c r="E223" s="995"/>
      <c r="F223" s="990"/>
      <c r="G223" s="990"/>
      <c r="H223" s="990"/>
      <c r="I223" s="990"/>
      <c r="J223" s="1123"/>
      <c r="K223" s="990"/>
      <c r="L223" s="990"/>
      <c r="M223" s="990"/>
      <c r="N223" s="990"/>
      <c r="O223" s="990"/>
      <c r="P223" s="1123"/>
      <c r="Q223" s="990"/>
      <c r="R223" s="990"/>
      <c r="S223" s="990"/>
      <c r="T223" s="990"/>
      <c r="U223" s="990"/>
      <c r="V223" s="990"/>
      <c r="W223" s="990"/>
      <c r="X223" s="990"/>
      <c r="Y223" s="990"/>
      <c r="Z223" s="990"/>
      <c r="AA223" s="990"/>
      <c r="AB223" s="990"/>
      <c r="AC223" s="990"/>
      <c r="AD223" s="990"/>
      <c r="AE223" s="990"/>
      <c r="AF223" s="990"/>
      <c r="AG223" s="1080"/>
      <c r="AH223" s="1080"/>
      <c r="AI223" s="1080"/>
      <c r="AJ223" s="1080"/>
      <c r="AK223" s="990"/>
    </row>
    <row r="224">
      <c r="A224" s="995"/>
      <c r="B224" s="990"/>
      <c r="C224" s="1122"/>
      <c r="D224" s="995"/>
      <c r="E224" s="995"/>
      <c r="F224" s="990"/>
      <c r="G224" s="990"/>
      <c r="H224" s="990"/>
      <c r="I224" s="990"/>
      <c r="J224" s="1123"/>
      <c r="K224" s="990"/>
      <c r="L224" s="990"/>
      <c r="M224" s="990"/>
      <c r="N224" s="990"/>
      <c r="O224" s="990"/>
      <c r="P224" s="1123"/>
      <c r="Q224" s="990"/>
      <c r="R224" s="990"/>
      <c r="S224" s="990"/>
      <c r="T224" s="990"/>
      <c r="U224" s="990"/>
      <c r="V224" s="990"/>
      <c r="W224" s="990"/>
      <c r="X224" s="990"/>
      <c r="Y224" s="990"/>
      <c r="Z224" s="990"/>
      <c r="AA224" s="990"/>
      <c r="AB224" s="990"/>
      <c r="AC224" s="990"/>
      <c r="AD224" s="990"/>
      <c r="AE224" s="990"/>
      <c r="AF224" s="990"/>
      <c r="AG224" s="1080"/>
      <c r="AH224" s="1080"/>
      <c r="AI224" s="1080"/>
      <c r="AJ224" s="1080"/>
      <c r="AK224" s="990"/>
    </row>
    <row r="225">
      <c r="A225" s="995"/>
      <c r="B225" s="990"/>
      <c r="C225" s="1122"/>
      <c r="D225" s="995"/>
      <c r="E225" s="995"/>
      <c r="F225" s="990"/>
      <c r="G225" s="990"/>
      <c r="H225" s="990"/>
      <c r="I225" s="990"/>
      <c r="J225" s="1123"/>
      <c r="K225" s="990"/>
      <c r="L225" s="990"/>
      <c r="M225" s="990"/>
      <c r="N225" s="990"/>
      <c r="O225" s="990"/>
      <c r="P225" s="1123"/>
      <c r="Q225" s="990"/>
      <c r="R225" s="990"/>
      <c r="S225" s="990"/>
      <c r="T225" s="990"/>
      <c r="U225" s="990"/>
      <c r="V225" s="990"/>
      <c r="W225" s="990"/>
      <c r="X225" s="990"/>
      <c r="Y225" s="990"/>
      <c r="Z225" s="990"/>
      <c r="AA225" s="990"/>
      <c r="AB225" s="990"/>
      <c r="AC225" s="990"/>
      <c r="AD225" s="990"/>
      <c r="AE225" s="990"/>
      <c r="AF225" s="990"/>
      <c r="AG225" s="1080"/>
      <c r="AH225" s="1080"/>
      <c r="AI225" s="1080"/>
      <c r="AJ225" s="1080"/>
      <c r="AK225" s="990"/>
    </row>
    <row r="226">
      <c r="A226" s="995"/>
      <c r="B226" s="990"/>
      <c r="C226" s="1122"/>
      <c r="D226" s="995"/>
      <c r="E226" s="995"/>
      <c r="F226" s="990"/>
      <c r="G226" s="990"/>
      <c r="H226" s="990"/>
      <c r="I226" s="990"/>
      <c r="J226" s="1123"/>
      <c r="K226" s="990"/>
      <c r="L226" s="990"/>
      <c r="M226" s="990"/>
      <c r="N226" s="990"/>
      <c r="O226" s="990"/>
      <c r="P226" s="1123"/>
      <c r="Q226" s="990"/>
      <c r="R226" s="990"/>
      <c r="S226" s="990"/>
      <c r="T226" s="990"/>
      <c r="U226" s="990"/>
      <c r="V226" s="990"/>
      <c r="W226" s="990"/>
      <c r="X226" s="990"/>
      <c r="Y226" s="990"/>
      <c r="Z226" s="990"/>
      <c r="AA226" s="990"/>
      <c r="AB226" s="990"/>
      <c r="AC226" s="990"/>
      <c r="AD226" s="990"/>
      <c r="AE226" s="990"/>
      <c r="AF226" s="990"/>
      <c r="AG226" s="1080"/>
      <c r="AH226" s="1080"/>
      <c r="AI226" s="1080"/>
      <c r="AJ226" s="1080"/>
      <c r="AK226" s="990"/>
    </row>
    <row r="227">
      <c r="A227" s="995"/>
      <c r="B227" s="990"/>
      <c r="C227" s="1122"/>
      <c r="D227" s="995"/>
      <c r="E227" s="995"/>
      <c r="F227" s="990"/>
      <c r="G227" s="990"/>
      <c r="H227" s="990"/>
      <c r="I227" s="990"/>
      <c r="J227" s="1123"/>
      <c r="K227" s="990"/>
      <c r="L227" s="990"/>
      <c r="M227" s="990"/>
      <c r="N227" s="990"/>
      <c r="O227" s="990"/>
      <c r="P227" s="1123"/>
      <c r="Q227" s="990"/>
      <c r="R227" s="990"/>
      <c r="S227" s="990"/>
      <c r="T227" s="990"/>
      <c r="U227" s="990"/>
      <c r="V227" s="990"/>
      <c r="W227" s="990"/>
      <c r="X227" s="990"/>
      <c r="Y227" s="990"/>
      <c r="Z227" s="990"/>
      <c r="AA227" s="990"/>
      <c r="AB227" s="990"/>
      <c r="AC227" s="990"/>
      <c r="AD227" s="990"/>
      <c r="AE227" s="990"/>
      <c r="AF227" s="990"/>
      <c r="AG227" s="1080"/>
      <c r="AH227" s="1080"/>
      <c r="AI227" s="1080"/>
      <c r="AJ227" s="1080"/>
      <c r="AK227" s="990"/>
    </row>
    <row r="228">
      <c r="A228" s="995"/>
      <c r="B228" s="990"/>
      <c r="C228" s="1122"/>
      <c r="D228" s="995"/>
      <c r="E228" s="995"/>
      <c r="F228" s="990"/>
      <c r="G228" s="990"/>
      <c r="H228" s="990"/>
      <c r="I228" s="990"/>
      <c r="J228" s="1123"/>
      <c r="K228" s="990"/>
      <c r="L228" s="990"/>
      <c r="M228" s="990"/>
      <c r="N228" s="990"/>
      <c r="O228" s="990"/>
      <c r="P228" s="1123"/>
      <c r="Q228" s="990"/>
      <c r="R228" s="990"/>
      <c r="S228" s="990"/>
      <c r="T228" s="990"/>
      <c r="U228" s="990"/>
      <c r="V228" s="990"/>
      <c r="W228" s="990"/>
      <c r="X228" s="990"/>
      <c r="Y228" s="990"/>
      <c r="Z228" s="990"/>
      <c r="AA228" s="990"/>
      <c r="AB228" s="990"/>
      <c r="AC228" s="990"/>
      <c r="AD228" s="990"/>
      <c r="AE228" s="990"/>
      <c r="AF228" s="990"/>
      <c r="AG228" s="1080"/>
      <c r="AH228" s="1080"/>
      <c r="AI228" s="1080"/>
      <c r="AJ228" s="1080"/>
      <c r="AK228" s="990"/>
    </row>
    <row r="229">
      <c r="A229" s="995"/>
      <c r="B229" s="990"/>
      <c r="C229" s="1122"/>
      <c r="D229" s="995"/>
      <c r="E229" s="995"/>
      <c r="F229" s="990"/>
      <c r="G229" s="990"/>
      <c r="H229" s="990"/>
      <c r="I229" s="990"/>
      <c r="J229" s="1123"/>
      <c r="K229" s="990"/>
      <c r="L229" s="990"/>
      <c r="M229" s="990"/>
      <c r="N229" s="990"/>
      <c r="O229" s="990"/>
      <c r="P229" s="1123"/>
      <c r="Q229" s="990"/>
      <c r="R229" s="990"/>
      <c r="S229" s="990"/>
      <c r="T229" s="990"/>
      <c r="U229" s="990"/>
      <c r="V229" s="990"/>
      <c r="W229" s="990"/>
      <c r="X229" s="990"/>
      <c r="Y229" s="990"/>
      <c r="Z229" s="990"/>
      <c r="AA229" s="990"/>
      <c r="AB229" s="990"/>
      <c r="AC229" s="990"/>
      <c r="AD229" s="990"/>
      <c r="AE229" s="990"/>
      <c r="AF229" s="990"/>
      <c r="AG229" s="1080"/>
      <c r="AH229" s="1080"/>
      <c r="AI229" s="1080"/>
      <c r="AJ229" s="1080"/>
      <c r="AK229" s="990"/>
    </row>
    <row r="230">
      <c r="A230" s="995"/>
      <c r="B230" s="990"/>
      <c r="C230" s="1122"/>
      <c r="D230" s="995"/>
      <c r="E230" s="995"/>
      <c r="F230" s="990"/>
      <c r="G230" s="990"/>
      <c r="H230" s="990"/>
      <c r="I230" s="990"/>
      <c r="J230" s="1123"/>
      <c r="K230" s="990"/>
      <c r="L230" s="990"/>
      <c r="M230" s="990"/>
      <c r="N230" s="990"/>
      <c r="O230" s="990"/>
      <c r="P230" s="1123"/>
      <c r="Q230" s="990"/>
      <c r="R230" s="990"/>
      <c r="S230" s="990"/>
      <c r="T230" s="990"/>
      <c r="U230" s="990"/>
      <c r="V230" s="990"/>
      <c r="W230" s="990"/>
      <c r="X230" s="990"/>
      <c r="Y230" s="990"/>
      <c r="Z230" s="990"/>
      <c r="AA230" s="990"/>
      <c r="AB230" s="990"/>
      <c r="AC230" s="990"/>
      <c r="AD230" s="990"/>
      <c r="AE230" s="990"/>
      <c r="AF230" s="990"/>
      <c r="AG230" s="1080"/>
      <c r="AH230" s="1080"/>
      <c r="AI230" s="1080"/>
      <c r="AJ230" s="1080"/>
      <c r="AK230" s="990"/>
    </row>
    <row r="231">
      <c r="A231" s="995"/>
      <c r="B231" s="990"/>
      <c r="C231" s="1122"/>
      <c r="D231" s="995"/>
      <c r="E231" s="995"/>
      <c r="F231" s="990"/>
      <c r="G231" s="990"/>
      <c r="H231" s="990"/>
      <c r="I231" s="990"/>
      <c r="J231" s="1123"/>
      <c r="K231" s="990"/>
      <c r="L231" s="990"/>
      <c r="M231" s="990"/>
      <c r="N231" s="990"/>
      <c r="O231" s="990"/>
      <c r="P231" s="1123"/>
      <c r="Q231" s="990"/>
      <c r="R231" s="990"/>
      <c r="S231" s="990"/>
      <c r="T231" s="990"/>
      <c r="U231" s="990"/>
      <c r="V231" s="990"/>
      <c r="W231" s="990"/>
      <c r="X231" s="990"/>
      <c r="Y231" s="990"/>
      <c r="Z231" s="990"/>
      <c r="AA231" s="990"/>
      <c r="AB231" s="990"/>
      <c r="AC231" s="990"/>
      <c r="AD231" s="990"/>
      <c r="AE231" s="990"/>
      <c r="AF231" s="990"/>
      <c r="AG231" s="1080"/>
      <c r="AH231" s="1080"/>
      <c r="AI231" s="1080"/>
      <c r="AJ231" s="1080"/>
      <c r="AK231" s="990"/>
    </row>
    <row r="232">
      <c r="A232" s="995"/>
      <c r="B232" s="990"/>
      <c r="C232" s="1122"/>
      <c r="D232" s="995"/>
      <c r="E232" s="995"/>
      <c r="F232" s="990"/>
      <c r="G232" s="990"/>
      <c r="H232" s="990"/>
      <c r="I232" s="990"/>
      <c r="J232" s="1123"/>
      <c r="K232" s="990"/>
      <c r="L232" s="990"/>
      <c r="M232" s="990"/>
      <c r="N232" s="990"/>
      <c r="O232" s="990"/>
      <c r="P232" s="1123"/>
      <c r="Q232" s="990"/>
      <c r="R232" s="990"/>
      <c r="S232" s="990"/>
      <c r="T232" s="990"/>
      <c r="U232" s="990"/>
      <c r="V232" s="990"/>
      <c r="W232" s="990"/>
      <c r="X232" s="990"/>
      <c r="Y232" s="990"/>
      <c r="Z232" s="990"/>
      <c r="AA232" s="990"/>
      <c r="AB232" s="990"/>
      <c r="AC232" s="990"/>
      <c r="AD232" s="990"/>
      <c r="AE232" s="990"/>
      <c r="AF232" s="990"/>
      <c r="AG232" s="1080"/>
      <c r="AH232" s="1080"/>
      <c r="AI232" s="1080"/>
      <c r="AJ232" s="1080"/>
      <c r="AK232" s="990"/>
    </row>
    <row r="233">
      <c r="A233" s="995"/>
      <c r="B233" s="990"/>
      <c r="C233" s="1122"/>
      <c r="D233" s="995"/>
      <c r="E233" s="995"/>
      <c r="F233" s="990"/>
      <c r="G233" s="990"/>
      <c r="H233" s="990"/>
      <c r="I233" s="990"/>
      <c r="J233" s="1123"/>
      <c r="K233" s="990"/>
      <c r="L233" s="990"/>
      <c r="M233" s="990"/>
      <c r="N233" s="990"/>
      <c r="O233" s="990"/>
      <c r="P233" s="1123"/>
      <c r="Q233" s="990"/>
      <c r="R233" s="990"/>
      <c r="S233" s="990"/>
      <c r="T233" s="990"/>
      <c r="U233" s="990"/>
      <c r="V233" s="990"/>
      <c r="W233" s="990"/>
      <c r="X233" s="990"/>
      <c r="Y233" s="990"/>
      <c r="Z233" s="990"/>
      <c r="AA233" s="990"/>
      <c r="AB233" s="990"/>
      <c r="AC233" s="990"/>
      <c r="AD233" s="990"/>
      <c r="AE233" s="990"/>
      <c r="AF233" s="990"/>
      <c r="AG233" s="1080"/>
      <c r="AH233" s="1080"/>
      <c r="AI233" s="1080"/>
      <c r="AJ233" s="1080"/>
      <c r="AK233" s="990"/>
    </row>
    <row r="234">
      <c r="A234" s="995"/>
      <c r="B234" s="990"/>
      <c r="C234" s="1122"/>
      <c r="D234" s="995"/>
      <c r="E234" s="995"/>
      <c r="F234" s="990"/>
      <c r="G234" s="990"/>
      <c r="H234" s="990"/>
      <c r="I234" s="990"/>
      <c r="J234" s="1123"/>
      <c r="K234" s="990"/>
      <c r="L234" s="990"/>
      <c r="M234" s="990"/>
      <c r="N234" s="990"/>
      <c r="O234" s="990"/>
      <c r="P234" s="1123"/>
      <c r="Q234" s="990"/>
      <c r="R234" s="990"/>
      <c r="S234" s="990"/>
      <c r="T234" s="990"/>
      <c r="U234" s="990"/>
      <c r="V234" s="990"/>
      <c r="W234" s="990"/>
      <c r="X234" s="990"/>
      <c r="Y234" s="990"/>
      <c r="Z234" s="990"/>
      <c r="AA234" s="990"/>
      <c r="AB234" s="990"/>
      <c r="AC234" s="990"/>
      <c r="AD234" s="990"/>
      <c r="AE234" s="990"/>
      <c r="AF234" s="990"/>
      <c r="AG234" s="1080"/>
      <c r="AH234" s="1080"/>
      <c r="AI234" s="1080"/>
      <c r="AJ234" s="1080"/>
      <c r="AK234" s="990"/>
    </row>
    <row r="235">
      <c r="A235" s="995"/>
      <c r="B235" s="990"/>
      <c r="C235" s="1122"/>
      <c r="D235" s="995"/>
      <c r="E235" s="995"/>
      <c r="F235" s="990"/>
      <c r="G235" s="990"/>
      <c r="H235" s="990"/>
      <c r="I235" s="990"/>
      <c r="J235" s="1123"/>
      <c r="K235" s="990"/>
      <c r="L235" s="990"/>
      <c r="M235" s="990"/>
      <c r="N235" s="990"/>
      <c r="O235" s="990"/>
      <c r="P235" s="1123"/>
      <c r="Q235" s="990"/>
      <c r="R235" s="990"/>
      <c r="S235" s="990"/>
      <c r="T235" s="990"/>
      <c r="U235" s="990"/>
      <c r="V235" s="990"/>
      <c r="W235" s="990"/>
      <c r="X235" s="990"/>
      <c r="Y235" s="990"/>
      <c r="Z235" s="990"/>
      <c r="AA235" s="990"/>
      <c r="AB235" s="990"/>
      <c r="AC235" s="990"/>
      <c r="AD235" s="990"/>
      <c r="AE235" s="990"/>
      <c r="AF235" s="990"/>
      <c r="AG235" s="1080"/>
      <c r="AH235" s="1080"/>
      <c r="AI235" s="1080"/>
      <c r="AJ235" s="1080"/>
      <c r="AK235" s="990"/>
    </row>
    <row r="236">
      <c r="A236" s="995"/>
      <c r="B236" s="990"/>
      <c r="C236" s="1122"/>
      <c r="D236" s="995"/>
      <c r="E236" s="995"/>
      <c r="F236" s="990"/>
      <c r="G236" s="990"/>
      <c r="H236" s="990"/>
      <c r="I236" s="990"/>
      <c r="J236" s="1123"/>
      <c r="K236" s="990"/>
      <c r="L236" s="990"/>
      <c r="M236" s="990"/>
      <c r="N236" s="990"/>
      <c r="O236" s="990"/>
      <c r="P236" s="1123"/>
      <c r="Q236" s="990"/>
      <c r="R236" s="990"/>
      <c r="S236" s="990"/>
      <c r="T236" s="990"/>
      <c r="U236" s="990"/>
      <c r="V236" s="990"/>
      <c r="W236" s="990"/>
      <c r="X236" s="990"/>
      <c r="Y236" s="990"/>
      <c r="Z236" s="990"/>
      <c r="AA236" s="990"/>
      <c r="AB236" s="990"/>
      <c r="AC236" s="990"/>
      <c r="AD236" s="990"/>
      <c r="AE236" s="990"/>
      <c r="AF236" s="990"/>
      <c r="AG236" s="1080"/>
      <c r="AH236" s="1080"/>
      <c r="AI236" s="1080"/>
      <c r="AJ236" s="1080"/>
      <c r="AK236" s="990"/>
    </row>
    <row r="237">
      <c r="A237" s="995"/>
      <c r="B237" s="990"/>
      <c r="C237" s="1122"/>
      <c r="D237" s="995"/>
      <c r="E237" s="995"/>
      <c r="F237" s="990"/>
      <c r="G237" s="990"/>
      <c r="H237" s="990"/>
      <c r="I237" s="990"/>
      <c r="J237" s="1123"/>
      <c r="K237" s="990"/>
      <c r="L237" s="990"/>
      <c r="M237" s="990"/>
      <c r="N237" s="990"/>
      <c r="O237" s="990"/>
      <c r="P237" s="1123"/>
      <c r="Q237" s="990"/>
      <c r="R237" s="990"/>
      <c r="S237" s="990"/>
      <c r="T237" s="990"/>
      <c r="U237" s="990"/>
      <c r="V237" s="990"/>
      <c r="W237" s="990"/>
      <c r="X237" s="990"/>
      <c r="Y237" s="990"/>
      <c r="Z237" s="990"/>
      <c r="AA237" s="990"/>
      <c r="AB237" s="990"/>
      <c r="AC237" s="990"/>
      <c r="AD237" s="990"/>
      <c r="AE237" s="990"/>
      <c r="AF237" s="990"/>
      <c r="AG237" s="1080"/>
      <c r="AH237" s="1080"/>
      <c r="AI237" s="1080"/>
      <c r="AJ237" s="1080"/>
      <c r="AK237" s="990"/>
    </row>
    <row r="238">
      <c r="A238" s="995"/>
      <c r="B238" s="990"/>
      <c r="C238" s="1122"/>
      <c r="D238" s="995"/>
      <c r="E238" s="995"/>
      <c r="F238" s="990"/>
      <c r="G238" s="990"/>
      <c r="H238" s="990"/>
      <c r="I238" s="990"/>
      <c r="J238" s="1123"/>
      <c r="K238" s="990"/>
      <c r="L238" s="990"/>
      <c r="M238" s="990"/>
      <c r="N238" s="990"/>
      <c r="O238" s="990"/>
      <c r="P238" s="1123"/>
      <c r="Q238" s="990"/>
      <c r="R238" s="990"/>
      <c r="S238" s="990"/>
      <c r="T238" s="990"/>
      <c r="U238" s="990"/>
      <c r="V238" s="990"/>
      <c r="W238" s="990"/>
      <c r="X238" s="990"/>
      <c r="Y238" s="990"/>
      <c r="Z238" s="990"/>
      <c r="AA238" s="990"/>
      <c r="AB238" s="990"/>
      <c r="AC238" s="990"/>
      <c r="AD238" s="990"/>
      <c r="AE238" s="990"/>
      <c r="AF238" s="990"/>
      <c r="AG238" s="1080"/>
      <c r="AH238" s="1080"/>
      <c r="AI238" s="1080"/>
      <c r="AJ238" s="1080"/>
      <c r="AK238" s="990"/>
    </row>
    <row r="239">
      <c r="A239" s="995"/>
      <c r="B239" s="990"/>
      <c r="C239" s="1122"/>
      <c r="D239" s="995"/>
      <c r="E239" s="995"/>
      <c r="F239" s="990"/>
      <c r="G239" s="990"/>
      <c r="H239" s="990"/>
      <c r="I239" s="990"/>
      <c r="J239" s="1123"/>
      <c r="K239" s="990"/>
      <c r="L239" s="990"/>
      <c r="M239" s="990"/>
      <c r="N239" s="990"/>
      <c r="O239" s="990"/>
      <c r="P239" s="1123"/>
      <c r="Q239" s="990"/>
      <c r="R239" s="990"/>
      <c r="S239" s="990"/>
      <c r="T239" s="990"/>
      <c r="U239" s="990"/>
      <c r="V239" s="990"/>
      <c r="W239" s="990"/>
      <c r="X239" s="990"/>
      <c r="Y239" s="990"/>
      <c r="Z239" s="990"/>
      <c r="AA239" s="990"/>
      <c r="AB239" s="990"/>
      <c r="AC239" s="990"/>
      <c r="AD239" s="990"/>
      <c r="AE239" s="990"/>
      <c r="AF239" s="990"/>
      <c r="AG239" s="1080"/>
      <c r="AH239" s="1080"/>
      <c r="AI239" s="1080"/>
      <c r="AJ239" s="1080"/>
      <c r="AK239" s="990"/>
    </row>
    <row r="240">
      <c r="A240" s="995"/>
      <c r="B240" s="990"/>
      <c r="C240" s="1122"/>
      <c r="D240" s="995"/>
      <c r="E240" s="995"/>
      <c r="F240" s="990"/>
      <c r="G240" s="990"/>
      <c r="H240" s="990"/>
      <c r="I240" s="990"/>
      <c r="J240" s="1123"/>
      <c r="K240" s="990"/>
      <c r="L240" s="990"/>
      <c r="M240" s="990"/>
      <c r="N240" s="990"/>
      <c r="O240" s="990"/>
      <c r="P240" s="1123"/>
      <c r="Q240" s="990"/>
      <c r="R240" s="990"/>
      <c r="S240" s="990"/>
      <c r="T240" s="990"/>
      <c r="U240" s="990"/>
      <c r="V240" s="990"/>
      <c r="W240" s="990"/>
      <c r="X240" s="990"/>
      <c r="Y240" s="990"/>
      <c r="Z240" s="990"/>
      <c r="AA240" s="990"/>
      <c r="AB240" s="990"/>
      <c r="AC240" s="990"/>
      <c r="AD240" s="990"/>
      <c r="AE240" s="990"/>
      <c r="AF240" s="990"/>
      <c r="AG240" s="1080"/>
      <c r="AH240" s="1080"/>
      <c r="AI240" s="1080"/>
      <c r="AJ240" s="1080"/>
      <c r="AK240" s="990"/>
    </row>
    <row r="241">
      <c r="A241" s="995"/>
      <c r="B241" s="990"/>
      <c r="C241" s="1122"/>
      <c r="D241" s="995"/>
      <c r="E241" s="995"/>
      <c r="F241" s="990"/>
      <c r="G241" s="990"/>
      <c r="H241" s="990"/>
      <c r="I241" s="990"/>
      <c r="J241" s="1123"/>
      <c r="K241" s="990"/>
      <c r="L241" s="990"/>
      <c r="M241" s="990"/>
      <c r="N241" s="990"/>
      <c r="O241" s="990"/>
      <c r="P241" s="1123"/>
      <c r="Q241" s="990"/>
      <c r="R241" s="990"/>
      <c r="S241" s="990"/>
      <c r="T241" s="990"/>
      <c r="U241" s="990"/>
      <c r="V241" s="990"/>
      <c r="W241" s="990"/>
      <c r="X241" s="990"/>
      <c r="Y241" s="990"/>
      <c r="Z241" s="990"/>
      <c r="AA241" s="990"/>
      <c r="AB241" s="990"/>
      <c r="AC241" s="990"/>
      <c r="AD241" s="990"/>
      <c r="AE241" s="990"/>
      <c r="AF241" s="990"/>
      <c r="AG241" s="1080"/>
      <c r="AH241" s="1080"/>
      <c r="AI241" s="1080"/>
      <c r="AJ241" s="1080"/>
      <c r="AK241" s="990"/>
    </row>
    <row r="242">
      <c r="A242" s="995"/>
      <c r="B242" s="990"/>
      <c r="C242" s="1122"/>
      <c r="D242" s="995"/>
      <c r="E242" s="995"/>
      <c r="F242" s="990"/>
      <c r="G242" s="990"/>
      <c r="H242" s="990"/>
      <c r="I242" s="990"/>
      <c r="J242" s="1123"/>
      <c r="K242" s="990"/>
      <c r="L242" s="990"/>
      <c r="M242" s="990"/>
      <c r="N242" s="990"/>
      <c r="O242" s="990"/>
      <c r="P242" s="1123"/>
      <c r="Q242" s="990"/>
      <c r="R242" s="990"/>
      <c r="S242" s="990"/>
      <c r="T242" s="990"/>
      <c r="U242" s="990"/>
      <c r="V242" s="990"/>
      <c r="W242" s="990"/>
      <c r="X242" s="990"/>
      <c r="Y242" s="990"/>
      <c r="Z242" s="990"/>
      <c r="AA242" s="990"/>
      <c r="AB242" s="990"/>
      <c r="AC242" s="990"/>
      <c r="AD242" s="990"/>
      <c r="AE242" s="990"/>
      <c r="AF242" s="990"/>
      <c r="AG242" s="1080"/>
      <c r="AH242" s="1080"/>
      <c r="AI242" s="1080"/>
      <c r="AJ242" s="1080"/>
      <c r="AK242" s="990"/>
    </row>
    <row r="243">
      <c r="A243" s="995"/>
      <c r="B243" s="990"/>
      <c r="C243" s="1122"/>
      <c r="D243" s="995"/>
      <c r="E243" s="995"/>
      <c r="F243" s="990"/>
      <c r="G243" s="990"/>
      <c r="H243" s="990"/>
      <c r="I243" s="990"/>
      <c r="J243" s="1123"/>
      <c r="K243" s="990"/>
      <c r="L243" s="990"/>
      <c r="M243" s="990"/>
      <c r="N243" s="990"/>
      <c r="O243" s="990"/>
      <c r="P243" s="1123"/>
      <c r="Q243" s="990"/>
      <c r="R243" s="990"/>
      <c r="S243" s="990"/>
      <c r="T243" s="990"/>
      <c r="U243" s="990"/>
      <c r="V243" s="990"/>
      <c r="W243" s="990"/>
      <c r="X243" s="990"/>
      <c r="Y243" s="990"/>
      <c r="Z243" s="990"/>
      <c r="AA243" s="990"/>
      <c r="AB243" s="990"/>
      <c r="AC243" s="990"/>
      <c r="AD243" s="990"/>
      <c r="AE243" s="990"/>
      <c r="AF243" s="990"/>
      <c r="AG243" s="1080"/>
      <c r="AH243" s="1080"/>
      <c r="AI243" s="1080"/>
      <c r="AJ243" s="1080"/>
      <c r="AK243" s="990"/>
    </row>
    <row r="244">
      <c r="A244" s="995"/>
      <c r="B244" s="990"/>
      <c r="C244" s="1122"/>
      <c r="D244" s="995"/>
      <c r="E244" s="995"/>
      <c r="F244" s="990"/>
      <c r="G244" s="990"/>
      <c r="H244" s="990"/>
      <c r="I244" s="990"/>
      <c r="J244" s="1123"/>
      <c r="K244" s="990"/>
      <c r="L244" s="990"/>
      <c r="M244" s="990"/>
      <c r="N244" s="990"/>
      <c r="O244" s="990"/>
      <c r="P244" s="1123"/>
      <c r="Q244" s="990"/>
      <c r="R244" s="990"/>
      <c r="S244" s="990"/>
      <c r="T244" s="990"/>
      <c r="U244" s="990"/>
      <c r="V244" s="990"/>
      <c r="W244" s="990"/>
      <c r="X244" s="990"/>
      <c r="Y244" s="990"/>
      <c r="Z244" s="990"/>
      <c r="AA244" s="990"/>
      <c r="AB244" s="990"/>
      <c r="AC244" s="990"/>
      <c r="AD244" s="990"/>
      <c r="AE244" s="990"/>
      <c r="AF244" s="990"/>
      <c r="AG244" s="1080"/>
      <c r="AH244" s="1080"/>
      <c r="AI244" s="1080"/>
      <c r="AJ244" s="1080"/>
      <c r="AK244" s="990"/>
    </row>
    <row r="245">
      <c r="A245" s="995"/>
      <c r="B245" s="990"/>
      <c r="C245" s="1122"/>
      <c r="D245" s="995"/>
      <c r="E245" s="995"/>
      <c r="F245" s="990"/>
      <c r="G245" s="990"/>
      <c r="H245" s="990"/>
      <c r="I245" s="990"/>
      <c r="J245" s="1123"/>
      <c r="K245" s="990"/>
      <c r="L245" s="990"/>
      <c r="M245" s="990"/>
      <c r="N245" s="990"/>
      <c r="O245" s="990"/>
      <c r="P245" s="1123"/>
      <c r="Q245" s="990"/>
      <c r="R245" s="990"/>
      <c r="S245" s="990"/>
      <c r="T245" s="990"/>
      <c r="U245" s="990"/>
      <c r="V245" s="990"/>
      <c r="W245" s="990"/>
      <c r="X245" s="990"/>
      <c r="Y245" s="990"/>
      <c r="Z245" s="990"/>
      <c r="AA245" s="990"/>
      <c r="AB245" s="990"/>
      <c r="AC245" s="990"/>
      <c r="AD245" s="990"/>
      <c r="AE245" s="990"/>
      <c r="AF245" s="990"/>
      <c r="AG245" s="1080"/>
      <c r="AH245" s="1080"/>
      <c r="AI245" s="1080"/>
      <c r="AJ245" s="1080"/>
      <c r="AK245" s="990"/>
    </row>
    <row r="246">
      <c r="A246" s="995"/>
      <c r="B246" s="990"/>
      <c r="C246" s="1122"/>
      <c r="D246" s="995"/>
      <c r="E246" s="995"/>
      <c r="F246" s="990"/>
      <c r="G246" s="990"/>
      <c r="H246" s="990"/>
      <c r="I246" s="990"/>
      <c r="J246" s="1123"/>
      <c r="K246" s="990"/>
      <c r="L246" s="990"/>
      <c r="M246" s="990"/>
      <c r="N246" s="990"/>
      <c r="O246" s="990"/>
      <c r="P246" s="1123"/>
      <c r="Q246" s="990"/>
      <c r="R246" s="990"/>
      <c r="S246" s="990"/>
      <c r="T246" s="990"/>
      <c r="U246" s="990"/>
      <c r="V246" s="990"/>
      <c r="W246" s="990"/>
      <c r="X246" s="990"/>
      <c r="Y246" s="990"/>
      <c r="Z246" s="990"/>
      <c r="AA246" s="990"/>
      <c r="AB246" s="990"/>
      <c r="AC246" s="990"/>
      <c r="AD246" s="990"/>
      <c r="AE246" s="990"/>
      <c r="AF246" s="990"/>
      <c r="AG246" s="1080"/>
      <c r="AH246" s="1080"/>
      <c r="AI246" s="1080"/>
      <c r="AJ246" s="1080"/>
      <c r="AK246" s="990"/>
    </row>
    <row r="247">
      <c r="A247" s="995"/>
      <c r="B247" s="990"/>
      <c r="C247" s="1122"/>
      <c r="D247" s="995"/>
      <c r="E247" s="995"/>
      <c r="F247" s="990"/>
      <c r="G247" s="990"/>
      <c r="H247" s="990"/>
      <c r="I247" s="990"/>
      <c r="J247" s="1123"/>
      <c r="K247" s="990"/>
      <c r="L247" s="990"/>
      <c r="M247" s="990"/>
      <c r="N247" s="990"/>
      <c r="O247" s="990"/>
      <c r="P247" s="1123"/>
      <c r="Q247" s="990"/>
      <c r="R247" s="990"/>
      <c r="S247" s="990"/>
      <c r="T247" s="990"/>
      <c r="U247" s="990"/>
      <c r="V247" s="990"/>
      <c r="W247" s="990"/>
      <c r="X247" s="990"/>
      <c r="Y247" s="990"/>
      <c r="Z247" s="990"/>
      <c r="AA247" s="990"/>
      <c r="AB247" s="990"/>
      <c r="AC247" s="990"/>
      <c r="AD247" s="990"/>
      <c r="AE247" s="990"/>
      <c r="AF247" s="990"/>
      <c r="AG247" s="1080"/>
      <c r="AH247" s="1080"/>
      <c r="AI247" s="1080"/>
      <c r="AJ247" s="1080"/>
      <c r="AK247" s="990"/>
    </row>
    <row r="248">
      <c r="A248" s="995"/>
      <c r="B248" s="990"/>
      <c r="C248" s="1122"/>
      <c r="D248" s="995"/>
      <c r="E248" s="995"/>
      <c r="F248" s="990"/>
      <c r="G248" s="990"/>
      <c r="H248" s="990"/>
      <c r="I248" s="990"/>
      <c r="J248" s="1123"/>
      <c r="K248" s="990"/>
      <c r="L248" s="990"/>
      <c r="M248" s="990"/>
      <c r="N248" s="990"/>
      <c r="O248" s="990"/>
      <c r="P248" s="1123"/>
      <c r="Q248" s="990"/>
      <c r="R248" s="990"/>
      <c r="S248" s="990"/>
      <c r="T248" s="990"/>
      <c r="U248" s="990"/>
      <c r="V248" s="990"/>
      <c r="W248" s="990"/>
      <c r="X248" s="990"/>
      <c r="Y248" s="990"/>
      <c r="Z248" s="990"/>
      <c r="AA248" s="990"/>
      <c r="AB248" s="990"/>
      <c r="AC248" s="990"/>
      <c r="AD248" s="990"/>
      <c r="AE248" s="990"/>
      <c r="AF248" s="990"/>
      <c r="AG248" s="1080"/>
      <c r="AH248" s="1080"/>
      <c r="AI248" s="1080"/>
      <c r="AJ248" s="1080"/>
      <c r="AK248" s="990"/>
    </row>
    <row r="249">
      <c r="A249" s="995"/>
      <c r="B249" s="990"/>
      <c r="C249" s="1122"/>
      <c r="D249" s="995"/>
      <c r="E249" s="995"/>
      <c r="F249" s="990"/>
      <c r="G249" s="990"/>
      <c r="H249" s="990"/>
      <c r="I249" s="990"/>
      <c r="J249" s="1123"/>
      <c r="K249" s="990"/>
      <c r="L249" s="990"/>
      <c r="M249" s="990"/>
      <c r="N249" s="990"/>
      <c r="O249" s="990"/>
      <c r="P249" s="1123"/>
      <c r="Q249" s="990"/>
      <c r="R249" s="990"/>
      <c r="S249" s="990"/>
      <c r="T249" s="990"/>
      <c r="U249" s="990"/>
      <c r="V249" s="990"/>
      <c r="W249" s="990"/>
      <c r="X249" s="990"/>
      <c r="Y249" s="990"/>
      <c r="Z249" s="990"/>
      <c r="AA249" s="990"/>
      <c r="AB249" s="990"/>
      <c r="AC249" s="990"/>
      <c r="AD249" s="990"/>
      <c r="AE249" s="990"/>
      <c r="AF249" s="990"/>
      <c r="AG249" s="1080"/>
      <c r="AH249" s="1080"/>
      <c r="AI249" s="1080"/>
      <c r="AJ249" s="1080"/>
      <c r="AK249" s="990"/>
    </row>
    <row r="250">
      <c r="A250" s="995"/>
      <c r="B250" s="990"/>
      <c r="C250" s="1122"/>
      <c r="D250" s="995"/>
      <c r="E250" s="995"/>
      <c r="F250" s="990"/>
      <c r="G250" s="990"/>
      <c r="H250" s="990"/>
      <c r="I250" s="990"/>
      <c r="J250" s="1123"/>
      <c r="K250" s="990"/>
      <c r="L250" s="990"/>
      <c r="M250" s="990"/>
      <c r="N250" s="990"/>
      <c r="O250" s="990"/>
      <c r="P250" s="1123"/>
      <c r="Q250" s="990"/>
      <c r="R250" s="990"/>
      <c r="S250" s="990"/>
      <c r="T250" s="990"/>
      <c r="U250" s="990"/>
      <c r="V250" s="990"/>
      <c r="W250" s="990"/>
      <c r="X250" s="990"/>
      <c r="Y250" s="990"/>
      <c r="Z250" s="990"/>
      <c r="AA250" s="990"/>
      <c r="AB250" s="990"/>
      <c r="AC250" s="990"/>
      <c r="AD250" s="990"/>
      <c r="AE250" s="990"/>
      <c r="AF250" s="990"/>
      <c r="AG250" s="1080"/>
      <c r="AH250" s="1080"/>
      <c r="AI250" s="1080"/>
      <c r="AJ250" s="1080"/>
      <c r="AK250" s="990"/>
    </row>
    <row r="251">
      <c r="A251" s="995"/>
      <c r="B251" s="990"/>
      <c r="C251" s="1122"/>
      <c r="D251" s="995"/>
      <c r="E251" s="995"/>
      <c r="F251" s="990"/>
      <c r="G251" s="990"/>
      <c r="H251" s="990"/>
      <c r="I251" s="990"/>
      <c r="J251" s="1123"/>
      <c r="K251" s="990"/>
      <c r="L251" s="990"/>
      <c r="M251" s="990"/>
      <c r="N251" s="990"/>
      <c r="O251" s="990"/>
      <c r="P251" s="1123"/>
      <c r="Q251" s="990"/>
      <c r="R251" s="990"/>
      <c r="S251" s="990"/>
      <c r="T251" s="990"/>
      <c r="U251" s="990"/>
      <c r="V251" s="990"/>
      <c r="W251" s="990"/>
      <c r="X251" s="990"/>
      <c r="Y251" s="990"/>
      <c r="Z251" s="990"/>
      <c r="AA251" s="990"/>
      <c r="AB251" s="990"/>
      <c r="AC251" s="990"/>
      <c r="AD251" s="990"/>
      <c r="AE251" s="990"/>
      <c r="AF251" s="990"/>
      <c r="AG251" s="1080"/>
      <c r="AH251" s="1080"/>
      <c r="AI251" s="1080"/>
      <c r="AJ251" s="1080"/>
      <c r="AK251" s="990"/>
    </row>
    <row r="252">
      <c r="A252" s="995"/>
      <c r="B252" s="990"/>
      <c r="C252" s="1122"/>
      <c r="D252" s="995"/>
      <c r="E252" s="995"/>
      <c r="F252" s="990"/>
      <c r="G252" s="990"/>
      <c r="H252" s="990"/>
      <c r="I252" s="990"/>
      <c r="J252" s="1123"/>
      <c r="K252" s="990"/>
      <c r="L252" s="990"/>
      <c r="M252" s="990"/>
      <c r="N252" s="990"/>
      <c r="O252" s="990"/>
      <c r="P252" s="1123"/>
      <c r="Q252" s="990"/>
      <c r="R252" s="990"/>
      <c r="S252" s="990"/>
      <c r="T252" s="990"/>
      <c r="U252" s="990"/>
      <c r="V252" s="990"/>
      <c r="W252" s="990"/>
      <c r="X252" s="990"/>
      <c r="Y252" s="990"/>
      <c r="Z252" s="990"/>
      <c r="AA252" s="990"/>
      <c r="AB252" s="990"/>
      <c r="AC252" s="990"/>
      <c r="AD252" s="990"/>
      <c r="AE252" s="990"/>
      <c r="AF252" s="990"/>
      <c r="AG252" s="1080"/>
      <c r="AH252" s="1080"/>
      <c r="AI252" s="1080"/>
      <c r="AJ252" s="1080"/>
      <c r="AK252" s="990"/>
    </row>
    <row r="253">
      <c r="A253" s="995"/>
      <c r="B253" s="990"/>
      <c r="C253" s="1122"/>
      <c r="D253" s="995"/>
      <c r="E253" s="995"/>
      <c r="F253" s="990"/>
      <c r="G253" s="990"/>
      <c r="H253" s="990"/>
      <c r="I253" s="990"/>
      <c r="J253" s="1123"/>
      <c r="K253" s="990"/>
      <c r="L253" s="990"/>
      <c r="M253" s="990"/>
      <c r="N253" s="990"/>
      <c r="O253" s="990"/>
      <c r="P253" s="1123"/>
      <c r="Q253" s="990"/>
      <c r="R253" s="990"/>
      <c r="S253" s="990"/>
      <c r="T253" s="990"/>
      <c r="U253" s="990"/>
      <c r="V253" s="990"/>
      <c r="W253" s="990"/>
      <c r="X253" s="990"/>
      <c r="Y253" s="990"/>
      <c r="Z253" s="990"/>
      <c r="AA253" s="990"/>
      <c r="AB253" s="990"/>
      <c r="AC253" s="990"/>
      <c r="AD253" s="990"/>
      <c r="AE253" s="990"/>
      <c r="AF253" s="990"/>
      <c r="AG253" s="1080"/>
      <c r="AH253" s="1080"/>
      <c r="AI253" s="1080"/>
      <c r="AJ253" s="1080"/>
      <c r="AK253" s="990"/>
    </row>
    <row r="254">
      <c r="A254" s="995"/>
      <c r="B254" s="990"/>
      <c r="C254" s="1122"/>
      <c r="D254" s="995"/>
      <c r="E254" s="995"/>
      <c r="F254" s="990"/>
      <c r="G254" s="990"/>
      <c r="H254" s="990"/>
      <c r="I254" s="990"/>
      <c r="J254" s="1123"/>
      <c r="K254" s="990"/>
      <c r="L254" s="990"/>
      <c r="M254" s="990"/>
      <c r="N254" s="990"/>
      <c r="O254" s="990"/>
      <c r="P254" s="1123"/>
      <c r="Q254" s="990"/>
      <c r="R254" s="990"/>
      <c r="S254" s="990"/>
      <c r="T254" s="990"/>
      <c r="U254" s="990"/>
      <c r="V254" s="990"/>
      <c r="W254" s="990"/>
      <c r="X254" s="990"/>
      <c r="Y254" s="990"/>
      <c r="Z254" s="990"/>
      <c r="AA254" s="990"/>
      <c r="AB254" s="990"/>
      <c r="AC254" s="990"/>
      <c r="AD254" s="990"/>
      <c r="AE254" s="990"/>
      <c r="AF254" s="990"/>
      <c r="AG254" s="1080"/>
      <c r="AH254" s="1080"/>
      <c r="AI254" s="1080"/>
      <c r="AJ254" s="1080"/>
      <c r="AK254" s="990"/>
    </row>
    <row r="255">
      <c r="A255" s="995"/>
      <c r="B255" s="990"/>
      <c r="C255" s="1122"/>
      <c r="D255" s="995"/>
      <c r="E255" s="995"/>
      <c r="F255" s="990"/>
      <c r="G255" s="990"/>
      <c r="H255" s="990"/>
      <c r="I255" s="990"/>
      <c r="J255" s="1123"/>
      <c r="K255" s="990"/>
      <c r="L255" s="990"/>
      <c r="M255" s="990"/>
      <c r="N255" s="990"/>
      <c r="O255" s="990"/>
      <c r="P255" s="1123"/>
      <c r="Q255" s="990"/>
      <c r="R255" s="990"/>
      <c r="S255" s="990"/>
      <c r="T255" s="990"/>
      <c r="U255" s="990"/>
      <c r="V255" s="990"/>
      <c r="W255" s="990"/>
      <c r="X255" s="990"/>
      <c r="Y255" s="990"/>
      <c r="Z255" s="990"/>
      <c r="AA255" s="990"/>
      <c r="AB255" s="990"/>
      <c r="AC255" s="990"/>
      <c r="AD255" s="990"/>
      <c r="AE255" s="990"/>
      <c r="AF255" s="990"/>
      <c r="AG255" s="1080"/>
      <c r="AH255" s="1080"/>
      <c r="AI255" s="1080"/>
      <c r="AJ255" s="1080"/>
      <c r="AK255" s="990"/>
    </row>
    <row r="256">
      <c r="A256" s="995"/>
      <c r="B256" s="990"/>
      <c r="C256" s="1122"/>
      <c r="D256" s="995"/>
      <c r="E256" s="995"/>
      <c r="F256" s="990"/>
      <c r="G256" s="990"/>
      <c r="H256" s="990"/>
      <c r="I256" s="990"/>
      <c r="J256" s="1123"/>
      <c r="K256" s="990"/>
      <c r="L256" s="990"/>
      <c r="M256" s="990"/>
      <c r="N256" s="990"/>
      <c r="O256" s="990"/>
      <c r="P256" s="1123"/>
      <c r="Q256" s="990"/>
      <c r="R256" s="990"/>
      <c r="S256" s="990"/>
      <c r="T256" s="990"/>
      <c r="U256" s="990"/>
      <c r="V256" s="990"/>
      <c r="W256" s="990"/>
      <c r="X256" s="990"/>
      <c r="Y256" s="990"/>
      <c r="Z256" s="990"/>
      <c r="AA256" s="990"/>
      <c r="AB256" s="990"/>
      <c r="AC256" s="990"/>
      <c r="AD256" s="990"/>
      <c r="AE256" s="990"/>
      <c r="AF256" s="990"/>
      <c r="AG256" s="1080"/>
      <c r="AH256" s="1080"/>
      <c r="AI256" s="1080"/>
      <c r="AJ256" s="1080"/>
      <c r="AK256" s="990"/>
    </row>
    <row r="257">
      <c r="A257" s="995"/>
      <c r="B257" s="990"/>
      <c r="C257" s="1122"/>
      <c r="D257" s="995"/>
      <c r="E257" s="995"/>
      <c r="F257" s="990"/>
      <c r="G257" s="990"/>
      <c r="H257" s="990"/>
      <c r="I257" s="990"/>
      <c r="J257" s="1123"/>
      <c r="K257" s="990"/>
      <c r="L257" s="990"/>
      <c r="M257" s="990"/>
      <c r="N257" s="990"/>
      <c r="O257" s="990"/>
      <c r="P257" s="1123"/>
      <c r="Q257" s="990"/>
      <c r="R257" s="990"/>
      <c r="S257" s="990"/>
      <c r="T257" s="990"/>
      <c r="U257" s="990"/>
      <c r="V257" s="990"/>
      <c r="W257" s="990"/>
      <c r="X257" s="990"/>
      <c r="Y257" s="990"/>
      <c r="Z257" s="990"/>
      <c r="AA257" s="990"/>
      <c r="AB257" s="990"/>
      <c r="AC257" s="990"/>
      <c r="AD257" s="990"/>
      <c r="AE257" s="990"/>
      <c r="AF257" s="990"/>
      <c r="AG257" s="1080"/>
      <c r="AH257" s="1080"/>
      <c r="AI257" s="1080"/>
      <c r="AJ257" s="1080"/>
      <c r="AK257" s="990"/>
    </row>
    <row r="258">
      <c r="A258" s="995"/>
      <c r="B258" s="990"/>
      <c r="C258" s="1122"/>
      <c r="D258" s="995"/>
      <c r="E258" s="995"/>
      <c r="F258" s="990"/>
      <c r="G258" s="990"/>
      <c r="H258" s="990"/>
      <c r="I258" s="990"/>
      <c r="J258" s="1123"/>
      <c r="K258" s="990"/>
      <c r="L258" s="990"/>
      <c r="M258" s="990"/>
      <c r="N258" s="990"/>
      <c r="O258" s="990"/>
      <c r="P258" s="1123"/>
      <c r="Q258" s="990"/>
      <c r="R258" s="990"/>
      <c r="S258" s="990"/>
      <c r="T258" s="990"/>
      <c r="U258" s="990"/>
      <c r="V258" s="990"/>
      <c r="W258" s="990"/>
      <c r="X258" s="990"/>
      <c r="Y258" s="990"/>
      <c r="Z258" s="990"/>
      <c r="AA258" s="990"/>
      <c r="AB258" s="990"/>
      <c r="AC258" s="990"/>
      <c r="AD258" s="990"/>
      <c r="AE258" s="990"/>
      <c r="AF258" s="990"/>
      <c r="AG258" s="1080"/>
      <c r="AH258" s="1080"/>
      <c r="AI258" s="1080"/>
      <c r="AJ258" s="1080"/>
      <c r="AK258" s="990"/>
    </row>
    <row r="259">
      <c r="A259" s="995"/>
      <c r="B259" s="990"/>
      <c r="C259" s="1122"/>
      <c r="D259" s="995"/>
      <c r="E259" s="995"/>
      <c r="F259" s="990"/>
      <c r="G259" s="990"/>
      <c r="H259" s="990"/>
      <c r="I259" s="990"/>
      <c r="J259" s="1123"/>
      <c r="K259" s="990"/>
      <c r="L259" s="990"/>
      <c r="M259" s="990"/>
      <c r="N259" s="990"/>
      <c r="O259" s="990"/>
      <c r="P259" s="1123"/>
      <c r="Q259" s="990"/>
      <c r="R259" s="990"/>
      <c r="S259" s="990"/>
      <c r="T259" s="990"/>
      <c r="U259" s="990"/>
      <c r="V259" s="990"/>
      <c r="W259" s="990"/>
      <c r="X259" s="990"/>
      <c r="Y259" s="990"/>
      <c r="Z259" s="990"/>
      <c r="AA259" s="990"/>
      <c r="AB259" s="990"/>
      <c r="AC259" s="990"/>
      <c r="AD259" s="990"/>
      <c r="AE259" s="990"/>
      <c r="AF259" s="990"/>
      <c r="AG259" s="1080"/>
      <c r="AH259" s="1080"/>
      <c r="AI259" s="1080"/>
      <c r="AJ259" s="1080"/>
      <c r="AK259" s="990"/>
    </row>
    <row r="260">
      <c r="A260" s="995"/>
      <c r="B260" s="990"/>
      <c r="C260" s="1122"/>
      <c r="D260" s="995"/>
      <c r="E260" s="995"/>
      <c r="F260" s="990"/>
      <c r="G260" s="990"/>
      <c r="H260" s="990"/>
      <c r="I260" s="990"/>
      <c r="J260" s="1123"/>
      <c r="K260" s="990"/>
      <c r="L260" s="990"/>
      <c r="M260" s="990"/>
      <c r="N260" s="990"/>
      <c r="O260" s="990"/>
      <c r="P260" s="1123"/>
      <c r="Q260" s="990"/>
      <c r="R260" s="990"/>
      <c r="S260" s="990"/>
      <c r="T260" s="990"/>
      <c r="U260" s="990"/>
      <c r="V260" s="990"/>
      <c r="W260" s="990"/>
      <c r="X260" s="990"/>
      <c r="Y260" s="990"/>
      <c r="Z260" s="990"/>
      <c r="AA260" s="990"/>
      <c r="AB260" s="990"/>
      <c r="AC260" s="990"/>
      <c r="AD260" s="990"/>
      <c r="AE260" s="990"/>
      <c r="AF260" s="990"/>
      <c r="AG260" s="1080"/>
      <c r="AH260" s="1080"/>
      <c r="AI260" s="1080"/>
      <c r="AJ260" s="1080"/>
      <c r="AK260" s="990"/>
    </row>
    <row r="261">
      <c r="A261" s="995"/>
      <c r="B261" s="990"/>
      <c r="C261" s="1122"/>
      <c r="D261" s="995"/>
      <c r="E261" s="995"/>
      <c r="F261" s="990"/>
      <c r="G261" s="990"/>
      <c r="H261" s="990"/>
      <c r="I261" s="990"/>
      <c r="J261" s="1123"/>
      <c r="K261" s="990"/>
      <c r="L261" s="990"/>
      <c r="M261" s="990"/>
      <c r="N261" s="990"/>
      <c r="O261" s="990"/>
      <c r="P261" s="1123"/>
      <c r="Q261" s="990"/>
      <c r="R261" s="990"/>
      <c r="S261" s="990"/>
      <c r="T261" s="990"/>
      <c r="U261" s="990"/>
      <c r="V261" s="990"/>
      <c r="W261" s="990"/>
      <c r="X261" s="990"/>
      <c r="Y261" s="990"/>
      <c r="Z261" s="990"/>
      <c r="AA261" s="990"/>
      <c r="AB261" s="990"/>
      <c r="AC261" s="990"/>
      <c r="AD261" s="990"/>
      <c r="AE261" s="990"/>
      <c r="AF261" s="990"/>
      <c r="AG261" s="1080"/>
      <c r="AH261" s="1080"/>
      <c r="AI261" s="1080"/>
      <c r="AJ261" s="1080"/>
      <c r="AK261" s="990"/>
    </row>
    <row r="262">
      <c r="A262" s="995"/>
      <c r="B262" s="990"/>
      <c r="C262" s="1122"/>
      <c r="D262" s="995"/>
      <c r="E262" s="995"/>
      <c r="F262" s="990"/>
      <c r="G262" s="990"/>
      <c r="H262" s="990"/>
      <c r="I262" s="990"/>
      <c r="J262" s="1123"/>
      <c r="K262" s="990"/>
      <c r="L262" s="990"/>
      <c r="M262" s="990"/>
      <c r="N262" s="990"/>
      <c r="O262" s="990"/>
      <c r="P262" s="1123"/>
      <c r="Q262" s="990"/>
      <c r="R262" s="990"/>
      <c r="S262" s="990"/>
      <c r="T262" s="990"/>
      <c r="U262" s="990"/>
      <c r="V262" s="990"/>
      <c r="W262" s="990"/>
      <c r="X262" s="990"/>
      <c r="Y262" s="990"/>
      <c r="Z262" s="990"/>
      <c r="AA262" s="990"/>
      <c r="AB262" s="990"/>
      <c r="AC262" s="990"/>
      <c r="AD262" s="990"/>
      <c r="AE262" s="990"/>
      <c r="AF262" s="990"/>
      <c r="AG262" s="1080"/>
      <c r="AH262" s="1080"/>
      <c r="AI262" s="1080"/>
      <c r="AJ262" s="1080"/>
      <c r="AK262" s="990"/>
    </row>
    <row r="263">
      <c r="A263" s="995"/>
      <c r="B263" s="990"/>
      <c r="C263" s="1122"/>
      <c r="D263" s="995"/>
      <c r="E263" s="995"/>
      <c r="F263" s="990"/>
      <c r="G263" s="990"/>
      <c r="H263" s="990"/>
      <c r="I263" s="990"/>
      <c r="J263" s="1123"/>
      <c r="K263" s="990"/>
      <c r="L263" s="990"/>
      <c r="M263" s="990"/>
      <c r="N263" s="990"/>
      <c r="O263" s="990"/>
      <c r="P263" s="1123"/>
      <c r="Q263" s="990"/>
      <c r="R263" s="990"/>
      <c r="S263" s="990"/>
      <c r="T263" s="990"/>
      <c r="U263" s="990"/>
      <c r="V263" s="990"/>
      <c r="W263" s="990"/>
      <c r="X263" s="990"/>
      <c r="Y263" s="990"/>
      <c r="Z263" s="990"/>
      <c r="AA263" s="990"/>
      <c r="AB263" s="990"/>
      <c r="AC263" s="990"/>
      <c r="AD263" s="990"/>
      <c r="AE263" s="990"/>
      <c r="AF263" s="990"/>
      <c r="AG263" s="1080"/>
      <c r="AH263" s="1080"/>
      <c r="AI263" s="1080"/>
      <c r="AJ263" s="1080"/>
      <c r="AK263" s="990"/>
    </row>
    <row r="264">
      <c r="A264" s="995"/>
      <c r="B264" s="990"/>
      <c r="C264" s="1122"/>
      <c r="D264" s="995"/>
      <c r="E264" s="995"/>
      <c r="F264" s="990"/>
      <c r="G264" s="990"/>
      <c r="H264" s="990"/>
      <c r="I264" s="990"/>
      <c r="J264" s="1123"/>
      <c r="K264" s="990"/>
      <c r="L264" s="990"/>
      <c r="M264" s="990"/>
      <c r="N264" s="990"/>
      <c r="O264" s="990"/>
      <c r="P264" s="1123"/>
      <c r="Q264" s="990"/>
      <c r="R264" s="990"/>
      <c r="S264" s="990"/>
      <c r="T264" s="990"/>
      <c r="U264" s="990"/>
      <c r="V264" s="990"/>
      <c r="W264" s="990"/>
      <c r="X264" s="990"/>
      <c r="Y264" s="990"/>
      <c r="Z264" s="990"/>
      <c r="AA264" s="990"/>
      <c r="AB264" s="990"/>
      <c r="AC264" s="990"/>
      <c r="AD264" s="990"/>
      <c r="AE264" s="990"/>
      <c r="AF264" s="990"/>
      <c r="AG264" s="1080"/>
      <c r="AH264" s="1080"/>
      <c r="AI264" s="1080"/>
      <c r="AJ264" s="1080"/>
      <c r="AK264" s="990"/>
    </row>
    <row r="265">
      <c r="A265" s="995"/>
      <c r="B265" s="990"/>
      <c r="C265" s="1122"/>
      <c r="D265" s="995"/>
      <c r="E265" s="995"/>
      <c r="F265" s="990"/>
      <c r="G265" s="990"/>
      <c r="H265" s="990"/>
      <c r="I265" s="990"/>
      <c r="J265" s="1123"/>
      <c r="K265" s="990"/>
      <c r="L265" s="990"/>
      <c r="M265" s="990"/>
      <c r="N265" s="990"/>
      <c r="O265" s="990"/>
      <c r="P265" s="1123"/>
      <c r="Q265" s="990"/>
      <c r="R265" s="990"/>
      <c r="S265" s="990"/>
      <c r="T265" s="990"/>
      <c r="U265" s="990"/>
      <c r="V265" s="990"/>
      <c r="W265" s="990"/>
      <c r="X265" s="990"/>
      <c r="Y265" s="990"/>
      <c r="Z265" s="990"/>
      <c r="AA265" s="990"/>
      <c r="AB265" s="990"/>
      <c r="AC265" s="990"/>
      <c r="AD265" s="990"/>
      <c r="AE265" s="990"/>
      <c r="AF265" s="990"/>
      <c r="AG265" s="1080"/>
      <c r="AH265" s="1080"/>
      <c r="AI265" s="1080"/>
      <c r="AJ265" s="1080"/>
      <c r="AK265" s="990"/>
    </row>
    <row r="266">
      <c r="A266" s="995"/>
      <c r="B266" s="990"/>
      <c r="C266" s="1122"/>
      <c r="D266" s="995"/>
      <c r="E266" s="995"/>
      <c r="F266" s="990"/>
      <c r="G266" s="990"/>
      <c r="H266" s="990"/>
      <c r="I266" s="990"/>
      <c r="J266" s="1123"/>
      <c r="K266" s="990"/>
      <c r="L266" s="990"/>
      <c r="M266" s="990"/>
      <c r="N266" s="990"/>
      <c r="O266" s="990"/>
      <c r="P266" s="1123"/>
      <c r="Q266" s="990"/>
      <c r="R266" s="990"/>
      <c r="S266" s="990"/>
      <c r="T266" s="990"/>
      <c r="U266" s="990"/>
      <c r="V266" s="990"/>
      <c r="W266" s="990"/>
      <c r="X266" s="990"/>
      <c r="Y266" s="990"/>
      <c r="Z266" s="990"/>
      <c r="AA266" s="990"/>
      <c r="AB266" s="990"/>
      <c r="AC266" s="990"/>
      <c r="AD266" s="990"/>
      <c r="AE266" s="990"/>
      <c r="AF266" s="990"/>
      <c r="AG266" s="1080"/>
      <c r="AH266" s="1080"/>
      <c r="AI266" s="1080"/>
      <c r="AJ266" s="1080"/>
      <c r="AK266" s="990"/>
    </row>
    <row r="267">
      <c r="A267" s="995"/>
      <c r="B267" s="990"/>
      <c r="C267" s="1122"/>
      <c r="D267" s="995"/>
      <c r="E267" s="995"/>
      <c r="F267" s="990"/>
      <c r="G267" s="990"/>
      <c r="H267" s="990"/>
      <c r="I267" s="990"/>
      <c r="J267" s="1123"/>
      <c r="K267" s="990"/>
      <c r="L267" s="990"/>
      <c r="M267" s="990"/>
      <c r="N267" s="990"/>
      <c r="O267" s="990"/>
      <c r="P267" s="1123"/>
      <c r="Q267" s="990"/>
      <c r="R267" s="990"/>
      <c r="S267" s="990"/>
      <c r="T267" s="990"/>
      <c r="U267" s="990"/>
      <c r="V267" s="990"/>
      <c r="W267" s="990"/>
      <c r="X267" s="990"/>
      <c r="Y267" s="990"/>
      <c r="Z267" s="990"/>
      <c r="AA267" s="990"/>
      <c r="AB267" s="990"/>
      <c r="AC267" s="990"/>
      <c r="AD267" s="990"/>
      <c r="AE267" s="990"/>
      <c r="AF267" s="990"/>
      <c r="AG267" s="1080"/>
      <c r="AH267" s="1080"/>
      <c r="AI267" s="1080"/>
      <c r="AJ267" s="1080"/>
      <c r="AK267" s="990"/>
    </row>
    <row r="268">
      <c r="A268" s="995"/>
      <c r="B268" s="990"/>
      <c r="C268" s="1122"/>
      <c r="D268" s="995"/>
      <c r="E268" s="995"/>
      <c r="F268" s="990"/>
      <c r="G268" s="990"/>
      <c r="H268" s="990"/>
      <c r="I268" s="990"/>
      <c r="J268" s="1123"/>
      <c r="K268" s="990"/>
      <c r="L268" s="990"/>
      <c r="M268" s="990"/>
      <c r="N268" s="990"/>
      <c r="O268" s="990"/>
      <c r="P268" s="1123"/>
      <c r="Q268" s="990"/>
      <c r="R268" s="990"/>
      <c r="S268" s="990"/>
      <c r="T268" s="990"/>
      <c r="U268" s="990"/>
      <c r="V268" s="990"/>
      <c r="W268" s="990"/>
      <c r="X268" s="990"/>
      <c r="Y268" s="990"/>
      <c r="Z268" s="990"/>
      <c r="AA268" s="990"/>
      <c r="AB268" s="990"/>
      <c r="AC268" s="990"/>
      <c r="AD268" s="990"/>
      <c r="AE268" s="990"/>
      <c r="AF268" s="990"/>
      <c r="AG268" s="1080"/>
      <c r="AH268" s="1080"/>
      <c r="AI268" s="1080"/>
      <c r="AJ268" s="1080"/>
      <c r="AK268" s="990"/>
    </row>
    <row r="269">
      <c r="A269" s="995"/>
      <c r="B269" s="990"/>
      <c r="C269" s="1122"/>
      <c r="D269" s="995"/>
      <c r="E269" s="995"/>
      <c r="F269" s="990"/>
      <c r="G269" s="990"/>
      <c r="H269" s="990"/>
      <c r="I269" s="990"/>
      <c r="J269" s="1123"/>
      <c r="K269" s="990"/>
      <c r="L269" s="990"/>
      <c r="M269" s="990"/>
      <c r="N269" s="990"/>
      <c r="O269" s="990"/>
      <c r="P269" s="1123"/>
      <c r="Q269" s="990"/>
      <c r="R269" s="990"/>
      <c r="S269" s="990"/>
      <c r="T269" s="990"/>
      <c r="U269" s="990"/>
      <c r="V269" s="990"/>
      <c r="W269" s="990"/>
      <c r="X269" s="990"/>
      <c r="Y269" s="990"/>
      <c r="Z269" s="990"/>
      <c r="AA269" s="990"/>
      <c r="AB269" s="990"/>
      <c r="AC269" s="990"/>
      <c r="AD269" s="990"/>
      <c r="AE269" s="990"/>
      <c r="AF269" s="990"/>
      <c r="AG269" s="1080"/>
      <c r="AH269" s="1080"/>
      <c r="AI269" s="1080"/>
      <c r="AJ269" s="1080"/>
      <c r="AK269" s="990"/>
    </row>
    <row r="270">
      <c r="A270" s="995"/>
      <c r="B270" s="990"/>
      <c r="C270" s="1122"/>
      <c r="D270" s="995"/>
      <c r="E270" s="995"/>
      <c r="F270" s="990"/>
      <c r="G270" s="990"/>
      <c r="H270" s="990"/>
      <c r="I270" s="990"/>
      <c r="J270" s="1123"/>
      <c r="K270" s="990"/>
      <c r="L270" s="990"/>
      <c r="M270" s="990"/>
      <c r="N270" s="990"/>
      <c r="O270" s="990"/>
      <c r="P270" s="1123"/>
      <c r="Q270" s="990"/>
      <c r="R270" s="990"/>
      <c r="S270" s="990"/>
      <c r="T270" s="990"/>
      <c r="U270" s="990"/>
      <c r="V270" s="990"/>
      <c r="W270" s="990"/>
      <c r="X270" s="990"/>
      <c r="Y270" s="990"/>
      <c r="Z270" s="990"/>
      <c r="AA270" s="990"/>
      <c r="AB270" s="990"/>
      <c r="AC270" s="990"/>
      <c r="AD270" s="990"/>
      <c r="AE270" s="990"/>
      <c r="AF270" s="990"/>
      <c r="AG270" s="1080"/>
      <c r="AH270" s="1080"/>
      <c r="AI270" s="1080"/>
      <c r="AJ270" s="1080"/>
      <c r="AK270" s="990"/>
    </row>
    <row r="271">
      <c r="A271" s="995"/>
      <c r="B271" s="990"/>
      <c r="C271" s="1122"/>
      <c r="D271" s="995"/>
      <c r="E271" s="995"/>
      <c r="F271" s="990"/>
      <c r="G271" s="990"/>
      <c r="H271" s="990"/>
      <c r="I271" s="990"/>
      <c r="J271" s="1123"/>
      <c r="K271" s="990"/>
      <c r="L271" s="990"/>
      <c r="M271" s="990"/>
      <c r="N271" s="990"/>
      <c r="O271" s="990"/>
      <c r="P271" s="1123"/>
      <c r="Q271" s="990"/>
      <c r="R271" s="990"/>
      <c r="S271" s="990"/>
      <c r="T271" s="990"/>
      <c r="U271" s="990"/>
      <c r="V271" s="990"/>
      <c r="W271" s="990"/>
      <c r="X271" s="990"/>
      <c r="Y271" s="990"/>
      <c r="Z271" s="990"/>
      <c r="AA271" s="990"/>
      <c r="AB271" s="990"/>
      <c r="AC271" s="990"/>
      <c r="AD271" s="990"/>
      <c r="AE271" s="990"/>
      <c r="AF271" s="990"/>
      <c r="AG271" s="1080"/>
      <c r="AH271" s="1080"/>
      <c r="AI271" s="1080"/>
      <c r="AJ271" s="1080"/>
      <c r="AK271" s="990"/>
    </row>
    <row r="272">
      <c r="A272" s="995"/>
      <c r="B272" s="990"/>
      <c r="C272" s="1122"/>
      <c r="D272" s="995"/>
      <c r="E272" s="995"/>
      <c r="F272" s="990"/>
      <c r="G272" s="990"/>
      <c r="H272" s="990"/>
      <c r="I272" s="990"/>
      <c r="J272" s="1123"/>
      <c r="K272" s="990"/>
      <c r="L272" s="990"/>
      <c r="M272" s="990"/>
      <c r="N272" s="990"/>
      <c r="O272" s="990"/>
      <c r="P272" s="1123"/>
      <c r="Q272" s="990"/>
      <c r="R272" s="990"/>
      <c r="S272" s="990"/>
      <c r="T272" s="990"/>
      <c r="U272" s="990"/>
      <c r="V272" s="990"/>
      <c r="W272" s="990"/>
      <c r="X272" s="990"/>
      <c r="Y272" s="990"/>
      <c r="Z272" s="990"/>
      <c r="AA272" s="990"/>
      <c r="AB272" s="990"/>
      <c r="AC272" s="990"/>
      <c r="AD272" s="990"/>
      <c r="AE272" s="990"/>
      <c r="AF272" s="990"/>
      <c r="AG272" s="1080"/>
      <c r="AH272" s="1080"/>
      <c r="AI272" s="1080"/>
      <c r="AJ272" s="1080"/>
      <c r="AK272" s="990"/>
    </row>
    <row r="273">
      <c r="A273" s="995"/>
      <c r="B273" s="990"/>
      <c r="C273" s="1122"/>
      <c r="D273" s="995"/>
      <c r="E273" s="995"/>
      <c r="F273" s="990"/>
      <c r="G273" s="990"/>
      <c r="H273" s="990"/>
      <c r="I273" s="990"/>
      <c r="J273" s="1123"/>
      <c r="K273" s="990"/>
      <c r="L273" s="990"/>
      <c r="M273" s="990"/>
      <c r="N273" s="990"/>
      <c r="O273" s="990"/>
      <c r="P273" s="1123"/>
      <c r="Q273" s="990"/>
      <c r="R273" s="990"/>
      <c r="S273" s="990"/>
      <c r="T273" s="990"/>
      <c r="U273" s="990"/>
      <c r="V273" s="990"/>
      <c r="W273" s="990"/>
      <c r="X273" s="990"/>
      <c r="Y273" s="990"/>
      <c r="Z273" s="990"/>
      <c r="AA273" s="990"/>
      <c r="AB273" s="990"/>
      <c r="AC273" s="990"/>
      <c r="AD273" s="990"/>
      <c r="AE273" s="990"/>
      <c r="AF273" s="990"/>
      <c r="AG273" s="1080"/>
      <c r="AH273" s="1080"/>
      <c r="AI273" s="1080"/>
      <c r="AJ273" s="1080"/>
      <c r="AK273" s="990"/>
    </row>
    <row r="274">
      <c r="A274" s="995"/>
      <c r="B274" s="990"/>
      <c r="C274" s="1122"/>
      <c r="D274" s="995"/>
      <c r="E274" s="995"/>
      <c r="F274" s="990"/>
      <c r="G274" s="990"/>
      <c r="H274" s="990"/>
      <c r="I274" s="990"/>
      <c r="J274" s="1123"/>
      <c r="K274" s="990"/>
      <c r="L274" s="990"/>
      <c r="M274" s="990"/>
      <c r="N274" s="990"/>
      <c r="O274" s="990"/>
      <c r="P274" s="1123"/>
      <c r="Q274" s="990"/>
      <c r="R274" s="990"/>
      <c r="S274" s="990"/>
      <c r="T274" s="990"/>
      <c r="U274" s="990"/>
      <c r="V274" s="990"/>
      <c r="W274" s="990"/>
      <c r="X274" s="990"/>
      <c r="Y274" s="990"/>
      <c r="Z274" s="990"/>
      <c r="AA274" s="990"/>
      <c r="AB274" s="990"/>
      <c r="AC274" s="990"/>
      <c r="AD274" s="990"/>
      <c r="AE274" s="990"/>
      <c r="AF274" s="990"/>
      <c r="AG274" s="1080"/>
      <c r="AH274" s="1080"/>
      <c r="AI274" s="1080"/>
      <c r="AJ274" s="1080"/>
      <c r="AK274" s="990"/>
    </row>
    <row r="275">
      <c r="A275" s="995"/>
      <c r="B275" s="990"/>
      <c r="C275" s="1122"/>
      <c r="D275" s="995"/>
      <c r="E275" s="995"/>
      <c r="F275" s="990"/>
      <c r="G275" s="990"/>
      <c r="H275" s="990"/>
      <c r="I275" s="990"/>
      <c r="J275" s="1123"/>
      <c r="K275" s="990"/>
      <c r="L275" s="990"/>
      <c r="M275" s="990"/>
      <c r="N275" s="990"/>
      <c r="O275" s="990"/>
      <c r="P275" s="1123"/>
      <c r="Q275" s="990"/>
      <c r="R275" s="990"/>
      <c r="S275" s="990"/>
      <c r="T275" s="990"/>
      <c r="U275" s="990"/>
      <c r="V275" s="990"/>
      <c r="W275" s="990"/>
      <c r="X275" s="990"/>
      <c r="Y275" s="990"/>
      <c r="Z275" s="990"/>
      <c r="AA275" s="990"/>
      <c r="AB275" s="990"/>
      <c r="AC275" s="990"/>
      <c r="AD275" s="990"/>
      <c r="AE275" s="990"/>
      <c r="AF275" s="990"/>
      <c r="AG275" s="1080"/>
      <c r="AH275" s="1080"/>
      <c r="AI275" s="1080"/>
      <c r="AJ275" s="1080"/>
      <c r="AK275" s="990"/>
    </row>
    <row r="276">
      <c r="A276" s="995"/>
      <c r="B276" s="990"/>
      <c r="C276" s="1122"/>
      <c r="D276" s="995"/>
      <c r="E276" s="995"/>
      <c r="F276" s="990"/>
      <c r="G276" s="990"/>
      <c r="H276" s="990"/>
      <c r="I276" s="990"/>
      <c r="J276" s="1123"/>
      <c r="K276" s="990"/>
      <c r="L276" s="990"/>
      <c r="M276" s="990"/>
      <c r="N276" s="990"/>
      <c r="O276" s="990"/>
      <c r="P276" s="1123"/>
      <c r="Q276" s="990"/>
      <c r="R276" s="990"/>
      <c r="S276" s="990"/>
      <c r="T276" s="990"/>
      <c r="U276" s="990"/>
      <c r="V276" s="990"/>
      <c r="W276" s="990"/>
      <c r="X276" s="990"/>
      <c r="Y276" s="990"/>
      <c r="Z276" s="990"/>
      <c r="AA276" s="990"/>
      <c r="AB276" s="990"/>
      <c r="AC276" s="990"/>
      <c r="AD276" s="990"/>
      <c r="AE276" s="990"/>
      <c r="AF276" s="990"/>
      <c r="AG276" s="1080"/>
      <c r="AH276" s="1080"/>
      <c r="AI276" s="1080"/>
      <c r="AJ276" s="1080"/>
      <c r="AK276" s="990"/>
    </row>
    <row r="277">
      <c r="A277" s="995"/>
      <c r="B277" s="990"/>
      <c r="C277" s="1122"/>
      <c r="D277" s="995"/>
      <c r="E277" s="995"/>
      <c r="F277" s="990"/>
      <c r="G277" s="990"/>
      <c r="H277" s="990"/>
      <c r="I277" s="990"/>
      <c r="J277" s="1123"/>
      <c r="K277" s="990"/>
      <c r="L277" s="990"/>
      <c r="M277" s="990"/>
      <c r="N277" s="990"/>
      <c r="O277" s="990"/>
      <c r="P277" s="1123"/>
      <c r="Q277" s="990"/>
      <c r="R277" s="990"/>
      <c r="S277" s="990"/>
      <c r="T277" s="990"/>
      <c r="U277" s="990"/>
      <c r="V277" s="990"/>
      <c r="W277" s="990"/>
      <c r="X277" s="990"/>
      <c r="Y277" s="990"/>
      <c r="Z277" s="990"/>
      <c r="AA277" s="990"/>
      <c r="AB277" s="990"/>
      <c r="AC277" s="990"/>
      <c r="AD277" s="990"/>
      <c r="AE277" s="990"/>
      <c r="AF277" s="990"/>
      <c r="AG277" s="1080"/>
      <c r="AH277" s="1080"/>
      <c r="AI277" s="1080"/>
      <c r="AJ277" s="1080"/>
      <c r="AK277" s="990"/>
    </row>
    <row r="278">
      <c r="A278" s="995"/>
      <c r="B278" s="990"/>
      <c r="C278" s="1122"/>
      <c r="D278" s="995"/>
      <c r="E278" s="995"/>
      <c r="F278" s="990"/>
      <c r="G278" s="990"/>
      <c r="H278" s="990"/>
      <c r="I278" s="990"/>
      <c r="J278" s="1123"/>
      <c r="K278" s="990"/>
      <c r="L278" s="990"/>
      <c r="M278" s="990"/>
      <c r="N278" s="990"/>
      <c r="O278" s="990"/>
      <c r="P278" s="1123"/>
      <c r="Q278" s="990"/>
      <c r="R278" s="990"/>
      <c r="S278" s="990"/>
      <c r="T278" s="990"/>
      <c r="U278" s="990"/>
      <c r="V278" s="990"/>
      <c r="W278" s="990"/>
      <c r="X278" s="990"/>
      <c r="Y278" s="990"/>
      <c r="Z278" s="990"/>
      <c r="AA278" s="990"/>
      <c r="AB278" s="990"/>
      <c r="AC278" s="990"/>
      <c r="AD278" s="990"/>
      <c r="AE278" s="990"/>
      <c r="AF278" s="990"/>
      <c r="AG278" s="1080"/>
      <c r="AH278" s="1080"/>
      <c r="AI278" s="1080"/>
      <c r="AJ278" s="1080"/>
      <c r="AK278" s="990"/>
    </row>
    <row r="279">
      <c r="A279" s="995"/>
      <c r="B279" s="990"/>
      <c r="C279" s="1122"/>
      <c r="D279" s="995"/>
      <c r="E279" s="995"/>
      <c r="F279" s="990"/>
      <c r="G279" s="990"/>
      <c r="H279" s="990"/>
      <c r="I279" s="990"/>
      <c r="J279" s="1123"/>
      <c r="K279" s="990"/>
      <c r="L279" s="990"/>
      <c r="M279" s="990"/>
      <c r="N279" s="990"/>
      <c r="O279" s="990"/>
      <c r="P279" s="1123"/>
      <c r="Q279" s="990"/>
      <c r="R279" s="990"/>
      <c r="S279" s="990"/>
      <c r="T279" s="990"/>
      <c r="U279" s="990"/>
      <c r="V279" s="990"/>
      <c r="W279" s="990"/>
      <c r="X279" s="990"/>
      <c r="Y279" s="990"/>
      <c r="Z279" s="990"/>
      <c r="AA279" s="990"/>
      <c r="AB279" s="990"/>
      <c r="AC279" s="990"/>
      <c r="AD279" s="990"/>
      <c r="AE279" s="990"/>
      <c r="AF279" s="990"/>
      <c r="AG279" s="1080"/>
      <c r="AH279" s="1080"/>
      <c r="AI279" s="1080"/>
      <c r="AJ279" s="1080"/>
      <c r="AK279" s="990"/>
    </row>
    <row r="280">
      <c r="A280" s="995"/>
      <c r="B280" s="990"/>
      <c r="C280" s="1122"/>
      <c r="D280" s="995"/>
      <c r="E280" s="995"/>
      <c r="F280" s="990"/>
      <c r="G280" s="990"/>
      <c r="H280" s="990"/>
      <c r="I280" s="990"/>
      <c r="J280" s="1123"/>
      <c r="K280" s="990"/>
      <c r="L280" s="990"/>
      <c r="M280" s="990"/>
      <c r="N280" s="990"/>
      <c r="O280" s="990"/>
      <c r="P280" s="1123"/>
      <c r="Q280" s="990"/>
      <c r="R280" s="990"/>
      <c r="S280" s="990"/>
      <c r="T280" s="990"/>
      <c r="U280" s="990"/>
      <c r="V280" s="990"/>
      <c r="W280" s="990"/>
      <c r="X280" s="990"/>
      <c r="Y280" s="990"/>
      <c r="Z280" s="990"/>
      <c r="AA280" s="990"/>
      <c r="AB280" s="990"/>
      <c r="AC280" s="990"/>
      <c r="AD280" s="990"/>
      <c r="AE280" s="990"/>
      <c r="AF280" s="990"/>
      <c r="AG280" s="1080"/>
      <c r="AH280" s="1080"/>
      <c r="AI280" s="1080"/>
      <c r="AJ280" s="1080"/>
      <c r="AK280" s="990"/>
    </row>
    <row r="281">
      <c r="A281" s="995"/>
      <c r="B281" s="990"/>
      <c r="C281" s="1122"/>
      <c r="D281" s="995"/>
      <c r="E281" s="995"/>
      <c r="F281" s="990"/>
      <c r="G281" s="990"/>
      <c r="H281" s="990"/>
      <c r="I281" s="990"/>
      <c r="J281" s="1123"/>
      <c r="K281" s="990"/>
      <c r="L281" s="990"/>
      <c r="M281" s="990"/>
      <c r="N281" s="990"/>
      <c r="O281" s="990"/>
      <c r="P281" s="1123"/>
      <c r="Q281" s="990"/>
      <c r="R281" s="990"/>
      <c r="S281" s="990"/>
      <c r="T281" s="990"/>
      <c r="U281" s="990"/>
      <c r="V281" s="990"/>
      <c r="W281" s="990"/>
      <c r="X281" s="990"/>
      <c r="Y281" s="990"/>
      <c r="Z281" s="990"/>
      <c r="AA281" s="990"/>
      <c r="AB281" s="990"/>
      <c r="AC281" s="990"/>
      <c r="AD281" s="990"/>
      <c r="AE281" s="990"/>
      <c r="AF281" s="990"/>
      <c r="AG281" s="1080"/>
      <c r="AH281" s="1080"/>
      <c r="AI281" s="1080"/>
      <c r="AJ281" s="1080"/>
      <c r="AK281" s="990"/>
    </row>
    <row r="282">
      <c r="A282" s="995"/>
      <c r="B282" s="990"/>
      <c r="C282" s="1122"/>
      <c r="D282" s="995"/>
      <c r="E282" s="995"/>
      <c r="F282" s="990"/>
      <c r="G282" s="990"/>
      <c r="H282" s="990"/>
      <c r="I282" s="990"/>
      <c r="J282" s="1123"/>
      <c r="K282" s="990"/>
      <c r="L282" s="990"/>
      <c r="M282" s="990"/>
      <c r="N282" s="990"/>
      <c r="O282" s="990"/>
      <c r="P282" s="1123"/>
      <c r="Q282" s="990"/>
      <c r="R282" s="990"/>
      <c r="S282" s="990"/>
      <c r="T282" s="990"/>
      <c r="U282" s="990"/>
      <c r="V282" s="990"/>
      <c r="W282" s="990"/>
      <c r="X282" s="990"/>
      <c r="Y282" s="990"/>
      <c r="Z282" s="990"/>
      <c r="AA282" s="990"/>
      <c r="AB282" s="990"/>
      <c r="AC282" s="990"/>
      <c r="AD282" s="990"/>
      <c r="AE282" s="990"/>
      <c r="AF282" s="990"/>
      <c r="AG282" s="1080"/>
      <c r="AH282" s="1080"/>
      <c r="AI282" s="1080"/>
      <c r="AJ282" s="1080"/>
      <c r="AK282" s="990"/>
    </row>
    <row r="283">
      <c r="A283" s="995"/>
      <c r="B283" s="990"/>
      <c r="C283" s="1122"/>
      <c r="D283" s="995"/>
      <c r="E283" s="995"/>
      <c r="F283" s="990"/>
      <c r="G283" s="990"/>
      <c r="H283" s="990"/>
      <c r="I283" s="990"/>
      <c r="J283" s="1123"/>
      <c r="K283" s="990"/>
      <c r="L283" s="990"/>
      <c r="M283" s="990"/>
      <c r="N283" s="990"/>
      <c r="O283" s="990"/>
      <c r="P283" s="1123"/>
      <c r="Q283" s="990"/>
      <c r="R283" s="990"/>
      <c r="S283" s="990"/>
      <c r="T283" s="990"/>
      <c r="U283" s="990"/>
      <c r="V283" s="990"/>
      <c r="W283" s="990"/>
      <c r="X283" s="990"/>
      <c r="Y283" s="990"/>
      <c r="Z283" s="990"/>
      <c r="AA283" s="990"/>
      <c r="AB283" s="990"/>
      <c r="AC283" s="990"/>
      <c r="AD283" s="990"/>
      <c r="AE283" s="990"/>
      <c r="AF283" s="990"/>
      <c r="AG283" s="1080"/>
      <c r="AH283" s="1080"/>
      <c r="AI283" s="1080"/>
      <c r="AJ283" s="1080"/>
      <c r="AK283" s="990"/>
    </row>
    <row r="284">
      <c r="A284" s="995"/>
      <c r="B284" s="990"/>
      <c r="C284" s="1122"/>
      <c r="D284" s="995"/>
      <c r="E284" s="995"/>
      <c r="F284" s="990"/>
      <c r="G284" s="990"/>
      <c r="H284" s="990"/>
      <c r="I284" s="990"/>
      <c r="J284" s="1123"/>
      <c r="K284" s="990"/>
      <c r="L284" s="990"/>
      <c r="M284" s="990"/>
      <c r="N284" s="990"/>
      <c r="O284" s="990"/>
      <c r="P284" s="1123"/>
      <c r="Q284" s="990"/>
      <c r="R284" s="990"/>
      <c r="S284" s="990"/>
      <c r="T284" s="990"/>
      <c r="U284" s="990"/>
      <c r="V284" s="990"/>
      <c r="W284" s="990"/>
      <c r="X284" s="990"/>
      <c r="Y284" s="990"/>
      <c r="Z284" s="990"/>
      <c r="AA284" s="990"/>
      <c r="AB284" s="990"/>
      <c r="AC284" s="990"/>
      <c r="AD284" s="990"/>
      <c r="AE284" s="990"/>
      <c r="AF284" s="990"/>
      <c r="AG284" s="1080"/>
      <c r="AH284" s="1080"/>
      <c r="AI284" s="1080"/>
      <c r="AJ284" s="1080"/>
      <c r="AK284" s="990"/>
    </row>
    <row r="285">
      <c r="A285" s="995"/>
      <c r="B285" s="990"/>
      <c r="C285" s="1122"/>
      <c r="D285" s="995"/>
      <c r="E285" s="995"/>
      <c r="F285" s="990"/>
      <c r="G285" s="990"/>
      <c r="H285" s="990"/>
      <c r="I285" s="990"/>
      <c r="J285" s="1123"/>
      <c r="K285" s="990"/>
      <c r="L285" s="990"/>
      <c r="M285" s="990"/>
      <c r="N285" s="990"/>
      <c r="O285" s="990"/>
      <c r="P285" s="1123"/>
      <c r="Q285" s="990"/>
      <c r="R285" s="990"/>
      <c r="S285" s="990"/>
      <c r="T285" s="990"/>
      <c r="U285" s="990"/>
      <c r="V285" s="990"/>
      <c r="W285" s="990"/>
      <c r="X285" s="990"/>
      <c r="Y285" s="990"/>
      <c r="Z285" s="990"/>
      <c r="AA285" s="990"/>
      <c r="AB285" s="990"/>
      <c r="AC285" s="990"/>
      <c r="AD285" s="990"/>
      <c r="AE285" s="990"/>
      <c r="AF285" s="990"/>
      <c r="AG285" s="1080"/>
      <c r="AH285" s="1080"/>
      <c r="AI285" s="1080"/>
      <c r="AJ285" s="1080"/>
      <c r="AK285" s="990"/>
    </row>
    <row r="286">
      <c r="A286" s="995"/>
      <c r="B286" s="990"/>
      <c r="C286" s="1122"/>
      <c r="D286" s="995"/>
      <c r="E286" s="995"/>
      <c r="F286" s="990"/>
      <c r="G286" s="990"/>
      <c r="H286" s="990"/>
      <c r="I286" s="990"/>
      <c r="J286" s="1123"/>
      <c r="K286" s="990"/>
      <c r="L286" s="990"/>
      <c r="M286" s="990"/>
      <c r="N286" s="990"/>
      <c r="O286" s="990"/>
      <c r="P286" s="1123"/>
      <c r="Q286" s="990"/>
      <c r="R286" s="990"/>
      <c r="S286" s="990"/>
      <c r="T286" s="990"/>
      <c r="U286" s="990"/>
      <c r="V286" s="990"/>
      <c r="W286" s="990"/>
      <c r="X286" s="990"/>
      <c r="Y286" s="990"/>
      <c r="Z286" s="990"/>
      <c r="AA286" s="990"/>
      <c r="AB286" s="990"/>
      <c r="AC286" s="990"/>
      <c r="AD286" s="990"/>
      <c r="AE286" s="990"/>
      <c r="AF286" s="990"/>
      <c r="AG286" s="1080"/>
      <c r="AH286" s="1080"/>
      <c r="AI286" s="1080"/>
      <c r="AJ286" s="1080"/>
      <c r="AK286" s="990"/>
    </row>
    <row r="287">
      <c r="A287" s="995"/>
      <c r="B287" s="990"/>
      <c r="C287" s="1122"/>
      <c r="D287" s="995"/>
      <c r="E287" s="995"/>
      <c r="F287" s="990"/>
      <c r="G287" s="990"/>
      <c r="H287" s="990"/>
      <c r="I287" s="990"/>
      <c r="J287" s="1123"/>
      <c r="K287" s="990"/>
      <c r="L287" s="990"/>
      <c r="M287" s="990"/>
      <c r="N287" s="990"/>
      <c r="O287" s="990"/>
      <c r="P287" s="1123"/>
      <c r="Q287" s="990"/>
      <c r="R287" s="990"/>
      <c r="S287" s="990"/>
      <c r="T287" s="990"/>
      <c r="U287" s="990"/>
      <c r="V287" s="990"/>
      <c r="W287" s="990"/>
      <c r="X287" s="990"/>
      <c r="Y287" s="990"/>
      <c r="Z287" s="990"/>
      <c r="AA287" s="990"/>
      <c r="AB287" s="990"/>
      <c r="AC287" s="990"/>
      <c r="AD287" s="990"/>
      <c r="AE287" s="990"/>
      <c r="AF287" s="990"/>
      <c r="AG287" s="1080"/>
      <c r="AH287" s="1080"/>
      <c r="AI287" s="1080"/>
      <c r="AJ287" s="1080"/>
      <c r="AK287" s="990"/>
    </row>
    <row r="288">
      <c r="A288" s="995"/>
      <c r="B288" s="990"/>
      <c r="C288" s="1122"/>
      <c r="D288" s="995"/>
      <c r="E288" s="995"/>
      <c r="F288" s="990"/>
      <c r="G288" s="990"/>
      <c r="H288" s="990"/>
      <c r="I288" s="990"/>
      <c r="J288" s="1123"/>
      <c r="K288" s="990"/>
      <c r="L288" s="990"/>
      <c r="M288" s="990"/>
      <c r="N288" s="990"/>
      <c r="O288" s="990"/>
      <c r="P288" s="1123"/>
      <c r="Q288" s="990"/>
      <c r="R288" s="990"/>
      <c r="S288" s="990"/>
      <c r="T288" s="990"/>
      <c r="U288" s="990"/>
      <c r="V288" s="990"/>
      <c r="W288" s="990"/>
      <c r="X288" s="990"/>
      <c r="Y288" s="990"/>
      <c r="Z288" s="990"/>
      <c r="AA288" s="990"/>
      <c r="AB288" s="990"/>
      <c r="AC288" s="990"/>
      <c r="AD288" s="990"/>
      <c r="AE288" s="990"/>
      <c r="AF288" s="990"/>
      <c r="AG288" s="1080"/>
      <c r="AH288" s="1080"/>
      <c r="AI288" s="1080"/>
      <c r="AJ288" s="1080"/>
      <c r="AK288" s="990"/>
    </row>
    <row r="289">
      <c r="A289" s="995"/>
      <c r="B289" s="990"/>
      <c r="C289" s="1122"/>
      <c r="D289" s="995"/>
      <c r="E289" s="995"/>
      <c r="F289" s="990"/>
      <c r="G289" s="990"/>
      <c r="H289" s="990"/>
      <c r="I289" s="990"/>
      <c r="J289" s="1123"/>
      <c r="K289" s="990"/>
      <c r="L289" s="990"/>
      <c r="M289" s="990"/>
      <c r="N289" s="990"/>
      <c r="O289" s="990"/>
      <c r="P289" s="1123"/>
      <c r="Q289" s="990"/>
      <c r="R289" s="990"/>
      <c r="S289" s="990"/>
      <c r="T289" s="990"/>
      <c r="U289" s="990"/>
      <c r="V289" s="990"/>
      <c r="W289" s="990"/>
      <c r="X289" s="990"/>
      <c r="Y289" s="990"/>
      <c r="Z289" s="990"/>
      <c r="AA289" s="990"/>
      <c r="AB289" s="990"/>
      <c r="AC289" s="990"/>
      <c r="AD289" s="990"/>
      <c r="AE289" s="990"/>
      <c r="AF289" s="990"/>
      <c r="AG289" s="1080"/>
      <c r="AH289" s="1080"/>
      <c r="AI289" s="1080"/>
      <c r="AJ289" s="1080"/>
      <c r="AK289" s="990"/>
    </row>
    <row r="290">
      <c r="A290" s="995"/>
      <c r="B290" s="990"/>
      <c r="C290" s="1122"/>
      <c r="D290" s="995"/>
      <c r="E290" s="995"/>
      <c r="F290" s="990"/>
      <c r="G290" s="990"/>
      <c r="H290" s="990"/>
      <c r="I290" s="990"/>
      <c r="J290" s="1123"/>
      <c r="K290" s="990"/>
      <c r="L290" s="990"/>
      <c r="M290" s="990"/>
      <c r="N290" s="990"/>
      <c r="O290" s="990"/>
      <c r="P290" s="1123"/>
      <c r="Q290" s="990"/>
      <c r="R290" s="990"/>
      <c r="S290" s="990"/>
      <c r="T290" s="990"/>
      <c r="U290" s="990"/>
      <c r="V290" s="990"/>
      <c r="W290" s="990"/>
      <c r="X290" s="990"/>
      <c r="Y290" s="990"/>
      <c r="Z290" s="990"/>
      <c r="AA290" s="990"/>
      <c r="AB290" s="990"/>
      <c r="AC290" s="990"/>
      <c r="AD290" s="990"/>
      <c r="AE290" s="990"/>
      <c r="AF290" s="990"/>
      <c r="AG290" s="1080"/>
      <c r="AH290" s="1080"/>
      <c r="AI290" s="1080"/>
      <c r="AJ290" s="1080"/>
      <c r="AK290" s="990"/>
    </row>
    <row r="291">
      <c r="A291" s="995"/>
      <c r="B291" s="990"/>
      <c r="C291" s="1122"/>
      <c r="D291" s="995"/>
      <c r="E291" s="995"/>
      <c r="F291" s="990"/>
      <c r="G291" s="990"/>
      <c r="H291" s="990"/>
      <c r="I291" s="990"/>
      <c r="J291" s="1123"/>
      <c r="K291" s="990"/>
      <c r="L291" s="990"/>
      <c r="M291" s="990"/>
      <c r="N291" s="990"/>
      <c r="O291" s="990"/>
      <c r="P291" s="1123"/>
      <c r="Q291" s="990"/>
      <c r="R291" s="990"/>
      <c r="S291" s="990"/>
      <c r="T291" s="990"/>
      <c r="U291" s="990"/>
      <c r="V291" s="990"/>
      <c r="W291" s="990"/>
      <c r="X291" s="990"/>
      <c r="Y291" s="990"/>
      <c r="Z291" s="990"/>
      <c r="AA291" s="990"/>
      <c r="AB291" s="990"/>
      <c r="AC291" s="990"/>
      <c r="AD291" s="990"/>
      <c r="AE291" s="990"/>
      <c r="AF291" s="990"/>
      <c r="AG291" s="1080"/>
      <c r="AH291" s="1080"/>
      <c r="AI291" s="1080"/>
      <c r="AJ291" s="1080"/>
      <c r="AK291" s="990"/>
    </row>
    <row r="292">
      <c r="A292" s="995"/>
      <c r="B292" s="990"/>
      <c r="C292" s="1122"/>
      <c r="D292" s="995"/>
      <c r="E292" s="995"/>
      <c r="F292" s="990"/>
      <c r="G292" s="990"/>
      <c r="H292" s="990"/>
      <c r="I292" s="990"/>
      <c r="J292" s="1123"/>
      <c r="K292" s="990"/>
      <c r="L292" s="990"/>
      <c r="M292" s="990"/>
      <c r="N292" s="990"/>
      <c r="O292" s="990"/>
      <c r="P292" s="1123"/>
      <c r="Q292" s="990"/>
      <c r="R292" s="990"/>
      <c r="S292" s="990"/>
      <c r="T292" s="990"/>
      <c r="U292" s="990"/>
      <c r="V292" s="990"/>
      <c r="W292" s="990"/>
      <c r="X292" s="990"/>
      <c r="Y292" s="990"/>
      <c r="Z292" s="990"/>
      <c r="AA292" s="990"/>
      <c r="AB292" s="990"/>
      <c r="AC292" s="990"/>
      <c r="AD292" s="990"/>
      <c r="AE292" s="990"/>
      <c r="AF292" s="990"/>
      <c r="AG292" s="1080"/>
      <c r="AH292" s="1080"/>
      <c r="AI292" s="1080"/>
      <c r="AJ292" s="1080"/>
      <c r="AK292" s="990"/>
    </row>
    <row r="293">
      <c r="A293" s="995"/>
      <c r="B293" s="990"/>
      <c r="C293" s="1122"/>
      <c r="D293" s="995"/>
      <c r="E293" s="995"/>
      <c r="F293" s="990"/>
      <c r="G293" s="990"/>
      <c r="H293" s="990"/>
      <c r="I293" s="990"/>
      <c r="J293" s="1123"/>
      <c r="K293" s="990"/>
      <c r="L293" s="990"/>
      <c r="M293" s="990"/>
      <c r="N293" s="990"/>
      <c r="O293" s="990"/>
      <c r="P293" s="1123"/>
      <c r="Q293" s="990"/>
      <c r="R293" s="990"/>
      <c r="S293" s="990"/>
      <c r="T293" s="990"/>
      <c r="U293" s="990"/>
      <c r="V293" s="990"/>
      <c r="W293" s="990"/>
      <c r="X293" s="990"/>
      <c r="Y293" s="990"/>
      <c r="Z293" s="990"/>
      <c r="AA293" s="990"/>
      <c r="AB293" s="990"/>
      <c r="AC293" s="990"/>
      <c r="AD293" s="990"/>
      <c r="AE293" s="990"/>
      <c r="AF293" s="990"/>
      <c r="AG293" s="1080"/>
      <c r="AH293" s="1080"/>
      <c r="AI293" s="1080"/>
      <c r="AJ293" s="1080"/>
      <c r="AK293" s="990"/>
    </row>
    <row r="294">
      <c r="A294" s="995"/>
      <c r="B294" s="990"/>
      <c r="C294" s="1122"/>
      <c r="D294" s="995"/>
      <c r="E294" s="995"/>
      <c r="F294" s="990"/>
      <c r="G294" s="990"/>
      <c r="H294" s="990"/>
      <c r="I294" s="990"/>
      <c r="J294" s="1123"/>
      <c r="K294" s="990"/>
      <c r="L294" s="990"/>
      <c r="M294" s="990"/>
      <c r="N294" s="990"/>
      <c r="O294" s="990"/>
      <c r="P294" s="1123"/>
      <c r="Q294" s="990"/>
      <c r="R294" s="990"/>
      <c r="S294" s="990"/>
      <c r="T294" s="990"/>
      <c r="U294" s="990"/>
      <c r="V294" s="990"/>
      <c r="W294" s="990"/>
      <c r="X294" s="990"/>
      <c r="Y294" s="990"/>
      <c r="Z294" s="990"/>
      <c r="AA294" s="990"/>
      <c r="AB294" s="990"/>
      <c r="AC294" s="990"/>
      <c r="AD294" s="990"/>
      <c r="AE294" s="990"/>
      <c r="AF294" s="990"/>
      <c r="AG294" s="1080"/>
      <c r="AH294" s="1080"/>
      <c r="AI294" s="1080"/>
      <c r="AJ294" s="1080"/>
      <c r="AK294" s="990"/>
    </row>
    <row r="295">
      <c r="A295" s="995"/>
      <c r="B295" s="990"/>
      <c r="C295" s="1122"/>
      <c r="D295" s="995"/>
      <c r="E295" s="995"/>
      <c r="F295" s="990"/>
      <c r="G295" s="990"/>
      <c r="H295" s="990"/>
      <c r="I295" s="990"/>
      <c r="J295" s="1123"/>
      <c r="K295" s="990"/>
      <c r="L295" s="990"/>
      <c r="M295" s="990"/>
      <c r="N295" s="990"/>
      <c r="O295" s="990"/>
      <c r="P295" s="1123"/>
      <c r="Q295" s="990"/>
      <c r="R295" s="990"/>
      <c r="S295" s="990"/>
      <c r="T295" s="990"/>
      <c r="U295" s="990"/>
      <c r="V295" s="990"/>
      <c r="W295" s="990"/>
      <c r="X295" s="990"/>
      <c r="Y295" s="990"/>
      <c r="Z295" s="990"/>
      <c r="AA295" s="990"/>
      <c r="AB295" s="990"/>
      <c r="AC295" s="990"/>
      <c r="AD295" s="990"/>
      <c r="AE295" s="990"/>
      <c r="AF295" s="990"/>
      <c r="AG295" s="1080"/>
      <c r="AH295" s="1080"/>
      <c r="AI295" s="1080"/>
      <c r="AJ295" s="1080"/>
      <c r="AK295" s="990"/>
    </row>
    <row r="296">
      <c r="A296" s="995"/>
      <c r="B296" s="990"/>
      <c r="C296" s="1122"/>
      <c r="D296" s="995"/>
      <c r="E296" s="995"/>
      <c r="F296" s="990"/>
      <c r="G296" s="990"/>
      <c r="H296" s="990"/>
      <c r="I296" s="990"/>
      <c r="J296" s="1123"/>
      <c r="K296" s="990"/>
      <c r="L296" s="990"/>
      <c r="M296" s="990"/>
      <c r="N296" s="990"/>
      <c r="O296" s="990"/>
      <c r="P296" s="1123"/>
      <c r="Q296" s="990"/>
      <c r="R296" s="990"/>
      <c r="S296" s="990"/>
      <c r="T296" s="990"/>
      <c r="U296" s="990"/>
      <c r="V296" s="990"/>
      <c r="W296" s="990"/>
      <c r="X296" s="990"/>
      <c r="Y296" s="990"/>
      <c r="Z296" s="990"/>
      <c r="AA296" s="990"/>
      <c r="AB296" s="990"/>
      <c r="AC296" s="990"/>
      <c r="AD296" s="990"/>
      <c r="AE296" s="990"/>
      <c r="AF296" s="990"/>
      <c r="AG296" s="1080"/>
      <c r="AH296" s="1080"/>
      <c r="AI296" s="1080"/>
      <c r="AJ296" s="1080"/>
      <c r="AK296" s="990"/>
    </row>
    <row r="297">
      <c r="A297" s="995"/>
      <c r="B297" s="990"/>
      <c r="C297" s="1122"/>
      <c r="D297" s="995"/>
      <c r="E297" s="995"/>
      <c r="F297" s="990"/>
      <c r="G297" s="990"/>
      <c r="H297" s="990"/>
      <c r="I297" s="990"/>
      <c r="J297" s="1123"/>
      <c r="K297" s="990"/>
      <c r="L297" s="990"/>
      <c r="M297" s="990"/>
      <c r="N297" s="990"/>
      <c r="O297" s="990"/>
      <c r="P297" s="1123"/>
      <c r="Q297" s="990"/>
      <c r="R297" s="990"/>
      <c r="S297" s="990"/>
      <c r="T297" s="990"/>
      <c r="U297" s="990"/>
      <c r="V297" s="990"/>
      <c r="W297" s="990"/>
      <c r="X297" s="990"/>
      <c r="Y297" s="990"/>
      <c r="Z297" s="990"/>
      <c r="AA297" s="990"/>
      <c r="AB297" s="990"/>
      <c r="AC297" s="990"/>
      <c r="AD297" s="990"/>
      <c r="AE297" s="990"/>
      <c r="AF297" s="990"/>
      <c r="AG297" s="1080"/>
      <c r="AH297" s="1080"/>
      <c r="AI297" s="1080"/>
      <c r="AJ297" s="1080"/>
      <c r="AK297" s="990"/>
    </row>
    <row r="298">
      <c r="A298" s="995"/>
      <c r="B298" s="990"/>
      <c r="C298" s="1122"/>
      <c r="D298" s="995"/>
      <c r="E298" s="995"/>
      <c r="F298" s="990"/>
      <c r="G298" s="990"/>
      <c r="H298" s="990"/>
      <c r="I298" s="990"/>
      <c r="J298" s="1123"/>
      <c r="K298" s="990"/>
      <c r="L298" s="990"/>
      <c r="M298" s="990"/>
      <c r="N298" s="990"/>
      <c r="O298" s="990"/>
      <c r="P298" s="1123"/>
      <c r="Q298" s="990"/>
      <c r="R298" s="990"/>
      <c r="S298" s="990"/>
      <c r="T298" s="990"/>
      <c r="U298" s="990"/>
      <c r="V298" s="990"/>
      <c r="W298" s="990"/>
      <c r="X298" s="990"/>
      <c r="Y298" s="990"/>
      <c r="Z298" s="990"/>
      <c r="AA298" s="990"/>
      <c r="AB298" s="990"/>
      <c r="AC298" s="990"/>
      <c r="AD298" s="990"/>
      <c r="AE298" s="990"/>
      <c r="AF298" s="990"/>
      <c r="AG298" s="1080"/>
      <c r="AH298" s="1080"/>
      <c r="AI298" s="1080"/>
      <c r="AJ298" s="1080"/>
      <c r="AK298" s="990"/>
    </row>
    <row r="299">
      <c r="A299" s="995"/>
      <c r="B299" s="990"/>
      <c r="C299" s="1122"/>
      <c r="D299" s="995"/>
      <c r="E299" s="995"/>
      <c r="F299" s="990"/>
      <c r="G299" s="990"/>
      <c r="H299" s="990"/>
      <c r="I299" s="990"/>
      <c r="J299" s="1123"/>
      <c r="K299" s="990"/>
      <c r="L299" s="990"/>
      <c r="M299" s="990"/>
      <c r="N299" s="990"/>
      <c r="O299" s="990"/>
      <c r="P299" s="1123"/>
      <c r="Q299" s="990"/>
      <c r="R299" s="990"/>
      <c r="S299" s="990"/>
      <c r="T299" s="990"/>
      <c r="U299" s="990"/>
      <c r="V299" s="990"/>
      <c r="W299" s="990"/>
      <c r="X299" s="990"/>
      <c r="Y299" s="990"/>
      <c r="Z299" s="990"/>
      <c r="AA299" s="990"/>
      <c r="AB299" s="990"/>
      <c r="AC299" s="990"/>
      <c r="AD299" s="990"/>
      <c r="AE299" s="990"/>
      <c r="AF299" s="990"/>
      <c r="AG299" s="1080"/>
      <c r="AH299" s="1080"/>
      <c r="AI299" s="1080"/>
      <c r="AJ299" s="1080"/>
      <c r="AK299" s="990"/>
    </row>
    <row r="300">
      <c r="A300" s="995"/>
      <c r="B300" s="990"/>
      <c r="C300" s="1122"/>
      <c r="D300" s="995"/>
      <c r="E300" s="995"/>
      <c r="F300" s="990"/>
      <c r="G300" s="990"/>
      <c r="H300" s="990"/>
      <c r="I300" s="990"/>
      <c r="J300" s="1123"/>
      <c r="K300" s="990"/>
      <c r="L300" s="990"/>
      <c r="M300" s="990"/>
      <c r="N300" s="990"/>
      <c r="O300" s="990"/>
      <c r="P300" s="1123"/>
      <c r="Q300" s="990"/>
      <c r="R300" s="990"/>
      <c r="S300" s="990"/>
      <c r="T300" s="990"/>
      <c r="U300" s="990"/>
      <c r="V300" s="990"/>
      <c r="W300" s="990"/>
      <c r="X300" s="990"/>
      <c r="Y300" s="990"/>
      <c r="Z300" s="990"/>
      <c r="AA300" s="990"/>
      <c r="AB300" s="990"/>
      <c r="AC300" s="990"/>
      <c r="AD300" s="990"/>
      <c r="AE300" s="990"/>
      <c r="AF300" s="990"/>
      <c r="AG300" s="1080"/>
      <c r="AH300" s="1080"/>
      <c r="AI300" s="1080"/>
      <c r="AJ300" s="1080"/>
      <c r="AK300" s="990"/>
    </row>
    <row r="301">
      <c r="A301" s="995"/>
      <c r="B301" s="990"/>
      <c r="C301" s="1122"/>
      <c r="D301" s="995"/>
      <c r="E301" s="995"/>
      <c r="F301" s="990"/>
      <c r="G301" s="990"/>
      <c r="H301" s="990"/>
      <c r="I301" s="990"/>
      <c r="J301" s="1123"/>
      <c r="K301" s="990"/>
      <c r="L301" s="990"/>
      <c r="M301" s="990"/>
      <c r="N301" s="990"/>
      <c r="O301" s="990"/>
      <c r="P301" s="1123"/>
      <c r="Q301" s="990"/>
      <c r="R301" s="990"/>
      <c r="S301" s="990"/>
      <c r="T301" s="990"/>
      <c r="U301" s="990"/>
      <c r="V301" s="990"/>
      <c r="W301" s="990"/>
      <c r="X301" s="990"/>
      <c r="Y301" s="990"/>
      <c r="Z301" s="990"/>
      <c r="AA301" s="990"/>
      <c r="AB301" s="990"/>
      <c r="AC301" s="990"/>
      <c r="AD301" s="990"/>
      <c r="AE301" s="990"/>
      <c r="AF301" s="990"/>
      <c r="AG301" s="1080"/>
      <c r="AH301" s="1080"/>
      <c r="AI301" s="1080"/>
      <c r="AJ301" s="1080"/>
      <c r="AK301" s="990"/>
    </row>
    <row r="302">
      <c r="A302" s="995"/>
      <c r="B302" s="990"/>
      <c r="C302" s="1122"/>
      <c r="D302" s="995"/>
      <c r="E302" s="995"/>
      <c r="F302" s="990"/>
      <c r="G302" s="990"/>
      <c r="H302" s="990"/>
      <c r="I302" s="990"/>
      <c r="J302" s="1123"/>
      <c r="K302" s="990"/>
      <c r="L302" s="990"/>
      <c r="M302" s="990"/>
      <c r="N302" s="990"/>
      <c r="O302" s="990"/>
      <c r="P302" s="1123"/>
      <c r="Q302" s="990"/>
      <c r="R302" s="990"/>
      <c r="S302" s="990"/>
      <c r="T302" s="990"/>
      <c r="U302" s="990"/>
      <c r="V302" s="990"/>
      <c r="W302" s="990"/>
      <c r="X302" s="990"/>
      <c r="Y302" s="990"/>
      <c r="Z302" s="990"/>
      <c r="AA302" s="990"/>
      <c r="AB302" s="990"/>
      <c r="AC302" s="990"/>
      <c r="AD302" s="990"/>
      <c r="AE302" s="990"/>
      <c r="AF302" s="990"/>
      <c r="AG302" s="1080"/>
      <c r="AH302" s="1080"/>
      <c r="AI302" s="1080"/>
      <c r="AJ302" s="1080"/>
      <c r="AK302" s="990"/>
    </row>
    <row r="303">
      <c r="A303" s="995"/>
      <c r="B303" s="990"/>
      <c r="C303" s="1122"/>
      <c r="D303" s="995"/>
      <c r="E303" s="995"/>
      <c r="F303" s="990"/>
      <c r="G303" s="990"/>
      <c r="H303" s="990"/>
      <c r="I303" s="990"/>
      <c r="J303" s="1123"/>
      <c r="K303" s="990"/>
      <c r="L303" s="990"/>
      <c r="M303" s="990"/>
      <c r="N303" s="990"/>
      <c r="O303" s="990"/>
      <c r="P303" s="1123"/>
      <c r="Q303" s="990"/>
      <c r="R303" s="990"/>
      <c r="S303" s="990"/>
      <c r="T303" s="990"/>
      <c r="U303" s="990"/>
      <c r="V303" s="990"/>
      <c r="W303" s="990"/>
      <c r="X303" s="990"/>
      <c r="Y303" s="990"/>
      <c r="Z303" s="990"/>
      <c r="AA303" s="990"/>
      <c r="AB303" s="990"/>
      <c r="AC303" s="990"/>
      <c r="AD303" s="990"/>
      <c r="AE303" s="990"/>
      <c r="AF303" s="990"/>
      <c r="AG303" s="1080"/>
      <c r="AH303" s="1080"/>
      <c r="AI303" s="1080"/>
      <c r="AJ303" s="1080"/>
      <c r="AK303" s="990"/>
    </row>
    <row r="304">
      <c r="A304" s="995"/>
      <c r="B304" s="990"/>
      <c r="C304" s="1122"/>
      <c r="D304" s="995"/>
      <c r="E304" s="995"/>
      <c r="F304" s="990"/>
      <c r="G304" s="990"/>
      <c r="H304" s="990"/>
      <c r="I304" s="990"/>
      <c r="J304" s="1123"/>
      <c r="K304" s="990"/>
      <c r="L304" s="990"/>
      <c r="M304" s="990"/>
      <c r="N304" s="990"/>
      <c r="O304" s="990"/>
      <c r="P304" s="1123"/>
      <c r="Q304" s="990"/>
      <c r="R304" s="990"/>
      <c r="S304" s="990"/>
      <c r="T304" s="990"/>
      <c r="U304" s="990"/>
      <c r="V304" s="990"/>
      <c r="W304" s="990"/>
      <c r="X304" s="990"/>
      <c r="Y304" s="990"/>
      <c r="Z304" s="990"/>
      <c r="AA304" s="990"/>
      <c r="AB304" s="990"/>
      <c r="AC304" s="990"/>
      <c r="AD304" s="990"/>
      <c r="AE304" s="990"/>
      <c r="AF304" s="990"/>
      <c r="AG304" s="1080"/>
      <c r="AH304" s="1080"/>
      <c r="AI304" s="1080"/>
      <c r="AJ304" s="1080"/>
      <c r="AK304" s="990"/>
    </row>
    <row r="305">
      <c r="A305" s="995"/>
      <c r="B305" s="990"/>
      <c r="C305" s="1122"/>
      <c r="D305" s="995"/>
      <c r="E305" s="995"/>
      <c r="F305" s="990"/>
      <c r="G305" s="990"/>
      <c r="H305" s="990"/>
      <c r="I305" s="990"/>
      <c r="J305" s="1123"/>
      <c r="K305" s="990"/>
      <c r="L305" s="990"/>
      <c r="M305" s="990"/>
      <c r="N305" s="990"/>
      <c r="O305" s="990"/>
      <c r="P305" s="1123"/>
      <c r="Q305" s="990"/>
      <c r="R305" s="990"/>
      <c r="S305" s="990"/>
      <c r="T305" s="990"/>
      <c r="U305" s="990"/>
      <c r="V305" s="990"/>
      <c r="W305" s="990"/>
      <c r="X305" s="990"/>
      <c r="Y305" s="990"/>
      <c r="Z305" s="990"/>
      <c r="AA305" s="990"/>
      <c r="AB305" s="990"/>
      <c r="AC305" s="990"/>
      <c r="AD305" s="990"/>
      <c r="AE305" s="990"/>
      <c r="AF305" s="990"/>
      <c r="AG305" s="1080"/>
      <c r="AH305" s="1080"/>
      <c r="AI305" s="1080"/>
      <c r="AJ305" s="1080"/>
      <c r="AK305" s="990"/>
    </row>
    <row r="306">
      <c r="A306" s="995"/>
      <c r="B306" s="990"/>
      <c r="C306" s="1122"/>
      <c r="D306" s="995"/>
      <c r="E306" s="995"/>
      <c r="F306" s="990"/>
      <c r="G306" s="990"/>
      <c r="H306" s="990"/>
      <c r="I306" s="990"/>
      <c r="J306" s="1123"/>
      <c r="K306" s="990"/>
      <c r="L306" s="990"/>
      <c r="M306" s="990"/>
      <c r="N306" s="990"/>
      <c r="O306" s="990"/>
      <c r="P306" s="1123"/>
      <c r="Q306" s="990"/>
      <c r="R306" s="990"/>
      <c r="S306" s="990"/>
      <c r="T306" s="990"/>
      <c r="U306" s="990"/>
      <c r="V306" s="990"/>
      <c r="W306" s="990"/>
      <c r="X306" s="990"/>
      <c r="Y306" s="990"/>
      <c r="Z306" s="990"/>
      <c r="AA306" s="990"/>
      <c r="AB306" s="990"/>
      <c r="AC306" s="990"/>
      <c r="AD306" s="990"/>
      <c r="AE306" s="990"/>
      <c r="AF306" s="990"/>
      <c r="AG306" s="1080"/>
      <c r="AH306" s="1080"/>
      <c r="AI306" s="1080"/>
      <c r="AJ306" s="1080"/>
      <c r="AK306" s="990"/>
    </row>
    <row r="307">
      <c r="A307" s="995"/>
      <c r="B307" s="990"/>
      <c r="C307" s="1122"/>
      <c r="D307" s="995"/>
      <c r="E307" s="995"/>
      <c r="F307" s="990"/>
      <c r="G307" s="990"/>
      <c r="H307" s="990"/>
      <c r="I307" s="990"/>
      <c r="J307" s="1123"/>
      <c r="K307" s="990"/>
      <c r="L307" s="990"/>
      <c r="M307" s="990"/>
      <c r="N307" s="990"/>
      <c r="O307" s="990"/>
      <c r="P307" s="1123"/>
      <c r="Q307" s="990"/>
      <c r="R307" s="990"/>
      <c r="S307" s="990"/>
      <c r="T307" s="990"/>
      <c r="U307" s="990"/>
      <c r="V307" s="990"/>
      <c r="W307" s="990"/>
      <c r="X307" s="990"/>
      <c r="Y307" s="990"/>
      <c r="Z307" s="990"/>
      <c r="AA307" s="990"/>
      <c r="AB307" s="990"/>
      <c r="AC307" s="990"/>
      <c r="AD307" s="990"/>
      <c r="AE307" s="990"/>
      <c r="AF307" s="990"/>
      <c r="AG307" s="1080"/>
      <c r="AH307" s="1080"/>
      <c r="AI307" s="1080"/>
      <c r="AJ307" s="1080"/>
      <c r="AK307" s="990"/>
    </row>
    <row r="308">
      <c r="A308" s="995"/>
      <c r="B308" s="990"/>
      <c r="C308" s="1122"/>
      <c r="D308" s="995"/>
      <c r="E308" s="995"/>
      <c r="F308" s="990"/>
      <c r="G308" s="990"/>
      <c r="H308" s="990"/>
      <c r="I308" s="990"/>
      <c r="J308" s="1123"/>
      <c r="K308" s="990"/>
      <c r="L308" s="990"/>
      <c r="M308" s="990"/>
      <c r="N308" s="990"/>
      <c r="O308" s="990"/>
      <c r="P308" s="1123"/>
      <c r="Q308" s="990"/>
      <c r="R308" s="990"/>
      <c r="S308" s="990"/>
      <c r="T308" s="990"/>
      <c r="U308" s="990"/>
      <c r="V308" s="990"/>
      <c r="W308" s="990"/>
      <c r="X308" s="990"/>
      <c r="Y308" s="990"/>
      <c r="Z308" s="990"/>
      <c r="AA308" s="990"/>
      <c r="AB308" s="990"/>
      <c r="AC308" s="990"/>
      <c r="AD308" s="990"/>
      <c r="AE308" s="990"/>
      <c r="AF308" s="990"/>
      <c r="AG308" s="1080"/>
      <c r="AH308" s="1080"/>
      <c r="AI308" s="1080"/>
      <c r="AJ308" s="1080"/>
      <c r="AK308" s="990"/>
    </row>
    <row r="309">
      <c r="A309" s="995"/>
      <c r="B309" s="990"/>
      <c r="C309" s="1122"/>
      <c r="D309" s="995"/>
      <c r="E309" s="995"/>
      <c r="F309" s="990"/>
      <c r="G309" s="990"/>
      <c r="H309" s="990"/>
      <c r="I309" s="990"/>
      <c r="J309" s="1123"/>
      <c r="K309" s="990"/>
      <c r="L309" s="990"/>
      <c r="M309" s="990"/>
      <c r="N309" s="990"/>
      <c r="O309" s="990"/>
      <c r="P309" s="1123"/>
      <c r="Q309" s="990"/>
      <c r="R309" s="990"/>
      <c r="S309" s="990"/>
      <c r="T309" s="990"/>
      <c r="U309" s="990"/>
      <c r="V309" s="990"/>
      <c r="W309" s="990"/>
      <c r="X309" s="990"/>
      <c r="Y309" s="990"/>
      <c r="Z309" s="990"/>
      <c r="AA309" s="990"/>
      <c r="AB309" s="990"/>
      <c r="AC309" s="990"/>
      <c r="AD309" s="990"/>
      <c r="AE309" s="990"/>
      <c r="AF309" s="990"/>
      <c r="AG309" s="1080"/>
      <c r="AH309" s="1080"/>
      <c r="AI309" s="1080"/>
      <c r="AJ309" s="1080"/>
      <c r="AK309" s="990"/>
    </row>
    <row r="310">
      <c r="A310" s="995"/>
      <c r="B310" s="990"/>
      <c r="C310" s="1122"/>
      <c r="D310" s="995"/>
      <c r="E310" s="995"/>
      <c r="F310" s="990"/>
      <c r="G310" s="990"/>
      <c r="H310" s="990"/>
      <c r="I310" s="990"/>
      <c r="J310" s="1123"/>
      <c r="K310" s="990"/>
      <c r="L310" s="990"/>
      <c r="M310" s="990"/>
      <c r="N310" s="990"/>
      <c r="O310" s="990"/>
      <c r="P310" s="1123"/>
      <c r="Q310" s="990"/>
      <c r="R310" s="990"/>
      <c r="S310" s="990"/>
      <c r="T310" s="990"/>
      <c r="U310" s="990"/>
      <c r="V310" s="990"/>
      <c r="W310" s="990"/>
      <c r="X310" s="990"/>
      <c r="Y310" s="990"/>
      <c r="Z310" s="990"/>
      <c r="AA310" s="990"/>
      <c r="AB310" s="990"/>
      <c r="AC310" s="990"/>
      <c r="AD310" s="990"/>
      <c r="AE310" s="990"/>
      <c r="AF310" s="990"/>
      <c r="AG310" s="1080"/>
      <c r="AH310" s="1080"/>
      <c r="AI310" s="1080"/>
      <c r="AJ310" s="1080"/>
      <c r="AK310" s="990"/>
    </row>
    <row r="311">
      <c r="A311" s="995"/>
      <c r="B311" s="990"/>
      <c r="C311" s="1122"/>
      <c r="D311" s="995"/>
      <c r="E311" s="995"/>
      <c r="F311" s="990"/>
      <c r="G311" s="990"/>
      <c r="H311" s="990"/>
      <c r="I311" s="990"/>
      <c r="J311" s="1123"/>
      <c r="K311" s="990"/>
      <c r="L311" s="990"/>
      <c r="M311" s="990"/>
      <c r="N311" s="990"/>
      <c r="O311" s="990"/>
      <c r="P311" s="1123"/>
      <c r="Q311" s="990"/>
      <c r="R311" s="990"/>
      <c r="S311" s="990"/>
      <c r="T311" s="990"/>
      <c r="U311" s="990"/>
      <c r="V311" s="990"/>
      <c r="W311" s="990"/>
      <c r="X311" s="990"/>
      <c r="Y311" s="990"/>
      <c r="Z311" s="990"/>
      <c r="AA311" s="990"/>
      <c r="AB311" s="990"/>
      <c r="AC311" s="990"/>
      <c r="AD311" s="990"/>
      <c r="AE311" s="990"/>
      <c r="AF311" s="990"/>
      <c r="AG311" s="1080"/>
      <c r="AH311" s="1080"/>
      <c r="AI311" s="1080"/>
      <c r="AJ311" s="1080"/>
      <c r="AK311" s="990"/>
    </row>
    <row r="312">
      <c r="A312" s="995"/>
      <c r="B312" s="990"/>
      <c r="C312" s="1122"/>
      <c r="D312" s="995"/>
      <c r="E312" s="995"/>
      <c r="F312" s="990"/>
      <c r="G312" s="990"/>
      <c r="H312" s="990"/>
      <c r="I312" s="990"/>
      <c r="J312" s="1123"/>
      <c r="K312" s="990"/>
      <c r="L312" s="990"/>
      <c r="M312" s="990"/>
      <c r="N312" s="990"/>
      <c r="O312" s="990"/>
      <c r="P312" s="1123"/>
      <c r="Q312" s="990"/>
      <c r="R312" s="990"/>
      <c r="S312" s="990"/>
      <c r="T312" s="990"/>
      <c r="U312" s="990"/>
      <c r="V312" s="990"/>
      <c r="W312" s="990"/>
      <c r="X312" s="990"/>
      <c r="Y312" s="990"/>
      <c r="Z312" s="990"/>
      <c r="AA312" s="990"/>
      <c r="AB312" s="990"/>
      <c r="AC312" s="990"/>
      <c r="AD312" s="990"/>
      <c r="AE312" s="990"/>
      <c r="AF312" s="990"/>
      <c r="AG312" s="1080"/>
      <c r="AH312" s="1080"/>
      <c r="AI312" s="1080"/>
      <c r="AJ312" s="1080"/>
      <c r="AK312" s="990"/>
    </row>
    <row r="313">
      <c r="A313" s="995"/>
      <c r="B313" s="990"/>
      <c r="C313" s="1122"/>
      <c r="D313" s="995"/>
      <c r="E313" s="995"/>
      <c r="F313" s="990"/>
      <c r="G313" s="990"/>
      <c r="H313" s="990"/>
      <c r="I313" s="990"/>
      <c r="J313" s="1123"/>
      <c r="K313" s="990"/>
      <c r="L313" s="990"/>
      <c r="M313" s="990"/>
      <c r="N313" s="990"/>
      <c r="O313" s="990"/>
      <c r="P313" s="1123"/>
      <c r="Q313" s="990"/>
      <c r="R313" s="990"/>
      <c r="S313" s="990"/>
      <c r="T313" s="990"/>
      <c r="U313" s="990"/>
      <c r="V313" s="990"/>
      <c r="W313" s="990"/>
      <c r="X313" s="990"/>
      <c r="Y313" s="990"/>
      <c r="Z313" s="990"/>
      <c r="AA313" s="990"/>
      <c r="AB313" s="990"/>
      <c r="AC313" s="990"/>
      <c r="AD313" s="990"/>
      <c r="AE313" s="990"/>
      <c r="AF313" s="990"/>
      <c r="AG313" s="1080"/>
      <c r="AH313" s="1080"/>
      <c r="AI313" s="1080"/>
      <c r="AJ313" s="1080"/>
      <c r="AK313" s="990"/>
    </row>
    <row r="314">
      <c r="A314" s="995"/>
      <c r="B314" s="990"/>
      <c r="C314" s="1122"/>
      <c r="D314" s="995"/>
      <c r="E314" s="995"/>
      <c r="F314" s="990"/>
      <c r="G314" s="990"/>
      <c r="H314" s="990"/>
      <c r="I314" s="990"/>
      <c r="J314" s="1123"/>
      <c r="K314" s="990"/>
      <c r="L314" s="990"/>
      <c r="M314" s="990"/>
      <c r="N314" s="990"/>
      <c r="O314" s="990"/>
      <c r="P314" s="1123"/>
      <c r="Q314" s="990"/>
      <c r="R314" s="990"/>
      <c r="S314" s="990"/>
      <c r="T314" s="990"/>
      <c r="U314" s="990"/>
      <c r="V314" s="990"/>
      <c r="W314" s="990"/>
      <c r="X314" s="990"/>
      <c r="Y314" s="990"/>
      <c r="Z314" s="990"/>
      <c r="AA314" s="990"/>
      <c r="AB314" s="990"/>
      <c r="AC314" s="990"/>
      <c r="AD314" s="990"/>
      <c r="AE314" s="990"/>
      <c r="AF314" s="990"/>
      <c r="AG314" s="1080"/>
      <c r="AH314" s="1080"/>
      <c r="AI314" s="1080"/>
      <c r="AJ314" s="1080"/>
      <c r="AK314" s="990"/>
    </row>
    <row r="315">
      <c r="A315" s="995"/>
      <c r="B315" s="990"/>
      <c r="C315" s="1122"/>
      <c r="D315" s="995"/>
      <c r="E315" s="995"/>
      <c r="F315" s="990"/>
      <c r="G315" s="990"/>
      <c r="H315" s="990"/>
      <c r="I315" s="990"/>
      <c r="J315" s="1123"/>
      <c r="K315" s="990"/>
      <c r="L315" s="990"/>
      <c r="M315" s="990"/>
      <c r="N315" s="990"/>
      <c r="O315" s="990"/>
      <c r="P315" s="1123"/>
      <c r="Q315" s="990"/>
      <c r="R315" s="990"/>
      <c r="S315" s="990"/>
      <c r="T315" s="990"/>
      <c r="U315" s="990"/>
      <c r="V315" s="990"/>
      <c r="W315" s="990"/>
      <c r="X315" s="990"/>
      <c r="Y315" s="990"/>
      <c r="Z315" s="990"/>
      <c r="AA315" s="990"/>
      <c r="AB315" s="990"/>
      <c r="AC315" s="990"/>
      <c r="AD315" s="990"/>
      <c r="AE315" s="990"/>
      <c r="AF315" s="990"/>
      <c r="AG315" s="1080"/>
      <c r="AH315" s="1080"/>
      <c r="AI315" s="1080"/>
      <c r="AJ315" s="1080"/>
      <c r="AK315" s="990"/>
    </row>
    <row r="316">
      <c r="A316" s="995"/>
      <c r="B316" s="990"/>
      <c r="C316" s="1122"/>
      <c r="D316" s="995"/>
      <c r="E316" s="995"/>
      <c r="F316" s="990"/>
      <c r="G316" s="990"/>
      <c r="H316" s="990"/>
      <c r="I316" s="990"/>
      <c r="J316" s="1123"/>
      <c r="K316" s="990"/>
      <c r="L316" s="990"/>
      <c r="M316" s="990"/>
      <c r="N316" s="990"/>
      <c r="O316" s="990"/>
      <c r="P316" s="1123"/>
      <c r="Q316" s="990"/>
      <c r="R316" s="990"/>
      <c r="S316" s="990"/>
      <c r="T316" s="990"/>
      <c r="U316" s="990"/>
      <c r="V316" s="990"/>
      <c r="W316" s="990"/>
      <c r="X316" s="990"/>
      <c r="Y316" s="990"/>
      <c r="Z316" s="990"/>
      <c r="AA316" s="990"/>
      <c r="AB316" s="990"/>
      <c r="AC316" s="990"/>
      <c r="AD316" s="990"/>
      <c r="AE316" s="990"/>
      <c r="AF316" s="990"/>
      <c r="AG316" s="1080"/>
      <c r="AH316" s="1080"/>
      <c r="AI316" s="1080"/>
      <c r="AJ316" s="1080"/>
      <c r="AK316" s="990"/>
    </row>
    <row r="317">
      <c r="A317" s="995"/>
      <c r="B317" s="990"/>
      <c r="C317" s="1122"/>
      <c r="D317" s="995"/>
      <c r="E317" s="995"/>
      <c r="F317" s="990"/>
      <c r="G317" s="990"/>
      <c r="H317" s="990"/>
      <c r="I317" s="990"/>
      <c r="J317" s="1123"/>
      <c r="K317" s="990"/>
      <c r="L317" s="990"/>
      <c r="M317" s="990"/>
      <c r="N317" s="990"/>
      <c r="O317" s="990"/>
      <c r="P317" s="1123"/>
      <c r="Q317" s="990"/>
      <c r="R317" s="990"/>
      <c r="S317" s="990"/>
      <c r="T317" s="990"/>
      <c r="U317" s="990"/>
      <c r="V317" s="990"/>
      <c r="W317" s="990"/>
      <c r="X317" s="990"/>
      <c r="Y317" s="990"/>
      <c r="Z317" s="990"/>
      <c r="AA317" s="990"/>
      <c r="AB317" s="990"/>
      <c r="AC317" s="990"/>
      <c r="AD317" s="990"/>
      <c r="AE317" s="990"/>
      <c r="AF317" s="990"/>
      <c r="AG317" s="1080"/>
      <c r="AH317" s="1080"/>
      <c r="AI317" s="1080"/>
      <c r="AJ317" s="1080"/>
      <c r="AK317" s="990"/>
    </row>
    <row r="318">
      <c r="A318" s="995"/>
      <c r="B318" s="990"/>
      <c r="C318" s="1122"/>
      <c r="D318" s="995"/>
      <c r="E318" s="995"/>
      <c r="F318" s="990"/>
      <c r="G318" s="990"/>
      <c r="H318" s="990"/>
      <c r="I318" s="990"/>
      <c r="J318" s="1123"/>
      <c r="K318" s="990"/>
      <c r="L318" s="990"/>
      <c r="M318" s="990"/>
      <c r="N318" s="990"/>
      <c r="O318" s="990"/>
      <c r="P318" s="1123"/>
      <c r="Q318" s="990"/>
      <c r="R318" s="990"/>
      <c r="S318" s="990"/>
      <c r="T318" s="990"/>
      <c r="U318" s="990"/>
      <c r="V318" s="990"/>
      <c r="W318" s="990"/>
      <c r="X318" s="990"/>
      <c r="Y318" s="990"/>
      <c r="Z318" s="990"/>
      <c r="AA318" s="990"/>
      <c r="AB318" s="990"/>
      <c r="AC318" s="990"/>
      <c r="AD318" s="990"/>
      <c r="AE318" s="990"/>
      <c r="AF318" s="990"/>
      <c r="AG318" s="1080"/>
      <c r="AH318" s="1080"/>
      <c r="AI318" s="1080"/>
      <c r="AJ318" s="1080"/>
      <c r="AK318" s="990"/>
    </row>
    <row r="319">
      <c r="A319" s="995"/>
      <c r="B319" s="990"/>
      <c r="C319" s="1122"/>
      <c r="D319" s="995"/>
      <c r="E319" s="995"/>
      <c r="F319" s="990"/>
      <c r="G319" s="990"/>
      <c r="H319" s="990"/>
      <c r="I319" s="990"/>
      <c r="J319" s="1123"/>
      <c r="K319" s="990"/>
      <c r="L319" s="990"/>
      <c r="M319" s="990"/>
      <c r="N319" s="990"/>
      <c r="O319" s="990"/>
      <c r="P319" s="1123"/>
      <c r="Q319" s="990"/>
      <c r="R319" s="990"/>
      <c r="S319" s="990"/>
      <c r="T319" s="990"/>
      <c r="U319" s="990"/>
      <c r="V319" s="990"/>
      <c r="W319" s="990"/>
      <c r="X319" s="990"/>
      <c r="Y319" s="990"/>
      <c r="Z319" s="990"/>
      <c r="AA319" s="990"/>
      <c r="AB319" s="990"/>
      <c r="AC319" s="990"/>
      <c r="AD319" s="990"/>
      <c r="AE319" s="990"/>
      <c r="AF319" s="990"/>
      <c r="AG319" s="1080"/>
      <c r="AH319" s="1080"/>
      <c r="AI319" s="1080"/>
      <c r="AJ319" s="1080"/>
      <c r="AK319" s="990"/>
    </row>
    <row r="320">
      <c r="A320" s="995"/>
      <c r="B320" s="990"/>
      <c r="C320" s="1122"/>
      <c r="D320" s="995"/>
      <c r="E320" s="995"/>
      <c r="F320" s="990"/>
      <c r="G320" s="990"/>
      <c r="H320" s="990"/>
      <c r="I320" s="990"/>
      <c r="J320" s="1123"/>
      <c r="K320" s="990"/>
      <c r="L320" s="990"/>
      <c r="M320" s="990"/>
      <c r="N320" s="990"/>
      <c r="O320" s="990"/>
      <c r="P320" s="1123"/>
      <c r="Q320" s="990"/>
      <c r="R320" s="990"/>
      <c r="S320" s="990"/>
      <c r="T320" s="990"/>
      <c r="U320" s="990"/>
      <c r="V320" s="990"/>
      <c r="W320" s="990"/>
      <c r="X320" s="990"/>
      <c r="Y320" s="990"/>
      <c r="Z320" s="990"/>
      <c r="AA320" s="990"/>
      <c r="AB320" s="990"/>
      <c r="AC320" s="990"/>
      <c r="AD320" s="990"/>
      <c r="AE320" s="990"/>
      <c r="AF320" s="990"/>
      <c r="AG320" s="1080"/>
      <c r="AH320" s="1080"/>
      <c r="AI320" s="1080"/>
      <c r="AJ320" s="1080"/>
      <c r="AK320" s="990"/>
    </row>
    <row r="321">
      <c r="A321" s="995"/>
      <c r="B321" s="990"/>
      <c r="C321" s="1122"/>
      <c r="D321" s="995"/>
      <c r="E321" s="995"/>
      <c r="F321" s="990"/>
      <c r="G321" s="990"/>
      <c r="H321" s="990"/>
      <c r="I321" s="990"/>
      <c r="J321" s="1123"/>
      <c r="K321" s="990"/>
      <c r="L321" s="990"/>
      <c r="M321" s="990"/>
      <c r="N321" s="990"/>
      <c r="O321" s="990"/>
      <c r="P321" s="1123"/>
      <c r="Q321" s="990"/>
      <c r="R321" s="990"/>
      <c r="S321" s="990"/>
      <c r="T321" s="990"/>
      <c r="U321" s="990"/>
      <c r="V321" s="990"/>
      <c r="W321" s="990"/>
      <c r="X321" s="990"/>
      <c r="Y321" s="990"/>
      <c r="Z321" s="990"/>
      <c r="AA321" s="990"/>
      <c r="AB321" s="990"/>
      <c r="AC321" s="990"/>
      <c r="AD321" s="990"/>
      <c r="AE321" s="990"/>
      <c r="AF321" s="990"/>
      <c r="AG321" s="1080"/>
      <c r="AH321" s="1080"/>
      <c r="AI321" s="1080"/>
      <c r="AJ321" s="1080"/>
      <c r="AK321" s="990"/>
    </row>
    <row r="322">
      <c r="A322" s="995"/>
      <c r="B322" s="990"/>
      <c r="C322" s="1122"/>
      <c r="D322" s="995"/>
      <c r="E322" s="995"/>
      <c r="F322" s="990"/>
      <c r="G322" s="990"/>
      <c r="H322" s="990"/>
      <c r="I322" s="990"/>
      <c r="J322" s="1123"/>
      <c r="K322" s="990"/>
      <c r="L322" s="990"/>
      <c r="M322" s="990"/>
      <c r="N322" s="990"/>
      <c r="O322" s="990"/>
      <c r="P322" s="1123"/>
      <c r="Q322" s="990"/>
      <c r="R322" s="990"/>
      <c r="S322" s="990"/>
      <c r="T322" s="990"/>
      <c r="U322" s="990"/>
      <c r="V322" s="990"/>
      <c r="W322" s="990"/>
      <c r="X322" s="990"/>
      <c r="Y322" s="990"/>
      <c r="Z322" s="990"/>
      <c r="AA322" s="990"/>
      <c r="AB322" s="990"/>
      <c r="AC322" s="990"/>
      <c r="AD322" s="990"/>
      <c r="AE322" s="990"/>
      <c r="AF322" s="990"/>
      <c r="AG322" s="1080"/>
      <c r="AH322" s="1080"/>
      <c r="AI322" s="1080"/>
      <c r="AJ322" s="1080"/>
      <c r="AK322" s="990"/>
    </row>
    <row r="323">
      <c r="A323" s="995"/>
      <c r="B323" s="990"/>
      <c r="C323" s="1122"/>
      <c r="D323" s="995"/>
      <c r="E323" s="995"/>
      <c r="F323" s="990"/>
      <c r="G323" s="990"/>
      <c r="H323" s="990"/>
      <c r="I323" s="990"/>
      <c r="J323" s="1123"/>
      <c r="K323" s="990"/>
      <c r="L323" s="990"/>
      <c r="M323" s="990"/>
      <c r="N323" s="990"/>
      <c r="O323" s="990"/>
      <c r="P323" s="1123"/>
      <c r="Q323" s="990"/>
      <c r="R323" s="990"/>
      <c r="S323" s="990"/>
      <c r="T323" s="990"/>
      <c r="U323" s="990"/>
      <c r="V323" s="990"/>
      <c r="W323" s="990"/>
      <c r="X323" s="990"/>
      <c r="Y323" s="990"/>
      <c r="Z323" s="990"/>
      <c r="AA323" s="990"/>
      <c r="AB323" s="990"/>
      <c r="AC323" s="990"/>
      <c r="AD323" s="990"/>
      <c r="AE323" s="990"/>
      <c r="AF323" s="990"/>
      <c r="AG323" s="1080"/>
      <c r="AH323" s="1080"/>
      <c r="AI323" s="1080"/>
      <c r="AJ323" s="1080"/>
      <c r="AK323" s="990"/>
    </row>
    <row r="324">
      <c r="A324" s="995"/>
      <c r="B324" s="990"/>
      <c r="C324" s="1122"/>
      <c r="D324" s="995"/>
      <c r="E324" s="995"/>
      <c r="F324" s="990"/>
      <c r="G324" s="990"/>
      <c r="H324" s="990"/>
      <c r="I324" s="990"/>
      <c r="J324" s="1123"/>
      <c r="K324" s="990"/>
      <c r="L324" s="990"/>
      <c r="M324" s="990"/>
      <c r="N324" s="990"/>
      <c r="O324" s="990"/>
      <c r="P324" s="1123"/>
      <c r="Q324" s="990"/>
      <c r="R324" s="990"/>
      <c r="S324" s="990"/>
      <c r="T324" s="990"/>
      <c r="U324" s="990"/>
      <c r="V324" s="990"/>
      <c r="W324" s="990"/>
      <c r="X324" s="990"/>
      <c r="Y324" s="990"/>
      <c r="Z324" s="990"/>
      <c r="AA324" s="990"/>
      <c r="AB324" s="990"/>
      <c r="AC324" s="990"/>
      <c r="AD324" s="990"/>
      <c r="AE324" s="990"/>
      <c r="AF324" s="990"/>
      <c r="AG324" s="1080"/>
      <c r="AH324" s="1080"/>
      <c r="AI324" s="1080"/>
      <c r="AJ324" s="1080"/>
      <c r="AK324" s="990"/>
    </row>
    <row r="325">
      <c r="A325" s="995"/>
      <c r="B325" s="990"/>
      <c r="C325" s="1122"/>
      <c r="D325" s="995"/>
      <c r="E325" s="995"/>
      <c r="F325" s="990"/>
      <c r="G325" s="990"/>
      <c r="H325" s="990"/>
      <c r="I325" s="990"/>
      <c r="J325" s="1123"/>
      <c r="K325" s="990"/>
      <c r="L325" s="990"/>
      <c r="M325" s="990"/>
      <c r="N325" s="990"/>
      <c r="O325" s="990"/>
      <c r="P325" s="1123"/>
      <c r="Q325" s="990"/>
      <c r="R325" s="990"/>
      <c r="S325" s="990"/>
      <c r="T325" s="990"/>
      <c r="U325" s="990"/>
      <c r="V325" s="990"/>
      <c r="W325" s="990"/>
      <c r="X325" s="990"/>
      <c r="Y325" s="990"/>
      <c r="Z325" s="990"/>
      <c r="AA325" s="990"/>
      <c r="AB325" s="990"/>
      <c r="AC325" s="990"/>
      <c r="AD325" s="990"/>
      <c r="AE325" s="990"/>
      <c r="AF325" s="990"/>
      <c r="AG325" s="1080"/>
      <c r="AH325" s="1080"/>
      <c r="AI325" s="1080"/>
      <c r="AJ325" s="1080"/>
      <c r="AK325" s="990"/>
    </row>
    <row r="326">
      <c r="A326" s="995"/>
      <c r="B326" s="990"/>
      <c r="C326" s="1122"/>
      <c r="D326" s="995"/>
      <c r="E326" s="995"/>
      <c r="F326" s="990"/>
      <c r="G326" s="990"/>
      <c r="H326" s="990"/>
      <c r="I326" s="990"/>
      <c r="J326" s="1123"/>
      <c r="K326" s="990"/>
      <c r="L326" s="990"/>
      <c r="M326" s="990"/>
      <c r="N326" s="990"/>
      <c r="O326" s="990"/>
      <c r="P326" s="1123"/>
      <c r="Q326" s="990"/>
      <c r="R326" s="990"/>
      <c r="S326" s="990"/>
      <c r="T326" s="990"/>
      <c r="U326" s="990"/>
      <c r="V326" s="990"/>
      <c r="W326" s="990"/>
      <c r="X326" s="990"/>
      <c r="Y326" s="990"/>
      <c r="Z326" s="990"/>
      <c r="AA326" s="990"/>
      <c r="AB326" s="990"/>
      <c r="AC326" s="990"/>
      <c r="AD326" s="990"/>
      <c r="AE326" s="990"/>
      <c r="AF326" s="990"/>
      <c r="AG326" s="1080"/>
      <c r="AH326" s="1080"/>
      <c r="AI326" s="1080"/>
      <c r="AJ326" s="1080"/>
      <c r="AK326" s="990"/>
    </row>
    <row r="327">
      <c r="A327" s="995"/>
      <c r="B327" s="990"/>
      <c r="C327" s="1122"/>
      <c r="D327" s="995"/>
      <c r="E327" s="995"/>
      <c r="F327" s="990"/>
      <c r="G327" s="990"/>
      <c r="H327" s="990"/>
      <c r="I327" s="990"/>
      <c r="J327" s="1123"/>
      <c r="K327" s="990"/>
      <c r="L327" s="990"/>
      <c r="M327" s="990"/>
      <c r="N327" s="990"/>
      <c r="O327" s="990"/>
      <c r="P327" s="1123"/>
      <c r="Q327" s="990"/>
      <c r="R327" s="990"/>
      <c r="S327" s="990"/>
      <c r="T327" s="990"/>
      <c r="U327" s="990"/>
      <c r="V327" s="990"/>
      <c r="W327" s="990"/>
      <c r="X327" s="990"/>
      <c r="Y327" s="990"/>
      <c r="Z327" s="990"/>
      <c r="AA327" s="990"/>
      <c r="AB327" s="990"/>
      <c r="AC327" s="990"/>
      <c r="AD327" s="990"/>
      <c r="AE327" s="990"/>
      <c r="AF327" s="990"/>
      <c r="AG327" s="1080"/>
      <c r="AH327" s="1080"/>
      <c r="AI327" s="1080"/>
      <c r="AJ327" s="1080"/>
      <c r="AK327" s="990"/>
    </row>
    <row r="328">
      <c r="A328" s="995"/>
      <c r="B328" s="990"/>
      <c r="C328" s="1122"/>
      <c r="D328" s="995"/>
      <c r="E328" s="995"/>
      <c r="F328" s="990"/>
      <c r="G328" s="990"/>
      <c r="H328" s="990"/>
      <c r="I328" s="990"/>
      <c r="J328" s="1123"/>
      <c r="K328" s="990"/>
      <c r="L328" s="990"/>
      <c r="M328" s="990"/>
      <c r="N328" s="990"/>
      <c r="O328" s="990"/>
      <c r="P328" s="1123"/>
      <c r="Q328" s="990"/>
      <c r="R328" s="990"/>
      <c r="S328" s="990"/>
      <c r="T328" s="990"/>
      <c r="U328" s="990"/>
      <c r="V328" s="990"/>
      <c r="W328" s="990"/>
      <c r="X328" s="990"/>
      <c r="Y328" s="990"/>
      <c r="Z328" s="990"/>
      <c r="AA328" s="990"/>
      <c r="AB328" s="990"/>
      <c r="AC328" s="990"/>
      <c r="AD328" s="990"/>
      <c r="AE328" s="990"/>
      <c r="AF328" s="990"/>
      <c r="AG328" s="1080"/>
      <c r="AH328" s="1080"/>
      <c r="AI328" s="1080"/>
      <c r="AJ328" s="1080"/>
      <c r="AK328" s="990"/>
    </row>
    <row r="329">
      <c r="A329" s="995"/>
      <c r="B329" s="990"/>
      <c r="C329" s="1122"/>
      <c r="D329" s="995"/>
      <c r="E329" s="995"/>
      <c r="F329" s="990"/>
      <c r="G329" s="990"/>
      <c r="H329" s="990"/>
      <c r="I329" s="990"/>
      <c r="J329" s="1123"/>
      <c r="K329" s="990"/>
      <c r="L329" s="990"/>
      <c r="M329" s="990"/>
      <c r="N329" s="990"/>
      <c r="O329" s="990"/>
      <c r="P329" s="1123"/>
      <c r="Q329" s="990"/>
      <c r="R329" s="990"/>
      <c r="S329" s="990"/>
      <c r="T329" s="990"/>
      <c r="U329" s="990"/>
      <c r="V329" s="990"/>
      <c r="W329" s="990"/>
      <c r="X329" s="990"/>
      <c r="Y329" s="990"/>
      <c r="Z329" s="990"/>
      <c r="AA329" s="990"/>
      <c r="AB329" s="990"/>
      <c r="AC329" s="990"/>
      <c r="AD329" s="990"/>
      <c r="AE329" s="990"/>
      <c r="AF329" s="990"/>
      <c r="AG329" s="1080"/>
      <c r="AH329" s="1080"/>
      <c r="AI329" s="1080"/>
      <c r="AJ329" s="1080"/>
      <c r="AK329" s="990"/>
    </row>
    <row r="330">
      <c r="A330" s="995"/>
      <c r="B330" s="990"/>
      <c r="C330" s="1122"/>
      <c r="D330" s="995"/>
      <c r="E330" s="995"/>
      <c r="F330" s="990"/>
      <c r="G330" s="990"/>
      <c r="H330" s="990"/>
      <c r="I330" s="990"/>
      <c r="J330" s="1123"/>
      <c r="K330" s="990"/>
      <c r="L330" s="990"/>
      <c r="M330" s="990"/>
      <c r="N330" s="990"/>
      <c r="O330" s="990"/>
      <c r="P330" s="1123"/>
      <c r="Q330" s="990"/>
      <c r="R330" s="990"/>
      <c r="S330" s="990"/>
      <c r="T330" s="990"/>
      <c r="U330" s="990"/>
      <c r="V330" s="990"/>
      <c r="W330" s="990"/>
      <c r="X330" s="990"/>
      <c r="Y330" s="990"/>
      <c r="Z330" s="990"/>
      <c r="AA330" s="990"/>
      <c r="AB330" s="990"/>
      <c r="AC330" s="990"/>
      <c r="AD330" s="990"/>
      <c r="AE330" s="990"/>
      <c r="AF330" s="990"/>
      <c r="AG330" s="1080"/>
      <c r="AH330" s="1080"/>
      <c r="AI330" s="1080"/>
      <c r="AJ330" s="1080"/>
      <c r="AK330" s="990"/>
    </row>
    <row r="331">
      <c r="A331" s="995"/>
      <c r="B331" s="990"/>
      <c r="C331" s="1122"/>
      <c r="D331" s="995"/>
      <c r="E331" s="995"/>
      <c r="F331" s="990"/>
      <c r="G331" s="990"/>
      <c r="H331" s="990"/>
      <c r="I331" s="990"/>
      <c r="J331" s="1123"/>
      <c r="K331" s="990"/>
      <c r="L331" s="990"/>
      <c r="M331" s="990"/>
      <c r="N331" s="990"/>
      <c r="O331" s="990"/>
      <c r="P331" s="1123"/>
      <c r="Q331" s="990"/>
      <c r="R331" s="990"/>
      <c r="S331" s="990"/>
      <c r="T331" s="990"/>
      <c r="U331" s="990"/>
      <c r="V331" s="990"/>
      <c r="W331" s="990"/>
      <c r="X331" s="990"/>
      <c r="Y331" s="990"/>
      <c r="Z331" s="990"/>
      <c r="AA331" s="990"/>
      <c r="AB331" s="990"/>
      <c r="AC331" s="990"/>
      <c r="AD331" s="990"/>
      <c r="AE331" s="990"/>
      <c r="AF331" s="990"/>
      <c r="AG331" s="1080"/>
      <c r="AH331" s="1080"/>
      <c r="AI331" s="1080"/>
      <c r="AJ331" s="1080"/>
      <c r="AK331" s="990"/>
    </row>
    <row r="332">
      <c r="A332" s="995"/>
      <c r="B332" s="990"/>
      <c r="C332" s="1122"/>
      <c r="D332" s="995"/>
      <c r="E332" s="995"/>
      <c r="F332" s="990"/>
      <c r="G332" s="990"/>
      <c r="H332" s="990"/>
      <c r="I332" s="990"/>
      <c r="J332" s="1123"/>
      <c r="K332" s="990"/>
      <c r="L332" s="990"/>
      <c r="M332" s="990"/>
      <c r="N332" s="990"/>
      <c r="O332" s="990"/>
      <c r="P332" s="1123"/>
      <c r="Q332" s="990"/>
      <c r="R332" s="990"/>
      <c r="S332" s="990"/>
      <c r="T332" s="990"/>
      <c r="U332" s="990"/>
      <c r="V332" s="990"/>
      <c r="W332" s="990"/>
      <c r="X332" s="990"/>
      <c r="Y332" s="990"/>
      <c r="Z332" s="990"/>
      <c r="AA332" s="990"/>
      <c r="AB332" s="990"/>
      <c r="AC332" s="990"/>
      <c r="AD332" s="990"/>
      <c r="AE332" s="990"/>
      <c r="AF332" s="990"/>
      <c r="AG332" s="1080"/>
      <c r="AH332" s="1080"/>
      <c r="AI332" s="1080"/>
      <c r="AJ332" s="1080"/>
      <c r="AK332" s="990"/>
    </row>
    <row r="333">
      <c r="A333" s="995"/>
      <c r="B333" s="990"/>
      <c r="C333" s="1122"/>
      <c r="D333" s="995"/>
      <c r="E333" s="995"/>
      <c r="F333" s="990"/>
      <c r="G333" s="990"/>
      <c r="H333" s="990"/>
      <c r="I333" s="990"/>
      <c r="J333" s="1123"/>
      <c r="K333" s="990"/>
      <c r="L333" s="990"/>
      <c r="M333" s="990"/>
      <c r="N333" s="990"/>
      <c r="O333" s="990"/>
      <c r="P333" s="1123"/>
      <c r="Q333" s="990"/>
      <c r="R333" s="990"/>
      <c r="S333" s="990"/>
      <c r="T333" s="990"/>
      <c r="U333" s="990"/>
      <c r="V333" s="990"/>
      <c r="W333" s="990"/>
      <c r="X333" s="990"/>
      <c r="Y333" s="990"/>
      <c r="Z333" s="990"/>
      <c r="AA333" s="990"/>
      <c r="AB333" s="990"/>
      <c r="AC333" s="990"/>
      <c r="AD333" s="990"/>
      <c r="AE333" s="990"/>
      <c r="AF333" s="990"/>
      <c r="AG333" s="1080"/>
      <c r="AH333" s="1080"/>
      <c r="AI333" s="1080"/>
      <c r="AJ333" s="1080"/>
      <c r="AK333" s="990"/>
    </row>
    <row r="334">
      <c r="A334" s="995"/>
      <c r="B334" s="990"/>
      <c r="C334" s="1122"/>
      <c r="D334" s="995"/>
      <c r="E334" s="995"/>
      <c r="F334" s="990"/>
      <c r="G334" s="990"/>
      <c r="H334" s="990"/>
      <c r="I334" s="990"/>
      <c r="J334" s="1123"/>
      <c r="K334" s="990"/>
      <c r="L334" s="990"/>
      <c r="M334" s="990"/>
      <c r="N334" s="990"/>
      <c r="O334" s="990"/>
      <c r="P334" s="1123"/>
      <c r="Q334" s="990"/>
      <c r="R334" s="990"/>
      <c r="S334" s="990"/>
      <c r="T334" s="990"/>
      <c r="U334" s="990"/>
      <c r="V334" s="990"/>
      <c r="W334" s="990"/>
      <c r="X334" s="990"/>
      <c r="Y334" s="990"/>
      <c r="Z334" s="990"/>
      <c r="AA334" s="990"/>
      <c r="AB334" s="990"/>
      <c r="AC334" s="990"/>
      <c r="AD334" s="990"/>
      <c r="AE334" s="990"/>
      <c r="AF334" s="990"/>
      <c r="AG334" s="1080"/>
      <c r="AH334" s="1080"/>
      <c r="AI334" s="1080"/>
      <c r="AJ334" s="1080"/>
      <c r="AK334" s="990"/>
    </row>
    <row r="335">
      <c r="A335" s="995"/>
      <c r="B335" s="990"/>
      <c r="C335" s="1122"/>
      <c r="D335" s="995"/>
      <c r="E335" s="995"/>
      <c r="F335" s="990"/>
      <c r="G335" s="990"/>
      <c r="H335" s="990"/>
      <c r="I335" s="990"/>
      <c r="J335" s="1123"/>
      <c r="K335" s="990"/>
      <c r="L335" s="990"/>
      <c r="M335" s="990"/>
      <c r="N335" s="990"/>
      <c r="O335" s="990"/>
      <c r="P335" s="1123"/>
      <c r="Q335" s="990"/>
      <c r="R335" s="990"/>
      <c r="S335" s="990"/>
      <c r="T335" s="990"/>
      <c r="U335" s="990"/>
      <c r="V335" s="990"/>
      <c r="W335" s="990"/>
      <c r="X335" s="990"/>
      <c r="Y335" s="990"/>
      <c r="Z335" s="990"/>
      <c r="AA335" s="990"/>
      <c r="AB335" s="990"/>
      <c r="AC335" s="990"/>
      <c r="AD335" s="990"/>
      <c r="AE335" s="990"/>
      <c r="AF335" s="990"/>
      <c r="AG335" s="1080"/>
      <c r="AH335" s="1080"/>
      <c r="AI335" s="1080"/>
      <c r="AJ335" s="1080"/>
      <c r="AK335" s="990"/>
    </row>
    <row r="336">
      <c r="A336" s="995"/>
      <c r="B336" s="990"/>
      <c r="C336" s="1122"/>
      <c r="D336" s="995"/>
      <c r="E336" s="995"/>
      <c r="F336" s="990"/>
      <c r="G336" s="990"/>
      <c r="H336" s="990"/>
      <c r="I336" s="990"/>
      <c r="J336" s="1123"/>
      <c r="K336" s="990"/>
      <c r="L336" s="990"/>
      <c r="M336" s="990"/>
      <c r="N336" s="990"/>
      <c r="O336" s="990"/>
      <c r="P336" s="1123"/>
      <c r="Q336" s="990"/>
      <c r="R336" s="990"/>
      <c r="S336" s="990"/>
      <c r="T336" s="990"/>
      <c r="U336" s="990"/>
      <c r="V336" s="990"/>
      <c r="W336" s="990"/>
      <c r="X336" s="990"/>
      <c r="Y336" s="990"/>
      <c r="Z336" s="990"/>
      <c r="AA336" s="990"/>
      <c r="AB336" s="990"/>
      <c r="AC336" s="990"/>
      <c r="AD336" s="990"/>
      <c r="AE336" s="990"/>
      <c r="AF336" s="990"/>
      <c r="AG336" s="1080"/>
      <c r="AH336" s="1080"/>
      <c r="AI336" s="1080"/>
      <c r="AJ336" s="1080"/>
      <c r="AK336" s="990"/>
    </row>
    <row r="337">
      <c r="A337" s="995"/>
      <c r="B337" s="990"/>
      <c r="C337" s="1122"/>
      <c r="D337" s="995"/>
      <c r="E337" s="995"/>
      <c r="F337" s="990"/>
      <c r="G337" s="990"/>
      <c r="H337" s="990"/>
      <c r="I337" s="990"/>
      <c r="J337" s="1123"/>
      <c r="K337" s="990"/>
      <c r="L337" s="990"/>
      <c r="M337" s="990"/>
      <c r="N337" s="990"/>
      <c r="O337" s="990"/>
      <c r="P337" s="1123"/>
      <c r="Q337" s="990"/>
      <c r="R337" s="990"/>
      <c r="S337" s="990"/>
      <c r="T337" s="990"/>
      <c r="U337" s="990"/>
      <c r="V337" s="990"/>
      <c r="W337" s="990"/>
      <c r="X337" s="990"/>
      <c r="Y337" s="990"/>
      <c r="Z337" s="990"/>
      <c r="AA337" s="990"/>
      <c r="AB337" s="990"/>
      <c r="AC337" s="990"/>
      <c r="AD337" s="990"/>
      <c r="AE337" s="990"/>
      <c r="AF337" s="990"/>
      <c r="AG337" s="1080"/>
      <c r="AH337" s="1080"/>
      <c r="AI337" s="1080"/>
      <c r="AJ337" s="1080"/>
      <c r="AK337" s="990"/>
    </row>
    <row r="338">
      <c r="A338" s="995"/>
      <c r="B338" s="990"/>
      <c r="C338" s="1122"/>
      <c r="D338" s="995"/>
      <c r="E338" s="995"/>
      <c r="F338" s="990"/>
      <c r="G338" s="990"/>
      <c r="H338" s="990"/>
      <c r="I338" s="990"/>
      <c r="J338" s="1123"/>
      <c r="K338" s="990"/>
      <c r="L338" s="990"/>
      <c r="M338" s="990"/>
      <c r="N338" s="990"/>
      <c r="O338" s="990"/>
      <c r="P338" s="1123"/>
      <c r="Q338" s="990"/>
      <c r="R338" s="990"/>
      <c r="S338" s="990"/>
      <c r="T338" s="990"/>
      <c r="U338" s="990"/>
      <c r="V338" s="990"/>
      <c r="W338" s="990"/>
      <c r="X338" s="990"/>
      <c r="Y338" s="990"/>
      <c r="Z338" s="990"/>
      <c r="AA338" s="990"/>
      <c r="AB338" s="990"/>
      <c r="AC338" s="990"/>
      <c r="AD338" s="990"/>
      <c r="AE338" s="990"/>
      <c r="AF338" s="990"/>
      <c r="AG338" s="1080"/>
      <c r="AH338" s="1080"/>
      <c r="AI338" s="1080"/>
      <c r="AJ338" s="1080"/>
      <c r="AK338" s="990"/>
    </row>
    <row r="339">
      <c r="A339" s="995"/>
      <c r="B339" s="990"/>
      <c r="C339" s="1122"/>
      <c r="D339" s="995"/>
      <c r="E339" s="995"/>
      <c r="F339" s="990"/>
      <c r="G339" s="990"/>
      <c r="H339" s="990"/>
      <c r="I339" s="990"/>
      <c r="J339" s="1123"/>
      <c r="K339" s="990"/>
      <c r="L339" s="990"/>
      <c r="M339" s="990"/>
      <c r="N339" s="990"/>
      <c r="O339" s="990"/>
      <c r="P339" s="1123"/>
      <c r="Q339" s="990"/>
      <c r="R339" s="990"/>
      <c r="S339" s="990"/>
      <c r="T339" s="990"/>
      <c r="U339" s="990"/>
      <c r="V339" s="990"/>
      <c r="W339" s="990"/>
      <c r="X339" s="990"/>
      <c r="Y339" s="990"/>
      <c r="Z339" s="990"/>
      <c r="AA339" s="990"/>
      <c r="AB339" s="990"/>
      <c r="AC339" s="990"/>
      <c r="AD339" s="990"/>
      <c r="AE339" s="990"/>
      <c r="AF339" s="990"/>
      <c r="AG339" s="1080"/>
      <c r="AH339" s="1080"/>
      <c r="AI339" s="1080"/>
      <c r="AJ339" s="1080"/>
      <c r="AK339" s="990"/>
    </row>
    <row r="340">
      <c r="A340" s="995"/>
      <c r="B340" s="990"/>
      <c r="C340" s="1122"/>
      <c r="D340" s="995"/>
      <c r="E340" s="995"/>
      <c r="F340" s="990"/>
      <c r="G340" s="990"/>
      <c r="H340" s="990"/>
      <c r="I340" s="990"/>
      <c r="J340" s="1123"/>
      <c r="K340" s="990"/>
      <c r="L340" s="990"/>
      <c r="M340" s="990"/>
      <c r="N340" s="990"/>
      <c r="O340" s="990"/>
      <c r="P340" s="1123"/>
      <c r="Q340" s="990"/>
      <c r="R340" s="990"/>
      <c r="S340" s="990"/>
      <c r="T340" s="990"/>
      <c r="U340" s="990"/>
      <c r="V340" s="990"/>
      <c r="W340" s="990"/>
      <c r="X340" s="990"/>
      <c r="Y340" s="990"/>
      <c r="Z340" s="990"/>
      <c r="AA340" s="990"/>
      <c r="AB340" s="990"/>
      <c r="AC340" s="990"/>
      <c r="AD340" s="990"/>
      <c r="AE340" s="990"/>
      <c r="AF340" s="990"/>
      <c r="AG340" s="1080"/>
      <c r="AH340" s="1080"/>
      <c r="AI340" s="1080"/>
      <c r="AJ340" s="1080"/>
      <c r="AK340" s="990"/>
    </row>
    <row r="341">
      <c r="A341" s="995"/>
      <c r="B341" s="990"/>
      <c r="C341" s="1122"/>
      <c r="D341" s="995"/>
      <c r="E341" s="995"/>
      <c r="F341" s="990"/>
      <c r="G341" s="990"/>
      <c r="H341" s="990"/>
      <c r="I341" s="990"/>
      <c r="J341" s="1123"/>
      <c r="K341" s="990"/>
      <c r="L341" s="990"/>
      <c r="M341" s="990"/>
      <c r="N341" s="990"/>
      <c r="O341" s="990"/>
      <c r="P341" s="1123"/>
      <c r="Q341" s="990"/>
      <c r="R341" s="990"/>
      <c r="S341" s="990"/>
      <c r="T341" s="990"/>
      <c r="U341" s="990"/>
      <c r="V341" s="990"/>
      <c r="W341" s="990"/>
      <c r="X341" s="990"/>
      <c r="Y341" s="990"/>
      <c r="Z341" s="990"/>
      <c r="AA341" s="990"/>
      <c r="AB341" s="990"/>
      <c r="AC341" s="990"/>
      <c r="AD341" s="990"/>
      <c r="AE341" s="990"/>
      <c r="AF341" s="990"/>
      <c r="AG341" s="1080"/>
      <c r="AH341" s="1080"/>
      <c r="AI341" s="1080"/>
      <c r="AJ341" s="1080"/>
      <c r="AK341" s="990"/>
    </row>
    <row r="342">
      <c r="A342" s="995"/>
      <c r="B342" s="990"/>
      <c r="C342" s="1122"/>
      <c r="D342" s="995"/>
      <c r="E342" s="995"/>
      <c r="F342" s="990"/>
      <c r="G342" s="990"/>
      <c r="H342" s="990"/>
      <c r="I342" s="990"/>
      <c r="J342" s="1123"/>
      <c r="K342" s="990"/>
      <c r="L342" s="990"/>
      <c r="M342" s="990"/>
      <c r="N342" s="990"/>
      <c r="O342" s="990"/>
      <c r="P342" s="1123"/>
      <c r="Q342" s="990"/>
      <c r="R342" s="990"/>
      <c r="S342" s="990"/>
      <c r="T342" s="990"/>
      <c r="U342" s="990"/>
      <c r="V342" s="990"/>
      <c r="W342" s="990"/>
      <c r="X342" s="990"/>
      <c r="Y342" s="990"/>
      <c r="Z342" s="990"/>
      <c r="AA342" s="990"/>
      <c r="AB342" s="990"/>
      <c r="AC342" s="990"/>
      <c r="AD342" s="990"/>
      <c r="AE342" s="990"/>
      <c r="AF342" s="990"/>
      <c r="AG342" s="1080"/>
      <c r="AH342" s="1080"/>
      <c r="AI342" s="1080"/>
      <c r="AJ342" s="1080"/>
      <c r="AK342" s="990"/>
    </row>
    <row r="343">
      <c r="A343" s="995"/>
      <c r="B343" s="990"/>
      <c r="C343" s="1122"/>
      <c r="D343" s="995"/>
      <c r="E343" s="995"/>
      <c r="F343" s="990"/>
      <c r="G343" s="990"/>
      <c r="H343" s="990"/>
      <c r="I343" s="990"/>
      <c r="J343" s="1123"/>
      <c r="K343" s="990"/>
      <c r="L343" s="990"/>
      <c r="M343" s="990"/>
      <c r="N343" s="990"/>
      <c r="O343" s="990"/>
      <c r="P343" s="1123"/>
      <c r="Q343" s="990"/>
      <c r="R343" s="990"/>
      <c r="S343" s="990"/>
      <c r="T343" s="990"/>
      <c r="U343" s="990"/>
      <c r="V343" s="990"/>
      <c r="W343" s="990"/>
      <c r="X343" s="990"/>
      <c r="Y343" s="990"/>
      <c r="Z343" s="990"/>
      <c r="AA343" s="990"/>
      <c r="AB343" s="990"/>
      <c r="AC343" s="990"/>
      <c r="AD343" s="990"/>
      <c r="AE343" s="990"/>
      <c r="AF343" s="990"/>
      <c r="AG343" s="1080"/>
      <c r="AH343" s="1080"/>
      <c r="AI343" s="1080"/>
      <c r="AJ343" s="1080"/>
      <c r="AK343" s="990"/>
    </row>
    <row r="344">
      <c r="A344" s="995"/>
      <c r="B344" s="990"/>
      <c r="C344" s="1122"/>
      <c r="D344" s="995"/>
      <c r="E344" s="995"/>
      <c r="F344" s="990"/>
      <c r="G344" s="990"/>
      <c r="H344" s="990"/>
      <c r="I344" s="990"/>
      <c r="J344" s="1123"/>
      <c r="K344" s="990"/>
      <c r="L344" s="990"/>
      <c r="M344" s="990"/>
      <c r="N344" s="990"/>
      <c r="O344" s="990"/>
      <c r="P344" s="1123"/>
      <c r="Q344" s="990"/>
      <c r="R344" s="990"/>
      <c r="S344" s="990"/>
      <c r="T344" s="990"/>
      <c r="U344" s="990"/>
      <c r="V344" s="990"/>
      <c r="W344" s="990"/>
      <c r="X344" s="990"/>
      <c r="Y344" s="990"/>
      <c r="Z344" s="990"/>
      <c r="AA344" s="990"/>
      <c r="AB344" s="990"/>
      <c r="AC344" s="990"/>
      <c r="AD344" s="990"/>
      <c r="AE344" s="990"/>
      <c r="AF344" s="990"/>
      <c r="AG344" s="1080"/>
      <c r="AH344" s="1080"/>
      <c r="AI344" s="1080"/>
      <c r="AJ344" s="1080"/>
      <c r="AK344" s="990"/>
    </row>
    <row r="345">
      <c r="A345" s="995"/>
      <c r="B345" s="990"/>
      <c r="C345" s="1122"/>
      <c r="D345" s="995"/>
      <c r="E345" s="995"/>
      <c r="F345" s="990"/>
      <c r="G345" s="990"/>
      <c r="H345" s="990"/>
      <c r="I345" s="990"/>
      <c r="J345" s="1123"/>
      <c r="K345" s="990"/>
      <c r="L345" s="990"/>
      <c r="M345" s="990"/>
      <c r="N345" s="990"/>
      <c r="O345" s="990"/>
      <c r="P345" s="1123"/>
      <c r="Q345" s="990"/>
      <c r="R345" s="990"/>
      <c r="S345" s="990"/>
      <c r="T345" s="990"/>
      <c r="U345" s="990"/>
      <c r="V345" s="990"/>
      <c r="W345" s="990"/>
      <c r="X345" s="990"/>
      <c r="Y345" s="990"/>
      <c r="Z345" s="990"/>
      <c r="AA345" s="990"/>
      <c r="AB345" s="990"/>
      <c r="AC345" s="990"/>
      <c r="AD345" s="990"/>
      <c r="AE345" s="990"/>
      <c r="AF345" s="990"/>
      <c r="AG345" s="1080"/>
      <c r="AH345" s="1080"/>
      <c r="AI345" s="1080"/>
      <c r="AJ345" s="1080"/>
      <c r="AK345" s="990"/>
    </row>
    <row r="346">
      <c r="A346" s="995"/>
      <c r="B346" s="990"/>
      <c r="C346" s="1122"/>
      <c r="D346" s="995"/>
      <c r="E346" s="995"/>
      <c r="F346" s="990"/>
      <c r="G346" s="990"/>
      <c r="H346" s="990"/>
      <c r="I346" s="990"/>
      <c r="J346" s="1123"/>
      <c r="K346" s="990"/>
      <c r="L346" s="990"/>
      <c r="M346" s="990"/>
      <c r="N346" s="990"/>
      <c r="O346" s="990"/>
      <c r="P346" s="1123"/>
      <c r="Q346" s="990"/>
      <c r="R346" s="990"/>
      <c r="S346" s="990"/>
      <c r="T346" s="990"/>
      <c r="U346" s="990"/>
      <c r="V346" s="990"/>
      <c r="W346" s="990"/>
      <c r="X346" s="990"/>
      <c r="Y346" s="990"/>
      <c r="Z346" s="990"/>
      <c r="AA346" s="990"/>
      <c r="AB346" s="990"/>
      <c r="AC346" s="990"/>
      <c r="AD346" s="990"/>
      <c r="AE346" s="990"/>
      <c r="AF346" s="990"/>
      <c r="AG346" s="1080"/>
      <c r="AH346" s="1080"/>
      <c r="AI346" s="1080"/>
      <c r="AJ346" s="1080"/>
      <c r="AK346" s="990"/>
    </row>
    <row r="347">
      <c r="A347" s="995"/>
      <c r="B347" s="990"/>
      <c r="C347" s="1122"/>
      <c r="D347" s="995"/>
      <c r="E347" s="995"/>
      <c r="F347" s="990"/>
      <c r="G347" s="990"/>
      <c r="H347" s="990"/>
      <c r="I347" s="990"/>
      <c r="J347" s="1123"/>
      <c r="K347" s="990"/>
      <c r="L347" s="990"/>
      <c r="M347" s="990"/>
      <c r="N347" s="990"/>
      <c r="O347" s="990"/>
      <c r="P347" s="1123"/>
      <c r="Q347" s="990"/>
      <c r="R347" s="990"/>
      <c r="S347" s="990"/>
      <c r="T347" s="990"/>
      <c r="U347" s="990"/>
      <c r="V347" s="990"/>
      <c r="W347" s="990"/>
      <c r="X347" s="990"/>
      <c r="Y347" s="990"/>
      <c r="Z347" s="990"/>
      <c r="AA347" s="990"/>
      <c r="AB347" s="990"/>
      <c r="AC347" s="990"/>
      <c r="AD347" s="990"/>
      <c r="AE347" s="990"/>
      <c r="AF347" s="990"/>
      <c r="AG347" s="1080"/>
      <c r="AH347" s="1080"/>
      <c r="AI347" s="1080"/>
      <c r="AJ347" s="1080"/>
      <c r="AK347" s="990"/>
    </row>
    <row r="348">
      <c r="A348" s="995"/>
      <c r="B348" s="990"/>
      <c r="C348" s="1122"/>
      <c r="D348" s="995"/>
      <c r="E348" s="995"/>
      <c r="F348" s="990"/>
      <c r="G348" s="990"/>
      <c r="H348" s="990"/>
      <c r="I348" s="990"/>
      <c r="J348" s="1123"/>
      <c r="K348" s="990"/>
      <c r="L348" s="990"/>
      <c r="M348" s="990"/>
      <c r="N348" s="990"/>
      <c r="O348" s="990"/>
      <c r="P348" s="1123"/>
      <c r="Q348" s="990"/>
      <c r="R348" s="990"/>
      <c r="S348" s="990"/>
      <c r="T348" s="990"/>
      <c r="U348" s="990"/>
      <c r="V348" s="990"/>
      <c r="W348" s="990"/>
      <c r="X348" s="990"/>
      <c r="Y348" s="990"/>
      <c r="Z348" s="990"/>
      <c r="AA348" s="990"/>
      <c r="AB348" s="990"/>
      <c r="AC348" s="990"/>
      <c r="AD348" s="990"/>
      <c r="AE348" s="990"/>
      <c r="AF348" s="990"/>
      <c r="AG348" s="1080"/>
      <c r="AH348" s="1080"/>
      <c r="AI348" s="1080"/>
      <c r="AJ348" s="1080"/>
      <c r="AK348" s="990"/>
    </row>
    <row r="349">
      <c r="A349" s="995"/>
      <c r="B349" s="990"/>
      <c r="C349" s="1122"/>
      <c r="D349" s="995"/>
      <c r="E349" s="995"/>
      <c r="F349" s="990"/>
      <c r="G349" s="990"/>
      <c r="H349" s="990"/>
      <c r="I349" s="990"/>
      <c r="J349" s="1123"/>
      <c r="K349" s="990"/>
      <c r="L349" s="990"/>
      <c r="M349" s="990"/>
      <c r="N349" s="990"/>
      <c r="O349" s="990"/>
      <c r="P349" s="1123"/>
      <c r="Q349" s="990"/>
      <c r="R349" s="990"/>
      <c r="S349" s="990"/>
      <c r="T349" s="990"/>
      <c r="U349" s="990"/>
      <c r="V349" s="990"/>
      <c r="W349" s="990"/>
      <c r="X349" s="990"/>
      <c r="Y349" s="990"/>
      <c r="Z349" s="990"/>
      <c r="AA349" s="990"/>
      <c r="AB349" s="990"/>
      <c r="AC349" s="990"/>
      <c r="AD349" s="990"/>
      <c r="AE349" s="990"/>
      <c r="AF349" s="990"/>
      <c r="AG349" s="1080"/>
      <c r="AH349" s="1080"/>
      <c r="AI349" s="1080"/>
      <c r="AJ349" s="1080"/>
      <c r="AK349" s="990"/>
    </row>
    <row r="350">
      <c r="A350" s="995"/>
      <c r="B350" s="990"/>
      <c r="C350" s="1122"/>
      <c r="D350" s="995"/>
      <c r="E350" s="995"/>
      <c r="F350" s="990"/>
      <c r="G350" s="990"/>
      <c r="H350" s="990"/>
      <c r="I350" s="990"/>
      <c r="J350" s="1123"/>
      <c r="K350" s="990"/>
      <c r="L350" s="990"/>
      <c r="M350" s="990"/>
      <c r="N350" s="990"/>
      <c r="O350" s="990"/>
      <c r="P350" s="1123"/>
      <c r="Q350" s="990"/>
      <c r="R350" s="990"/>
      <c r="S350" s="990"/>
      <c r="T350" s="990"/>
      <c r="U350" s="990"/>
      <c r="V350" s="990"/>
      <c r="W350" s="990"/>
      <c r="X350" s="990"/>
      <c r="Y350" s="990"/>
      <c r="Z350" s="990"/>
      <c r="AA350" s="990"/>
      <c r="AB350" s="990"/>
      <c r="AC350" s="990"/>
      <c r="AD350" s="990"/>
      <c r="AE350" s="990"/>
      <c r="AF350" s="990"/>
      <c r="AG350" s="1080"/>
      <c r="AH350" s="1080"/>
      <c r="AI350" s="1080"/>
      <c r="AJ350" s="1080"/>
      <c r="AK350" s="990"/>
    </row>
    <row r="351">
      <c r="A351" s="995"/>
      <c r="B351" s="990"/>
      <c r="C351" s="1122"/>
      <c r="D351" s="995"/>
      <c r="E351" s="995"/>
      <c r="F351" s="990"/>
      <c r="G351" s="990"/>
      <c r="H351" s="990"/>
      <c r="I351" s="990"/>
      <c r="J351" s="1123"/>
      <c r="K351" s="990"/>
      <c r="L351" s="990"/>
      <c r="M351" s="990"/>
      <c r="N351" s="990"/>
      <c r="O351" s="990"/>
      <c r="P351" s="1123"/>
      <c r="Q351" s="990"/>
      <c r="R351" s="990"/>
      <c r="S351" s="990"/>
      <c r="T351" s="990"/>
      <c r="U351" s="990"/>
      <c r="V351" s="990"/>
      <c r="W351" s="990"/>
      <c r="X351" s="990"/>
      <c r="Y351" s="990"/>
      <c r="Z351" s="990"/>
      <c r="AA351" s="990"/>
      <c r="AB351" s="990"/>
      <c r="AC351" s="990"/>
      <c r="AD351" s="990"/>
      <c r="AE351" s="990"/>
      <c r="AF351" s="990"/>
      <c r="AG351" s="1080"/>
      <c r="AH351" s="1080"/>
      <c r="AI351" s="1080"/>
      <c r="AJ351" s="1080"/>
      <c r="AK351" s="990"/>
    </row>
    <row r="352">
      <c r="A352" s="995"/>
      <c r="B352" s="990"/>
      <c r="C352" s="1122"/>
      <c r="D352" s="995"/>
      <c r="E352" s="995"/>
      <c r="F352" s="990"/>
      <c r="G352" s="990"/>
      <c r="H352" s="990"/>
      <c r="I352" s="990"/>
      <c r="J352" s="1123"/>
      <c r="K352" s="990"/>
      <c r="L352" s="990"/>
      <c r="M352" s="990"/>
      <c r="N352" s="990"/>
      <c r="O352" s="990"/>
      <c r="P352" s="1123"/>
      <c r="Q352" s="990"/>
      <c r="R352" s="990"/>
      <c r="S352" s="990"/>
      <c r="T352" s="990"/>
      <c r="U352" s="990"/>
      <c r="V352" s="990"/>
      <c r="W352" s="990"/>
      <c r="X352" s="990"/>
      <c r="Y352" s="990"/>
      <c r="Z352" s="990"/>
      <c r="AA352" s="990"/>
      <c r="AB352" s="990"/>
      <c r="AC352" s="990"/>
      <c r="AD352" s="990"/>
      <c r="AE352" s="990"/>
      <c r="AF352" s="990"/>
      <c r="AG352" s="1080"/>
      <c r="AH352" s="1080"/>
      <c r="AI352" s="1080"/>
      <c r="AJ352" s="1080"/>
      <c r="AK352" s="990"/>
    </row>
    <row r="353">
      <c r="A353" s="995"/>
      <c r="B353" s="990"/>
      <c r="C353" s="1122"/>
      <c r="D353" s="995"/>
      <c r="E353" s="995"/>
      <c r="F353" s="990"/>
      <c r="G353" s="990"/>
      <c r="H353" s="990"/>
      <c r="I353" s="990"/>
      <c r="J353" s="1123"/>
      <c r="K353" s="990"/>
      <c r="L353" s="990"/>
      <c r="M353" s="990"/>
      <c r="N353" s="990"/>
      <c r="O353" s="990"/>
      <c r="P353" s="1123"/>
      <c r="Q353" s="990"/>
      <c r="R353" s="990"/>
      <c r="S353" s="990"/>
      <c r="T353" s="990"/>
      <c r="U353" s="990"/>
      <c r="V353" s="990"/>
      <c r="W353" s="990"/>
      <c r="X353" s="990"/>
      <c r="Y353" s="990"/>
      <c r="Z353" s="990"/>
      <c r="AA353" s="990"/>
      <c r="AB353" s="990"/>
      <c r="AC353" s="990"/>
      <c r="AD353" s="990"/>
      <c r="AE353" s="990"/>
      <c r="AF353" s="990"/>
      <c r="AG353" s="1080"/>
      <c r="AH353" s="1080"/>
      <c r="AI353" s="1080"/>
      <c r="AJ353" s="1080"/>
      <c r="AK353" s="990"/>
    </row>
    <row r="354">
      <c r="A354" s="995"/>
      <c r="B354" s="990"/>
      <c r="C354" s="1122"/>
      <c r="D354" s="995"/>
      <c r="E354" s="995"/>
      <c r="F354" s="990"/>
      <c r="G354" s="990"/>
      <c r="H354" s="990"/>
      <c r="I354" s="990"/>
      <c r="J354" s="1123"/>
      <c r="K354" s="990"/>
      <c r="L354" s="990"/>
      <c r="M354" s="990"/>
      <c r="N354" s="990"/>
      <c r="O354" s="990"/>
      <c r="P354" s="1123"/>
      <c r="Q354" s="990"/>
      <c r="R354" s="990"/>
      <c r="S354" s="990"/>
      <c r="T354" s="990"/>
      <c r="U354" s="990"/>
      <c r="V354" s="990"/>
      <c r="W354" s="990"/>
      <c r="X354" s="990"/>
      <c r="Y354" s="990"/>
      <c r="Z354" s="990"/>
      <c r="AA354" s="990"/>
      <c r="AB354" s="990"/>
      <c r="AC354" s="990"/>
      <c r="AD354" s="990"/>
      <c r="AE354" s="990"/>
      <c r="AF354" s="990"/>
      <c r="AG354" s="1080"/>
      <c r="AH354" s="1080"/>
      <c r="AI354" s="1080"/>
      <c r="AJ354" s="1080"/>
      <c r="AK354" s="990"/>
    </row>
    <row r="355">
      <c r="A355" s="995"/>
      <c r="B355" s="990"/>
      <c r="C355" s="1122"/>
      <c r="D355" s="995"/>
      <c r="E355" s="995"/>
      <c r="F355" s="990"/>
      <c r="G355" s="990"/>
      <c r="H355" s="990"/>
      <c r="I355" s="990"/>
      <c r="J355" s="1123"/>
      <c r="K355" s="990"/>
      <c r="L355" s="990"/>
      <c r="M355" s="990"/>
      <c r="N355" s="990"/>
      <c r="O355" s="990"/>
      <c r="P355" s="1123"/>
      <c r="Q355" s="990"/>
      <c r="R355" s="990"/>
      <c r="S355" s="990"/>
      <c r="T355" s="990"/>
      <c r="U355" s="990"/>
      <c r="V355" s="990"/>
      <c r="W355" s="990"/>
      <c r="X355" s="990"/>
      <c r="Y355" s="990"/>
      <c r="Z355" s="990"/>
      <c r="AA355" s="990"/>
      <c r="AB355" s="990"/>
      <c r="AC355" s="990"/>
      <c r="AD355" s="990"/>
      <c r="AE355" s="990"/>
      <c r="AF355" s="990"/>
      <c r="AG355" s="1080"/>
      <c r="AH355" s="1080"/>
      <c r="AI355" s="1080"/>
      <c r="AJ355" s="1080"/>
      <c r="AK355" s="990"/>
    </row>
    <row r="356">
      <c r="A356" s="995"/>
      <c r="B356" s="990"/>
      <c r="C356" s="1122"/>
      <c r="D356" s="995"/>
      <c r="E356" s="995"/>
      <c r="F356" s="990"/>
      <c r="G356" s="990"/>
      <c r="H356" s="990"/>
      <c r="I356" s="990"/>
      <c r="J356" s="1123"/>
      <c r="K356" s="990"/>
      <c r="L356" s="990"/>
      <c r="M356" s="990"/>
      <c r="N356" s="990"/>
      <c r="O356" s="990"/>
      <c r="P356" s="1123"/>
      <c r="Q356" s="990"/>
      <c r="R356" s="990"/>
      <c r="S356" s="990"/>
      <c r="T356" s="990"/>
      <c r="U356" s="990"/>
      <c r="V356" s="990"/>
      <c r="W356" s="990"/>
      <c r="X356" s="990"/>
      <c r="Y356" s="990"/>
      <c r="Z356" s="990"/>
      <c r="AA356" s="990"/>
      <c r="AB356" s="990"/>
      <c r="AC356" s="990"/>
      <c r="AD356" s="990"/>
      <c r="AE356" s="990"/>
      <c r="AF356" s="990"/>
      <c r="AG356" s="1080"/>
      <c r="AH356" s="1080"/>
      <c r="AI356" s="1080"/>
      <c r="AJ356" s="1080"/>
      <c r="AK356" s="990"/>
    </row>
    <row r="357">
      <c r="A357" s="995"/>
      <c r="B357" s="990"/>
      <c r="C357" s="1122"/>
      <c r="D357" s="995"/>
      <c r="E357" s="995"/>
      <c r="F357" s="990"/>
      <c r="G357" s="990"/>
      <c r="H357" s="990"/>
      <c r="I357" s="990"/>
      <c r="J357" s="1123"/>
      <c r="K357" s="990"/>
      <c r="L357" s="990"/>
      <c r="M357" s="990"/>
      <c r="N357" s="990"/>
      <c r="O357" s="990"/>
      <c r="P357" s="1123"/>
      <c r="Q357" s="990"/>
      <c r="R357" s="990"/>
      <c r="S357" s="990"/>
      <c r="T357" s="990"/>
      <c r="U357" s="990"/>
      <c r="V357" s="990"/>
      <c r="W357" s="990"/>
      <c r="X357" s="990"/>
      <c r="Y357" s="990"/>
      <c r="Z357" s="990"/>
      <c r="AA357" s="990"/>
      <c r="AB357" s="990"/>
      <c r="AC357" s="990"/>
      <c r="AD357" s="990"/>
      <c r="AE357" s="990"/>
      <c r="AF357" s="990"/>
      <c r="AG357" s="1080"/>
      <c r="AH357" s="1080"/>
      <c r="AI357" s="1080"/>
      <c r="AJ357" s="1080"/>
      <c r="AK357" s="990"/>
    </row>
    <row r="358">
      <c r="A358" s="995"/>
      <c r="B358" s="990"/>
      <c r="C358" s="1122"/>
      <c r="D358" s="995"/>
      <c r="E358" s="995"/>
      <c r="F358" s="990"/>
      <c r="G358" s="990"/>
      <c r="H358" s="990"/>
      <c r="I358" s="990"/>
      <c r="J358" s="1123"/>
      <c r="K358" s="990"/>
      <c r="L358" s="990"/>
      <c r="M358" s="990"/>
      <c r="N358" s="990"/>
      <c r="O358" s="990"/>
      <c r="P358" s="1123"/>
      <c r="Q358" s="990"/>
      <c r="R358" s="990"/>
      <c r="S358" s="990"/>
      <c r="T358" s="990"/>
      <c r="U358" s="990"/>
      <c r="V358" s="990"/>
      <c r="W358" s="990"/>
      <c r="X358" s="990"/>
      <c r="Y358" s="990"/>
      <c r="Z358" s="990"/>
      <c r="AA358" s="990"/>
      <c r="AB358" s="990"/>
      <c r="AC358" s="990"/>
      <c r="AD358" s="990"/>
      <c r="AE358" s="990"/>
      <c r="AF358" s="990"/>
      <c r="AG358" s="1080"/>
      <c r="AH358" s="1080"/>
      <c r="AI358" s="1080"/>
      <c r="AJ358" s="1080"/>
      <c r="AK358" s="990"/>
    </row>
    <row r="359">
      <c r="A359" s="995"/>
      <c r="B359" s="990"/>
      <c r="C359" s="1122"/>
      <c r="D359" s="995"/>
      <c r="E359" s="995"/>
      <c r="F359" s="990"/>
      <c r="G359" s="990"/>
      <c r="H359" s="990"/>
      <c r="I359" s="990"/>
      <c r="J359" s="1123"/>
      <c r="K359" s="990"/>
      <c r="L359" s="990"/>
      <c r="M359" s="990"/>
      <c r="N359" s="990"/>
      <c r="O359" s="990"/>
      <c r="P359" s="1123"/>
      <c r="Q359" s="990"/>
      <c r="R359" s="990"/>
      <c r="S359" s="990"/>
      <c r="T359" s="990"/>
      <c r="U359" s="990"/>
      <c r="V359" s="990"/>
      <c r="W359" s="990"/>
      <c r="X359" s="990"/>
      <c r="Y359" s="990"/>
      <c r="Z359" s="990"/>
      <c r="AA359" s="990"/>
      <c r="AB359" s="990"/>
      <c r="AC359" s="990"/>
      <c r="AD359" s="990"/>
      <c r="AE359" s="990"/>
      <c r="AF359" s="990"/>
      <c r="AG359" s="1080"/>
      <c r="AH359" s="1080"/>
      <c r="AI359" s="1080"/>
      <c r="AJ359" s="1080"/>
      <c r="AK359" s="990"/>
    </row>
    <row r="360">
      <c r="A360" s="995"/>
      <c r="B360" s="990"/>
      <c r="C360" s="1122"/>
      <c r="D360" s="995"/>
      <c r="E360" s="995"/>
      <c r="F360" s="990"/>
      <c r="G360" s="990"/>
      <c r="H360" s="990"/>
      <c r="I360" s="990"/>
      <c r="J360" s="1123"/>
      <c r="K360" s="990"/>
      <c r="L360" s="990"/>
      <c r="M360" s="990"/>
      <c r="N360" s="990"/>
      <c r="O360" s="990"/>
      <c r="P360" s="1123"/>
      <c r="Q360" s="990"/>
      <c r="R360" s="990"/>
      <c r="S360" s="990"/>
      <c r="T360" s="990"/>
      <c r="U360" s="990"/>
      <c r="V360" s="990"/>
      <c r="W360" s="990"/>
      <c r="X360" s="990"/>
      <c r="Y360" s="990"/>
      <c r="Z360" s="990"/>
      <c r="AA360" s="990"/>
      <c r="AB360" s="990"/>
      <c r="AC360" s="990"/>
      <c r="AD360" s="990"/>
      <c r="AE360" s="990"/>
      <c r="AF360" s="990"/>
      <c r="AG360" s="1080"/>
      <c r="AH360" s="1080"/>
      <c r="AI360" s="1080"/>
      <c r="AJ360" s="1080"/>
      <c r="AK360" s="990"/>
    </row>
    <row r="361">
      <c r="A361" s="995"/>
      <c r="B361" s="990"/>
      <c r="C361" s="1122"/>
      <c r="D361" s="995"/>
      <c r="E361" s="995"/>
      <c r="F361" s="990"/>
      <c r="G361" s="990"/>
      <c r="H361" s="990"/>
      <c r="I361" s="990"/>
      <c r="J361" s="1123"/>
      <c r="K361" s="990"/>
      <c r="L361" s="990"/>
      <c r="M361" s="990"/>
      <c r="N361" s="990"/>
      <c r="O361" s="990"/>
      <c r="P361" s="1123"/>
      <c r="Q361" s="990"/>
      <c r="R361" s="990"/>
      <c r="S361" s="990"/>
      <c r="T361" s="990"/>
      <c r="U361" s="990"/>
      <c r="V361" s="990"/>
      <c r="W361" s="990"/>
      <c r="X361" s="990"/>
      <c r="Y361" s="990"/>
      <c r="Z361" s="990"/>
      <c r="AA361" s="990"/>
      <c r="AB361" s="990"/>
      <c r="AC361" s="990"/>
      <c r="AD361" s="990"/>
      <c r="AE361" s="990"/>
      <c r="AF361" s="990"/>
      <c r="AG361" s="1080"/>
      <c r="AH361" s="1080"/>
      <c r="AI361" s="1080"/>
      <c r="AJ361" s="1080"/>
      <c r="AK361" s="990"/>
    </row>
    <row r="362">
      <c r="A362" s="995"/>
      <c r="B362" s="990"/>
      <c r="C362" s="1122"/>
      <c r="D362" s="995"/>
      <c r="E362" s="995"/>
      <c r="F362" s="990"/>
      <c r="G362" s="990"/>
      <c r="H362" s="990"/>
      <c r="I362" s="990"/>
      <c r="J362" s="1123"/>
      <c r="K362" s="990"/>
      <c r="L362" s="990"/>
      <c r="M362" s="990"/>
      <c r="N362" s="990"/>
      <c r="O362" s="990"/>
      <c r="P362" s="1123"/>
      <c r="Q362" s="990"/>
      <c r="R362" s="990"/>
      <c r="S362" s="990"/>
      <c r="T362" s="990"/>
      <c r="U362" s="990"/>
      <c r="V362" s="990"/>
      <c r="W362" s="990"/>
      <c r="X362" s="990"/>
      <c r="Y362" s="990"/>
      <c r="Z362" s="990"/>
      <c r="AA362" s="990"/>
      <c r="AB362" s="990"/>
      <c r="AC362" s="990"/>
      <c r="AD362" s="990"/>
      <c r="AE362" s="990"/>
      <c r="AF362" s="990"/>
      <c r="AG362" s="1080"/>
      <c r="AH362" s="1080"/>
      <c r="AI362" s="1080"/>
      <c r="AJ362" s="1080"/>
      <c r="AK362" s="990"/>
    </row>
    <row r="363">
      <c r="A363" s="995"/>
      <c r="B363" s="990"/>
      <c r="C363" s="1122"/>
      <c r="D363" s="995"/>
      <c r="E363" s="995"/>
      <c r="F363" s="990"/>
      <c r="G363" s="990"/>
      <c r="H363" s="990"/>
      <c r="I363" s="990"/>
      <c r="J363" s="1123"/>
      <c r="K363" s="990"/>
      <c r="L363" s="990"/>
      <c r="M363" s="990"/>
      <c r="N363" s="990"/>
      <c r="O363" s="990"/>
      <c r="P363" s="1123"/>
      <c r="Q363" s="990"/>
      <c r="R363" s="990"/>
      <c r="S363" s="990"/>
      <c r="T363" s="990"/>
      <c r="U363" s="990"/>
      <c r="V363" s="990"/>
      <c r="W363" s="990"/>
      <c r="X363" s="990"/>
      <c r="Y363" s="990"/>
      <c r="Z363" s="990"/>
      <c r="AA363" s="990"/>
      <c r="AB363" s="990"/>
      <c r="AC363" s="990"/>
      <c r="AD363" s="990"/>
      <c r="AE363" s="990"/>
      <c r="AF363" s="990"/>
      <c r="AG363" s="1080"/>
      <c r="AH363" s="1080"/>
      <c r="AI363" s="1080"/>
      <c r="AJ363" s="1080"/>
      <c r="AK363" s="990"/>
    </row>
    <row r="364">
      <c r="A364" s="995"/>
      <c r="B364" s="990"/>
      <c r="C364" s="1122"/>
      <c r="D364" s="995"/>
      <c r="E364" s="995"/>
      <c r="F364" s="990"/>
      <c r="G364" s="990"/>
      <c r="H364" s="990"/>
      <c r="I364" s="990"/>
      <c r="J364" s="1123"/>
      <c r="K364" s="990"/>
      <c r="L364" s="990"/>
      <c r="M364" s="990"/>
      <c r="N364" s="990"/>
      <c r="O364" s="990"/>
      <c r="P364" s="1123"/>
      <c r="Q364" s="990"/>
      <c r="R364" s="990"/>
      <c r="S364" s="990"/>
      <c r="T364" s="990"/>
      <c r="U364" s="990"/>
      <c r="V364" s="990"/>
      <c r="W364" s="990"/>
      <c r="X364" s="990"/>
      <c r="Y364" s="990"/>
      <c r="Z364" s="990"/>
      <c r="AA364" s="990"/>
      <c r="AB364" s="990"/>
      <c r="AC364" s="990"/>
      <c r="AD364" s="990"/>
      <c r="AE364" s="990"/>
      <c r="AF364" s="990"/>
      <c r="AG364" s="1080"/>
      <c r="AH364" s="1080"/>
      <c r="AI364" s="1080"/>
      <c r="AJ364" s="1080"/>
      <c r="AK364" s="990"/>
    </row>
    <row r="365">
      <c r="A365" s="995"/>
      <c r="B365" s="990"/>
      <c r="C365" s="1122"/>
      <c r="D365" s="995"/>
      <c r="E365" s="995"/>
      <c r="F365" s="990"/>
      <c r="G365" s="990"/>
      <c r="H365" s="990"/>
      <c r="I365" s="990"/>
      <c r="J365" s="1123"/>
      <c r="K365" s="990"/>
      <c r="L365" s="990"/>
      <c r="M365" s="990"/>
      <c r="N365" s="990"/>
      <c r="O365" s="990"/>
      <c r="P365" s="1123"/>
      <c r="Q365" s="990"/>
      <c r="R365" s="990"/>
      <c r="S365" s="990"/>
      <c r="T365" s="990"/>
      <c r="U365" s="990"/>
      <c r="V365" s="990"/>
      <c r="W365" s="990"/>
      <c r="X365" s="990"/>
      <c r="Y365" s="990"/>
      <c r="Z365" s="990"/>
      <c r="AA365" s="990"/>
      <c r="AB365" s="990"/>
      <c r="AC365" s="990"/>
      <c r="AD365" s="990"/>
      <c r="AE365" s="990"/>
      <c r="AF365" s="990"/>
      <c r="AG365" s="1080"/>
      <c r="AH365" s="1080"/>
      <c r="AI365" s="1080"/>
      <c r="AJ365" s="1080"/>
      <c r="AK365" s="990"/>
    </row>
    <row r="366">
      <c r="A366" s="995"/>
      <c r="B366" s="990"/>
      <c r="C366" s="1122"/>
      <c r="D366" s="995"/>
      <c r="E366" s="995"/>
      <c r="F366" s="990"/>
      <c r="G366" s="990"/>
      <c r="H366" s="990"/>
      <c r="I366" s="990"/>
      <c r="J366" s="1123"/>
      <c r="K366" s="990"/>
      <c r="L366" s="990"/>
      <c r="M366" s="990"/>
      <c r="N366" s="990"/>
      <c r="O366" s="990"/>
      <c r="P366" s="1123"/>
      <c r="Q366" s="990"/>
      <c r="R366" s="990"/>
      <c r="S366" s="990"/>
      <c r="T366" s="990"/>
      <c r="U366" s="990"/>
      <c r="V366" s="990"/>
      <c r="W366" s="990"/>
      <c r="X366" s="990"/>
      <c r="Y366" s="990"/>
      <c r="Z366" s="990"/>
      <c r="AA366" s="990"/>
      <c r="AB366" s="990"/>
      <c r="AC366" s="990"/>
      <c r="AD366" s="990"/>
      <c r="AE366" s="990"/>
      <c r="AF366" s="990"/>
      <c r="AG366" s="1080"/>
      <c r="AH366" s="1080"/>
      <c r="AI366" s="1080"/>
      <c r="AJ366" s="1080"/>
      <c r="AK366" s="990"/>
    </row>
    <row r="367">
      <c r="A367" s="995"/>
      <c r="B367" s="990"/>
      <c r="C367" s="1122"/>
      <c r="D367" s="995"/>
      <c r="E367" s="995"/>
      <c r="F367" s="990"/>
      <c r="G367" s="990"/>
      <c r="H367" s="990"/>
      <c r="I367" s="990"/>
      <c r="J367" s="1123"/>
      <c r="K367" s="990"/>
      <c r="L367" s="990"/>
      <c r="M367" s="990"/>
      <c r="N367" s="990"/>
      <c r="O367" s="990"/>
      <c r="P367" s="1123"/>
      <c r="Q367" s="990"/>
      <c r="R367" s="990"/>
      <c r="S367" s="990"/>
      <c r="T367" s="990"/>
      <c r="U367" s="990"/>
      <c r="V367" s="990"/>
      <c r="W367" s="990"/>
      <c r="X367" s="990"/>
      <c r="Y367" s="990"/>
      <c r="Z367" s="990"/>
      <c r="AA367" s="990"/>
      <c r="AB367" s="990"/>
      <c r="AC367" s="990"/>
      <c r="AD367" s="990"/>
      <c r="AE367" s="990"/>
      <c r="AF367" s="990"/>
      <c r="AG367" s="1080"/>
      <c r="AH367" s="1080"/>
      <c r="AI367" s="1080"/>
      <c r="AJ367" s="1080"/>
      <c r="AK367" s="990"/>
    </row>
    <row r="368">
      <c r="A368" s="995"/>
      <c r="B368" s="990"/>
      <c r="C368" s="1122"/>
      <c r="D368" s="995"/>
      <c r="E368" s="995"/>
      <c r="F368" s="990"/>
      <c r="G368" s="990"/>
      <c r="H368" s="990"/>
      <c r="I368" s="990"/>
      <c r="J368" s="1123"/>
      <c r="K368" s="990"/>
      <c r="L368" s="990"/>
      <c r="M368" s="990"/>
      <c r="N368" s="990"/>
      <c r="O368" s="990"/>
      <c r="P368" s="1123"/>
      <c r="Q368" s="990"/>
      <c r="R368" s="990"/>
      <c r="S368" s="990"/>
      <c r="T368" s="990"/>
      <c r="U368" s="990"/>
      <c r="V368" s="990"/>
      <c r="W368" s="990"/>
      <c r="X368" s="990"/>
      <c r="Y368" s="990"/>
      <c r="Z368" s="990"/>
      <c r="AA368" s="990"/>
      <c r="AB368" s="990"/>
      <c r="AC368" s="990"/>
      <c r="AD368" s="990"/>
      <c r="AE368" s="990"/>
      <c r="AF368" s="990"/>
      <c r="AG368" s="1080"/>
      <c r="AH368" s="1080"/>
      <c r="AI368" s="1080"/>
      <c r="AJ368" s="1080"/>
      <c r="AK368" s="990"/>
    </row>
    <row r="369">
      <c r="A369" s="995"/>
      <c r="B369" s="990"/>
      <c r="C369" s="1122"/>
      <c r="D369" s="995"/>
      <c r="E369" s="995"/>
      <c r="F369" s="990"/>
      <c r="G369" s="990"/>
      <c r="H369" s="990"/>
      <c r="I369" s="990"/>
      <c r="J369" s="1123"/>
      <c r="K369" s="990"/>
      <c r="L369" s="990"/>
      <c r="M369" s="990"/>
      <c r="N369" s="990"/>
      <c r="O369" s="990"/>
      <c r="P369" s="1123"/>
      <c r="Q369" s="990"/>
      <c r="R369" s="990"/>
      <c r="S369" s="990"/>
      <c r="T369" s="990"/>
      <c r="U369" s="990"/>
      <c r="V369" s="990"/>
      <c r="W369" s="990"/>
      <c r="X369" s="990"/>
      <c r="Y369" s="990"/>
      <c r="Z369" s="990"/>
      <c r="AA369" s="990"/>
      <c r="AB369" s="990"/>
      <c r="AC369" s="990"/>
      <c r="AD369" s="990"/>
      <c r="AE369" s="990"/>
      <c r="AF369" s="990"/>
      <c r="AG369" s="1080"/>
      <c r="AH369" s="1080"/>
      <c r="AI369" s="1080"/>
      <c r="AJ369" s="1080"/>
      <c r="AK369" s="990"/>
    </row>
    <row r="370">
      <c r="A370" s="995"/>
      <c r="B370" s="990"/>
      <c r="C370" s="1122"/>
      <c r="D370" s="995"/>
      <c r="E370" s="995"/>
      <c r="F370" s="990"/>
      <c r="G370" s="990"/>
      <c r="H370" s="990"/>
      <c r="I370" s="990"/>
      <c r="J370" s="1123"/>
      <c r="K370" s="990"/>
      <c r="L370" s="990"/>
      <c r="M370" s="990"/>
      <c r="N370" s="990"/>
      <c r="O370" s="990"/>
      <c r="P370" s="1123"/>
      <c r="Q370" s="990"/>
      <c r="R370" s="990"/>
      <c r="S370" s="990"/>
      <c r="T370" s="990"/>
      <c r="U370" s="990"/>
      <c r="V370" s="990"/>
      <c r="W370" s="990"/>
      <c r="X370" s="990"/>
      <c r="Y370" s="990"/>
      <c r="Z370" s="990"/>
      <c r="AA370" s="990"/>
      <c r="AB370" s="990"/>
      <c r="AC370" s="990"/>
      <c r="AD370" s="990"/>
      <c r="AE370" s="990"/>
      <c r="AF370" s="990"/>
      <c r="AG370" s="1080"/>
      <c r="AH370" s="1080"/>
      <c r="AI370" s="1080"/>
      <c r="AJ370" s="1080"/>
      <c r="AK370" s="990"/>
    </row>
    <row r="371">
      <c r="A371" s="995"/>
      <c r="B371" s="990"/>
      <c r="C371" s="1122"/>
      <c r="D371" s="995"/>
      <c r="E371" s="995"/>
      <c r="F371" s="990"/>
      <c r="G371" s="990"/>
      <c r="H371" s="990"/>
      <c r="I371" s="990"/>
      <c r="J371" s="1123"/>
      <c r="K371" s="990"/>
      <c r="L371" s="990"/>
      <c r="M371" s="990"/>
      <c r="N371" s="990"/>
      <c r="O371" s="990"/>
      <c r="P371" s="1123"/>
      <c r="Q371" s="990"/>
      <c r="R371" s="990"/>
      <c r="S371" s="990"/>
      <c r="T371" s="990"/>
      <c r="U371" s="990"/>
      <c r="V371" s="990"/>
      <c r="W371" s="990"/>
      <c r="X371" s="990"/>
      <c r="Y371" s="990"/>
      <c r="Z371" s="990"/>
      <c r="AA371" s="990"/>
      <c r="AB371" s="990"/>
      <c r="AC371" s="990"/>
      <c r="AD371" s="990"/>
      <c r="AE371" s="990"/>
      <c r="AF371" s="990"/>
      <c r="AG371" s="1080"/>
      <c r="AH371" s="1080"/>
      <c r="AI371" s="1080"/>
      <c r="AJ371" s="1080"/>
      <c r="AK371" s="990"/>
    </row>
    <row r="372">
      <c r="A372" s="995"/>
      <c r="B372" s="990"/>
      <c r="C372" s="1122"/>
      <c r="D372" s="995"/>
      <c r="E372" s="995"/>
      <c r="F372" s="990"/>
      <c r="G372" s="990"/>
      <c r="H372" s="990"/>
      <c r="I372" s="990"/>
      <c r="J372" s="1123"/>
      <c r="K372" s="990"/>
      <c r="L372" s="990"/>
      <c r="M372" s="990"/>
      <c r="N372" s="990"/>
      <c r="O372" s="990"/>
      <c r="P372" s="1123"/>
      <c r="Q372" s="990"/>
      <c r="R372" s="990"/>
      <c r="S372" s="990"/>
      <c r="T372" s="990"/>
      <c r="U372" s="990"/>
      <c r="V372" s="990"/>
      <c r="W372" s="990"/>
      <c r="X372" s="990"/>
      <c r="Y372" s="990"/>
      <c r="Z372" s="990"/>
      <c r="AA372" s="990"/>
      <c r="AB372" s="990"/>
      <c r="AC372" s="990"/>
      <c r="AD372" s="990"/>
      <c r="AE372" s="990"/>
      <c r="AF372" s="990"/>
      <c r="AG372" s="1080"/>
      <c r="AH372" s="1080"/>
      <c r="AI372" s="1080"/>
      <c r="AJ372" s="1080"/>
      <c r="AK372" s="990"/>
    </row>
    <row r="373">
      <c r="A373" s="995"/>
      <c r="B373" s="990"/>
      <c r="C373" s="1122"/>
      <c r="D373" s="995"/>
      <c r="E373" s="995"/>
      <c r="F373" s="990"/>
      <c r="G373" s="990"/>
      <c r="H373" s="990"/>
      <c r="I373" s="990"/>
      <c r="J373" s="1123"/>
      <c r="K373" s="990"/>
      <c r="L373" s="990"/>
      <c r="M373" s="990"/>
      <c r="N373" s="990"/>
      <c r="O373" s="990"/>
      <c r="P373" s="1123"/>
      <c r="Q373" s="990"/>
      <c r="R373" s="990"/>
      <c r="S373" s="990"/>
      <c r="T373" s="990"/>
      <c r="U373" s="990"/>
      <c r="V373" s="990"/>
      <c r="W373" s="990"/>
      <c r="X373" s="990"/>
      <c r="Y373" s="990"/>
      <c r="Z373" s="990"/>
      <c r="AA373" s="990"/>
      <c r="AB373" s="990"/>
      <c r="AC373" s="990"/>
      <c r="AD373" s="990"/>
      <c r="AE373" s="990"/>
      <c r="AF373" s="990"/>
      <c r="AG373" s="1080"/>
      <c r="AH373" s="1080"/>
      <c r="AI373" s="1080"/>
      <c r="AJ373" s="1080"/>
      <c r="AK373" s="990"/>
    </row>
    <row r="374">
      <c r="A374" s="995"/>
      <c r="B374" s="990"/>
      <c r="C374" s="1122"/>
      <c r="D374" s="995"/>
      <c r="E374" s="995"/>
      <c r="F374" s="990"/>
      <c r="G374" s="990"/>
      <c r="H374" s="990"/>
      <c r="I374" s="990"/>
      <c r="J374" s="1123"/>
      <c r="K374" s="990"/>
      <c r="L374" s="990"/>
      <c r="M374" s="990"/>
      <c r="N374" s="990"/>
      <c r="O374" s="990"/>
      <c r="P374" s="1123"/>
      <c r="Q374" s="990"/>
      <c r="R374" s="990"/>
      <c r="S374" s="990"/>
      <c r="T374" s="990"/>
      <c r="U374" s="990"/>
      <c r="V374" s="990"/>
      <c r="W374" s="990"/>
      <c r="X374" s="990"/>
      <c r="Y374" s="990"/>
      <c r="Z374" s="990"/>
      <c r="AA374" s="990"/>
      <c r="AB374" s="990"/>
      <c r="AC374" s="990"/>
      <c r="AD374" s="990"/>
      <c r="AE374" s="990"/>
      <c r="AF374" s="990"/>
      <c r="AG374" s="1080"/>
      <c r="AH374" s="1080"/>
      <c r="AI374" s="1080"/>
      <c r="AJ374" s="1080"/>
      <c r="AK374" s="990"/>
    </row>
    <row r="375">
      <c r="A375" s="995"/>
      <c r="B375" s="990"/>
      <c r="C375" s="1122"/>
      <c r="D375" s="995"/>
      <c r="E375" s="995"/>
      <c r="F375" s="990"/>
      <c r="G375" s="990"/>
      <c r="H375" s="990"/>
      <c r="I375" s="990"/>
      <c r="J375" s="1123"/>
      <c r="K375" s="990"/>
      <c r="L375" s="990"/>
      <c r="M375" s="990"/>
      <c r="N375" s="990"/>
      <c r="O375" s="990"/>
      <c r="P375" s="1123"/>
      <c r="Q375" s="990"/>
      <c r="R375" s="990"/>
      <c r="S375" s="990"/>
      <c r="T375" s="990"/>
      <c r="U375" s="990"/>
      <c r="V375" s="990"/>
      <c r="W375" s="990"/>
      <c r="X375" s="990"/>
      <c r="Y375" s="990"/>
      <c r="Z375" s="990"/>
      <c r="AA375" s="990"/>
      <c r="AB375" s="990"/>
      <c r="AC375" s="990"/>
      <c r="AD375" s="990"/>
      <c r="AE375" s="990"/>
      <c r="AF375" s="990"/>
      <c r="AG375" s="1080"/>
      <c r="AH375" s="1080"/>
      <c r="AI375" s="1080"/>
      <c r="AJ375" s="1080"/>
      <c r="AK375" s="990"/>
    </row>
    <row r="376">
      <c r="A376" s="995"/>
      <c r="B376" s="990"/>
      <c r="C376" s="1122"/>
      <c r="D376" s="995"/>
      <c r="E376" s="995"/>
      <c r="F376" s="990"/>
      <c r="G376" s="990"/>
      <c r="H376" s="990"/>
      <c r="I376" s="990"/>
      <c r="J376" s="1123"/>
      <c r="K376" s="990"/>
      <c r="L376" s="990"/>
      <c r="M376" s="990"/>
      <c r="N376" s="990"/>
      <c r="O376" s="990"/>
      <c r="P376" s="1123"/>
      <c r="Q376" s="990"/>
      <c r="R376" s="990"/>
      <c r="S376" s="990"/>
      <c r="T376" s="990"/>
      <c r="U376" s="990"/>
      <c r="V376" s="990"/>
      <c r="W376" s="990"/>
      <c r="X376" s="990"/>
      <c r="Y376" s="990"/>
      <c r="Z376" s="990"/>
      <c r="AA376" s="990"/>
      <c r="AB376" s="990"/>
      <c r="AC376" s="990"/>
      <c r="AD376" s="990"/>
      <c r="AE376" s="990"/>
      <c r="AF376" s="990"/>
      <c r="AG376" s="1080"/>
      <c r="AH376" s="1080"/>
      <c r="AI376" s="1080"/>
      <c r="AJ376" s="1080"/>
      <c r="AK376" s="990"/>
    </row>
    <row r="377">
      <c r="A377" s="995"/>
      <c r="B377" s="990"/>
      <c r="C377" s="1122"/>
      <c r="D377" s="995"/>
      <c r="E377" s="995"/>
      <c r="F377" s="990"/>
      <c r="G377" s="990"/>
      <c r="H377" s="990"/>
      <c r="I377" s="990"/>
      <c r="J377" s="1123"/>
      <c r="K377" s="990"/>
      <c r="L377" s="990"/>
      <c r="M377" s="990"/>
      <c r="N377" s="990"/>
      <c r="O377" s="990"/>
      <c r="P377" s="1123"/>
      <c r="Q377" s="990"/>
      <c r="R377" s="990"/>
      <c r="S377" s="990"/>
      <c r="T377" s="990"/>
      <c r="U377" s="990"/>
      <c r="V377" s="990"/>
      <c r="W377" s="990"/>
      <c r="X377" s="990"/>
      <c r="Y377" s="990"/>
      <c r="Z377" s="990"/>
      <c r="AA377" s="990"/>
      <c r="AB377" s="990"/>
      <c r="AC377" s="990"/>
      <c r="AD377" s="990"/>
      <c r="AE377" s="990"/>
      <c r="AF377" s="990"/>
      <c r="AG377" s="1080"/>
      <c r="AH377" s="1080"/>
      <c r="AI377" s="1080"/>
      <c r="AJ377" s="1080"/>
      <c r="AK377" s="990"/>
    </row>
    <row r="378">
      <c r="A378" s="995"/>
      <c r="B378" s="990"/>
      <c r="C378" s="1122"/>
      <c r="D378" s="995"/>
      <c r="E378" s="995"/>
      <c r="F378" s="990"/>
      <c r="G378" s="990"/>
      <c r="H378" s="990"/>
      <c r="I378" s="990"/>
      <c r="J378" s="1123"/>
      <c r="K378" s="990"/>
      <c r="L378" s="990"/>
      <c r="M378" s="990"/>
      <c r="N378" s="990"/>
      <c r="O378" s="990"/>
      <c r="P378" s="1123"/>
      <c r="Q378" s="990"/>
      <c r="R378" s="990"/>
      <c r="S378" s="990"/>
      <c r="T378" s="990"/>
      <c r="U378" s="990"/>
      <c r="V378" s="990"/>
      <c r="W378" s="990"/>
      <c r="X378" s="990"/>
      <c r="Y378" s="990"/>
      <c r="Z378" s="990"/>
      <c r="AA378" s="990"/>
      <c r="AB378" s="990"/>
      <c r="AC378" s="990"/>
      <c r="AD378" s="990"/>
      <c r="AE378" s="990"/>
      <c r="AF378" s="990"/>
      <c r="AG378" s="1080"/>
      <c r="AH378" s="1080"/>
      <c r="AI378" s="1080"/>
      <c r="AJ378" s="1080"/>
      <c r="AK378" s="990"/>
    </row>
    <row r="379">
      <c r="A379" s="995"/>
      <c r="B379" s="990"/>
      <c r="C379" s="1122"/>
      <c r="D379" s="995"/>
      <c r="E379" s="995"/>
      <c r="F379" s="990"/>
      <c r="G379" s="990"/>
      <c r="H379" s="990"/>
      <c r="I379" s="990"/>
      <c r="J379" s="1123"/>
      <c r="K379" s="990"/>
      <c r="L379" s="990"/>
      <c r="M379" s="990"/>
      <c r="N379" s="990"/>
      <c r="O379" s="990"/>
      <c r="P379" s="1123"/>
      <c r="Q379" s="990"/>
      <c r="R379" s="990"/>
      <c r="S379" s="990"/>
      <c r="T379" s="990"/>
      <c r="U379" s="990"/>
      <c r="V379" s="990"/>
      <c r="W379" s="990"/>
      <c r="X379" s="990"/>
      <c r="Y379" s="990"/>
      <c r="Z379" s="990"/>
      <c r="AA379" s="990"/>
      <c r="AB379" s="990"/>
      <c r="AC379" s="990"/>
      <c r="AD379" s="990"/>
      <c r="AE379" s="990"/>
      <c r="AF379" s="990"/>
      <c r="AG379" s="1080"/>
      <c r="AH379" s="1080"/>
      <c r="AI379" s="1080"/>
      <c r="AJ379" s="1080"/>
      <c r="AK379" s="990"/>
    </row>
    <row r="380">
      <c r="A380" s="995"/>
      <c r="B380" s="990"/>
      <c r="C380" s="1122"/>
      <c r="D380" s="995"/>
      <c r="E380" s="995"/>
      <c r="F380" s="990"/>
      <c r="G380" s="990"/>
      <c r="H380" s="990"/>
      <c r="I380" s="990"/>
      <c r="J380" s="1123"/>
      <c r="K380" s="990"/>
      <c r="L380" s="990"/>
      <c r="M380" s="990"/>
      <c r="N380" s="990"/>
      <c r="O380" s="990"/>
      <c r="P380" s="1123"/>
      <c r="Q380" s="990"/>
      <c r="R380" s="990"/>
      <c r="S380" s="990"/>
      <c r="T380" s="990"/>
      <c r="U380" s="990"/>
      <c r="V380" s="990"/>
      <c r="W380" s="990"/>
      <c r="X380" s="990"/>
      <c r="Y380" s="990"/>
      <c r="Z380" s="990"/>
      <c r="AA380" s="990"/>
      <c r="AB380" s="990"/>
      <c r="AC380" s="990"/>
      <c r="AD380" s="990"/>
      <c r="AE380" s="990"/>
      <c r="AF380" s="990"/>
      <c r="AG380" s="1080"/>
      <c r="AH380" s="1080"/>
      <c r="AI380" s="1080"/>
      <c r="AJ380" s="1080"/>
      <c r="AK380" s="990"/>
    </row>
    <row r="381">
      <c r="A381" s="995"/>
      <c r="B381" s="990"/>
      <c r="C381" s="1122"/>
      <c r="D381" s="995"/>
      <c r="E381" s="995"/>
      <c r="F381" s="990"/>
      <c r="G381" s="990"/>
      <c r="H381" s="990"/>
      <c r="I381" s="990"/>
      <c r="J381" s="1123"/>
      <c r="K381" s="990"/>
      <c r="L381" s="990"/>
      <c r="M381" s="990"/>
      <c r="N381" s="990"/>
      <c r="O381" s="990"/>
      <c r="P381" s="1123"/>
      <c r="Q381" s="990"/>
      <c r="R381" s="990"/>
      <c r="S381" s="990"/>
      <c r="T381" s="990"/>
      <c r="U381" s="990"/>
      <c r="V381" s="990"/>
      <c r="W381" s="990"/>
      <c r="X381" s="990"/>
      <c r="Y381" s="990"/>
      <c r="Z381" s="990"/>
      <c r="AA381" s="990"/>
      <c r="AB381" s="990"/>
      <c r="AC381" s="990"/>
      <c r="AD381" s="990"/>
      <c r="AE381" s="990"/>
      <c r="AF381" s="990"/>
      <c r="AG381" s="1080"/>
      <c r="AH381" s="1080"/>
      <c r="AI381" s="1080"/>
      <c r="AJ381" s="1080"/>
      <c r="AK381" s="990"/>
    </row>
    <row r="382">
      <c r="A382" s="995"/>
      <c r="B382" s="990"/>
      <c r="C382" s="1122"/>
      <c r="D382" s="995"/>
      <c r="E382" s="995"/>
      <c r="F382" s="990"/>
      <c r="G382" s="990"/>
      <c r="H382" s="990"/>
      <c r="I382" s="990"/>
      <c r="J382" s="1123"/>
      <c r="K382" s="990"/>
      <c r="L382" s="990"/>
      <c r="M382" s="990"/>
      <c r="N382" s="990"/>
      <c r="O382" s="990"/>
      <c r="P382" s="1123"/>
      <c r="Q382" s="990"/>
      <c r="R382" s="990"/>
      <c r="S382" s="990"/>
      <c r="T382" s="990"/>
      <c r="U382" s="990"/>
      <c r="V382" s="990"/>
      <c r="W382" s="990"/>
      <c r="X382" s="990"/>
      <c r="Y382" s="990"/>
      <c r="Z382" s="990"/>
      <c r="AA382" s="990"/>
      <c r="AB382" s="990"/>
      <c r="AC382" s="990"/>
      <c r="AD382" s="990"/>
      <c r="AE382" s="990"/>
      <c r="AF382" s="990"/>
      <c r="AG382" s="1080"/>
      <c r="AH382" s="1080"/>
      <c r="AI382" s="1080"/>
      <c r="AJ382" s="1080"/>
      <c r="AK382" s="990"/>
    </row>
    <row r="383">
      <c r="A383" s="995"/>
      <c r="B383" s="990"/>
      <c r="C383" s="1122"/>
      <c r="D383" s="995"/>
      <c r="E383" s="995"/>
      <c r="F383" s="990"/>
      <c r="G383" s="990"/>
      <c r="H383" s="990"/>
      <c r="I383" s="990"/>
      <c r="J383" s="1123"/>
      <c r="K383" s="990"/>
      <c r="L383" s="990"/>
      <c r="M383" s="990"/>
      <c r="N383" s="990"/>
      <c r="O383" s="990"/>
      <c r="P383" s="1123"/>
      <c r="Q383" s="990"/>
      <c r="R383" s="990"/>
      <c r="S383" s="990"/>
      <c r="T383" s="990"/>
      <c r="U383" s="990"/>
      <c r="V383" s="990"/>
      <c r="W383" s="990"/>
      <c r="X383" s="990"/>
      <c r="Y383" s="990"/>
      <c r="Z383" s="990"/>
      <c r="AA383" s="990"/>
      <c r="AB383" s="990"/>
      <c r="AC383" s="990"/>
      <c r="AD383" s="990"/>
      <c r="AE383" s="990"/>
      <c r="AF383" s="990"/>
      <c r="AG383" s="1080"/>
      <c r="AH383" s="1080"/>
      <c r="AI383" s="1080"/>
      <c r="AJ383" s="1080"/>
      <c r="AK383" s="990"/>
    </row>
    <row r="384">
      <c r="A384" s="995"/>
      <c r="B384" s="990"/>
      <c r="C384" s="1122"/>
      <c r="D384" s="995"/>
      <c r="E384" s="995"/>
      <c r="F384" s="990"/>
      <c r="G384" s="990"/>
      <c r="H384" s="990"/>
      <c r="I384" s="990"/>
      <c r="J384" s="1123"/>
      <c r="K384" s="990"/>
      <c r="L384" s="990"/>
      <c r="M384" s="990"/>
      <c r="N384" s="990"/>
      <c r="O384" s="990"/>
      <c r="P384" s="1123"/>
      <c r="Q384" s="990"/>
      <c r="R384" s="990"/>
      <c r="S384" s="990"/>
      <c r="T384" s="990"/>
      <c r="U384" s="990"/>
      <c r="V384" s="990"/>
      <c r="W384" s="990"/>
      <c r="X384" s="990"/>
      <c r="Y384" s="990"/>
      <c r="Z384" s="990"/>
      <c r="AA384" s="990"/>
      <c r="AB384" s="990"/>
      <c r="AC384" s="990"/>
      <c r="AD384" s="990"/>
      <c r="AE384" s="990"/>
      <c r="AF384" s="990"/>
      <c r="AG384" s="1080"/>
      <c r="AH384" s="1080"/>
      <c r="AI384" s="1080"/>
      <c r="AJ384" s="1080"/>
      <c r="AK384" s="990"/>
    </row>
    <row r="385">
      <c r="A385" s="995"/>
      <c r="B385" s="990"/>
      <c r="C385" s="1122"/>
      <c r="D385" s="995"/>
      <c r="E385" s="995"/>
      <c r="F385" s="990"/>
      <c r="G385" s="990"/>
      <c r="H385" s="990"/>
      <c r="I385" s="990"/>
      <c r="J385" s="1123"/>
      <c r="K385" s="990"/>
      <c r="L385" s="990"/>
      <c r="M385" s="990"/>
      <c r="N385" s="990"/>
      <c r="O385" s="990"/>
      <c r="P385" s="1123"/>
      <c r="Q385" s="990"/>
      <c r="R385" s="990"/>
      <c r="S385" s="990"/>
      <c r="T385" s="990"/>
      <c r="U385" s="990"/>
      <c r="V385" s="990"/>
      <c r="W385" s="990"/>
      <c r="X385" s="990"/>
      <c r="Y385" s="990"/>
      <c r="Z385" s="990"/>
      <c r="AA385" s="990"/>
      <c r="AB385" s="990"/>
      <c r="AC385" s="990"/>
      <c r="AD385" s="990"/>
      <c r="AE385" s="990"/>
      <c r="AF385" s="990"/>
      <c r="AG385" s="1080"/>
      <c r="AH385" s="1080"/>
      <c r="AI385" s="1080"/>
      <c r="AJ385" s="1080"/>
      <c r="AK385" s="990"/>
    </row>
    <row r="386">
      <c r="A386" s="995"/>
      <c r="B386" s="990"/>
      <c r="C386" s="1122"/>
      <c r="D386" s="995"/>
      <c r="E386" s="995"/>
      <c r="F386" s="990"/>
      <c r="G386" s="990"/>
      <c r="H386" s="990"/>
      <c r="I386" s="990"/>
      <c r="J386" s="1123"/>
      <c r="K386" s="990"/>
      <c r="L386" s="990"/>
      <c r="M386" s="990"/>
      <c r="N386" s="990"/>
      <c r="O386" s="990"/>
      <c r="P386" s="1123"/>
      <c r="Q386" s="990"/>
      <c r="R386" s="990"/>
      <c r="S386" s="990"/>
      <c r="T386" s="990"/>
      <c r="U386" s="990"/>
      <c r="V386" s="990"/>
      <c r="W386" s="990"/>
      <c r="X386" s="990"/>
      <c r="Y386" s="990"/>
      <c r="Z386" s="990"/>
      <c r="AA386" s="990"/>
      <c r="AB386" s="990"/>
      <c r="AC386" s="990"/>
      <c r="AD386" s="990"/>
      <c r="AE386" s="990"/>
      <c r="AF386" s="990"/>
      <c r="AG386" s="1080"/>
      <c r="AH386" s="1080"/>
      <c r="AI386" s="1080"/>
      <c r="AJ386" s="1080"/>
      <c r="AK386" s="990"/>
    </row>
    <row r="387">
      <c r="A387" s="995"/>
      <c r="B387" s="990"/>
      <c r="C387" s="1122"/>
      <c r="D387" s="995"/>
      <c r="E387" s="995"/>
      <c r="F387" s="990"/>
      <c r="G387" s="990"/>
      <c r="H387" s="990"/>
      <c r="I387" s="990"/>
      <c r="J387" s="1123"/>
      <c r="K387" s="990"/>
      <c r="L387" s="990"/>
      <c r="M387" s="990"/>
      <c r="N387" s="990"/>
      <c r="O387" s="990"/>
      <c r="P387" s="1123"/>
      <c r="Q387" s="990"/>
      <c r="R387" s="990"/>
      <c r="S387" s="990"/>
      <c r="T387" s="990"/>
      <c r="U387" s="990"/>
      <c r="V387" s="990"/>
      <c r="W387" s="990"/>
      <c r="X387" s="990"/>
      <c r="Y387" s="990"/>
      <c r="Z387" s="990"/>
      <c r="AA387" s="990"/>
      <c r="AB387" s="990"/>
      <c r="AC387" s="990"/>
      <c r="AD387" s="990"/>
      <c r="AE387" s="990"/>
      <c r="AF387" s="990"/>
      <c r="AG387" s="1080"/>
      <c r="AH387" s="1080"/>
      <c r="AI387" s="1080"/>
      <c r="AJ387" s="1080"/>
      <c r="AK387" s="990"/>
    </row>
    <row r="388">
      <c r="A388" s="995"/>
      <c r="B388" s="990"/>
      <c r="C388" s="1122"/>
      <c r="D388" s="995"/>
      <c r="E388" s="995"/>
      <c r="F388" s="990"/>
      <c r="G388" s="990"/>
      <c r="H388" s="990"/>
      <c r="I388" s="990"/>
      <c r="J388" s="1123"/>
      <c r="K388" s="990"/>
      <c r="L388" s="990"/>
      <c r="M388" s="990"/>
      <c r="N388" s="990"/>
      <c r="O388" s="990"/>
      <c r="P388" s="1123"/>
      <c r="Q388" s="990"/>
      <c r="R388" s="990"/>
      <c r="S388" s="990"/>
      <c r="T388" s="990"/>
      <c r="U388" s="990"/>
      <c r="V388" s="990"/>
      <c r="W388" s="990"/>
      <c r="X388" s="990"/>
      <c r="Y388" s="990"/>
      <c r="Z388" s="990"/>
      <c r="AA388" s="990"/>
      <c r="AB388" s="990"/>
      <c r="AC388" s="990"/>
      <c r="AD388" s="990"/>
      <c r="AE388" s="990"/>
      <c r="AF388" s="990"/>
      <c r="AG388" s="1080"/>
      <c r="AH388" s="1080"/>
      <c r="AI388" s="1080"/>
      <c r="AJ388" s="1080"/>
      <c r="AK388" s="990"/>
    </row>
    <row r="389">
      <c r="A389" s="995"/>
      <c r="B389" s="990"/>
      <c r="C389" s="1122"/>
      <c r="D389" s="995"/>
      <c r="E389" s="995"/>
      <c r="F389" s="990"/>
      <c r="G389" s="990"/>
      <c r="H389" s="990"/>
      <c r="I389" s="990"/>
      <c r="J389" s="1123"/>
      <c r="K389" s="990"/>
      <c r="L389" s="990"/>
      <c r="M389" s="990"/>
      <c r="N389" s="990"/>
      <c r="O389" s="990"/>
      <c r="P389" s="1123"/>
      <c r="Q389" s="990"/>
      <c r="R389" s="990"/>
      <c r="S389" s="990"/>
      <c r="T389" s="990"/>
      <c r="U389" s="990"/>
      <c r="V389" s="990"/>
      <c r="W389" s="990"/>
      <c r="X389" s="990"/>
      <c r="Y389" s="990"/>
      <c r="Z389" s="990"/>
      <c r="AA389" s="990"/>
      <c r="AB389" s="990"/>
      <c r="AC389" s="990"/>
      <c r="AD389" s="990"/>
      <c r="AE389" s="990"/>
      <c r="AF389" s="990"/>
      <c r="AG389" s="1080"/>
      <c r="AH389" s="1080"/>
      <c r="AI389" s="1080"/>
      <c r="AJ389" s="1080"/>
      <c r="AK389" s="990"/>
    </row>
    <row r="390">
      <c r="A390" s="995"/>
      <c r="B390" s="990"/>
      <c r="C390" s="1122"/>
      <c r="D390" s="995"/>
      <c r="E390" s="995"/>
      <c r="F390" s="990"/>
      <c r="G390" s="990"/>
      <c r="H390" s="990"/>
      <c r="I390" s="990"/>
      <c r="J390" s="1123"/>
      <c r="K390" s="990"/>
      <c r="L390" s="990"/>
      <c r="M390" s="990"/>
      <c r="N390" s="990"/>
      <c r="O390" s="990"/>
      <c r="P390" s="1123"/>
      <c r="Q390" s="990"/>
      <c r="R390" s="990"/>
      <c r="S390" s="990"/>
      <c r="T390" s="990"/>
      <c r="U390" s="990"/>
      <c r="V390" s="990"/>
      <c r="W390" s="990"/>
      <c r="X390" s="990"/>
      <c r="Y390" s="990"/>
      <c r="Z390" s="990"/>
      <c r="AA390" s="990"/>
      <c r="AB390" s="990"/>
      <c r="AC390" s="990"/>
      <c r="AD390" s="990"/>
      <c r="AE390" s="990"/>
      <c r="AF390" s="990"/>
      <c r="AG390" s="1080"/>
      <c r="AH390" s="1080"/>
      <c r="AI390" s="1080"/>
      <c r="AJ390" s="1080"/>
      <c r="AK390" s="990"/>
    </row>
    <row r="391">
      <c r="A391" s="995"/>
      <c r="B391" s="990"/>
      <c r="C391" s="1122"/>
      <c r="D391" s="995"/>
      <c r="E391" s="995"/>
      <c r="F391" s="990"/>
      <c r="G391" s="990"/>
      <c r="H391" s="990"/>
      <c r="I391" s="990"/>
      <c r="J391" s="1123"/>
      <c r="K391" s="990"/>
      <c r="L391" s="990"/>
      <c r="M391" s="990"/>
      <c r="N391" s="990"/>
      <c r="O391" s="990"/>
      <c r="P391" s="1123"/>
      <c r="Q391" s="990"/>
      <c r="R391" s="990"/>
      <c r="S391" s="990"/>
      <c r="T391" s="990"/>
      <c r="U391" s="990"/>
      <c r="V391" s="990"/>
      <c r="W391" s="990"/>
      <c r="X391" s="990"/>
      <c r="Y391" s="990"/>
      <c r="Z391" s="990"/>
      <c r="AA391" s="990"/>
      <c r="AB391" s="990"/>
      <c r="AC391" s="990"/>
      <c r="AD391" s="990"/>
      <c r="AE391" s="990"/>
      <c r="AF391" s="990"/>
      <c r="AG391" s="1080"/>
      <c r="AH391" s="1080"/>
      <c r="AI391" s="1080"/>
      <c r="AJ391" s="1080"/>
      <c r="AK391" s="990"/>
    </row>
    <row r="392">
      <c r="A392" s="995"/>
      <c r="B392" s="990"/>
      <c r="C392" s="1122"/>
      <c r="D392" s="995"/>
      <c r="E392" s="995"/>
      <c r="F392" s="990"/>
      <c r="G392" s="990"/>
      <c r="H392" s="990"/>
      <c r="I392" s="990"/>
      <c r="J392" s="1123"/>
      <c r="K392" s="990"/>
      <c r="L392" s="990"/>
      <c r="M392" s="990"/>
      <c r="N392" s="990"/>
      <c r="O392" s="990"/>
      <c r="P392" s="1123"/>
      <c r="Q392" s="990"/>
      <c r="R392" s="990"/>
      <c r="S392" s="990"/>
      <c r="T392" s="990"/>
      <c r="U392" s="990"/>
      <c r="V392" s="990"/>
      <c r="W392" s="990"/>
      <c r="X392" s="990"/>
      <c r="Y392" s="990"/>
      <c r="Z392" s="990"/>
      <c r="AA392" s="990"/>
      <c r="AB392" s="990"/>
      <c r="AC392" s="990"/>
      <c r="AD392" s="990"/>
      <c r="AE392" s="990"/>
      <c r="AF392" s="990"/>
      <c r="AG392" s="1080"/>
      <c r="AH392" s="1080"/>
      <c r="AI392" s="1080"/>
      <c r="AJ392" s="1080"/>
      <c r="AK392" s="990"/>
    </row>
    <row r="393">
      <c r="A393" s="995"/>
      <c r="B393" s="990"/>
      <c r="C393" s="1122"/>
      <c r="D393" s="995"/>
      <c r="E393" s="995"/>
      <c r="F393" s="990"/>
      <c r="G393" s="990"/>
      <c r="H393" s="990"/>
      <c r="I393" s="990"/>
      <c r="J393" s="1123"/>
      <c r="K393" s="990"/>
      <c r="L393" s="990"/>
      <c r="M393" s="990"/>
      <c r="N393" s="990"/>
      <c r="O393" s="990"/>
      <c r="P393" s="1123"/>
      <c r="Q393" s="990"/>
      <c r="R393" s="990"/>
      <c r="S393" s="990"/>
      <c r="T393" s="990"/>
      <c r="U393" s="990"/>
      <c r="V393" s="990"/>
      <c r="W393" s="990"/>
      <c r="X393" s="990"/>
      <c r="Y393" s="990"/>
      <c r="Z393" s="990"/>
      <c r="AA393" s="990"/>
      <c r="AB393" s="990"/>
      <c r="AC393" s="990"/>
      <c r="AD393" s="990"/>
      <c r="AE393" s="990"/>
      <c r="AF393" s="990"/>
      <c r="AG393" s="1080"/>
      <c r="AH393" s="1080"/>
      <c r="AI393" s="1080"/>
      <c r="AJ393" s="1080"/>
      <c r="AK393" s="990"/>
    </row>
    <row r="394">
      <c r="A394" s="995"/>
      <c r="B394" s="990"/>
      <c r="C394" s="1122"/>
      <c r="D394" s="995"/>
      <c r="E394" s="995"/>
      <c r="F394" s="990"/>
      <c r="G394" s="990"/>
      <c r="H394" s="990"/>
      <c r="I394" s="990"/>
      <c r="J394" s="1123"/>
      <c r="K394" s="990"/>
      <c r="L394" s="990"/>
      <c r="M394" s="990"/>
      <c r="N394" s="990"/>
      <c r="O394" s="990"/>
      <c r="P394" s="1123"/>
      <c r="Q394" s="990"/>
      <c r="R394" s="990"/>
      <c r="S394" s="990"/>
      <c r="T394" s="990"/>
      <c r="U394" s="990"/>
      <c r="V394" s="990"/>
      <c r="W394" s="990"/>
      <c r="X394" s="990"/>
      <c r="Y394" s="990"/>
      <c r="Z394" s="990"/>
      <c r="AA394" s="990"/>
      <c r="AB394" s="990"/>
      <c r="AC394" s="990"/>
      <c r="AD394" s="990"/>
      <c r="AE394" s="990"/>
      <c r="AF394" s="990"/>
      <c r="AG394" s="1080"/>
      <c r="AH394" s="1080"/>
      <c r="AI394" s="1080"/>
      <c r="AJ394" s="1080"/>
      <c r="AK394" s="990"/>
    </row>
    <row r="395">
      <c r="A395" s="995"/>
      <c r="B395" s="990"/>
      <c r="C395" s="1122"/>
      <c r="D395" s="995"/>
      <c r="E395" s="995"/>
      <c r="F395" s="990"/>
      <c r="G395" s="990"/>
      <c r="H395" s="990"/>
      <c r="I395" s="990"/>
      <c r="J395" s="1123"/>
      <c r="K395" s="990"/>
      <c r="L395" s="990"/>
      <c r="M395" s="990"/>
      <c r="N395" s="990"/>
      <c r="O395" s="990"/>
      <c r="P395" s="1123"/>
      <c r="Q395" s="990"/>
      <c r="R395" s="990"/>
      <c r="S395" s="990"/>
      <c r="T395" s="990"/>
      <c r="U395" s="990"/>
      <c r="V395" s="990"/>
      <c r="W395" s="990"/>
      <c r="X395" s="990"/>
      <c r="Y395" s="990"/>
      <c r="Z395" s="990"/>
      <c r="AA395" s="990"/>
      <c r="AB395" s="990"/>
      <c r="AC395" s="990"/>
      <c r="AD395" s="990"/>
      <c r="AE395" s="990"/>
      <c r="AF395" s="990"/>
      <c r="AG395" s="1080"/>
      <c r="AH395" s="1080"/>
      <c r="AI395" s="1080"/>
      <c r="AJ395" s="1080"/>
      <c r="AK395" s="990"/>
    </row>
    <row r="396">
      <c r="A396" s="995"/>
      <c r="B396" s="990"/>
      <c r="C396" s="1122"/>
      <c r="D396" s="995"/>
      <c r="E396" s="995"/>
      <c r="F396" s="990"/>
      <c r="G396" s="990"/>
      <c r="H396" s="990"/>
      <c r="I396" s="990"/>
      <c r="J396" s="1123"/>
      <c r="K396" s="990"/>
      <c r="L396" s="990"/>
      <c r="M396" s="990"/>
      <c r="N396" s="990"/>
      <c r="O396" s="990"/>
      <c r="P396" s="1123"/>
      <c r="Q396" s="990"/>
      <c r="R396" s="990"/>
      <c r="S396" s="990"/>
      <c r="T396" s="990"/>
      <c r="U396" s="990"/>
      <c r="V396" s="990"/>
      <c r="W396" s="990"/>
      <c r="X396" s="990"/>
      <c r="Y396" s="990"/>
      <c r="Z396" s="990"/>
      <c r="AA396" s="990"/>
      <c r="AB396" s="990"/>
      <c r="AC396" s="990"/>
      <c r="AD396" s="990"/>
      <c r="AE396" s="990"/>
      <c r="AF396" s="990"/>
      <c r="AG396" s="1080"/>
      <c r="AH396" s="1080"/>
      <c r="AI396" s="1080"/>
      <c r="AJ396" s="1080"/>
      <c r="AK396" s="990"/>
    </row>
    <row r="397">
      <c r="A397" s="995"/>
      <c r="B397" s="990"/>
      <c r="C397" s="1122"/>
      <c r="D397" s="995"/>
      <c r="E397" s="995"/>
      <c r="F397" s="990"/>
      <c r="G397" s="990"/>
      <c r="H397" s="990"/>
      <c r="I397" s="990"/>
      <c r="J397" s="1123"/>
      <c r="K397" s="990"/>
      <c r="L397" s="990"/>
      <c r="M397" s="990"/>
      <c r="N397" s="990"/>
      <c r="O397" s="990"/>
      <c r="P397" s="1123"/>
      <c r="Q397" s="990"/>
      <c r="R397" s="990"/>
      <c r="S397" s="990"/>
      <c r="T397" s="990"/>
      <c r="U397" s="990"/>
      <c r="V397" s="990"/>
      <c r="W397" s="990"/>
      <c r="X397" s="990"/>
      <c r="Y397" s="990"/>
      <c r="Z397" s="990"/>
      <c r="AA397" s="990"/>
      <c r="AB397" s="990"/>
      <c r="AC397" s="990"/>
      <c r="AD397" s="990"/>
      <c r="AE397" s="990"/>
      <c r="AF397" s="990"/>
      <c r="AG397" s="1080"/>
      <c r="AH397" s="1080"/>
      <c r="AI397" s="1080"/>
      <c r="AJ397" s="1080"/>
      <c r="AK397" s="990"/>
    </row>
    <row r="398">
      <c r="A398" s="995"/>
      <c r="B398" s="990"/>
      <c r="C398" s="1122"/>
      <c r="D398" s="995"/>
      <c r="E398" s="995"/>
      <c r="F398" s="990"/>
      <c r="G398" s="990"/>
      <c r="H398" s="990"/>
      <c r="I398" s="990"/>
      <c r="J398" s="1123"/>
      <c r="K398" s="990"/>
      <c r="L398" s="990"/>
      <c r="M398" s="990"/>
      <c r="N398" s="990"/>
      <c r="O398" s="990"/>
      <c r="P398" s="1123"/>
      <c r="Q398" s="990"/>
      <c r="R398" s="990"/>
      <c r="S398" s="990"/>
      <c r="T398" s="990"/>
      <c r="U398" s="990"/>
      <c r="V398" s="990"/>
      <c r="W398" s="990"/>
      <c r="X398" s="990"/>
      <c r="Y398" s="990"/>
      <c r="Z398" s="990"/>
      <c r="AA398" s="990"/>
      <c r="AB398" s="990"/>
      <c r="AC398" s="990"/>
      <c r="AD398" s="990"/>
      <c r="AE398" s="990"/>
      <c r="AF398" s="990"/>
      <c r="AG398" s="1080"/>
      <c r="AH398" s="1080"/>
      <c r="AI398" s="1080"/>
      <c r="AJ398" s="1080"/>
      <c r="AK398" s="990"/>
    </row>
    <row r="399">
      <c r="A399" s="995"/>
      <c r="B399" s="990"/>
      <c r="C399" s="1122"/>
      <c r="D399" s="995"/>
      <c r="E399" s="995"/>
      <c r="F399" s="990"/>
      <c r="G399" s="990"/>
      <c r="H399" s="990"/>
      <c r="I399" s="990"/>
      <c r="J399" s="1123"/>
      <c r="K399" s="990"/>
      <c r="L399" s="990"/>
      <c r="M399" s="990"/>
      <c r="N399" s="990"/>
      <c r="O399" s="990"/>
      <c r="P399" s="1123"/>
      <c r="Q399" s="990"/>
      <c r="R399" s="990"/>
      <c r="S399" s="990"/>
      <c r="T399" s="990"/>
      <c r="U399" s="990"/>
      <c r="V399" s="990"/>
      <c r="W399" s="990"/>
      <c r="X399" s="990"/>
      <c r="Y399" s="990"/>
      <c r="Z399" s="990"/>
      <c r="AA399" s="990"/>
      <c r="AB399" s="990"/>
      <c r="AC399" s="990"/>
      <c r="AD399" s="990"/>
      <c r="AE399" s="990"/>
      <c r="AF399" s="990"/>
      <c r="AG399" s="1080"/>
      <c r="AH399" s="1080"/>
      <c r="AI399" s="1080"/>
      <c r="AJ399" s="1080"/>
      <c r="AK399" s="990"/>
    </row>
    <row r="400">
      <c r="A400" s="995"/>
      <c r="B400" s="990"/>
      <c r="C400" s="1122"/>
      <c r="D400" s="995"/>
      <c r="E400" s="995"/>
      <c r="F400" s="990"/>
      <c r="G400" s="990"/>
      <c r="H400" s="990"/>
      <c r="I400" s="990"/>
      <c r="J400" s="1123"/>
      <c r="K400" s="990"/>
      <c r="L400" s="990"/>
      <c r="M400" s="990"/>
      <c r="N400" s="990"/>
      <c r="O400" s="990"/>
      <c r="P400" s="1123"/>
      <c r="Q400" s="990"/>
      <c r="R400" s="990"/>
      <c r="S400" s="990"/>
      <c r="T400" s="990"/>
      <c r="U400" s="990"/>
      <c r="V400" s="990"/>
      <c r="W400" s="990"/>
      <c r="X400" s="990"/>
      <c r="Y400" s="990"/>
      <c r="Z400" s="990"/>
      <c r="AA400" s="990"/>
      <c r="AB400" s="990"/>
      <c r="AC400" s="990"/>
      <c r="AD400" s="990"/>
      <c r="AE400" s="990"/>
      <c r="AF400" s="990"/>
      <c r="AG400" s="1080"/>
      <c r="AH400" s="1080"/>
      <c r="AI400" s="1080"/>
      <c r="AJ400" s="1080"/>
      <c r="AK400" s="990"/>
    </row>
    <row r="401">
      <c r="A401" s="995"/>
      <c r="B401" s="990"/>
      <c r="C401" s="1122"/>
      <c r="D401" s="995"/>
      <c r="E401" s="995"/>
      <c r="F401" s="990"/>
      <c r="G401" s="990"/>
      <c r="H401" s="990"/>
      <c r="I401" s="990"/>
      <c r="J401" s="1123"/>
      <c r="K401" s="990"/>
      <c r="L401" s="990"/>
      <c r="M401" s="990"/>
      <c r="N401" s="990"/>
      <c r="O401" s="990"/>
      <c r="P401" s="1123"/>
      <c r="Q401" s="990"/>
      <c r="R401" s="990"/>
      <c r="S401" s="990"/>
      <c r="T401" s="990"/>
      <c r="U401" s="990"/>
      <c r="V401" s="990"/>
      <c r="W401" s="990"/>
      <c r="X401" s="990"/>
      <c r="Y401" s="990"/>
      <c r="Z401" s="990"/>
      <c r="AA401" s="990"/>
      <c r="AB401" s="990"/>
      <c r="AC401" s="990"/>
      <c r="AD401" s="990"/>
      <c r="AE401" s="990"/>
      <c r="AF401" s="990"/>
      <c r="AG401" s="1080"/>
      <c r="AH401" s="1080"/>
      <c r="AI401" s="1080"/>
      <c r="AJ401" s="1080"/>
      <c r="AK401" s="990"/>
    </row>
    <row r="402">
      <c r="A402" s="995"/>
      <c r="B402" s="990"/>
      <c r="C402" s="1122"/>
      <c r="D402" s="995"/>
      <c r="E402" s="995"/>
      <c r="F402" s="990"/>
      <c r="G402" s="990"/>
      <c r="H402" s="990"/>
      <c r="I402" s="990"/>
      <c r="J402" s="1123"/>
      <c r="K402" s="990"/>
      <c r="L402" s="990"/>
      <c r="M402" s="990"/>
      <c r="N402" s="990"/>
      <c r="O402" s="990"/>
      <c r="P402" s="1123"/>
      <c r="Q402" s="990"/>
      <c r="R402" s="990"/>
      <c r="S402" s="990"/>
      <c r="T402" s="990"/>
      <c r="U402" s="990"/>
      <c r="V402" s="990"/>
      <c r="W402" s="990"/>
      <c r="X402" s="990"/>
      <c r="Y402" s="990"/>
      <c r="Z402" s="990"/>
      <c r="AA402" s="990"/>
      <c r="AB402" s="990"/>
      <c r="AC402" s="990"/>
      <c r="AD402" s="990"/>
      <c r="AE402" s="990"/>
      <c r="AF402" s="990"/>
      <c r="AG402" s="1080"/>
      <c r="AH402" s="1080"/>
      <c r="AI402" s="1080"/>
      <c r="AJ402" s="1080"/>
      <c r="AK402" s="990"/>
    </row>
    <row r="403">
      <c r="A403" s="995"/>
      <c r="B403" s="990"/>
      <c r="C403" s="1122"/>
      <c r="D403" s="995"/>
      <c r="E403" s="995"/>
      <c r="F403" s="990"/>
      <c r="G403" s="990"/>
      <c r="H403" s="990"/>
      <c r="I403" s="990"/>
      <c r="J403" s="1123"/>
      <c r="K403" s="990"/>
      <c r="L403" s="990"/>
      <c r="M403" s="990"/>
      <c r="N403" s="990"/>
      <c r="O403" s="990"/>
      <c r="P403" s="1123"/>
      <c r="Q403" s="990"/>
      <c r="R403" s="990"/>
      <c r="S403" s="990"/>
      <c r="T403" s="990"/>
      <c r="U403" s="990"/>
      <c r="V403" s="990"/>
      <c r="W403" s="990"/>
      <c r="X403" s="990"/>
      <c r="Y403" s="990"/>
      <c r="Z403" s="990"/>
      <c r="AA403" s="990"/>
      <c r="AB403" s="990"/>
      <c r="AC403" s="990"/>
      <c r="AD403" s="990"/>
      <c r="AE403" s="990"/>
      <c r="AF403" s="990"/>
      <c r="AG403" s="1080"/>
      <c r="AH403" s="1080"/>
      <c r="AI403" s="1080"/>
      <c r="AJ403" s="1080"/>
      <c r="AK403" s="990"/>
    </row>
    <row r="404">
      <c r="A404" s="995"/>
      <c r="B404" s="990"/>
      <c r="C404" s="1122"/>
      <c r="D404" s="995"/>
      <c r="E404" s="995"/>
      <c r="F404" s="990"/>
      <c r="G404" s="990"/>
      <c r="H404" s="990"/>
      <c r="I404" s="990"/>
      <c r="J404" s="1123"/>
      <c r="K404" s="990"/>
      <c r="L404" s="990"/>
      <c r="M404" s="990"/>
      <c r="N404" s="990"/>
      <c r="O404" s="990"/>
      <c r="P404" s="1123"/>
      <c r="Q404" s="990"/>
      <c r="R404" s="990"/>
      <c r="S404" s="990"/>
      <c r="T404" s="990"/>
      <c r="U404" s="990"/>
      <c r="V404" s="990"/>
      <c r="W404" s="990"/>
      <c r="X404" s="990"/>
      <c r="Y404" s="990"/>
      <c r="Z404" s="990"/>
      <c r="AA404" s="990"/>
      <c r="AB404" s="990"/>
      <c r="AC404" s="990"/>
      <c r="AD404" s="990"/>
      <c r="AE404" s="990"/>
      <c r="AF404" s="990"/>
      <c r="AG404" s="1080"/>
      <c r="AH404" s="1080"/>
      <c r="AI404" s="1080"/>
      <c r="AJ404" s="1080"/>
      <c r="AK404" s="990"/>
    </row>
    <row r="405">
      <c r="A405" s="995"/>
      <c r="B405" s="990"/>
      <c r="C405" s="1122"/>
      <c r="D405" s="995"/>
      <c r="E405" s="995"/>
      <c r="F405" s="990"/>
      <c r="G405" s="990"/>
      <c r="H405" s="990"/>
      <c r="I405" s="990"/>
      <c r="J405" s="1123"/>
      <c r="K405" s="990"/>
      <c r="L405" s="990"/>
      <c r="M405" s="990"/>
      <c r="N405" s="990"/>
      <c r="O405" s="990"/>
      <c r="P405" s="1123"/>
      <c r="Q405" s="990"/>
      <c r="R405" s="990"/>
      <c r="S405" s="990"/>
      <c r="T405" s="990"/>
      <c r="U405" s="990"/>
      <c r="V405" s="990"/>
      <c r="W405" s="990"/>
      <c r="X405" s="990"/>
      <c r="Y405" s="990"/>
      <c r="Z405" s="990"/>
      <c r="AA405" s="990"/>
      <c r="AB405" s="990"/>
      <c r="AC405" s="990"/>
      <c r="AD405" s="990"/>
      <c r="AE405" s="990"/>
      <c r="AF405" s="990"/>
      <c r="AG405" s="1080"/>
      <c r="AH405" s="1080"/>
      <c r="AI405" s="1080"/>
      <c r="AJ405" s="1080"/>
      <c r="AK405" s="990"/>
    </row>
    <row r="406">
      <c r="A406" s="995"/>
      <c r="B406" s="990"/>
      <c r="C406" s="1122"/>
      <c r="D406" s="995"/>
      <c r="E406" s="995"/>
      <c r="F406" s="990"/>
      <c r="G406" s="990"/>
      <c r="H406" s="990"/>
      <c r="I406" s="990"/>
      <c r="J406" s="1123"/>
      <c r="K406" s="990"/>
      <c r="L406" s="990"/>
      <c r="M406" s="990"/>
      <c r="N406" s="990"/>
      <c r="O406" s="990"/>
      <c r="P406" s="1123"/>
      <c r="Q406" s="990"/>
      <c r="R406" s="990"/>
      <c r="S406" s="990"/>
      <c r="T406" s="990"/>
      <c r="U406" s="990"/>
      <c r="V406" s="990"/>
      <c r="W406" s="990"/>
      <c r="X406" s="990"/>
      <c r="Y406" s="990"/>
      <c r="Z406" s="990"/>
      <c r="AA406" s="990"/>
      <c r="AB406" s="990"/>
      <c r="AC406" s="990"/>
      <c r="AD406" s="990"/>
      <c r="AE406" s="990"/>
      <c r="AF406" s="990"/>
      <c r="AG406" s="1080"/>
      <c r="AH406" s="1080"/>
      <c r="AI406" s="1080"/>
      <c r="AJ406" s="1080"/>
      <c r="AK406" s="990"/>
    </row>
    <row r="407">
      <c r="A407" s="995"/>
      <c r="B407" s="990"/>
      <c r="C407" s="1122"/>
      <c r="D407" s="995"/>
      <c r="E407" s="995"/>
      <c r="F407" s="990"/>
      <c r="G407" s="990"/>
      <c r="H407" s="990"/>
      <c r="I407" s="990"/>
      <c r="J407" s="1123"/>
      <c r="K407" s="990"/>
      <c r="L407" s="990"/>
      <c r="M407" s="990"/>
      <c r="N407" s="990"/>
      <c r="O407" s="990"/>
      <c r="P407" s="1123"/>
      <c r="Q407" s="990"/>
      <c r="R407" s="990"/>
      <c r="S407" s="990"/>
      <c r="T407" s="990"/>
      <c r="U407" s="990"/>
      <c r="V407" s="990"/>
      <c r="W407" s="990"/>
      <c r="X407" s="990"/>
      <c r="Y407" s="990"/>
      <c r="Z407" s="990"/>
      <c r="AA407" s="990"/>
      <c r="AB407" s="990"/>
      <c r="AC407" s="990"/>
      <c r="AD407" s="990"/>
      <c r="AE407" s="990"/>
      <c r="AF407" s="990"/>
      <c r="AG407" s="1080"/>
      <c r="AH407" s="1080"/>
      <c r="AI407" s="1080"/>
      <c r="AJ407" s="1080"/>
      <c r="AK407" s="990"/>
    </row>
    <row r="408">
      <c r="A408" s="995"/>
      <c r="B408" s="990"/>
      <c r="C408" s="1122"/>
      <c r="D408" s="995"/>
      <c r="E408" s="995"/>
      <c r="F408" s="990"/>
      <c r="G408" s="990"/>
      <c r="H408" s="990"/>
      <c r="I408" s="990"/>
      <c r="J408" s="1123"/>
      <c r="K408" s="990"/>
      <c r="L408" s="990"/>
      <c r="M408" s="990"/>
      <c r="N408" s="990"/>
      <c r="O408" s="990"/>
      <c r="P408" s="1123"/>
      <c r="Q408" s="990"/>
      <c r="R408" s="990"/>
      <c r="S408" s="990"/>
      <c r="T408" s="990"/>
      <c r="U408" s="990"/>
      <c r="V408" s="990"/>
      <c r="W408" s="990"/>
      <c r="X408" s="990"/>
      <c r="Y408" s="990"/>
      <c r="Z408" s="990"/>
      <c r="AA408" s="990"/>
      <c r="AB408" s="990"/>
      <c r="AC408" s="990"/>
      <c r="AD408" s="990"/>
      <c r="AE408" s="990"/>
      <c r="AF408" s="990"/>
      <c r="AG408" s="1080"/>
      <c r="AH408" s="1080"/>
      <c r="AI408" s="1080"/>
      <c r="AJ408" s="1080"/>
      <c r="AK408" s="990"/>
    </row>
    <row r="409">
      <c r="A409" s="995"/>
      <c r="B409" s="990"/>
      <c r="C409" s="1122"/>
      <c r="D409" s="995"/>
      <c r="E409" s="995"/>
      <c r="F409" s="990"/>
      <c r="G409" s="990"/>
      <c r="H409" s="990"/>
      <c r="I409" s="990"/>
      <c r="J409" s="1123"/>
      <c r="K409" s="990"/>
      <c r="L409" s="990"/>
      <c r="M409" s="990"/>
      <c r="N409" s="990"/>
      <c r="O409" s="990"/>
      <c r="P409" s="1123"/>
      <c r="Q409" s="990"/>
      <c r="R409" s="990"/>
      <c r="S409" s="990"/>
      <c r="T409" s="990"/>
      <c r="U409" s="990"/>
      <c r="V409" s="990"/>
      <c r="W409" s="990"/>
      <c r="X409" s="990"/>
      <c r="Y409" s="990"/>
      <c r="Z409" s="990"/>
      <c r="AA409" s="990"/>
      <c r="AB409" s="990"/>
      <c r="AC409" s="990"/>
      <c r="AD409" s="990"/>
      <c r="AE409" s="990"/>
      <c r="AF409" s="990"/>
      <c r="AG409" s="1080"/>
      <c r="AH409" s="1080"/>
      <c r="AI409" s="1080"/>
      <c r="AJ409" s="1080"/>
      <c r="AK409" s="990"/>
    </row>
    <row r="410">
      <c r="A410" s="995"/>
      <c r="B410" s="990"/>
      <c r="C410" s="1122"/>
      <c r="D410" s="995"/>
      <c r="E410" s="995"/>
      <c r="F410" s="990"/>
      <c r="G410" s="990"/>
      <c r="H410" s="990"/>
      <c r="I410" s="990"/>
      <c r="J410" s="1123"/>
      <c r="K410" s="990"/>
      <c r="L410" s="990"/>
      <c r="M410" s="990"/>
      <c r="N410" s="990"/>
      <c r="O410" s="990"/>
      <c r="P410" s="1123"/>
      <c r="Q410" s="990"/>
      <c r="R410" s="990"/>
      <c r="S410" s="990"/>
      <c r="T410" s="990"/>
      <c r="U410" s="990"/>
      <c r="V410" s="990"/>
      <c r="W410" s="990"/>
      <c r="X410" s="990"/>
      <c r="Y410" s="990"/>
      <c r="Z410" s="990"/>
      <c r="AA410" s="990"/>
      <c r="AB410" s="990"/>
      <c r="AC410" s="990"/>
      <c r="AD410" s="990"/>
      <c r="AE410" s="990"/>
      <c r="AF410" s="990"/>
      <c r="AG410" s="1080"/>
      <c r="AH410" s="1080"/>
      <c r="AI410" s="1080"/>
      <c r="AJ410" s="1080"/>
      <c r="AK410" s="990"/>
    </row>
    <row r="411">
      <c r="A411" s="995"/>
      <c r="B411" s="990"/>
      <c r="C411" s="1122"/>
      <c r="D411" s="995"/>
      <c r="E411" s="995"/>
      <c r="F411" s="990"/>
      <c r="G411" s="990"/>
      <c r="H411" s="990"/>
      <c r="I411" s="990"/>
      <c r="J411" s="1123"/>
      <c r="K411" s="990"/>
      <c r="L411" s="990"/>
      <c r="M411" s="990"/>
      <c r="N411" s="990"/>
      <c r="O411" s="990"/>
      <c r="P411" s="1123"/>
      <c r="Q411" s="990"/>
      <c r="R411" s="990"/>
      <c r="S411" s="990"/>
      <c r="T411" s="990"/>
      <c r="U411" s="990"/>
      <c r="V411" s="990"/>
      <c r="W411" s="990"/>
      <c r="X411" s="990"/>
      <c r="Y411" s="990"/>
      <c r="Z411" s="990"/>
      <c r="AA411" s="990"/>
      <c r="AB411" s="990"/>
      <c r="AC411" s="990"/>
      <c r="AD411" s="990"/>
      <c r="AE411" s="990"/>
      <c r="AF411" s="990"/>
      <c r="AG411" s="1080"/>
      <c r="AH411" s="1080"/>
      <c r="AI411" s="1080"/>
      <c r="AJ411" s="1080"/>
      <c r="AK411" s="990"/>
    </row>
    <row r="412">
      <c r="A412" s="995"/>
      <c r="B412" s="990"/>
      <c r="C412" s="1122"/>
      <c r="D412" s="995"/>
      <c r="E412" s="995"/>
      <c r="F412" s="990"/>
      <c r="G412" s="990"/>
      <c r="H412" s="990"/>
      <c r="I412" s="990"/>
      <c r="J412" s="1123"/>
      <c r="K412" s="990"/>
      <c r="L412" s="990"/>
      <c r="M412" s="990"/>
      <c r="N412" s="990"/>
      <c r="O412" s="990"/>
      <c r="P412" s="1123"/>
      <c r="Q412" s="990"/>
      <c r="R412" s="990"/>
      <c r="S412" s="990"/>
      <c r="T412" s="990"/>
      <c r="U412" s="990"/>
      <c r="V412" s="990"/>
      <c r="W412" s="990"/>
      <c r="X412" s="990"/>
      <c r="Y412" s="990"/>
      <c r="Z412" s="990"/>
      <c r="AA412" s="990"/>
      <c r="AB412" s="990"/>
      <c r="AC412" s="990"/>
      <c r="AD412" s="990"/>
      <c r="AE412" s="990"/>
      <c r="AF412" s="990"/>
      <c r="AG412" s="1080"/>
      <c r="AH412" s="1080"/>
      <c r="AI412" s="1080"/>
      <c r="AJ412" s="1080"/>
      <c r="AK412" s="990"/>
    </row>
    <row r="413">
      <c r="A413" s="995"/>
      <c r="B413" s="990"/>
      <c r="C413" s="1122"/>
      <c r="D413" s="995"/>
      <c r="E413" s="995"/>
      <c r="F413" s="990"/>
      <c r="G413" s="990"/>
      <c r="H413" s="990"/>
      <c r="I413" s="990"/>
      <c r="J413" s="1123"/>
      <c r="K413" s="990"/>
      <c r="L413" s="990"/>
      <c r="M413" s="990"/>
      <c r="N413" s="990"/>
      <c r="O413" s="990"/>
      <c r="P413" s="1123"/>
      <c r="Q413" s="990"/>
      <c r="R413" s="990"/>
      <c r="S413" s="990"/>
      <c r="T413" s="990"/>
      <c r="U413" s="990"/>
      <c r="V413" s="990"/>
      <c r="W413" s="990"/>
      <c r="X413" s="990"/>
      <c r="Y413" s="990"/>
      <c r="Z413" s="990"/>
      <c r="AA413" s="990"/>
      <c r="AB413" s="990"/>
      <c r="AC413" s="990"/>
      <c r="AD413" s="990"/>
      <c r="AE413" s="990"/>
      <c r="AF413" s="990"/>
      <c r="AG413" s="1080"/>
      <c r="AH413" s="1080"/>
      <c r="AI413" s="1080"/>
      <c r="AJ413" s="1080"/>
      <c r="AK413" s="990"/>
    </row>
    <row r="414">
      <c r="A414" s="995"/>
      <c r="B414" s="990"/>
      <c r="C414" s="1122"/>
      <c r="D414" s="995"/>
      <c r="E414" s="995"/>
      <c r="F414" s="990"/>
      <c r="G414" s="990"/>
      <c r="H414" s="990"/>
      <c r="I414" s="990"/>
      <c r="J414" s="1123"/>
      <c r="K414" s="990"/>
      <c r="L414" s="990"/>
      <c r="M414" s="990"/>
      <c r="N414" s="990"/>
      <c r="O414" s="990"/>
      <c r="P414" s="1123"/>
      <c r="Q414" s="990"/>
      <c r="R414" s="990"/>
      <c r="S414" s="990"/>
      <c r="T414" s="990"/>
      <c r="U414" s="990"/>
      <c r="V414" s="990"/>
      <c r="W414" s="990"/>
      <c r="X414" s="990"/>
      <c r="Y414" s="990"/>
      <c r="Z414" s="990"/>
      <c r="AA414" s="990"/>
      <c r="AB414" s="990"/>
      <c r="AC414" s="990"/>
      <c r="AD414" s="990"/>
      <c r="AE414" s="990"/>
      <c r="AF414" s="990"/>
      <c r="AG414" s="1080"/>
      <c r="AH414" s="1080"/>
      <c r="AI414" s="1080"/>
      <c r="AJ414" s="1080"/>
      <c r="AK414" s="990"/>
    </row>
    <row r="415">
      <c r="A415" s="995"/>
      <c r="B415" s="990"/>
      <c r="C415" s="1122"/>
      <c r="D415" s="995"/>
      <c r="E415" s="995"/>
      <c r="F415" s="990"/>
      <c r="G415" s="990"/>
      <c r="H415" s="990"/>
      <c r="I415" s="990"/>
      <c r="J415" s="1123"/>
      <c r="K415" s="990"/>
      <c r="L415" s="990"/>
      <c r="M415" s="990"/>
      <c r="N415" s="990"/>
      <c r="O415" s="990"/>
      <c r="P415" s="1123"/>
      <c r="Q415" s="990"/>
      <c r="R415" s="990"/>
      <c r="S415" s="990"/>
      <c r="T415" s="990"/>
      <c r="U415" s="990"/>
      <c r="V415" s="990"/>
      <c r="W415" s="990"/>
      <c r="X415" s="990"/>
      <c r="Y415" s="990"/>
      <c r="Z415" s="990"/>
      <c r="AA415" s="990"/>
      <c r="AB415" s="990"/>
      <c r="AC415" s="990"/>
      <c r="AD415" s="990"/>
      <c r="AE415" s="990"/>
      <c r="AF415" s="990"/>
      <c r="AG415" s="1080"/>
      <c r="AH415" s="1080"/>
      <c r="AI415" s="1080"/>
      <c r="AJ415" s="1080"/>
      <c r="AK415" s="990"/>
    </row>
    <row r="416">
      <c r="A416" s="995"/>
      <c r="B416" s="990"/>
      <c r="C416" s="1122"/>
      <c r="D416" s="995"/>
      <c r="E416" s="995"/>
      <c r="F416" s="990"/>
      <c r="G416" s="990"/>
      <c r="H416" s="990"/>
      <c r="I416" s="990"/>
      <c r="J416" s="1123"/>
      <c r="K416" s="990"/>
      <c r="L416" s="990"/>
      <c r="M416" s="990"/>
      <c r="N416" s="990"/>
      <c r="O416" s="990"/>
      <c r="P416" s="1123"/>
      <c r="Q416" s="990"/>
      <c r="R416" s="990"/>
      <c r="S416" s="990"/>
      <c r="T416" s="990"/>
      <c r="U416" s="990"/>
      <c r="V416" s="990"/>
      <c r="W416" s="990"/>
      <c r="X416" s="990"/>
      <c r="Y416" s="990"/>
      <c r="Z416" s="990"/>
      <c r="AA416" s="990"/>
      <c r="AB416" s="990"/>
      <c r="AC416" s="990"/>
      <c r="AD416" s="990"/>
      <c r="AE416" s="990"/>
      <c r="AF416" s="990"/>
      <c r="AG416" s="1080"/>
      <c r="AH416" s="1080"/>
      <c r="AI416" s="1080"/>
      <c r="AJ416" s="1080"/>
      <c r="AK416" s="990"/>
    </row>
    <row r="417">
      <c r="A417" s="995"/>
      <c r="B417" s="990"/>
      <c r="C417" s="1122"/>
      <c r="D417" s="995"/>
      <c r="E417" s="995"/>
      <c r="F417" s="990"/>
      <c r="G417" s="990"/>
      <c r="H417" s="990"/>
      <c r="I417" s="990"/>
      <c r="J417" s="1123"/>
      <c r="K417" s="990"/>
      <c r="L417" s="990"/>
      <c r="M417" s="990"/>
      <c r="N417" s="990"/>
      <c r="O417" s="990"/>
      <c r="P417" s="1123"/>
      <c r="Q417" s="990"/>
      <c r="R417" s="990"/>
      <c r="S417" s="990"/>
      <c r="T417" s="990"/>
      <c r="U417" s="990"/>
      <c r="V417" s="990"/>
      <c r="W417" s="990"/>
      <c r="X417" s="990"/>
      <c r="Y417" s="990"/>
      <c r="Z417" s="990"/>
      <c r="AA417" s="990"/>
      <c r="AB417" s="990"/>
      <c r="AC417" s="990"/>
      <c r="AD417" s="990"/>
      <c r="AE417" s="990"/>
      <c r="AF417" s="990"/>
      <c r="AG417" s="1080"/>
      <c r="AH417" s="1080"/>
      <c r="AI417" s="1080"/>
      <c r="AJ417" s="1080"/>
      <c r="AK417" s="990"/>
    </row>
    <row r="418">
      <c r="A418" s="995"/>
      <c r="B418" s="990"/>
      <c r="C418" s="1122"/>
      <c r="D418" s="995"/>
      <c r="E418" s="995"/>
      <c r="F418" s="990"/>
      <c r="G418" s="990"/>
      <c r="H418" s="990"/>
      <c r="I418" s="990"/>
      <c r="J418" s="1123"/>
      <c r="K418" s="990"/>
      <c r="L418" s="990"/>
      <c r="M418" s="990"/>
      <c r="N418" s="990"/>
      <c r="O418" s="990"/>
      <c r="P418" s="1123"/>
      <c r="Q418" s="990"/>
      <c r="R418" s="990"/>
      <c r="S418" s="990"/>
      <c r="T418" s="990"/>
      <c r="U418" s="990"/>
      <c r="V418" s="990"/>
      <c r="W418" s="990"/>
      <c r="X418" s="990"/>
      <c r="Y418" s="990"/>
      <c r="Z418" s="990"/>
      <c r="AA418" s="990"/>
      <c r="AB418" s="990"/>
      <c r="AC418" s="990"/>
      <c r="AD418" s="990"/>
      <c r="AE418" s="990"/>
      <c r="AF418" s="990"/>
      <c r="AG418" s="1080"/>
      <c r="AH418" s="1080"/>
      <c r="AI418" s="1080"/>
      <c r="AJ418" s="1080"/>
      <c r="AK418" s="990"/>
    </row>
    <row r="419">
      <c r="A419" s="995"/>
      <c r="B419" s="990"/>
      <c r="C419" s="1122"/>
      <c r="D419" s="995"/>
      <c r="E419" s="995"/>
      <c r="F419" s="990"/>
      <c r="G419" s="990"/>
      <c r="H419" s="990"/>
      <c r="I419" s="990"/>
      <c r="J419" s="1123"/>
      <c r="K419" s="990"/>
      <c r="L419" s="990"/>
      <c r="M419" s="990"/>
      <c r="N419" s="990"/>
      <c r="O419" s="990"/>
      <c r="P419" s="1123"/>
      <c r="Q419" s="990"/>
      <c r="R419" s="990"/>
      <c r="S419" s="990"/>
      <c r="T419" s="990"/>
      <c r="U419" s="990"/>
      <c r="V419" s="990"/>
      <c r="W419" s="990"/>
      <c r="X419" s="990"/>
      <c r="Y419" s="990"/>
      <c r="Z419" s="990"/>
      <c r="AA419" s="990"/>
      <c r="AB419" s="990"/>
      <c r="AC419" s="990"/>
      <c r="AD419" s="990"/>
      <c r="AE419" s="990"/>
      <c r="AF419" s="990"/>
      <c r="AG419" s="1080"/>
      <c r="AH419" s="1080"/>
      <c r="AI419" s="1080"/>
      <c r="AJ419" s="1080"/>
      <c r="AK419" s="990"/>
    </row>
    <row r="420">
      <c r="A420" s="995"/>
      <c r="B420" s="990"/>
      <c r="C420" s="1122"/>
      <c r="D420" s="995"/>
      <c r="E420" s="995"/>
      <c r="F420" s="990"/>
      <c r="G420" s="990"/>
      <c r="H420" s="990"/>
      <c r="I420" s="990"/>
      <c r="J420" s="1123"/>
      <c r="K420" s="990"/>
      <c r="L420" s="990"/>
      <c r="M420" s="990"/>
      <c r="N420" s="990"/>
      <c r="O420" s="990"/>
      <c r="P420" s="1123"/>
      <c r="Q420" s="990"/>
      <c r="R420" s="990"/>
      <c r="S420" s="990"/>
      <c r="T420" s="990"/>
      <c r="U420" s="990"/>
      <c r="V420" s="990"/>
      <c r="W420" s="990"/>
      <c r="X420" s="990"/>
      <c r="Y420" s="990"/>
      <c r="Z420" s="990"/>
      <c r="AA420" s="990"/>
      <c r="AB420" s="990"/>
      <c r="AC420" s="990"/>
      <c r="AD420" s="990"/>
      <c r="AE420" s="990"/>
      <c r="AF420" s="990"/>
      <c r="AG420" s="1080"/>
      <c r="AH420" s="1080"/>
      <c r="AI420" s="1080"/>
      <c r="AJ420" s="1080"/>
      <c r="AK420" s="990"/>
    </row>
    <row r="421">
      <c r="A421" s="995"/>
      <c r="B421" s="990"/>
      <c r="C421" s="1122"/>
      <c r="D421" s="995"/>
      <c r="E421" s="995"/>
      <c r="F421" s="990"/>
      <c r="G421" s="990"/>
      <c r="H421" s="990"/>
      <c r="I421" s="990"/>
      <c r="J421" s="1123"/>
      <c r="K421" s="990"/>
      <c r="L421" s="990"/>
      <c r="M421" s="990"/>
      <c r="N421" s="990"/>
      <c r="O421" s="990"/>
      <c r="P421" s="1123"/>
      <c r="Q421" s="990"/>
      <c r="R421" s="990"/>
      <c r="S421" s="990"/>
      <c r="T421" s="990"/>
      <c r="U421" s="990"/>
      <c r="V421" s="990"/>
      <c r="W421" s="990"/>
      <c r="X421" s="990"/>
      <c r="Y421" s="990"/>
      <c r="Z421" s="990"/>
      <c r="AA421" s="990"/>
      <c r="AB421" s="990"/>
      <c r="AC421" s="990"/>
      <c r="AD421" s="990"/>
      <c r="AE421" s="990"/>
      <c r="AF421" s="990"/>
      <c r="AG421" s="1080"/>
      <c r="AH421" s="1080"/>
      <c r="AI421" s="1080"/>
      <c r="AJ421" s="1080"/>
      <c r="AK421" s="990"/>
    </row>
    <row r="422">
      <c r="A422" s="995"/>
      <c r="B422" s="990"/>
      <c r="C422" s="1122"/>
      <c r="D422" s="995"/>
      <c r="E422" s="995"/>
      <c r="F422" s="990"/>
      <c r="G422" s="990"/>
      <c r="H422" s="990"/>
      <c r="I422" s="990"/>
      <c r="J422" s="1123"/>
      <c r="K422" s="990"/>
      <c r="L422" s="990"/>
      <c r="M422" s="990"/>
      <c r="N422" s="990"/>
      <c r="O422" s="990"/>
      <c r="P422" s="1123"/>
      <c r="Q422" s="990"/>
      <c r="R422" s="990"/>
      <c r="S422" s="990"/>
      <c r="T422" s="990"/>
      <c r="U422" s="990"/>
      <c r="V422" s="990"/>
      <c r="W422" s="990"/>
      <c r="X422" s="990"/>
      <c r="Y422" s="990"/>
      <c r="Z422" s="990"/>
      <c r="AA422" s="990"/>
      <c r="AB422" s="990"/>
      <c r="AC422" s="990"/>
      <c r="AD422" s="990"/>
      <c r="AE422" s="990"/>
      <c r="AF422" s="990"/>
      <c r="AG422" s="1080"/>
      <c r="AH422" s="1080"/>
      <c r="AI422" s="1080"/>
      <c r="AJ422" s="1080"/>
      <c r="AK422" s="990"/>
    </row>
    <row r="423">
      <c r="A423" s="995"/>
      <c r="B423" s="990"/>
      <c r="C423" s="1122"/>
      <c r="D423" s="995"/>
      <c r="E423" s="995"/>
      <c r="F423" s="990"/>
      <c r="G423" s="990"/>
      <c r="H423" s="990"/>
      <c r="I423" s="990"/>
      <c r="J423" s="1123"/>
      <c r="K423" s="990"/>
      <c r="L423" s="990"/>
      <c r="M423" s="990"/>
      <c r="N423" s="990"/>
      <c r="O423" s="990"/>
      <c r="P423" s="1123"/>
      <c r="Q423" s="990"/>
      <c r="R423" s="990"/>
      <c r="S423" s="990"/>
      <c r="T423" s="990"/>
      <c r="U423" s="990"/>
      <c r="V423" s="990"/>
      <c r="W423" s="990"/>
      <c r="X423" s="990"/>
      <c r="Y423" s="990"/>
      <c r="Z423" s="990"/>
      <c r="AA423" s="990"/>
      <c r="AB423" s="990"/>
      <c r="AC423" s="990"/>
      <c r="AD423" s="990"/>
      <c r="AE423" s="990"/>
      <c r="AF423" s="990"/>
      <c r="AG423" s="1080"/>
      <c r="AH423" s="1080"/>
      <c r="AI423" s="1080"/>
      <c r="AJ423" s="1080"/>
      <c r="AK423" s="990"/>
    </row>
    <row r="424">
      <c r="A424" s="995"/>
      <c r="B424" s="990"/>
      <c r="C424" s="1122"/>
      <c r="D424" s="995"/>
      <c r="E424" s="995"/>
      <c r="F424" s="990"/>
      <c r="G424" s="990"/>
      <c r="H424" s="990"/>
      <c r="I424" s="990"/>
      <c r="J424" s="1123"/>
      <c r="K424" s="990"/>
      <c r="L424" s="990"/>
      <c r="M424" s="990"/>
      <c r="N424" s="990"/>
      <c r="O424" s="990"/>
      <c r="P424" s="1123"/>
      <c r="Q424" s="990"/>
      <c r="R424" s="990"/>
      <c r="S424" s="990"/>
      <c r="T424" s="990"/>
      <c r="U424" s="990"/>
      <c r="V424" s="990"/>
      <c r="W424" s="990"/>
      <c r="X424" s="990"/>
      <c r="Y424" s="990"/>
      <c r="Z424" s="990"/>
      <c r="AA424" s="990"/>
      <c r="AB424" s="990"/>
      <c r="AC424" s="990"/>
      <c r="AD424" s="990"/>
      <c r="AE424" s="990"/>
      <c r="AF424" s="990"/>
      <c r="AG424" s="1080"/>
      <c r="AH424" s="1080"/>
      <c r="AI424" s="1080"/>
      <c r="AJ424" s="1080"/>
      <c r="AK424" s="990"/>
    </row>
    <row r="425">
      <c r="A425" s="995"/>
      <c r="B425" s="990"/>
      <c r="C425" s="1122"/>
      <c r="D425" s="995"/>
      <c r="E425" s="995"/>
      <c r="F425" s="990"/>
      <c r="G425" s="990"/>
      <c r="H425" s="990"/>
      <c r="I425" s="990"/>
      <c r="J425" s="1123"/>
      <c r="K425" s="990"/>
      <c r="L425" s="990"/>
      <c r="M425" s="990"/>
      <c r="N425" s="990"/>
      <c r="O425" s="990"/>
      <c r="P425" s="1123"/>
      <c r="Q425" s="990"/>
      <c r="R425" s="990"/>
      <c r="S425" s="990"/>
      <c r="T425" s="990"/>
      <c r="U425" s="990"/>
      <c r="V425" s="990"/>
      <c r="W425" s="990"/>
      <c r="X425" s="990"/>
      <c r="Y425" s="990"/>
      <c r="Z425" s="990"/>
      <c r="AA425" s="990"/>
      <c r="AB425" s="990"/>
      <c r="AC425" s="990"/>
      <c r="AD425" s="990"/>
      <c r="AE425" s="990"/>
      <c r="AF425" s="990"/>
      <c r="AG425" s="1080"/>
      <c r="AH425" s="1080"/>
      <c r="AI425" s="1080"/>
      <c r="AJ425" s="1080"/>
      <c r="AK425" s="990"/>
    </row>
    <row r="426">
      <c r="A426" s="995"/>
      <c r="B426" s="990"/>
      <c r="C426" s="1122"/>
      <c r="D426" s="995"/>
      <c r="E426" s="995"/>
      <c r="F426" s="990"/>
      <c r="G426" s="990"/>
      <c r="H426" s="990"/>
      <c r="I426" s="990"/>
      <c r="J426" s="1123"/>
      <c r="K426" s="990"/>
      <c r="L426" s="990"/>
      <c r="M426" s="990"/>
      <c r="N426" s="990"/>
      <c r="O426" s="990"/>
      <c r="P426" s="1123"/>
      <c r="Q426" s="990"/>
      <c r="R426" s="990"/>
      <c r="S426" s="990"/>
      <c r="T426" s="990"/>
      <c r="U426" s="990"/>
      <c r="V426" s="990"/>
      <c r="W426" s="990"/>
      <c r="X426" s="990"/>
      <c r="Y426" s="990"/>
      <c r="Z426" s="990"/>
      <c r="AA426" s="990"/>
      <c r="AB426" s="990"/>
      <c r="AC426" s="990"/>
      <c r="AD426" s="990"/>
      <c r="AE426" s="990"/>
      <c r="AF426" s="990"/>
      <c r="AG426" s="1080"/>
      <c r="AH426" s="1080"/>
      <c r="AI426" s="1080"/>
      <c r="AJ426" s="1080"/>
      <c r="AK426" s="990"/>
    </row>
    <row r="427">
      <c r="A427" s="995"/>
      <c r="B427" s="990"/>
      <c r="C427" s="1122"/>
      <c r="D427" s="995"/>
      <c r="E427" s="995"/>
      <c r="F427" s="990"/>
      <c r="G427" s="990"/>
      <c r="H427" s="990"/>
      <c r="I427" s="990"/>
      <c r="J427" s="1123"/>
      <c r="K427" s="990"/>
      <c r="L427" s="990"/>
      <c r="M427" s="990"/>
      <c r="N427" s="990"/>
      <c r="O427" s="990"/>
      <c r="P427" s="1123"/>
      <c r="Q427" s="990"/>
      <c r="R427" s="990"/>
      <c r="S427" s="990"/>
      <c r="T427" s="990"/>
      <c r="U427" s="990"/>
      <c r="V427" s="990"/>
      <c r="W427" s="990"/>
      <c r="X427" s="990"/>
      <c r="Y427" s="990"/>
      <c r="Z427" s="990"/>
      <c r="AA427" s="990"/>
      <c r="AB427" s="990"/>
      <c r="AC427" s="990"/>
      <c r="AD427" s="990"/>
      <c r="AE427" s="990"/>
      <c r="AF427" s="990"/>
      <c r="AG427" s="1080"/>
      <c r="AH427" s="1080"/>
      <c r="AI427" s="1080"/>
      <c r="AJ427" s="1080"/>
      <c r="AK427" s="990"/>
    </row>
    <row r="428">
      <c r="A428" s="995"/>
      <c r="B428" s="990"/>
      <c r="C428" s="1122"/>
      <c r="D428" s="995"/>
      <c r="E428" s="995"/>
      <c r="F428" s="990"/>
      <c r="G428" s="990"/>
      <c r="H428" s="990"/>
      <c r="I428" s="990"/>
      <c r="J428" s="1123"/>
      <c r="K428" s="990"/>
      <c r="L428" s="990"/>
      <c r="M428" s="990"/>
      <c r="N428" s="990"/>
      <c r="O428" s="990"/>
      <c r="P428" s="1123"/>
      <c r="Q428" s="990"/>
      <c r="R428" s="990"/>
      <c r="S428" s="990"/>
      <c r="T428" s="990"/>
      <c r="U428" s="990"/>
      <c r="V428" s="990"/>
      <c r="W428" s="990"/>
      <c r="X428" s="990"/>
      <c r="Y428" s="990"/>
      <c r="Z428" s="990"/>
      <c r="AA428" s="990"/>
      <c r="AB428" s="990"/>
      <c r="AC428" s="990"/>
      <c r="AD428" s="990"/>
      <c r="AE428" s="990"/>
      <c r="AF428" s="990"/>
      <c r="AG428" s="1080"/>
      <c r="AH428" s="1080"/>
      <c r="AI428" s="1080"/>
      <c r="AJ428" s="1080"/>
      <c r="AK428" s="990"/>
    </row>
    <row r="429">
      <c r="A429" s="995"/>
      <c r="B429" s="990"/>
      <c r="C429" s="1122"/>
      <c r="D429" s="995"/>
      <c r="E429" s="995"/>
      <c r="F429" s="990"/>
      <c r="G429" s="990"/>
      <c r="H429" s="990"/>
      <c r="I429" s="990"/>
      <c r="J429" s="1123"/>
      <c r="K429" s="990"/>
      <c r="L429" s="990"/>
      <c r="M429" s="990"/>
      <c r="N429" s="990"/>
      <c r="O429" s="990"/>
      <c r="P429" s="1123"/>
      <c r="Q429" s="990"/>
      <c r="R429" s="990"/>
      <c r="S429" s="990"/>
      <c r="T429" s="990"/>
      <c r="U429" s="990"/>
      <c r="V429" s="990"/>
      <c r="W429" s="990"/>
      <c r="X429" s="990"/>
      <c r="Y429" s="990"/>
      <c r="Z429" s="990"/>
      <c r="AA429" s="990"/>
      <c r="AB429" s="990"/>
      <c r="AC429" s="990"/>
      <c r="AD429" s="990"/>
      <c r="AE429" s="990"/>
      <c r="AF429" s="990"/>
      <c r="AG429" s="1080"/>
      <c r="AH429" s="1080"/>
      <c r="AI429" s="1080"/>
      <c r="AJ429" s="1080"/>
      <c r="AK429" s="990"/>
    </row>
    <row r="430">
      <c r="A430" s="995"/>
      <c r="B430" s="990"/>
      <c r="C430" s="1122"/>
      <c r="D430" s="995"/>
      <c r="E430" s="995"/>
      <c r="F430" s="990"/>
      <c r="G430" s="990"/>
      <c r="H430" s="990"/>
      <c r="I430" s="990"/>
      <c r="J430" s="1123"/>
      <c r="K430" s="990"/>
      <c r="L430" s="990"/>
      <c r="M430" s="990"/>
      <c r="N430" s="990"/>
      <c r="O430" s="990"/>
      <c r="P430" s="1123"/>
      <c r="Q430" s="990"/>
      <c r="R430" s="990"/>
      <c r="S430" s="990"/>
      <c r="T430" s="990"/>
      <c r="U430" s="990"/>
      <c r="V430" s="990"/>
      <c r="W430" s="990"/>
      <c r="X430" s="990"/>
      <c r="Y430" s="990"/>
      <c r="Z430" s="990"/>
      <c r="AA430" s="990"/>
      <c r="AB430" s="990"/>
      <c r="AC430" s="990"/>
      <c r="AD430" s="990"/>
      <c r="AE430" s="990"/>
      <c r="AF430" s="990"/>
      <c r="AG430" s="1080"/>
      <c r="AH430" s="1080"/>
      <c r="AI430" s="1080"/>
      <c r="AJ430" s="1080"/>
      <c r="AK430" s="990"/>
    </row>
    <row r="431">
      <c r="A431" s="995"/>
      <c r="B431" s="990"/>
      <c r="C431" s="1122"/>
      <c r="D431" s="995"/>
      <c r="E431" s="995"/>
      <c r="F431" s="990"/>
      <c r="G431" s="990"/>
      <c r="H431" s="990"/>
      <c r="I431" s="990"/>
      <c r="J431" s="1123"/>
      <c r="K431" s="990"/>
      <c r="L431" s="990"/>
      <c r="M431" s="990"/>
      <c r="N431" s="990"/>
      <c r="O431" s="990"/>
      <c r="P431" s="1123"/>
      <c r="Q431" s="990"/>
      <c r="R431" s="990"/>
      <c r="S431" s="990"/>
      <c r="T431" s="990"/>
      <c r="U431" s="990"/>
      <c r="V431" s="990"/>
      <c r="W431" s="990"/>
      <c r="X431" s="990"/>
      <c r="Y431" s="990"/>
      <c r="Z431" s="990"/>
      <c r="AA431" s="990"/>
      <c r="AB431" s="990"/>
      <c r="AC431" s="990"/>
      <c r="AD431" s="990"/>
      <c r="AE431" s="990"/>
      <c r="AF431" s="990"/>
      <c r="AG431" s="1080"/>
      <c r="AH431" s="1080"/>
      <c r="AI431" s="1080"/>
      <c r="AJ431" s="1080"/>
      <c r="AK431" s="990"/>
    </row>
    <row r="432">
      <c r="A432" s="995"/>
      <c r="B432" s="990"/>
      <c r="C432" s="1122"/>
      <c r="D432" s="995"/>
      <c r="E432" s="995"/>
      <c r="F432" s="990"/>
      <c r="G432" s="990"/>
      <c r="H432" s="990"/>
      <c r="I432" s="990"/>
      <c r="J432" s="1123"/>
      <c r="K432" s="990"/>
      <c r="L432" s="990"/>
      <c r="M432" s="990"/>
      <c r="N432" s="990"/>
      <c r="O432" s="990"/>
      <c r="P432" s="1123"/>
      <c r="Q432" s="990"/>
      <c r="R432" s="990"/>
      <c r="S432" s="990"/>
      <c r="T432" s="990"/>
      <c r="U432" s="990"/>
      <c r="V432" s="990"/>
      <c r="W432" s="990"/>
      <c r="X432" s="990"/>
      <c r="Y432" s="990"/>
      <c r="Z432" s="990"/>
      <c r="AA432" s="990"/>
      <c r="AB432" s="990"/>
      <c r="AC432" s="990"/>
      <c r="AD432" s="990"/>
      <c r="AE432" s="990"/>
      <c r="AF432" s="990"/>
      <c r="AG432" s="1080"/>
      <c r="AH432" s="1080"/>
      <c r="AI432" s="1080"/>
      <c r="AJ432" s="1080"/>
      <c r="AK432" s="990"/>
    </row>
    <row r="433">
      <c r="A433" s="995"/>
      <c r="B433" s="990"/>
      <c r="C433" s="1122"/>
      <c r="D433" s="995"/>
      <c r="E433" s="995"/>
      <c r="F433" s="990"/>
      <c r="G433" s="990"/>
      <c r="H433" s="990"/>
      <c r="I433" s="990"/>
      <c r="J433" s="1123"/>
      <c r="K433" s="990"/>
      <c r="L433" s="990"/>
      <c r="M433" s="990"/>
      <c r="N433" s="990"/>
      <c r="O433" s="990"/>
      <c r="P433" s="1123"/>
      <c r="Q433" s="990"/>
      <c r="R433" s="990"/>
      <c r="S433" s="990"/>
      <c r="T433" s="990"/>
      <c r="U433" s="990"/>
      <c r="V433" s="990"/>
      <c r="W433" s="990"/>
      <c r="X433" s="990"/>
      <c r="Y433" s="990"/>
      <c r="Z433" s="990"/>
      <c r="AA433" s="990"/>
      <c r="AB433" s="990"/>
      <c r="AC433" s="990"/>
      <c r="AD433" s="990"/>
      <c r="AE433" s="990"/>
      <c r="AF433" s="990"/>
      <c r="AG433" s="1080"/>
      <c r="AH433" s="1080"/>
      <c r="AI433" s="1080"/>
      <c r="AJ433" s="1080"/>
      <c r="AK433" s="990"/>
    </row>
    <row r="434">
      <c r="A434" s="995"/>
      <c r="B434" s="990"/>
      <c r="C434" s="1122"/>
      <c r="D434" s="995"/>
      <c r="E434" s="995"/>
      <c r="F434" s="990"/>
      <c r="G434" s="990"/>
      <c r="H434" s="990"/>
      <c r="I434" s="990"/>
      <c r="J434" s="1123"/>
      <c r="K434" s="990"/>
      <c r="L434" s="990"/>
      <c r="M434" s="990"/>
      <c r="N434" s="990"/>
      <c r="O434" s="990"/>
      <c r="P434" s="1123"/>
      <c r="Q434" s="990"/>
      <c r="R434" s="990"/>
      <c r="S434" s="990"/>
      <c r="T434" s="990"/>
      <c r="U434" s="990"/>
      <c r="V434" s="990"/>
      <c r="W434" s="990"/>
      <c r="X434" s="990"/>
      <c r="Y434" s="990"/>
      <c r="Z434" s="990"/>
      <c r="AA434" s="990"/>
      <c r="AB434" s="990"/>
      <c r="AC434" s="990"/>
      <c r="AD434" s="990"/>
      <c r="AE434" s="990"/>
      <c r="AF434" s="990"/>
      <c r="AG434" s="1080"/>
      <c r="AH434" s="1080"/>
      <c r="AI434" s="1080"/>
      <c r="AJ434" s="1080"/>
      <c r="AK434" s="990"/>
    </row>
    <row r="435">
      <c r="A435" s="995"/>
      <c r="B435" s="990"/>
      <c r="C435" s="1122"/>
      <c r="D435" s="995"/>
      <c r="E435" s="995"/>
      <c r="F435" s="990"/>
      <c r="G435" s="990"/>
      <c r="H435" s="990"/>
      <c r="I435" s="990"/>
      <c r="J435" s="1123"/>
      <c r="K435" s="990"/>
      <c r="L435" s="990"/>
      <c r="M435" s="990"/>
      <c r="N435" s="990"/>
      <c r="O435" s="990"/>
      <c r="P435" s="1123"/>
      <c r="Q435" s="990"/>
      <c r="R435" s="990"/>
      <c r="S435" s="990"/>
      <c r="T435" s="990"/>
      <c r="U435" s="990"/>
      <c r="V435" s="990"/>
      <c r="W435" s="990"/>
      <c r="X435" s="990"/>
      <c r="Y435" s="990"/>
      <c r="Z435" s="990"/>
      <c r="AA435" s="990"/>
      <c r="AB435" s="990"/>
      <c r="AC435" s="990"/>
      <c r="AD435" s="990"/>
      <c r="AE435" s="990"/>
      <c r="AF435" s="990"/>
      <c r="AG435" s="1080"/>
      <c r="AH435" s="1080"/>
      <c r="AI435" s="1080"/>
      <c r="AJ435" s="1080"/>
      <c r="AK435" s="990"/>
    </row>
    <row r="436">
      <c r="A436" s="995"/>
      <c r="B436" s="990"/>
      <c r="C436" s="1122"/>
      <c r="D436" s="995"/>
      <c r="E436" s="995"/>
      <c r="F436" s="990"/>
      <c r="G436" s="990"/>
      <c r="H436" s="990"/>
      <c r="I436" s="990"/>
      <c r="J436" s="1123"/>
      <c r="K436" s="990"/>
      <c r="L436" s="990"/>
      <c r="M436" s="990"/>
      <c r="N436" s="990"/>
      <c r="O436" s="990"/>
      <c r="P436" s="1123"/>
      <c r="Q436" s="990"/>
      <c r="R436" s="990"/>
      <c r="S436" s="990"/>
      <c r="T436" s="990"/>
      <c r="U436" s="990"/>
      <c r="V436" s="990"/>
      <c r="W436" s="990"/>
      <c r="X436" s="990"/>
      <c r="Y436" s="990"/>
      <c r="Z436" s="990"/>
      <c r="AA436" s="990"/>
      <c r="AB436" s="990"/>
      <c r="AC436" s="990"/>
      <c r="AD436" s="990"/>
      <c r="AE436" s="990"/>
      <c r="AF436" s="990"/>
      <c r="AG436" s="1080"/>
      <c r="AH436" s="1080"/>
      <c r="AI436" s="1080"/>
      <c r="AJ436" s="1080"/>
      <c r="AK436" s="990"/>
    </row>
    <row r="437">
      <c r="A437" s="995"/>
      <c r="B437" s="990"/>
      <c r="C437" s="1122"/>
      <c r="D437" s="995"/>
      <c r="E437" s="995"/>
      <c r="F437" s="990"/>
      <c r="G437" s="990"/>
      <c r="H437" s="990"/>
      <c r="I437" s="990"/>
      <c r="J437" s="1123"/>
      <c r="K437" s="990"/>
      <c r="L437" s="990"/>
      <c r="M437" s="990"/>
      <c r="N437" s="990"/>
      <c r="O437" s="990"/>
      <c r="P437" s="1123"/>
      <c r="Q437" s="990"/>
      <c r="R437" s="990"/>
      <c r="S437" s="990"/>
      <c r="T437" s="990"/>
      <c r="U437" s="990"/>
      <c r="V437" s="990"/>
      <c r="W437" s="990"/>
      <c r="X437" s="990"/>
      <c r="Y437" s="990"/>
      <c r="Z437" s="990"/>
      <c r="AA437" s="990"/>
      <c r="AB437" s="990"/>
      <c r="AC437" s="990"/>
      <c r="AD437" s="990"/>
      <c r="AE437" s="990"/>
      <c r="AF437" s="990"/>
      <c r="AG437" s="1080"/>
      <c r="AH437" s="1080"/>
      <c r="AI437" s="1080"/>
      <c r="AJ437" s="1080"/>
      <c r="AK437" s="990"/>
    </row>
    <row r="438">
      <c r="A438" s="995"/>
      <c r="B438" s="990"/>
      <c r="C438" s="1122"/>
      <c r="D438" s="995"/>
      <c r="E438" s="995"/>
      <c r="F438" s="990"/>
      <c r="G438" s="990"/>
      <c r="H438" s="990"/>
      <c r="I438" s="990"/>
      <c r="J438" s="1123"/>
      <c r="K438" s="990"/>
      <c r="L438" s="990"/>
      <c r="M438" s="990"/>
      <c r="N438" s="990"/>
      <c r="O438" s="990"/>
      <c r="P438" s="1123"/>
      <c r="Q438" s="990"/>
      <c r="R438" s="990"/>
      <c r="S438" s="990"/>
      <c r="T438" s="990"/>
      <c r="U438" s="990"/>
      <c r="V438" s="990"/>
      <c r="W438" s="990"/>
      <c r="X438" s="990"/>
      <c r="Y438" s="990"/>
      <c r="Z438" s="990"/>
      <c r="AA438" s="990"/>
      <c r="AB438" s="990"/>
      <c r="AC438" s="990"/>
      <c r="AD438" s="990"/>
      <c r="AE438" s="990"/>
      <c r="AF438" s="990"/>
      <c r="AG438" s="1080"/>
      <c r="AH438" s="1080"/>
      <c r="AI438" s="1080"/>
      <c r="AJ438" s="1080"/>
      <c r="AK438" s="990"/>
    </row>
    <row r="439">
      <c r="A439" s="995"/>
      <c r="B439" s="990"/>
      <c r="C439" s="1122"/>
      <c r="D439" s="995"/>
      <c r="E439" s="995"/>
      <c r="F439" s="990"/>
      <c r="G439" s="990"/>
      <c r="H439" s="990"/>
      <c r="I439" s="990"/>
      <c r="J439" s="1123"/>
      <c r="K439" s="990"/>
      <c r="L439" s="990"/>
      <c r="M439" s="990"/>
      <c r="N439" s="990"/>
      <c r="O439" s="990"/>
      <c r="P439" s="1123"/>
      <c r="Q439" s="990"/>
      <c r="R439" s="990"/>
      <c r="S439" s="990"/>
      <c r="T439" s="990"/>
      <c r="U439" s="990"/>
      <c r="V439" s="990"/>
      <c r="W439" s="990"/>
      <c r="X439" s="990"/>
      <c r="Y439" s="990"/>
      <c r="Z439" s="990"/>
      <c r="AA439" s="990"/>
      <c r="AB439" s="990"/>
      <c r="AC439" s="990"/>
      <c r="AD439" s="990"/>
      <c r="AE439" s="990"/>
      <c r="AF439" s="990"/>
      <c r="AG439" s="1080"/>
      <c r="AH439" s="1080"/>
      <c r="AI439" s="1080"/>
      <c r="AJ439" s="1080"/>
      <c r="AK439" s="990"/>
    </row>
    <row r="440">
      <c r="A440" s="995"/>
      <c r="B440" s="990"/>
      <c r="C440" s="1122"/>
      <c r="D440" s="995"/>
      <c r="E440" s="995"/>
      <c r="F440" s="990"/>
      <c r="G440" s="990"/>
      <c r="H440" s="990"/>
      <c r="I440" s="990"/>
      <c r="J440" s="1123"/>
      <c r="K440" s="990"/>
      <c r="L440" s="990"/>
      <c r="M440" s="990"/>
      <c r="N440" s="990"/>
      <c r="O440" s="990"/>
      <c r="P440" s="1123"/>
      <c r="Q440" s="990"/>
      <c r="R440" s="990"/>
      <c r="S440" s="990"/>
      <c r="T440" s="990"/>
      <c r="U440" s="990"/>
      <c r="V440" s="990"/>
      <c r="W440" s="990"/>
      <c r="X440" s="990"/>
      <c r="Y440" s="990"/>
      <c r="Z440" s="990"/>
      <c r="AA440" s="990"/>
      <c r="AB440" s="990"/>
      <c r="AC440" s="990"/>
      <c r="AD440" s="990"/>
      <c r="AE440" s="990"/>
      <c r="AF440" s="990"/>
      <c r="AG440" s="1080"/>
      <c r="AH440" s="1080"/>
      <c r="AI440" s="1080"/>
      <c r="AJ440" s="1080"/>
      <c r="AK440" s="990"/>
    </row>
    <row r="441">
      <c r="A441" s="995"/>
      <c r="B441" s="990"/>
      <c r="C441" s="1122"/>
      <c r="D441" s="995"/>
      <c r="E441" s="995"/>
      <c r="F441" s="990"/>
      <c r="G441" s="990"/>
      <c r="H441" s="990"/>
      <c r="I441" s="990"/>
      <c r="J441" s="1123"/>
      <c r="K441" s="990"/>
      <c r="L441" s="990"/>
      <c r="M441" s="990"/>
      <c r="N441" s="990"/>
      <c r="O441" s="990"/>
      <c r="P441" s="1123"/>
      <c r="Q441" s="990"/>
      <c r="R441" s="990"/>
      <c r="S441" s="990"/>
      <c r="T441" s="990"/>
      <c r="U441" s="990"/>
      <c r="V441" s="990"/>
      <c r="W441" s="990"/>
      <c r="X441" s="990"/>
      <c r="Y441" s="990"/>
      <c r="Z441" s="990"/>
      <c r="AA441" s="990"/>
      <c r="AB441" s="990"/>
      <c r="AC441" s="990"/>
      <c r="AD441" s="990"/>
      <c r="AE441" s="990"/>
      <c r="AF441" s="990"/>
      <c r="AG441" s="1080"/>
      <c r="AH441" s="1080"/>
      <c r="AI441" s="1080"/>
      <c r="AJ441" s="1080"/>
      <c r="AK441" s="990"/>
    </row>
    <row r="442">
      <c r="A442" s="995"/>
      <c r="B442" s="990"/>
      <c r="C442" s="1122"/>
      <c r="D442" s="995"/>
      <c r="E442" s="995"/>
      <c r="F442" s="990"/>
      <c r="G442" s="990"/>
      <c r="H442" s="990"/>
      <c r="I442" s="990"/>
      <c r="J442" s="1123"/>
      <c r="K442" s="990"/>
      <c r="L442" s="990"/>
      <c r="M442" s="990"/>
      <c r="N442" s="990"/>
      <c r="O442" s="990"/>
      <c r="P442" s="1123"/>
      <c r="Q442" s="990"/>
      <c r="R442" s="990"/>
      <c r="S442" s="990"/>
      <c r="T442" s="990"/>
      <c r="U442" s="990"/>
      <c r="V442" s="990"/>
      <c r="W442" s="990"/>
      <c r="X442" s="990"/>
      <c r="Y442" s="990"/>
      <c r="Z442" s="990"/>
      <c r="AA442" s="990"/>
      <c r="AB442" s="990"/>
      <c r="AC442" s="990"/>
      <c r="AD442" s="990"/>
      <c r="AE442" s="990"/>
      <c r="AF442" s="990"/>
      <c r="AG442" s="1080"/>
      <c r="AH442" s="1080"/>
      <c r="AI442" s="1080"/>
      <c r="AJ442" s="1080"/>
      <c r="AK442" s="990"/>
    </row>
    <row r="443">
      <c r="A443" s="995"/>
      <c r="B443" s="990"/>
      <c r="C443" s="1122"/>
      <c r="D443" s="995"/>
      <c r="E443" s="995"/>
      <c r="F443" s="990"/>
      <c r="G443" s="990"/>
      <c r="H443" s="990"/>
      <c r="I443" s="990"/>
      <c r="J443" s="1123"/>
      <c r="K443" s="990"/>
      <c r="L443" s="990"/>
      <c r="M443" s="990"/>
      <c r="N443" s="990"/>
      <c r="O443" s="990"/>
      <c r="P443" s="1123"/>
      <c r="Q443" s="990"/>
      <c r="R443" s="990"/>
      <c r="S443" s="990"/>
      <c r="T443" s="990"/>
      <c r="U443" s="990"/>
      <c r="V443" s="990"/>
      <c r="W443" s="990"/>
      <c r="X443" s="990"/>
      <c r="Y443" s="990"/>
      <c r="Z443" s="990"/>
      <c r="AA443" s="990"/>
      <c r="AB443" s="990"/>
      <c r="AC443" s="990"/>
      <c r="AD443" s="990"/>
      <c r="AE443" s="990"/>
      <c r="AF443" s="990"/>
      <c r="AG443" s="1080"/>
      <c r="AH443" s="1080"/>
      <c r="AI443" s="1080"/>
      <c r="AJ443" s="1080"/>
      <c r="AK443" s="990"/>
    </row>
    <row r="444">
      <c r="A444" s="995"/>
      <c r="B444" s="990"/>
      <c r="C444" s="1122"/>
      <c r="D444" s="995"/>
      <c r="E444" s="995"/>
      <c r="F444" s="990"/>
      <c r="G444" s="990"/>
      <c r="H444" s="990"/>
      <c r="I444" s="990"/>
      <c r="J444" s="1123"/>
      <c r="K444" s="990"/>
      <c r="L444" s="990"/>
      <c r="M444" s="990"/>
      <c r="N444" s="990"/>
      <c r="O444" s="990"/>
      <c r="P444" s="1123"/>
      <c r="Q444" s="990"/>
      <c r="R444" s="990"/>
      <c r="S444" s="990"/>
      <c r="T444" s="990"/>
      <c r="U444" s="990"/>
      <c r="V444" s="990"/>
      <c r="W444" s="990"/>
      <c r="X444" s="990"/>
      <c r="Y444" s="990"/>
      <c r="Z444" s="990"/>
      <c r="AA444" s="990"/>
      <c r="AB444" s="990"/>
      <c r="AC444" s="990"/>
      <c r="AD444" s="990"/>
      <c r="AE444" s="990"/>
      <c r="AF444" s="990"/>
      <c r="AG444" s="1080"/>
      <c r="AH444" s="1080"/>
      <c r="AI444" s="1080"/>
      <c r="AJ444" s="1080"/>
      <c r="AK444" s="990"/>
    </row>
    <row r="445">
      <c r="A445" s="995"/>
      <c r="B445" s="990"/>
      <c r="C445" s="1122"/>
      <c r="D445" s="995"/>
      <c r="E445" s="995"/>
      <c r="F445" s="990"/>
      <c r="G445" s="990"/>
      <c r="H445" s="990"/>
      <c r="I445" s="990"/>
      <c r="J445" s="1123"/>
      <c r="K445" s="990"/>
      <c r="L445" s="990"/>
      <c r="M445" s="990"/>
      <c r="N445" s="990"/>
      <c r="O445" s="990"/>
      <c r="P445" s="1123"/>
      <c r="Q445" s="990"/>
      <c r="R445" s="990"/>
      <c r="S445" s="990"/>
      <c r="T445" s="990"/>
      <c r="U445" s="990"/>
      <c r="V445" s="990"/>
      <c r="W445" s="990"/>
      <c r="X445" s="990"/>
      <c r="Y445" s="990"/>
      <c r="Z445" s="990"/>
      <c r="AA445" s="990"/>
      <c r="AB445" s="990"/>
      <c r="AC445" s="990"/>
      <c r="AD445" s="990"/>
      <c r="AE445" s="990"/>
      <c r="AF445" s="990"/>
      <c r="AG445" s="1080"/>
      <c r="AH445" s="1080"/>
      <c r="AI445" s="1080"/>
      <c r="AJ445" s="1080"/>
      <c r="AK445" s="990"/>
    </row>
    <row r="446">
      <c r="A446" s="995"/>
      <c r="B446" s="990"/>
      <c r="C446" s="1122"/>
      <c r="D446" s="995"/>
      <c r="E446" s="995"/>
      <c r="F446" s="990"/>
      <c r="G446" s="990"/>
      <c r="H446" s="990"/>
      <c r="I446" s="990"/>
      <c r="J446" s="1123"/>
      <c r="K446" s="990"/>
      <c r="L446" s="990"/>
      <c r="M446" s="990"/>
      <c r="N446" s="990"/>
      <c r="O446" s="990"/>
      <c r="P446" s="1123"/>
      <c r="Q446" s="990"/>
      <c r="R446" s="990"/>
      <c r="S446" s="990"/>
      <c r="T446" s="990"/>
      <c r="U446" s="990"/>
      <c r="V446" s="990"/>
      <c r="W446" s="990"/>
      <c r="X446" s="990"/>
      <c r="Y446" s="990"/>
      <c r="Z446" s="990"/>
      <c r="AA446" s="990"/>
      <c r="AB446" s="990"/>
      <c r="AC446" s="990"/>
      <c r="AD446" s="990"/>
      <c r="AE446" s="990"/>
      <c r="AF446" s="990"/>
      <c r="AG446" s="1080"/>
      <c r="AH446" s="1080"/>
      <c r="AI446" s="1080"/>
      <c r="AJ446" s="1080"/>
      <c r="AK446" s="990"/>
    </row>
    <row r="447">
      <c r="A447" s="995"/>
      <c r="B447" s="990"/>
      <c r="C447" s="1122"/>
      <c r="D447" s="995"/>
      <c r="E447" s="995"/>
      <c r="F447" s="990"/>
      <c r="G447" s="990"/>
      <c r="H447" s="990"/>
      <c r="I447" s="990"/>
      <c r="J447" s="1123"/>
      <c r="K447" s="990"/>
      <c r="L447" s="990"/>
      <c r="M447" s="990"/>
      <c r="N447" s="990"/>
      <c r="O447" s="990"/>
      <c r="P447" s="1123"/>
      <c r="Q447" s="990"/>
      <c r="R447" s="990"/>
      <c r="S447" s="990"/>
      <c r="T447" s="990"/>
      <c r="U447" s="990"/>
      <c r="V447" s="990"/>
      <c r="W447" s="990"/>
      <c r="X447" s="990"/>
      <c r="Y447" s="990"/>
      <c r="Z447" s="990"/>
      <c r="AA447" s="990"/>
      <c r="AB447" s="990"/>
      <c r="AC447" s="990"/>
      <c r="AD447" s="990"/>
      <c r="AE447" s="990"/>
      <c r="AF447" s="990"/>
      <c r="AG447" s="1080"/>
      <c r="AH447" s="1080"/>
      <c r="AI447" s="1080"/>
      <c r="AJ447" s="1080"/>
      <c r="AK447" s="990"/>
    </row>
    <row r="448">
      <c r="A448" s="995"/>
      <c r="B448" s="990"/>
      <c r="C448" s="1122"/>
      <c r="D448" s="995"/>
      <c r="E448" s="995"/>
      <c r="F448" s="990"/>
      <c r="G448" s="990"/>
      <c r="H448" s="990"/>
      <c r="I448" s="990"/>
      <c r="J448" s="1123"/>
      <c r="K448" s="990"/>
      <c r="L448" s="990"/>
      <c r="M448" s="990"/>
      <c r="N448" s="990"/>
      <c r="O448" s="990"/>
      <c r="P448" s="1123"/>
      <c r="Q448" s="990"/>
      <c r="R448" s="990"/>
      <c r="S448" s="990"/>
      <c r="T448" s="990"/>
      <c r="U448" s="990"/>
      <c r="V448" s="990"/>
      <c r="W448" s="990"/>
      <c r="X448" s="990"/>
      <c r="Y448" s="990"/>
      <c r="Z448" s="990"/>
      <c r="AA448" s="990"/>
      <c r="AB448" s="990"/>
      <c r="AC448" s="990"/>
      <c r="AD448" s="990"/>
      <c r="AE448" s="990"/>
      <c r="AF448" s="990"/>
      <c r="AG448" s="1080"/>
      <c r="AH448" s="1080"/>
      <c r="AI448" s="1080"/>
      <c r="AJ448" s="1080"/>
      <c r="AK448" s="990"/>
    </row>
    <row r="449">
      <c r="A449" s="995"/>
      <c r="B449" s="990"/>
      <c r="C449" s="1122"/>
      <c r="D449" s="995"/>
      <c r="E449" s="995"/>
      <c r="F449" s="990"/>
      <c r="G449" s="990"/>
      <c r="H449" s="990"/>
      <c r="I449" s="990"/>
      <c r="J449" s="1123"/>
      <c r="K449" s="990"/>
      <c r="L449" s="990"/>
      <c r="M449" s="990"/>
      <c r="N449" s="990"/>
      <c r="O449" s="990"/>
      <c r="P449" s="1123"/>
      <c r="Q449" s="990"/>
      <c r="R449" s="990"/>
      <c r="S449" s="990"/>
      <c r="T449" s="990"/>
      <c r="U449" s="990"/>
      <c r="V449" s="990"/>
      <c r="W449" s="990"/>
      <c r="X449" s="990"/>
      <c r="Y449" s="990"/>
      <c r="Z449" s="990"/>
      <c r="AA449" s="990"/>
      <c r="AB449" s="990"/>
      <c r="AC449" s="990"/>
      <c r="AD449" s="990"/>
      <c r="AE449" s="990"/>
      <c r="AF449" s="990"/>
      <c r="AG449" s="1080"/>
      <c r="AH449" s="1080"/>
      <c r="AI449" s="1080"/>
      <c r="AJ449" s="1080"/>
      <c r="AK449" s="990"/>
    </row>
    <row r="450">
      <c r="A450" s="995"/>
      <c r="B450" s="990"/>
      <c r="C450" s="1122"/>
      <c r="D450" s="995"/>
      <c r="E450" s="995"/>
      <c r="F450" s="990"/>
      <c r="G450" s="990"/>
      <c r="H450" s="990"/>
      <c r="I450" s="990"/>
      <c r="J450" s="1123"/>
      <c r="K450" s="990"/>
      <c r="L450" s="990"/>
      <c r="M450" s="990"/>
      <c r="N450" s="990"/>
      <c r="O450" s="990"/>
      <c r="P450" s="1123"/>
      <c r="Q450" s="990"/>
      <c r="R450" s="990"/>
      <c r="S450" s="990"/>
      <c r="T450" s="990"/>
      <c r="U450" s="990"/>
      <c r="V450" s="990"/>
      <c r="W450" s="990"/>
      <c r="X450" s="990"/>
      <c r="Y450" s="990"/>
      <c r="Z450" s="990"/>
      <c r="AA450" s="990"/>
      <c r="AB450" s="990"/>
      <c r="AC450" s="990"/>
      <c r="AD450" s="990"/>
      <c r="AE450" s="990"/>
      <c r="AF450" s="990"/>
      <c r="AG450" s="1080"/>
      <c r="AH450" s="1080"/>
      <c r="AI450" s="1080"/>
      <c r="AJ450" s="1080"/>
      <c r="AK450" s="990"/>
    </row>
    <row r="451">
      <c r="A451" s="995"/>
      <c r="B451" s="990"/>
      <c r="C451" s="1122"/>
      <c r="D451" s="995"/>
      <c r="E451" s="995"/>
      <c r="F451" s="990"/>
      <c r="G451" s="990"/>
      <c r="H451" s="990"/>
      <c r="I451" s="990"/>
      <c r="J451" s="1123"/>
      <c r="K451" s="990"/>
      <c r="L451" s="990"/>
      <c r="M451" s="990"/>
      <c r="N451" s="990"/>
      <c r="O451" s="990"/>
      <c r="P451" s="1123"/>
      <c r="Q451" s="990"/>
      <c r="R451" s="990"/>
      <c r="S451" s="990"/>
      <c r="T451" s="990"/>
      <c r="U451" s="990"/>
      <c r="V451" s="990"/>
      <c r="W451" s="990"/>
      <c r="X451" s="990"/>
      <c r="Y451" s="990"/>
      <c r="Z451" s="990"/>
      <c r="AA451" s="990"/>
      <c r="AB451" s="990"/>
      <c r="AC451" s="990"/>
      <c r="AD451" s="990"/>
      <c r="AE451" s="990"/>
      <c r="AF451" s="990"/>
      <c r="AG451" s="1080"/>
      <c r="AH451" s="1080"/>
      <c r="AI451" s="1080"/>
      <c r="AJ451" s="1080"/>
      <c r="AK451" s="990"/>
    </row>
    <row r="452">
      <c r="A452" s="995"/>
      <c r="B452" s="990"/>
      <c r="C452" s="1122"/>
      <c r="D452" s="995"/>
      <c r="E452" s="995"/>
      <c r="F452" s="990"/>
      <c r="G452" s="990"/>
      <c r="H452" s="990"/>
      <c r="I452" s="990"/>
      <c r="J452" s="1123"/>
      <c r="K452" s="990"/>
      <c r="L452" s="990"/>
      <c r="M452" s="990"/>
      <c r="N452" s="990"/>
      <c r="O452" s="990"/>
      <c r="P452" s="1123"/>
      <c r="Q452" s="990"/>
      <c r="R452" s="990"/>
      <c r="S452" s="990"/>
      <c r="T452" s="990"/>
      <c r="U452" s="990"/>
      <c r="V452" s="990"/>
      <c r="W452" s="990"/>
      <c r="X452" s="990"/>
      <c r="Y452" s="990"/>
      <c r="Z452" s="990"/>
      <c r="AA452" s="990"/>
      <c r="AB452" s="990"/>
      <c r="AC452" s="990"/>
      <c r="AD452" s="990"/>
      <c r="AE452" s="990"/>
      <c r="AF452" s="990"/>
      <c r="AG452" s="1080"/>
      <c r="AH452" s="1080"/>
      <c r="AI452" s="1080"/>
      <c r="AJ452" s="1080"/>
      <c r="AK452" s="990"/>
    </row>
    <row r="453">
      <c r="A453" s="995"/>
      <c r="B453" s="990"/>
      <c r="C453" s="1122"/>
      <c r="D453" s="995"/>
      <c r="E453" s="995"/>
      <c r="F453" s="990"/>
      <c r="G453" s="990"/>
      <c r="H453" s="990"/>
      <c r="I453" s="990"/>
      <c r="J453" s="1123"/>
      <c r="K453" s="990"/>
      <c r="L453" s="990"/>
      <c r="M453" s="990"/>
      <c r="N453" s="990"/>
      <c r="O453" s="990"/>
      <c r="P453" s="1123"/>
      <c r="Q453" s="990"/>
      <c r="R453" s="990"/>
      <c r="S453" s="990"/>
      <c r="T453" s="990"/>
      <c r="U453" s="990"/>
      <c r="V453" s="990"/>
      <c r="W453" s="990"/>
      <c r="X453" s="990"/>
      <c r="Y453" s="990"/>
      <c r="Z453" s="990"/>
      <c r="AA453" s="990"/>
      <c r="AB453" s="990"/>
      <c r="AC453" s="990"/>
      <c r="AD453" s="990"/>
      <c r="AE453" s="990"/>
      <c r="AF453" s="990"/>
      <c r="AG453" s="1080"/>
      <c r="AH453" s="1080"/>
      <c r="AI453" s="1080"/>
      <c r="AJ453" s="1080"/>
      <c r="AK453" s="990"/>
    </row>
    <row r="454">
      <c r="A454" s="995"/>
      <c r="B454" s="990"/>
      <c r="C454" s="1122"/>
      <c r="D454" s="995"/>
      <c r="E454" s="995"/>
      <c r="F454" s="990"/>
      <c r="G454" s="990"/>
      <c r="H454" s="990"/>
      <c r="I454" s="990"/>
      <c r="J454" s="1123"/>
      <c r="K454" s="990"/>
      <c r="L454" s="990"/>
      <c r="M454" s="990"/>
      <c r="N454" s="990"/>
      <c r="O454" s="990"/>
      <c r="P454" s="1123"/>
      <c r="Q454" s="990"/>
      <c r="R454" s="990"/>
      <c r="S454" s="990"/>
      <c r="T454" s="990"/>
      <c r="U454" s="990"/>
      <c r="V454" s="990"/>
      <c r="W454" s="990"/>
      <c r="X454" s="990"/>
      <c r="Y454" s="990"/>
      <c r="Z454" s="990"/>
      <c r="AA454" s="990"/>
      <c r="AB454" s="990"/>
      <c r="AC454" s="990"/>
      <c r="AD454" s="990"/>
      <c r="AE454" s="990"/>
      <c r="AF454" s="990"/>
      <c r="AG454" s="1080"/>
      <c r="AH454" s="1080"/>
      <c r="AI454" s="1080"/>
      <c r="AJ454" s="1080"/>
      <c r="AK454" s="990"/>
    </row>
    <row r="455">
      <c r="A455" s="995"/>
      <c r="B455" s="990"/>
      <c r="C455" s="1122"/>
      <c r="D455" s="995"/>
      <c r="E455" s="995"/>
      <c r="F455" s="990"/>
      <c r="G455" s="990"/>
      <c r="H455" s="990"/>
      <c r="I455" s="990"/>
      <c r="J455" s="1123"/>
      <c r="K455" s="990"/>
      <c r="L455" s="990"/>
      <c r="M455" s="990"/>
      <c r="N455" s="990"/>
      <c r="O455" s="990"/>
      <c r="P455" s="1123"/>
      <c r="Q455" s="990"/>
      <c r="R455" s="990"/>
      <c r="S455" s="990"/>
      <c r="T455" s="990"/>
      <c r="U455" s="990"/>
      <c r="V455" s="990"/>
      <c r="W455" s="990"/>
      <c r="X455" s="990"/>
      <c r="Y455" s="990"/>
      <c r="Z455" s="990"/>
      <c r="AA455" s="990"/>
      <c r="AB455" s="990"/>
      <c r="AC455" s="990"/>
      <c r="AD455" s="990"/>
      <c r="AE455" s="990"/>
      <c r="AF455" s="990"/>
      <c r="AG455" s="1080"/>
      <c r="AH455" s="1080"/>
      <c r="AI455" s="1080"/>
      <c r="AJ455" s="1080"/>
      <c r="AK455" s="990"/>
    </row>
    <row r="456">
      <c r="A456" s="995"/>
      <c r="B456" s="990"/>
      <c r="C456" s="1122"/>
      <c r="D456" s="995"/>
      <c r="E456" s="995"/>
      <c r="F456" s="990"/>
      <c r="G456" s="990"/>
      <c r="H456" s="990"/>
      <c r="I456" s="990"/>
      <c r="J456" s="1123"/>
      <c r="K456" s="990"/>
      <c r="L456" s="990"/>
      <c r="M456" s="990"/>
      <c r="N456" s="990"/>
      <c r="O456" s="990"/>
      <c r="P456" s="1123"/>
      <c r="Q456" s="990"/>
      <c r="R456" s="990"/>
      <c r="S456" s="990"/>
      <c r="T456" s="990"/>
      <c r="U456" s="990"/>
      <c r="V456" s="990"/>
      <c r="W456" s="990"/>
      <c r="X456" s="990"/>
      <c r="Y456" s="990"/>
      <c r="Z456" s="990"/>
      <c r="AA456" s="990"/>
      <c r="AB456" s="990"/>
      <c r="AC456" s="990"/>
      <c r="AD456" s="990"/>
      <c r="AE456" s="990"/>
      <c r="AF456" s="990"/>
      <c r="AG456" s="1080"/>
      <c r="AH456" s="1080"/>
      <c r="AI456" s="1080"/>
      <c r="AJ456" s="1080"/>
      <c r="AK456" s="990"/>
    </row>
    <row r="457">
      <c r="A457" s="995"/>
      <c r="B457" s="990"/>
      <c r="C457" s="1122"/>
      <c r="D457" s="995"/>
      <c r="E457" s="995"/>
      <c r="F457" s="990"/>
      <c r="G457" s="990"/>
      <c r="H457" s="990"/>
      <c r="I457" s="990"/>
      <c r="J457" s="1123"/>
      <c r="K457" s="990"/>
      <c r="L457" s="990"/>
      <c r="M457" s="990"/>
      <c r="N457" s="990"/>
      <c r="O457" s="990"/>
      <c r="P457" s="1123"/>
      <c r="Q457" s="990"/>
      <c r="R457" s="990"/>
      <c r="S457" s="990"/>
      <c r="T457" s="990"/>
      <c r="U457" s="990"/>
      <c r="V457" s="990"/>
      <c r="W457" s="990"/>
      <c r="X457" s="990"/>
      <c r="Y457" s="990"/>
      <c r="Z457" s="990"/>
      <c r="AA457" s="990"/>
      <c r="AB457" s="990"/>
      <c r="AC457" s="990"/>
      <c r="AD457" s="990"/>
      <c r="AE457" s="990"/>
      <c r="AF457" s="990"/>
      <c r="AG457" s="1080"/>
      <c r="AH457" s="1080"/>
      <c r="AI457" s="1080"/>
      <c r="AJ457" s="1080"/>
      <c r="AK457" s="990"/>
    </row>
    <row r="458">
      <c r="A458" s="995"/>
      <c r="B458" s="990"/>
      <c r="C458" s="1122"/>
      <c r="D458" s="995"/>
      <c r="E458" s="995"/>
      <c r="F458" s="990"/>
      <c r="G458" s="990"/>
      <c r="H458" s="990"/>
      <c r="I458" s="990"/>
      <c r="J458" s="1123"/>
      <c r="K458" s="990"/>
      <c r="L458" s="990"/>
      <c r="M458" s="990"/>
      <c r="N458" s="990"/>
      <c r="O458" s="990"/>
      <c r="P458" s="1123"/>
      <c r="Q458" s="990"/>
      <c r="R458" s="990"/>
      <c r="S458" s="990"/>
      <c r="T458" s="990"/>
      <c r="U458" s="990"/>
      <c r="V458" s="990"/>
      <c r="W458" s="990"/>
      <c r="X458" s="990"/>
      <c r="Y458" s="990"/>
      <c r="Z458" s="990"/>
      <c r="AA458" s="990"/>
      <c r="AB458" s="990"/>
      <c r="AC458" s="990"/>
      <c r="AD458" s="990"/>
      <c r="AE458" s="990"/>
      <c r="AF458" s="990"/>
      <c r="AG458" s="1080"/>
      <c r="AH458" s="1080"/>
      <c r="AI458" s="1080"/>
      <c r="AJ458" s="1080"/>
      <c r="AK458" s="990"/>
    </row>
    <row r="459">
      <c r="A459" s="995"/>
      <c r="B459" s="990"/>
      <c r="C459" s="1122"/>
      <c r="D459" s="995"/>
      <c r="E459" s="995"/>
      <c r="F459" s="990"/>
      <c r="G459" s="990"/>
      <c r="H459" s="990"/>
      <c r="I459" s="990"/>
      <c r="J459" s="1123"/>
      <c r="K459" s="990"/>
      <c r="L459" s="990"/>
      <c r="M459" s="990"/>
      <c r="N459" s="990"/>
      <c r="O459" s="990"/>
      <c r="P459" s="1123"/>
      <c r="Q459" s="990"/>
      <c r="R459" s="990"/>
      <c r="S459" s="990"/>
      <c r="T459" s="990"/>
      <c r="U459" s="990"/>
      <c r="V459" s="990"/>
      <c r="W459" s="990"/>
      <c r="X459" s="990"/>
      <c r="Y459" s="990"/>
      <c r="Z459" s="990"/>
      <c r="AA459" s="990"/>
      <c r="AB459" s="990"/>
      <c r="AC459" s="990"/>
      <c r="AD459" s="990"/>
      <c r="AE459" s="990"/>
      <c r="AF459" s="990"/>
      <c r="AG459" s="1080"/>
      <c r="AH459" s="1080"/>
      <c r="AI459" s="1080"/>
      <c r="AJ459" s="1080"/>
      <c r="AK459" s="990"/>
    </row>
    <row r="460">
      <c r="A460" s="995"/>
      <c r="B460" s="990"/>
      <c r="C460" s="1122"/>
      <c r="D460" s="995"/>
      <c r="E460" s="995"/>
      <c r="F460" s="990"/>
      <c r="G460" s="990"/>
      <c r="H460" s="990"/>
      <c r="I460" s="990"/>
      <c r="J460" s="1123"/>
      <c r="K460" s="990"/>
      <c r="L460" s="990"/>
      <c r="M460" s="990"/>
      <c r="N460" s="990"/>
      <c r="O460" s="990"/>
      <c r="P460" s="1123"/>
      <c r="Q460" s="990"/>
      <c r="R460" s="990"/>
      <c r="S460" s="990"/>
      <c r="T460" s="990"/>
      <c r="U460" s="990"/>
      <c r="V460" s="990"/>
      <c r="W460" s="990"/>
      <c r="X460" s="990"/>
      <c r="Y460" s="990"/>
      <c r="Z460" s="990"/>
      <c r="AA460" s="990"/>
      <c r="AB460" s="990"/>
      <c r="AC460" s="990"/>
      <c r="AD460" s="990"/>
      <c r="AE460" s="990"/>
      <c r="AF460" s="990"/>
      <c r="AG460" s="1080"/>
      <c r="AH460" s="1080"/>
      <c r="AI460" s="1080"/>
      <c r="AJ460" s="1080"/>
      <c r="AK460" s="990"/>
    </row>
    <row r="461">
      <c r="A461" s="995"/>
      <c r="B461" s="990"/>
      <c r="C461" s="1122"/>
      <c r="D461" s="995"/>
      <c r="E461" s="995"/>
      <c r="F461" s="990"/>
      <c r="G461" s="990"/>
      <c r="H461" s="990"/>
      <c r="I461" s="990"/>
      <c r="J461" s="1123"/>
      <c r="K461" s="990"/>
      <c r="L461" s="990"/>
      <c r="M461" s="990"/>
      <c r="N461" s="990"/>
      <c r="O461" s="990"/>
      <c r="P461" s="1123"/>
      <c r="Q461" s="990"/>
      <c r="R461" s="990"/>
      <c r="S461" s="990"/>
      <c r="T461" s="990"/>
      <c r="U461" s="990"/>
      <c r="V461" s="990"/>
      <c r="W461" s="990"/>
      <c r="X461" s="990"/>
      <c r="Y461" s="990"/>
      <c r="Z461" s="990"/>
      <c r="AA461" s="990"/>
      <c r="AB461" s="990"/>
      <c r="AC461" s="990"/>
      <c r="AD461" s="990"/>
      <c r="AE461" s="990"/>
      <c r="AF461" s="990"/>
      <c r="AG461" s="1080"/>
      <c r="AH461" s="1080"/>
      <c r="AI461" s="1080"/>
      <c r="AJ461" s="1080"/>
      <c r="AK461" s="990"/>
    </row>
    <row r="462">
      <c r="A462" s="995"/>
      <c r="B462" s="990"/>
      <c r="C462" s="1122"/>
      <c r="D462" s="995"/>
      <c r="E462" s="995"/>
      <c r="F462" s="990"/>
      <c r="G462" s="990"/>
      <c r="H462" s="990"/>
      <c r="I462" s="990"/>
      <c r="J462" s="1123"/>
      <c r="K462" s="990"/>
      <c r="L462" s="990"/>
      <c r="M462" s="990"/>
      <c r="N462" s="990"/>
      <c r="O462" s="990"/>
      <c r="P462" s="1123"/>
      <c r="Q462" s="990"/>
      <c r="R462" s="990"/>
      <c r="S462" s="990"/>
      <c r="T462" s="990"/>
      <c r="U462" s="990"/>
      <c r="V462" s="990"/>
      <c r="W462" s="990"/>
      <c r="X462" s="990"/>
      <c r="Y462" s="990"/>
      <c r="Z462" s="990"/>
      <c r="AA462" s="990"/>
      <c r="AB462" s="990"/>
      <c r="AC462" s="990"/>
      <c r="AD462" s="990"/>
      <c r="AE462" s="990"/>
      <c r="AF462" s="990"/>
      <c r="AG462" s="1080"/>
      <c r="AH462" s="1080"/>
      <c r="AI462" s="1080"/>
      <c r="AJ462" s="1080"/>
      <c r="AK462" s="990"/>
    </row>
    <row r="463">
      <c r="A463" s="995"/>
      <c r="B463" s="990"/>
      <c r="C463" s="1122"/>
      <c r="D463" s="995"/>
      <c r="E463" s="995"/>
      <c r="F463" s="990"/>
      <c r="G463" s="990"/>
      <c r="H463" s="990"/>
      <c r="I463" s="990"/>
      <c r="J463" s="1123"/>
      <c r="K463" s="990"/>
      <c r="L463" s="990"/>
      <c r="M463" s="990"/>
      <c r="N463" s="990"/>
      <c r="O463" s="990"/>
      <c r="P463" s="1123"/>
      <c r="Q463" s="990"/>
      <c r="R463" s="990"/>
      <c r="S463" s="990"/>
      <c r="T463" s="990"/>
      <c r="U463" s="990"/>
      <c r="V463" s="990"/>
      <c r="W463" s="990"/>
      <c r="X463" s="990"/>
      <c r="Y463" s="990"/>
      <c r="Z463" s="990"/>
      <c r="AA463" s="990"/>
      <c r="AB463" s="990"/>
      <c r="AC463" s="990"/>
      <c r="AD463" s="990"/>
      <c r="AE463" s="990"/>
      <c r="AF463" s="990"/>
      <c r="AG463" s="1080"/>
      <c r="AH463" s="1080"/>
      <c r="AI463" s="1080"/>
      <c r="AJ463" s="1080"/>
      <c r="AK463" s="990"/>
    </row>
    <row r="464">
      <c r="A464" s="995"/>
      <c r="B464" s="990"/>
      <c r="C464" s="1122"/>
      <c r="D464" s="995"/>
      <c r="E464" s="995"/>
      <c r="F464" s="990"/>
      <c r="G464" s="990"/>
      <c r="H464" s="990"/>
      <c r="I464" s="990"/>
      <c r="J464" s="1123"/>
      <c r="K464" s="990"/>
      <c r="L464" s="990"/>
      <c r="M464" s="990"/>
      <c r="N464" s="990"/>
      <c r="O464" s="990"/>
      <c r="P464" s="1123"/>
      <c r="Q464" s="990"/>
      <c r="R464" s="990"/>
      <c r="S464" s="990"/>
      <c r="T464" s="990"/>
      <c r="U464" s="990"/>
      <c r="V464" s="990"/>
      <c r="W464" s="990"/>
      <c r="X464" s="990"/>
      <c r="Y464" s="990"/>
      <c r="Z464" s="990"/>
      <c r="AA464" s="990"/>
      <c r="AB464" s="990"/>
      <c r="AC464" s="990"/>
      <c r="AD464" s="990"/>
      <c r="AE464" s="990"/>
      <c r="AF464" s="990"/>
      <c r="AG464" s="1080"/>
      <c r="AH464" s="1080"/>
      <c r="AI464" s="1080"/>
      <c r="AJ464" s="1080"/>
      <c r="AK464" s="990"/>
    </row>
    <row r="465">
      <c r="A465" s="995"/>
      <c r="B465" s="990"/>
      <c r="C465" s="1122"/>
      <c r="D465" s="995"/>
      <c r="E465" s="995"/>
      <c r="F465" s="990"/>
      <c r="G465" s="990"/>
      <c r="H465" s="990"/>
      <c r="I465" s="990"/>
      <c r="J465" s="1123"/>
      <c r="K465" s="990"/>
      <c r="L465" s="990"/>
      <c r="M465" s="990"/>
      <c r="N465" s="990"/>
      <c r="O465" s="990"/>
      <c r="P465" s="1123"/>
      <c r="Q465" s="990"/>
      <c r="R465" s="990"/>
      <c r="S465" s="990"/>
      <c r="T465" s="990"/>
      <c r="U465" s="990"/>
      <c r="V465" s="990"/>
      <c r="W465" s="990"/>
      <c r="X465" s="990"/>
      <c r="Y465" s="990"/>
      <c r="Z465" s="990"/>
      <c r="AA465" s="990"/>
      <c r="AB465" s="990"/>
      <c r="AC465" s="990"/>
      <c r="AD465" s="990"/>
      <c r="AE465" s="990"/>
      <c r="AF465" s="990"/>
      <c r="AG465" s="1080"/>
      <c r="AH465" s="1080"/>
      <c r="AI465" s="1080"/>
      <c r="AJ465" s="1080"/>
      <c r="AK465" s="990"/>
    </row>
    <row r="466">
      <c r="A466" s="995"/>
      <c r="B466" s="990"/>
      <c r="C466" s="1122"/>
      <c r="D466" s="995"/>
      <c r="E466" s="995"/>
      <c r="F466" s="990"/>
      <c r="G466" s="990"/>
      <c r="H466" s="990"/>
      <c r="I466" s="990"/>
      <c r="J466" s="1123"/>
      <c r="K466" s="990"/>
      <c r="L466" s="990"/>
      <c r="M466" s="990"/>
      <c r="N466" s="990"/>
      <c r="O466" s="990"/>
      <c r="P466" s="1123"/>
      <c r="Q466" s="990"/>
      <c r="R466" s="990"/>
      <c r="S466" s="990"/>
      <c r="T466" s="990"/>
      <c r="U466" s="990"/>
      <c r="V466" s="990"/>
      <c r="W466" s="990"/>
      <c r="X466" s="990"/>
      <c r="Y466" s="990"/>
      <c r="Z466" s="990"/>
      <c r="AA466" s="990"/>
      <c r="AB466" s="990"/>
      <c r="AC466" s="990"/>
      <c r="AD466" s="990"/>
      <c r="AE466" s="990"/>
      <c r="AF466" s="990"/>
      <c r="AG466" s="1080"/>
      <c r="AH466" s="1080"/>
      <c r="AI466" s="1080"/>
      <c r="AJ466" s="1080"/>
      <c r="AK466" s="990"/>
    </row>
    <row r="467">
      <c r="A467" s="995"/>
      <c r="B467" s="990"/>
      <c r="C467" s="1122"/>
      <c r="D467" s="995"/>
      <c r="E467" s="995"/>
      <c r="F467" s="990"/>
      <c r="G467" s="990"/>
      <c r="H467" s="990"/>
      <c r="I467" s="990"/>
      <c r="J467" s="1123"/>
      <c r="K467" s="990"/>
      <c r="L467" s="990"/>
      <c r="M467" s="990"/>
      <c r="N467" s="990"/>
      <c r="O467" s="990"/>
      <c r="P467" s="1123"/>
      <c r="Q467" s="990"/>
      <c r="R467" s="990"/>
      <c r="S467" s="990"/>
      <c r="T467" s="990"/>
      <c r="U467" s="990"/>
      <c r="V467" s="990"/>
      <c r="W467" s="990"/>
      <c r="X467" s="990"/>
      <c r="Y467" s="990"/>
      <c r="Z467" s="990"/>
      <c r="AA467" s="990"/>
      <c r="AB467" s="990"/>
      <c r="AC467" s="990"/>
      <c r="AD467" s="990"/>
      <c r="AE467" s="990"/>
      <c r="AF467" s="990"/>
      <c r="AG467" s="1080"/>
      <c r="AH467" s="1080"/>
      <c r="AI467" s="1080"/>
      <c r="AJ467" s="1080"/>
      <c r="AK467" s="990"/>
    </row>
    <row r="468">
      <c r="A468" s="995"/>
      <c r="B468" s="990"/>
      <c r="C468" s="1122"/>
      <c r="D468" s="995"/>
      <c r="E468" s="995"/>
      <c r="F468" s="990"/>
      <c r="G468" s="990"/>
      <c r="H468" s="990"/>
      <c r="I468" s="990"/>
      <c r="J468" s="1123"/>
      <c r="K468" s="990"/>
      <c r="L468" s="990"/>
      <c r="M468" s="990"/>
      <c r="N468" s="990"/>
      <c r="O468" s="990"/>
      <c r="P468" s="1123"/>
      <c r="Q468" s="990"/>
      <c r="R468" s="990"/>
      <c r="S468" s="990"/>
      <c r="T468" s="990"/>
      <c r="U468" s="990"/>
      <c r="V468" s="990"/>
      <c r="W468" s="990"/>
      <c r="X468" s="990"/>
      <c r="Y468" s="990"/>
      <c r="Z468" s="990"/>
      <c r="AA468" s="990"/>
      <c r="AB468" s="990"/>
      <c r="AC468" s="990"/>
      <c r="AD468" s="990"/>
      <c r="AE468" s="990"/>
      <c r="AF468" s="990"/>
      <c r="AG468" s="1080"/>
      <c r="AH468" s="1080"/>
      <c r="AI468" s="1080"/>
      <c r="AJ468" s="1080"/>
      <c r="AK468" s="990"/>
    </row>
    <row r="469">
      <c r="A469" s="995"/>
      <c r="B469" s="990"/>
      <c r="C469" s="1122"/>
      <c r="D469" s="995"/>
      <c r="E469" s="995"/>
      <c r="F469" s="990"/>
      <c r="G469" s="990"/>
      <c r="H469" s="990"/>
      <c r="I469" s="990"/>
      <c r="J469" s="1123"/>
      <c r="K469" s="990"/>
      <c r="L469" s="990"/>
      <c r="M469" s="990"/>
      <c r="N469" s="990"/>
      <c r="O469" s="990"/>
      <c r="P469" s="1123"/>
      <c r="Q469" s="990"/>
      <c r="R469" s="990"/>
      <c r="S469" s="990"/>
      <c r="T469" s="990"/>
      <c r="U469" s="990"/>
      <c r="V469" s="990"/>
      <c r="W469" s="990"/>
      <c r="X469" s="990"/>
      <c r="Y469" s="990"/>
      <c r="Z469" s="990"/>
      <c r="AA469" s="990"/>
      <c r="AB469" s="990"/>
      <c r="AC469" s="990"/>
      <c r="AD469" s="990"/>
      <c r="AE469" s="990"/>
      <c r="AF469" s="990"/>
      <c r="AG469" s="1080"/>
      <c r="AH469" s="1080"/>
      <c r="AI469" s="1080"/>
      <c r="AJ469" s="1080"/>
      <c r="AK469" s="990"/>
    </row>
    <row r="470">
      <c r="A470" s="995"/>
      <c r="B470" s="990"/>
      <c r="C470" s="1122"/>
      <c r="D470" s="995"/>
      <c r="E470" s="995"/>
      <c r="F470" s="990"/>
      <c r="G470" s="990"/>
      <c r="H470" s="990"/>
      <c r="I470" s="990"/>
      <c r="J470" s="1123"/>
      <c r="K470" s="990"/>
      <c r="L470" s="990"/>
      <c r="M470" s="990"/>
      <c r="N470" s="990"/>
      <c r="O470" s="990"/>
      <c r="P470" s="1123"/>
      <c r="Q470" s="990"/>
      <c r="R470" s="990"/>
      <c r="S470" s="990"/>
      <c r="T470" s="990"/>
      <c r="U470" s="990"/>
      <c r="V470" s="990"/>
      <c r="W470" s="990"/>
      <c r="X470" s="990"/>
      <c r="Y470" s="990"/>
      <c r="Z470" s="990"/>
      <c r="AA470" s="990"/>
      <c r="AB470" s="990"/>
      <c r="AC470" s="990"/>
      <c r="AD470" s="990"/>
      <c r="AE470" s="990"/>
      <c r="AF470" s="990"/>
      <c r="AG470" s="1080"/>
      <c r="AH470" s="1080"/>
      <c r="AI470" s="1080"/>
      <c r="AJ470" s="1080"/>
      <c r="AK470" s="990"/>
    </row>
    <row r="471">
      <c r="A471" s="995"/>
      <c r="B471" s="990"/>
      <c r="C471" s="1122"/>
      <c r="D471" s="995"/>
      <c r="E471" s="995"/>
      <c r="F471" s="990"/>
      <c r="G471" s="990"/>
      <c r="H471" s="990"/>
      <c r="I471" s="990"/>
      <c r="J471" s="1123"/>
      <c r="K471" s="990"/>
      <c r="L471" s="990"/>
      <c r="M471" s="990"/>
      <c r="N471" s="990"/>
      <c r="O471" s="990"/>
      <c r="P471" s="1123"/>
      <c r="Q471" s="990"/>
      <c r="R471" s="990"/>
      <c r="S471" s="990"/>
      <c r="T471" s="990"/>
      <c r="U471" s="990"/>
      <c r="V471" s="990"/>
      <c r="W471" s="990"/>
      <c r="X471" s="990"/>
      <c r="Y471" s="990"/>
      <c r="Z471" s="990"/>
      <c r="AA471" s="990"/>
      <c r="AB471" s="990"/>
      <c r="AC471" s="990"/>
      <c r="AD471" s="990"/>
      <c r="AE471" s="990"/>
      <c r="AF471" s="990"/>
      <c r="AG471" s="1080"/>
      <c r="AH471" s="1080"/>
      <c r="AI471" s="1080"/>
      <c r="AJ471" s="1080"/>
      <c r="AK471" s="990"/>
    </row>
    <row r="472">
      <c r="A472" s="995"/>
      <c r="B472" s="990"/>
      <c r="C472" s="1122"/>
      <c r="D472" s="995"/>
      <c r="E472" s="995"/>
      <c r="F472" s="990"/>
      <c r="G472" s="990"/>
      <c r="H472" s="990"/>
      <c r="I472" s="990"/>
      <c r="J472" s="1123"/>
      <c r="K472" s="990"/>
      <c r="L472" s="990"/>
      <c r="M472" s="990"/>
      <c r="N472" s="990"/>
      <c r="O472" s="990"/>
      <c r="P472" s="1123"/>
      <c r="Q472" s="990"/>
      <c r="R472" s="990"/>
      <c r="S472" s="990"/>
      <c r="T472" s="990"/>
      <c r="U472" s="990"/>
      <c r="V472" s="990"/>
      <c r="W472" s="990"/>
      <c r="X472" s="990"/>
      <c r="Y472" s="990"/>
      <c r="Z472" s="990"/>
      <c r="AA472" s="990"/>
      <c r="AB472" s="990"/>
      <c r="AC472" s="990"/>
      <c r="AD472" s="990"/>
      <c r="AE472" s="990"/>
      <c r="AF472" s="990"/>
      <c r="AG472" s="1080"/>
      <c r="AH472" s="1080"/>
      <c r="AI472" s="1080"/>
      <c r="AJ472" s="1080"/>
      <c r="AK472" s="990"/>
    </row>
    <row r="473">
      <c r="A473" s="995"/>
      <c r="B473" s="990"/>
      <c r="C473" s="1122"/>
      <c r="D473" s="995"/>
      <c r="E473" s="995"/>
      <c r="F473" s="990"/>
      <c r="G473" s="990"/>
      <c r="H473" s="990"/>
      <c r="I473" s="990"/>
      <c r="J473" s="1123"/>
      <c r="K473" s="990"/>
      <c r="L473" s="990"/>
      <c r="M473" s="990"/>
      <c r="N473" s="990"/>
      <c r="O473" s="990"/>
      <c r="P473" s="1123"/>
      <c r="Q473" s="990"/>
      <c r="R473" s="990"/>
      <c r="S473" s="990"/>
      <c r="T473" s="990"/>
      <c r="U473" s="990"/>
      <c r="V473" s="990"/>
      <c r="W473" s="990"/>
      <c r="X473" s="990"/>
      <c r="Y473" s="990"/>
      <c r="Z473" s="990"/>
      <c r="AA473" s="990"/>
      <c r="AB473" s="990"/>
      <c r="AC473" s="990"/>
      <c r="AD473" s="990"/>
      <c r="AE473" s="990"/>
      <c r="AF473" s="990"/>
      <c r="AG473" s="1080"/>
      <c r="AH473" s="1080"/>
      <c r="AI473" s="1080"/>
      <c r="AJ473" s="1080"/>
      <c r="AK473" s="990"/>
    </row>
    <row r="474">
      <c r="A474" s="995"/>
      <c r="B474" s="990"/>
      <c r="C474" s="1122"/>
      <c r="D474" s="995"/>
      <c r="E474" s="995"/>
      <c r="F474" s="990"/>
      <c r="G474" s="990"/>
      <c r="H474" s="990"/>
      <c r="I474" s="990"/>
      <c r="J474" s="1123"/>
      <c r="K474" s="990"/>
      <c r="L474" s="990"/>
      <c r="M474" s="990"/>
      <c r="N474" s="990"/>
      <c r="O474" s="990"/>
      <c r="P474" s="1123"/>
      <c r="Q474" s="990"/>
      <c r="R474" s="990"/>
      <c r="S474" s="990"/>
      <c r="T474" s="990"/>
      <c r="U474" s="990"/>
      <c r="V474" s="990"/>
      <c r="W474" s="990"/>
      <c r="X474" s="990"/>
      <c r="Y474" s="990"/>
      <c r="Z474" s="990"/>
      <c r="AA474" s="990"/>
      <c r="AB474" s="990"/>
      <c r="AC474" s="990"/>
      <c r="AD474" s="990"/>
      <c r="AE474" s="990"/>
      <c r="AF474" s="990"/>
      <c r="AG474" s="1080"/>
      <c r="AH474" s="1080"/>
      <c r="AI474" s="1080"/>
      <c r="AJ474" s="1080"/>
      <c r="AK474" s="990"/>
    </row>
    <row r="475">
      <c r="A475" s="995"/>
      <c r="B475" s="990"/>
      <c r="C475" s="1122"/>
      <c r="D475" s="995"/>
      <c r="E475" s="995"/>
      <c r="F475" s="990"/>
      <c r="G475" s="990"/>
      <c r="H475" s="990"/>
      <c r="I475" s="990"/>
      <c r="J475" s="1123"/>
      <c r="K475" s="990"/>
      <c r="L475" s="990"/>
      <c r="M475" s="990"/>
      <c r="N475" s="990"/>
      <c r="O475" s="990"/>
      <c r="P475" s="1123"/>
      <c r="Q475" s="990"/>
      <c r="R475" s="990"/>
      <c r="S475" s="990"/>
      <c r="T475" s="990"/>
      <c r="U475" s="990"/>
      <c r="V475" s="990"/>
      <c r="W475" s="990"/>
      <c r="X475" s="990"/>
      <c r="Y475" s="990"/>
      <c r="Z475" s="990"/>
      <c r="AA475" s="990"/>
      <c r="AB475" s="990"/>
      <c r="AC475" s="990"/>
      <c r="AD475" s="990"/>
      <c r="AE475" s="990"/>
      <c r="AF475" s="990"/>
      <c r="AG475" s="1080"/>
      <c r="AH475" s="1080"/>
      <c r="AI475" s="1080"/>
      <c r="AJ475" s="1080"/>
      <c r="AK475" s="990"/>
    </row>
    <row r="476">
      <c r="A476" s="995"/>
      <c r="B476" s="990"/>
      <c r="C476" s="1122"/>
      <c r="D476" s="995"/>
      <c r="E476" s="995"/>
      <c r="F476" s="990"/>
      <c r="G476" s="990"/>
      <c r="H476" s="990"/>
      <c r="I476" s="990"/>
      <c r="J476" s="1123"/>
      <c r="K476" s="990"/>
      <c r="L476" s="990"/>
      <c r="M476" s="990"/>
      <c r="N476" s="990"/>
      <c r="O476" s="990"/>
      <c r="P476" s="1123"/>
      <c r="Q476" s="990"/>
      <c r="R476" s="990"/>
      <c r="S476" s="990"/>
      <c r="T476" s="990"/>
      <c r="U476" s="990"/>
      <c r="V476" s="990"/>
      <c r="W476" s="990"/>
      <c r="X476" s="990"/>
      <c r="Y476" s="990"/>
      <c r="Z476" s="990"/>
      <c r="AA476" s="990"/>
      <c r="AB476" s="990"/>
      <c r="AC476" s="990"/>
      <c r="AD476" s="990"/>
      <c r="AE476" s="990"/>
      <c r="AF476" s="990"/>
      <c r="AG476" s="1080"/>
      <c r="AH476" s="1080"/>
      <c r="AI476" s="1080"/>
      <c r="AJ476" s="1080"/>
      <c r="AK476" s="990"/>
    </row>
    <row r="477">
      <c r="A477" s="995"/>
      <c r="B477" s="990"/>
      <c r="C477" s="1122"/>
      <c r="D477" s="995"/>
      <c r="E477" s="995"/>
      <c r="F477" s="990"/>
      <c r="G477" s="990"/>
      <c r="H477" s="990"/>
      <c r="I477" s="990"/>
      <c r="J477" s="1123"/>
      <c r="K477" s="990"/>
      <c r="L477" s="990"/>
      <c r="M477" s="990"/>
      <c r="N477" s="990"/>
      <c r="O477" s="990"/>
      <c r="P477" s="1123"/>
      <c r="Q477" s="990"/>
      <c r="R477" s="990"/>
      <c r="S477" s="990"/>
      <c r="T477" s="990"/>
      <c r="U477" s="990"/>
      <c r="V477" s="990"/>
      <c r="W477" s="990"/>
      <c r="X477" s="990"/>
      <c r="Y477" s="990"/>
      <c r="Z477" s="990"/>
      <c r="AA477" s="990"/>
      <c r="AB477" s="990"/>
      <c r="AC477" s="990"/>
      <c r="AD477" s="990"/>
      <c r="AE477" s="990"/>
      <c r="AF477" s="990"/>
      <c r="AG477" s="1080"/>
      <c r="AH477" s="1080"/>
      <c r="AI477" s="1080"/>
      <c r="AJ477" s="1080"/>
      <c r="AK477" s="990"/>
    </row>
    <row r="478">
      <c r="A478" s="995"/>
      <c r="B478" s="990"/>
      <c r="C478" s="1122"/>
      <c r="D478" s="995"/>
      <c r="E478" s="995"/>
      <c r="F478" s="990"/>
      <c r="G478" s="990"/>
      <c r="H478" s="990"/>
      <c r="I478" s="990"/>
      <c r="J478" s="1123"/>
      <c r="K478" s="990"/>
      <c r="L478" s="990"/>
      <c r="M478" s="990"/>
      <c r="N478" s="990"/>
      <c r="O478" s="990"/>
      <c r="P478" s="1123"/>
      <c r="Q478" s="990"/>
      <c r="R478" s="990"/>
      <c r="S478" s="990"/>
      <c r="T478" s="990"/>
      <c r="U478" s="990"/>
      <c r="V478" s="990"/>
      <c r="W478" s="990"/>
      <c r="X478" s="990"/>
      <c r="Y478" s="990"/>
      <c r="Z478" s="990"/>
      <c r="AA478" s="990"/>
      <c r="AB478" s="990"/>
      <c r="AC478" s="990"/>
      <c r="AD478" s="990"/>
      <c r="AE478" s="990"/>
      <c r="AF478" s="990"/>
      <c r="AG478" s="1080"/>
      <c r="AH478" s="1080"/>
      <c r="AI478" s="1080"/>
      <c r="AJ478" s="1080"/>
      <c r="AK478" s="990"/>
    </row>
    <row r="479">
      <c r="A479" s="995"/>
      <c r="B479" s="990"/>
      <c r="C479" s="1122"/>
      <c r="D479" s="995"/>
      <c r="E479" s="995"/>
      <c r="F479" s="990"/>
      <c r="G479" s="990"/>
      <c r="H479" s="990"/>
      <c r="I479" s="990"/>
      <c r="J479" s="1123"/>
      <c r="K479" s="990"/>
      <c r="L479" s="990"/>
      <c r="M479" s="990"/>
      <c r="N479" s="990"/>
      <c r="O479" s="990"/>
      <c r="P479" s="1123"/>
      <c r="Q479" s="990"/>
      <c r="R479" s="990"/>
      <c r="S479" s="990"/>
      <c r="T479" s="990"/>
      <c r="U479" s="990"/>
      <c r="V479" s="990"/>
      <c r="W479" s="990"/>
      <c r="X479" s="990"/>
      <c r="Y479" s="990"/>
      <c r="Z479" s="990"/>
      <c r="AA479" s="990"/>
      <c r="AB479" s="990"/>
      <c r="AC479" s="990"/>
      <c r="AD479" s="990"/>
      <c r="AE479" s="990"/>
      <c r="AF479" s="990"/>
      <c r="AG479" s="1080"/>
      <c r="AH479" s="1080"/>
      <c r="AI479" s="1080"/>
      <c r="AJ479" s="1080"/>
      <c r="AK479" s="990"/>
    </row>
    <row r="480">
      <c r="A480" s="995"/>
      <c r="B480" s="990"/>
      <c r="C480" s="1122"/>
      <c r="D480" s="995"/>
      <c r="E480" s="995"/>
      <c r="F480" s="990"/>
      <c r="G480" s="990"/>
      <c r="H480" s="990"/>
      <c r="I480" s="990"/>
      <c r="J480" s="1123"/>
      <c r="K480" s="990"/>
      <c r="L480" s="990"/>
      <c r="M480" s="990"/>
      <c r="N480" s="990"/>
      <c r="O480" s="990"/>
      <c r="P480" s="1123"/>
      <c r="Q480" s="990"/>
      <c r="R480" s="990"/>
      <c r="S480" s="990"/>
      <c r="T480" s="990"/>
      <c r="U480" s="990"/>
      <c r="V480" s="990"/>
      <c r="W480" s="990"/>
      <c r="X480" s="990"/>
      <c r="Y480" s="990"/>
      <c r="Z480" s="990"/>
      <c r="AA480" s="990"/>
      <c r="AB480" s="990"/>
      <c r="AC480" s="990"/>
      <c r="AD480" s="990"/>
      <c r="AE480" s="990"/>
      <c r="AF480" s="990"/>
      <c r="AG480" s="1080"/>
      <c r="AH480" s="1080"/>
      <c r="AI480" s="1080"/>
      <c r="AJ480" s="1080"/>
      <c r="AK480" s="990"/>
    </row>
    <row r="481">
      <c r="A481" s="995"/>
      <c r="B481" s="990"/>
      <c r="C481" s="1122"/>
      <c r="D481" s="995"/>
      <c r="E481" s="995"/>
      <c r="F481" s="990"/>
      <c r="G481" s="990"/>
      <c r="H481" s="990"/>
      <c r="I481" s="990"/>
      <c r="J481" s="1123"/>
      <c r="K481" s="990"/>
      <c r="L481" s="990"/>
      <c r="M481" s="990"/>
      <c r="N481" s="990"/>
      <c r="O481" s="990"/>
      <c r="P481" s="1123"/>
      <c r="Q481" s="990"/>
      <c r="R481" s="990"/>
      <c r="S481" s="990"/>
      <c r="T481" s="990"/>
      <c r="U481" s="990"/>
      <c r="V481" s="990"/>
      <c r="W481" s="990"/>
      <c r="X481" s="990"/>
      <c r="Y481" s="990"/>
      <c r="Z481" s="990"/>
      <c r="AA481" s="990"/>
      <c r="AB481" s="990"/>
      <c r="AC481" s="990"/>
      <c r="AD481" s="990"/>
      <c r="AE481" s="990"/>
      <c r="AF481" s="990"/>
      <c r="AG481" s="1080"/>
      <c r="AH481" s="1080"/>
      <c r="AI481" s="1080"/>
      <c r="AJ481" s="1080"/>
      <c r="AK481" s="990"/>
    </row>
    <row r="482">
      <c r="A482" s="995"/>
      <c r="B482" s="990"/>
      <c r="C482" s="1122"/>
      <c r="D482" s="995"/>
      <c r="E482" s="995"/>
      <c r="F482" s="990"/>
      <c r="G482" s="990"/>
      <c r="H482" s="990"/>
      <c r="I482" s="990"/>
      <c r="J482" s="1123"/>
      <c r="K482" s="990"/>
      <c r="L482" s="990"/>
      <c r="M482" s="990"/>
      <c r="N482" s="990"/>
      <c r="O482" s="990"/>
      <c r="P482" s="1123"/>
      <c r="Q482" s="990"/>
      <c r="R482" s="990"/>
      <c r="S482" s="990"/>
      <c r="T482" s="990"/>
      <c r="U482" s="990"/>
      <c r="V482" s="990"/>
      <c r="W482" s="990"/>
      <c r="X482" s="990"/>
      <c r="Y482" s="990"/>
      <c r="Z482" s="990"/>
      <c r="AA482" s="990"/>
      <c r="AB482" s="990"/>
      <c r="AC482" s="990"/>
      <c r="AD482" s="990"/>
      <c r="AE482" s="990"/>
      <c r="AF482" s="990"/>
      <c r="AG482" s="1080"/>
      <c r="AH482" s="1080"/>
      <c r="AI482" s="1080"/>
      <c r="AJ482" s="1080"/>
      <c r="AK482" s="990"/>
    </row>
    <row r="483">
      <c r="A483" s="995"/>
      <c r="B483" s="990"/>
      <c r="C483" s="1122"/>
      <c r="D483" s="995"/>
      <c r="E483" s="995"/>
      <c r="F483" s="990"/>
      <c r="G483" s="990"/>
      <c r="H483" s="990"/>
      <c r="I483" s="990"/>
      <c r="J483" s="1123"/>
      <c r="K483" s="990"/>
      <c r="L483" s="990"/>
      <c r="M483" s="990"/>
      <c r="N483" s="990"/>
      <c r="O483" s="990"/>
      <c r="P483" s="1123"/>
      <c r="Q483" s="990"/>
      <c r="R483" s="990"/>
      <c r="S483" s="990"/>
      <c r="T483" s="990"/>
      <c r="U483" s="990"/>
      <c r="V483" s="990"/>
      <c r="W483" s="990"/>
      <c r="X483" s="990"/>
      <c r="Y483" s="990"/>
      <c r="Z483" s="990"/>
      <c r="AA483" s="990"/>
      <c r="AB483" s="990"/>
      <c r="AC483" s="990"/>
      <c r="AD483" s="990"/>
      <c r="AE483" s="990"/>
      <c r="AF483" s="990"/>
      <c r="AG483" s="1080"/>
      <c r="AH483" s="1080"/>
      <c r="AI483" s="1080"/>
      <c r="AJ483" s="1080"/>
      <c r="AK483" s="990"/>
    </row>
    <row r="484">
      <c r="A484" s="995"/>
      <c r="B484" s="990"/>
      <c r="C484" s="1122"/>
      <c r="D484" s="995"/>
      <c r="E484" s="995"/>
      <c r="F484" s="990"/>
      <c r="G484" s="990"/>
      <c r="H484" s="990"/>
      <c r="I484" s="990"/>
      <c r="J484" s="1123"/>
      <c r="K484" s="990"/>
      <c r="L484" s="990"/>
      <c r="M484" s="990"/>
      <c r="N484" s="990"/>
      <c r="O484" s="990"/>
      <c r="P484" s="1123"/>
      <c r="Q484" s="990"/>
      <c r="R484" s="990"/>
      <c r="S484" s="990"/>
      <c r="T484" s="990"/>
      <c r="U484" s="990"/>
      <c r="V484" s="990"/>
      <c r="W484" s="990"/>
      <c r="X484" s="990"/>
      <c r="Y484" s="990"/>
      <c r="Z484" s="990"/>
      <c r="AA484" s="990"/>
      <c r="AB484" s="990"/>
      <c r="AC484" s="990"/>
      <c r="AD484" s="990"/>
      <c r="AE484" s="990"/>
      <c r="AF484" s="990"/>
      <c r="AG484" s="1080"/>
      <c r="AH484" s="1080"/>
      <c r="AI484" s="1080"/>
      <c r="AJ484" s="1080"/>
      <c r="AK484" s="990"/>
    </row>
    <row r="485">
      <c r="A485" s="995"/>
      <c r="B485" s="990"/>
      <c r="C485" s="1122"/>
      <c r="D485" s="995"/>
      <c r="E485" s="995"/>
      <c r="F485" s="990"/>
      <c r="G485" s="990"/>
      <c r="H485" s="990"/>
      <c r="I485" s="990"/>
      <c r="J485" s="1123"/>
      <c r="K485" s="990"/>
      <c r="L485" s="990"/>
      <c r="M485" s="990"/>
      <c r="N485" s="990"/>
      <c r="O485" s="990"/>
      <c r="P485" s="1123"/>
      <c r="Q485" s="990"/>
      <c r="R485" s="990"/>
      <c r="S485" s="990"/>
      <c r="T485" s="990"/>
      <c r="U485" s="990"/>
      <c r="V485" s="990"/>
      <c r="W485" s="990"/>
      <c r="X485" s="990"/>
      <c r="Y485" s="990"/>
      <c r="Z485" s="990"/>
      <c r="AA485" s="990"/>
      <c r="AB485" s="990"/>
      <c r="AC485" s="990"/>
      <c r="AD485" s="990"/>
      <c r="AE485" s="990"/>
      <c r="AF485" s="990"/>
      <c r="AG485" s="1080"/>
      <c r="AH485" s="1080"/>
      <c r="AI485" s="1080"/>
      <c r="AJ485" s="1080"/>
      <c r="AK485" s="990"/>
    </row>
    <row r="486">
      <c r="A486" s="995"/>
      <c r="B486" s="990"/>
      <c r="C486" s="1122"/>
      <c r="D486" s="995"/>
      <c r="E486" s="995"/>
      <c r="F486" s="990"/>
      <c r="G486" s="990"/>
      <c r="H486" s="990"/>
      <c r="I486" s="990"/>
      <c r="J486" s="1123"/>
      <c r="K486" s="990"/>
      <c r="L486" s="990"/>
      <c r="M486" s="990"/>
      <c r="N486" s="990"/>
      <c r="O486" s="990"/>
      <c r="P486" s="1123"/>
      <c r="Q486" s="990"/>
      <c r="R486" s="990"/>
      <c r="S486" s="990"/>
      <c r="T486" s="990"/>
      <c r="U486" s="990"/>
      <c r="V486" s="990"/>
      <c r="W486" s="990"/>
      <c r="X486" s="990"/>
      <c r="Y486" s="990"/>
      <c r="Z486" s="990"/>
      <c r="AA486" s="990"/>
      <c r="AB486" s="990"/>
      <c r="AC486" s="990"/>
      <c r="AD486" s="990"/>
      <c r="AE486" s="990"/>
      <c r="AF486" s="990"/>
      <c r="AG486" s="1080"/>
      <c r="AH486" s="1080"/>
      <c r="AI486" s="1080"/>
      <c r="AJ486" s="1080"/>
      <c r="AK486" s="990"/>
    </row>
    <row r="487">
      <c r="A487" s="995"/>
      <c r="B487" s="990"/>
      <c r="C487" s="1122"/>
      <c r="D487" s="995"/>
      <c r="E487" s="995"/>
      <c r="F487" s="990"/>
      <c r="G487" s="990"/>
      <c r="H487" s="990"/>
      <c r="I487" s="990"/>
      <c r="J487" s="1123"/>
      <c r="K487" s="990"/>
      <c r="L487" s="990"/>
      <c r="M487" s="990"/>
      <c r="N487" s="990"/>
      <c r="O487" s="990"/>
      <c r="P487" s="1123"/>
      <c r="Q487" s="990"/>
      <c r="R487" s="990"/>
      <c r="S487" s="990"/>
      <c r="T487" s="990"/>
      <c r="U487" s="990"/>
      <c r="V487" s="990"/>
      <c r="W487" s="990"/>
      <c r="X487" s="990"/>
      <c r="Y487" s="990"/>
      <c r="Z487" s="990"/>
      <c r="AA487" s="990"/>
      <c r="AB487" s="990"/>
      <c r="AC487" s="990"/>
      <c r="AD487" s="990"/>
      <c r="AE487" s="990"/>
      <c r="AF487" s="990"/>
      <c r="AG487" s="1080"/>
      <c r="AH487" s="1080"/>
      <c r="AI487" s="1080"/>
      <c r="AJ487" s="1080"/>
      <c r="AK487" s="990"/>
    </row>
    <row r="488">
      <c r="A488" s="995"/>
      <c r="B488" s="990"/>
      <c r="C488" s="1122"/>
      <c r="D488" s="995"/>
      <c r="E488" s="995"/>
      <c r="F488" s="990"/>
      <c r="G488" s="990"/>
      <c r="H488" s="990"/>
      <c r="I488" s="990"/>
      <c r="J488" s="1123"/>
      <c r="K488" s="990"/>
      <c r="L488" s="990"/>
      <c r="M488" s="990"/>
      <c r="N488" s="990"/>
      <c r="O488" s="990"/>
      <c r="P488" s="1123"/>
      <c r="Q488" s="990"/>
      <c r="R488" s="990"/>
      <c r="S488" s="990"/>
      <c r="T488" s="990"/>
      <c r="U488" s="990"/>
      <c r="V488" s="990"/>
      <c r="W488" s="990"/>
      <c r="X488" s="990"/>
      <c r="Y488" s="990"/>
      <c r="Z488" s="990"/>
      <c r="AA488" s="990"/>
      <c r="AB488" s="990"/>
      <c r="AC488" s="990"/>
      <c r="AD488" s="990"/>
      <c r="AE488" s="990"/>
      <c r="AF488" s="990"/>
      <c r="AG488" s="1080"/>
      <c r="AH488" s="1080"/>
      <c r="AI488" s="1080"/>
      <c r="AJ488" s="1080"/>
      <c r="AK488" s="990"/>
    </row>
    <row r="489">
      <c r="A489" s="995"/>
      <c r="B489" s="990"/>
      <c r="C489" s="1122"/>
      <c r="D489" s="995"/>
      <c r="E489" s="995"/>
      <c r="F489" s="990"/>
      <c r="G489" s="990"/>
      <c r="H489" s="990"/>
      <c r="I489" s="990"/>
      <c r="J489" s="1123"/>
      <c r="K489" s="990"/>
      <c r="L489" s="990"/>
      <c r="M489" s="990"/>
      <c r="N489" s="990"/>
      <c r="O489" s="990"/>
      <c r="P489" s="1123"/>
      <c r="Q489" s="990"/>
      <c r="R489" s="990"/>
      <c r="S489" s="990"/>
      <c r="T489" s="990"/>
      <c r="U489" s="990"/>
      <c r="V489" s="990"/>
      <c r="W489" s="990"/>
      <c r="X489" s="990"/>
      <c r="Y489" s="990"/>
      <c r="Z489" s="990"/>
      <c r="AA489" s="990"/>
      <c r="AB489" s="990"/>
      <c r="AC489" s="990"/>
      <c r="AD489" s="990"/>
      <c r="AE489" s="990"/>
      <c r="AF489" s="990"/>
      <c r="AG489" s="1080"/>
      <c r="AH489" s="1080"/>
      <c r="AI489" s="1080"/>
      <c r="AJ489" s="1080"/>
      <c r="AK489" s="990"/>
    </row>
    <row r="490">
      <c r="A490" s="995"/>
      <c r="B490" s="990"/>
      <c r="C490" s="1122"/>
      <c r="D490" s="995"/>
      <c r="E490" s="995"/>
      <c r="F490" s="990"/>
      <c r="G490" s="990"/>
      <c r="H490" s="990"/>
      <c r="I490" s="990"/>
      <c r="J490" s="1123"/>
      <c r="K490" s="990"/>
      <c r="L490" s="990"/>
      <c r="M490" s="990"/>
      <c r="N490" s="990"/>
      <c r="O490" s="990"/>
      <c r="P490" s="1123"/>
      <c r="Q490" s="990"/>
      <c r="R490" s="990"/>
      <c r="S490" s="990"/>
      <c r="T490" s="990"/>
      <c r="U490" s="990"/>
      <c r="V490" s="990"/>
      <c r="W490" s="990"/>
      <c r="X490" s="990"/>
      <c r="Y490" s="990"/>
      <c r="Z490" s="990"/>
      <c r="AA490" s="990"/>
      <c r="AB490" s="990"/>
      <c r="AC490" s="990"/>
      <c r="AD490" s="990"/>
      <c r="AE490" s="990"/>
      <c r="AF490" s="990"/>
      <c r="AG490" s="1080"/>
      <c r="AH490" s="1080"/>
      <c r="AI490" s="1080"/>
      <c r="AJ490" s="1080"/>
      <c r="AK490" s="990"/>
    </row>
    <row r="491">
      <c r="A491" s="995"/>
      <c r="B491" s="990"/>
      <c r="C491" s="1122"/>
      <c r="D491" s="995"/>
      <c r="E491" s="995"/>
      <c r="F491" s="990"/>
      <c r="G491" s="990"/>
      <c r="H491" s="990"/>
      <c r="I491" s="990"/>
      <c r="J491" s="1123"/>
      <c r="K491" s="990"/>
      <c r="L491" s="990"/>
      <c r="M491" s="990"/>
      <c r="N491" s="990"/>
      <c r="O491" s="990"/>
      <c r="P491" s="1123"/>
      <c r="Q491" s="990"/>
      <c r="R491" s="990"/>
      <c r="S491" s="990"/>
      <c r="T491" s="990"/>
      <c r="U491" s="990"/>
      <c r="V491" s="990"/>
      <c r="W491" s="990"/>
      <c r="X491" s="990"/>
      <c r="Y491" s="990"/>
      <c r="Z491" s="990"/>
      <c r="AA491" s="990"/>
      <c r="AB491" s="990"/>
      <c r="AC491" s="990"/>
      <c r="AD491" s="990"/>
      <c r="AE491" s="990"/>
      <c r="AF491" s="990"/>
      <c r="AG491" s="1080"/>
      <c r="AH491" s="1080"/>
      <c r="AI491" s="1080"/>
      <c r="AJ491" s="1080"/>
      <c r="AK491" s="990"/>
    </row>
    <row r="492">
      <c r="A492" s="995"/>
      <c r="B492" s="990"/>
      <c r="C492" s="1122"/>
      <c r="D492" s="995"/>
      <c r="E492" s="995"/>
      <c r="F492" s="990"/>
      <c r="G492" s="990"/>
      <c r="H492" s="990"/>
      <c r="I492" s="990"/>
      <c r="J492" s="1123"/>
      <c r="K492" s="990"/>
      <c r="L492" s="990"/>
      <c r="M492" s="990"/>
      <c r="N492" s="990"/>
      <c r="O492" s="990"/>
      <c r="P492" s="1123"/>
      <c r="Q492" s="990"/>
      <c r="R492" s="990"/>
      <c r="S492" s="990"/>
      <c r="T492" s="990"/>
      <c r="U492" s="990"/>
      <c r="V492" s="990"/>
      <c r="W492" s="990"/>
      <c r="X492" s="990"/>
      <c r="Y492" s="990"/>
      <c r="Z492" s="990"/>
      <c r="AA492" s="990"/>
      <c r="AB492" s="990"/>
      <c r="AC492" s="990"/>
      <c r="AD492" s="990"/>
      <c r="AE492" s="990"/>
      <c r="AF492" s="990"/>
      <c r="AG492" s="1080"/>
      <c r="AH492" s="1080"/>
      <c r="AI492" s="1080"/>
      <c r="AJ492" s="1080"/>
      <c r="AK492" s="990"/>
    </row>
    <row r="493">
      <c r="A493" s="995"/>
      <c r="B493" s="990"/>
      <c r="C493" s="1122"/>
      <c r="D493" s="995"/>
      <c r="E493" s="995"/>
      <c r="F493" s="990"/>
      <c r="G493" s="990"/>
      <c r="H493" s="990"/>
      <c r="I493" s="990"/>
      <c r="J493" s="1123"/>
      <c r="K493" s="990"/>
      <c r="L493" s="990"/>
      <c r="M493" s="990"/>
      <c r="N493" s="990"/>
      <c r="O493" s="990"/>
      <c r="P493" s="1123"/>
      <c r="Q493" s="990"/>
      <c r="R493" s="990"/>
      <c r="S493" s="990"/>
      <c r="T493" s="990"/>
      <c r="U493" s="990"/>
      <c r="V493" s="990"/>
      <c r="W493" s="990"/>
      <c r="X493" s="990"/>
      <c r="Y493" s="990"/>
      <c r="Z493" s="990"/>
      <c r="AA493" s="990"/>
      <c r="AB493" s="990"/>
      <c r="AC493" s="990"/>
      <c r="AD493" s="990"/>
      <c r="AE493" s="990"/>
      <c r="AF493" s="990"/>
      <c r="AG493" s="1080"/>
      <c r="AH493" s="1080"/>
      <c r="AI493" s="1080"/>
      <c r="AJ493" s="1080"/>
      <c r="AK493" s="990"/>
    </row>
    <row r="494">
      <c r="A494" s="995"/>
      <c r="B494" s="990"/>
      <c r="C494" s="1122"/>
      <c r="D494" s="995"/>
      <c r="E494" s="995"/>
      <c r="F494" s="990"/>
      <c r="G494" s="990"/>
      <c r="H494" s="990"/>
      <c r="I494" s="990"/>
      <c r="J494" s="1123"/>
      <c r="K494" s="990"/>
      <c r="L494" s="990"/>
      <c r="M494" s="990"/>
      <c r="N494" s="990"/>
      <c r="O494" s="990"/>
      <c r="P494" s="1123"/>
      <c r="Q494" s="990"/>
      <c r="R494" s="990"/>
      <c r="S494" s="990"/>
      <c r="T494" s="990"/>
      <c r="U494" s="990"/>
      <c r="V494" s="990"/>
      <c r="W494" s="990"/>
      <c r="X494" s="990"/>
      <c r="Y494" s="990"/>
      <c r="Z494" s="990"/>
      <c r="AA494" s="990"/>
      <c r="AB494" s="990"/>
      <c r="AC494" s="990"/>
      <c r="AD494" s="990"/>
      <c r="AE494" s="990"/>
      <c r="AF494" s="990"/>
      <c r="AG494" s="1080"/>
      <c r="AH494" s="1080"/>
      <c r="AI494" s="1080"/>
      <c r="AJ494" s="1080"/>
      <c r="AK494" s="990"/>
    </row>
    <row r="495">
      <c r="A495" s="995"/>
      <c r="B495" s="990"/>
      <c r="C495" s="1122"/>
      <c r="D495" s="995"/>
      <c r="E495" s="995"/>
      <c r="F495" s="990"/>
      <c r="G495" s="990"/>
      <c r="H495" s="990"/>
      <c r="I495" s="990"/>
      <c r="J495" s="1123"/>
      <c r="K495" s="990"/>
      <c r="L495" s="990"/>
      <c r="M495" s="990"/>
      <c r="N495" s="990"/>
      <c r="O495" s="990"/>
      <c r="P495" s="1123"/>
      <c r="Q495" s="990"/>
      <c r="R495" s="990"/>
      <c r="S495" s="990"/>
      <c r="T495" s="990"/>
      <c r="U495" s="990"/>
      <c r="V495" s="990"/>
      <c r="W495" s="990"/>
      <c r="X495" s="990"/>
      <c r="Y495" s="990"/>
      <c r="Z495" s="990"/>
      <c r="AA495" s="990"/>
      <c r="AB495" s="990"/>
      <c r="AC495" s="990"/>
      <c r="AD495" s="990"/>
      <c r="AE495" s="990"/>
      <c r="AF495" s="990"/>
      <c r="AG495" s="1080"/>
      <c r="AH495" s="1080"/>
      <c r="AI495" s="1080"/>
      <c r="AJ495" s="1080"/>
      <c r="AK495" s="990"/>
    </row>
    <row r="496">
      <c r="A496" s="995"/>
      <c r="B496" s="990"/>
      <c r="C496" s="1122"/>
      <c r="D496" s="995"/>
      <c r="E496" s="995"/>
      <c r="F496" s="990"/>
      <c r="G496" s="990"/>
      <c r="H496" s="990"/>
      <c r="I496" s="990"/>
      <c r="J496" s="1123"/>
      <c r="K496" s="990"/>
      <c r="L496" s="990"/>
      <c r="M496" s="990"/>
      <c r="N496" s="990"/>
      <c r="O496" s="990"/>
      <c r="P496" s="1123"/>
      <c r="Q496" s="990"/>
      <c r="R496" s="990"/>
      <c r="S496" s="990"/>
      <c r="T496" s="990"/>
      <c r="U496" s="990"/>
      <c r="V496" s="990"/>
      <c r="W496" s="990"/>
      <c r="X496" s="990"/>
      <c r="Y496" s="990"/>
      <c r="Z496" s="990"/>
      <c r="AA496" s="990"/>
      <c r="AB496" s="990"/>
      <c r="AC496" s="990"/>
      <c r="AD496" s="990"/>
      <c r="AE496" s="990"/>
      <c r="AF496" s="990"/>
      <c r="AG496" s="1080"/>
      <c r="AH496" s="1080"/>
      <c r="AI496" s="1080"/>
      <c r="AJ496" s="1080"/>
      <c r="AK496" s="990"/>
    </row>
    <row r="497">
      <c r="A497" s="995"/>
      <c r="B497" s="990"/>
      <c r="C497" s="1122"/>
      <c r="D497" s="995"/>
      <c r="E497" s="995"/>
      <c r="F497" s="990"/>
      <c r="G497" s="990"/>
      <c r="H497" s="990"/>
      <c r="I497" s="990"/>
      <c r="J497" s="1123"/>
      <c r="K497" s="990"/>
      <c r="L497" s="990"/>
      <c r="M497" s="990"/>
      <c r="N497" s="990"/>
      <c r="O497" s="990"/>
      <c r="P497" s="1123"/>
      <c r="Q497" s="990"/>
      <c r="R497" s="990"/>
      <c r="S497" s="990"/>
      <c r="T497" s="990"/>
      <c r="U497" s="990"/>
      <c r="V497" s="990"/>
      <c r="W497" s="990"/>
      <c r="X497" s="990"/>
      <c r="Y497" s="990"/>
      <c r="Z497" s="990"/>
      <c r="AA497" s="990"/>
      <c r="AB497" s="990"/>
      <c r="AC497" s="990"/>
      <c r="AD497" s="990"/>
      <c r="AE497" s="990"/>
      <c r="AF497" s="990"/>
      <c r="AG497" s="1080"/>
      <c r="AH497" s="1080"/>
      <c r="AI497" s="1080"/>
      <c r="AJ497" s="1080"/>
      <c r="AK497" s="990"/>
    </row>
    <row r="498">
      <c r="A498" s="995"/>
      <c r="B498" s="990"/>
      <c r="C498" s="1122"/>
      <c r="D498" s="995"/>
      <c r="E498" s="995"/>
      <c r="F498" s="990"/>
      <c r="G498" s="990"/>
      <c r="H498" s="990"/>
      <c r="I498" s="990"/>
      <c r="J498" s="1123"/>
      <c r="K498" s="990"/>
      <c r="L498" s="990"/>
      <c r="M498" s="990"/>
      <c r="N498" s="990"/>
      <c r="O498" s="990"/>
      <c r="P498" s="1123"/>
      <c r="Q498" s="990"/>
      <c r="R498" s="990"/>
      <c r="S498" s="990"/>
      <c r="T498" s="990"/>
      <c r="U498" s="990"/>
      <c r="V498" s="990"/>
      <c r="W498" s="990"/>
      <c r="X498" s="990"/>
      <c r="Y498" s="990"/>
      <c r="Z498" s="990"/>
      <c r="AA498" s="990"/>
      <c r="AB498" s="990"/>
      <c r="AC498" s="990"/>
      <c r="AD498" s="990"/>
      <c r="AE498" s="990"/>
      <c r="AF498" s="990"/>
      <c r="AG498" s="1080"/>
      <c r="AH498" s="1080"/>
      <c r="AI498" s="1080"/>
      <c r="AJ498" s="1080"/>
      <c r="AK498" s="990"/>
    </row>
    <row r="499">
      <c r="A499" s="995"/>
      <c r="B499" s="990"/>
      <c r="C499" s="1122"/>
      <c r="D499" s="995"/>
      <c r="E499" s="995"/>
      <c r="F499" s="990"/>
      <c r="G499" s="990"/>
      <c r="H499" s="990"/>
      <c r="I499" s="990"/>
      <c r="J499" s="1123"/>
      <c r="K499" s="990"/>
      <c r="L499" s="990"/>
      <c r="M499" s="990"/>
      <c r="N499" s="990"/>
      <c r="O499" s="990"/>
      <c r="P499" s="1123"/>
      <c r="Q499" s="990"/>
      <c r="R499" s="990"/>
      <c r="S499" s="990"/>
      <c r="T499" s="990"/>
      <c r="U499" s="990"/>
      <c r="V499" s="990"/>
      <c r="W499" s="990"/>
      <c r="X499" s="990"/>
      <c r="Y499" s="990"/>
      <c r="Z499" s="990"/>
      <c r="AA499" s="990"/>
      <c r="AB499" s="990"/>
      <c r="AC499" s="990"/>
      <c r="AD499" s="990"/>
      <c r="AE499" s="990"/>
      <c r="AF499" s="990"/>
      <c r="AG499" s="1080"/>
      <c r="AH499" s="1080"/>
      <c r="AI499" s="1080"/>
      <c r="AJ499" s="1080"/>
      <c r="AK499" s="990"/>
    </row>
    <row r="500">
      <c r="A500" s="995"/>
      <c r="B500" s="990"/>
      <c r="C500" s="1122"/>
      <c r="D500" s="995"/>
      <c r="E500" s="995"/>
      <c r="F500" s="990"/>
      <c r="G500" s="990"/>
      <c r="H500" s="990"/>
      <c r="I500" s="990"/>
      <c r="J500" s="1123"/>
      <c r="K500" s="990"/>
      <c r="L500" s="990"/>
      <c r="M500" s="990"/>
      <c r="N500" s="990"/>
      <c r="O500" s="990"/>
      <c r="P500" s="1123"/>
      <c r="Q500" s="990"/>
      <c r="R500" s="990"/>
      <c r="S500" s="990"/>
      <c r="T500" s="990"/>
      <c r="U500" s="990"/>
      <c r="V500" s="990"/>
      <c r="W500" s="990"/>
      <c r="X500" s="990"/>
      <c r="Y500" s="990"/>
      <c r="Z500" s="990"/>
      <c r="AA500" s="990"/>
      <c r="AB500" s="990"/>
      <c r="AC500" s="990"/>
      <c r="AD500" s="990"/>
      <c r="AE500" s="990"/>
      <c r="AF500" s="990"/>
      <c r="AG500" s="1080"/>
      <c r="AH500" s="1080"/>
      <c r="AI500" s="1080"/>
      <c r="AJ500" s="1080"/>
      <c r="AK500" s="990"/>
    </row>
    <row r="501">
      <c r="A501" s="995"/>
      <c r="B501" s="990"/>
      <c r="C501" s="1122"/>
      <c r="D501" s="995"/>
      <c r="E501" s="995"/>
      <c r="F501" s="990"/>
      <c r="G501" s="990"/>
      <c r="H501" s="990"/>
      <c r="I501" s="990"/>
      <c r="J501" s="1123"/>
      <c r="K501" s="990"/>
      <c r="L501" s="990"/>
      <c r="M501" s="990"/>
      <c r="N501" s="990"/>
      <c r="O501" s="990"/>
      <c r="P501" s="1123"/>
      <c r="Q501" s="990"/>
      <c r="R501" s="990"/>
      <c r="S501" s="990"/>
      <c r="T501" s="990"/>
      <c r="U501" s="990"/>
      <c r="V501" s="990"/>
      <c r="W501" s="990"/>
      <c r="X501" s="990"/>
      <c r="Y501" s="990"/>
      <c r="Z501" s="990"/>
      <c r="AA501" s="990"/>
      <c r="AB501" s="990"/>
      <c r="AC501" s="990"/>
      <c r="AD501" s="990"/>
      <c r="AE501" s="990"/>
      <c r="AF501" s="990"/>
      <c r="AG501" s="1080"/>
      <c r="AH501" s="1080"/>
      <c r="AI501" s="1080"/>
      <c r="AJ501" s="1080"/>
      <c r="AK501" s="990"/>
    </row>
    <row r="502">
      <c r="A502" s="995"/>
      <c r="B502" s="990"/>
      <c r="C502" s="1122"/>
      <c r="D502" s="995"/>
      <c r="E502" s="995"/>
      <c r="F502" s="990"/>
      <c r="G502" s="990"/>
      <c r="H502" s="990"/>
      <c r="I502" s="990"/>
      <c r="J502" s="1123"/>
      <c r="K502" s="990"/>
      <c r="L502" s="990"/>
      <c r="M502" s="990"/>
      <c r="N502" s="990"/>
      <c r="O502" s="990"/>
      <c r="P502" s="1123"/>
      <c r="Q502" s="990"/>
      <c r="R502" s="990"/>
      <c r="S502" s="990"/>
      <c r="T502" s="990"/>
      <c r="U502" s="990"/>
      <c r="V502" s="990"/>
      <c r="W502" s="990"/>
      <c r="X502" s="990"/>
      <c r="Y502" s="990"/>
      <c r="Z502" s="990"/>
      <c r="AA502" s="990"/>
      <c r="AB502" s="990"/>
      <c r="AC502" s="990"/>
      <c r="AD502" s="990"/>
      <c r="AE502" s="990"/>
      <c r="AF502" s="990"/>
      <c r="AG502" s="1080"/>
      <c r="AH502" s="1080"/>
      <c r="AI502" s="1080"/>
      <c r="AJ502" s="1080"/>
      <c r="AK502" s="990"/>
    </row>
    <row r="503">
      <c r="A503" s="995"/>
      <c r="B503" s="990"/>
      <c r="C503" s="1122"/>
      <c r="D503" s="995"/>
      <c r="E503" s="995"/>
      <c r="F503" s="990"/>
      <c r="G503" s="990"/>
      <c r="H503" s="990"/>
      <c r="I503" s="990"/>
      <c r="J503" s="1123"/>
      <c r="K503" s="990"/>
      <c r="L503" s="990"/>
      <c r="M503" s="990"/>
      <c r="N503" s="990"/>
      <c r="O503" s="990"/>
      <c r="P503" s="1123"/>
      <c r="Q503" s="990"/>
      <c r="R503" s="990"/>
      <c r="S503" s="990"/>
      <c r="T503" s="990"/>
      <c r="U503" s="990"/>
      <c r="V503" s="990"/>
      <c r="W503" s="990"/>
      <c r="X503" s="990"/>
      <c r="Y503" s="990"/>
      <c r="Z503" s="990"/>
      <c r="AA503" s="990"/>
      <c r="AB503" s="990"/>
      <c r="AC503" s="990"/>
      <c r="AD503" s="990"/>
      <c r="AE503" s="990"/>
      <c r="AF503" s="990"/>
      <c r="AG503" s="1080"/>
      <c r="AH503" s="1080"/>
      <c r="AI503" s="1080"/>
      <c r="AJ503" s="1080"/>
      <c r="AK503" s="990"/>
    </row>
    <row r="504">
      <c r="A504" s="995"/>
      <c r="B504" s="990"/>
      <c r="C504" s="1122"/>
      <c r="D504" s="995"/>
      <c r="E504" s="995"/>
      <c r="F504" s="990"/>
      <c r="G504" s="990"/>
      <c r="H504" s="990"/>
      <c r="I504" s="990"/>
      <c r="J504" s="1123"/>
      <c r="K504" s="990"/>
      <c r="L504" s="990"/>
      <c r="M504" s="990"/>
      <c r="N504" s="990"/>
      <c r="O504" s="990"/>
      <c r="P504" s="1123"/>
      <c r="Q504" s="990"/>
      <c r="R504" s="990"/>
      <c r="S504" s="990"/>
      <c r="T504" s="990"/>
      <c r="U504" s="990"/>
      <c r="V504" s="990"/>
      <c r="W504" s="990"/>
      <c r="X504" s="990"/>
      <c r="Y504" s="990"/>
      <c r="Z504" s="990"/>
      <c r="AA504" s="990"/>
      <c r="AB504" s="990"/>
      <c r="AC504" s="990"/>
      <c r="AD504" s="990"/>
      <c r="AE504" s="990"/>
      <c r="AF504" s="990"/>
      <c r="AG504" s="1080"/>
      <c r="AH504" s="1080"/>
      <c r="AI504" s="1080"/>
      <c r="AJ504" s="1080"/>
      <c r="AK504" s="990"/>
    </row>
    <row r="505">
      <c r="A505" s="995"/>
      <c r="B505" s="990"/>
      <c r="C505" s="1122"/>
      <c r="D505" s="995"/>
      <c r="E505" s="995"/>
      <c r="F505" s="990"/>
      <c r="G505" s="990"/>
      <c r="H505" s="990"/>
      <c r="I505" s="990"/>
      <c r="J505" s="1123"/>
      <c r="K505" s="990"/>
      <c r="L505" s="990"/>
      <c r="M505" s="990"/>
      <c r="N505" s="990"/>
      <c r="O505" s="990"/>
      <c r="P505" s="1123"/>
      <c r="Q505" s="990"/>
      <c r="R505" s="990"/>
      <c r="S505" s="990"/>
      <c r="T505" s="990"/>
      <c r="U505" s="990"/>
      <c r="V505" s="990"/>
      <c r="W505" s="990"/>
      <c r="X505" s="990"/>
      <c r="Y505" s="990"/>
      <c r="Z505" s="990"/>
      <c r="AA505" s="990"/>
      <c r="AB505" s="990"/>
      <c r="AC505" s="990"/>
      <c r="AD505" s="990"/>
      <c r="AE505" s="990"/>
      <c r="AF505" s="990"/>
      <c r="AG505" s="1080"/>
      <c r="AH505" s="1080"/>
      <c r="AI505" s="1080"/>
      <c r="AJ505" s="1080"/>
      <c r="AK505" s="990"/>
    </row>
    <row r="506">
      <c r="A506" s="995"/>
      <c r="B506" s="990"/>
      <c r="C506" s="1122"/>
      <c r="D506" s="995"/>
      <c r="E506" s="995"/>
      <c r="F506" s="990"/>
      <c r="G506" s="990"/>
      <c r="H506" s="990"/>
      <c r="I506" s="990"/>
      <c r="J506" s="1123"/>
      <c r="K506" s="990"/>
      <c r="L506" s="990"/>
      <c r="M506" s="990"/>
      <c r="N506" s="990"/>
      <c r="O506" s="990"/>
      <c r="P506" s="1123"/>
      <c r="Q506" s="990"/>
      <c r="R506" s="990"/>
      <c r="S506" s="990"/>
      <c r="T506" s="990"/>
      <c r="U506" s="990"/>
      <c r="V506" s="990"/>
      <c r="W506" s="990"/>
      <c r="X506" s="990"/>
      <c r="Y506" s="990"/>
      <c r="Z506" s="990"/>
      <c r="AA506" s="990"/>
      <c r="AB506" s="990"/>
      <c r="AC506" s="990"/>
      <c r="AD506" s="990"/>
      <c r="AE506" s="990"/>
      <c r="AF506" s="990"/>
      <c r="AG506" s="1080"/>
      <c r="AH506" s="1080"/>
      <c r="AI506" s="1080"/>
      <c r="AJ506" s="1080"/>
      <c r="AK506" s="990"/>
    </row>
    <row r="507">
      <c r="A507" s="995"/>
      <c r="B507" s="990"/>
      <c r="C507" s="1122"/>
      <c r="D507" s="995"/>
      <c r="E507" s="995"/>
      <c r="F507" s="990"/>
      <c r="G507" s="990"/>
      <c r="H507" s="990"/>
      <c r="I507" s="990"/>
      <c r="J507" s="1123"/>
      <c r="K507" s="990"/>
      <c r="L507" s="990"/>
      <c r="M507" s="990"/>
      <c r="N507" s="990"/>
      <c r="O507" s="990"/>
      <c r="P507" s="1123"/>
      <c r="Q507" s="990"/>
      <c r="R507" s="990"/>
      <c r="S507" s="990"/>
      <c r="T507" s="990"/>
      <c r="U507" s="990"/>
      <c r="V507" s="990"/>
      <c r="W507" s="990"/>
      <c r="X507" s="990"/>
      <c r="Y507" s="990"/>
      <c r="Z507" s="990"/>
      <c r="AA507" s="990"/>
      <c r="AB507" s="990"/>
      <c r="AC507" s="990"/>
      <c r="AD507" s="990"/>
      <c r="AE507" s="990"/>
      <c r="AF507" s="990"/>
      <c r="AG507" s="1080"/>
      <c r="AH507" s="1080"/>
      <c r="AI507" s="1080"/>
      <c r="AJ507" s="1080"/>
      <c r="AK507" s="990"/>
    </row>
    <row r="508">
      <c r="A508" s="995"/>
      <c r="B508" s="990"/>
      <c r="C508" s="1122"/>
      <c r="D508" s="995"/>
      <c r="E508" s="995"/>
      <c r="F508" s="990"/>
      <c r="G508" s="990"/>
      <c r="H508" s="990"/>
      <c r="I508" s="990"/>
      <c r="J508" s="1123"/>
      <c r="K508" s="990"/>
      <c r="L508" s="990"/>
      <c r="M508" s="990"/>
      <c r="N508" s="990"/>
      <c r="O508" s="990"/>
      <c r="P508" s="1123"/>
      <c r="Q508" s="990"/>
      <c r="R508" s="990"/>
      <c r="S508" s="990"/>
      <c r="T508" s="990"/>
      <c r="U508" s="990"/>
      <c r="V508" s="990"/>
      <c r="W508" s="990"/>
      <c r="X508" s="990"/>
      <c r="Y508" s="990"/>
      <c r="Z508" s="990"/>
      <c r="AA508" s="990"/>
      <c r="AB508" s="990"/>
      <c r="AC508" s="990"/>
      <c r="AD508" s="990"/>
      <c r="AE508" s="990"/>
      <c r="AF508" s="990"/>
      <c r="AG508" s="1080"/>
      <c r="AH508" s="1080"/>
      <c r="AI508" s="1080"/>
      <c r="AJ508" s="1080"/>
      <c r="AK508" s="990"/>
    </row>
    <row r="509">
      <c r="A509" s="995"/>
      <c r="B509" s="990"/>
      <c r="C509" s="1122"/>
      <c r="D509" s="995"/>
      <c r="E509" s="995"/>
      <c r="F509" s="990"/>
      <c r="G509" s="990"/>
      <c r="H509" s="990"/>
      <c r="I509" s="990"/>
      <c r="J509" s="1123"/>
      <c r="K509" s="990"/>
      <c r="L509" s="990"/>
      <c r="M509" s="990"/>
      <c r="N509" s="990"/>
      <c r="O509" s="990"/>
      <c r="P509" s="1123"/>
      <c r="Q509" s="990"/>
      <c r="R509" s="990"/>
      <c r="S509" s="990"/>
      <c r="T509" s="990"/>
      <c r="U509" s="990"/>
      <c r="V509" s="990"/>
      <c r="W509" s="990"/>
      <c r="X509" s="990"/>
      <c r="Y509" s="990"/>
      <c r="Z509" s="990"/>
      <c r="AA509" s="990"/>
      <c r="AB509" s="990"/>
      <c r="AC509" s="990"/>
      <c r="AD509" s="990"/>
      <c r="AE509" s="990"/>
      <c r="AF509" s="990"/>
      <c r="AG509" s="1080"/>
      <c r="AH509" s="1080"/>
      <c r="AI509" s="1080"/>
      <c r="AJ509" s="1080"/>
      <c r="AK509" s="990"/>
    </row>
    <row r="510">
      <c r="A510" s="995"/>
      <c r="B510" s="990"/>
      <c r="C510" s="1122"/>
      <c r="D510" s="995"/>
      <c r="E510" s="995"/>
      <c r="F510" s="990"/>
      <c r="G510" s="990"/>
      <c r="H510" s="990"/>
      <c r="I510" s="990"/>
      <c r="J510" s="1123"/>
      <c r="K510" s="990"/>
      <c r="L510" s="990"/>
      <c r="M510" s="990"/>
      <c r="N510" s="990"/>
      <c r="O510" s="990"/>
      <c r="P510" s="1123"/>
      <c r="Q510" s="990"/>
      <c r="R510" s="990"/>
      <c r="S510" s="990"/>
      <c r="T510" s="990"/>
      <c r="U510" s="990"/>
      <c r="V510" s="990"/>
      <c r="W510" s="990"/>
      <c r="X510" s="990"/>
      <c r="Y510" s="990"/>
      <c r="Z510" s="990"/>
      <c r="AA510" s="990"/>
      <c r="AB510" s="990"/>
      <c r="AC510" s="990"/>
      <c r="AD510" s="990"/>
      <c r="AE510" s="990"/>
      <c r="AF510" s="990"/>
      <c r="AG510" s="1080"/>
      <c r="AH510" s="1080"/>
      <c r="AI510" s="1080"/>
      <c r="AJ510" s="1080"/>
      <c r="AK510" s="990"/>
    </row>
    <row r="511">
      <c r="A511" s="995"/>
      <c r="B511" s="990"/>
      <c r="C511" s="1122"/>
      <c r="D511" s="995"/>
      <c r="E511" s="995"/>
      <c r="F511" s="990"/>
      <c r="G511" s="990"/>
      <c r="H511" s="990"/>
      <c r="I511" s="990"/>
      <c r="J511" s="1123"/>
      <c r="K511" s="990"/>
      <c r="L511" s="990"/>
      <c r="M511" s="990"/>
      <c r="N511" s="990"/>
      <c r="O511" s="990"/>
      <c r="P511" s="1123"/>
      <c r="Q511" s="990"/>
      <c r="R511" s="990"/>
      <c r="S511" s="990"/>
      <c r="T511" s="990"/>
      <c r="U511" s="990"/>
      <c r="V511" s="990"/>
      <c r="W511" s="990"/>
      <c r="X511" s="990"/>
      <c r="Y511" s="990"/>
      <c r="Z511" s="990"/>
      <c r="AA511" s="990"/>
      <c r="AB511" s="990"/>
      <c r="AC511" s="990"/>
      <c r="AD511" s="990"/>
      <c r="AE511" s="990"/>
      <c r="AF511" s="990"/>
      <c r="AG511" s="1080"/>
      <c r="AH511" s="1080"/>
      <c r="AI511" s="1080"/>
      <c r="AJ511" s="1080"/>
      <c r="AK511" s="990"/>
    </row>
    <row r="512">
      <c r="A512" s="995"/>
      <c r="B512" s="990"/>
      <c r="C512" s="1122"/>
      <c r="D512" s="995"/>
      <c r="E512" s="995"/>
      <c r="F512" s="990"/>
      <c r="G512" s="990"/>
      <c r="H512" s="990"/>
      <c r="I512" s="990"/>
      <c r="J512" s="1123"/>
      <c r="K512" s="990"/>
      <c r="L512" s="990"/>
      <c r="M512" s="990"/>
      <c r="N512" s="990"/>
      <c r="O512" s="990"/>
      <c r="P512" s="1123"/>
      <c r="Q512" s="990"/>
      <c r="R512" s="990"/>
      <c r="S512" s="990"/>
      <c r="T512" s="990"/>
      <c r="U512" s="990"/>
      <c r="V512" s="990"/>
      <c r="W512" s="990"/>
      <c r="X512" s="990"/>
      <c r="Y512" s="990"/>
      <c r="Z512" s="990"/>
      <c r="AA512" s="990"/>
      <c r="AB512" s="990"/>
      <c r="AC512" s="990"/>
      <c r="AD512" s="990"/>
      <c r="AE512" s="990"/>
      <c r="AF512" s="990"/>
      <c r="AG512" s="1080"/>
      <c r="AH512" s="1080"/>
      <c r="AI512" s="1080"/>
      <c r="AJ512" s="1080"/>
      <c r="AK512" s="990"/>
    </row>
    <row r="513">
      <c r="A513" s="995"/>
      <c r="B513" s="990"/>
      <c r="C513" s="1122"/>
      <c r="D513" s="995"/>
      <c r="E513" s="995"/>
      <c r="F513" s="990"/>
      <c r="G513" s="990"/>
      <c r="H513" s="990"/>
      <c r="I513" s="990"/>
      <c r="J513" s="1123"/>
      <c r="K513" s="990"/>
      <c r="L513" s="990"/>
      <c r="M513" s="990"/>
      <c r="N513" s="990"/>
      <c r="O513" s="990"/>
      <c r="P513" s="1123"/>
      <c r="Q513" s="990"/>
      <c r="R513" s="990"/>
      <c r="S513" s="990"/>
      <c r="T513" s="990"/>
      <c r="U513" s="990"/>
      <c r="V513" s="990"/>
      <c r="W513" s="990"/>
      <c r="X513" s="990"/>
      <c r="Y513" s="990"/>
      <c r="Z513" s="990"/>
      <c r="AA513" s="990"/>
      <c r="AB513" s="990"/>
      <c r="AC513" s="990"/>
      <c r="AD513" s="990"/>
      <c r="AE513" s="990"/>
      <c r="AF513" s="990"/>
      <c r="AG513" s="1080"/>
      <c r="AH513" s="1080"/>
      <c r="AI513" s="1080"/>
      <c r="AJ513" s="1080"/>
      <c r="AK513" s="990"/>
    </row>
    <row r="514">
      <c r="A514" s="995"/>
      <c r="B514" s="990"/>
      <c r="C514" s="1122"/>
      <c r="D514" s="995"/>
      <c r="E514" s="995"/>
      <c r="F514" s="990"/>
      <c r="G514" s="990"/>
      <c r="H514" s="990"/>
      <c r="I514" s="990"/>
      <c r="J514" s="1123"/>
      <c r="K514" s="990"/>
      <c r="L514" s="990"/>
      <c r="M514" s="990"/>
      <c r="N514" s="990"/>
      <c r="O514" s="990"/>
      <c r="P514" s="1123"/>
      <c r="Q514" s="990"/>
      <c r="R514" s="990"/>
      <c r="S514" s="990"/>
      <c r="T514" s="990"/>
      <c r="U514" s="990"/>
      <c r="V514" s="990"/>
      <c r="W514" s="990"/>
      <c r="X514" s="990"/>
      <c r="Y514" s="990"/>
      <c r="Z514" s="990"/>
      <c r="AA514" s="990"/>
      <c r="AB514" s="990"/>
      <c r="AC514" s="990"/>
      <c r="AD514" s="990"/>
      <c r="AE514" s="990"/>
      <c r="AF514" s="990"/>
      <c r="AG514" s="1080"/>
      <c r="AH514" s="1080"/>
      <c r="AI514" s="1080"/>
      <c r="AJ514" s="1080"/>
      <c r="AK514" s="990"/>
    </row>
    <row r="515">
      <c r="A515" s="995"/>
      <c r="B515" s="990"/>
      <c r="C515" s="1122"/>
      <c r="D515" s="995"/>
      <c r="E515" s="995"/>
      <c r="F515" s="990"/>
      <c r="G515" s="990"/>
      <c r="H515" s="990"/>
      <c r="I515" s="990"/>
      <c r="J515" s="1123"/>
      <c r="K515" s="990"/>
      <c r="L515" s="990"/>
      <c r="M515" s="990"/>
      <c r="N515" s="990"/>
      <c r="O515" s="990"/>
      <c r="P515" s="1123"/>
      <c r="Q515" s="990"/>
      <c r="R515" s="990"/>
      <c r="S515" s="990"/>
      <c r="T515" s="990"/>
      <c r="U515" s="990"/>
      <c r="V515" s="990"/>
      <c r="W515" s="990"/>
      <c r="X515" s="990"/>
      <c r="Y515" s="990"/>
      <c r="Z515" s="990"/>
      <c r="AA515" s="990"/>
      <c r="AB515" s="990"/>
      <c r="AC515" s="990"/>
      <c r="AD515" s="990"/>
      <c r="AE515" s="990"/>
      <c r="AF515" s="990"/>
      <c r="AG515" s="1080"/>
      <c r="AH515" s="1080"/>
      <c r="AI515" s="1080"/>
      <c r="AJ515" s="1080"/>
      <c r="AK515" s="990"/>
    </row>
    <row r="516">
      <c r="A516" s="995"/>
      <c r="B516" s="990"/>
      <c r="C516" s="1122"/>
      <c r="D516" s="995"/>
      <c r="E516" s="995"/>
      <c r="F516" s="990"/>
      <c r="G516" s="990"/>
      <c r="H516" s="990"/>
      <c r="I516" s="990"/>
      <c r="J516" s="1123"/>
      <c r="K516" s="990"/>
      <c r="L516" s="990"/>
      <c r="M516" s="990"/>
      <c r="N516" s="990"/>
      <c r="O516" s="990"/>
      <c r="P516" s="1123"/>
      <c r="Q516" s="990"/>
      <c r="R516" s="990"/>
      <c r="S516" s="990"/>
      <c r="T516" s="990"/>
      <c r="U516" s="990"/>
      <c r="V516" s="990"/>
      <c r="W516" s="990"/>
      <c r="X516" s="990"/>
      <c r="Y516" s="990"/>
      <c r="Z516" s="990"/>
      <c r="AA516" s="990"/>
      <c r="AB516" s="990"/>
      <c r="AC516" s="990"/>
      <c r="AD516" s="990"/>
      <c r="AE516" s="990"/>
      <c r="AF516" s="990"/>
      <c r="AG516" s="1080"/>
      <c r="AH516" s="1080"/>
      <c r="AI516" s="1080"/>
      <c r="AJ516" s="1080"/>
      <c r="AK516" s="990"/>
    </row>
    <row r="517">
      <c r="A517" s="995"/>
      <c r="B517" s="990"/>
      <c r="C517" s="1122"/>
      <c r="D517" s="995"/>
      <c r="E517" s="995"/>
      <c r="F517" s="990"/>
      <c r="G517" s="990"/>
      <c r="H517" s="990"/>
      <c r="I517" s="990"/>
      <c r="J517" s="1123"/>
      <c r="K517" s="990"/>
      <c r="L517" s="990"/>
      <c r="M517" s="990"/>
      <c r="N517" s="990"/>
      <c r="O517" s="990"/>
      <c r="P517" s="1123"/>
      <c r="Q517" s="990"/>
      <c r="R517" s="990"/>
      <c r="S517" s="990"/>
      <c r="T517" s="990"/>
      <c r="U517" s="990"/>
      <c r="V517" s="990"/>
      <c r="W517" s="990"/>
      <c r="X517" s="990"/>
      <c r="Y517" s="990"/>
      <c r="Z517" s="990"/>
      <c r="AA517" s="990"/>
      <c r="AB517" s="990"/>
      <c r="AC517" s="990"/>
      <c r="AD517" s="990"/>
      <c r="AE517" s="990"/>
      <c r="AF517" s="990"/>
      <c r="AG517" s="1080"/>
      <c r="AH517" s="1080"/>
      <c r="AI517" s="1080"/>
      <c r="AJ517" s="1080"/>
      <c r="AK517" s="990"/>
    </row>
    <row r="518">
      <c r="A518" s="995"/>
      <c r="B518" s="990"/>
      <c r="C518" s="1122"/>
      <c r="D518" s="995"/>
      <c r="E518" s="995"/>
      <c r="F518" s="990"/>
      <c r="G518" s="990"/>
      <c r="H518" s="990"/>
      <c r="I518" s="990"/>
      <c r="J518" s="1123"/>
      <c r="K518" s="990"/>
      <c r="L518" s="990"/>
      <c r="M518" s="990"/>
      <c r="N518" s="990"/>
      <c r="O518" s="990"/>
      <c r="P518" s="1123"/>
      <c r="Q518" s="990"/>
      <c r="R518" s="990"/>
      <c r="S518" s="990"/>
      <c r="T518" s="990"/>
      <c r="U518" s="990"/>
      <c r="V518" s="990"/>
      <c r="W518" s="990"/>
      <c r="X518" s="990"/>
      <c r="Y518" s="990"/>
      <c r="Z518" s="990"/>
      <c r="AA518" s="990"/>
      <c r="AB518" s="990"/>
      <c r="AC518" s="990"/>
      <c r="AD518" s="990"/>
      <c r="AE518" s="990"/>
      <c r="AF518" s="990"/>
      <c r="AG518" s="1080"/>
      <c r="AH518" s="1080"/>
      <c r="AI518" s="1080"/>
      <c r="AJ518" s="1080"/>
      <c r="AK518" s="990"/>
    </row>
    <row r="519">
      <c r="A519" s="995"/>
      <c r="B519" s="990"/>
      <c r="C519" s="1122"/>
      <c r="D519" s="995"/>
      <c r="E519" s="995"/>
      <c r="F519" s="990"/>
      <c r="G519" s="990"/>
      <c r="H519" s="990"/>
      <c r="I519" s="990"/>
      <c r="J519" s="1123"/>
      <c r="K519" s="990"/>
      <c r="L519" s="990"/>
      <c r="M519" s="990"/>
      <c r="N519" s="990"/>
      <c r="O519" s="990"/>
      <c r="P519" s="1123"/>
      <c r="Q519" s="990"/>
      <c r="R519" s="990"/>
      <c r="S519" s="990"/>
      <c r="T519" s="990"/>
      <c r="U519" s="990"/>
      <c r="V519" s="990"/>
      <c r="W519" s="990"/>
      <c r="X519" s="990"/>
      <c r="Y519" s="990"/>
      <c r="Z519" s="990"/>
      <c r="AA519" s="990"/>
      <c r="AB519" s="990"/>
      <c r="AC519" s="990"/>
      <c r="AD519" s="990"/>
      <c r="AE519" s="990"/>
      <c r="AF519" s="990"/>
      <c r="AG519" s="1080"/>
      <c r="AH519" s="1080"/>
      <c r="AI519" s="1080"/>
      <c r="AJ519" s="1080"/>
      <c r="AK519" s="990"/>
    </row>
    <row r="520">
      <c r="A520" s="995"/>
      <c r="B520" s="990"/>
      <c r="C520" s="1122"/>
      <c r="D520" s="995"/>
      <c r="E520" s="995"/>
      <c r="F520" s="990"/>
      <c r="G520" s="990"/>
      <c r="H520" s="990"/>
      <c r="I520" s="990"/>
      <c r="J520" s="1123"/>
      <c r="K520" s="990"/>
      <c r="L520" s="990"/>
      <c r="M520" s="990"/>
      <c r="N520" s="990"/>
      <c r="O520" s="990"/>
      <c r="P520" s="1123"/>
      <c r="Q520" s="990"/>
      <c r="R520" s="990"/>
      <c r="S520" s="990"/>
      <c r="T520" s="990"/>
      <c r="U520" s="990"/>
      <c r="V520" s="990"/>
      <c r="W520" s="990"/>
      <c r="X520" s="990"/>
      <c r="Y520" s="990"/>
      <c r="Z520" s="990"/>
      <c r="AA520" s="990"/>
      <c r="AB520" s="990"/>
      <c r="AC520" s="990"/>
      <c r="AD520" s="990"/>
      <c r="AE520" s="990"/>
      <c r="AF520" s="990"/>
      <c r="AG520" s="1080"/>
      <c r="AH520" s="1080"/>
      <c r="AI520" s="1080"/>
      <c r="AJ520" s="1080"/>
      <c r="AK520" s="990"/>
    </row>
    <row r="521">
      <c r="A521" s="995"/>
      <c r="B521" s="990"/>
      <c r="C521" s="1122"/>
      <c r="D521" s="995"/>
      <c r="E521" s="995"/>
      <c r="F521" s="990"/>
      <c r="G521" s="990"/>
      <c r="H521" s="990"/>
      <c r="I521" s="990"/>
      <c r="J521" s="1123"/>
      <c r="K521" s="990"/>
      <c r="L521" s="990"/>
      <c r="M521" s="990"/>
      <c r="N521" s="990"/>
      <c r="O521" s="990"/>
      <c r="P521" s="1123"/>
      <c r="Q521" s="990"/>
      <c r="R521" s="990"/>
      <c r="S521" s="990"/>
      <c r="T521" s="990"/>
      <c r="U521" s="990"/>
      <c r="V521" s="990"/>
      <c r="W521" s="990"/>
      <c r="X521" s="990"/>
      <c r="Y521" s="990"/>
      <c r="Z521" s="990"/>
      <c r="AA521" s="990"/>
      <c r="AB521" s="990"/>
      <c r="AC521" s="990"/>
      <c r="AD521" s="990"/>
      <c r="AE521" s="990"/>
      <c r="AF521" s="990"/>
      <c r="AG521" s="1080"/>
      <c r="AH521" s="1080"/>
      <c r="AI521" s="1080"/>
      <c r="AJ521" s="1080"/>
      <c r="AK521" s="990"/>
    </row>
    <row r="522">
      <c r="A522" s="995"/>
      <c r="B522" s="990"/>
      <c r="C522" s="1122"/>
      <c r="D522" s="995"/>
      <c r="E522" s="995"/>
      <c r="F522" s="990"/>
      <c r="G522" s="990"/>
      <c r="H522" s="990"/>
      <c r="I522" s="990"/>
      <c r="J522" s="1123"/>
      <c r="K522" s="990"/>
      <c r="L522" s="990"/>
      <c r="M522" s="990"/>
      <c r="N522" s="990"/>
      <c r="O522" s="990"/>
      <c r="P522" s="1123"/>
      <c r="Q522" s="990"/>
      <c r="R522" s="990"/>
      <c r="S522" s="990"/>
      <c r="T522" s="990"/>
      <c r="U522" s="990"/>
      <c r="V522" s="990"/>
      <c r="W522" s="990"/>
      <c r="X522" s="990"/>
      <c r="Y522" s="990"/>
      <c r="Z522" s="990"/>
      <c r="AA522" s="990"/>
      <c r="AB522" s="990"/>
      <c r="AC522" s="990"/>
      <c r="AD522" s="990"/>
      <c r="AE522" s="990"/>
      <c r="AF522" s="990"/>
      <c r="AG522" s="1080"/>
      <c r="AH522" s="1080"/>
      <c r="AI522" s="1080"/>
      <c r="AJ522" s="1080"/>
      <c r="AK522" s="990"/>
    </row>
    <row r="523">
      <c r="A523" s="995"/>
      <c r="B523" s="990"/>
      <c r="C523" s="1122"/>
      <c r="D523" s="995"/>
      <c r="E523" s="995"/>
      <c r="F523" s="990"/>
      <c r="G523" s="990"/>
      <c r="H523" s="990"/>
      <c r="I523" s="990"/>
      <c r="J523" s="1123"/>
      <c r="K523" s="990"/>
      <c r="L523" s="990"/>
      <c r="M523" s="990"/>
      <c r="N523" s="990"/>
      <c r="O523" s="990"/>
      <c r="P523" s="1123"/>
      <c r="Q523" s="990"/>
      <c r="R523" s="990"/>
      <c r="S523" s="990"/>
      <c r="T523" s="990"/>
      <c r="U523" s="990"/>
      <c r="V523" s="990"/>
      <c r="W523" s="990"/>
      <c r="X523" s="990"/>
      <c r="Y523" s="990"/>
      <c r="Z523" s="990"/>
      <c r="AA523" s="990"/>
      <c r="AB523" s="990"/>
      <c r="AC523" s="990"/>
      <c r="AD523" s="990"/>
      <c r="AE523" s="990"/>
      <c r="AF523" s="990"/>
      <c r="AG523" s="1080"/>
      <c r="AH523" s="1080"/>
      <c r="AI523" s="1080"/>
      <c r="AJ523" s="1080"/>
      <c r="AK523" s="990"/>
    </row>
    <row r="524">
      <c r="A524" s="995"/>
      <c r="B524" s="990"/>
      <c r="C524" s="1122"/>
      <c r="D524" s="995"/>
      <c r="E524" s="995"/>
      <c r="F524" s="990"/>
      <c r="G524" s="990"/>
      <c r="H524" s="990"/>
      <c r="I524" s="990"/>
      <c r="J524" s="1123"/>
      <c r="K524" s="990"/>
      <c r="L524" s="990"/>
      <c r="M524" s="990"/>
      <c r="N524" s="990"/>
      <c r="O524" s="990"/>
      <c r="P524" s="1123"/>
      <c r="Q524" s="990"/>
      <c r="R524" s="990"/>
      <c r="S524" s="990"/>
      <c r="T524" s="990"/>
      <c r="U524" s="990"/>
      <c r="V524" s="990"/>
      <c r="W524" s="990"/>
      <c r="X524" s="990"/>
      <c r="Y524" s="990"/>
      <c r="Z524" s="990"/>
      <c r="AA524" s="990"/>
      <c r="AB524" s="990"/>
      <c r="AC524" s="990"/>
      <c r="AD524" s="990"/>
      <c r="AE524" s="990"/>
      <c r="AF524" s="990"/>
      <c r="AG524" s="1080"/>
      <c r="AH524" s="1080"/>
      <c r="AI524" s="1080"/>
      <c r="AJ524" s="1080"/>
      <c r="AK524" s="990"/>
    </row>
    <row r="525">
      <c r="A525" s="995"/>
      <c r="B525" s="990"/>
      <c r="C525" s="1122"/>
      <c r="D525" s="995"/>
      <c r="E525" s="995"/>
      <c r="F525" s="990"/>
      <c r="G525" s="990"/>
      <c r="H525" s="990"/>
      <c r="I525" s="990"/>
      <c r="J525" s="1123"/>
      <c r="K525" s="990"/>
      <c r="L525" s="990"/>
      <c r="M525" s="990"/>
      <c r="N525" s="990"/>
      <c r="O525" s="990"/>
      <c r="P525" s="1123"/>
      <c r="Q525" s="990"/>
      <c r="R525" s="990"/>
      <c r="S525" s="990"/>
      <c r="T525" s="990"/>
      <c r="U525" s="990"/>
      <c r="V525" s="990"/>
      <c r="W525" s="990"/>
      <c r="X525" s="990"/>
      <c r="Y525" s="990"/>
      <c r="Z525" s="990"/>
      <c r="AA525" s="990"/>
      <c r="AB525" s="990"/>
      <c r="AC525" s="990"/>
      <c r="AD525" s="990"/>
      <c r="AE525" s="990"/>
      <c r="AF525" s="990"/>
      <c r="AG525" s="1080"/>
      <c r="AH525" s="1080"/>
      <c r="AI525" s="1080"/>
      <c r="AJ525" s="1080"/>
      <c r="AK525" s="990"/>
    </row>
    <row r="526">
      <c r="A526" s="995"/>
      <c r="B526" s="990"/>
      <c r="C526" s="1122"/>
      <c r="D526" s="995"/>
      <c r="E526" s="995"/>
      <c r="F526" s="990"/>
      <c r="G526" s="990"/>
      <c r="H526" s="990"/>
      <c r="I526" s="990"/>
      <c r="J526" s="1123"/>
      <c r="K526" s="990"/>
      <c r="L526" s="990"/>
      <c r="M526" s="990"/>
      <c r="N526" s="990"/>
      <c r="O526" s="990"/>
      <c r="P526" s="1123"/>
      <c r="Q526" s="990"/>
      <c r="R526" s="990"/>
      <c r="S526" s="990"/>
      <c r="T526" s="990"/>
      <c r="U526" s="990"/>
      <c r="V526" s="990"/>
      <c r="W526" s="990"/>
      <c r="X526" s="990"/>
      <c r="Y526" s="990"/>
      <c r="Z526" s="990"/>
      <c r="AA526" s="990"/>
      <c r="AB526" s="990"/>
      <c r="AC526" s="990"/>
      <c r="AD526" s="990"/>
      <c r="AE526" s="990"/>
      <c r="AF526" s="990"/>
      <c r="AG526" s="1080"/>
      <c r="AH526" s="1080"/>
      <c r="AI526" s="1080"/>
      <c r="AJ526" s="1080"/>
      <c r="AK526" s="990"/>
    </row>
    <row r="527">
      <c r="A527" s="995"/>
      <c r="B527" s="990"/>
      <c r="C527" s="1122"/>
      <c r="D527" s="995"/>
      <c r="E527" s="995"/>
      <c r="F527" s="990"/>
      <c r="G527" s="990"/>
      <c r="H527" s="990"/>
      <c r="I527" s="990"/>
      <c r="J527" s="1123"/>
      <c r="K527" s="990"/>
      <c r="L527" s="990"/>
      <c r="M527" s="990"/>
      <c r="N527" s="990"/>
      <c r="O527" s="990"/>
      <c r="P527" s="1123"/>
      <c r="Q527" s="990"/>
      <c r="R527" s="990"/>
      <c r="S527" s="990"/>
      <c r="T527" s="990"/>
      <c r="U527" s="990"/>
      <c r="V527" s="990"/>
      <c r="W527" s="990"/>
      <c r="X527" s="990"/>
      <c r="Y527" s="990"/>
      <c r="Z527" s="990"/>
      <c r="AA527" s="990"/>
      <c r="AB527" s="990"/>
      <c r="AC527" s="990"/>
      <c r="AD527" s="990"/>
      <c r="AE527" s="990"/>
      <c r="AF527" s="990"/>
      <c r="AG527" s="1080"/>
      <c r="AH527" s="1080"/>
      <c r="AI527" s="1080"/>
      <c r="AJ527" s="1080"/>
      <c r="AK527" s="990"/>
    </row>
    <row r="528">
      <c r="A528" s="995"/>
      <c r="B528" s="990"/>
      <c r="C528" s="1122"/>
      <c r="D528" s="995"/>
      <c r="E528" s="995"/>
      <c r="F528" s="990"/>
      <c r="G528" s="990"/>
      <c r="H528" s="990"/>
      <c r="I528" s="990"/>
      <c r="J528" s="1123"/>
      <c r="K528" s="990"/>
      <c r="L528" s="990"/>
      <c r="M528" s="990"/>
      <c r="N528" s="990"/>
      <c r="O528" s="990"/>
      <c r="P528" s="1123"/>
      <c r="Q528" s="990"/>
      <c r="R528" s="990"/>
      <c r="S528" s="990"/>
      <c r="T528" s="990"/>
      <c r="U528" s="990"/>
      <c r="V528" s="990"/>
      <c r="W528" s="990"/>
      <c r="X528" s="990"/>
      <c r="Y528" s="990"/>
      <c r="Z528" s="990"/>
      <c r="AA528" s="990"/>
      <c r="AB528" s="990"/>
      <c r="AC528" s="990"/>
      <c r="AD528" s="990"/>
      <c r="AE528" s="990"/>
      <c r="AF528" s="990"/>
      <c r="AG528" s="1080"/>
      <c r="AH528" s="1080"/>
      <c r="AI528" s="1080"/>
      <c r="AJ528" s="1080"/>
      <c r="AK528" s="990"/>
    </row>
    <row r="529">
      <c r="A529" s="995"/>
      <c r="B529" s="990"/>
      <c r="C529" s="1122"/>
      <c r="D529" s="995"/>
      <c r="E529" s="995"/>
      <c r="F529" s="990"/>
      <c r="G529" s="990"/>
      <c r="H529" s="990"/>
      <c r="I529" s="990"/>
      <c r="J529" s="1123"/>
      <c r="K529" s="990"/>
      <c r="L529" s="990"/>
      <c r="M529" s="990"/>
      <c r="N529" s="990"/>
      <c r="O529" s="990"/>
      <c r="P529" s="1123"/>
      <c r="Q529" s="990"/>
      <c r="R529" s="990"/>
      <c r="S529" s="990"/>
      <c r="T529" s="990"/>
      <c r="U529" s="990"/>
      <c r="V529" s="990"/>
      <c r="W529" s="990"/>
      <c r="X529" s="990"/>
      <c r="Y529" s="990"/>
      <c r="Z529" s="990"/>
      <c r="AA529" s="990"/>
      <c r="AB529" s="990"/>
      <c r="AC529" s="990"/>
      <c r="AD529" s="990"/>
      <c r="AE529" s="990"/>
      <c r="AF529" s="990"/>
      <c r="AG529" s="1080"/>
      <c r="AH529" s="1080"/>
      <c r="AI529" s="1080"/>
      <c r="AJ529" s="1080"/>
      <c r="AK529" s="990"/>
    </row>
    <row r="530">
      <c r="A530" s="995"/>
      <c r="B530" s="990"/>
      <c r="C530" s="1122"/>
      <c r="D530" s="995"/>
      <c r="E530" s="995"/>
      <c r="F530" s="990"/>
      <c r="G530" s="990"/>
      <c r="H530" s="990"/>
      <c r="I530" s="990"/>
      <c r="J530" s="1123"/>
      <c r="K530" s="990"/>
      <c r="L530" s="990"/>
      <c r="M530" s="990"/>
      <c r="N530" s="990"/>
      <c r="O530" s="990"/>
      <c r="P530" s="1123"/>
      <c r="Q530" s="990"/>
      <c r="R530" s="990"/>
      <c r="S530" s="990"/>
      <c r="T530" s="990"/>
      <c r="U530" s="990"/>
      <c r="V530" s="990"/>
      <c r="W530" s="990"/>
      <c r="X530" s="990"/>
      <c r="Y530" s="990"/>
      <c r="Z530" s="990"/>
      <c r="AA530" s="990"/>
      <c r="AB530" s="990"/>
      <c r="AC530" s="990"/>
      <c r="AD530" s="990"/>
      <c r="AE530" s="990"/>
      <c r="AF530" s="990"/>
      <c r="AG530" s="1080"/>
      <c r="AH530" s="1080"/>
      <c r="AI530" s="1080"/>
      <c r="AJ530" s="1080"/>
      <c r="AK530" s="990"/>
    </row>
    <row r="531">
      <c r="A531" s="995"/>
      <c r="B531" s="990"/>
      <c r="C531" s="1122"/>
      <c r="D531" s="995"/>
      <c r="E531" s="995"/>
      <c r="F531" s="990"/>
      <c r="G531" s="990"/>
      <c r="H531" s="990"/>
      <c r="I531" s="990"/>
      <c r="J531" s="1123"/>
      <c r="K531" s="990"/>
      <c r="L531" s="990"/>
      <c r="M531" s="990"/>
      <c r="N531" s="990"/>
      <c r="O531" s="990"/>
      <c r="P531" s="1123"/>
      <c r="Q531" s="990"/>
      <c r="R531" s="990"/>
      <c r="S531" s="990"/>
      <c r="T531" s="990"/>
      <c r="U531" s="990"/>
      <c r="V531" s="990"/>
      <c r="W531" s="990"/>
      <c r="X531" s="990"/>
      <c r="Y531" s="990"/>
      <c r="Z531" s="990"/>
      <c r="AA531" s="990"/>
      <c r="AB531" s="990"/>
      <c r="AC531" s="990"/>
      <c r="AD531" s="990"/>
      <c r="AE531" s="990"/>
      <c r="AF531" s="990"/>
      <c r="AG531" s="1080"/>
      <c r="AH531" s="1080"/>
      <c r="AI531" s="1080"/>
      <c r="AJ531" s="1080"/>
      <c r="AK531" s="990"/>
    </row>
    <row r="532">
      <c r="A532" s="995"/>
      <c r="B532" s="990"/>
      <c r="C532" s="1122"/>
      <c r="D532" s="995"/>
      <c r="E532" s="995"/>
      <c r="F532" s="990"/>
      <c r="G532" s="990"/>
      <c r="H532" s="990"/>
      <c r="I532" s="990"/>
      <c r="J532" s="1123"/>
      <c r="K532" s="990"/>
      <c r="L532" s="990"/>
      <c r="M532" s="990"/>
      <c r="N532" s="990"/>
      <c r="O532" s="990"/>
      <c r="P532" s="1123"/>
      <c r="Q532" s="990"/>
      <c r="R532" s="990"/>
      <c r="S532" s="990"/>
      <c r="T532" s="990"/>
      <c r="U532" s="990"/>
      <c r="V532" s="990"/>
      <c r="W532" s="990"/>
      <c r="X532" s="990"/>
      <c r="Y532" s="990"/>
      <c r="Z532" s="990"/>
      <c r="AA532" s="990"/>
      <c r="AB532" s="990"/>
      <c r="AC532" s="990"/>
      <c r="AD532" s="990"/>
      <c r="AE532" s="990"/>
      <c r="AF532" s="990"/>
      <c r="AG532" s="1080"/>
      <c r="AH532" s="1080"/>
      <c r="AI532" s="1080"/>
      <c r="AJ532" s="1080"/>
      <c r="AK532" s="990"/>
    </row>
    <row r="533">
      <c r="A533" s="995"/>
      <c r="B533" s="990"/>
      <c r="C533" s="1122"/>
      <c r="D533" s="995"/>
      <c r="E533" s="995"/>
      <c r="F533" s="990"/>
      <c r="G533" s="990"/>
      <c r="H533" s="990"/>
      <c r="I533" s="990"/>
      <c r="J533" s="1123"/>
      <c r="K533" s="990"/>
      <c r="L533" s="990"/>
      <c r="M533" s="990"/>
      <c r="N533" s="990"/>
      <c r="O533" s="990"/>
      <c r="P533" s="1123"/>
      <c r="Q533" s="990"/>
      <c r="R533" s="990"/>
      <c r="S533" s="990"/>
      <c r="T533" s="990"/>
      <c r="U533" s="990"/>
      <c r="V533" s="990"/>
      <c r="W533" s="990"/>
      <c r="X533" s="990"/>
      <c r="Y533" s="990"/>
      <c r="Z533" s="990"/>
      <c r="AA533" s="990"/>
      <c r="AB533" s="990"/>
      <c r="AC533" s="990"/>
      <c r="AD533" s="990"/>
      <c r="AE533" s="990"/>
      <c r="AF533" s="990"/>
      <c r="AG533" s="1080"/>
      <c r="AH533" s="1080"/>
      <c r="AI533" s="1080"/>
      <c r="AJ533" s="1080"/>
      <c r="AK533" s="990"/>
    </row>
    <row r="534">
      <c r="A534" s="995"/>
      <c r="B534" s="990"/>
      <c r="C534" s="1122"/>
      <c r="D534" s="995"/>
      <c r="E534" s="995"/>
      <c r="F534" s="990"/>
      <c r="G534" s="990"/>
      <c r="H534" s="990"/>
      <c r="I534" s="990"/>
      <c r="J534" s="1123"/>
      <c r="K534" s="990"/>
      <c r="L534" s="990"/>
      <c r="M534" s="990"/>
      <c r="N534" s="990"/>
      <c r="O534" s="990"/>
      <c r="P534" s="1123"/>
      <c r="Q534" s="990"/>
      <c r="R534" s="990"/>
      <c r="S534" s="990"/>
      <c r="T534" s="990"/>
      <c r="U534" s="990"/>
      <c r="V534" s="990"/>
      <c r="W534" s="990"/>
      <c r="X534" s="990"/>
      <c r="Y534" s="990"/>
      <c r="Z534" s="990"/>
      <c r="AA534" s="990"/>
      <c r="AB534" s="990"/>
      <c r="AC534" s="990"/>
      <c r="AD534" s="990"/>
      <c r="AE534" s="990"/>
      <c r="AF534" s="990"/>
      <c r="AG534" s="1080"/>
      <c r="AH534" s="1080"/>
      <c r="AI534" s="1080"/>
      <c r="AJ534" s="1080"/>
      <c r="AK534" s="990"/>
    </row>
    <row r="535">
      <c r="A535" s="995"/>
      <c r="B535" s="990"/>
      <c r="C535" s="1122"/>
      <c r="D535" s="995"/>
      <c r="E535" s="995"/>
      <c r="F535" s="990"/>
      <c r="G535" s="990"/>
      <c r="H535" s="990"/>
      <c r="I535" s="990"/>
      <c r="J535" s="1123"/>
      <c r="K535" s="990"/>
      <c r="L535" s="990"/>
      <c r="M535" s="990"/>
      <c r="N535" s="990"/>
      <c r="O535" s="990"/>
      <c r="P535" s="1123"/>
      <c r="Q535" s="990"/>
      <c r="R535" s="990"/>
      <c r="S535" s="990"/>
      <c r="T535" s="990"/>
      <c r="U535" s="990"/>
      <c r="V535" s="990"/>
      <c r="W535" s="990"/>
      <c r="X535" s="990"/>
      <c r="Y535" s="990"/>
      <c r="Z535" s="990"/>
      <c r="AA535" s="990"/>
      <c r="AB535" s="990"/>
      <c r="AC535" s="990"/>
      <c r="AD535" s="990"/>
      <c r="AE535" s="990"/>
      <c r="AF535" s="990"/>
      <c r="AG535" s="1080"/>
      <c r="AH535" s="1080"/>
      <c r="AI535" s="1080"/>
      <c r="AJ535" s="1080"/>
      <c r="AK535" s="990"/>
    </row>
    <row r="536">
      <c r="A536" s="995"/>
      <c r="B536" s="990"/>
      <c r="C536" s="1122"/>
      <c r="D536" s="995"/>
      <c r="E536" s="995"/>
      <c r="F536" s="990"/>
      <c r="G536" s="990"/>
      <c r="H536" s="990"/>
      <c r="I536" s="990"/>
      <c r="J536" s="1123"/>
      <c r="K536" s="990"/>
      <c r="L536" s="990"/>
      <c r="M536" s="990"/>
      <c r="N536" s="990"/>
      <c r="O536" s="990"/>
      <c r="P536" s="1123"/>
      <c r="Q536" s="990"/>
      <c r="R536" s="990"/>
      <c r="S536" s="990"/>
      <c r="T536" s="990"/>
      <c r="U536" s="990"/>
      <c r="V536" s="990"/>
      <c r="W536" s="990"/>
      <c r="X536" s="990"/>
      <c r="Y536" s="990"/>
      <c r="Z536" s="990"/>
      <c r="AA536" s="990"/>
      <c r="AB536" s="990"/>
      <c r="AC536" s="990"/>
      <c r="AD536" s="990"/>
      <c r="AE536" s="990"/>
      <c r="AF536" s="990"/>
      <c r="AG536" s="1080"/>
      <c r="AH536" s="1080"/>
      <c r="AI536" s="1080"/>
      <c r="AJ536" s="1080"/>
      <c r="AK536" s="990"/>
    </row>
    <row r="537">
      <c r="A537" s="995"/>
      <c r="B537" s="990"/>
      <c r="C537" s="1122"/>
      <c r="D537" s="995"/>
      <c r="E537" s="995"/>
      <c r="F537" s="990"/>
      <c r="G537" s="990"/>
      <c r="H537" s="990"/>
      <c r="I537" s="990"/>
      <c r="J537" s="1123"/>
      <c r="K537" s="990"/>
      <c r="L537" s="990"/>
      <c r="M537" s="990"/>
      <c r="N537" s="990"/>
      <c r="O537" s="990"/>
      <c r="P537" s="1123"/>
      <c r="Q537" s="990"/>
      <c r="R537" s="990"/>
      <c r="S537" s="990"/>
      <c r="T537" s="990"/>
      <c r="U537" s="990"/>
      <c r="V537" s="990"/>
      <c r="W537" s="990"/>
      <c r="X537" s="990"/>
      <c r="Y537" s="990"/>
      <c r="Z537" s="990"/>
      <c r="AA537" s="990"/>
      <c r="AB537" s="990"/>
      <c r="AC537" s="990"/>
      <c r="AD537" s="990"/>
      <c r="AE537" s="990"/>
      <c r="AF537" s="990"/>
      <c r="AG537" s="1080"/>
      <c r="AH537" s="1080"/>
      <c r="AI537" s="1080"/>
      <c r="AJ537" s="1080"/>
      <c r="AK537" s="990"/>
    </row>
    <row r="538">
      <c r="A538" s="995"/>
      <c r="B538" s="990"/>
      <c r="C538" s="1122"/>
      <c r="D538" s="995"/>
      <c r="E538" s="995"/>
      <c r="F538" s="990"/>
      <c r="G538" s="990"/>
      <c r="H538" s="990"/>
      <c r="I538" s="990"/>
      <c r="J538" s="1123"/>
      <c r="K538" s="990"/>
      <c r="L538" s="990"/>
      <c r="M538" s="990"/>
      <c r="N538" s="990"/>
      <c r="O538" s="990"/>
      <c r="P538" s="1123"/>
      <c r="Q538" s="990"/>
      <c r="R538" s="990"/>
      <c r="S538" s="990"/>
      <c r="T538" s="990"/>
      <c r="U538" s="990"/>
      <c r="V538" s="990"/>
      <c r="W538" s="990"/>
      <c r="X538" s="990"/>
      <c r="Y538" s="990"/>
      <c r="Z538" s="990"/>
      <c r="AA538" s="990"/>
      <c r="AB538" s="990"/>
      <c r="AC538" s="990"/>
      <c r="AD538" s="990"/>
      <c r="AE538" s="990"/>
      <c r="AF538" s="990"/>
      <c r="AG538" s="1080"/>
      <c r="AH538" s="1080"/>
      <c r="AI538" s="1080"/>
      <c r="AJ538" s="1080"/>
      <c r="AK538" s="990"/>
    </row>
    <row r="539">
      <c r="A539" s="995"/>
      <c r="B539" s="990"/>
      <c r="C539" s="1122"/>
      <c r="D539" s="995"/>
      <c r="E539" s="995"/>
      <c r="F539" s="990"/>
      <c r="G539" s="990"/>
      <c r="H539" s="990"/>
      <c r="I539" s="990"/>
      <c r="J539" s="1123"/>
      <c r="K539" s="990"/>
      <c r="L539" s="990"/>
      <c r="M539" s="990"/>
      <c r="N539" s="990"/>
      <c r="O539" s="990"/>
      <c r="P539" s="1123"/>
      <c r="Q539" s="990"/>
      <c r="R539" s="990"/>
      <c r="S539" s="990"/>
      <c r="T539" s="990"/>
      <c r="U539" s="990"/>
      <c r="V539" s="990"/>
      <c r="W539" s="990"/>
      <c r="X539" s="990"/>
      <c r="Y539" s="990"/>
      <c r="Z539" s="990"/>
      <c r="AA539" s="990"/>
      <c r="AB539" s="990"/>
      <c r="AC539" s="990"/>
      <c r="AD539" s="990"/>
      <c r="AE539" s="990"/>
      <c r="AF539" s="990"/>
      <c r="AG539" s="1080"/>
      <c r="AH539" s="1080"/>
      <c r="AI539" s="1080"/>
      <c r="AJ539" s="1080"/>
      <c r="AK539" s="990"/>
    </row>
    <row r="540">
      <c r="A540" s="995"/>
      <c r="B540" s="990"/>
      <c r="C540" s="1122"/>
      <c r="D540" s="995"/>
      <c r="E540" s="995"/>
      <c r="F540" s="990"/>
      <c r="G540" s="990"/>
      <c r="H540" s="990"/>
      <c r="I540" s="990"/>
      <c r="J540" s="1123"/>
      <c r="K540" s="990"/>
      <c r="L540" s="990"/>
      <c r="M540" s="990"/>
      <c r="N540" s="990"/>
      <c r="O540" s="990"/>
      <c r="P540" s="1123"/>
      <c r="Q540" s="990"/>
      <c r="R540" s="990"/>
      <c r="S540" s="990"/>
      <c r="T540" s="990"/>
      <c r="U540" s="990"/>
      <c r="V540" s="990"/>
      <c r="W540" s="990"/>
      <c r="X540" s="990"/>
      <c r="Y540" s="990"/>
      <c r="Z540" s="990"/>
      <c r="AA540" s="990"/>
      <c r="AB540" s="990"/>
      <c r="AC540" s="990"/>
      <c r="AD540" s="990"/>
      <c r="AE540" s="990"/>
      <c r="AF540" s="990"/>
      <c r="AG540" s="1080"/>
      <c r="AH540" s="1080"/>
      <c r="AI540" s="1080"/>
      <c r="AJ540" s="1080"/>
      <c r="AK540" s="990"/>
    </row>
    <row r="541">
      <c r="A541" s="995"/>
      <c r="B541" s="990"/>
      <c r="C541" s="1122"/>
      <c r="D541" s="995"/>
      <c r="E541" s="995"/>
      <c r="F541" s="990"/>
      <c r="G541" s="990"/>
      <c r="H541" s="990"/>
      <c r="I541" s="990"/>
      <c r="J541" s="1123"/>
      <c r="K541" s="990"/>
      <c r="L541" s="990"/>
      <c r="M541" s="990"/>
      <c r="N541" s="990"/>
      <c r="O541" s="990"/>
      <c r="P541" s="1123"/>
      <c r="Q541" s="990"/>
      <c r="R541" s="990"/>
      <c r="S541" s="990"/>
      <c r="T541" s="990"/>
      <c r="U541" s="990"/>
      <c r="V541" s="990"/>
      <c r="W541" s="990"/>
      <c r="X541" s="990"/>
      <c r="Y541" s="990"/>
      <c r="Z541" s="990"/>
      <c r="AA541" s="990"/>
      <c r="AB541" s="990"/>
      <c r="AC541" s="990"/>
      <c r="AD541" s="990"/>
      <c r="AE541" s="990"/>
      <c r="AF541" s="990"/>
      <c r="AG541" s="1080"/>
      <c r="AH541" s="1080"/>
      <c r="AI541" s="1080"/>
      <c r="AJ541" s="1080"/>
      <c r="AK541" s="990"/>
    </row>
    <row r="542">
      <c r="A542" s="995"/>
      <c r="B542" s="990"/>
      <c r="C542" s="1122"/>
      <c r="D542" s="995"/>
      <c r="E542" s="995"/>
      <c r="F542" s="990"/>
      <c r="G542" s="990"/>
      <c r="H542" s="990"/>
      <c r="I542" s="990"/>
      <c r="J542" s="1123"/>
      <c r="K542" s="990"/>
      <c r="L542" s="990"/>
      <c r="M542" s="990"/>
      <c r="N542" s="990"/>
      <c r="O542" s="990"/>
      <c r="P542" s="1123"/>
      <c r="Q542" s="990"/>
      <c r="R542" s="990"/>
      <c r="S542" s="990"/>
      <c r="T542" s="990"/>
      <c r="U542" s="990"/>
      <c r="V542" s="990"/>
      <c r="W542" s="990"/>
      <c r="X542" s="990"/>
      <c r="Y542" s="990"/>
      <c r="Z542" s="990"/>
      <c r="AA542" s="990"/>
      <c r="AB542" s="990"/>
      <c r="AC542" s="990"/>
      <c r="AD542" s="990"/>
      <c r="AE542" s="990"/>
      <c r="AF542" s="990"/>
      <c r="AG542" s="1080"/>
      <c r="AH542" s="1080"/>
      <c r="AI542" s="1080"/>
      <c r="AJ542" s="1080"/>
      <c r="AK542" s="990"/>
    </row>
    <row r="543">
      <c r="A543" s="995"/>
      <c r="B543" s="990"/>
      <c r="C543" s="1122"/>
      <c r="D543" s="995"/>
      <c r="E543" s="995"/>
      <c r="F543" s="990"/>
      <c r="G543" s="990"/>
      <c r="H543" s="990"/>
      <c r="I543" s="990"/>
      <c r="J543" s="1123"/>
      <c r="K543" s="990"/>
      <c r="L543" s="990"/>
      <c r="M543" s="990"/>
      <c r="N543" s="990"/>
      <c r="O543" s="990"/>
      <c r="P543" s="1123"/>
      <c r="Q543" s="990"/>
      <c r="R543" s="990"/>
      <c r="S543" s="990"/>
      <c r="T543" s="990"/>
      <c r="U543" s="990"/>
      <c r="V543" s="990"/>
      <c r="W543" s="990"/>
      <c r="X543" s="990"/>
      <c r="Y543" s="990"/>
      <c r="Z543" s="990"/>
      <c r="AA543" s="990"/>
      <c r="AB543" s="990"/>
      <c r="AC543" s="990"/>
      <c r="AD543" s="990"/>
      <c r="AE543" s="990"/>
      <c r="AF543" s="990"/>
      <c r="AG543" s="1080"/>
      <c r="AH543" s="1080"/>
      <c r="AI543" s="1080"/>
      <c r="AJ543" s="1080"/>
      <c r="AK543" s="990"/>
    </row>
    <row r="544">
      <c r="A544" s="995"/>
      <c r="B544" s="990"/>
      <c r="C544" s="1122"/>
      <c r="D544" s="995"/>
      <c r="E544" s="995"/>
      <c r="F544" s="990"/>
      <c r="G544" s="990"/>
      <c r="H544" s="990"/>
      <c r="I544" s="990"/>
      <c r="J544" s="1123"/>
      <c r="K544" s="990"/>
      <c r="L544" s="990"/>
      <c r="M544" s="990"/>
      <c r="N544" s="990"/>
      <c r="O544" s="990"/>
      <c r="P544" s="1123"/>
      <c r="Q544" s="990"/>
      <c r="R544" s="990"/>
      <c r="S544" s="990"/>
      <c r="T544" s="990"/>
      <c r="U544" s="990"/>
      <c r="V544" s="990"/>
      <c r="W544" s="990"/>
      <c r="X544" s="990"/>
      <c r="Y544" s="990"/>
      <c r="Z544" s="990"/>
      <c r="AA544" s="990"/>
      <c r="AB544" s="990"/>
      <c r="AC544" s="990"/>
      <c r="AD544" s="990"/>
      <c r="AE544" s="990"/>
      <c r="AF544" s="990"/>
      <c r="AG544" s="1080"/>
      <c r="AH544" s="1080"/>
      <c r="AI544" s="1080"/>
      <c r="AJ544" s="1080"/>
      <c r="AK544" s="990"/>
    </row>
    <row r="545">
      <c r="A545" s="995"/>
      <c r="B545" s="990"/>
      <c r="C545" s="1122"/>
      <c r="D545" s="995"/>
      <c r="E545" s="995"/>
      <c r="F545" s="990"/>
      <c r="G545" s="990"/>
      <c r="H545" s="990"/>
      <c r="I545" s="990"/>
      <c r="J545" s="1123"/>
      <c r="K545" s="990"/>
      <c r="L545" s="990"/>
      <c r="M545" s="990"/>
      <c r="N545" s="990"/>
      <c r="O545" s="990"/>
      <c r="P545" s="1123"/>
      <c r="Q545" s="990"/>
      <c r="R545" s="990"/>
      <c r="S545" s="990"/>
      <c r="T545" s="990"/>
      <c r="U545" s="990"/>
      <c r="V545" s="990"/>
      <c r="W545" s="990"/>
      <c r="X545" s="990"/>
      <c r="Y545" s="990"/>
      <c r="Z545" s="990"/>
      <c r="AA545" s="990"/>
      <c r="AB545" s="990"/>
      <c r="AC545" s="990"/>
      <c r="AD545" s="990"/>
      <c r="AE545" s="990"/>
      <c r="AF545" s="990"/>
      <c r="AG545" s="1080"/>
      <c r="AH545" s="1080"/>
      <c r="AI545" s="1080"/>
      <c r="AJ545" s="1080"/>
      <c r="AK545" s="990"/>
    </row>
    <row r="546">
      <c r="A546" s="995"/>
      <c r="B546" s="990"/>
      <c r="C546" s="1122"/>
      <c r="D546" s="995"/>
      <c r="E546" s="995"/>
      <c r="F546" s="990"/>
      <c r="G546" s="990"/>
      <c r="H546" s="990"/>
      <c r="I546" s="990"/>
      <c r="J546" s="1123"/>
      <c r="K546" s="990"/>
      <c r="L546" s="990"/>
      <c r="M546" s="990"/>
      <c r="N546" s="990"/>
      <c r="O546" s="990"/>
      <c r="P546" s="1123"/>
      <c r="Q546" s="990"/>
      <c r="R546" s="990"/>
      <c r="S546" s="990"/>
      <c r="T546" s="990"/>
      <c r="U546" s="990"/>
      <c r="V546" s="990"/>
      <c r="W546" s="990"/>
      <c r="X546" s="990"/>
      <c r="Y546" s="990"/>
      <c r="Z546" s="990"/>
      <c r="AA546" s="990"/>
      <c r="AB546" s="990"/>
      <c r="AC546" s="990"/>
      <c r="AD546" s="990"/>
      <c r="AE546" s="990"/>
      <c r="AF546" s="990"/>
      <c r="AG546" s="1080"/>
      <c r="AH546" s="1080"/>
      <c r="AI546" s="1080"/>
      <c r="AJ546" s="1080"/>
      <c r="AK546" s="990"/>
    </row>
    <row r="547">
      <c r="A547" s="995"/>
      <c r="B547" s="990"/>
      <c r="C547" s="1122"/>
      <c r="D547" s="995"/>
      <c r="E547" s="995"/>
      <c r="F547" s="990"/>
      <c r="G547" s="990"/>
      <c r="H547" s="990"/>
      <c r="I547" s="990"/>
      <c r="J547" s="1123"/>
      <c r="K547" s="990"/>
      <c r="L547" s="990"/>
      <c r="M547" s="990"/>
      <c r="N547" s="990"/>
      <c r="O547" s="990"/>
      <c r="P547" s="1123"/>
      <c r="Q547" s="990"/>
      <c r="R547" s="990"/>
      <c r="S547" s="990"/>
      <c r="T547" s="990"/>
      <c r="U547" s="990"/>
      <c r="V547" s="990"/>
      <c r="W547" s="990"/>
      <c r="X547" s="990"/>
      <c r="Y547" s="990"/>
      <c r="Z547" s="990"/>
      <c r="AA547" s="990"/>
      <c r="AB547" s="990"/>
      <c r="AC547" s="990"/>
      <c r="AD547" s="990"/>
      <c r="AE547" s="990"/>
      <c r="AF547" s="990"/>
      <c r="AG547" s="1080"/>
      <c r="AH547" s="1080"/>
      <c r="AI547" s="1080"/>
      <c r="AJ547" s="1080"/>
      <c r="AK547" s="990"/>
    </row>
    <row r="548">
      <c r="A548" s="995"/>
      <c r="B548" s="990"/>
      <c r="C548" s="1122"/>
      <c r="D548" s="995"/>
      <c r="E548" s="995"/>
      <c r="F548" s="990"/>
      <c r="G548" s="990"/>
      <c r="H548" s="990"/>
      <c r="I548" s="990"/>
      <c r="J548" s="1123"/>
      <c r="K548" s="990"/>
      <c r="L548" s="990"/>
      <c r="M548" s="990"/>
      <c r="N548" s="990"/>
      <c r="O548" s="990"/>
      <c r="P548" s="1123"/>
      <c r="Q548" s="990"/>
      <c r="R548" s="990"/>
      <c r="S548" s="990"/>
      <c r="T548" s="990"/>
      <c r="U548" s="990"/>
      <c r="V548" s="990"/>
      <c r="W548" s="990"/>
      <c r="X548" s="990"/>
      <c r="Y548" s="990"/>
      <c r="Z548" s="990"/>
      <c r="AA548" s="990"/>
      <c r="AB548" s="990"/>
      <c r="AC548" s="990"/>
      <c r="AD548" s="990"/>
      <c r="AE548" s="990"/>
      <c r="AF548" s="990"/>
      <c r="AG548" s="1080"/>
      <c r="AH548" s="1080"/>
      <c r="AI548" s="1080"/>
      <c r="AJ548" s="1080"/>
      <c r="AK548" s="990"/>
    </row>
    <row r="549">
      <c r="A549" s="995"/>
      <c r="B549" s="990"/>
      <c r="C549" s="1122"/>
      <c r="D549" s="995"/>
      <c r="E549" s="995"/>
      <c r="F549" s="990"/>
      <c r="G549" s="990"/>
      <c r="H549" s="990"/>
      <c r="I549" s="990"/>
      <c r="J549" s="1123"/>
      <c r="K549" s="990"/>
      <c r="L549" s="990"/>
      <c r="M549" s="990"/>
      <c r="N549" s="990"/>
      <c r="O549" s="990"/>
      <c r="P549" s="1123"/>
      <c r="Q549" s="990"/>
      <c r="R549" s="990"/>
      <c r="S549" s="990"/>
      <c r="T549" s="990"/>
      <c r="U549" s="990"/>
      <c r="V549" s="990"/>
      <c r="W549" s="990"/>
      <c r="X549" s="990"/>
      <c r="Y549" s="990"/>
      <c r="Z549" s="990"/>
      <c r="AA549" s="990"/>
      <c r="AB549" s="990"/>
      <c r="AC549" s="990"/>
      <c r="AD549" s="990"/>
      <c r="AE549" s="990"/>
      <c r="AF549" s="990"/>
      <c r="AG549" s="1080"/>
      <c r="AH549" s="1080"/>
      <c r="AI549" s="1080"/>
      <c r="AJ549" s="1080"/>
      <c r="AK549" s="990"/>
    </row>
    <row r="550">
      <c r="A550" s="995"/>
      <c r="B550" s="990"/>
      <c r="C550" s="1122"/>
      <c r="D550" s="995"/>
      <c r="E550" s="995"/>
      <c r="F550" s="990"/>
      <c r="G550" s="990"/>
      <c r="H550" s="990"/>
      <c r="I550" s="990"/>
      <c r="J550" s="1123"/>
      <c r="K550" s="990"/>
      <c r="L550" s="990"/>
      <c r="M550" s="990"/>
      <c r="N550" s="990"/>
      <c r="O550" s="990"/>
      <c r="P550" s="1123"/>
      <c r="Q550" s="990"/>
      <c r="R550" s="990"/>
      <c r="S550" s="990"/>
      <c r="T550" s="990"/>
      <c r="U550" s="990"/>
      <c r="V550" s="990"/>
      <c r="W550" s="990"/>
      <c r="X550" s="990"/>
      <c r="Y550" s="990"/>
      <c r="Z550" s="990"/>
      <c r="AA550" s="990"/>
      <c r="AB550" s="990"/>
      <c r="AC550" s="990"/>
      <c r="AD550" s="990"/>
      <c r="AE550" s="990"/>
      <c r="AF550" s="990"/>
      <c r="AG550" s="1080"/>
      <c r="AH550" s="1080"/>
      <c r="AI550" s="1080"/>
      <c r="AJ550" s="1080"/>
      <c r="AK550" s="990"/>
    </row>
    <row r="551">
      <c r="A551" s="995"/>
      <c r="B551" s="990"/>
      <c r="C551" s="1122"/>
      <c r="D551" s="995"/>
      <c r="E551" s="995"/>
      <c r="F551" s="990"/>
      <c r="G551" s="990"/>
      <c r="H551" s="990"/>
      <c r="I551" s="990"/>
      <c r="J551" s="1123"/>
      <c r="K551" s="990"/>
      <c r="L551" s="990"/>
      <c r="M551" s="990"/>
      <c r="N551" s="990"/>
      <c r="O551" s="990"/>
      <c r="P551" s="1123"/>
      <c r="Q551" s="990"/>
      <c r="R551" s="990"/>
      <c r="S551" s="990"/>
      <c r="T551" s="990"/>
      <c r="U551" s="990"/>
      <c r="V551" s="990"/>
      <c r="W551" s="990"/>
      <c r="X551" s="990"/>
      <c r="Y551" s="990"/>
      <c r="Z551" s="990"/>
      <c r="AA551" s="990"/>
      <c r="AB551" s="990"/>
      <c r="AC551" s="990"/>
      <c r="AD551" s="990"/>
      <c r="AE551" s="990"/>
      <c r="AF551" s="990"/>
      <c r="AG551" s="1080"/>
      <c r="AH551" s="1080"/>
      <c r="AI551" s="1080"/>
      <c r="AJ551" s="1080"/>
      <c r="AK551" s="990"/>
    </row>
    <row r="552">
      <c r="A552" s="995"/>
      <c r="B552" s="990"/>
      <c r="C552" s="1122"/>
      <c r="D552" s="995"/>
      <c r="E552" s="995"/>
      <c r="F552" s="990"/>
      <c r="G552" s="990"/>
      <c r="H552" s="990"/>
      <c r="I552" s="990"/>
      <c r="J552" s="1123"/>
      <c r="K552" s="990"/>
      <c r="L552" s="990"/>
      <c r="M552" s="990"/>
      <c r="N552" s="990"/>
      <c r="O552" s="990"/>
      <c r="P552" s="1123"/>
      <c r="Q552" s="990"/>
      <c r="R552" s="990"/>
      <c r="S552" s="990"/>
      <c r="T552" s="990"/>
      <c r="U552" s="990"/>
      <c r="V552" s="990"/>
      <c r="W552" s="990"/>
      <c r="X552" s="990"/>
      <c r="Y552" s="990"/>
      <c r="Z552" s="990"/>
      <c r="AA552" s="990"/>
      <c r="AB552" s="990"/>
      <c r="AC552" s="990"/>
      <c r="AD552" s="990"/>
      <c r="AE552" s="990"/>
      <c r="AF552" s="990"/>
      <c r="AG552" s="1080"/>
      <c r="AH552" s="1080"/>
      <c r="AI552" s="1080"/>
      <c r="AJ552" s="1080"/>
      <c r="AK552" s="990"/>
    </row>
    <row r="553">
      <c r="A553" s="995"/>
      <c r="B553" s="990"/>
      <c r="C553" s="1122"/>
      <c r="D553" s="995"/>
      <c r="E553" s="995"/>
      <c r="F553" s="990"/>
      <c r="G553" s="990"/>
      <c r="H553" s="990"/>
      <c r="I553" s="990"/>
      <c r="J553" s="1123"/>
      <c r="K553" s="990"/>
      <c r="L553" s="990"/>
      <c r="M553" s="990"/>
      <c r="N553" s="990"/>
      <c r="O553" s="990"/>
      <c r="P553" s="1123"/>
      <c r="Q553" s="990"/>
      <c r="R553" s="990"/>
      <c r="S553" s="990"/>
      <c r="T553" s="990"/>
      <c r="U553" s="990"/>
      <c r="V553" s="990"/>
      <c r="W553" s="990"/>
      <c r="X553" s="990"/>
      <c r="Y553" s="990"/>
      <c r="Z553" s="990"/>
      <c r="AA553" s="990"/>
      <c r="AB553" s="990"/>
      <c r="AC553" s="990"/>
      <c r="AD553" s="990"/>
      <c r="AE553" s="990"/>
      <c r="AF553" s="990"/>
      <c r="AG553" s="1080"/>
      <c r="AH553" s="1080"/>
      <c r="AI553" s="1080"/>
      <c r="AJ553" s="1080"/>
      <c r="AK553" s="990"/>
    </row>
    <row r="554">
      <c r="A554" s="995"/>
      <c r="B554" s="990"/>
      <c r="C554" s="1122"/>
      <c r="D554" s="995"/>
      <c r="E554" s="995"/>
      <c r="F554" s="990"/>
      <c r="G554" s="990"/>
      <c r="H554" s="990"/>
      <c r="I554" s="990"/>
      <c r="J554" s="1123"/>
      <c r="K554" s="990"/>
      <c r="L554" s="990"/>
      <c r="M554" s="990"/>
      <c r="N554" s="990"/>
      <c r="O554" s="990"/>
      <c r="P554" s="1123"/>
      <c r="Q554" s="990"/>
      <c r="R554" s="990"/>
      <c r="S554" s="990"/>
      <c r="T554" s="990"/>
      <c r="U554" s="990"/>
      <c r="V554" s="990"/>
      <c r="W554" s="990"/>
      <c r="X554" s="990"/>
      <c r="Y554" s="990"/>
      <c r="Z554" s="990"/>
      <c r="AA554" s="990"/>
      <c r="AB554" s="990"/>
      <c r="AC554" s="990"/>
      <c r="AD554" s="990"/>
      <c r="AE554" s="990"/>
      <c r="AF554" s="990"/>
      <c r="AG554" s="1080"/>
      <c r="AH554" s="1080"/>
      <c r="AI554" s="1080"/>
      <c r="AJ554" s="1080"/>
      <c r="AK554" s="990"/>
    </row>
    <row r="555">
      <c r="A555" s="995"/>
      <c r="B555" s="990"/>
      <c r="C555" s="1122"/>
      <c r="D555" s="995"/>
      <c r="E555" s="995"/>
      <c r="F555" s="990"/>
      <c r="G555" s="990"/>
      <c r="H555" s="990"/>
      <c r="I555" s="990"/>
      <c r="J555" s="1123"/>
      <c r="K555" s="990"/>
      <c r="L555" s="990"/>
      <c r="M555" s="990"/>
      <c r="N555" s="990"/>
      <c r="O555" s="990"/>
      <c r="P555" s="1123"/>
      <c r="Q555" s="990"/>
      <c r="R555" s="990"/>
      <c r="S555" s="990"/>
      <c r="T555" s="990"/>
      <c r="U555" s="990"/>
      <c r="V555" s="990"/>
      <c r="W555" s="990"/>
      <c r="X555" s="990"/>
      <c r="Y555" s="990"/>
      <c r="Z555" s="990"/>
      <c r="AA555" s="990"/>
      <c r="AB555" s="990"/>
      <c r="AC555" s="990"/>
      <c r="AD555" s="990"/>
      <c r="AE555" s="990"/>
      <c r="AF555" s="990"/>
      <c r="AG555" s="1080"/>
      <c r="AH555" s="1080"/>
      <c r="AI555" s="1080"/>
      <c r="AJ555" s="1080"/>
      <c r="AK555" s="990"/>
    </row>
    <row r="556">
      <c r="A556" s="995"/>
      <c r="B556" s="990"/>
      <c r="C556" s="1122"/>
      <c r="D556" s="995"/>
      <c r="E556" s="995"/>
      <c r="F556" s="990"/>
      <c r="G556" s="990"/>
      <c r="H556" s="990"/>
      <c r="I556" s="990"/>
      <c r="J556" s="1123"/>
      <c r="K556" s="990"/>
      <c r="L556" s="990"/>
      <c r="M556" s="990"/>
      <c r="N556" s="990"/>
      <c r="O556" s="990"/>
      <c r="P556" s="1123"/>
      <c r="Q556" s="990"/>
      <c r="R556" s="990"/>
      <c r="S556" s="990"/>
      <c r="T556" s="990"/>
      <c r="U556" s="990"/>
      <c r="V556" s="990"/>
      <c r="W556" s="990"/>
      <c r="X556" s="990"/>
      <c r="Y556" s="990"/>
      <c r="Z556" s="990"/>
      <c r="AA556" s="990"/>
      <c r="AB556" s="990"/>
      <c r="AC556" s="990"/>
      <c r="AD556" s="990"/>
      <c r="AE556" s="990"/>
      <c r="AF556" s="990"/>
      <c r="AG556" s="1080"/>
      <c r="AH556" s="1080"/>
      <c r="AI556" s="1080"/>
      <c r="AJ556" s="1080"/>
      <c r="AK556" s="990"/>
    </row>
    <row r="557">
      <c r="A557" s="995"/>
      <c r="B557" s="990"/>
      <c r="C557" s="1122"/>
      <c r="D557" s="995"/>
      <c r="E557" s="995"/>
      <c r="F557" s="990"/>
      <c r="G557" s="990"/>
      <c r="H557" s="990"/>
      <c r="I557" s="990"/>
      <c r="J557" s="1123"/>
      <c r="K557" s="990"/>
      <c r="L557" s="990"/>
      <c r="M557" s="990"/>
      <c r="N557" s="990"/>
      <c r="O557" s="990"/>
      <c r="P557" s="1123"/>
      <c r="Q557" s="990"/>
      <c r="R557" s="990"/>
      <c r="S557" s="990"/>
      <c r="T557" s="990"/>
      <c r="U557" s="990"/>
      <c r="V557" s="990"/>
      <c r="W557" s="990"/>
      <c r="X557" s="990"/>
      <c r="Y557" s="990"/>
      <c r="Z557" s="990"/>
      <c r="AA557" s="990"/>
      <c r="AB557" s="990"/>
      <c r="AC557" s="990"/>
      <c r="AD557" s="990"/>
      <c r="AE557" s="990"/>
      <c r="AF557" s="990"/>
      <c r="AG557" s="1080"/>
      <c r="AH557" s="1080"/>
      <c r="AI557" s="1080"/>
      <c r="AJ557" s="1080"/>
      <c r="AK557" s="990"/>
    </row>
    <row r="558">
      <c r="A558" s="995"/>
      <c r="B558" s="990"/>
      <c r="C558" s="1122"/>
      <c r="D558" s="995"/>
      <c r="E558" s="995"/>
      <c r="F558" s="990"/>
      <c r="G558" s="990"/>
      <c r="H558" s="990"/>
      <c r="I558" s="990"/>
      <c r="J558" s="1123"/>
      <c r="K558" s="990"/>
      <c r="L558" s="990"/>
      <c r="M558" s="990"/>
      <c r="N558" s="990"/>
      <c r="O558" s="990"/>
      <c r="P558" s="1123"/>
      <c r="Q558" s="990"/>
      <c r="R558" s="990"/>
      <c r="S558" s="990"/>
      <c r="T558" s="990"/>
      <c r="U558" s="990"/>
      <c r="V558" s="990"/>
      <c r="W558" s="990"/>
      <c r="X558" s="990"/>
      <c r="Y558" s="990"/>
      <c r="Z558" s="990"/>
      <c r="AA558" s="990"/>
      <c r="AB558" s="990"/>
      <c r="AC558" s="990"/>
      <c r="AD558" s="990"/>
      <c r="AE558" s="990"/>
      <c r="AF558" s="990"/>
      <c r="AG558" s="1080"/>
      <c r="AH558" s="1080"/>
      <c r="AI558" s="1080"/>
      <c r="AJ558" s="1080"/>
      <c r="AK558" s="990"/>
    </row>
    <row r="559">
      <c r="A559" s="995"/>
      <c r="B559" s="990"/>
      <c r="C559" s="1122"/>
      <c r="D559" s="995"/>
      <c r="E559" s="995"/>
      <c r="F559" s="990"/>
      <c r="G559" s="990"/>
      <c r="H559" s="990"/>
      <c r="I559" s="990"/>
      <c r="J559" s="1123"/>
      <c r="K559" s="990"/>
      <c r="L559" s="990"/>
      <c r="M559" s="990"/>
      <c r="N559" s="990"/>
      <c r="O559" s="990"/>
      <c r="P559" s="1123"/>
      <c r="Q559" s="990"/>
      <c r="R559" s="990"/>
      <c r="S559" s="990"/>
      <c r="T559" s="990"/>
      <c r="U559" s="990"/>
      <c r="V559" s="990"/>
      <c r="W559" s="990"/>
      <c r="X559" s="990"/>
      <c r="Y559" s="990"/>
      <c r="Z559" s="990"/>
      <c r="AA559" s="990"/>
      <c r="AB559" s="990"/>
      <c r="AC559" s="990"/>
      <c r="AD559" s="990"/>
      <c r="AE559" s="990"/>
      <c r="AF559" s="990"/>
      <c r="AG559" s="1080"/>
      <c r="AH559" s="1080"/>
      <c r="AI559" s="1080"/>
      <c r="AJ559" s="1080"/>
      <c r="AK559" s="990"/>
    </row>
    <row r="560">
      <c r="A560" s="995"/>
      <c r="B560" s="990"/>
      <c r="C560" s="1122"/>
      <c r="D560" s="995"/>
      <c r="E560" s="995"/>
      <c r="F560" s="990"/>
      <c r="G560" s="990"/>
      <c r="H560" s="990"/>
      <c r="I560" s="990"/>
      <c r="J560" s="1123"/>
      <c r="K560" s="990"/>
      <c r="L560" s="990"/>
      <c r="M560" s="990"/>
      <c r="N560" s="990"/>
      <c r="O560" s="990"/>
      <c r="P560" s="1123"/>
      <c r="Q560" s="990"/>
      <c r="R560" s="990"/>
      <c r="S560" s="990"/>
      <c r="T560" s="990"/>
      <c r="U560" s="990"/>
      <c r="V560" s="990"/>
      <c r="W560" s="990"/>
      <c r="X560" s="990"/>
      <c r="Y560" s="990"/>
      <c r="Z560" s="990"/>
      <c r="AA560" s="990"/>
      <c r="AB560" s="990"/>
      <c r="AC560" s="990"/>
      <c r="AD560" s="990"/>
      <c r="AE560" s="990"/>
      <c r="AF560" s="990"/>
      <c r="AG560" s="1080"/>
      <c r="AH560" s="1080"/>
      <c r="AI560" s="1080"/>
      <c r="AJ560" s="1080"/>
      <c r="AK560" s="990"/>
    </row>
    <row r="561">
      <c r="A561" s="995"/>
      <c r="B561" s="990"/>
      <c r="C561" s="1122"/>
      <c r="D561" s="995"/>
      <c r="E561" s="995"/>
      <c r="F561" s="990"/>
      <c r="G561" s="990"/>
      <c r="H561" s="990"/>
      <c r="I561" s="990"/>
      <c r="J561" s="1123"/>
      <c r="K561" s="990"/>
      <c r="L561" s="990"/>
      <c r="M561" s="990"/>
      <c r="N561" s="990"/>
      <c r="O561" s="990"/>
      <c r="P561" s="1123"/>
      <c r="Q561" s="990"/>
      <c r="R561" s="990"/>
      <c r="S561" s="990"/>
      <c r="T561" s="990"/>
      <c r="U561" s="990"/>
      <c r="V561" s="990"/>
      <c r="W561" s="990"/>
      <c r="X561" s="990"/>
      <c r="Y561" s="990"/>
      <c r="Z561" s="990"/>
      <c r="AA561" s="990"/>
      <c r="AB561" s="990"/>
      <c r="AC561" s="990"/>
      <c r="AD561" s="990"/>
      <c r="AE561" s="990"/>
      <c r="AF561" s="990"/>
      <c r="AG561" s="1080"/>
      <c r="AH561" s="1080"/>
      <c r="AI561" s="1080"/>
      <c r="AJ561" s="1080"/>
      <c r="AK561" s="990"/>
    </row>
    <row r="562">
      <c r="A562" s="995"/>
      <c r="B562" s="990"/>
      <c r="C562" s="1122"/>
      <c r="D562" s="995"/>
      <c r="E562" s="995"/>
      <c r="F562" s="990"/>
      <c r="G562" s="990"/>
      <c r="H562" s="990"/>
      <c r="I562" s="990"/>
      <c r="J562" s="1123"/>
      <c r="K562" s="990"/>
      <c r="L562" s="990"/>
      <c r="M562" s="990"/>
      <c r="N562" s="990"/>
      <c r="O562" s="990"/>
      <c r="P562" s="1123"/>
      <c r="Q562" s="990"/>
      <c r="R562" s="990"/>
      <c r="S562" s="990"/>
      <c r="T562" s="990"/>
      <c r="U562" s="990"/>
      <c r="V562" s="990"/>
      <c r="W562" s="990"/>
      <c r="X562" s="990"/>
      <c r="Y562" s="990"/>
      <c r="Z562" s="990"/>
      <c r="AA562" s="990"/>
      <c r="AB562" s="990"/>
      <c r="AC562" s="990"/>
      <c r="AD562" s="990"/>
      <c r="AE562" s="990"/>
      <c r="AF562" s="990"/>
      <c r="AG562" s="1080"/>
      <c r="AH562" s="1080"/>
      <c r="AI562" s="1080"/>
      <c r="AJ562" s="1080"/>
      <c r="AK562" s="990"/>
    </row>
    <row r="563">
      <c r="A563" s="995"/>
      <c r="B563" s="990"/>
      <c r="C563" s="1122"/>
      <c r="D563" s="995"/>
      <c r="E563" s="995"/>
      <c r="F563" s="990"/>
      <c r="G563" s="990"/>
      <c r="H563" s="990"/>
      <c r="I563" s="990"/>
      <c r="J563" s="1123"/>
      <c r="K563" s="990"/>
      <c r="L563" s="990"/>
      <c r="M563" s="990"/>
      <c r="N563" s="990"/>
      <c r="O563" s="990"/>
      <c r="P563" s="1123"/>
      <c r="Q563" s="990"/>
      <c r="R563" s="990"/>
      <c r="S563" s="990"/>
      <c r="T563" s="990"/>
      <c r="U563" s="990"/>
      <c r="V563" s="990"/>
      <c r="W563" s="990"/>
      <c r="X563" s="990"/>
      <c r="Y563" s="990"/>
      <c r="Z563" s="990"/>
      <c r="AA563" s="990"/>
      <c r="AB563" s="990"/>
      <c r="AC563" s="990"/>
      <c r="AD563" s="990"/>
      <c r="AE563" s="990"/>
      <c r="AF563" s="990"/>
      <c r="AG563" s="1080"/>
      <c r="AH563" s="1080"/>
      <c r="AI563" s="1080"/>
      <c r="AJ563" s="1080"/>
      <c r="AK563" s="990"/>
    </row>
    <row r="564">
      <c r="A564" s="995"/>
      <c r="B564" s="990"/>
      <c r="C564" s="1122"/>
      <c r="D564" s="995"/>
      <c r="E564" s="995"/>
      <c r="F564" s="990"/>
      <c r="G564" s="990"/>
      <c r="H564" s="990"/>
      <c r="I564" s="990"/>
      <c r="J564" s="1123"/>
      <c r="K564" s="990"/>
      <c r="L564" s="990"/>
      <c r="M564" s="990"/>
      <c r="N564" s="990"/>
      <c r="O564" s="990"/>
      <c r="P564" s="1123"/>
      <c r="Q564" s="990"/>
      <c r="R564" s="990"/>
      <c r="S564" s="990"/>
      <c r="T564" s="990"/>
      <c r="U564" s="990"/>
      <c r="V564" s="990"/>
      <c r="W564" s="990"/>
      <c r="X564" s="990"/>
      <c r="Y564" s="990"/>
      <c r="Z564" s="990"/>
      <c r="AA564" s="990"/>
      <c r="AB564" s="990"/>
      <c r="AC564" s="990"/>
      <c r="AD564" s="990"/>
      <c r="AE564" s="990"/>
      <c r="AF564" s="990"/>
      <c r="AG564" s="1080"/>
      <c r="AH564" s="1080"/>
      <c r="AI564" s="1080"/>
      <c r="AJ564" s="1080"/>
      <c r="AK564" s="990"/>
    </row>
    <row r="565">
      <c r="A565" s="995"/>
      <c r="B565" s="990"/>
      <c r="C565" s="1122"/>
      <c r="D565" s="995"/>
      <c r="E565" s="995"/>
      <c r="F565" s="990"/>
      <c r="G565" s="990"/>
      <c r="H565" s="990"/>
      <c r="I565" s="990"/>
      <c r="J565" s="1123"/>
      <c r="K565" s="990"/>
      <c r="L565" s="990"/>
      <c r="M565" s="990"/>
      <c r="N565" s="990"/>
      <c r="O565" s="990"/>
      <c r="P565" s="1123"/>
      <c r="Q565" s="990"/>
      <c r="R565" s="990"/>
      <c r="S565" s="990"/>
      <c r="T565" s="990"/>
      <c r="U565" s="990"/>
      <c r="V565" s="990"/>
      <c r="W565" s="990"/>
      <c r="X565" s="990"/>
      <c r="Y565" s="990"/>
      <c r="Z565" s="990"/>
      <c r="AA565" s="990"/>
      <c r="AB565" s="990"/>
      <c r="AC565" s="990"/>
      <c r="AD565" s="990"/>
      <c r="AE565" s="990"/>
      <c r="AF565" s="990"/>
      <c r="AG565" s="1080"/>
      <c r="AH565" s="1080"/>
      <c r="AI565" s="1080"/>
      <c r="AJ565" s="1080"/>
      <c r="AK565" s="990"/>
    </row>
    <row r="566">
      <c r="A566" s="995"/>
      <c r="B566" s="990"/>
      <c r="C566" s="1122"/>
      <c r="D566" s="995"/>
      <c r="E566" s="995"/>
      <c r="F566" s="990"/>
      <c r="G566" s="990"/>
      <c r="H566" s="990"/>
      <c r="I566" s="990"/>
      <c r="J566" s="1123"/>
      <c r="K566" s="990"/>
      <c r="L566" s="990"/>
      <c r="M566" s="990"/>
      <c r="N566" s="990"/>
      <c r="O566" s="990"/>
      <c r="P566" s="1123"/>
      <c r="Q566" s="990"/>
      <c r="R566" s="990"/>
      <c r="S566" s="990"/>
      <c r="T566" s="990"/>
      <c r="U566" s="990"/>
      <c r="V566" s="990"/>
      <c r="W566" s="990"/>
      <c r="X566" s="990"/>
      <c r="Y566" s="990"/>
      <c r="Z566" s="990"/>
      <c r="AA566" s="990"/>
      <c r="AB566" s="990"/>
      <c r="AC566" s="990"/>
      <c r="AD566" s="990"/>
      <c r="AE566" s="990"/>
      <c r="AF566" s="990"/>
      <c r="AG566" s="1080"/>
      <c r="AH566" s="1080"/>
      <c r="AI566" s="1080"/>
      <c r="AJ566" s="1080"/>
      <c r="AK566" s="990"/>
    </row>
    <row r="567">
      <c r="A567" s="995"/>
      <c r="B567" s="990"/>
      <c r="C567" s="1122"/>
      <c r="D567" s="995"/>
      <c r="E567" s="995"/>
      <c r="F567" s="990"/>
      <c r="G567" s="990"/>
      <c r="H567" s="990"/>
      <c r="I567" s="990"/>
      <c r="J567" s="1123"/>
      <c r="K567" s="990"/>
      <c r="L567" s="990"/>
      <c r="M567" s="990"/>
      <c r="N567" s="990"/>
      <c r="O567" s="990"/>
      <c r="P567" s="1123"/>
      <c r="Q567" s="990"/>
      <c r="R567" s="990"/>
      <c r="S567" s="990"/>
      <c r="T567" s="990"/>
      <c r="U567" s="990"/>
      <c r="V567" s="990"/>
      <c r="W567" s="990"/>
      <c r="X567" s="990"/>
      <c r="Y567" s="990"/>
      <c r="Z567" s="990"/>
      <c r="AA567" s="990"/>
      <c r="AB567" s="990"/>
      <c r="AC567" s="990"/>
      <c r="AD567" s="990"/>
      <c r="AE567" s="990"/>
      <c r="AF567" s="990"/>
      <c r="AG567" s="1080"/>
      <c r="AH567" s="1080"/>
      <c r="AI567" s="1080"/>
      <c r="AJ567" s="1080"/>
      <c r="AK567" s="990"/>
    </row>
    <row r="568">
      <c r="A568" s="995"/>
      <c r="B568" s="990"/>
      <c r="C568" s="1122"/>
      <c r="D568" s="995"/>
      <c r="E568" s="995"/>
      <c r="F568" s="990"/>
      <c r="G568" s="990"/>
      <c r="H568" s="990"/>
      <c r="I568" s="990"/>
      <c r="J568" s="1123"/>
      <c r="K568" s="990"/>
      <c r="L568" s="990"/>
      <c r="M568" s="990"/>
      <c r="N568" s="990"/>
      <c r="O568" s="990"/>
      <c r="P568" s="1123"/>
      <c r="Q568" s="990"/>
      <c r="R568" s="990"/>
      <c r="S568" s="990"/>
      <c r="T568" s="990"/>
      <c r="U568" s="990"/>
      <c r="V568" s="990"/>
      <c r="W568" s="990"/>
      <c r="X568" s="990"/>
      <c r="Y568" s="990"/>
      <c r="Z568" s="990"/>
      <c r="AA568" s="990"/>
      <c r="AB568" s="990"/>
      <c r="AC568" s="990"/>
      <c r="AD568" s="990"/>
      <c r="AE568" s="990"/>
      <c r="AF568" s="990"/>
      <c r="AG568" s="1080"/>
      <c r="AH568" s="1080"/>
      <c r="AI568" s="1080"/>
      <c r="AJ568" s="1080"/>
      <c r="AK568" s="990"/>
    </row>
    <row r="569">
      <c r="A569" s="995"/>
      <c r="B569" s="990"/>
      <c r="C569" s="1122"/>
      <c r="D569" s="995"/>
      <c r="E569" s="995"/>
      <c r="F569" s="990"/>
      <c r="G569" s="990"/>
      <c r="H569" s="990"/>
      <c r="I569" s="990"/>
      <c r="J569" s="1123"/>
      <c r="K569" s="990"/>
      <c r="L569" s="990"/>
      <c r="M569" s="990"/>
      <c r="N569" s="990"/>
      <c r="O569" s="990"/>
      <c r="P569" s="1123"/>
      <c r="Q569" s="990"/>
      <c r="R569" s="990"/>
      <c r="S569" s="990"/>
      <c r="T569" s="990"/>
      <c r="U569" s="990"/>
      <c r="V569" s="990"/>
      <c r="W569" s="990"/>
      <c r="X569" s="990"/>
      <c r="Y569" s="990"/>
      <c r="Z569" s="990"/>
      <c r="AA569" s="990"/>
      <c r="AB569" s="990"/>
      <c r="AC569" s="990"/>
      <c r="AD569" s="990"/>
      <c r="AE569" s="990"/>
      <c r="AF569" s="990"/>
      <c r="AG569" s="1080"/>
      <c r="AH569" s="1080"/>
      <c r="AI569" s="1080"/>
      <c r="AJ569" s="1080"/>
      <c r="AK569" s="990"/>
    </row>
    <row r="570">
      <c r="A570" s="995"/>
      <c r="B570" s="990"/>
      <c r="C570" s="1122"/>
      <c r="D570" s="995"/>
      <c r="E570" s="995"/>
      <c r="F570" s="990"/>
      <c r="G570" s="990"/>
      <c r="H570" s="990"/>
      <c r="I570" s="990"/>
      <c r="J570" s="1123"/>
      <c r="K570" s="990"/>
      <c r="L570" s="990"/>
      <c r="M570" s="990"/>
      <c r="N570" s="990"/>
      <c r="O570" s="990"/>
      <c r="P570" s="1123"/>
      <c r="Q570" s="990"/>
      <c r="R570" s="990"/>
      <c r="S570" s="990"/>
      <c r="T570" s="990"/>
      <c r="U570" s="990"/>
      <c r="V570" s="990"/>
      <c r="W570" s="990"/>
      <c r="X570" s="990"/>
      <c r="Y570" s="990"/>
      <c r="Z570" s="990"/>
      <c r="AA570" s="990"/>
      <c r="AB570" s="990"/>
      <c r="AC570" s="990"/>
      <c r="AD570" s="990"/>
      <c r="AE570" s="990"/>
      <c r="AF570" s="990"/>
      <c r="AG570" s="1080"/>
      <c r="AH570" s="1080"/>
      <c r="AI570" s="1080"/>
      <c r="AJ570" s="1080"/>
      <c r="AK570" s="990"/>
    </row>
    <row r="571">
      <c r="A571" s="995"/>
      <c r="B571" s="990"/>
      <c r="C571" s="1122"/>
      <c r="D571" s="995"/>
      <c r="E571" s="995"/>
      <c r="F571" s="990"/>
      <c r="G571" s="990"/>
      <c r="H571" s="990"/>
      <c r="I571" s="990"/>
      <c r="J571" s="1123"/>
      <c r="K571" s="990"/>
      <c r="L571" s="990"/>
      <c r="M571" s="990"/>
      <c r="N571" s="990"/>
      <c r="O571" s="990"/>
      <c r="P571" s="1123"/>
      <c r="Q571" s="990"/>
      <c r="R571" s="990"/>
      <c r="S571" s="990"/>
      <c r="T571" s="990"/>
      <c r="U571" s="990"/>
      <c r="V571" s="990"/>
      <c r="W571" s="990"/>
      <c r="X571" s="990"/>
      <c r="Y571" s="990"/>
      <c r="Z571" s="990"/>
      <c r="AA571" s="990"/>
      <c r="AB571" s="990"/>
      <c r="AC571" s="990"/>
      <c r="AD571" s="990"/>
      <c r="AE571" s="990"/>
      <c r="AF571" s="990"/>
      <c r="AG571" s="1080"/>
      <c r="AH571" s="1080"/>
      <c r="AI571" s="1080"/>
      <c r="AJ571" s="1080"/>
      <c r="AK571" s="990"/>
    </row>
    <row r="572">
      <c r="A572" s="995"/>
      <c r="B572" s="990"/>
      <c r="C572" s="1122"/>
      <c r="D572" s="995"/>
      <c r="E572" s="995"/>
      <c r="F572" s="990"/>
      <c r="G572" s="990"/>
      <c r="H572" s="990"/>
      <c r="I572" s="990"/>
      <c r="J572" s="1123"/>
      <c r="K572" s="990"/>
      <c r="L572" s="990"/>
      <c r="M572" s="990"/>
      <c r="N572" s="990"/>
      <c r="O572" s="990"/>
      <c r="P572" s="1123"/>
      <c r="Q572" s="990"/>
      <c r="R572" s="990"/>
      <c r="S572" s="990"/>
      <c r="T572" s="990"/>
      <c r="U572" s="990"/>
      <c r="V572" s="990"/>
      <c r="W572" s="990"/>
      <c r="X572" s="990"/>
      <c r="Y572" s="990"/>
      <c r="Z572" s="990"/>
      <c r="AA572" s="990"/>
      <c r="AB572" s="990"/>
      <c r="AC572" s="990"/>
      <c r="AD572" s="990"/>
      <c r="AE572" s="990"/>
      <c r="AF572" s="990"/>
      <c r="AG572" s="1080"/>
      <c r="AH572" s="1080"/>
      <c r="AI572" s="1080"/>
      <c r="AJ572" s="1080"/>
      <c r="AK572" s="990"/>
    </row>
    <row r="573">
      <c r="A573" s="995"/>
      <c r="B573" s="990"/>
      <c r="C573" s="1122"/>
      <c r="D573" s="995"/>
      <c r="E573" s="995"/>
      <c r="F573" s="990"/>
      <c r="G573" s="990"/>
      <c r="H573" s="990"/>
      <c r="I573" s="990"/>
      <c r="J573" s="1123"/>
      <c r="K573" s="990"/>
      <c r="L573" s="990"/>
      <c r="M573" s="990"/>
      <c r="N573" s="990"/>
      <c r="O573" s="990"/>
      <c r="P573" s="1123"/>
      <c r="Q573" s="990"/>
      <c r="R573" s="990"/>
      <c r="S573" s="990"/>
      <c r="T573" s="990"/>
      <c r="U573" s="990"/>
      <c r="V573" s="990"/>
      <c r="W573" s="990"/>
      <c r="X573" s="990"/>
      <c r="Y573" s="990"/>
      <c r="Z573" s="990"/>
      <c r="AA573" s="990"/>
      <c r="AB573" s="990"/>
      <c r="AC573" s="990"/>
      <c r="AD573" s="990"/>
      <c r="AE573" s="990"/>
      <c r="AF573" s="990"/>
      <c r="AG573" s="1080"/>
      <c r="AH573" s="1080"/>
      <c r="AI573" s="1080"/>
      <c r="AJ573" s="1080"/>
      <c r="AK573" s="990"/>
    </row>
    <row r="574">
      <c r="A574" s="995"/>
      <c r="B574" s="990"/>
      <c r="C574" s="1122"/>
      <c r="D574" s="995"/>
      <c r="E574" s="995"/>
      <c r="F574" s="990"/>
      <c r="G574" s="990"/>
      <c r="H574" s="990"/>
      <c r="I574" s="990"/>
      <c r="J574" s="1123"/>
      <c r="K574" s="990"/>
      <c r="L574" s="990"/>
      <c r="M574" s="990"/>
      <c r="N574" s="990"/>
      <c r="O574" s="990"/>
      <c r="P574" s="1123"/>
      <c r="Q574" s="990"/>
      <c r="R574" s="990"/>
      <c r="S574" s="990"/>
      <c r="T574" s="990"/>
      <c r="U574" s="990"/>
      <c r="V574" s="990"/>
      <c r="W574" s="990"/>
      <c r="X574" s="990"/>
      <c r="Y574" s="990"/>
      <c r="Z574" s="990"/>
      <c r="AA574" s="990"/>
      <c r="AB574" s="990"/>
      <c r="AC574" s="990"/>
      <c r="AD574" s="990"/>
      <c r="AE574" s="990"/>
      <c r="AF574" s="990"/>
      <c r="AG574" s="1080"/>
      <c r="AH574" s="1080"/>
      <c r="AI574" s="1080"/>
      <c r="AJ574" s="1080"/>
      <c r="AK574" s="990"/>
    </row>
    <row r="575">
      <c r="A575" s="995"/>
      <c r="B575" s="990"/>
      <c r="C575" s="1122"/>
      <c r="D575" s="995"/>
      <c r="E575" s="995"/>
      <c r="F575" s="990"/>
      <c r="G575" s="990"/>
      <c r="H575" s="990"/>
      <c r="I575" s="990"/>
      <c r="J575" s="1123"/>
      <c r="K575" s="990"/>
      <c r="L575" s="990"/>
      <c r="M575" s="990"/>
      <c r="N575" s="990"/>
      <c r="O575" s="990"/>
      <c r="P575" s="1123"/>
      <c r="Q575" s="990"/>
      <c r="R575" s="990"/>
      <c r="S575" s="990"/>
      <c r="T575" s="990"/>
      <c r="U575" s="990"/>
      <c r="V575" s="990"/>
      <c r="W575" s="990"/>
      <c r="X575" s="990"/>
      <c r="Y575" s="990"/>
      <c r="Z575" s="990"/>
      <c r="AA575" s="990"/>
      <c r="AB575" s="990"/>
      <c r="AC575" s="990"/>
      <c r="AD575" s="990"/>
      <c r="AE575" s="990"/>
      <c r="AF575" s="990"/>
      <c r="AG575" s="1080"/>
      <c r="AH575" s="1080"/>
      <c r="AI575" s="1080"/>
      <c r="AJ575" s="1080"/>
      <c r="AK575" s="990"/>
    </row>
    <row r="576">
      <c r="A576" s="995"/>
      <c r="B576" s="990"/>
      <c r="C576" s="1122"/>
      <c r="D576" s="995"/>
      <c r="E576" s="995"/>
      <c r="F576" s="990"/>
      <c r="G576" s="990"/>
      <c r="H576" s="990"/>
      <c r="I576" s="990"/>
      <c r="J576" s="1123"/>
      <c r="K576" s="990"/>
      <c r="L576" s="990"/>
      <c r="M576" s="990"/>
      <c r="N576" s="990"/>
      <c r="O576" s="990"/>
      <c r="P576" s="1123"/>
      <c r="Q576" s="990"/>
      <c r="R576" s="990"/>
      <c r="S576" s="990"/>
      <c r="T576" s="990"/>
      <c r="U576" s="990"/>
      <c r="V576" s="990"/>
      <c r="W576" s="990"/>
      <c r="X576" s="990"/>
      <c r="Y576" s="990"/>
      <c r="Z576" s="990"/>
      <c r="AA576" s="990"/>
      <c r="AB576" s="990"/>
      <c r="AC576" s="990"/>
      <c r="AD576" s="990"/>
      <c r="AE576" s="990"/>
      <c r="AF576" s="990"/>
      <c r="AG576" s="1080"/>
      <c r="AH576" s="1080"/>
      <c r="AI576" s="1080"/>
      <c r="AJ576" s="1080"/>
      <c r="AK576" s="990"/>
    </row>
    <row r="577">
      <c r="A577" s="995"/>
      <c r="B577" s="990"/>
      <c r="C577" s="1122"/>
      <c r="D577" s="995"/>
      <c r="E577" s="995"/>
      <c r="F577" s="990"/>
      <c r="G577" s="990"/>
      <c r="H577" s="990"/>
      <c r="I577" s="990"/>
      <c r="J577" s="1123"/>
      <c r="K577" s="990"/>
      <c r="L577" s="990"/>
      <c r="M577" s="990"/>
      <c r="N577" s="990"/>
      <c r="O577" s="990"/>
      <c r="P577" s="1123"/>
      <c r="Q577" s="990"/>
      <c r="R577" s="990"/>
      <c r="S577" s="990"/>
      <c r="T577" s="990"/>
      <c r="U577" s="990"/>
      <c r="V577" s="990"/>
      <c r="W577" s="990"/>
      <c r="X577" s="990"/>
      <c r="Y577" s="990"/>
      <c r="Z577" s="990"/>
      <c r="AA577" s="990"/>
      <c r="AB577" s="990"/>
      <c r="AC577" s="990"/>
      <c r="AD577" s="990"/>
      <c r="AE577" s="990"/>
      <c r="AF577" s="990"/>
      <c r="AG577" s="1080"/>
      <c r="AH577" s="1080"/>
      <c r="AI577" s="1080"/>
      <c r="AJ577" s="1080"/>
      <c r="AK577" s="990"/>
    </row>
    <row r="578">
      <c r="A578" s="995"/>
      <c r="B578" s="990"/>
      <c r="C578" s="1122"/>
      <c r="D578" s="995"/>
      <c r="E578" s="995"/>
      <c r="F578" s="990"/>
      <c r="G578" s="990"/>
      <c r="H578" s="990"/>
      <c r="I578" s="990"/>
      <c r="J578" s="1123"/>
      <c r="K578" s="990"/>
      <c r="L578" s="990"/>
      <c r="M578" s="990"/>
      <c r="N578" s="990"/>
      <c r="O578" s="990"/>
      <c r="P578" s="1123"/>
      <c r="Q578" s="990"/>
      <c r="R578" s="990"/>
      <c r="S578" s="990"/>
      <c r="T578" s="990"/>
      <c r="U578" s="990"/>
      <c r="V578" s="990"/>
      <c r="W578" s="990"/>
      <c r="X578" s="990"/>
      <c r="Y578" s="990"/>
      <c r="Z578" s="990"/>
      <c r="AA578" s="990"/>
      <c r="AB578" s="990"/>
      <c r="AC578" s="990"/>
      <c r="AD578" s="990"/>
      <c r="AE578" s="990"/>
      <c r="AF578" s="990"/>
      <c r="AG578" s="1080"/>
      <c r="AH578" s="1080"/>
      <c r="AI578" s="1080"/>
      <c r="AJ578" s="1080"/>
      <c r="AK578" s="990"/>
    </row>
    <row r="579">
      <c r="A579" s="995"/>
      <c r="B579" s="990"/>
      <c r="C579" s="1122"/>
      <c r="D579" s="995"/>
      <c r="E579" s="995"/>
      <c r="F579" s="990"/>
      <c r="G579" s="990"/>
      <c r="H579" s="990"/>
      <c r="I579" s="990"/>
      <c r="J579" s="1123"/>
      <c r="K579" s="990"/>
      <c r="L579" s="990"/>
      <c r="M579" s="990"/>
      <c r="N579" s="990"/>
      <c r="O579" s="990"/>
      <c r="P579" s="1123"/>
      <c r="Q579" s="990"/>
      <c r="R579" s="990"/>
      <c r="S579" s="990"/>
      <c r="T579" s="990"/>
      <c r="U579" s="990"/>
      <c r="V579" s="990"/>
      <c r="W579" s="990"/>
      <c r="X579" s="990"/>
      <c r="Y579" s="990"/>
      <c r="Z579" s="990"/>
      <c r="AA579" s="990"/>
      <c r="AB579" s="990"/>
      <c r="AC579" s="990"/>
      <c r="AD579" s="990"/>
      <c r="AE579" s="990"/>
      <c r="AF579" s="990"/>
      <c r="AG579" s="1080"/>
      <c r="AH579" s="1080"/>
      <c r="AI579" s="1080"/>
      <c r="AJ579" s="1080"/>
      <c r="AK579" s="990"/>
    </row>
    <row r="580">
      <c r="A580" s="995"/>
      <c r="B580" s="990"/>
      <c r="C580" s="1122"/>
      <c r="D580" s="995"/>
      <c r="E580" s="995"/>
      <c r="F580" s="990"/>
      <c r="G580" s="990"/>
      <c r="H580" s="990"/>
      <c r="I580" s="990"/>
      <c r="J580" s="1123"/>
      <c r="K580" s="990"/>
      <c r="L580" s="990"/>
      <c r="M580" s="990"/>
      <c r="N580" s="990"/>
      <c r="O580" s="990"/>
      <c r="P580" s="1123"/>
      <c r="Q580" s="990"/>
      <c r="R580" s="990"/>
      <c r="S580" s="990"/>
      <c r="T580" s="990"/>
      <c r="U580" s="990"/>
      <c r="V580" s="990"/>
      <c r="W580" s="990"/>
      <c r="X580" s="990"/>
      <c r="Y580" s="990"/>
      <c r="Z580" s="990"/>
      <c r="AA580" s="990"/>
      <c r="AB580" s="990"/>
      <c r="AC580" s="990"/>
      <c r="AD580" s="990"/>
      <c r="AE580" s="990"/>
      <c r="AF580" s="990"/>
      <c r="AG580" s="1080"/>
      <c r="AH580" s="1080"/>
      <c r="AI580" s="1080"/>
      <c r="AJ580" s="1080"/>
      <c r="AK580" s="990"/>
    </row>
    <row r="581">
      <c r="A581" s="995"/>
      <c r="B581" s="990"/>
      <c r="C581" s="1122"/>
      <c r="D581" s="995"/>
      <c r="E581" s="995"/>
      <c r="F581" s="990"/>
      <c r="G581" s="990"/>
      <c r="H581" s="990"/>
      <c r="I581" s="990"/>
      <c r="J581" s="1123"/>
      <c r="K581" s="990"/>
      <c r="L581" s="990"/>
      <c r="M581" s="990"/>
      <c r="N581" s="990"/>
      <c r="O581" s="990"/>
      <c r="P581" s="1123"/>
      <c r="Q581" s="990"/>
      <c r="R581" s="990"/>
      <c r="S581" s="990"/>
      <c r="T581" s="990"/>
      <c r="U581" s="990"/>
      <c r="V581" s="990"/>
      <c r="W581" s="990"/>
      <c r="X581" s="990"/>
      <c r="Y581" s="990"/>
      <c r="Z581" s="990"/>
      <c r="AA581" s="990"/>
      <c r="AB581" s="990"/>
      <c r="AC581" s="990"/>
      <c r="AD581" s="990"/>
      <c r="AE581" s="990"/>
      <c r="AF581" s="990"/>
      <c r="AG581" s="1080"/>
      <c r="AH581" s="1080"/>
      <c r="AI581" s="1080"/>
      <c r="AJ581" s="1080"/>
      <c r="AK581" s="990"/>
    </row>
    <row r="582">
      <c r="A582" s="995"/>
      <c r="B582" s="990"/>
      <c r="C582" s="1122"/>
      <c r="D582" s="995"/>
      <c r="E582" s="995"/>
      <c r="F582" s="990"/>
      <c r="G582" s="990"/>
      <c r="H582" s="990"/>
      <c r="I582" s="990"/>
      <c r="J582" s="1123"/>
      <c r="K582" s="990"/>
      <c r="L582" s="990"/>
      <c r="M582" s="990"/>
      <c r="N582" s="990"/>
      <c r="O582" s="990"/>
      <c r="P582" s="1123"/>
      <c r="Q582" s="990"/>
      <c r="R582" s="990"/>
      <c r="S582" s="990"/>
      <c r="T582" s="990"/>
      <c r="U582" s="990"/>
      <c r="V582" s="990"/>
      <c r="W582" s="990"/>
      <c r="X582" s="990"/>
      <c r="Y582" s="990"/>
      <c r="Z582" s="990"/>
      <c r="AA582" s="990"/>
      <c r="AB582" s="990"/>
      <c r="AC582" s="990"/>
      <c r="AD582" s="990"/>
      <c r="AE582" s="990"/>
      <c r="AF582" s="990"/>
      <c r="AG582" s="1080"/>
      <c r="AH582" s="1080"/>
      <c r="AI582" s="1080"/>
      <c r="AJ582" s="1080"/>
      <c r="AK582" s="990"/>
    </row>
    <row r="583">
      <c r="A583" s="995"/>
      <c r="B583" s="990"/>
      <c r="C583" s="1122"/>
      <c r="D583" s="995"/>
      <c r="E583" s="995"/>
      <c r="F583" s="990"/>
      <c r="G583" s="990"/>
      <c r="H583" s="990"/>
      <c r="I583" s="990"/>
      <c r="J583" s="1123"/>
      <c r="K583" s="990"/>
      <c r="L583" s="990"/>
      <c r="M583" s="990"/>
      <c r="N583" s="990"/>
      <c r="O583" s="990"/>
      <c r="P583" s="1123"/>
      <c r="Q583" s="990"/>
      <c r="R583" s="990"/>
      <c r="S583" s="990"/>
      <c r="T583" s="990"/>
      <c r="U583" s="990"/>
      <c r="V583" s="990"/>
      <c r="W583" s="990"/>
      <c r="X583" s="990"/>
      <c r="Y583" s="990"/>
      <c r="Z583" s="990"/>
      <c r="AA583" s="990"/>
      <c r="AB583" s="990"/>
      <c r="AC583" s="990"/>
      <c r="AD583" s="990"/>
      <c r="AE583" s="990"/>
      <c r="AF583" s="990"/>
      <c r="AG583" s="1080"/>
      <c r="AH583" s="1080"/>
      <c r="AI583" s="1080"/>
      <c r="AJ583" s="1080"/>
      <c r="AK583" s="990"/>
    </row>
    <row r="584">
      <c r="A584" s="995"/>
      <c r="B584" s="990"/>
      <c r="C584" s="1122"/>
      <c r="D584" s="995"/>
      <c r="E584" s="995"/>
      <c r="F584" s="990"/>
      <c r="G584" s="990"/>
      <c r="H584" s="990"/>
      <c r="I584" s="990"/>
      <c r="J584" s="1123"/>
      <c r="K584" s="990"/>
      <c r="L584" s="990"/>
      <c r="M584" s="990"/>
      <c r="N584" s="990"/>
      <c r="O584" s="990"/>
      <c r="P584" s="1123"/>
      <c r="Q584" s="990"/>
      <c r="R584" s="990"/>
      <c r="S584" s="990"/>
      <c r="T584" s="990"/>
      <c r="U584" s="990"/>
      <c r="V584" s="990"/>
      <c r="W584" s="990"/>
      <c r="X584" s="990"/>
      <c r="Y584" s="990"/>
      <c r="Z584" s="990"/>
      <c r="AA584" s="990"/>
      <c r="AB584" s="990"/>
      <c r="AC584" s="990"/>
      <c r="AD584" s="990"/>
      <c r="AE584" s="990"/>
      <c r="AF584" s="990"/>
      <c r="AG584" s="1080"/>
      <c r="AH584" s="1080"/>
      <c r="AI584" s="1080"/>
      <c r="AJ584" s="1080"/>
      <c r="AK584" s="990"/>
    </row>
    <row r="585">
      <c r="A585" s="995"/>
      <c r="B585" s="990"/>
      <c r="C585" s="1122"/>
      <c r="D585" s="995"/>
      <c r="E585" s="995"/>
      <c r="F585" s="990"/>
      <c r="G585" s="990"/>
      <c r="H585" s="990"/>
      <c r="I585" s="990"/>
      <c r="J585" s="1123"/>
      <c r="K585" s="990"/>
      <c r="L585" s="990"/>
      <c r="M585" s="990"/>
      <c r="N585" s="990"/>
      <c r="O585" s="990"/>
      <c r="P585" s="1123"/>
      <c r="Q585" s="990"/>
      <c r="R585" s="990"/>
      <c r="S585" s="990"/>
      <c r="T585" s="990"/>
      <c r="U585" s="990"/>
      <c r="V585" s="990"/>
      <c r="W585" s="990"/>
      <c r="X585" s="990"/>
      <c r="Y585" s="990"/>
      <c r="Z585" s="990"/>
      <c r="AA585" s="990"/>
      <c r="AB585" s="990"/>
      <c r="AC585" s="990"/>
      <c r="AD585" s="990"/>
      <c r="AE585" s="990"/>
      <c r="AF585" s="990"/>
      <c r="AG585" s="1080"/>
      <c r="AH585" s="1080"/>
      <c r="AI585" s="1080"/>
      <c r="AJ585" s="1080"/>
      <c r="AK585" s="990"/>
    </row>
    <row r="586">
      <c r="A586" s="995"/>
      <c r="B586" s="990"/>
      <c r="C586" s="1122"/>
      <c r="D586" s="995"/>
      <c r="E586" s="995"/>
      <c r="F586" s="990"/>
      <c r="G586" s="990"/>
      <c r="H586" s="990"/>
      <c r="I586" s="990"/>
      <c r="J586" s="1123"/>
      <c r="K586" s="990"/>
      <c r="L586" s="990"/>
      <c r="M586" s="990"/>
      <c r="N586" s="990"/>
      <c r="O586" s="990"/>
      <c r="P586" s="1123"/>
      <c r="Q586" s="990"/>
      <c r="R586" s="990"/>
      <c r="S586" s="990"/>
      <c r="T586" s="990"/>
      <c r="U586" s="990"/>
      <c r="V586" s="990"/>
      <c r="W586" s="990"/>
      <c r="X586" s="990"/>
      <c r="Y586" s="990"/>
      <c r="Z586" s="990"/>
      <c r="AA586" s="990"/>
      <c r="AB586" s="990"/>
      <c r="AC586" s="990"/>
      <c r="AD586" s="990"/>
      <c r="AE586" s="990"/>
      <c r="AF586" s="990"/>
      <c r="AG586" s="1080"/>
      <c r="AH586" s="1080"/>
      <c r="AI586" s="1080"/>
      <c r="AJ586" s="1080"/>
      <c r="AK586" s="990"/>
    </row>
    <row r="587">
      <c r="A587" s="995"/>
      <c r="B587" s="990"/>
      <c r="C587" s="1122"/>
      <c r="D587" s="995"/>
      <c r="E587" s="995"/>
      <c r="F587" s="990"/>
      <c r="G587" s="990"/>
      <c r="H587" s="990"/>
      <c r="I587" s="990"/>
      <c r="J587" s="1123"/>
      <c r="K587" s="990"/>
      <c r="L587" s="990"/>
      <c r="M587" s="990"/>
      <c r="N587" s="990"/>
      <c r="O587" s="990"/>
      <c r="P587" s="1123"/>
      <c r="Q587" s="990"/>
      <c r="R587" s="990"/>
      <c r="S587" s="990"/>
      <c r="T587" s="990"/>
      <c r="U587" s="990"/>
      <c r="V587" s="990"/>
      <c r="W587" s="990"/>
      <c r="X587" s="990"/>
      <c r="Y587" s="990"/>
      <c r="Z587" s="990"/>
      <c r="AA587" s="990"/>
      <c r="AB587" s="990"/>
      <c r="AC587" s="990"/>
      <c r="AD587" s="990"/>
      <c r="AE587" s="990"/>
      <c r="AF587" s="990"/>
      <c r="AG587" s="1080"/>
      <c r="AH587" s="1080"/>
      <c r="AI587" s="1080"/>
      <c r="AJ587" s="1080"/>
      <c r="AK587" s="990"/>
    </row>
    <row r="588">
      <c r="A588" s="995"/>
      <c r="B588" s="990"/>
      <c r="C588" s="1122"/>
      <c r="D588" s="995"/>
      <c r="E588" s="995"/>
      <c r="F588" s="990"/>
      <c r="G588" s="990"/>
      <c r="H588" s="990"/>
      <c r="I588" s="990"/>
      <c r="J588" s="1123"/>
      <c r="K588" s="990"/>
      <c r="L588" s="990"/>
      <c r="M588" s="990"/>
      <c r="N588" s="990"/>
      <c r="O588" s="990"/>
      <c r="P588" s="1123"/>
      <c r="Q588" s="990"/>
      <c r="R588" s="990"/>
      <c r="S588" s="990"/>
      <c r="T588" s="990"/>
      <c r="U588" s="990"/>
      <c r="V588" s="990"/>
      <c r="W588" s="990"/>
      <c r="X588" s="990"/>
      <c r="Y588" s="990"/>
      <c r="Z588" s="990"/>
      <c r="AA588" s="990"/>
      <c r="AB588" s="990"/>
      <c r="AC588" s="990"/>
      <c r="AD588" s="990"/>
      <c r="AE588" s="990"/>
      <c r="AF588" s="990"/>
      <c r="AG588" s="1080"/>
      <c r="AH588" s="1080"/>
      <c r="AI588" s="1080"/>
      <c r="AJ588" s="1080"/>
      <c r="AK588" s="990"/>
    </row>
    <row r="589">
      <c r="A589" s="995"/>
      <c r="B589" s="990"/>
      <c r="C589" s="1122"/>
      <c r="D589" s="995"/>
      <c r="E589" s="995"/>
      <c r="F589" s="990"/>
      <c r="G589" s="990"/>
      <c r="H589" s="990"/>
      <c r="I589" s="990"/>
      <c r="J589" s="1123"/>
      <c r="K589" s="990"/>
      <c r="L589" s="990"/>
      <c r="M589" s="990"/>
      <c r="N589" s="990"/>
      <c r="O589" s="990"/>
      <c r="P589" s="1123"/>
      <c r="Q589" s="990"/>
      <c r="R589" s="990"/>
      <c r="S589" s="990"/>
      <c r="T589" s="990"/>
      <c r="U589" s="990"/>
      <c r="V589" s="990"/>
      <c r="W589" s="990"/>
      <c r="X589" s="990"/>
      <c r="Y589" s="990"/>
      <c r="Z589" s="990"/>
      <c r="AA589" s="990"/>
      <c r="AB589" s="990"/>
      <c r="AC589" s="990"/>
      <c r="AD589" s="990"/>
      <c r="AE589" s="990"/>
      <c r="AF589" s="990"/>
      <c r="AG589" s="1080"/>
      <c r="AH589" s="1080"/>
      <c r="AI589" s="1080"/>
      <c r="AJ589" s="1080"/>
      <c r="AK589" s="990"/>
    </row>
    <row r="590">
      <c r="A590" s="995"/>
      <c r="B590" s="990"/>
      <c r="C590" s="1122"/>
      <c r="D590" s="995"/>
      <c r="E590" s="995"/>
      <c r="F590" s="990"/>
      <c r="G590" s="990"/>
      <c r="H590" s="990"/>
      <c r="I590" s="990"/>
      <c r="J590" s="1123"/>
      <c r="K590" s="990"/>
      <c r="L590" s="990"/>
      <c r="M590" s="990"/>
      <c r="N590" s="990"/>
      <c r="O590" s="990"/>
      <c r="P590" s="1123"/>
      <c r="Q590" s="990"/>
      <c r="R590" s="990"/>
      <c r="S590" s="990"/>
      <c r="T590" s="990"/>
      <c r="U590" s="990"/>
      <c r="V590" s="990"/>
      <c r="W590" s="990"/>
      <c r="X590" s="990"/>
      <c r="Y590" s="990"/>
      <c r="Z590" s="990"/>
      <c r="AA590" s="990"/>
      <c r="AB590" s="990"/>
      <c r="AC590" s="990"/>
      <c r="AD590" s="990"/>
      <c r="AE590" s="990"/>
      <c r="AF590" s="990"/>
      <c r="AG590" s="1080"/>
      <c r="AH590" s="1080"/>
      <c r="AI590" s="1080"/>
      <c r="AJ590" s="1080"/>
      <c r="AK590" s="990"/>
    </row>
    <row r="591">
      <c r="A591" s="995"/>
      <c r="B591" s="990"/>
      <c r="C591" s="1122"/>
      <c r="D591" s="995"/>
      <c r="E591" s="995"/>
      <c r="F591" s="990"/>
      <c r="G591" s="990"/>
      <c r="H591" s="990"/>
      <c r="I591" s="990"/>
      <c r="J591" s="1123"/>
      <c r="K591" s="990"/>
      <c r="L591" s="990"/>
      <c r="M591" s="990"/>
      <c r="N591" s="990"/>
      <c r="O591" s="990"/>
      <c r="P591" s="1123"/>
      <c r="Q591" s="990"/>
      <c r="R591" s="990"/>
      <c r="S591" s="990"/>
      <c r="T591" s="990"/>
      <c r="U591" s="990"/>
      <c r="V591" s="990"/>
      <c r="W591" s="990"/>
      <c r="X591" s="990"/>
      <c r="Y591" s="990"/>
      <c r="Z591" s="990"/>
      <c r="AA591" s="990"/>
      <c r="AB591" s="990"/>
      <c r="AC591" s="990"/>
      <c r="AD591" s="990"/>
      <c r="AE591" s="990"/>
      <c r="AF591" s="990"/>
      <c r="AG591" s="1080"/>
      <c r="AH591" s="1080"/>
      <c r="AI591" s="1080"/>
      <c r="AJ591" s="1080"/>
      <c r="AK591" s="990"/>
    </row>
    <row r="592">
      <c r="A592" s="995"/>
      <c r="B592" s="990"/>
      <c r="C592" s="1122"/>
      <c r="D592" s="995"/>
      <c r="E592" s="995"/>
      <c r="F592" s="990"/>
      <c r="G592" s="990"/>
      <c r="H592" s="990"/>
      <c r="I592" s="990"/>
      <c r="J592" s="1123"/>
      <c r="K592" s="990"/>
      <c r="L592" s="990"/>
      <c r="M592" s="990"/>
      <c r="N592" s="990"/>
      <c r="O592" s="990"/>
      <c r="P592" s="1123"/>
      <c r="Q592" s="990"/>
      <c r="R592" s="990"/>
      <c r="S592" s="990"/>
      <c r="T592" s="990"/>
      <c r="U592" s="990"/>
      <c r="V592" s="990"/>
      <c r="W592" s="990"/>
      <c r="X592" s="990"/>
      <c r="Y592" s="990"/>
      <c r="Z592" s="990"/>
      <c r="AA592" s="990"/>
      <c r="AB592" s="990"/>
      <c r="AC592" s="990"/>
      <c r="AD592" s="990"/>
      <c r="AE592" s="990"/>
      <c r="AF592" s="990"/>
      <c r="AG592" s="1080"/>
      <c r="AH592" s="1080"/>
      <c r="AI592" s="1080"/>
      <c r="AJ592" s="1080"/>
      <c r="AK592" s="990"/>
    </row>
    <row r="593">
      <c r="A593" s="995"/>
      <c r="B593" s="990"/>
      <c r="C593" s="1122"/>
      <c r="D593" s="995"/>
      <c r="E593" s="995"/>
      <c r="F593" s="990"/>
      <c r="G593" s="990"/>
      <c r="H593" s="990"/>
      <c r="I593" s="990"/>
      <c r="J593" s="1123"/>
      <c r="K593" s="990"/>
      <c r="L593" s="990"/>
      <c r="M593" s="990"/>
      <c r="N593" s="990"/>
      <c r="O593" s="990"/>
      <c r="P593" s="1123"/>
      <c r="Q593" s="990"/>
      <c r="R593" s="990"/>
      <c r="S593" s="990"/>
      <c r="T593" s="990"/>
      <c r="U593" s="990"/>
      <c r="V593" s="990"/>
      <c r="W593" s="990"/>
      <c r="X593" s="990"/>
      <c r="Y593" s="990"/>
      <c r="Z593" s="990"/>
      <c r="AA593" s="990"/>
      <c r="AB593" s="990"/>
      <c r="AC593" s="990"/>
      <c r="AD593" s="990"/>
      <c r="AE593" s="990"/>
      <c r="AF593" s="990"/>
      <c r="AG593" s="1080"/>
      <c r="AH593" s="1080"/>
      <c r="AI593" s="1080"/>
      <c r="AJ593" s="1080"/>
      <c r="AK593" s="990"/>
    </row>
    <row r="594">
      <c r="A594" s="995"/>
      <c r="B594" s="990"/>
      <c r="C594" s="1122"/>
      <c r="D594" s="995"/>
      <c r="E594" s="995"/>
      <c r="F594" s="990"/>
      <c r="G594" s="990"/>
      <c r="H594" s="990"/>
      <c r="I594" s="990"/>
      <c r="J594" s="1123"/>
      <c r="K594" s="990"/>
      <c r="L594" s="990"/>
      <c r="M594" s="990"/>
      <c r="N594" s="990"/>
      <c r="O594" s="990"/>
      <c r="P594" s="1123"/>
      <c r="Q594" s="990"/>
      <c r="R594" s="990"/>
      <c r="S594" s="990"/>
      <c r="T594" s="990"/>
      <c r="U594" s="990"/>
      <c r="V594" s="990"/>
      <c r="W594" s="990"/>
      <c r="X594" s="990"/>
      <c r="Y594" s="990"/>
      <c r="Z594" s="990"/>
      <c r="AA594" s="990"/>
      <c r="AB594" s="990"/>
      <c r="AC594" s="990"/>
      <c r="AD594" s="990"/>
      <c r="AE594" s="990"/>
      <c r="AF594" s="990"/>
      <c r="AG594" s="1080"/>
      <c r="AH594" s="1080"/>
      <c r="AI594" s="1080"/>
      <c r="AJ594" s="1080"/>
      <c r="AK594" s="990"/>
    </row>
    <row r="595">
      <c r="A595" s="995"/>
      <c r="B595" s="990"/>
      <c r="C595" s="1122"/>
      <c r="D595" s="995"/>
      <c r="E595" s="995"/>
      <c r="F595" s="990"/>
      <c r="G595" s="990"/>
      <c r="H595" s="990"/>
      <c r="I595" s="990"/>
      <c r="J595" s="1123"/>
      <c r="K595" s="990"/>
      <c r="L595" s="990"/>
      <c r="M595" s="990"/>
      <c r="N595" s="990"/>
      <c r="O595" s="990"/>
      <c r="P595" s="1123"/>
      <c r="Q595" s="990"/>
      <c r="R595" s="990"/>
      <c r="S595" s="990"/>
      <c r="T595" s="990"/>
      <c r="U595" s="990"/>
      <c r="V595" s="990"/>
      <c r="W595" s="990"/>
      <c r="X595" s="990"/>
      <c r="Y595" s="990"/>
      <c r="Z595" s="990"/>
      <c r="AA595" s="990"/>
      <c r="AB595" s="990"/>
      <c r="AC595" s="990"/>
      <c r="AD595" s="990"/>
      <c r="AE595" s="990"/>
      <c r="AF595" s="990"/>
      <c r="AG595" s="1080"/>
      <c r="AH595" s="1080"/>
      <c r="AI595" s="1080"/>
      <c r="AJ595" s="1080"/>
      <c r="AK595" s="990"/>
    </row>
    <row r="596">
      <c r="A596" s="995"/>
      <c r="B596" s="990"/>
      <c r="C596" s="1122"/>
      <c r="D596" s="995"/>
      <c r="E596" s="995"/>
      <c r="F596" s="990"/>
      <c r="G596" s="990"/>
      <c r="H596" s="990"/>
      <c r="I596" s="990"/>
      <c r="J596" s="1123"/>
      <c r="K596" s="990"/>
      <c r="L596" s="990"/>
      <c r="M596" s="990"/>
      <c r="N596" s="990"/>
      <c r="O596" s="990"/>
      <c r="P596" s="1123"/>
      <c r="Q596" s="990"/>
      <c r="R596" s="990"/>
      <c r="S596" s="990"/>
      <c r="T596" s="990"/>
      <c r="U596" s="990"/>
      <c r="V596" s="990"/>
      <c r="W596" s="990"/>
      <c r="X596" s="990"/>
      <c r="Y596" s="990"/>
      <c r="Z596" s="990"/>
      <c r="AA596" s="990"/>
      <c r="AB596" s="990"/>
      <c r="AC596" s="990"/>
      <c r="AD596" s="990"/>
      <c r="AE596" s="990"/>
      <c r="AF596" s="990"/>
      <c r="AG596" s="1080"/>
      <c r="AH596" s="1080"/>
      <c r="AI596" s="1080"/>
      <c r="AJ596" s="1080"/>
      <c r="AK596" s="990"/>
    </row>
    <row r="597">
      <c r="A597" s="995"/>
      <c r="B597" s="990"/>
      <c r="C597" s="1122"/>
      <c r="D597" s="995"/>
      <c r="E597" s="995"/>
      <c r="F597" s="990"/>
      <c r="G597" s="990"/>
      <c r="H597" s="990"/>
      <c r="I597" s="990"/>
      <c r="J597" s="1123"/>
      <c r="K597" s="990"/>
      <c r="L597" s="990"/>
      <c r="M597" s="990"/>
      <c r="N597" s="990"/>
      <c r="O597" s="990"/>
      <c r="P597" s="1123"/>
      <c r="Q597" s="990"/>
      <c r="R597" s="990"/>
      <c r="S597" s="990"/>
      <c r="T597" s="990"/>
      <c r="U597" s="990"/>
      <c r="V597" s="990"/>
      <c r="W597" s="990"/>
      <c r="X597" s="990"/>
      <c r="Y597" s="990"/>
      <c r="Z597" s="990"/>
      <c r="AA597" s="990"/>
      <c r="AB597" s="990"/>
      <c r="AC597" s="990"/>
      <c r="AD597" s="990"/>
      <c r="AE597" s="990"/>
      <c r="AF597" s="990"/>
      <c r="AG597" s="1080"/>
      <c r="AH597" s="1080"/>
      <c r="AI597" s="1080"/>
      <c r="AJ597" s="1080"/>
      <c r="AK597" s="990"/>
    </row>
    <row r="598">
      <c r="A598" s="995"/>
      <c r="B598" s="990"/>
      <c r="C598" s="1122"/>
      <c r="D598" s="995"/>
      <c r="E598" s="995"/>
      <c r="F598" s="990"/>
      <c r="G598" s="990"/>
      <c r="H598" s="990"/>
      <c r="I598" s="990"/>
      <c r="J598" s="1123"/>
      <c r="K598" s="990"/>
      <c r="L598" s="990"/>
      <c r="M598" s="990"/>
      <c r="N598" s="990"/>
      <c r="O598" s="990"/>
      <c r="P598" s="1123"/>
      <c r="Q598" s="990"/>
      <c r="R598" s="990"/>
      <c r="S598" s="990"/>
      <c r="T598" s="990"/>
      <c r="U598" s="990"/>
      <c r="V598" s="990"/>
      <c r="W598" s="990"/>
      <c r="X598" s="990"/>
      <c r="Y598" s="990"/>
      <c r="Z598" s="990"/>
      <c r="AA598" s="990"/>
      <c r="AB598" s="990"/>
      <c r="AC598" s="990"/>
      <c r="AD598" s="990"/>
      <c r="AE598" s="990"/>
      <c r="AF598" s="990"/>
      <c r="AG598" s="1080"/>
      <c r="AH598" s="1080"/>
      <c r="AI598" s="1080"/>
      <c r="AJ598" s="1080"/>
      <c r="AK598" s="990"/>
    </row>
    <row r="599">
      <c r="A599" s="995"/>
      <c r="B599" s="990"/>
      <c r="C599" s="1122"/>
      <c r="D599" s="995"/>
      <c r="E599" s="995"/>
      <c r="F599" s="990"/>
      <c r="G599" s="990"/>
      <c r="H599" s="990"/>
      <c r="I599" s="990"/>
      <c r="J599" s="1123"/>
      <c r="K599" s="990"/>
      <c r="L599" s="990"/>
      <c r="M599" s="990"/>
      <c r="N599" s="990"/>
      <c r="O599" s="990"/>
      <c r="P599" s="1123"/>
      <c r="Q599" s="990"/>
      <c r="R599" s="990"/>
      <c r="S599" s="990"/>
      <c r="T599" s="990"/>
      <c r="U599" s="990"/>
      <c r="V599" s="990"/>
      <c r="W599" s="990"/>
      <c r="X599" s="990"/>
      <c r="Y599" s="990"/>
      <c r="Z599" s="990"/>
      <c r="AA599" s="990"/>
      <c r="AB599" s="990"/>
      <c r="AC599" s="990"/>
      <c r="AD599" s="990"/>
      <c r="AE599" s="990"/>
      <c r="AF599" s="990"/>
      <c r="AG599" s="1080"/>
      <c r="AH599" s="1080"/>
      <c r="AI599" s="1080"/>
      <c r="AJ599" s="1080"/>
      <c r="AK599" s="990"/>
    </row>
    <row r="600">
      <c r="A600" s="995"/>
      <c r="B600" s="990"/>
      <c r="C600" s="1122"/>
      <c r="D600" s="995"/>
      <c r="E600" s="995"/>
      <c r="F600" s="990"/>
      <c r="G600" s="990"/>
      <c r="H600" s="990"/>
      <c r="I600" s="990"/>
      <c r="J600" s="1123"/>
      <c r="K600" s="990"/>
      <c r="L600" s="990"/>
      <c r="M600" s="990"/>
      <c r="N600" s="990"/>
      <c r="O600" s="990"/>
      <c r="P600" s="1123"/>
      <c r="Q600" s="990"/>
      <c r="R600" s="990"/>
      <c r="S600" s="990"/>
      <c r="T600" s="990"/>
      <c r="U600" s="990"/>
      <c r="V600" s="990"/>
      <c r="W600" s="990"/>
      <c r="X600" s="990"/>
      <c r="Y600" s="990"/>
      <c r="Z600" s="990"/>
      <c r="AA600" s="990"/>
      <c r="AB600" s="990"/>
      <c r="AC600" s="990"/>
      <c r="AD600" s="990"/>
      <c r="AE600" s="990"/>
      <c r="AF600" s="990"/>
      <c r="AG600" s="1080"/>
      <c r="AH600" s="1080"/>
      <c r="AI600" s="1080"/>
      <c r="AJ600" s="1080"/>
      <c r="AK600" s="990"/>
    </row>
    <row r="601">
      <c r="A601" s="995"/>
      <c r="B601" s="990"/>
      <c r="C601" s="1122"/>
      <c r="D601" s="995"/>
      <c r="E601" s="995"/>
      <c r="F601" s="990"/>
      <c r="G601" s="990"/>
      <c r="H601" s="990"/>
      <c r="I601" s="990"/>
      <c r="J601" s="1123"/>
      <c r="K601" s="990"/>
      <c r="L601" s="990"/>
      <c r="M601" s="990"/>
      <c r="N601" s="990"/>
      <c r="O601" s="990"/>
      <c r="P601" s="1123"/>
      <c r="Q601" s="990"/>
      <c r="R601" s="990"/>
      <c r="S601" s="990"/>
      <c r="T601" s="990"/>
      <c r="U601" s="990"/>
      <c r="V601" s="990"/>
      <c r="W601" s="990"/>
      <c r="X601" s="990"/>
      <c r="Y601" s="990"/>
      <c r="Z601" s="990"/>
      <c r="AA601" s="990"/>
      <c r="AB601" s="990"/>
      <c r="AC601" s="990"/>
      <c r="AD601" s="990"/>
      <c r="AE601" s="990"/>
      <c r="AF601" s="990"/>
      <c r="AG601" s="1080"/>
      <c r="AH601" s="1080"/>
      <c r="AI601" s="1080"/>
      <c r="AJ601" s="1080"/>
      <c r="AK601" s="990"/>
    </row>
    <row r="602">
      <c r="A602" s="995"/>
      <c r="B602" s="990"/>
      <c r="C602" s="1122"/>
      <c r="D602" s="995"/>
      <c r="E602" s="995"/>
      <c r="F602" s="990"/>
      <c r="G602" s="990"/>
      <c r="H602" s="990"/>
      <c r="I602" s="990"/>
      <c r="J602" s="1123"/>
      <c r="K602" s="990"/>
      <c r="L602" s="990"/>
      <c r="M602" s="990"/>
      <c r="N602" s="990"/>
      <c r="O602" s="990"/>
      <c r="P602" s="1123"/>
      <c r="Q602" s="990"/>
      <c r="R602" s="990"/>
      <c r="S602" s="990"/>
      <c r="T602" s="990"/>
      <c r="U602" s="990"/>
      <c r="V602" s="990"/>
      <c r="W602" s="990"/>
      <c r="X602" s="990"/>
      <c r="Y602" s="990"/>
      <c r="Z602" s="990"/>
      <c r="AA602" s="990"/>
      <c r="AB602" s="990"/>
      <c r="AC602" s="990"/>
      <c r="AD602" s="990"/>
      <c r="AE602" s="990"/>
      <c r="AF602" s="990"/>
      <c r="AG602" s="1080"/>
      <c r="AH602" s="1080"/>
      <c r="AI602" s="1080"/>
      <c r="AJ602" s="1080"/>
      <c r="AK602" s="990"/>
    </row>
    <row r="603">
      <c r="A603" s="995"/>
      <c r="B603" s="990"/>
      <c r="C603" s="1122"/>
      <c r="D603" s="995"/>
      <c r="E603" s="995"/>
      <c r="F603" s="990"/>
      <c r="G603" s="990"/>
      <c r="H603" s="990"/>
      <c r="I603" s="990"/>
      <c r="J603" s="1123"/>
      <c r="K603" s="990"/>
      <c r="L603" s="990"/>
      <c r="M603" s="990"/>
      <c r="N603" s="990"/>
      <c r="O603" s="990"/>
      <c r="P603" s="1123"/>
      <c r="Q603" s="990"/>
      <c r="R603" s="990"/>
      <c r="S603" s="990"/>
      <c r="T603" s="990"/>
      <c r="U603" s="990"/>
      <c r="V603" s="990"/>
      <c r="W603" s="990"/>
      <c r="X603" s="990"/>
      <c r="Y603" s="990"/>
      <c r="Z603" s="990"/>
      <c r="AA603" s="990"/>
      <c r="AB603" s="990"/>
      <c r="AC603" s="990"/>
      <c r="AD603" s="990"/>
      <c r="AE603" s="990"/>
      <c r="AF603" s="990"/>
      <c r="AG603" s="1080"/>
      <c r="AH603" s="1080"/>
      <c r="AI603" s="1080"/>
      <c r="AJ603" s="1080"/>
      <c r="AK603" s="990"/>
    </row>
    <row r="604">
      <c r="A604" s="995"/>
      <c r="B604" s="990"/>
      <c r="C604" s="1122"/>
      <c r="D604" s="995"/>
      <c r="E604" s="995"/>
      <c r="F604" s="990"/>
      <c r="G604" s="990"/>
      <c r="H604" s="990"/>
      <c r="I604" s="990"/>
      <c r="J604" s="1123"/>
      <c r="K604" s="990"/>
      <c r="L604" s="990"/>
      <c r="M604" s="990"/>
      <c r="N604" s="990"/>
      <c r="O604" s="990"/>
      <c r="P604" s="1123"/>
      <c r="Q604" s="990"/>
      <c r="R604" s="990"/>
      <c r="S604" s="990"/>
      <c r="T604" s="990"/>
      <c r="U604" s="990"/>
      <c r="V604" s="990"/>
      <c r="W604" s="990"/>
      <c r="X604" s="990"/>
      <c r="Y604" s="990"/>
      <c r="Z604" s="990"/>
      <c r="AA604" s="990"/>
      <c r="AB604" s="990"/>
      <c r="AC604" s="990"/>
      <c r="AD604" s="990"/>
      <c r="AE604" s="990"/>
      <c r="AF604" s="990"/>
      <c r="AG604" s="1080"/>
      <c r="AH604" s="1080"/>
      <c r="AI604" s="1080"/>
      <c r="AJ604" s="1080"/>
      <c r="AK604" s="990"/>
    </row>
    <row r="605">
      <c r="A605" s="995"/>
      <c r="B605" s="990"/>
      <c r="C605" s="1122"/>
      <c r="D605" s="995"/>
      <c r="E605" s="995"/>
      <c r="F605" s="990"/>
      <c r="G605" s="990"/>
      <c r="H605" s="990"/>
      <c r="I605" s="990"/>
      <c r="J605" s="1123"/>
      <c r="K605" s="990"/>
      <c r="L605" s="990"/>
      <c r="M605" s="990"/>
      <c r="N605" s="990"/>
      <c r="O605" s="990"/>
      <c r="P605" s="1123"/>
      <c r="Q605" s="990"/>
      <c r="R605" s="990"/>
      <c r="S605" s="990"/>
      <c r="T605" s="990"/>
      <c r="U605" s="990"/>
      <c r="V605" s="990"/>
      <c r="W605" s="990"/>
      <c r="X605" s="990"/>
      <c r="Y605" s="990"/>
      <c r="Z605" s="990"/>
      <c r="AA605" s="990"/>
      <c r="AB605" s="990"/>
      <c r="AC605" s="990"/>
      <c r="AD605" s="990"/>
      <c r="AE605" s="990"/>
      <c r="AF605" s="990"/>
      <c r="AG605" s="1080"/>
      <c r="AH605" s="1080"/>
      <c r="AI605" s="1080"/>
      <c r="AJ605" s="1080"/>
      <c r="AK605" s="990"/>
    </row>
    <row r="606">
      <c r="A606" s="995"/>
      <c r="B606" s="990"/>
      <c r="C606" s="1122"/>
      <c r="D606" s="995"/>
      <c r="E606" s="995"/>
      <c r="F606" s="990"/>
      <c r="G606" s="990"/>
      <c r="H606" s="990"/>
      <c r="I606" s="990"/>
      <c r="J606" s="1123"/>
      <c r="K606" s="990"/>
      <c r="L606" s="990"/>
      <c r="M606" s="990"/>
      <c r="N606" s="990"/>
      <c r="O606" s="990"/>
      <c r="P606" s="1123"/>
      <c r="Q606" s="990"/>
      <c r="R606" s="990"/>
      <c r="S606" s="990"/>
      <c r="T606" s="990"/>
      <c r="U606" s="990"/>
      <c r="V606" s="990"/>
      <c r="W606" s="990"/>
      <c r="X606" s="990"/>
      <c r="Y606" s="990"/>
      <c r="Z606" s="990"/>
      <c r="AA606" s="990"/>
      <c r="AB606" s="990"/>
      <c r="AC606" s="990"/>
      <c r="AD606" s="990"/>
      <c r="AE606" s="990"/>
      <c r="AF606" s="990"/>
      <c r="AG606" s="1080"/>
      <c r="AH606" s="1080"/>
      <c r="AI606" s="1080"/>
      <c r="AJ606" s="1080"/>
      <c r="AK606" s="990"/>
    </row>
    <row r="607">
      <c r="A607" s="995"/>
      <c r="B607" s="990"/>
      <c r="C607" s="1122"/>
      <c r="D607" s="995"/>
      <c r="E607" s="995"/>
      <c r="F607" s="990"/>
      <c r="G607" s="990"/>
      <c r="H607" s="990"/>
      <c r="I607" s="990"/>
      <c r="J607" s="1123"/>
      <c r="K607" s="990"/>
      <c r="L607" s="990"/>
      <c r="M607" s="990"/>
      <c r="N607" s="990"/>
      <c r="O607" s="990"/>
      <c r="P607" s="1123"/>
      <c r="Q607" s="990"/>
      <c r="R607" s="990"/>
      <c r="S607" s="990"/>
      <c r="T607" s="990"/>
      <c r="U607" s="990"/>
      <c r="V607" s="990"/>
      <c r="W607" s="990"/>
      <c r="X607" s="990"/>
      <c r="Y607" s="990"/>
      <c r="Z607" s="990"/>
      <c r="AA607" s="990"/>
      <c r="AB607" s="990"/>
      <c r="AC607" s="990"/>
      <c r="AD607" s="990"/>
      <c r="AE607" s="990"/>
      <c r="AF607" s="990"/>
      <c r="AG607" s="1080"/>
      <c r="AH607" s="1080"/>
      <c r="AI607" s="1080"/>
      <c r="AJ607" s="1080"/>
      <c r="AK607" s="990"/>
    </row>
    <row r="608">
      <c r="A608" s="995"/>
      <c r="B608" s="990"/>
      <c r="C608" s="1122"/>
      <c r="D608" s="995"/>
      <c r="E608" s="995"/>
      <c r="F608" s="990"/>
      <c r="G608" s="990"/>
      <c r="H608" s="990"/>
      <c r="I608" s="990"/>
      <c r="J608" s="1123"/>
      <c r="K608" s="990"/>
      <c r="L608" s="990"/>
      <c r="M608" s="990"/>
      <c r="N608" s="990"/>
      <c r="O608" s="990"/>
      <c r="P608" s="1123"/>
      <c r="Q608" s="990"/>
      <c r="R608" s="990"/>
      <c r="S608" s="990"/>
      <c r="T608" s="990"/>
      <c r="U608" s="990"/>
      <c r="V608" s="990"/>
      <c r="W608" s="990"/>
      <c r="X608" s="990"/>
      <c r="Y608" s="990"/>
      <c r="Z608" s="990"/>
      <c r="AA608" s="990"/>
      <c r="AB608" s="990"/>
      <c r="AC608" s="990"/>
      <c r="AD608" s="990"/>
      <c r="AE608" s="990"/>
      <c r="AF608" s="990"/>
      <c r="AG608" s="1080"/>
      <c r="AH608" s="1080"/>
      <c r="AI608" s="1080"/>
      <c r="AJ608" s="1080"/>
      <c r="AK608" s="990"/>
    </row>
    <row r="609">
      <c r="A609" s="995"/>
      <c r="B609" s="990"/>
      <c r="C609" s="1122"/>
      <c r="D609" s="995"/>
      <c r="E609" s="995"/>
      <c r="F609" s="990"/>
      <c r="G609" s="990"/>
      <c r="H609" s="990"/>
      <c r="I609" s="990"/>
      <c r="J609" s="1123"/>
      <c r="K609" s="990"/>
      <c r="L609" s="990"/>
      <c r="M609" s="990"/>
      <c r="N609" s="990"/>
      <c r="O609" s="990"/>
      <c r="P609" s="1123"/>
      <c r="Q609" s="990"/>
      <c r="R609" s="990"/>
      <c r="S609" s="990"/>
      <c r="T609" s="990"/>
      <c r="U609" s="990"/>
      <c r="V609" s="990"/>
      <c r="W609" s="990"/>
      <c r="X609" s="990"/>
      <c r="Y609" s="990"/>
      <c r="Z609" s="990"/>
      <c r="AA609" s="990"/>
      <c r="AB609" s="990"/>
      <c r="AC609" s="990"/>
      <c r="AD609" s="990"/>
      <c r="AE609" s="990"/>
      <c r="AF609" s="990"/>
      <c r="AG609" s="1080"/>
      <c r="AH609" s="1080"/>
      <c r="AI609" s="1080"/>
      <c r="AJ609" s="1080"/>
      <c r="AK609" s="990"/>
    </row>
    <row r="610">
      <c r="A610" s="995"/>
      <c r="B610" s="990"/>
      <c r="C610" s="1122"/>
      <c r="D610" s="995"/>
      <c r="E610" s="995"/>
      <c r="F610" s="990"/>
      <c r="G610" s="990"/>
      <c r="H610" s="990"/>
      <c r="I610" s="990"/>
      <c r="J610" s="1123"/>
      <c r="K610" s="990"/>
      <c r="L610" s="990"/>
      <c r="M610" s="990"/>
      <c r="N610" s="990"/>
      <c r="O610" s="990"/>
      <c r="P610" s="1123"/>
      <c r="Q610" s="990"/>
      <c r="R610" s="990"/>
      <c r="S610" s="990"/>
      <c r="T610" s="990"/>
      <c r="U610" s="990"/>
      <c r="V610" s="990"/>
      <c r="W610" s="990"/>
      <c r="X610" s="990"/>
      <c r="Y610" s="990"/>
      <c r="Z610" s="990"/>
      <c r="AA610" s="990"/>
      <c r="AB610" s="990"/>
      <c r="AC610" s="990"/>
      <c r="AD610" s="990"/>
      <c r="AE610" s="990"/>
      <c r="AF610" s="990"/>
      <c r="AG610" s="1080"/>
      <c r="AH610" s="1080"/>
      <c r="AI610" s="1080"/>
      <c r="AJ610" s="1080"/>
      <c r="AK610" s="990"/>
    </row>
    <row r="611">
      <c r="A611" s="995"/>
      <c r="B611" s="990"/>
      <c r="C611" s="1122"/>
      <c r="D611" s="995"/>
      <c r="E611" s="995"/>
      <c r="F611" s="990"/>
      <c r="G611" s="990"/>
      <c r="H611" s="990"/>
      <c r="I611" s="990"/>
      <c r="J611" s="1123"/>
      <c r="K611" s="990"/>
      <c r="L611" s="990"/>
      <c r="M611" s="990"/>
      <c r="N611" s="990"/>
      <c r="O611" s="990"/>
      <c r="P611" s="1123"/>
      <c r="Q611" s="990"/>
      <c r="R611" s="990"/>
      <c r="S611" s="990"/>
      <c r="T611" s="990"/>
      <c r="U611" s="990"/>
      <c r="V611" s="990"/>
      <c r="W611" s="990"/>
      <c r="X611" s="990"/>
      <c r="Y611" s="990"/>
      <c r="Z611" s="990"/>
      <c r="AA611" s="990"/>
      <c r="AB611" s="990"/>
      <c r="AC611" s="990"/>
      <c r="AD611" s="990"/>
      <c r="AE611" s="990"/>
      <c r="AF611" s="990"/>
      <c r="AG611" s="1080"/>
      <c r="AH611" s="1080"/>
      <c r="AI611" s="1080"/>
      <c r="AJ611" s="1080"/>
      <c r="AK611" s="990"/>
    </row>
    <row r="612">
      <c r="A612" s="995"/>
      <c r="B612" s="990"/>
      <c r="C612" s="1122"/>
      <c r="D612" s="995"/>
      <c r="E612" s="995"/>
      <c r="F612" s="990"/>
      <c r="G612" s="990"/>
      <c r="H612" s="990"/>
      <c r="I612" s="990"/>
      <c r="J612" s="1123"/>
      <c r="K612" s="990"/>
      <c r="L612" s="990"/>
      <c r="M612" s="990"/>
      <c r="N612" s="990"/>
      <c r="O612" s="990"/>
      <c r="P612" s="1123"/>
      <c r="Q612" s="990"/>
      <c r="R612" s="990"/>
      <c r="S612" s="990"/>
      <c r="T612" s="990"/>
      <c r="U612" s="990"/>
      <c r="V612" s="990"/>
      <c r="W612" s="990"/>
      <c r="X612" s="990"/>
      <c r="Y612" s="990"/>
      <c r="Z612" s="990"/>
      <c r="AA612" s="990"/>
      <c r="AB612" s="990"/>
      <c r="AC612" s="990"/>
      <c r="AD612" s="990"/>
      <c r="AE612" s="990"/>
      <c r="AF612" s="990"/>
      <c r="AG612" s="1080"/>
      <c r="AH612" s="1080"/>
      <c r="AI612" s="1080"/>
      <c r="AJ612" s="1080"/>
      <c r="AK612" s="990"/>
    </row>
    <row r="613">
      <c r="A613" s="995"/>
      <c r="B613" s="990"/>
      <c r="C613" s="1122"/>
      <c r="D613" s="995"/>
      <c r="E613" s="995"/>
      <c r="F613" s="990"/>
      <c r="G613" s="990"/>
      <c r="H613" s="990"/>
      <c r="I613" s="990"/>
      <c r="J613" s="1123"/>
      <c r="K613" s="990"/>
      <c r="L613" s="990"/>
      <c r="M613" s="990"/>
      <c r="N613" s="990"/>
      <c r="O613" s="990"/>
      <c r="P613" s="1123"/>
      <c r="Q613" s="990"/>
      <c r="R613" s="990"/>
      <c r="S613" s="990"/>
      <c r="T613" s="990"/>
      <c r="U613" s="990"/>
      <c r="V613" s="990"/>
      <c r="W613" s="990"/>
      <c r="X613" s="990"/>
      <c r="Y613" s="990"/>
      <c r="Z613" s="990"/>
      <c r="AA613" s="990"/>
      <c r="AB613" s="990"/>
      <c r="AC613" s="990"/>
      <c r="AD613" s="990"/>
      <c r="AE613" s="990"/>
      <c r="AF613" s="990"/>
      <c r="AG613" s="1080"/>
      <c r="AH613" s="1080"/>
      <c r="AI613" s="1080"/>
      <c r="AJ613" s="1080"/>
      <c r="AK613" s="990"/>
    </row>
    <row r="614">
      <c r="A614" s="995"/>
      <c r="B614" s="990"/>
      <c r="C614" s="1122"/>
      <c r="D614" s="995"/>
      <c r="E614" s="995"/>
      <c r="F614" s="990"/>
      <c r="G614" s="990"/>
      <c r="H614" s="990"/>
      <c r="I614" s="990"/>
      <c r="J614" s="1123"/>
      <c r="K614" s="990"/>
      <c r="L614" s="990"/>
      <c r="M614" s="990"/>
      <c r="N614" s="990"/>
      <c r="O614" s="990"/>
      <c r="P614" s="1123"/>
      <c r="Q614" s="990"/>
      <c r="R614" s="990"/>
      <c r="S614" s="990"/>
      <c r="T614" s="990"/>
      <c r="U614" s="990"/>
      <c r="V614" s="990"/>
      <c r="W614" s="990"/>
      <c r="X614" s="990"/>
      <c r="Y614" s="990"/>
      <c r="Z614" s="990"/>
      <c r="AA614" s="990"/>
      <c r="AB614" s="990"/>
      <c r="AC614" s="990"/>
      <c r="AD614" s="990"/>
      <c r="AE614" s="990"/>
      <c r="AF614" s="990"/>
      <c r="AG614" s="1080"/>
      <c r="AH614" s="1080"/>
      <c r="AI614" s="1080"/>
      <c r="AJ614" s="1080"/>
      <c r="AK614" s="990"/>
    </row>
    <row r="615">
      <c r="A615" s="995"/>
      <c r="B615" s="990"/>
      <c r="C615" s="1122"/>
      <c r="D615" s="995"/>
      <c r="E615" s="995"/>
      <c r="F615" s="990"/>
      <c r="G615" s="990"/>
      <c r="H615" s="990"/>
      <c r="I615" s="990"/>
      <c r="J615" s="1123"/>
      <c r="K615" s="990"/>
      <c r="L615" s="990"/>
      <c r="M615" s="990"/>
      <c r="N615" s="990"/>
      <c r="O615" s="990"/>
      <c r="P615" s="1123"/>
      <c r="Q615" s="990"/>
      <c r="R615" s="990"/>
      <c r="S615" s="990"/>
      <c r="T615" s="990"/>
      <c r="U615" s="990"/>
      <c r="V615" s="990"/>
      <c r="W615" s="990"/>
      <c r="X615" s="990"/>
      <c r="Y615" s="990"/>
      <c r="Z615" s="990"/>
      <c r="AA615" s="990"/>
      <c r="AB615" s="990"/>
      <c r="AC615" s="990"/>
      <c r="AD615" s="990"/>
      <c r="AE615" s="990"/>
      <c r="AF615" s="990"/>
      <c r="AG615" s="1080"/>
      <c r="AH615" s="1080"/>
      <c r="AI615" s="1080"/>
      <c r="AJ615" s="1080"/>
      <c r="AK615" s="990"/>
    </row>
    <row r="616">
      <c r="A616" s="995"/>
      <c r="B616" s="990"/>
      <c r="C616" s="1122"/>
      <c r="D616" s="995"/>
      <c r="E616" s="995"/>
      <c r="F616" s="990"/>
      <c r="G616" s="990"/>
      <c r="H616" s="990"/>
      <c r="I616" s="990"/>
      <c r="J616" s="1123"/>
      <c r="K616" s="990"/>
      <c r="L616" s="990"/>
      <c r="M616" s="990"/>
      <c r="N616" s="990"/>
      <c r="O616" s="990"/>
      <c r="P616" s="1123"/>
      <c r="Q616" s="990"/>
      <c r="R616" s="990"/>
      <c r="S616" s="990"/>
      <c r="T616" s="990"/>
      <c r="U616" s="990"/>
      <c r="V616" s="990"/>
      <c r="W616" s="990"/>
      <c r="X616" s="990"/>
      <c r="Y616" s="990"/>
      <c r="Z616" s="990"/>
      <c r="AA616" s="990"/>
      <c r="AB616" s="990"/>
      <c r="AC616" s="990"/>
      <c r="AD616" s="990"/>
      <c r="AE616" s="990"/>
      <c r="AF616" s="990"/>
      <c r="AG616" s="1080"/>
      <c r="AH616" s="1080"/>
      <c r="AI616" s="1080"/>
      <c r="AJ616" s="1080"/>
      <c r="AK616" s="990"/>
    </row>
    <row r="617">
      <c r="A617" s="995"/>
      <c r="B617" s="990"/>
      <c r="C617" s="1122"/>
      <c r="D617" s="995"/>
      <c r="E617" s="995"/>
      <c r="F617" s="990"/>
      <c r="G617" s="990"/>
      <c r="H617" s="990"/>
      <c r="I617" s="990"/>
      <c r="J617" s="1123"/>
      <c r="K617" s="990"/>
      <c r="L617" s="990"/>
      <c r="M617" s="990"/>
      <c r="N617" s="990"/>
      <c r="O617" s="990"/>
      <c r="P617" s="1123"/>
      <c r="Q617" s="990"/>
      <c r="R617" s="990"/>
      <c r="S617" s="990"/>
      <c r="T617" s="990"/>
      <c r="U617" s="990"/>
      <c r="V617" s="990"/>
      <c r="W617" s="990"/>
      <c r="X617" s="990"/>
      <c r="Y617" s="990"/>
      <c r="Z617" s="990"/>
      <c r="AA617" s="990"/>
      <c r="AB617" s="990"/>
      <c r="AC617" s="990"/>
      <c r="AD617" s="990"/>
      <c r="AE617" s="990"/>
      <c r="AF617" s="990"/>
      <c r="AG617" s="1080"/>
      <c r="AH617" s="1080"/>
      <c r="AI617" s="1080"/>
      <c r="AJ617" s="1080"/>
      <c r="AK617" s="990"/>
    </row>
    <row r="618">
      <c r="A618" s="995"/>
      <c r="B618" s="990"/>
      <c r="C618" s="1122"/>
      <c r="D618" s="995"/>
      <c r="E618" s="995"/>
      <c r="F618" s="990"/>
      <c r="G618" s="990"/>
      <c r="H618" s="990"/>
      <c r="I618" s="990"/>
      <c r="J618" s="1123"/>
      <c r="K618" s="990"/>
      <c r="L618" s="990"/>
      <c r="M618" s="990"/>
      <c r="N618" s="990"/>
      <c r="O618" s="990"/>
      <c r="P618" s="1123"/>
      <c r="Q618" s="990"/>
      <c r="R618" s="990"/>
      <c r="S618" s="990"/>
      <c r="T618" s="990"/>
      <c r="U618" s="990"/>
      <c r="V618" s="990"/>
      <c r="W618" s="990"/>
      <c r="X618" s="990"/>
      <c r="Y618" s="990"/>
      <c r="Z618" s="990"/>
      <c r="AA618" s="990"/>
      <c r="AB618" s="990"/>
      <c r="AC618" s="990"/>
      <c r="AD618" s="990"/>
      <c r="AE618" s="990"/>
      <c r="AF618" s="990"/>
      <c r="AG618" s="1080"/>
      <c r="AH618" s="1080"/>
      <c r="AI618" s="1080"/>
      <c r="AJ618" s="1080"/>
      <c r="AK618" s="990"/>
    </row>
    <row r="619">
      <c r="A619" s="995"/>
      <c r="B619" s="990"/>
      <c r="C619" s="1122"/>
      <c r="D619" s="995"/>
      <c r="E619" s="995"/>
      <c r="F619" s="990"/>
      <c r="G619" s="990"/>
      <c r="H619" s="990"/>
      <c r="I619" s="990"/>
      <c r="J619" s="1123"/>
      <c r="K619" s="990"/>
      <c r="L619" s="990"/>
      <c r="M619" s="990"/>
      <c r="N619" s="990"/>
      <c r="O619" s="990"/>
      <c r="P619" s="1123"/>
      <c r="Q619" s="990"/>
      <c r="R619" s="990"/>
      <c r="S619" s="990"/>
      <c r="T619" s="990"/>
      <c r="U619" s="990"/>
      <c r="V619" s="990"/>
      <c r="W619" s="990"/>
      <c r="X619" s="990"/>
      <c r="Y619" s="990"/>
      <c r="Z619" s="990"/>
      <c r="AA619" s="990"/>
      <c r="AB619" s="990"/>
      <c r="AC619" s="990"/>
      <c r="AD619" s="990"/>
      <c r="AE619" s="990"/>
      <c r="AF619" s="990"/>
      <c r="AG619" s="1080"/>
      <c r="AH619" s="1080"/>
      <c r="AI619" s="1080"/>
      <c r="AJ619" s="1080"/>
      <c r="AK619" s="990"/>
    </row>
    <row r="620">
      <c r="A620" s="995"/>
      <c r="B620" s="990"/>
      <c r="C620" s="1122"/>
      <c r="D620" s="995"/>
      <c r="E620" s="995"/>
      <c r="F620" s="990"/>
      <c r="G620" s="990"/>
      <c r="H620" s="990"/>
      <c r="I620" s="990"/>
      <c r="J620" s="1123"/>
      <c r="K620" s="990"/>
      <c r="L620" s="990"/>
      <c r="M620" s="990"/>
      <c r="N620" s="990"/>
      <c r="O620" s="990"/>
      <c r="P620" s="1123"/>
      <c r="Q620" s="990"/>
      <c r="R620" s="990"/>
      <c r="S620" s="990"/>
      <c r="T620" s="990"/>
      <c r="U620" s="990"/>
      <c r="V620" s="990"/>
      <c r="W620" s="990"/>
      <c r="X620" s="990"/>
      <c r="Y620" s="990"/>
      <c r="Z620" s="990"/>
      <c r="AA620" s="990"/>
      <c r="AB620" s="990"/>
      <c r="AC620" s="990"/>
      <c r="AD620" s="990"/>
      <c r="AE620" s="990"/>
      <c r="AF620" s="990"/>
      <c r="AG620" s="1080"/>
      <c r="AH620" s="1080"/>
      <c r="AI620" s="1080"/>
      <c r="AJ620" s="1080"/>
      <c r="AK620" s="990"/>
    </row>
    <row r="621">
      <c r="A621" s="995"/>
      <c r="B621" s="990"/>
      <c r="C621" s="1122"/>
      <c r="D621" s="995"/>
      <c r="E621" s="995"/>
      <c r="F621" s="990"/>
      <c r="G621" s="990"/>
      <c r="H621" s="990"/>
      <c r="I621" s="990"/>
      <c r="J621" s="1123"/>
      <c r="K621" s="990"/>
      <c r="L621" s="990"/>
      <c r="M621" s="990"/>
      <c r="N621" s="990"/>
      <c r="O621" s="990"/>
      <c r="P621" s="1123"/>
      <c r="Q621" s="990"/>
      <c r="R621" s="990"/>
      <c r="S621" s="990"/>
      <c r="T621" s="990"/>
      <c r="U621" s="990"/>
      <c r="V621" s="990"/>
      <c r="W621" s="990"/>
      <c r="X621" s="990"/>
      <c r="Y621" s="990"/>
      <c r="Z621" s="990"/>
      <c r="AA621" s="990"/>
      <c r="AB621" s="990"/>
      <c r="AC621" s="990"/>
      <c r="AD621" s="990"/>
      <c r="AE621" s="990"/>
      <c r="AF621" s="990"/>
      <c r="AG621" s="1080"/>
      <c r="AH621" s="1080"/>
      <c r="AI621" s="1080"/>
      <c r="AJ621" s="1080"/>
      <c r="AK621" s="990"/>
    </row>
    <row r="622">
      <c r="A622" s="995"/>
      <c r="B622" s="990"/>
      <c r="C622" s="1122"/>
      <c r="D622" s="995"/>
      <c r="E622" s="995"/>
      <c r="F622" s="990"/>
      <c r="G622" s="990"/>
      <c r="H622" s="990"/>
      <c r="I622" s="990"/>
      <c r="J622" s="1123"/>
      <c r="K622" s="990"/>
      <c r="L622" s="990"/>
      <c r="M622" s="990"/>
      <c r="N622" s="990"/>
      <c r="O622" s="990"/>
      <c r="P622" s="1123"/>
      <c r="Q622" s="990"/>
      <c r="R622" s="990"/>
      <c r="S622" s="990"/>
      <c r="T622" s="990"/>
      <c r="U622" s="990"/>
      <c r="V622" s="990"/>
      <c r="W622" s="990"/>
      <c r="X622" s="990"/>
      <c r="Y622" s="990"/>
      <c r="Z622" s="990"/>
      <c r="AA622" s="990"/>
      <c r="AB622" s="990"/>
      <c r="AC622" s="990"/>
      <c r="AD622" s="990"/>
      <c r="AE622" s="990"/>
      <c r="AF622" s="990"/>
      <c r="AG622" s="1080"/>
      <c r="AH622" s="1080"/>
      <c r="AI622" s="1080"/>
      <c r="AJ622" s="1080"/>
      <c r="AK622" s="990"/>
    </row>
    <row r="623">
      <c r="A623" s="995"/>
      <c r="B623" s="990"/>
      <c r="C623" s="1122"/>
      <c r="D623" s="995"/>
      <c r="E623" s="995"/>
      <c r="F623" s="990"/>
      <c r="G623" s="990"/>
      <c r="H623" s="990"/>
      <c r="I623" s="990"/>
      <c r="J623" s="1123"/>
      <c r="K623" s="990"/>
      <c r="L623" s="990"/>
      <c r="M623" s="990"/>
      <c r="N623" s="990"/>
      <c r="O623" s="990"/>
      <c r="P623" s="1123"/>
      <c r="Q623" s="990"/>
      <c r="R623" s="990"/>
      <c r="S623" s="990"/>
      <c r="T623" s="990"/>
      <c r="U623" s="990"/>
      <c r="V623" s="990"/>
      <c r="W623" s="990"/>
      <c r="X623" s="990"/>
      <c r="Y623" s="990"/>
      <c r="Z623" s="990"/>
      <c r="AA623" s="990"/>
      <c r="AB623" s="990"/>
      <c r="AC623" s="990"/>
      <c r="AD623" s="990"/>
      <c r="AE623" s="990"/>
      <c r="AF623" s="990"/>
      <c r="AG623" s="1080"/>
      <c r="AH623" s="1080"/>
      <c r="AI623" s="1080"/>
      <c r="AJ623" s="1080"/>
      <c r="AK623" s="990"/>
    </row>
    <row r="624">
      <c r="A624" s="995"/>
      <c r="B624" s="990"/>
      <c r="C624" s="1122"/>
      <c r="D624" s="995"/>
      <c r="E624" s="995"/>
      <c r="F624" s="990"/>
      <c r="G624" s="990"/>
      <c r="H624" s="990"/>
      <c r="I624" s="990"/>
      <c r="J624" s="1123"/>
      <c r="K624" s="990"/>
      <c r="L624" s="990"/>
      <c r="M624" s="990"/>
      <c r="N624" s="990"/>
      <c r="O624" s="990"/>
      <c r="P624" s="1123"/>
      <c r="Q624" s="990"/>
      <c r="R624" s="990"/>
      <c r="S624" s="990"/>
      <c r="T624" s="990"/>
      <c r="U624" s="990"/>
      <c r="V624" s="990"/>
      <c r="W624" s="990"/>
      <c r="X624" s="990"/>
      <c r="Y624" s="990"/>
      <c r="Z624" s="990"/>
      <c r="AA624" s="990"/>
      <c r="AB624" s="990"/>
      <c r="AC624" s="990"/>
      <c r="AD624" s="990"/>
      <c r="AE624" s="990"/>
      <c r="AF624" s="990"/>
      <c r="AG624" s="1080"/>
      <c r="AH624" s="1080"/>
      <c r="AI624" s="1080"/>
      <c r="AJ624" s="1080"/>
      <c r="AK624" s="990"/>
    </row>
    <row r="625">
      <c r="A625" s="995"/>
      <c r="B625" s="990"/>
      <c r="C625" s="1122"/>
      <c r="D625" s="995"/>
      <c r="E625" s="995"/>
      <c r="F625" s="990"/>
      <c r="G625" s="990"/>
      <c r="H625" s="990"/>
      <c r="I625" s="990"/>
      <c r="J625" s="1123"/>
      <c r="K625" s="990"/>
      <c r="L625" s="990"/>
      <c r="M625" s="990"/>
      <c r="N625" s="990"/>
      <c r="O625" s="990"/>
      <c r="P625" s="1123"/>
      <c r="Q625" s="990"/>
      <c r="R625" s="990"/>
      <c r="S625" s="990"/>
      <c r="T625" s="990"/>
      <c r="U625" s="990"/>
      <c r="V625" s="990"/>
      <c r="W625" s="990"/>
      <c r="X625" s="990"/>
      <c r="Y625" s="990"/>
      <c r="Z625" s="990"/>
      <c r="AA625" s="990"/>
      <c r="AB625" s="990"/>
      <c r="AC625" s="990"/>
      <c r="AD625" s="990"/>
      <c r="AE625" s="990"/>
      <c r="AF625" s="990"/>
      <c r="AG625" s="1080"/>
      <c r="AH625" s="1080"/>
      <c r="AI625" s="1080"/>
      <c r="AJ625" s="1080"/>
      <c r="AK625" s="990"/>
    </row>
    <row r="626">
      <c r="A626" s="995"/>
      <c r="B626" s="990"/>
      <c r="C626" s="1122"/>
      <c r="D626" s="995"/>
      <c r="E626" s="995"/>
      <c r="F626" s="990"/>
      <c r="G626" s="990"/>
      <c r="H626" s="990"/>
      <c r="I626" s="990"/>
      <c r="J626" s="1123"/>
      <c r="K626" s="990"/>
      <c r="L626" s="990"/>
      <c r="M626" s="990"/>
      <c r="N626" s="990"/>
      <c r="O626" s="990"/>
      <c r="P626" s="1123"/>
      <c r="Q626" s="990"/>
      <c r="R626" s="990"/>
      <c r="S626" s="990"/>
      <c r="T626" s="990"/>
      <c r="U626" s="990"/>
      <c r="V626" s="990"/>
      <c r="W626" s="990"/>
      <c r="X626" s="990"/>
      <c r="Y626" s="990"/>
      <c r="Z626" s="990"/>
      <c r="AA626" s="990"/>
      <c r="AB626" s="990"/>
      <c r="AC626" s="990"/>
      <c r="AD626" s="990"/>
      <c r="AE626" s="990"/>
      <c r="AF626" s="990"/>
      <c r="AG626" s="1080"/>
      <c r="AH626" s="1080"/>
      <c r="AI626" s="1080"/>
      <c r="AJ626" s="1080"/>
      <c r="AK626" s="990"/>
    </row>
    <row r="627">
      <c r="A627" s="995"/>
      <c r="B627" s="990"/>
      <c r="C627" s="1122"/>
      <c r="D627" s="995"/>
      <c r="E627" s="995"/>
      <c r="F627" s="990"/>
      <c r="G627" s="990"/>
      <c r="H627" s="990"/>
      <c r="I627" s="990"/>
      <c r="J627" s="1123"/>
      <c r="K627" s="990"/>
      <c r="L627" s="990"/>
      <c r="M627" s="990"/>
      <c r="N627" s="990"/>
      <c r="O627" s="990"/>
      <c r="P627" s="1123"/>
      <c r="Q627" s="990"/>
      <c r="R627" s="990"/>
      <c r="S627" s="990"/>
      <c r="T627" s="990"/>
      <c r="U627" s="990"/>
      <c r="V627" s="990"/>
      <c r="W627" s="990"/>
      <c r="X627" s="990"/>
      <c r="Y627" s="990"/>
      <c r="Z627" s="990"/>
      <c r="AA627" s="990"/>
      <c r="AB627" s="990"/>
      <c r="AC627" s="990"/>
      <c r="AD627" s="990"/>
      <c r="AE627" s="990"/>
      <c r="AF627" s="990"/>
      <c r="AG627" s="1080"/>
      <c r="AH627" s="1080"/>
      <c r="AI627" s="1080"/>
      <c r="AJ627" s="1080"/>
      <c r="AK627" s="990"/>
    </row>
    <row r="628">
      <c r="A628" s="995"/>
      <c r="B628" s="990"/>
      <c r="C628" s="1122"/>
      <c r="D628" s="995"/>
      <c r="E628" s="995"/>
      <c r="F628" s="990"/>
      <c r="G628" s="990"/>
      <c r="H628" s="990"/>
      <c r="I628" s="990"/>
      <c r="J628" s="1123"/>
      <c r="K628" s="990"/>
      <c r="L628" s="990"/>
      <c r="M628" s="990"/>
      <c r="N628" s="990"/>
      <c r="O628" s="990"/>
      <c r="P628" s="1123"/>
      <c r="Q628" s="990"/>
      <c r="R628" s="990"/>
      <c r="S628" s="990"/>
      <c r="T628" s="990"/>
      <c r="U628" s="990"/>
      <c r="V628" s="990"/>
      <c r="W628" s="990"/>
      <c r="X628" s="990"/>
      <c r="Y628" s="990"/>
      <c r="Z628" s="990"/>
      <c r="AA628" s="990"/>
      <c r="AB628" s="990"/>
      <c r="AC628" s="990"/>
      <c r="AD628" s="990"/>
      <c r="AE628" s="990"/>
      <c r="AF628" s="990"/>
      <c r="AG628" s="1080"/>
      <c r="AH628" s="1080"/>
      <c r="AI628" s="1080"/>
      <c r="AJ628" s="1080"/>
      <c r="AK628" s="990"/>
    </row>
    <row r="629">
      <c r="A629" s="995"/>
      <c r="B629" s="990"/>
      <c r="C629" s="1122"/>
      <c r="D629" s="995"/>
      <c r="E629" s="995"/>
      <c r="F629" s="990"/>
      <c r="G629" s="990"/>
      <c r="H629" s="990"/>
      <c r="I629" s="990"/>
      <c r="J629" s="1123"/>
      <c r="K629" s="990"/>
      <c r="L629" s="990"/>
      <c r="M629" s="990"/>
      <c r="N629" s="990"/>
      <c r="O629" s="990"/>
      <c r="P629" s="1123"/>
      <c r="Q629" s="990"/>
      <c r="R629" s="990"/>
      <c r="S629" s="990"/>
      <c r="T629" s="990"/>
      <c r="U629" s="990"/>
      <c r="V629" s="990"/>
      <c r="W629" s="990"/>
      <c r="X629" s="990"/>
      <c r="Y629" s="990"/>
      <c r="Z629" s="990"/>
      <c r="AA629" s="990"/>
      <c r="AB629" s="990"/>
      <c r="AC629" s="990"/>
      <c r="AD629" s="990"/>
      <c r="AE629" s="990"/>
      <c r="AF629" s="990"/>
      <c r="AG629" s="1080"/>
      <c r="AH629" s="1080"/>
      <c r="AI629" s="1080"/>
      <c r="AJ629" s="1080"/>
      <c r="AK629" s="990"/>
    </row>
    <row r="630">
      <c r="A630" s="995"/>
      <c r="B630" s="990"/>
      <c r="C630" s="1122"/>
      <c r="D630" s="995"/>
      <c r="E630" s="995"/>
      <c r="F630" s="990"/>
      <c r="G630" s="990"/>
      <c r="H630" s="990"/>
      <c r="I630" s="990"/>
      <c r="J630" s="1123"/>
      <c r="K630" s="990"/>
      <c r="L630" s="990"/>
      <c r="M630" s="990"/>
      <c r="N630" s="990"/>
      <c r="O630" s="990"/>
      <c r="P630" s="1123"/>
      <c r="Q630" s="990"/>
      <c r="R630" s="990"/>
      <c r="S630" s="990"/>
      <c r="T630" s="990"/>
      <c r="U630" s="990"/>
      <c r="V630" s="990"/>
      <c r="W630" s="990"/>
      <c r="X630" s="990"/>
      <c r="Y630" s="990"/>
      <c r="Z630" s="990"/>
      <c r="AA630" s="990"/>
      <c r="AB630" s="990"/>
      <c r="AC630" s="990"/>
      <c r="AD630" s="990"/>
      <c r="AE630" s="990"/>
      <c r="AF630" s="990"/>
      <c r="AG630" s="1080"/>
      <c r="AH630" s="1080"/>
      <c r="AI630" s="1080"/>
      <c r="AJ630" s="1080"/>
      <c r="AK630" s="990"/>
    </row>
    <row r="631">
      <c r="A631" s="995"/>
      <c r="B631" s="990"/>
      <c r="C631" s="1122"/>
      <c r="D631" s="995"/>
      <c r="E631" s="995"/>
      <c r="F631" s="990"/>
      <c r="G631" s="990"/>
      <c r="H631" s="990"/>
      <c r="I631" s="990"/>
      <c r="J631" s="1123"/>
      <c r="K631" s="990"/>
      <c r="L631" s="990"/>
      <c r="M631" s="990"/>
      <c r="N631" s="990"/>
      <c r="O631" s="990"/>
      <c r="P631" s="1123"/>
      <c r="Q631" s="990"/>
      <c r="R631" s="990"/>
      <c r="S631" s="990"/>
      <c r="T631" s="990"/>
      <c r="U631" s="990"/>
      <c r="V631" s="990"/>
      <c r="W631" s="990"/>
      <c r="X631" s="990"/>
      <c r="Y631" s="990"/>
      <c r="Z631" s="990"/>
      <c r="AA631" s="990"/>
      <c r="AB631" s="990"/>
      <c r="AC631" s="990"/>
      <c r="AD631" s="990"/>
      <c r="AE631" s="990"/>
      <c r="AF631" s="990"/>
      <c r="AG631" s="1080"/>
      <c r="AH631" s="1080"/>
      <c r="AI631" s="1080"/>
      <c r="AJ631" s="1080"/>
      <c r="AK631" s="990"/>
    </row>
    <row r="632">
      <c r="A632" s="995"/>
      <c r="B632" s="990"/>
      <c r="C632" s="1122"/>
      <c r="D632" s="995"/>
      <c r="E632" s="995"/>
      <c r="F632" s="990"/>
      <c r="G632" s="990"/>
      <c r="H632" s="990"/>
      <c r="I632" s="990"/>
      <c r="J632" s="1123"/>
      <c r="K632" s="990"/>
      <c r="L632" s="990"/>
      <c r="M632" s="990"/>
      <c r="N632" s="990"/>
      <c r="O632" s="990"/>
      <c r="P632" s="1123"/>
      <c r="Q632" s="990"/>
      <c r="R632" s="990"/>
      <c r="S632" s="990"/>
      <c r="T632" s="990"/>
      <c r="U632" s="990"/>
      <c r="V632" s="990"/>
      <c r="W632" s="990"/>
      <c r="X632" s="990"/>
      <c r="Y632" s="990"/>
      <c r="Z632" s="990"/>
      <c r="AA632" s="990"/>
      <c r="AB632" s="990"/>
      <c r="AC632" s="990"/>
      <c r="AD632" s="990"/>
      <c r="AE632" s="990"/>
      <c r="AF632" s="990"/>
      <c r="AG632" s="1080"/>
      <c r="AH632" s="1080"/>
      <c r="AI632" s="1080"/>
      <c r="AJ632" s="1080"/>
      <c r="AK632" s="990"/>
    </row>
    <row r="633">
      <c r="A633" s="995"/>
      <c r="B633" s="990"/>
      <c r="C633" s="1122"/>
      <c r="D633" s="995"/>
      <c r="E633" s="995"/>
      <c r="F633" s="990"/>
      <c r="G633" s="990"/>
      <c r="H633" s="990"/>
      <c r="I633" s="990"/>
      <c r="J633" s="1123"/>
      <c r="K633" s="990"/>
      <c r="L633" s="990"/>
      <c r="M633" s="990"/>
      <c r="N633" s="990"/>
      <c r="O633" s="990"/>
      <c r="P633" s="1123"/>
      <c r="Q633" s="990"/>
      <c r="R633" s="990"/>
      <c r="S633" s="990"/>
      <c r="T633" s="990"/>
      <c r="U633" s="990"/>
      <c r="V633" s="990"/>
      <c r="W633" s="990"/>
      <c r="X633" s="990"/>
      <c r="Y633" s="990"/>
      <c r="Z633" s="990"/>
      <c r="AA633" s="990"/>
      <c r="AB633" s="990"/>
      <c r="AC633" s="990"/>
      <c r="AD633" s="990"/>
      <c r="AE633" s="990"/>
      <c r="AF633" s="990"/>
      <c r="AG633" s="1080"/>
      <c r="AH633" s="1080"/>
      <c r="AI633" s="1080"/>
      <c r="AJ633" s="1080"/>
      <c r="AK633" s="990"/>
    </row>
    <row r="634">
      <c r="A634" s="995"/>
      <c r="B634" s="990"/>
      <c r="C634" s="1122"/>
      <c r="D634" s="995"/>
      <c r="E634" s="995"/>
      <c r="F634" s="990"/>
      <c r="G634" s="990"/>
      <c r="H634" s="990"/>
      <c r="I634" s="990"/>
      <c r="J634" s="1123"/>
      <c r="K634" s="990"/>
      <c r="L634" s="990"/>
      <c r="M634" s="990"/>
      <c r="N634" s="990"/>
      <c r="O634" s="990"/>
      <c r="P634" s="1123"/>
      <c r="Q634" s="990"/>
      <c r="R634" s="990"/>
      <c r="S634" s="990"/>
      <c r="T634" s="990"/>
      <c r="U634" s="990"/>
      <c r="V634" s="990"/>
      <c r="W634" s="990"/>
      <c r="X634" s="990"/>
      <c r="Y634" s="990"/>
      <c r="Z634" s="990"/>
      <c r="AA634" s="990"/>
      <c r="AB634" s="990"/>
      <c r="AC634" s="990"/>
      <c r="AD634" s="990"/>
      <c r="AE634" s="990"/>
      <c r="AF634" s="990"/>
      <c r="AG634" s="1080"/>
      <c r="AH634" s="1080"/>
      <c r="AI634" s="1080"/>
      <c r="AJ634" s="1080"/>
      <c r="AK634" s="990"/>
    </row>
    <row r="635">
      <c r="A635" s="995"/>
      <c r="B635" s="990"/>
      <c r="C635" s="1122"/>
      <c r="D635" s="995"/>
      <c r="E635" s="995"/>
      <c r="F635" s="990"/>
      <c r="G635" s="990"/>
      <c r="H635" s="990"/>
      <c r="I635" s="990"/>
      <c r="J635" s="1123"/>
      <c r="K635" s="990"/>
      <c r="L635" s="990"/>
      <c r="M635" s="990"/>
      <c r="N635" s="990"/>
      <c r="O635" s="990"/>
      <c r="P635" s="1123"/>
      <c r="Q635" s="990"/>
      <c r="R635" s="990"/>
      <c r="S635" s="990"/>
      <c r="T635" s="990"/>
      <c r="U635" s="990"/>
      <c r="V635" s="990"/>
      <c r="W635" s="990"/>
      <c r="X635" s="990"/>
      <c r="Y635" s="990"/>
      <c r="Z635" s="990"/>
      <c r="AA635" s="990"/>
      <c r="AB635" s="990"/>
      <c r="AC635" s="990"/>
      <c r="AD635" s="990"/>
      <c r="AE635" s="990"/>
      <c r="AF635" s="990"/>
      <c r="AG635" s="1080"/>
      <c r="AH635" s="1080"/>
      <c r="AI635" s="1080"/>
      <c r="AJ635" s="1080"/>
      <c r="AK635" s="990"/>
    </row>
    <row r="636">
      <c r="A636" s="995"/>
      <c r="B636" s="990"/>
      <c r="C636" s="1122"/>
      <c r="D636" s="995"/>
      <c r="E636" s="995"/>
      <c r="F636" s="990"/>
      <c r="G636" s="990"/>
      <c r="H636" s="990"/>
      <c r="I636" s="990"/>
      <c r="J636" s="1123"/>
      <c r="K636" s="990"/>
      <c r="L636" s="990"/>
      <c r="M636" s="990"/>
      <c r="N636" s="990"/>
      <c r="O636" s="990"/>
      <c r="P636" s="1123"/>
      <c r="Q636" s="990"/>
      <c r="R636" s="990"/>
      <c r="S636" s="990"/>
      <c r="T636" s="990"/>
      <c r="U636" s="990"/>
      <c r="V636" s="990"/>
      <c r="W636" s="990"/>
      <c r="X636" s="990"/>
      <c r="Y636" s="990"/>
      <c r="Z636" s="990"/>
      <c r="AA636" s="990"/>
      <c r="AB636" s="990"/>
      <c r="AC636" s="990"/>
      <c r="AD636" s="990"/>
      <c r="AE636" s="990"/>
      <c r="AF636" s="990"/>
      <c r="AG636" s="1080"/>
      <c r="AH636" s="1080"/>
      <c r="AI636" s="1080"/>
      <c r="AJ636" s="1080"/>
      <c r="AK636" s="990"/>
    </row>
    <row r="637">
      <c r="A637" s="995"/>
      <c r="B637" s="990"/>
      <c r="C637" s="1122"/>
      <c r="D637" s="995"/>
      <c r="E637" s="995"/>
      <c r="F637" s="990"/>
      <c r="G637" s="990"/>
      <c r="H637" s="990"/>
      <c r="I637" s="990"/>
      <c r="J637" s="1123"/>
      <c r="K637" s="990"/>
      <c r="L637" s="990"/>
      <c r="M637" s="990"/>
      <c r="N637" s="990"/>
      <c r="O637" s="990"/>
      <c r="P637" s="1123"/>
      <c r="Q637" s="990"/>
      <c r="R637" s="990"/>
      <c r="S637" s="990"/>
      <c r="T637" s="990"/>
      <c r="U637" s="990"/>
      <c r="V637" s="990"/>
      <c r="W637" s="990"/>
      <c r="X637" s="990"/>
      <c r="Y637" s="990"/>
      <c r="Z637" s="990"/>
      <c r="AA637" s="990"/>
      <c r="AB637" s="990"/>
      <c r="AC637" s="990"/>
      <c r="AD637" s="990"/>
      <c r="AE637" s="990"/>
      <c r="AF637" s="990"/>
      <c r="AG637" s="1080"/>
      <c r="AH637" s="1080"/>
      <c r="AI637" s="1080"/>
      <c r="AJ637" s="1080"/>
      <c r="AK637" s="990"/>
    </row>
    <row r="638">
      <c r="A638" s="995"/>
      <c r="B638" s="990"/>
      <c r="C638" s="1122"/>
      <c r="D638" s="995"/>
      <c r="E638" s="995"/>
      <c r="F638" s="990"/>
      <c r="G638" s="990"/>
      <c r="H638" s="990"/>
      <c r="I638" s="990"/>
      <c r="J638" s="1123"/>
      <c r="K638" s="990"/>
      <c r="L638" s="990"/>
      <c r="M638" s="990"/>
      <c r="N638" s="990"/>
      <c r="O638" s="990"/>
      <c r="P638" s="1123"/>
      <c r="Q638" s="990"/>
      <c r="R638" s="990"/>
      <c r="S638" s="990"/>
      <c r="T638" s="990"/>
      <c r="U638" s="990"/>
      <c r="V638" s="990"/>
      <c r="W638" s="990"/>
      <c r="X638" s="990"/>
      <c r="Y638" s="990"/>
      <c r="Z638" s="990"/>
      <c r="AA638" s="990"/>
      <c r="AB638" s="990"/>
      <c r="AC638" s="990"/>
      <c r="AD638" s="990"/>
      <c r="AE638" s="990"/>
      <c r="AF638" s="990"/>
      <c r="AG638" s="1080"/>
      <c r="AH638" s="1080"/>
      <c r="AI638" s="1080"/>
      <c r="AJ638" s="1080"/>
      <c r="AK638" s="990"/>
    </row>
    <row r="639">
      <c r="A639" s="995"/>
      <c r="B639" s="990"/>
      <c r="C639" s="1122"/>
      <c r="D639" s="995"/>
      <c r="E639" s="995"/>
      <c r="F639" s="990"/>
      <c r="G639" s="990"/>
      <c r="H639" s="990"/>
      <c r="I639" s="990"/>
      <c r="J639" s="1123"/>
      <c r="K639" s="990"/>
      <c r="L639" s="990"/>
      <c r="M639" s="990"/>
      <c r="N639" s="990"/>
      <c r="O639" s="990"/>
      <c r="P639" s="1123"/>
      <c r="Q639" s="990"/>
      <c r="R639" s="990"/>
      <c r="S639" s="990"/>
      <c r="T639" s="990"/>
      <c r="U639" s="990"/>
      <c r="V639" s="990"/>
      <c r="W639" s="990"/>
      <c r="X639" s="990"/>
      <c r="Y639" s="990"/>
      <c r="Z639" s="990"/>
      <c r="AA639" s="990"/>
      <c r="AB639" s="990"/>
      <c r="AC639" s="990"/>
      <c r="AD639" s="990"/>
      <c r="AE639" s="990"/>
      <c r="AF639" s="990"/>
      <c r="AG639" s="1080"/>
      <c r="AH639" s="1080"/>
      <c r="AI639" s="1080"/>
      <c r="AJ639" s="1080"/>
      <c r="AK639" s="990"/>
    </row>
    <row r="640">
      <c r="A640" s="995"/>
      <c r="B640" s="990"/>
      <c r="C640" s="1122"/>
      <c r="D640" s="995"/>
      <c r="E640" s="995"/>
      <c r="F640" s="990"/>
      <c r="G640" s="990"/>
      <c r="H640" s="990"/>
      <c r="I640" s="990"/>
      <c r="J640" s="1123"/>
      <c r="K640" s="990"/>
      <c r="L640" s="990"/>
      <c r="M640" s="990"/>
      <c r="N640" s="990"/>
      <c r="O640" s="990"/>
      <c r="P640" s="1123"/>
      <c r="Q640" s="990"/>
      <c r="R640" s="990"/>
      <c r="S640" s="990"/>
      <c r="T640" s="990"/>
      <c r="U640" s="990"/>
      <c r="V640" s="990"/>
      <c r="W640" s="990"/>
      <c r="X640" s="990"/>
      <c r="Y640" s="990"/>
      <c r="Z640" s="990"/>
      <c r="AA640" s="990"/>
      <c r="AB640" s="990"/>
      <c r="AC640" s="990"/>
      <c r="AD640" s="990"/>
      <c r="AE640" s="990"/>
      <c r="AF640" s="990"/>
      <c r="AG640" s="1080"/>
      <c r="AH640" s="1080"/>
      <c r="AI640" s="1080"/>
      <c r="AJ640" s="1080"/>
      <c r="AK640" s="990"/>
    </row>
    <row r="641">
      <c r="A641" s="995"/>
      <c r="B641" s="990"/>
      <c r="C641" s="1122"/>
      <c r="D641" s="995"/>
      <c r="E641" s="995"/>
      <c r="F641" s="990"/>
      <c r="G641" s="990"/>
      <c r="H641" s="990"/>
      <c r="I641" s="990"/>
      <c r="J641" s="1123"/>
      <c r="K641" s="990"/>
      <c r="L641" s="990"/>
      <c r="M641" s="990"/>
      <c r="N641" s="990"/>
      <c r="O641" s="990"/>
      <c r="P641" s="1123"/>
      <c r="Q641" s="990"/>
      <c r="R641" s="990"/>
      <c r="S641" s="990"/>
      <c r="T641" s="990"/>
      <c r="U641" s="990"/>
      <c r="V641" s="990"/>
      <c r="W641" s="990"/>
      <c r="X641" s="990"/>
      <c r="Y641" s="990"/>
      <c r="Z641" s="990"/>
      <c r="AA641" s="990"/>
      <c r="AB641" s="990"/>
      <c r="AC641" s="990"/>
      <c r="AD641" s="990"/>
      <c r="AE641" s="990"/>
      <c r="AF641" s="990"/>
      <c r="AG641" s="1080"/>
      <c r="AH641" s="1080"/>
      <c r="AI641" s="1080"/>
      <c r="AJ641" s="1080"/>
      <c r="AK641" s="990"/>
    </row>
    <row r="642">
      <c r="A642" s="995"/>
      <c r="B642" s="990"/>
      <c r="C642" s="1122"/>
      <c r="D642" s="995"/>
      <c r="E642" s="995"/>
      <c r="F642" s="990"/>
      <c r="G642" s="990"/>
      <c r="H642" s="990"/>
      <c r="I642" s="990"/>
      <c r="J642" s="1123"/>
      <c r="K642" s="990"/>
      <c r="L642" s="990"/>
      <c r="M642" s="990"/>
      <c r="N642" s="990"/>
      <c r="O642" s="990"/>
      <c r="P642" s="1123"/>
      <c r="Q642" s="990"/>
      <c r="R642" s="990"/>
      <c r="S642" s="990"/>
      <c r="T642" s="990"/>
      <c r="U642" s="990"/>
      <c r="V642" s="990"/>
      <c r="W642" s="990"/>
      <c r="X642" s="990"/>
      <c r="Y642" s="990"/>
      <c r="Z642" s="990"/>
      <c r="AA642" s="990"/>
      <c r="AB642" s="990"/>
      <c r="AC642" s="990"/>
      <c r="AD642" s="990"/>
      <c r="AE642" s="990"/>
      <c r="AF642" s="990"/>
      <c r="AG642" s="1080"/>
      <c r="AH642" s="1080"/>
      <c r="AI642" s="1080"/>
      <c r="AJ642" s="1080"/>
      <c r="AK642" s="990"/>
    </row>
    <row r="643">
      <c r="A643" s="995"/>
      <c r="B643" s="990"/>
      <c r="C643" s="1122"/>
      <c r="D643" s="995"/>
      <c r="E643" s="995"/>
      <c r="F643" s="990"/>
      <c r="G643" s="990"/>
      <c r="H643" s="990"/>
      <c r="I643" s="990"/>
      <c r="J643" s="1123"/>
      <c r="K643" s="990"/>
      <c r="L643" s="990"/>
      <c r="M643" s="990"/>
      <c r="N643" s="990"/>
      <c r="O643" s="990"/>
      <c r="P643" s="1123"/>
      <c r="Q643" s="990"/>
      <c r="R643" s="990"/>
      <c r="S643" s="990"/>
      <c r="T643" s="990"/>
      <c r="U643" s="990"/>
      <c r="V643" s="990"/>
      <c r="W643" s="990"/>
      <c r="X643" s="990"/>
      <c r="Y643" s="990"/>
      <c r="Z643" s="990"/>
      <c r="AA643" s="990"/>
      <c r="AB643" s="990"/>
      <c r="AC643" s="990"/>
      <c r="AD643" s="990"/>
      <c r="AE643" s="990"/>
      <c r="AF643" s="990"/>
      <c r="AG643" s="1080"/>
      <c r="AH643" s="1080"/>
      <c r="AI643" s="1080"/>
      <c r="AJ643" s="1080"/>
      <c r="AK643" s="990"/>
    </row>
    <row r="644">
      <c r="A644" s="995"/>
      <c r="B644" s="990"/>
      <c r="C644" s="1122"/>
      <c r="D644" s="995"/>
      <c r="E644" s="995"/>
      <c r="F644" s="990"/>
      <c r="G644" s="990"/>
      <c r="H644" s="990"/>
      <c r="I644" s="990"/>
      <c r="J644" s="1123"/>
      <c r="K644" s="990"/>
      <c r="L644" s="990"/>
      <c r="M644" s="990"/>
      <c r="N644" s="990"/>
      <c r="O644" s="990"/>
      <c r="P644" s="1123"/>
      <c r="Q644" s="990"/>
      <c r="R644" s="990"/>
      <c r="S644" s="990"/>
      <c r="T644" s="990"/>
      <c r="U644" s="990"/>
      <c r="V644" s="990"/>
      <c r="W644" s="990"/>
      <c r="X644" s="990"/>
      <c r="Y644" s="990"/>
      <c r="Z644" s="990"/>
      <c r="AA644" s="990"/>
      <c r="AB644" s="990"/>
      <c r="AC644" s="990"/>
      <c r="AD644" s="990"/>
      <c r="AE644" s="990"/>
      <c r="AF644" s="990"/>
      <c r="AG644" s="1080"/>
      <c r="AH644" s="1080"/>
      <c r="AI644" s="1080"/>
      <c r="AJ644" s="1080"/>
      <c r="AK644" s="990"/>
    </row>
    <row r="645">
      <c r="A645" s="995"/>
      <c r="B645" s="990"/>
      <c r="C645" s="1122"/>
      <c r="D645" s="995"/>
      <c r="E645" s="995"/>
      <c r="F645" s="990"/>
      <c r="G645" s="990"/>
      <c r="H645" s="990"/>
      <c r="I645" s="990"/>
      <c r="J645" s="1123"/>
      <c r="K645" s="990"/>
      <c r="L645" s="990"/>
      <c r="M645" s="990"/>
      <c r="N645" s="990"/>
      <c r="O645" s="990"/>
      <c r="P645" s="1123"/>
      <c r="Q645" s="990"/>
      <c r="R645" s="990"/>
      <c r="S645" s="990"/>
      <c r="T645" s="990"/>
      <c r="U645" s="990"/>
      <c r="V645" s="990"/>
      <c r="W645" s="990"/>
      <c r="X645" s="990"/>
      <c r="Y645" s="990"/>
      <c r="Z645" s="990"/>
      <c r="AA645" s="990"/>
      <c r="AB645" s="990"/>
      <c r="AC645" s="990"/>
      <c r="AD645" s="990"/>
      <c r="AE645" s="990"/>
      <c r="AF645" s="990"/>
      <c r="AG645" s="1080"/>
      <c r="AH645" s="1080"/>
      <c r="AI645" s="1080"/>
      <c r="AJ645" s="1080"/>
      <c r="AK645" s="990"/>
    </row>
    <row r="646">
      <c r="A646" s="995"/>
      <c r="B646" s="990"/>
      <c r="C646" s="1122"/>
      <c r="D646" s="995"/>
      <c r="E646" s="995"/>
      <c r="F646" s="990"/>
      <c r="G646" s="990"/>
      <c r="H646" s="990"/>
      <c r="I646" s="990"/>
      <c r="J646" s="1123"/>
      <c r="K646" s="990"/>
      <c r="L646" s="990"/>
      <c r="M646" s="990"/>
      <c r="N646" s="990"/>
      <c r="O646" s="990"/>
      <c r="P646" s="1123"/>
      <c r="Q646" s="990"/>
      <c r="R646" s="990"/>
      <c r="S646" s="990"/>
      <c r="T646" s="990"/>
      <c r="U646" s="990"/>
      <c r="V646" s="990"/>
      <c r="W646" s="990"/>
      <c r="X646" s="990"/>
      <c r="Y646" s="990"/>
      <c r="Z646" s="990"/>
      <c r="AA646" s="990"/>
      <c r="AB646" s="990"/>
      <c r="AC646" s="990"/>
      <c r="AD646" s="990"/>
      <c r="AE646" s="990"/>
      <c r="AF646" s="990"/>
      <c r="AG646" s="1080"/>
      <c r="AH646" s="1080"/>
      <c r="AI646" s="1080"/>
      <c r="AJ646" s="1080"/>
      <c r="AK646" s="990"/>
    </row>
    <row r="647">
      <c r="A647" s="995"/>
      <c r="B647" s="990"/>
      <c r="C647" s="1122"/>
      <c r="D647" s="995"/>
      <c r="E647" s="995"/>
      <c r="F647" s="990"/>
      <c r="G647" s="990"/>
      <c r="H647" s="990"/>
      <c r="I647" s="990"/>
      <c r="J647" s="1123"/>
      <c r="K647" s="990"/>
      <c r="L647" s="990"/>
      <c r="M647" s="990"/>
      <c r="N647" s="990"/>
      <c r="O647" s="990"/>
      <c r="P647" s="1123"/>
      <c r="Q647" s="990"/>
      <c r="R647" s="990"/>
      <c r="S647" s="990"/>
      <c r="T647" s="990"/>
      <c r="U647" s="990"/>
      <c r="V647" s="990"/>
      <c r="W647" s="990"/>
      <c r="X647" s="990"/>
      <c r="Y647" s="990"/>
      <c r="Z647" s="990"/>
      <c r="AA647" s="990"/>
      <c r="AB647" s="990"/>
      <c r="AC647" s="990"/>
      <c r="AD647" s="990"/>
      <c r="AE647" s="990"/>
      <c r="AF647" s="990"/>
      <c r="AG647" s="1080"/>
      <c r="AH647" s="1080"/>
      <c r="AI647" s="1080"/>
      <c r="AJ647" s="1080"/>
      <c r="AK647" s="990"/>
    </row>
    <row r="648">
      <c r="A648" s="995"/>
      <c r="B648" s="990"/>
      <c r="C648" s="1122"/>
      <c r="D648" s="995"/>
      <c r="E648" s="995"/>
      <c r="F648" s="990"/>
      <c r="G648" s="990"/>
      <c r="H648" s="990"/>
      <c r="I648" s="990"/>
      <c r="J648" s="1123"/>
      <c r="K648" s="990"/>
      <c r="L648" s="990"/>
      <c r="M648" s="990"/>
      <c r="N648" s="990"/>
      <c r="O648" s="990"/>
      <c r="P648" s="1123"/>
      <c r="Q648" s="990"/>
      <c r="R648" s="990"/>
      <c r="S648" s="990"/>
      <c r="T648" s="990"/>
      <c r="U648" s="990"/>
      <c r="V648" s="990"/>
      <c r="W648" s="990"/>
      <c r="X648" s="990"/>
      <c r="Y648" s="990"/>
      <c r="Z648" s="990"/>
      <c r="AA648" s="990"/>
      <c r="AB648" s="990"/>
      <c r="AC648" s="990"/>
      <c r="AD648" s="990"/>
      <c r="AE648" s="990"/>
      <c r="AF648" s="990"/>
      <c r="AG648" s="1080"/>
      <c r="AH648" s="1080"/>
      <c r="AI648" s="1080"/>
      <c r="AJ648" s="1080"/>
      <c r="AK648" s="990"/>
    </row>
    <row r="649">
      <c r="A649" s="995"/>
      <c r="B649" s="990"/>
      <c r="C649" s="1122"/>
      <c r="D649" s="995"/>
      <c r="E649" s="995"/>
      <c r="F649" s="990"/>
      <c r="G649" s="990"/>
      <c r="H649" s="990"/>
      <c r="I649" s="990"/>
      <c r="J649" s="1123"/>
      <c r="K649" s="990"/>
      <c r="L649" s="990"/>
      <c r="M649" s="990"/>
      <c r="N649" s="990"/>
      <c r="O649" s="990"/>
      <c r="P649" s="1123"/>
      <c r="Q649" s="990"/>
      <c r="R649" s="990"/>
      <c r="S649" s="990"/>
      <c r="T649" s="990"/>
      <c r="U649" s="990"/>
      <c r="V649" s="990"/>
      <c r="W649" s="990"/>
      <c r="X649" s="990"/>
      <c r="Y649" s="990"/>
      <c r="Z649" s="990"/>
      <c r="AA649" s="990"/>
      <c r="AB649" s="990"/>
      <c r="AC649" s="990"/>
      <c r="AD649" s="990"/>
      <c r="AE649" s="990"/>
      <c r="AF649" s="990"/>
      <c r="AG649" s="1080"/>
      <c r="AH649" s="1080"/>
      <c r="AI649" s="1080"/>
      <c r="AJ649" s="1080"/>
      <c r="AK649" s="990"/>
    </row>
    <row r="650">
      <c r="A650" s="995"/>
      <c r="B650" s="990"/>
      <c r="C650" s="1122"/>
      <c r="D650" s="995"/>
      <c r="E650" s="995"/>
      <c r="F650" s="990"/>
      <c r="G650" s="990"/>
      <c r="H650" s="990"/>
      <c r="I650" s="990"/>
      <c r="J650" s="1123"/>
      <c r="K650" s="990"/>
      <c r="L650" s="990"/>
      <c r="M650" s="990"/>
      <c r="N650" s="990"/>
      <c r="O650" s="990"/>
      <c r="P650" s="1123"/>
      <c r="Q650" s="990"/>
      <c r="R650" s="990"/>
      <c r="S650" s="990"/>
      <c r="T650" s="990"/>
      <c r="U650" s="990"/>
      <c r="V650" s="990"/>
      <c r="W650" s="990"/>
      <c r="X650" s="990"/>
      <c r="Y650" s="990"/>
      <c r="Z650" s="990"/>
      <c r="AA650" s="990"/>
      <c r="AB650" s="990"/>
      <c r="AC650" s="990"/>
      <c r="AD650" s="990"/>
      <c r="AE650" s="990"/>
      <c r="AF650" s="990"/>
      <c r="AG650" s="1080"/>
      <c r="AH650" s="1080"/>
      <c r="AI650" s="1080"/>
      <c r="AJ650" s="1080"/>
      <c r="AK650" s="990"/>
    </row>
    <row r="651">
      <c r="A651" s="995"/>
      <c r="B651" s="990"/>
      <c r="C651" s="1122"/>
      <c r="D651" s="995"/>
      <c r="E651" s="995"/>
      <c r="F651" s="990"/>
      <c r="G651" s="990"/>
      <c r="H651" s="990"/>
      <c r="I651" s="990"/>
      <c r="J651" s="1123"/>
      <c r="K651" s="990"/>
      <c r="L651" s="990"/>
      <c r="M651" s="990"/>
      <c r="N651" s="990"/>
      <c r="O651" s="990"/>
      <c r="P651" s="1123"/>
      <c r="Q651" s="990"/>
      <c r="R651" s="990"/>
      <c r="S651" s="990"/>
      <c r="T651" s="990"/>
      <c r="U651" s="990"/>
      <c r="V651" s="990"/>
      <c r="W651" s="990"/>
      <c r="X651" s="990"/>
      <c r="Y651" s="990"/>
      <c r="Z651" s="990"/>
      <c r="AA651" s="990"/>
      <c r="AB651" s="990"/>
      <c r="AC651" s="990"/>
      <c r="AD651" s="990"/>
      <c r="AE651" s="990"/>
      <c r="AF651" s="990"/>
      <c r="AG651" s="1080"/>
      <c r="AH651" s="1080"/>
      <c r="AI651" s="1080"/>
      <c r="AJ651" s="1080"/>
      <c r="AK651" s="990"/>
    </row>
    <row r="652">
      <c r="A652" s="995"/>
      <c r="B652" s="990"/>
      <c r="C652" s="1122"/>
      <c r="D652" s="995"/>
      <c r="E652" s="995"/>
      <c r="F652" s="990"/>
      <c r="G652" s="990"/>
      <c r="H652" s="990"/>
      <c r="I652" s="990"/>
      <c r="J652" s="1123"/>
      <c r="K652" s="990"/>
      <c r="L652" s="990"/>
      <c r="M652" s="990"/>
      <c r="N652" s="990"/>
      <c r="O652" s="990"/>
      <c r="P652" s="1123"/>
      <c r="Q652" s="990"/>
      <c r="R652" s="990"/>
      <c r="S652" s="990"/>
      <c r="T652" s="990"/>
      <c r="U652" s="990"/>
      <c r="V652" s="990"/>
      <c r="W652" s="990"/>
      <c r="X652" s="990"/>
      <c r="Y652" s="990"/>
      <c r="Z652" s="990"/>
      <c r="AA652" s="990"/>
      <c r="AB652" s="990"/>
      <c r="AC652" s="990"/>
      <c r="AD652" s="990"/>
      <c r="AE652" s="990"/>
      <c r="AF652" s="990"/>
      <c r="AG652" s="1080"/>
      <c r="AH652" s="1080"/>
      <c r="AI652" s="1080"/>
      <c r="AJ652" s="1080"/>
      <c r="AK652" s="990"/>
    </row>
    <row r="653">
      <c r="A653" s="995"/>
      <c r="B653" s="990"/>
      <c r="C653" s="1122"/>
      <c r="D653" s="995"/>
      <c r="E653" s="995"/>
      <c r="F653" s="990"/>
      <c r="G653" s="990"/>
      <c r="H653" s="990"/>
      <c r="I653" s="990"/>
      <c r="J653" s="1123"/>
      <c r="K653" s="990"/>
      <c r="L653" s="990"/>
      <c r="M653" s="990"/>
      <c r="N653" s="990"/>
      <c r="O653" s="990"/>
      <c r="P653" s="1123"/>
      <c r="Q653" s="990"/>
      <c r="R653" s="990"/>
      <c r="S653" s="990"/>
      <c r="T653" s="990"/>
      <c r="U653" s="990"/>
      <c r="V653" s="990"/>
      <c r="W653" s="990"/>
      <c r="X653" s="990"/>
      <c r="Y653" s="990"/>
      <c r="Z653" s="990"/>
      <c r="AA653" s="990"/>
      <c r="AB653" s="990"/>
      <c r="AC653" s="990"/>
      <c r="AD653" s="990"/>
      <c r="AE653" s="990"/>
      <c r="AF653" s="990"/>
      <c r="AG653" s="1080"/>
      <c r="AH653" s="1080"/>
      <c r="AI653" s="1080"/>
      <c r="AJ653" s="1080"/>
      <c r="AK653" s="990"/>
    </row>
    <row r="654">
      <c r="A654" s="995"/>
      <c r="B654" s="990"/>
      <c r="C654" s="1122"/>
      <c r="D654" s="995"/>
      <c r="E654" s="995"/>
      <c r="F654" s="990"/>
      <c r="G654" s="990"/>
      <c r="H654" s="990"/>
      <c r="I654" s="990"/>
      <c r="J654" s="1123"/>
      <c r="K654" s="990"/>
      <c r="L654" s="990"/>
      <c r="M654" s="990"/>
      <c r="N654" s="990"/>
      <c r="O654" s="990"/>
      <c r="P654" s="1123"/>
      <c r="Q654" s="990"/>
      <c r="R654" s="990"/>
      <c r="S654" s="990"/>
      <c r="T654" s="990"/>
      <c r="U654" s="990"/>
      <c r="V654" s="990"/>
      <c r="W654" s="990"/>
      <c r="X654" s="990"/>
      <c r="Y654" s="990"/>
      <c r="Z654" s="990"/>
      <c r="AA654" s="990"/>
      <c r="AB654" s="990"/>
      <c r="AC654" s="990"/>
      <c r="AD654" s="990"/>
      <c r="AE654" s="990"/>
      <c r="AF654" s="990"/>
      <c r="AG654" s="1080"/>
      <c r="AH654" s="1080"/>
      <c r="AI654" s="1080"/>
      <c r="AJ654" s="1080"/>
      <c r="AK654" s="990"/>
    </row>
    <row r="655">
      <c r="A655" s="995"/>
      <c r="B655" s="990"/>
      <c r="C655" s="1122"/>
      <c r="D655" s="995"/>
      <c r="E655" s="995"/>
      <c r="F655" s="990"/>
      <c r="G655" s="990"/>
      <c r="H655" s="990"/>
      <c r="I655" s="990"/>
      <c r="J655" s="1123"/>
      <c r="K655" s="990"/>
      <c r="L655" s="990"/>
      <c r="M655" s="990"/>
      <c r="N655" s="990"/>
      <c r="O655" s="990"/>
      <c r="P655" s="1123"/>
      <c r="Q655" s="990"/>
      <c r="R655" s="990"/>
      <c r="S655" s="990"/>
      <c r="T655" s="990"/>
      <c r="U655" s="990"/>
      <c r="V655" s="990"/>
      <c r="W655" s="990"/>
      <c r="X655" s="990"/>
      <c r="Y655" s="990"/>
      <c r="Z655" s="990"/>
      <c r="AA655" s="990"/>
      <c r="AB655" s="990"/>
      <c r="AC655" s="990"/>
      <c r="AD655" s="990"/>
      <c r="AE655" s="990"/>
      <c r="AF655" s="990"/>
      <c r="AG655" s="1080"/>
      <c r="AH655" s="1080"/>
      <c r="AI655" s="1080"/>
      <c r="AJ655" s="1080"/>
      <c r="AK655" s="990"/>
    </row>
    <row r="656">
      <c r="A656" s="995"/>
      <c r="B656" s="990"/>
      <c r="C656" s="1122"/>
      <c r="D656" s="995"/>
      <c r="E656" s="995"/>
      <c r="F656" s="990"/>
      <c r="G656" s="990"/>
      <c r="H656" s="990"/>
      <c r="I656" s="990"/>
      <c r="J656" s="1123"/>
      <c r="K656" s="990"/>
      <c r="L656" s="990"/>
      <c r="M656" s="990"/>
      <c r="N656" s="990"/>
      <c r="O656" s="990"/>
      <c r="P656" s="1123"/>
      <c r="Q656" s="990"/>
      <c r="R656" s="990"/>
      <c r="S656" s="990"/>
      <c r="T656" s="990"/>
      <c r="U656" s="990"/>
      <c r="V656" s="990"/>
      <c r="W656" s="990"/>
      <c r="X656" s="990"/>
      <c r="Y656" s="990"/>
      <c r="Z656" s="990"/>
      <c r="AA656" s="990"/>
      <c r="AB656" s="990"/>
      <c r="AC656" s="990"/>
      <c r="AD656" s="990"/>
      <c r="AE656" s="990"/>
      <c r="AF656" s="990"/>
      <c r="AG656" s="1080"/>
      <c r="AH656" s="1080"/>
      <c r="AI656" s="1080"/>
      <c r="AJ656" s="1080"/>
      <c r="AK656" s="990"/>
    </row>
    <row r="657">
      <c r="A657" s="995"/>
      <c r="B657" s="990"/>
      <c r="C657" s="1122"/>
      <c r="D657" s="995"/>
      <c r="E657" s="995"/>
      <c r="F657" s="990"/>
      <c r="G657" s="990"/>
      <c r="H657" s="990"/>
      <c r="I657" s="990"/>
      <c r="J657" s="1123"/>
      <c r="K657" s="990"/>
      <c r="L657" s="990"/>
      <c r="M657" s="990"/>
      <c r="N657" s="990"/>
      <c r="O657" s="990"/>
      <c r="P657" s="1123"/>
      <c r="Q657" s="990"/>
      <c r="R657" s="990"/>
      <c r="S657" s="990"/>
      <c r="T657" s="990"/>
      <c r="U657" s="990"/>
      <c r="V657" s="990"/>
      <c r="W657" s="990"/>
      <c r="X657" s="990"/>
      <c r="Y657" s="990"/>
      <c r="Z657" s="990"/>
      <c r="AA657" s="990"/>
      <c r="AB657" s="990"/>
      <c r="AC657" s="990"/>
      <c r="AD657" s="990"/>
      <c r="AE657" s="990"/>
      <c r="AF657" s="990"/>
      <c r="AG657" s="1080"/>
      <c r="AH657" s="1080"/>
      <c r="AI657" s="1080"/>
      <c r="AJ657" s="1080"/>
      <c r="AK657" s="990"/>
    </row>
    <row r="658">
      <c r="A658" s="995"/>
      <c r="B658" s="990"/>
      <c r="C658" s="1122"/>
      <c r="D658" s="995"/>
      <c r="E658" s="995"/>
      <c r="F658" s="990"/>
      <c r="G658" s="990"/>
      <c r="H658" s="990"/>
      <c r="I658" s="990"/>
      <c r="J658" s="1123"/>
      <c r="K658" s="990"/>
      <c r="L658" s="990"/>
      <c r="M658" s="990"/>
      <c r="N658" s="990"/>
      <c r="O658" s="990"/>
      <c r="P658" s="1123"/>
      <c r="Q658" s="990"/>
      <c r="R658" s="990"/>
      <c r="S658" s="990"/>
      <c r="T658" s="990"/>
      <c r="U658" s="990"/>
      <c r="V658" s="990"/>
      <c r="W658" s="990"/>
      <c r="X658" s="990"/>
      <c r="Y658" s="990"/>
      <c r="Z658" s="990"/>
      <c r="AA658" s="990"/>
      <c r="AB658" s="990"/>
      <c r="AC658" s="990"/>
      <c r="AD658" s="990"/>
      <c r="AE658" s="990"/>
      <c r="AF658" s="990"/>
      <c r="AG658" s="1080"/>
      <c r="AH658" s="1080"/>
      <c r="AI658" s="1080"/>
      <c r="AJ658" s="1080"/>
      <c r="AK658" s="990"/>
    </row>
    <row r="659">
      <c r="A659" s="995"/>
      <c r="B659" s="990"/>
      <c r="C659" s="1122"/>
      <c r="D659" s="995"/>
      <c r="E659" s="995"/>
      <c r="F659" s="990"/>
      <c r="G659" s="990"/>
      <c r="H659" s="990"/>
      <c r="I659" s="990"/>
      <c r="J659" s="1123"/>
      <c r="K659" s="990"/>
      <c r="L659" s="990"/>
      <c r="M659" s="990"/>
      <c r="N659" s="990"/>
      <c r="O659" s="990"/>
      <c r="P659" s="1123"/>
      <c r="Q659" s="990"/>
      <c r="R659" s="990"/>
      <c r="S659" s="990"/>
      <c r="T659" s="990"/>
      <c r="U659" s="990"/>
      <c r="V659" s="990"/>
      <c r="W659" s="990"/>
      <c r="X659" s="990"/>
      <c r="Y659" s="990"/>
      <c r="Z659" s="990"/>
      <c r="AA659" s="990"/>
      <c r="AB659" s="990"/>
      <c r="AC659" s="990"/>
      <c r="AD659" s="990"/>
      <c r="AE659" s="990"/>
      <c r="AF659" s="990"/>
      <c r="AG659" s="1080"/>
      <c r="AH659" s="1080"/>
      <c r="AI659" s="1080"/>
      <c r="AJ659" s="1080"/>
      <c r="AK659" s="990"/>
    </row>
    <row r="660">
      <c r="A660" s="995"/>
      <c r="B660" s="990"/>
      <c r="C660" s="1122"/>
      <c r="D660" s="995"/>
      <c r="E660" s="995"/>
      <c r="F660" s="990"/>
      <c r="G660" s="990"/>
      <c r="H660" s="990"/>
      <c r="I660" s="990"/>
      <c r="J660" s="1123"/>
      <c r="K660" s="990"/>
      <c r="L660" s="990"/>
      <c r="M660" s="990"/>
      <c r="N660" s="990"/>
      <c r="O660" s="990"/>
      <c r="P660" s="1123"/>
      <c r="Q660" s="990"/>
      <c r="R660" s="990"/>
      <c r="S660" s="990"/>
      <c r="T660" s="990"/>
      <c r="U660" s="990"/>
      <c r="V660" s="990"/>
      <c r="W660" s="990"/>
      <c r="X660" s="990"/>
      <c r="Y660" s="990"/>
      <c r="Z660" s="990"/>
      <c r="AA660" s="990"/>
      <c r="AB660" s="990"/>
      <c r="AC660" s="990"/>
      <c r="AD660" s="990"/>
      <c r="AE660" s="990"/>
      <c r="AF660" s="990"/>
      <c r="AG660" s="1080"/>
      <c r="AH660" s="1080"/>
      <c r="AI660" s="1080"/>
      <c r="AJ660" s="1080"/>
      <c r="AK660" s="990"/>
    </row>
    <row r="661">
      <c r="A661" s="995"/>
      <c r="B661" s="990"/>
      <c r="C661" s="1122"/>
      <c r="D661" s="995"/>
      <c r="E661" s="995"/>
      <c r="F661" s="990"/>
      <c r="G661" s="990"/>
      <c r="H661" s="990"/>
      <c r="I661" s="990"/>
      <c r="J661" s="1123"/>
      <c r="K661" s="990"/>
      <c r="L661" s="990"/>
      <c r="M661" s="990"/>
      <c r="N661" s="990"/>
      <c r="O661" s="990"/>
      <c r="P661" s="1123"/>
      <c r="Q661" s="990"/>
      <c r="R661" s="990"/>
      <c r="S661" s="990"/>
      <c r="T661" s="990"/>
      <c r="U661" s="990"/>
      <c r="V661" s="990"/>
      <c r="W661" s="990"/>
      <c r="X661" s="990"/>
      <c r="Y661" s="990"/>
      <c r="Z661" s="990"/>
      <c r="AA661" s="990"/>
      <c r="AB661" s="990"/>
      <c r="AC661" s="990"/>
      <c r="AD661" s="990"/>
      <c r="AE661" s="990"/>
      <c r="AF661" s="990"/>
      <c r="AG661" s="1080"/>
      <c r="AH661" s="1080"/>
      <c r="AI661" s="1080"/>
      <c r="AJ661" s="1080"/>
      <c r="AK661" s="990"/>
    </row>
    <row r="662">
      <c r="A662" s="995"/>
      <c r="B662" s="990"/>
      <c r="C662" s="1122"/>
      <c r="D662" s="995"/>
      <c r="E662" s="995"/>
      <c r="F662" s="990"/>
      <c r="G662" s="990"/>
      <c r="H662" s="990"/>
      <c r="I662" s="990"/>
      <c r="J662" s="1123"/>
      <c r="K662" s="990"/>
      <c r="L662" s="990"/>
      <c r="M662" s="990"/>
      <c r="N662" s="990"/>
      <c r="O662" s="990"/>
      <c r="P662" s="1123"/>
      <c r="Q662" s="990"/>
      <c r="R662" s="990"/>
      <c r="S662" s="990"/>
      <c r="T662" s="990"/>
      <c r="U662" s="990"/>
      <c r="V662" s="990"/>
      <c r="W662" s="990"/>
      <c r="X662" s="990"/>
      <c r="Y662" s="990"/>
      <c r="Z662" s="990"/>
      <c r="AA662" s="990"/>
      <c r="AB662" s="990"/>
      <c r="AC662" s="990"/>
      <c r="AD662" s="990"/>
      <c r="AE662" s="990"/>
      <c r="AF662" s="990"/>
      <c r="AG662" s="1080"/>
      <c r="AH662" s="1080"/>
      <c r="AI662" s="1080"/>
      <c r="AJ662" s="1080"/>
      <c r="AK662" s="990"/>
    </row>
    <row r="663">
      <c r="A663" s="995"/>
      <c r="B663" s="990"/>
      <c r="C663" s="1122"/>
      <c r="D663" s="995"/>
      <c r="E663" s="995"/>
      <c r="F663" s="990"/>
      <c r="G663" s="990"/>
      <c r="H663" s="990"/>
      <c r="I663" s="990"/>
      <c r="J663" s="1123"/>
      <c r="K663" s="990"/>
      <c r="L663" s="990"/>
      <c r="M663" s="990"/>
      <c r="N663" s="990"/>
      <c r="O663" s="990"/>
      <c r="P663" s="1123"/>
      <c r="Q663" s="990"/>
      <c r="R663" s="990"/>
      <c r="S663" s="990"/>
      <c r="T663" s="990"/>
      <c r="U663" s="990"/>
      <c r="V663" s="990"/>
      <c r="W663" s="990"/>
      <c r="X663" s="990"/>
      <c r="Y663" s="990"/>
      <c r="Z663" s="990"/>
      <c r="AA663" s="990"/>
      <c r="AB663" s="990"/>
      <c r="AC663" s="990"/>
      <c r="AD663" s="990"/>
      <c r="AE663" s="990"/>
      <c r="AF663" s="990"/>
      <c r="AG663" s="1080"/>
      <c r="AH663" s="1080"/>
      <c r="AI663" s="1080"/>
      <c r="AJ663" s="1080"/>
      <c r="AK663" s="990"/>
    </row>
    <row r="664">
      <c r="A664" s="995"/>
      <c r="B664" s="990"/>
      <c r="C664" s="1122"/>
      <c r="D664" s="995"/>
      <c r="E664" s="995"/>
      <c r="F664" s="990"/>
      <c r="G664" s="990"/>
      <c r="H664" s="990"/>
      <c r="I664" s="990"/>
      <c r="J664" s="1123"/>
      <c r="K664" s="990"/>
      <c r="L664" s="990"/>
      <c r="M664" s="990"/>
      <c r="N664" s="990"/>
      <c r="O664" s="990"/>
      <c r="P664" s="1123"/>
      <c r="Q664" s="990"/>
      <c r="R664" s="990"/>
      <c r="S664" s="990"/>
      <c r="T664" s="990"/>
      <c r="U664" s="990"/>
      <c r="V664" s="990"/>
      <c r="W664" s="990"/>
      <c r="X664" s="990"/>
      <c r="Y664" s="990"/>
      <c r="Z664" s="990"/>
      <c r="AA664" s="990"/>
      <c r="AB664" s="990"/>
      <c r="AC664" s="990"/>
      <c r="AD664" s="990"/>
      <c r="AE664" s="990"/>
      <c r="AF664" s="990"/>
      <c r="AG664" s="1080"/>
      <c r="AH664" s="1080"/>
      <c r="AI664" s="1080"/>
      <c r="AJ664" s="1080"/>
      <c r="AK664" s="990"/>
    </row>
    <row r="665">
      <c r="A665" s="995"/>
      <c r="B665" s="990"/>
      <c r="C665" s="1122"/>
      <c r="D665" s="995"/>
      <c r="E665" s="995"/>
      <c r="F665" s="990"/>
      <c r="G665" s="990"/>
      <c r="H665" s="990"/>
      <c r="I665" s="990"/>
      <c r="J665" s="1123"/>
      <c r="K665" s="990"/>
      <c r="L665" s="990"/>
      <c r="M665" s="990"/>
      <c r="N665" s="990"/>
      <c r="O665" s="990"/>
      <c r="P665" s="1123"/>
      <c r="Q665" s="990"/>
      <c r="R665" s="990"/>
      <c r="S665" s="990"/>
      <c r="T665" s="990"/>
      <c r="U665" s="990"/>
      <c r="V665" s="990"/>
      <c r="W665" s="990"/>
      <c r="X665" s="990"/>
      <c r="Y665" s="990"/>
      <c r="Z665" s="990"/>
      <c r="AA665" s="990"/>
      <c r="AB665" s="990"/>
      <c r="AC665" s="990"/>
      <c r="AD665" s="990"/>
      <c r="AE665" s="990"/>
      <c r="AF665" s="990"/>
      <c r="AG665" s="1080"/>
      <c r="AH665" s="1080"/>
      <c r="AI665" s="1080"/>
      <c r="AJ665" s="1080"/>
      <c r="AK665" s="990"/>
    </row>
    <row r="666">
      <c r="A666" s="995"/>
      <c r="B666" s="990"/>
      <c r="C666" s="1122"/>
      <c r="D666" s="995"/>
      <c r="E666" s="995"/>
      <c r="F666" s="990"/>
      <c r="G666" s="990"/>
      <c r="H666" s="990"/>
      <c r="I666" s="990"/>
      <c r="J666" s="1123"/>
      <c r="K666" s="990"/>
      <c r="L666" s="990"/>
      <c r="M666" s="990"/>
      <c r="N666" s="990"/>
      <c r="O666" s="990"/>
      <c r="P666" s="1123"/>
      <c r="Q666" s="990"/>
      <c r="R666" s="990"/>
      <c r="S666" s="990"/>
      <c r="T666" s="990"/>
      <c r="U666" s="990"/>
      <c r="V666" s="990"/>
      <c r="W666" s="990"/>
      <c r="X666" s="990"/>
      <c r="Y666" s="990"/>
      <c r="Z666" s="990"/>
      <c r="AA666" s="990"/>
      <c r="AB666" s="990"/>
      <c r="AC666" s="990"/>
      <c r="AD666" s="990"/>
      <c r="AE666" s="990"/>
      <c r="AF666" s="990"/>
      <c r="AG666" s="1080"/>
      <c r="AH666" s="1080"/>
      <c r="AI666" s="1080"/>
      <c r="AJ666" s="1080"/>
      <c r="AK666" s="990"/>
    </row>
    <row r="667">
      <c r="A667" s="995"/>
      <c r="B667" s="990"/>
      <c r="C667" s="1122"/>
      <c r="D667" s="995"/>
      <c r="E667" s="995"/>
      <c r="F667" s="990"/>
      <c r="G667" s="990"/>
      <c r="H667" s="990"/>
      <c r="I667" s="990"/>
      <c r="J667" s="1123"/>
      <c r="K667" s="990"/>
      <c r="L667" s="990"/>
      <c r="M667" s="990"/>
      <c r="N667" s="990"/>
      <c r="O667" s="990"/>
      <c r="P667" s="1123"/>
      <c r="Q667" s="990"/>
      <c r="R667" s="990"/>
      <c r="S667" s="990"/>
      <c r="T667" s="990"/>
      <c r="U667" s="990"/>
      <c r="V667" s="990"/>
      <c r="W667" s="990"/>
      <c r="X667" s="990"/>
      <c r="Y667" s="990"/>
      <c r="Z667" s="990"/>
      <c r="AA667" s="990"/>
      <c r="AB667" s="990"/>
      <c r="AC667" s="990"/>
      <c r="AD667" s="990"/>
      <c r="AE667" s="990"/>
      <c r="AF667" s="990"/>
      <c r="AG667" s="1080"/>
      <c r="AH667" s="1080"/>
      <c r="AI667" s="1080"/>
      <c r="AJ667" s="1080"/>
      <c r="AK667" s="990"/>
    </row>
    <row r="668">
      <c r="A668" s="995"/>
      <c r="B668" s="990"/>
      <c r="C668" s="1122"/>
      <c r="D668" s="995"/>
      <c r="E668" s="995"/>
      <c r="F668" s="990"/>
      <c r="G668" s="990"/>
      <c r="H668" s="990"/>
      <c r="I668" s="990"/>
      <c r="J668" s="1123"/>
      <c r="K668" s="990"/>
      <c r="L668" s="990"/>
      <c r="M668" s="990"/>
      <c r="N668" s="990"/>
      <c r="O668" s="990"/>
      <c r="P668" s="1123"/>
      <c r="Q668" s="990"/>
      <c r="R668" s="990"/>
      <c r="S668" s="990"/>
      <c r="T668" s="990"/>
      <c r="U668" s="990"/>
      <c r="V668" s="990"/>
      <c r="W668" s="990"/>
      <c r="X668" s="990"/>
      <c r="Y668" s="990"/>
      <c r="Z668" s="990"/>
      <c r="AA668" s="990"/>
      <c r="AB668" s="990"/>
      <c r="AC668" s="990"/>
      <c r="AD668" s="990"/>
      <c r="AE668" s="990"/>
      <c r="AF668" s="990"/>
      <c r="AG668" s="1080"/>
      <c r="AH668" s="1080"/>
      <c r="AI668" s="1080"/>
      <c r="AJ668" s="1080"/>
      <c r="AK668" s="990"/>
    </row>
    <row r="669">
      <c r="A669" s="995"/>
      <c r="B669" s="990"/>
      <c r="C669" s="1122"/>
      <c r="D669" s="995"/>
      <c r="E669" s="995"/>
      <c r="F669" s="990"/>
      <c r="G669" s="990"/>
      <c r="H669" s="990"/>
      <c r="I669" s="990"/>
      <c r="J669" s="1123"/>
      <c r="K669" s="990"/>
      <c r="L669" s="990"/>
      <c r="M669" s="990"/>
      <c r="N669" s="990"/>
      <c r="O669" s="990"/>
      <c r="P669" s="1123"/>
      <c r="Q669" s="990"/>
      <c r="R669" s="990"/>
      <c r="S669" s="990"/>
      <c r="T669" s="990"/>
      <c r="U669" s="990"/>
      <c r="V669" s="990"/>
      <c r="W669" s="990"/>
      <c r="X669" s="990"/>
      <c r="Y669" s="990"/>
      <c r="Z669" s="990"/>
      <c r="AA669" s="990"/>
      <c r="AB669" s="990"/>
      <c r="AC669" s="990"/>
      <c r="AD669" s="990"/>
      <c r="AE669" s="990"/>
      <c r="AF669" s="990"/>
      <c r="AG669" s="1080"/>
      <c r="AH669" s="1080"/>
      <c r="AI669" s="1080"/>
      <c r="AJ669" s="1080"/>
      <c r="AK669" s="990"/>
    </row>
    <row r="670">
      <c r="A670" s="995"/>
      <c r="B670" s="990"/>
      <c r="C670" s="1122"/>
      <c r="D670" s="995"/>
      <c r="E670" s="995"/>
      <c r="F670" s="990"/>
      <c r="G670" s="990"/>
      <c r="H670" s="990"/>
      <c r="I670" s="990"/>
      <c r="J670" s="1123"/>
      <c r="K670" s="990"/>
      <c r="L670" s="990"/>
      <c r="M670" s="990"/>
      <c r="N670" s="990"/>
      <c r="O670" s="990"/>
      <c r="P670" s="1123"/>
      <c r="Q670" s="990"/>
      <c r="R670" s="990"/>
      <c r="S670" s="990"/>
      <c r="T670" s="990"/>
      <c r="U670" s="990"/>
      <c r="V670" s="990"/>
      <c r="W670" s="990"/>
      <c r="X670" s="990"/>
      <c r="Y670" s="990"/>
      <c r="Z670" s="990"/>
      <c r="AA670" s="990"/>
      <c r="AB670" s="990"/>
      <c r="AC670" s="990"/>
      <c r="AD670" s="990"/>
      <c r="AE670" s="990"/>
      <c r="AF670" s="990"/>
      <c r="AG670" s="1080"/>
      <c r="AH670" s="1080"/>
      <c r="AI670" s="1080"/>
      <c r="AJ670" s="1080"/>
      <c r="AK670" s="990"/>
    </row>
    <row r="671">
      <c r="A671" s="995"/>
      <c r="B671" s="990"/>
      <c r="C671" s="1122"/>
      <c r="D671" s="995"/>
      <c r="E671" s="995"/>
      <c r="F671" s="990"/>
      <c r="G671" s="990"/>
      <c r="H671" s="990"/>
      <c r="I671" s="990"/>
      <c r="J671" s="1123"/>
      <c r="K671" s="990"/>
      <c r="L671" s="990"/>
      <c r="M671" s="990"/>
      <c r="N671" s="990"/>
      <c r="O671" s="990"/>
      <c r="P671" s="1123"/>
      <c r="Q671" s="990"/>
      <c r="R671" s="990"/>
      <c r="S671" s="990"/>
      <c r="T671" s="990"/>
      <c r="U671" s="990"/>
      <c r="V671" s="990"/>
      <c r="W671" s="990"/>
      <c r="X671" s="990"/>
      <c r="Y671" s="990"/>
      <c r="Z671" s="990"/>
      <c r="AA671" s="990"/>
      <c r="AB671" s="990"/>
      <c r="AC671" s="990"/>
      <c r="AD671" s="990"/>
      <c r="AE671" s="990"/>
      <c r="AF671" s="990"/>
      <c r="AG671" s="1080"/>
      <c r="AH671" s="1080"/>
      <c r="AI671" s="1080"/>
      <c r="AJ671" s="1080"/>
      <c r="AK671" s="990"/>
    </row>
    <row r="672">
      <c r="A672" s="995"/>
      <c r="B672" s="990"/>
      <c r="C672" s="1122"/>
      <c r="D672" s="995"/>
      <c r="E672" s="995"/>
      <c r="F672" s="990"/>
      <c r="G672" s="990"/>
      <c r="H672" s="990"/>
      <c r="I672" s="990"/>
      <c r="J672" s="1123"/>
      <c r="K672" s="990"/>
      <c r="L672" s="990"/>
      <c r="M672" s="990"/>
      <c r="N672" s="990"/>
      <c r="O672" s="990"/>
      <c r="P672" s="1123"/>
      <c r="Q672" s="990"/>
      <c r="R672" s="990"/>
      <c r="S672" s="990"/>
      <c r="T672" s="990"/>
      <c r="U672" s="990"/>
      <c r="V672" s="990"/>
      <c r="W672" s="990"/>
      <c r="X672" s="990"/>
      <c r="Y672" s="990"/>
      <c r="Z672" s="990"/>
      <c r="AA672" s="990"/>
      <c r="AB672" s="990"/>
      <c r="AC672" s="990"/>
      <c r="AD672" s="990"/>
      <c r="AE672" s="990"/>
      <c r="AF672" s="990"/>
      <c r="AG672" s="1080"/>
      <c r="AH672" s="1080"/>
      <c r="AI672" s="1080"/>
      <c r="AJ672" s="1080"/>
      <c r="AK672" s="990"/>
    </row>
    <row r="673">
      <c r="A673" s="995"/>
      <c r="B673" s="990"/>
      <c r="C673" s="1122"/>
      <c r="D673" s="995"/>
      <c r="E673" s="995"/>
      <c r="F673" s="990"/>
      <c r="G673" s="990"/>
      <c r="H673" s="990"/>
      <c r="I673" s="990"/>
      <c r="J673" s="1123"/>
      <c r="K673" s="990"/>
      <c r="L673" s="990"/>
      <c r="M673" s="990"/>
      <c r="N673" s="990"/>
      <c r="O673" s="990"/>
      <c r="P673" s="1123"/>
      <c r="Q673" s="990"/>
      <c r="R673" s="990"/>
      <c r="S673" s="990"/>
      <c r="T673" s="990"/>
      <c r="U673" s="990"/>
      <c r="V673" s="990"/>
      <c r="W673" s="990"/>
      <c r="X673" s="990"/>
      <c r="Y673" s="990"/>
      <c r="Z673" s="990"/>
      <c r="AA673" s="990"/>
      <c r="AB673" s="990"/>
      <c r="AC673" s="990"/>
      <c r="AD673" s="990"/>
      <c r="AE673" s="990"/>
      <c r="AF673" s="990"/>
      <c r="AG673" s="1080"/>
      <c r="AH673" s="1080"/>
      <c r="AI673" s="1080"/>
      <c r="AJ673" s="1080"/>
      <c r="AK673" s="990"/>
    </row>
    <row r="674">
      <c r="A674" s="995"/>
      <c r="B674" s="990"/>
      <c r="C674" s="1122"/>
      <c r="D674" s="995"/>
      <c r="E674" s="995"/>
      <c r="F674" s="990"/>
      <c r="G674" s="990"/>
      <c r="H674" s="990"/>
      <c r="I674" s="990"/>
      <c r="J674" s="1123"/>
      <c r="K674" s="990"/>
      <c r="L674" s="990"/>
      <c r="M674" s="990"/>
      <c r="N674" s="990"/>
      <c r="O674" s="990"/>
      <c r="P674" s="1123"/>
      <c r="Q674" s="990"/>
      <c r="R674" s="990"/>
      <c r="S674" s="990"/>
      <c r="T674" s="990"/>
      <c r="U674" s="990"/>
      <c r="V674" s="990"/>
      <c r="W674" s="990"/>
      <c r="X674" s="990"/>
      <c r="Y674" s="990"/>
      <c r="Z674" s="990"/>
      <c r="AA674" s="990"/>
      <c r="AB674" s="990"/>
      <c r="AC674" s="990"/>
      <c r="AD674" s="990"/>
      <c r="AE674" s="990"/>
      <c r="AF674" s="990"/>
      <c r="AG674" s="1080"/>
      <c r="AH674" s="1080"/>
      <c r="AI674" s="1080"/>
      <c r="AJ674" s="1080"/>
      <c r="AK674" s="990"/>
    </row>
    <row r="675">
      <c r="A675" s="995"/>
      <c r="B675" s="990"/>
      <c r="C675" s="1122"/>
      <c r="D675" s="995"/>
      <c r="E675" s="995"/>
      <c r="F675" s="990"/>
      <c r="G675" s="990"/>
      <c r="H675" s="990"/>
      <c r="I675" s="990"/>
      <c r="J675" s="1123"/>
      <c r="K675" s="990"/>
      <c r="L675" s="990"/>
      <c r="M675" s="990"/>
      <c r="N675" s="990"/>
      <c r="O675" s="990"/>
      <c r="P675" s="1123"/>
      <c r="Q675" s="990"/>
      <c r="R675" s="990"/>
      <c r="S675" s="990"/>
      <c r="T675" s="990"/>
      <c r="U675" s="990"/>
      <c r="V675" s="990"/>
      <c r="W675" s="990"/>
      <c r="X675" s="990"/>
      <c r="Y675" s="990"/>
      <c r="Z675" s="990"/>
      <c r="AA675" s="990"/>
      <c r="AB675" s="990"/>
      <c r="AC675" s="990"/>
      <c r="AD675" s="990"/>
      <c r="AE675" s="990"/>
      <c r="AF675" s="990"/>
      <c r="AG675" s="1080"/>
      <c r="AH675" s="1080"/>
      <c r="AI675" s="1080"/>
      <c r="AJ675" s="1080"/>
      <c r="AK675" s="990"/>
    </row>
    <row r="676">
      <c r="A676" s="995"/>
      <c r="B676" s="990"/>
      <c r="C676" s="1122"/>
      <c r="D676" s="995"/>
      <c r="E676" s="995"/>
      <c r="F676" s="990"/>
      <c r="G676" s="990"/>
      <c r="H676" s="990"/>
      <c r="I676" s="990"/>
      <c r="J676" s="1123"/>
      <c r="K676" s="990"/>
      <c r="L676" s="990"/>
      <c r="M676" s="990"/>
      <c r="N676" s="990"/>
      <c r="O676" s="990"/>
      <c r="P676" s="1123"/>
      <c r="Q676" s="990"/>
      <c r="R676" s="990"/>
      <c r="S676" s="990"/>
      <c r="T676" s="990"/>
      <c r="U676" s="990"/>
      <c r="V676" s="990"/>
      <c r="W676" s="990"/>
      <c r="X676" s="990"/>
      <c r="Y676" s="990"/>
      <c r="Z676" s="990"/>
      <c r="AA676" s="990"/>
      <c r="AB676" s="990"/>
      <c r="AC676" s="990"/>
      <c r="AD676" s="990"/>
      <c r="AE676" s="990"/>
      <c r="AF676" s="990"/>
      <c r="AG676" s="1080"/>
      <c r="AH676" s="1080"/>
      <c r="AI676" s="1080"/>
      <c r="AJ676" s="1080"/>
      <c r="AK676" s="990"/>
    </row>
    <row r="677">
      <c r="A677" s="995"/>
      <c r="B677" s="990"/>
      <c r="C677" s="1122"/>
      <c r="D677" s="995"/>
      <c r="E677" s="995"/>
      <c r="F677" s="990"/>
      <c r="G677" s="990"/>
      <c r="H677" s="990"/>
      <c r="I677" s="990"/>
      <c r="J677" s="1123"/>
      <c r="K677" s="990"/>
      <c r="L677" s="990"/>
      <c r="M677" s="990"/>
      <c r="N677" s="990"/>
      <c r="O677" s="990"/>
      <c r="P677" s="1123"/>
      <c r="Q677" s="990"/>
      <c r="R677" s="990"/>
      <c r="S677" s="990"/>
      <c r="T677" s="990"/>
      <c r="U677" s="990"/>
      <c r="V677" s="990"/>
      <c r="W677" s="990"/>
      <c r="X677" s="990"/>
      <c r="Y677" s="990"/>
      <c r="Z677" s="990"/>
      <c r="AA677" s="990"/>
      <c r="AB677" s="990"/>
      <c r="AC677" s="990"/>
      <c r="AD677" s="990"/>
      <c r="AE677" s="990"/>
      <c r="AF677" s="990"/>
      <c r="AG677" s="1080"/>
      <c r="AH677" s="1080"/>
      <c r="AI677" s="1080"/>
      <c r="AJ677" s="1080"/>
      <c r="AK677" s="990"/>
    </row>
    <row r="678">
      <c r="A678" s="995"/>
      <c r="B678" s="990"/>
      <c r="C678" s="1122"/>
      <c r="D678" s="995"/>
      <c r="E678" s="995"/>
      <c r="F678" s="990"/>
      <c r="G678" s="990"/>
      <c r="H678" s="990"/>
      <c r="I678" s="990"/>
      <c r="J678" s="1123"/>
      <c r="K678" s="990"/>
      <c r="L678" s="990"/>
      <c r="M678" s="990"/>
      <c r="N678" s="990"/>
      <c r="O678" s="990"/>
      <c r="P678" s="1123"/>
      <c r="Q678" s="990"/>
      <c r="R678" s="990"/>
      <c r="S678" s="990"/>
      <c r="T678" s="990"/>
      <c r="U678" s="990"/>
      <c r="V678" s="990"/>
      <c r="W678" s="990"/>
      <c r="X678" s="990"/>
      <c r="Y678" s="990"/>
      <c r="Z678" s="990"/>
      <c r="AA678" s="990"/>
      <c r="AB678" s="990"/>
      <c r="AC678" s="990"/>
      <c r="AD678" s="990"/>
      <c r="AE678" s="990"/>
      <c r="AF678" s="990"/>
      <c r="AG678" s="1080"/>
      <c r="AH678" s="1080"/>
      <c r="AI678" s="1080"/>
      <c r="AJ678" s="1080"/>
      <c r="AK678" s="990"/>
    </row>
    <row r="679">
      <c r="A679" s="995"/>
      <c r="B679" s="990"/>
      <c r="C679" s="1122"/>
      <c r="D679" s="995"/>
      <c r="E679" s="995"/>
      <c r="F679" s="990"/>
      <c r="G679" s="990"/>
      <c r="H679" s="990"/>
      <c r="I679" s="990"/>
      <c r="J679" s="1123"/>
      <c r="K679" s="990"/>
      <c r="L679" s="990"/>
      <c r="M679" s="990"/>
      <c r="N679" s="990"/>
      <c r="O679" s="990"/>
      <c r="P679" s="1123"/>
      <c r="Q679" s="990"/>
      <c r="R679" s="990"/>
      <c r="S679" s="990"/>
      <c r="T679" s="990"/>
      <c r="U679" s="990"/>
      <c r="V679" s="990"/>
      <c r="W679" s="990"/>
      <c r="X679" s="990"/>
      <c r="Y679" s="990"/>
      <c r="Z679" s="990"/>
      <c r="AA679" s="990"/>
      <c r="AB679" s="990"/>
      <c r="AC679" s="990"/>
      <c r="AD679" s="990"/>
      <c r="AE679" s="990"/>
      <c r="AF679" s="990"/>
      <c r="AG679" s="1080"/>
      <c r="AH679" s="1080"/>
      <c r="AI679" s="1080"/>
      <c r="AJ679" s="1080"/>
      <c r="AK679" s="990"/>
    </row>
    <row r="680">
      <c r="A680" s="995"/>
      <c r="B680" s="990"/>
      <c r="C680" s="1122"/>
      <c r="D680" s="995"/>
      <c r="E680" s="995"/>
      <c r="F680" s="990"/>
      <c r="G680" s="990"/>
      <c r="H680" s="990"/>
      <c r="I680" s="990"/>
      <c r="J680" s="1123"/>
      <c r="K680" s="990"/>
      <c r="L680" s="990"/>
      <c r="M680" s="990"/>
      <c r="N680" s="990"/>
      <c r="O680" s="990"/>
      <c r="P680" s="1123"/>
      <c r="Q680" s="990"/>
      <c r="R680" s="990"/>
      <c r="S680" s="990"/>
      <c r="T680" s="990"/>
      <c r="U680" s="990"/>
      <c r="V680" s="990"/>
      <c r="W680" s="990"/>
      <c r="X680" s="990"/>
      <c r="Y680" s="990"/>
      <c r="Z680" s="990"/>
      <c r="AA680" s="990"/>
      <c r="AB680" s="990"/>
      <c r="AC680" s="990"/>
      <c r="AD680" s="990"/>
      <c r="AE680" s="990"/>
      <c r="AF680" s="990"/>
      <c r="AG680" s="1080"/>
      <c r="AH680" s="1080"/>
      <c r="AI680" s="1080"/>
      <c r="AJ680" s="1080"/>
      <c r="AK680" s="990"/>
    </row>
    <row r="681">
      <c r="A681" s="995"/>
      <c r="B681" s="990"/>
      <c r="C681" s="1122"/>
      <c r="D681" s="995"/>
      <c r="E681" s="995"/>
      <c r="F681" s="990"/>
      <c r="G681" s="990"/>
      <c r="H681" s="990"/>
      <c r="I681" s="990"/>
      <c r="J681" s="1123"/>
      <c r="K681" s="990"/>
      <c r="L681" s="990"/>
      <c r="M681" s="990"/>
      <c r="N681" s="990"/>
      <c r="O681" s="990"/>
      <c r="P681" s="1123"/>
      <c r="Q681" s="990"/>
      <c r="R681" s="990"/>
      <c r="S681" s="990"/>
      <c r="T681" s="990"/>
      <c r="U681" s="990"/>
      <c r="V681" s="990"/>
      <c r="W681" s="990"/>
      <c r="X681" s="990"/>
      <c r="Y681" s="990"/>
      <c r="Z681" s="990"/>
      <c r="AA681" s="990"/>
      <c r="AB681" s="990"/>
      <c r="AC681" s="990"/>
      <c r="AD681" s="990"/>
      <c r="AE681" s="990"/>
      <c r="AF681" s="990"/>
      <c r="AG681" s="1080"/>
      <c r="AH681" s="1080"/>
      <c r="AI681" s="1080"/>
      <c r="AJ681" s="1080"/>
      <c r="AK681" s="990"/>
    </row>
    <row r="682">
      <c r="A682" s="995"/>
      <c r="B682" s="990"/>
      <c r="C682" s="1122"/>
      <c r="D682" s="995"/>
      <c r="E682" s="995"/>
      <c r="F682" s="990"/>
      <c r="G682" s="990"/>
      <c r="H682" s="990"/>
      <c r="I682" s="990"/>
      <c r="J682" s="1123"/>
      <c r="K682" s="990"/>
      <c r="L682" s="990"/>
      <c r="M682" s="990"/>
      <c r="N682" s="990"/>
      <c r="O682" s="990"/>
      <c r="P682" s="1123"/>
      <c r="Q682" s="990"/>
      <c r="R682" s="990"/>
      <c r="S682" s="990"/>
      <c r="T682" s="990"/>
      <c r="U682" s="990"/>
      <c r="V682" s="990"/>
      <c r="W682" s="990"/>
      <c r="X682" s="990"/>
      <c r="Y682" s="990"/>
      <c r="Z682" s="990"/>
      <c r="AA682" s="990"/>
      <c r="AB682" s="990"/>
      <c r="AC682" s="990"/>
      <c r="AD682" s="990"/>
      <c r="AE682" s="990"/>
      <c r="AF682" s="990"/>
      <c r="AG682" s="1080"/>
      <c r="AH682" s="1080"/>
      <c r="AI682" s="1080"/>
      <c r="AJ682" s="1080"/>
      <c r="AK682" s="990"/>
    </row>
    <row r="683">
      <c r="A683" s="995"/>
      <c r="B683" s="990"/>
      <c r="C683" s="1122"/>
      <c r="D683" s="995"/>
      <c r="E683" s="995"/>
      <c r="F683" s="990"/>
      <c r="G683" s="990"/>
      <c r="H683" s="990"/>
      <c r="I683" s="990"/>
      <c r="J683" s="1123"/>
      <c r="K683" s="990"/>
      <c r="L683" s="990"/>
      <c r="M683" s="990"/>
      <c r="N683" s="990"/>
      <c r="O683" s="990"/>
      <c r="P683" s="1123"/>
      <c r="Q683" s="990"/>
      <c r="R683" s="990"/>
      <c r="S683" s="990"/>
      <c r="T683" s="990"/>
      <c r="U683" s="990"/>
      <c r="V683" s="990"/>
      <c r="W683" s="990"/>
      <c r="X683" s="990"/>
      <c r="Y683" s="990"/>
      <c r="Z683" s="990"/>
      <c r="AA683" s="990"/>
      <c r="AB683" s="990"/>
      <c r="AC683" s="990"/>
      <c r="AD683" s="990"/>
      <c r="AE683" s="990"/>
      <c r="AF683" s="990"/>
      <c r="AG683" s="1080"/>
      <c r="AH683" s="1080"/>
      <c r="AI683" s="1080"/>
      <c r="AJ683" s="1080"/>
      <c r="AK683" s="990"/>
    </row>
    <row r="684">
      <c r="A684" s="995"/>
      <c r="B684" s="990"/>
      <c r="C684" s="1122"/>
      <c r="D684" s="995"/>
      <c r="E684" s="995"/>
      <c r="F684" s="990"/>
      <c r="G684" s="990"/>
      <c r="H684" s="990"/>
      <c r="I684" s="990"/>
      <c r="J684" s="1123"/>
      <c r="K684" s="990"/>
      <c r="L684" s="990"/>
      <c r="M684" s="990"/>
      <c r="N684" s="990"/>
      <c r="O684" s="990"/>
      <c r="P684" s="1123"/>
      <c r="Q684" s="990"/>
      <c r="R684" s="990"/>
      <c r="S684" s="990"/>
      <c r="T684" s="990"/>
      <c r="U684" s="990"/>
      <c r="V684" s="990"/>
      <c r="W684" s="990"/>
      <c r="X684" s="990"/>
      <c r="Y684" s="990"/>
      <c r="Z684" s="990"/>
      <c r="AA684" s="990"/>
      <c r="AB684" s="990"/>
      <c r="AC684" s="990"/>
      <c r="AD684" s="990"/>
      <c r="AE684" s="990"/>
      <c r="AF684" s="990"/>
      <c r="AG684" s="1080"/>
      <c r="AH684" s="1080"/>
      <c r="AI684" s="1080"/>
      <c r="AJ684" s="1080"/>
      <c r="AK684" s="990"/>
    </row>
    <row r="685">
      <c r="A685" s="995"/>
      <c r="B685" s="990"/>
      <c r="C685" s="1122"/>
      <c r="D685" s="995"/>
      <c r="E685" s="995"/>
      <c r="F685" s="990"/>
      <c r="G685" s="990"/>
      <c r="H685" s="990"/>
      <c r="I685" s="990"/>
      <c r="J685" s="1123"/>
      <c r="K685" s="990"/>
      <c r="L685" s="990"/>
      <c r="M685" s="990"/>
      <c r="N685" s="990"/>
      <c r="O685" s="990"/>
      <c r="P685" s="1123"/>
      <c r="Q685" s="990"/>
      <c r="R685" s="990"/>
      <c r="S685" s="990"/>
      <c r="T685" s="990"/>
      <c r="U685" s="990"/>
      <c r="V685" s="990"/>
      <c r="W685" s="990"/>
      <c r="X685" s="990"/>
      <c r="Y685" s="990"/>
      <c r="Z685" s="990"/>
      <c r="AA685" s="990"/>
      <c r="AB685" s="990"/>
      <c r="AC685" s="990"/>
      <c r="AD685" s="990"/>
      <c r="AE685" s="990"/>
      <c r="AF685" s="990"/>
      <c r="AG685" s="1080"/>
      <c r="AH685" s="1080"/>
      <c r="AI685" s="1080"/>
      <c r="AJ685" s="1080"/>
      <c r="AK685" s="990"/>
    </row>
    <row r="686">
      <c r="A686" s="995"/>
      <c r="B686" s="990"/>
      <c r="C686" s="1122"/>
      <c r="D686" s="995"/>
      <c r="E686" s="995"/>
      <c r="F686" s="990"/>
      <c r="G686" s="990"/>
      <c r="H686" s="990"/>
      <c r="I686" s="990"/>
      <c r="J686" s="1123"/>
      <c r="K686" s="990"/>
      <c r="L686" s="990"/>
      <c r="M686" s="990"/>
      <c r="N686" s="990"/>
      <c r="O686" s="990"/>
      <c r="P686" s="1123"/>
      <c r="Q686" s="990"/>
      <c r="R686" s="990"/>
      <c r="S686" s="990"/>
      <c r="T686" s="990"/>
      <c r="U686" s="990"/>
      <c r="V686" s="990"/>
      <c r="W686" s="990"/>
      <c r="X686" s="990"/>
      <c r="Y686" s="990"/>
      <c r="Z686" s="990"/>
      <c r="AA686" s="990"/>
      <c r="AB686" s="990"/>
      <c r="AC686" s="990"/>
      <c r="AD686" s="990"/>
      <c r="AE686" s="990"/>
      <c r="AF686" s="990"/>
      <c r="AG686" s="1080"/>
      <c r="AH686" s="1080"/>
      <c r="AI686" s="1080"/>
      <c r="AJ686" s="1080"/>
      <c r="AK686" s="990"/>
    </row>
    <row r="687">
      <c r="A687" s="995"/>
      <c r="B687" s="990"/>
      <c r="C687" s="1122"/>
      <c r="D687" s="995"/>
      <c r="E687" s="995"/>
      <c r="F687" s="990"/>
      <c r="G687" s="990"/>
      <c r="H687" s="990"/>
      <c r="I687" s="990"/>
      <c r="J687" s="1123"/>
      <c r="K687" s="990"/>
      <c r="L687" s="990"/>
      <c r="M687" s="990"/>
      <c r="N687" s="990"/>
      <c r="O687" s="990"/>
      <c r="P687" s="1123"/>
      <c r="Q687" s="990"/>
      <c r="R687" s="990"/>
      <c r="S687" s="990"/>
      <c r="T687" s="990"/>
      <c r="U687" s="990"/>
      <c r="V687" s="990"/>
      <c r="W687" s="990"/>
      <c r="X687" s="990"/>
      <c r="Y687" s="990"/>
      <c r="Z687" s="990"/>
      <c r="AA687" s="990"/>
      <c r="AB687" s="990"/>
      <c r="AC687" s="990"/>
      <c r="AD687" s="990"/>
      <c r="AE687" s="990"/>
      <c r="AF687" s="990"/>
      <c r="AG687" s="1080"/>
      <c r="AH687" s="1080"/>
      <c r="AI687" s="1080"/>
      <c r="AJ687" s="1080"/>
      <c r="AK687" s="990"/>
    </row>
    <row r="688">
      <c r="A688" s="995"/>
      <c r="B688" s="990"/>
      <c r="C688" s="1122"/>
      <c r="D688" s="995"/>
      <c r="E688" s="995"/>
      <c r="F688" s="990"/>
      <c r="G688" s="990"/>
      <c r="H688" s="990"/>
      <c r="I688" s="990"/>
      <c r="J688" s="1123"/>
      <c r="K688" s="990"/>
      <c r="L688" s="990"/>
      <c r="M688" s="990"/>
      <c r="N688" s="990"/>
      <c r="O688" s="990"/>
      <c r="P688" s="1123"/>
      <c r="Q688" s="990"/>
      <c r="R688" s="990"/>
      <c r="S688" s="990"/>
      <c r="T688" s="990"/>
      <c r="U688" s="990"/>
      <c r="V688" s="990"/>
      <c r="W688" s="990"/>
      <c r="X688" s="990"/>
      <c r="Y688" s="990"/>
      <c r="Z688" s="990"/>
      <c r="AA688" s="990"/>
      <c r="AB688" s="990"/>
      <c r="AC688" s="990"/>
      <c r="AD688" s="990"/>
      <c r="AE688" s="990"/>
      <c r="AF688" s="990"/>
      <c r="AG688" s="1080"/>
      <c r="AH688" s="1080"/>
      <c r="AI688" s="1080"/>
      <c r="AJ688" s="1080"/>
      <c r="AK688" s="990"/>
    </row>
    <row r="689">
      <c r="A689" s="995"/>
      <c r="B689" s="990"/>
      <c r="C689" s="1122"/>
      <c r="D689" s="995"/>
      <c r="E689" s="995"/>
      <c r="F689" s="990"/>
      <c r="G689" s="990"/>
      <c r="H689" s="990"/>
      <c r="I689" s="990"/>
      <c r="J689" s="1123"/>
      <c r="K689" s="990"/>
      <c r="L689" s="990"/>
      <c r="M689" s="990"/>
      <c r="N689" s="990"/>
      <c r="O689" s="990"/>
      <c r="P689" s="1123"/>
      <c r="Q689" s="990"/>
      <c r="R689" s="990"/>
      <c r="S689" s="990"/>
      <c r="T689" s="990"/>
      <c r="U689" s="990"/>
      <c r="V689" s="990"/>
      <c r="W689" s="990"/>
      <c r="X689" s="990"/>
      <c r="Y689" s="990"/>
      <c r="Z689" s="990"/>
      <c r="AA689" s="990"/>
      <c r="AB689" s="990"/>
      <c r="AC689" s="990"/>
      <c r="AD689" s="990"/>
      <c r="AE689" s="990"/>
      <c r="AF689" s="990"/>
      <c r="AG689" s="1080"/>
      <c r="AH689" s="1080"/>
      <c r="AI689" s="1080"/>
      <c r="AJ689" s="1080"/>
      <c r="AK689" s="990"/>
    </row>
    <row r="690">
      <c r="A690" s="995"/>
      <c r="B690" s="990"/>
      <c r="C690" s="1122"/>
      <c r="D690" s="995"/>
      <c r="E690" s="995"/>
      <c r="F690" s="990"/>
      <c r="G690" s="990"/>
      <c r="H690" s="990"/>
      <c r="I690" s="990"/>
      <c r="J690" s="1123"/>
      <c r="K690" s="990"/>
      <c r="L690" s="990"/>
      <c r="M690" s="990"/>
      <c r="N690" s="990"/>
      <c r="O690" s="990"/>
      <c r="P690" s="1123"/>
      <c r="Q690" s="990"/>
      <c r="R690" s="990"/>
      <c r="S690" s="990"/>
      <c r="T690" s="990"/>
      <c r="U690" s="990"/>
      <c r="V690" s="990"/>
      <c r="W690" s="990"/>
      <c r="X690" s="990"/>
      <c r="Y690" s="990"/>
      <c r="Z690" s="990"/>
      <c r="AA690" s="990"/>
      <c r="AB690" s="990"/>
      <c r="AC690" s="990"/>
      <c r="AD690" s="990"/>
      <c r="AE690" s="990"/>
      <c r="AF690" s="990"/>
      <c r="AG690" s="1080"/>
      <c r="AH690" s="1080"/>
      <c r="AI690" s="1080"/>
      <c r="AJ690" s="1080"/>
      <c r="AK690" s="990"/>
    </row>
    <row r="691">
      <c r="A691" s="995"/>
      <c r="B691" s="990"/>
      <c r="C691" s="1122"/>
      <c r="D691" s="995"/>
      <c r="E691" s="995"/>
      <c r="F691" s="990"/>
      <c r="G691" s="990"/>
      <c r="H691" s="990"/>
      <c r="I691" s="990"/>
      <c r="J691" s="1123"/>
      <c r="K691" s="990"/>
      <c r="L691" s="990"/>
      <c r="M691" s="990"/>
      <c r="N691" s="990"/>
      <c r="O691" s="990"/>
      <c r="P691" s="1123"/>
      <c r="Q691" s="990"/>
      <c r="R691" s="990"/>
      <c r="S691" s="990"/>
      <c r="T691" s="990"/>
      <c r="U691" s="990"/>
      <c r="V691" s="990"/>
      <c r="W691" s="990"/>
      <c r="X691" s="990"/>
      <c r="Y691" s="990"/>
      <c r="Z691" s="990"/>
      <c r="AA691" s="990"/>
      <c r="AB691" s="990"/>
      <c r="AC691" s="990"/>
      <c r="AD691" s="990"/>
      <c r="AE691" s="990"/>
      <c r="AF691" s="990"/>
      <c r="AG691" s="1080"/>
      <c r="AH691" s="1080"/>
      <c r="AI691" s="1080"/>
      <c r="AJ691" s="1080"/>
      <c r="AK691" s="990"/>
    </row>
    <row r="692">
      <c r="A692" s="995"/>
      <c r="B692" s="990"/>
      <c r="C692" s="1122"/>
      <c r="D692" s="995"/>
      <c r="E692" s="995"/>
      <c r="F692" s="990"/>
      <c r="G692" s="990"/>
      <c r="H692" s="990"/>
      <c r="I692" s="990"/>
      <c r="J692" s="1123"/>
      <c r="K692" s="990"/>
      <c r="L692" s="990"/>
      <c r="M692" s="990"/>
      <c r="N692" s="990"/>
      <c r="O692" s="990"/>
      <c r="P692" s="1123"/>
      <c r="Q692" s="990"/>
      <c r="R692" s="990"/>
      <c r="S692" s="990"/>
      <c r="T692" s="990"/>
      <c r="U692" s="990"/>
      <c r="V692" s="990"/>
      <c r="W692" s="990"/>
      <c r="X692" s="990"/>
      <c r="Y692" s="990"/>
      <c r="Z692" s="990"/>
      <c r="AA692" s="990"/>
      <c r="AB692" s="990"/>
      <c r="AC692" s="990"/>
      <c r="AD692" s="990"/>
      <c r="AE692" s="990"/>
      <c r="AF692" s="990"/>
      <c r="AG692" s="1080"/>
      <c r="AH692" s="1080"/>
      <c r="AI692" s="1080"/>
      <c r="AJ692" s="1080"/>
      <c r="AK692" s="990"/>
    </row>
    <row r="693">
      <c r="A693" s="995"/>
      <c r="B693" s="990"/>
      <c r="C693" s="1122"/>
      <c r="D693" s="995"/>
      <c r="E693" s="995"/>
      <c r="F693" s="990"/>
      <c r="G693" s="990"/>
      <c r="H693" s="990"/>
      <c r="I693" s="990"/>
      <c r="J693" s="1123"/>
      <c r="K693" s="990"/>
      <c r="L693" s="990"/>
      <c r="M693" s="990"/>
      <c r="N693" s="990"/>
      <c r="O693" s="990"/>
      <c r="P693" s="1123"/>
      <c r="Q693" s="990"/>
      <c r="R693" s="990"/>
      <c r="S693" s="990"/>
      <c r="T693" s="990"/>
      <c r="U693" s="990"/>
      <c r="V693" s="990"/>
      <c r="W693" s="990"/>
      <c r="X693" s="990"/>
      <c r="Y693" s="990"/>
      <c r="Z693" s="990"/>
      <c r="AA693" s="990"/>
      <c r="AB693" s="990"/>
      <c r="AC693" s="990"/>
      <c r="AD693" s="990"/>
      <c r="AE693" s="990"/>
      <c r="AF693" s="990"/>
      <c r="AG693" s="1080"/>
      <c r="AH693" s="1080"/>
      <c r="AI693" s="1080"/>
      <c r="AJ693" s="1080"/>
      <c r="AK693" s="990"/>
    </row>
    <row r="694">
      <c r="A694" s="995"/>
      <c r="B694" s="990"/>
      <c r="C694" s="1122"/>
      <c r="D694" s="995"/>
      <c r="E694" s="995"/>
      <c r="F694" s="990"/>
      <c r="G694" s="990"/>
      <c r="H694" s="990"/>
      <c r="I694" s="990"/>
      <c r="J694" s="1123"/>
      <c r="K694" s="990"/>
      <c r="L694" s="990"/>
      <c r="M694" s="990"/>
      <c r="N694" s="990"/>
      <c r="O694" s="990"/>
      <c r="P694" s="1123"/>
      <c r="Q694" s="990"/>
      <c r="R694" s="990"/>
      <c r="S694" s="990"/>
      <c r="T694" s="990"/>
      <c r="U694" s="990"/>
      <c r="V694" s="990"/>
      <c r="W694" s="990"/>
      <c r="X694" s="990"/>
      <c r="Y694" s="990"/>
      <c r="Z694" s="990"/>
      <c r="AA694" s="990"/>
      <c r="AB694" s="990"/>
      <c r="AC694" s="990"/>
      <c r="AD694" s="990"/>
      <c r="AE694" s="990"/>
      <c r="AF694" s="990"/>
      <c r="AG694" s="1080"/>
      <c r="AH694" s="1080"/>
      <c r="AI694" s="1080"/>
      <c r="AJ694" s="1080"/>
      <c r="AK694" s="990"/>
    </row>
    <row r="695">
      <c r="A695" s="995"/>
      <c r="B695" s="990"/>
      <c r="C695" s="1122"/>
      <c r="D695" s="995"/>
      <c r="E695" s="995"/>
      <c r="F695" s="990"/>
      <c r="G695" s="990"/>
      <c r="H695" s="990"/>
      <c r="I695" s="990"/>
      <c r="J695" s="1123"/>
      <c r="K695" s="990"/>
      <c r="L695" s="990"/>
      <c r="M695" s="990"/>
      <c r="N695" s="990"/>
      <c r="O695" s="990"/>
      <c r="P695" s="1123"/>
      <c r="Q695" s="990"/>
      <c r="R695" s="990"/>
      <c r="S695" s="990"/>
      <c r="T695" s="990"/>
      <c r="U695" s="990"/>
      <c r="V695" s="990"/>
      <c r="W695" s="990"/>
      <c r="X695" s="990"/>
      <c r="Y695" s="990"/>
      <c r="Z695" s="990"/>
      <c r="AA695" s="990"/>
      <c r="AB695" s="990"/>
      <c r="AC695" s="990"/>
      <c r="AD695" s="990"/>
      <c r="AE695" s="990"/>
      <c r="AF695" s="990"/>
      <c r="AG695" s="1080"/>
      <c r="AH695" s="1080"/>
      <c r="AI695" s="1080"/>
      <c r="AJ695" s="1080"/>
      <c r="AK695" s="990"/>
    </row>
    <row r="696">
      <c r="A696" s="995"/>
      <c r="B696" s="990"/>
      <c r="C696" s="1122"/>
      <c r="D696" s="995"/>
      <c r="E696" s="995"/>
      <c r="F696" s="990"/>
      <c r="G696" s="990"/>
      <c r="H696" s="990"/>
      <c r="I696" s="990"/>
      <c r="J696" s="1123"/>
      <c r="K696" s="990"/>
      <c r="L696" s="990"/>
      <c r="M696" s="990"/>
      <c r="N696" s="990"/>
      <c r="O696" s="990"/>
      <c r="P696" s="1123"/>
      <c r="Q696" s="990"/>
      <c r="R696" s="990"/>
      <c r="S696" s="990"/>
      <c r="T696" s="990"/>
      <c r="U696" s="990"/>
      <c r="V696" s="990"/>
      <c r="W696" s="990"/>
      <c r="X696" s="990"/>
      <c r="Y696" s="990"/>
      <c r="Z696" s="990"/>
      <c r="AA696" s="990"/>
      <c r="AB696" s="990"/>
      <c r="AC696" s="990"/>
      <c r="AD696" s="990"/>
      <c r="AE696" s="990"/>
      <c r="AF696" s="990"/>
      <c r="AG696" s="1080"/>
      <c r="AH696" s="1080"/>
      <c r="AI696" s="1080"/>
      <c r="AJ696" s="1080"/>
      <c r="AK696" s="990"/>
    </row>
    <row r="697">
      <c r="A697" s="995"/>
      <c r="B697" s="990"/>
      <c r="C697" s="1122"/>
      <c r="D697" s="995"/>
      <c r="E697" s="995"/>
      <c r="F697" s="990"/>
      <c r="G697" s="990"/>
      <c r="H697" s="990"/>
      <c r="I697" s="990"/>
      <c r="J697" s="1123"/>
      <c r="K697" s="990"/>
      <c r="L697" s="990"/>
      <c r="M697" s="990"/>
      <c r="N697" s="990"/>
      <c r="O697" s="990"/>
      <c r="P697" s="1123"/>
      <c r="Q697" s="990"/>
      <c r="R697" s="990"/>
      <c r="S697" s="990"/>
      <c r="T697" s="990"/>
      <c r="U697" s="990"/>
      <c r="V697" s="990"/>
      <c r="W697" s="990"/>
      <c r="X697" s="990"/>
      <c r="Y697" s="990"/>
      <c r="Z697" s="990"/>
      <c r="AA697" s="990"/>
      <c r="AB697" s="990"/>
      <c r="AC697" s="990"/>
      <c r="AD697" s="990"/>
      <c r="AE697" s="990"/>
      <c r="AF697" s="990"/>
      <c r="AG697" s="1080"/>
      <c r="AH697" s="1080"/>
      <c r="AI697" s="1080"/>
      <c r="AJ697" s="1080"/>
      <c r="AK697" s="990"/>
    </row>
    <row r="698">
      <c r="A698" s="995"/>
      <c r="B698" s="990"/>
      <c r="C698" s="1122"/>
      <c r="D698" s="995"/>
      <c r="E698" s="995"/>
      <c r="F698" s="990"/>
      <c r="G698" s="990"/>
      <c r="H698" s="990"/>
      <c r="I698" s="990"/>
      <c r="J698" s="1123"/>
      <c r="K698" s="990"/>
      <c r="L698" s="990"/>
      <c r="M698" s="990"/>
      <c r="N698" s="990"/>
      <c r="O698" s="990"/>
      <c r="P698" s="1123"/>
      <c r="Q698" s="990"/>
      <c r="R698" s="990"/>
      <c r="S698" s="990"/>
      <c r="T698" s="990"/>
      <c r="U698" s="990"/>
      <c r="V698" s="990"/>
      <c r="W698" s="990"/>
      <c r="X698" s="990"/>
      <c r="Y698" s="990"/>
      <c r="Z698" s="990"/>
      <c r="AA698" s="990"/>
      <c r="AB698" s="990"/>
      <c r="AC698" s="990"/>
      <c r="AD698" s="990"/>
      <c r="AE698" s="990"/>
      <c r="AF698" s="990"/>
      <c r="AG698" s="1080"/>
      <c r="AH698" s="1080"/>
      <c r="AI698" s="1080"/>
      <c r="AJ698" s="1080"/>
      <c r="AK698" s="990"/>
    </row>
    <row r="699">
      <c r="A699" s="995"/>
      <c r="B699" s="990"/>
      <c r="C699" s="1122"/>
      <c r="D699" s="995"/>
      <c r="E699" s="995"/>
      <c r="F699" s="990"/>
      <c r="G699" s="990"/>
      <c r="H699" s="990"/>
      <c r="I699" s="990"/>
      <c r="J699" s="1123"/>
      <c r="K699" s="990"/>
      <c r="L699" s="990"/>
      <c r="M699" s="990"/>
      <c r="N699" s="990"/>
      <c r="O699" s="990"/>
      <c r="P699" s="1123"/>
      <c r="Q699" s="990"/>
      <c r="R699" s="990"/>
      <c r="S699" s="990"/>
      <c r="T699" s="990"/>
      <c r="U699" s="990"/>
      <c r="V699" s="990"/>
      <c r="W699" s="990"/>
      <c r="X699" s="990"/>
      <c r="Y699" s="990"/>
      <c r="Z699" s="990"/>
      <c r="AA699" s="990"/>
      <c r="AB699" s="990"/>
      <c r="AC699" s="990"/>
      <c r="AD699" s="990"/>
      <c r="AE699" s="990"/>
      <c r="AF699" s="990"/>
      <c r="AG699" s="1080"/>
      <c r="AH699" s="1080"/>
      <c r="AI699" s="1080"/>
      <c r="AJ699" s="1080"/>
      <c r="AK699" s="990"/>
    </row>
    <row r="700">
      <c r="A700" s="995"/>
      <c r="B700" s="990"/>
      <c r="C700" s="1122"/>
      <c r="D700" s="995"/>
      <c r="E700" s="995"/>
      <c r="F700" s="990"/>
      <c r="G700" s="990"/>
      <c r="H700" s="990"/>
      <c r="I700" s="990"/>
      <c r="J700" s="1123"/>
      <c r="K700" s="990"/>
      <c r="L700" s="990"/>
      <c r="M700" s="990"/>
      <c r="N700" s="990"/>
      <c r="O700" s="990"/>
      <c r="P700" s="1123"/>
      <c r="Q700" s="990"/>
      <c r="R700" s="990"/>
      <c r="S700" s="990"/>
      <c r="T700" s="990"/>
      <c r="U700" s="990"/>
      <c r="V700" s="990"/>
      <c r="W700" s="990"/>
      <c r="X700" s="990"/>
      <c r="Y700" s="990"/>
      <c r="Z700" s="990"/>
      <c r="AA700" s="990"/>
      <c r="AB700" s="990"/>
      <c r="AC700" s="990"/>
      <c r="AD700" s="990"/>
      <c r="AE700" s="990"/>
      <c r="AF700" s="990"/>
      <c r="AG700" s="1080"/>
      <c r="AH700" s="1080"/>
      <c r="AI700" s="1080"/>
      <c r="AJ700" s="1080"/>
      <c r="AK700" s="990"/>
    </row>
    <row r="701">
      <c r="A701" s="995"/>
      <c r="B701" s="990"/>
      <c r="C701" s="1122"/>
      <c r="D701" s="995"/>
      <c r="E701" s="995"/>
      <c r="F701" s="990"/>
      <c r="G701" s="990"/>
      <c r="H701" s="990"/>
      <c r="I701" s="990"/>
      <c r="J701" s="1123"/>
      <c r="K701" s="990"/>
      <c r="L701" s="990"/>
      <c r="M701" s="990"/>
      <c r="N701" s="990"/>
      <c r="O701" s="990"/>
      <c r="P701" s="1123"/>
      <c r="Q701" s="990"/>
      <c r="R701" s="990"/>
      <c r="S701" s="990"/>
      <c r="T701" s="990"/>
      <c r="U701" s="990"/>
      <c r="V701" s="990"/>
      <c r="W701" s="990"/>
      <c r="X701" s="990"/>
      <c r="Y701" s="990"/>
      <c r="Z701" s="990"/>
      <c r="AA701" s="990"/>
      <c r="AB701" s="990"/>
      <c r="AC701" s="990"/>
      <c r="AD701" s="990"/>
      <c r="AE701" s="990"/>
      <c r="AF701" s="990"/>
      <c r="AG701" s="1080"/>
      <c r="AH701" s="1080"/>
      <c r="AI701" s="1080"/>
      <c r="AJ701" s="1080"/>
      <c r="AK701" s="990"/>
    </row>
    <row r="702">
      <c r="A702" s="995"/>
      <c r="B702" s="990"/>
      <c r="C702" s="1122"/>
      <c r="D702" s="995"/>
      <c r="E702" s="995"/>
      <c r="F702" s="990"/>
      <c r="G702" s="990"/>
      <c r="H702" s="990"/>
      <c r="I702" s="990"/>
      <c r="J702" s="1123"/>
      <c r="K702" s="990"/>
      <c r="L702" s="990"/>
      <c r="M702" s="990"/>
      <c r="N702" s="990"/>
      <c r="O702" s="990"/>
      <c r="P702" s="1123"/>
      <c r="Q702" s="990"/>
      <c r="R702" s="990"/>
      <c r="S702" s="990"/>
      <c r="T702" s="990"/>
      <c r="U702" s="990"/>
      <c r="V702" s="990"/>
      <c r="W702" s="990"/>
      <c r="X702" s="990"/>
      <c r="Y702" s="990"/>
      <c r="Z702" s="990"/>
      <c r="AA702" s="990"/>
      <c r="AB702" s="990"/>
      <c r="AC702" s="990"/>
      <c r="AD702" s="990"/>
      <c r="AE702" s="990"/>
      <c r="AF702" s="990"/>
      <c r="AG702" s="1080"/>
      <c r="AH702" s="1080"/>
      <c r="AI702" s="1080"/>
      <c r="AJ702" s="1080"/>
      <c r="AK702" s="990"/>
    </row>
    <row r="703">
      <c r="A703" s="995"/>
      <c r="B703" s="990"/>
      <c r="C703" s="1122"/>
      <c r="D703" s="995"/>
      <c r="E703" s="995"/>
      <c r="F703" s="990"/>
      <c r="G703" s="990"/>
      <c r="H703" s="990"/>
      <c r="I703" s="990"/>
      <c r="J703" s="1123"/>
      <c r="K703" s="990"/>
      <c r="L703" s="990"/>
      <c r="M703" s="990"/>
      <c r="N703" s="990"/>
      <c r="O703" s="990"/>
      <c r="P703" s="1123"/>
      <c r="Q703" s="990"/>
      <c r="R703" s="990"/>
      <c r="S703" s="990"/>
      <c r="T703" s="990"/>
      <c r="U703" s="990"/>
      <c r="V703" s="990"/>
      <c r="W703" s="990"/>
      <c r="X703" s="990"/>
      <c r="Y703" s="990"/>
      <c r="Z703" s="990"/>
      <c r="AA703" s="990"/>
      <c r="AB703" s="990"/>
      <c r="AC703" s="990"/>
      <c r="AD703" s="990"/>
      <c r="AE703" s="990"/>
      <c r="AF703" s="990"/>
      <c r="AG703" s="1080"/>
      <c r="AH703" s="1080"/>
      <c r="AI703" s="1080"/>
      <c r="AJ703" s="1080"/>
      <c r="AK703" s="990"/>
    </row>
    <row r="704">
      <c r="A704" s="995"/>
      <c r="B704" s="990"/>
      <c r="C704" s="1122"/>
      <c r="D704" s="995"/>
      <c r="E704" s="995"/>
      <c r="F704" s="990"/>
      <c r="G704" s="990"/>
      <c r="H704" s="990"/>
      <c r="I704" s="990"/>
      <c r="J704" s="1123"/>
      <c r="K704" s="990"/>
      <c r="L704" s="990"/>
      <c r="M704" s="990"/>
      <c r="N704" s="990"/>
      <c r="O704" s="990"/>
      <c r="P704" s="1123"/>
      <c r="Q704" s="990"/>
      <c r="R704" s="990"/>
      <c r="S704" s="990"/>
      <c r="T704" s="990"/>
      <c r="U704" s="990"/>
      <c r="V704" s="990"/>
      <c r="W704" s="990"/>
      <c r="X704" s="990"/>
      <c r="Y704" s="990"/>
      <c r="Z704" s="990"/>
      <c r="AA704" s="990"/>
      <c r="AB704" s="990"/>
      <c r="AC704" s="990"/>
      <c r="AD704" s="990"/>
      <c r="AE704" s="990"/>
      <c r="AF704" s="990"/>
      <c r="AG704" s="1080"/>
      <c r="AH704" s="1080"/>
      <c r="AI704" s="1080"/>
      <c r="AJ704" s="1080"/>
      <c r="AK704" s="990"/>
    </row>
    <row r="705">
      <c r="A705" s="995"/>
      <c r="B705" s="990"/>
      <c r="C705" s="1122"/>
      <c r="D705" s="995"/>
      <c r="E705" s="995"/>
      <c r="F705" s="990"/>
      <c r="G705" s="990"/>
      <c r="H705" s="990"/>
      <c r="I705" s="990"/>
      <c r="J705" s="1123"/>
      <c r="K705" s="990"/>
      <c r="L705" s="990"/>
      <c r="M705" s="990"/>
      <c r="N705" s="990"/>
      <c r="O705" s="990"/>
      <c r="P705" s="1123"/>
      <c r="Q705" s="990"/>
      <c r="R705" s="990"/>
      <c r="S705" s="990"/>
      <c r="T705" s="990"/>
      <c r="U705" s="990"/>
      <c r="V705" s="990"/>
      <c r="W705" s="990"/>
      <c r="X705" s="990"/>
      <c r="Y705" s="990"/>
      <c r="Z705" s="990"/>
      <c r="AA705" s="990"/>
      <c r="AB705" s="990"/>
      <c r="AC705" s="990"/>
      <c r="AD705" s="990"/>
      <c r="AE705" s="990"/>
      <c r="AF705" s="990"/>
      <c r="AG705" s="1080"/>
      <c r="AH705" s="1080"/>
      <c r="AI705" s="1080"/>
      <c r="AJ705" s="1080"/>
      <c r="AK705" s="990"/>
    </row>
    <row r="706">
      <c r="A706" s="995"/>
      <c r="B706" s="990"/>
      <c r="C706" s="1122"/>
      <c r="D706" s="995"/>
      <c r="E706" s="995"/>
      <c r="F706" s="990"/>
      <c r="G706" s="990"/>
      <c r="H706" s="990"/>
      <c r="I706" s="990"/>
      <c r="J706" s="1123"/>
      <c r="K706" s="990"/>
      <c r="L706" s="990"/>
      <c r="M706" s="990"/>
      <c r="N706" s="990"/>
      <c r="O706" s="990"/>
      <c r="P706" s="1123"/>
      <c r="Q706" s="990"/>
      <c r="R706" s="990"/>
      <c r="S706" s="990"/>
      <c r="T706" s="990"/>
      <c r="U706" s="990"/>
      <c r="V706" s="990"/>
      <c r="W706" s="990"/>
      <c r="X706" s="990"/>
      <c r="Y706" s="990"/>
      <c r="Z706" s="990"/>
      <c r="AA706" s="990"/>
      <c r="AB706" s="990"/>
      <c r="AC706" s="990"/>
      <c r="AD706" s="990"/>
      <c r="AE706" s="990"/>
      <c r="AF706" s="990"/>
      <c r="AG706" s="1080"/>
      <c r="AH706" s="1080"/>
      <c r="AI706" s="1080"/>
      <c r="AJ706" s="1080"/>
      <c r="AK706" s="990"/>
    </row>
    <row r="707">
      <c r="A707" s="995"/>
      <c r="B707" s="990"/>
      <c r="C707" s="1122"/>
      <c r="D707" s="995"/>
      <c r="E707" s="995"/>
      <c r="F707" s="990"/>
      <c r="G707" s="990"/>
      <c r="H707" s="990"/>
      <c r="I707" s="990"/>
      <c r="J707" s="1123"/>
      <c r="K707" s="990"/>
      <c r="L707" s="990"/>
      <c r="M707" s="990"/>
      <c r="N707" s="990"/>
      <c r="O707" s="990"/>
      <c r="P707" s="1123"/>
      <c r="Q707" s="990"/>
      <c r="R707" s="990"/>
      <c r="S707" s="990"/>
      <c r="T707" s="990"/>
      <c r="U707" s="990"/>
      <c r="V707" s="990"/>
      <c r="W707" s="990"/>
      <c r="X707" s="990"/>
      <c r="Y707" s="990"/>
      <c r="Z707" s="990"/>
      <c r="AA707" s="990"/>
      <c r="AB707" s="990"/>
      <c r="AC707" s="990"/>
      <c r="AD707" s="990"/>
      <c r="AE707" s="990"/>
      <c r="AF707" s="990"/>
      <c r="AG707" s="1080"/>
      <c r="AH707" s="1080"/>
      <c r="AI707" s="1080"/>
      <c r="AJ707" s="1080"/>
      <c r="AK707" s="990"/>
    </row>
    <row r="708">
      <c r="A708" s="995"/>
      <c r="B708" s="990"/>
      <c r="C708" s="1122"/>
      <c r="D708" s="995"/>
      <c r="E708" s="995"/>
      <c r="F708" s="990"/>
      <c r="G708" s="990"/>
      <c r="H708" s="990"/>
      <c r="I708" s="990"/>
      <c r="J708" s="1123"/>
      <c r="K708" s="990"/>
      <c r="L708" s="990"/>
      <c r="M708" s="990"/>
      <c r="N708" s="990"/>
      <c r="O708" s="990"/>
      <c r="P708" s="1123"/>
      <c r="Q708" s="990"/>
      <c r="R708" s="990"/>
      <c r="S708" s="990"/>
      <c r="T708" s="990"/>
      <c r="U708" s="990"/>
      <c r="V708" s="990"/>
      <c r="W708" s="990"/>
      <c r="X708" s="990"/>
      <c r="Y708" s="990"/>
      <c r="Z708" s="990"/>
      <c r="AA708" s="990"/>
      <c r="AB708" s="990"/>
      <c r="AC708" s="990"/>
      <c r="AD708" s="990"/>
      <c r="AE708" s="990"/>
      <c r="AF708" s="990"/>
      <c r="AG708" s="1080"/>
      <c r="AH708" s="1080"/>
      <c r="AI708" s="1080"/>
      <c r="AJ708" s="1080"/>
      <c r="AK708" s="990"/>
    </row>
    <row r="709">
      <c r="A709" s="995"/>
      <c r="B709" s="990"/>
      <c r="C709" s="1122"/>
      <c r="D709" s="995"/>
      <c r="E709" s="995"/>
      <c r="F709" s="990"/>
      <c r="G709" s="990"/>
      <c r="H709" s="990"/>
      <c r="I709" s="990"/>
      <c r="J709" s="1123"/>
      <c r="K709" s="990"/>
      <c r="L709" s="990"/>
      <c r="M709" s="990"/>
      <c r="N709" s="990"/>
      <c r="O709" s="990"/>
      <c r="P709" s="1123"/>
      <c r="Q709" s="990"/>
      <c r="R709" s="990"/>
      <c r="S709" s="990"/>
      <c r="T709" s="990"/>
      <c r="U709" s="990"/>
      <c r="V709" s="990"/>
      <c r="W709" s="990"/>
      <c r="X709" s="990"/>
      <c r="Y709" s="990"/>
      <c r="Z709" s="990"/>
      <c r="AA709" s="990"/>
      <c r="AB709" s="990"/>
      <c r="AC709" s="990"/>
      <c r="AD709" s="990"/>
      <c r="AE709" s="990"/>
      <c r="AF709" s="990"/>
      <c r="AG709" s="1080"/>
      <c r="AH709" s="1080"/>
      <c r="AI709" s="1080"/>
      <c r="AJ709" s="1080"/>
      <c r="AK709" s="990"/>
    </row>
    <row r="710">
      <c r="A710" s="995"/>
      <c r="B710" s="990"/>
      <c r="C710" s="1122"/>
      <c r="D710" s="995"/>
      <c r="E710" s="995"/>
      <c r="F710" s="990"/>
      <c r="G710" s="990"/>
      <c r="H710" s="990"/>
      <c r="I710" s="990"/>
      <c r="J710" s="1123"/>
      <c r="K710" s="990"/>
      <c r="L710" s="990"/>
      <c r="M710" s="990"/>
      <c r="N710" s="990"/>
      <c r="O710" s="990"/>
      <c r="P710" s="1123"/>
      <c r="Q710" s="990"/>
      <c r="R710" s="990"/>
      <c r="S710" s="990"/>
      <c r="T710" s="990"/>
      <c r="U710" s="990"/>
      <c r="V710" s="990"/>
      <c r="W710" s="990"/>
      <c r="X710" s="990"/>
      <c r="Y710" s="990"/>
      <c r="Z710" s="990"/>
      <c r="AA710" s="990"/>
      <c r="AB710" s="990"/>
      <c r="AC710" s="990"/>
      <c r="AD710" s="990"/>
      <c r="AE710" s="990"/>
      <c r="AF710" s="990"/>
      <c r="AG710" s="1080"/>
      <c r="AH710" s="1080"/>
      <c r="AI710" s="1080"/>
      <c r="AJ710" s="1080"/>
      <c r="AK710" s="990"/>
    </row>
    <row r="711">
      <c r="A711" s="995"/>
      <c r="B711" s="990"/>
      <c r="C711" s="1122"/>
      <c r="D711" s="995"/>
      <c r="E711" s="995"/>
      <c r="F711" s="990"/>
      <c r="G711" s="990"/>
      <c r="H711" s="990"/>
      <c r="I711" s="990"/>
      <c r="J711" s="1123"/>
      <c r="K711" s="990"/>
      <c r="L711" s="990"/>
      <c r="M711" s="990"/>
      <c r="N711" s="990"/>
      <c r="O711" s="990"/>
      <c r="P711" s="1123"/>
      <c r="Q711" s="990"/>
      <c r="R711" s="990"/>
      <c r="S711" s="990"/>
      <c r="T711" s="990"/>
      <c r="U711" s="990"/>
      <c r="V711" s="990"/>
      <c r="W711" s="990"/>
      <c r="X711" s="990"/>
      <c r="Y711" s="990"/>
      <c r="Z711" s="990"/>
      <c r="AA711" s="990"/>
      <c r="AB711" s="990"/>
      <c r="AC711" s="990"/>
      <c r="AD711" s="990"/>
      <c r="AE711" s="990"/>
      <c r="AF711" s="990"/>
      <c r="AG711" s="1080"/>
      <c r="AH711" s="1080"/>
      <c r="AI711" s="1080"/>
      <c r="AJ711" s="1080"/>
      <c r="AK711" s="990"/>
    </row>
    <row r="712">
      <c r="A712" s="995"/>
      <c r="B712" s="990"/>
      <c r="C712" s="1122"/>
      <c r="D712" s="995"/>
      <c r="E712" s="995"/>
      <c r="F712" s="990"/>
      <c r="G712" s="990"/>
      <c r="H712" s="990"/>
      <c r="I712" s="990"/>
      <c r="J712" s="1123"/>
      <c r="K712" s="990"/>
      <c r="L712" s="990"/>
      <c r="M712" s="990"/>
      <c r="N712" s="990"/>
      <c r="O712" s="990"/>
      <c r="P712" s="1123"/>
      <c r="Q712" s="990"/>
      <c r="R712" s="990"/>
      <c r="S712" s="990"/>
      <c r="T712" s="990"/>
      <c r="U712" s="990"/>
      <c r="V712" s="990"/>
      <c r="W712" s="990"/>
      <c r="X712" s="990"/>
      <c r="Y712" s="990"/>
      <c r="Z712" s="990"/>
      <c r="AA712" s="990"/>
      <c r="AB712" s="990"/>
      <c r="AC712" s="990"/>
      <c r="AD712" s="990"/>
      <c r="AE712" s="990"/>
      <c r="AF712" s="990"/>
      <c r="AG712" s="1080"/>
      <c r="AH712" s="1080"/>
      <c r="AI712" s="1080"/>
      <c r="AJ712" s="1080"/>
      <c r="AK712" s="990"/>
    </row>
    <row r="713">
      <c r="A713" s="995"/>
      <c r="B713" s="990"/>
      <c r="C713" s="1122"/>
      <c r="D713" s="995"/>
      <c r="E713" s="995"/>
      <c r="F713" s="990"/>
      <c r="G713" s="990"/>
      <c r="H713" s="990"/>
      <c r="I713" s="990"/>
      <c r="J713" s="1123"/>
      <c r="K713" s="990"/>
      <c r="L713" s="990"/>
      <c r="M713" s="990"/>
      <c r="N713" s="990"/>
      <c r="O713" s="990"/>
      <c r="P713" s="1123"/>
      <c r="Q713" s="990"/>
      <c r="R713" s="990"/>
      <c r="S713" s="990"/>
      <c r="T713" s="990"/>
      <c r="U713" s="990"/>
      <c r="V713" s="990"/>
      <c r="W713" s="990"/>
      <c r="X713" s="990"/>
      <c r="Y713" s="990"/>
      <c r="Z713" s="990"/>
      <c r="AA713" s="990"/>
      <c r="AB713" s="990"/>
      <c r="AC713" s="990"/>
      <c r="AD713" s="990"/>
      <c r="AE713" s="990"/>
      <c r="AF713" s="990"/>
      <c r="AG713" s="1080"/>
      <c r="AH713" s="1080"/>
      <c r="AI713" s="1080"/>
      <c r="AJ713" s="1080"/>
      <c r="AK713" s="990"/>
    </row>
    <row r="714">
      <c r="A714" s="995"/>
      <c r="B714" s="990"/>
      <c r="C714" s="1122"/>
      <c r="D714" s="995"/>
      <c r="E714" s="995"/>
      <c r="F714" s="990"/>
      <c r="G714" s="990"/>
      <c r="H714" s="990"/>
      <c r="I714" s="990"/>
      <c r="J714" s="1123"/>
      <c r="K714" s="990"/>
      <c r="L714" s="990"/>
      <c r="M714" s="990"/>
      <c r="N714" s="990"/>
      <c r="O714" s="990"/>
      <c r="P714" s="1123"/>
      <c r="Q714" s="990"/>
      <c r="R714" s="990"/>
      <c r="S714" s="990"/>
      <c r="T714" s="990"/>
      <c r="U714" s="990"/>
      <c r="V714" s="990"/>
      <c r="W714" s="990"/>
      <c r="X714" s="990"/>
      <c r="Y714" s="990"/>
      <c r="Z714" s="990"/>
      <c r="AA714" s="990"/>
      <c r="AB714" s="990"/>
      <c r="AC714" s="990"/>
      <c r="AD714" s="990"/>
      <c r="AE714" s="990"/>
      <c r="AF714" s="990"/>
      <c r="AG714" s="1080"/>
      <c r="AH714" s="1080"/>
      <c r="AI714" s="1080"/>
      <c r="AJ714" s="1080"/>
      <c r="AK714" s="990"/>
    </row>
    <row r="715">
      <c r="A715" s="995"/>
      <c r="B715" s="990"/>
      <c r="C715" s="1122"/>
      <c r="D715" s="995"/>
      <c r="E715" s="995"/>
      <c r="F715" s="990"/>
      <c r="G715" s="990"/>
      <c r="H715" s="990"/>
      <c r="I715" s="990"/>
      <c r="J715" s="1123"/>
      <c r="K715" s="990"/>
      <c r="L715" s="990"/>
      <c r="M715" s="990"/>
      <c r="N715" s="990"/>
      <c r="O715" s="990"/>
      <c r="P715" s="1123"/>
      <c r="Q715" s="990"/>
      <c r="R715" s="990"/>
      <c r="S715" s="990"/>
      <c r="T715" s="990"/>
      <c r="U715" s="990"/>
      <c r="V715" s="990"/>
      <c r="W715" s="990"/>
      <c r="X715" s="990"/>
      <c r="Y715" s="990"/>
      <c r="Z715" s="990"/>
      <c r="AA715" s="990"/>
      <c r="AB715" s="990"/>
      <c r="AC715" s="990"/>
      <c r="AD715" s="990"/>
      <c r="AE715" s="990"/>
      <c r="AF715" s="990"/>
      <c r="AG715" s="1080"/>
      <c r="AH715" s="1080"/>
      <c r="AI715" s="1080"/>
      <c r="AJ715" s="1080"/>
      <c r="AK715" s="990"/>
    </row>
    <row r="716">
      <c r="A716" s="995"/>
      <c r="B716" s="990"/>
      <c r="C716" s="1122"/>
      <c r="D716" s="995"/>
      <c r="E716" s="995"/>
      <c r="F716" s="990"/>
      <c r="G716" s="990"/>
      <c r="H716" s="990"/>
      <c r="I716" s="990"/>
      <c r="J716" s="1123"/>
      <c r="K716" s="990"/>
      <c r="L716" s="990"/>
      <c r="M716" s="990"/>
      <c r="N716" s="990"/>
      <c r="O716" s="990"/>
      <c r="P716" s="1123"/>
      <c r="Q716" s="990"/>
      <c r="R716" s="990"/>
      <c r="S716" s="990"/>
      <c r="T716" s="990"/>
      <c r="U716" s="990"/>
      <c r="V716" s="990"/>
      <c r="W716" s="990"/>
      <c r="X716" s="990"/>
      <c r="Y716" s="990"/>
      <c r="Z716" s="990"/>
      <c r="AA716" s="990"/>
      <c r="AB716" s="990"/>
      <c r="AC716" s="990"/>
      <c r="AD716" s="990"/>
      <c r="AE716" s="990"/>
      <c r="AF716" s="990"/>
      <c r="AG716" s="1080"/>
      <c r="AH716" s="1080"/>
      <c r="AI716" s="1080"/>
      <c r="AJ716" s="1080"/>
      <c r="AK716" s="990"/>
    </row>
    <row r="717">
      <c r="A717" s="995"/>
      <c r="B717" s="990"/>
      <c r="C717" s="1122"/>
      <c r="D717" s="995"/>
      <c r="E717" s="995"/>
      <c r="F717" s="990"/>
      <c r="G717" s="990"/>
      <c r="H717" s="990"/>
      <c r="I717" s="990"/>
      <c r="J717" s="1123"/>
      <c r="K717" s="990"/>
      <c r="L717" s="990"/>
      <c r="M717" s="990"/>
      <c r="N717" s="990"/>
      <c r="O717" s="990"/>
      <c r="P717" s="1123"/>
      <c r="Q717" s="990"/>
      <c r="R717" s="990"/>
      <c r="S717" s="990"/>
      <c r="T717" s="990"/>
      <c r="U717" s="990"/>
      <c r="V717" s="990"/>
      <c r="W717" s="990"/>
      <c r="X717" s="990"/>
      <c r="Y717" s="990"/>
      <c r="Z717" s="990"/>
      <c r="AA717" s="990"/>
      <c r="AB717" s="990"/>
      <c r="AC717" s="990"/>
      <c r="AD717" s="990"/>
      <c r="AE717" s="990"/>
      <c r="AF717" s="990"/>
      <c r="AG717" s="1080"/>
      <c r="AH717" s="1080"/>
      <c r="AI717" s="1080"/>
      <c r="AJ717" s="1080"/>
      <c r="AK717" s="990"/>
    </row>
    <row r="718">
      <c r="A718" s="995"/>
      <c r="B718" s="990"/>
      <c r="C718" s="1122"/>
      <c r="D718" s="995"/>
      <c r="E718" s="995"/>
      <c r="F718" s="990"/>
      <c r="G718" s="990"/>
      <c r="H718" s="990"/>
      <c r="I718" s="990"/>
      <c r="J718" s="1123"/>
      <c r="K718" s="990"/>
      <c r="L718" s="990"/>
      <c r="M718" s="990"/>
      <c r="N718" s="990"/>
      <c r="O718" s="990"/>
      <c r="P718" s="1123"/>
      <c r="Q718" s="990"/>
      <c r="R718" s="990"/>
      <c r="S718" s="990"/>
      <c r="T718" s="990"/>
      <c r="U718" s="990"/>
      <c r="V718" s="990"/>
      <c r="W718" s="990"/>
      <c r="X718" s="990"/>
      <c r="Y718" s="990"/>
      <c r="Z718" s="990"/>
      <c r="AA718" s="990"/>
      <c r="AB718" s="990"/>
      <c r="AC718" s="990"/>
      <c r="AD718" s="990"/>
      <c r="AE718" s="990"/>
      <c r="AF718" s="990"/>
      <c r="AG718" s="1080"/>
      <c r="AH718" s="1080"/>
      <c r="AI718" s="1080"/>
      <c r="AJ718" s="1080"/>
      <c r="AK718" s="990"/>
    </row>
    <row r="719">
      <c r="A719" s="995"/>
      <c r="B719" s="990"/>
      <c r="C719" s="1122"/>
      <c r="D719" s="995"/>
      <c r="E719" s="995"/>
      <c r="F719" s="990"/>
      <c r="G719" s="990"/>
      <c r="H719" s="990"/>
      <c r="I719" s="990"/>
      <c r="J719" s="1123"/>
      <c r="K719" s="990"/>
      <c r="L719" s="990"/>
      <c r="M719" s="990"/>
      <c r="N719" s="990"/>
      <c r="O719" s="990"/>
      <c r="P719" s="1123"/>
      <c r="Q719" s="990"/>
      <c r="R719" s="990"/>
      <c r="S719" s="990"/>
      <c r="T719" s="990"/>
      <c r="U719" s="990"/>
      <c r="V719" s="990"/>
      <c r="W719" s="990"/>
      <c r="X719" s="990"/>
      <c r="Y719" s="990"/>
      <c r="Z719" s="990"/>
      <c r="AA719" s="990"/>
      <c r="AB719" s="990"/>
      <c r="AC719" s="990"/>
      <c r="AD719" s="990"/>
      <c r="AE719" s="990"/>
      <c r="AF719" s="990"/>
      <c r="AG719" s="1080"/>
      <c r="AH719" s="1080"/>
      <c r="AI719" s="1080"/>
      <c r="AJ719" s="1080"/>
      <c r="AK719" s="990"/>
    </row>
    <row r="720">
      <c r="A720" s="995"/>
      <c r="B720" s="990"/>
      <c r="C720" s="1122"/>
      <c r="D720" s="995"/>
      <c r="E720" s="995"/>
      <c r="F720" s="990"/>
      <c r="G720" s="990"/>
      <c r="H720" s="990"/>
      <c r="I720" s="990"/>
      <c r="J720" s="1123"/>
      <c r="K720" s="990"/>
      <c r="L720" s="990"/>
      <c r="M720" s="990"/>
      <c r="N720" s="990"/>
      <c r="O720" s="990"/>
      <c r="P720" s="1123"/>
      <c r="Q720" s="990"/>
      <c r="R720" s="990"/>
      <c r="S720" s="990"/>
      <c r="T720" s="990"/>
      <c r="U720" s="990"/>
      <c r="V720" s="990"/>
      <c r="W720" s="990"/>
      <c r="X720" s="990"/>
      <c r="Y720" s="990"/>
      <c r="Z720" s="990"/>
      <c r="AA720" s="990"/>
      <c r="AB720" s="990"/>
      <c r="AC720" s="990"/>
      <c r="AD720" s="990"/>
      <c r="AE720" s="990"/>
      <c r="AF720" s="990"/>
      <c r="AG720" s="1080"/>
      <c r="AH720" s="1080"/>
      <c r="AI720" s="1080"/>
      <c r="AJ720" s="1080"/>
      <c r="AK720" s="990"/>
    </row>
    <row r="721">
      <c r="A721" s="995"/>
      <c r="B721" s="990"/>
      <c r="C721" s="1122"/>
      <c r="D721" s="995"/>
      <c r="E721" s="995"/>
      <c r="F721" s="990"/>
      <c r="G721" s="990"/>
      <c r="H721" s="990"/>
      <c r="I721" s="990"/>
      <c r="J721" s="1123"/>
      <c r="K721" s="990"/>
      <c r="L721" s="990"/>
      <c r="M721" s="990"/>
      <c r="N721" s="990"/>
      <c r="O721" s="990"/>
      <c r="P721" s="1123"/>
      <c r="Q721" s="990"/>
      <c r="R721" s="990"/>
      <c r="S721" s="990"/>
      <c r="T721" s="990"/>
      <c r="U721" s="990"/>
      <c r="V721" s="990"/>
      <c r="W721" s="990"/>
      <c r="X721" s="990"/>
      <c r="Y721" s="990"/>
      <c r="Z721" s="990"/>
      <c r="AA721" s="990"/>
      <c r="AB721" s="990"/>
      <c r="AC721" s="990"/>
      <c r="AD721" s="990"/>
      <c r="AE721" s="990"/>
      <c r="AF721" s="990"/>
      <c r="AG721" s="1080"/>
      <c r="AH721" s="1080"/>
      <c r="AI721" s="1080"/>
      <c r="AJ721" s="1080"/>
      <c r="AK721" s="990"/>
    </row>
    <row r="722">
      <c r="A722" s="995"/>
      <c r="B722" s="990"/>
      <c r="C722" s="1122"/>
      <c r="D722" s="995"/>
      <c r="E722" s="995"/>
      <c r="F722" s="990"/>
      <c r="G722" s="990"/>
      <c r="H722" s="990"/>
      <c r="I722" s="990"/>
      <c r="J722" s="1123"/>
      <c r="K722" s="990"/>
      <c r="L722" s="990"/>
      <c r="M722" s="990"/>
      <c r="N722" s="990"/>
      <c r="O722" s="990"/>
      <c r="P722" s="1123"/>
      <c r="Q722" s="990"/>
      <c r="R722" s="990"/>
      <c r="S722" s="990"/>
      <c r="T722" s="990"/>
      <c r="U722" s="990"/>
      <c r="V722" s="990"/>
      <c r="W722" s="990"/>
      <c r="X722" s="990"/>
      <c r="Y722" s="990"/>
      <c r="Z722" s="990"/>
      <c r="AA722" s="990"/>
      <c r="AB722" s="990"/>
      <c r="AC722" s="990"/>
      <c r="AD722" s="990"/>
      <c r="AE722" s="990"/>
      <c r="AF722" s="990"/>
      <c r="AG722" s="1080"/>
      <c r="AH722" s="1080"/>
      <c r="AI722" s="1080"/>
      <c r="AJ722" s="1080"/>
      <c r="AK722" s="990"/>
    </row>
    <row r="723">
      <c r="A723" s="995"/>
      <c r="B723" s="990"/>
      <c r="C723" s="1122"/>
      <c r="D723" s="995"/>
      <c r="E723" s="995"/>
      <c r="F723" s="990"/>
      <c r="G723" s="990"/>
      <c r="H723" s="990"/>
      <c r="I723" s="990"/>
      <c r="J723" s="1123"/>
      <c r="K723" s="990"/>
      <c r="L723" s="990"/>
      <c r="M723" s="990"/>
      <c r="N723" s="990"/>
      <c r="O723" s="990"/>
      <c r="P723" s="1123"/>
      <c r="Q723" s="990"/>
      <c r="R723" s="990"/>
      <c r="S723" s="990"/>
      <c r="T723" s="990"/>
      <c r="U723" s="990"/>
      <c r="V723" s="990"/>
      <c r="W723" s="990"/>
      <c r="X723" s="990"/>
      <c r="Y723" s="990"/>
      <c r="Z723" s="990"/>
      <c r="AA723" s="990"/>
      <c r="AB723" s="990"/>
      <c r="AC723" s="990"/>
      <c r="AD723" s="990"/>
      <c r="AE723" s="990"/>
      <c r="AF723" s="990"/>
      <c r="AG723" s="1080"/>
      <c r="AH723" s="1080"/>
      <c r="AI723" s="1080"/>
      <c r="AJ723" s="1080"/>
      <c r="AK723" s="990"/>
    </row>
    <row r="724">
      <c r="A724" s="995"/>
      <c r="B724" s="990"/>
      <c r="C724" s="1122"/>
      <c r="D724" s="995"/>
      <c r="E724" s="995"/>
      <c r="F724" s="990"/>
      <c r="G724" s="990"/>
      <c r="H724" s="990"/>
      <c r="I724" s="990"/>
      <c r="J724" s="1123"/>
      <c r="K724" s="990"/>
      <c r="L724" s="990"/>
      <c r="M724" s="990"/>
      <c r="N724" s="990"/>
      <c r="O724" s="990"/>
      <c r="P724" s="1123"/>
      <c r="Q724" s="990"/>
      <c r="R724" s="990"/>
      <c r="S724" s="990"/>
      <c r="T724" s="990"/>
      <c r="U724" s="990"/>
      <c r="V724" s="990"/>
      <c r="W724" s="990"/>
      <c r="X724" s="990"/>
      <c r="Y724" s="990"/>
      <c r="Z724" s="990"/>
      <c r="AA724" s="990"/>
      <c r="AB724" s="990"/>
      <c r="AC724" s="990"/>
      <c r="AD724" s="990"/>
      <c r="AE724" s="990"/>
      <c r="AF724" s="990"/>
      <c r="AG724" s="1080"/>
      <c r="AH724" s="1080"/>
      <c r="AI724" s="1080"/>
      <c r="AJ724" s="1080"/>
      <c r="AK724" s="990"/>
    </row>
    <row r="725">
      <c r="A725" s="995"/>
      <c r="B725" s="990"/>
      <c r="C725" s="1122"/>
      <c r="D725" s="995"/>
      <c r="E725" s="995"/>
      <c r="F725" s="990"/>
      <c r="G725" s="990"/>
      <c r="H725" s="990"/>
      <c r="I725" s="990"/>
      <c r="J725" s="1123"/>
      <c r="K725" s="990"/>
      <c r="L725" s="990"/>
      <c r="M725" s="990"/>
      <c r="N725" s="990"/>
      <c r="O725" s="990"/>
      <c r="P725" s="1123"/>
      <c r="Q725" s="990"/>
      <c r="R725" s="990"/>
      <c r="S725" s="990"/>
      <c r="T725" s="990"/>
      <c r="U725" s="990"/>
      <c r="V725" s="990"/>
      <c r="W725" s="990"/>
      <c r="X725" s="990"/>
      <c r="Y725" s="990"/>
      <c r="Z725" s="990"/>
      <c r="AA725" s="990"/>
      <c r="AB725" s="990"/>
      <c r="AC725" s="990"/>
      <c r="AD725" s="990"/>
      <c r="AE725" s="990"/>
      <c r="AF725" s="990"/>
      <c r="AG725" s="1080"/>
      <c r="AH725" s="1080"/>
      <c r="AI725" s="1080"/>
      <c r="AJ725" s="1080"/>
      <c r="AK725" s="990"/>
    </row>
    <row r="726">
      <c r="A726" s="995"/>
      <c r="B726" s="990"/>
      <c r="C726" s="1122"/>
      <c r="D726" s="995"/>
      <c r="E726" s="995"/>
      <c r="F726" s="990"/>
      <c r="G726" s="990"/>
      <c r="H726" s="990"/>
      <c r="I726" s="990"/>
      <c r="J726" s="1123"/>
      <c r="K726" s="990"/>
      <c r="L726" s="990"/>
      <c r="M726" s="990"/>
      <c r="N726" s="990"/>
      <c r="O726" s="990"/>
      <c r="P726" s="1123"/>
      <c r="Q726" s="990"/>
      <c r="R726" s="990"/>
      <c r="S726" s="990"/>
      <c r="T726" s="990"/>
      <c r="U726" s="990"/>
      <c r="V726" s="990"/>
      <c r="W726" s="990"/>
      <c r="X726" s="990"/>
      <c r="Y726" s="990"/>
      <c r="Z726" s="990"/>
      <c r="AA726" s="990"/>
      <c r="AB726" s="990"/>
      <c r="AC726" s="990"/>
      <c r="AD726" s="990"/>
      <c r="AE726" s="990"/>
      <c r="AF726" s="990"/>
      <c r="AG726" s="1080"/>
      <c r="AH726" s="1080"/>
      <c r="AI726" s="1080"/>
      <c r="AJ726" s="1080"/>
      <c r="AK726" s="990"/>
    </row>
    <row r="727">
      <c r="A727" s="995"/>
      <c r="B727" s="990"/>
      <c r="C727" s="1122"/>
      <c r="D727" s="995"/>
      <c r="E727" s="995"/>
      <c r="F727" s="990"/>
      <c r="G727" s="990"/>
      <c r="H727" s="990"/>
      <c r="I727" s="990"/>
      <c r="J727" s="1123"/>
      <c r="K727" s="990"/>
      <c r="L727" s="990"/>
      <c r="M727" s="990"/>
      <c r="N727" s="990"/>
      <c r="O727" s="990"/>
      <c r="P727" s="1123"/>
      <c r="Q727" s="990"/>
      <c r="R727" s="990"/>
      <c r="S727" s="990"/>
      <c r="T727" s="990"/>
      <c r="U727" s="990"/>
      <c r="V727" s="990"/>
      <c r="W727" s="990"/>
      <c r="X727" s="990"/>
      <c r="Y727" s="990"/>
      <c r="Z727" s="990"/>
      <c r="AA727" s="990"/>
      <c r="AB727" s="990"/>
      <c r="AC727" s="990"/>
      <c r="AD727" s="990"/>
      <c r="AE727" s="990"/>
      <c r="AF727" s="990"/>
      <c r="AG727" s="1080"/>
      <c r="AH727" s="1080"/>
      <c r="AI727" s="1080"/>
      <c r="AJ727" s="1080"/>
      <c r="AK727" s="990"/>
    </row>
    <row r="728">
      <c r="A728" s="995"/>
      <c r="B728" s="990"/>
      <c r="C728" s="1122"/>
      <c r="D728" s="995"/>
      <c r="E728" s="995"/>
      <c r="F728" s="990"/>
      <c r="G728" s="990"/>
      <c r="H728" s="990"/>
      <c r="I728" s="990"/>
      <c r="J728" s="1123"/>
      <c r="K728" s="990"/>
      <c r="L728" s="990"/>
      <c r="M728" s="990"/>
      <c r="N728" s="990"/>
      <c r="O728" s="990"/>
      <c r="P728" s="1123"/>
      <c r="Q728" s="990"/>
      <c r="R728" s="990"/>
      <c r="S728" s="990"/>
      <c r="T728" s="990"/>
      <c r="U728" s="990"/>
      <c r="V728" s="990"/>
      <c r="W728" s="990"/>
      <c r="X728" s="990"/>
      <c r="Y728" s="990"/>
      <c r="Z728" s="990"/>
      <c r="AA728" s="990"/>
      <c r="AB728" s="990"/>
      <c r="AC728" s="990"/>
      <c r="AD728" s="990"/>
      <c r="AE728" s="990"/>
      <c r="AF728" s="990"/>
      <c r="AG728" s="1080"/>
      <c r="AH728" s="1080"/>
      <c r="AI728" s="1080"/>
      <c r="AJ728" s="1080"/>
      <c r="AK728" s="990"/>
    </row>
    <row r="729">
      <c r="A729" s="995"/>
      <c r="B729" s="990"/>
      <c r="C729" s="1122"/>
      <c r="D729" s="995"/>
      <c r="E729" s="995"/>
      <c r="F729" s="990"/>
      <c r="G729" s="990"/>
      <c r="H729" s="990"/>
      <c r="I729" s="990"/>
      <c r="J729" s="1123"/>
      <c r="K729" s="990"/>
      <c r="L729" s="990"/>
      <c r="M729" s="990"/>
      <c r="N729" s="990"/>
      <c r="O729" s="990"/>
      <c r="P729" s="1123"/>
      <c r="Q729" s="990"/>
      <c r="R729" s="990"/>
      <c r="S729" s="990"/>
      <c r="T729" s="990"/>
      <c r="U729" s="990"/>
      <c r="V729" s="990"/>
      <c r="W729" s="990"/>
      <c r="X729" s="990"/>
      <c r="Y729" s="990"/>
      <c r="Z729" s="990"/>
      <c r="AA729" s="990"/>
      <c r="AB729" s="990"/>
      <c r="AC729" s="990"/>
      <c r="AD729" s="990"/>
      <c r="AE729" s="990"/>
      <c r="AF729" s="990"/>
      <c r="AG729" s="1080"/>
      <c r="AH729" s="1080"/>
      <c r="AI729" s="1080"/>
      <c r="AJ729" s="1080"/>
      <c r="AK729" s="990"/>
    </row>
    <row r="730">
      <c r="A730" s="995"/>
      <c r="B730" s="990"/>
      <c r="C730" s="1122"/>
      <c r="D730" s="995"/>
      <c r="E730" s="995"/>
      <c r="F730" s="990"/>
      <c r="G730" s="990"/>
      <c r="H730" s="990"/>
      <c r="I730" s="990"/>
      <c r="J730" s="1123"/>
      <c r="K730" s="990"/>
      <c r="L730" s="990"/>
      <c r="M730" s="990"/>
      <c r="N730" s="990"/>
      <c r="O730" s="990"/>
      <c r="P730" s="1123"/>
      <c r="Q730" s="990"/>
      <c r="R730" s="990"/>
      <c r="S730" s="990"/>
      <c r="T730" s="990"/>
      <c r="U730" s="990"/>
      <c r="V730" s="990"/>
      <c r="W730" s="990"/>
      <c r="X730" s="990"/>
      <c r="Y730" s="990"/>
      <c r="Z730" s="990"/>
      <c r="AA730" s="990"/>
      <c r="AB730" s="990"/>
      <c r="AC730" s="990"/>
      <c r="AD730" s="990"/>
      <c r="AE730" s="990"/>
      <c r="AF730" s="990"/>
      <c r="AG730" s="1080"/>
      <c r="AH730" s="1080"/>
      <c r="AI730" s="1080"/>
      <c r="AJ730" s="1080"/>
      <c r="AK730" s="990"/>
    </row>
    <row r="731">
      <c r="A731" s="995"/>
      <c r="B731" s="990"/>
      <c r="C731" s="1122"/>
      <c r="D731" s="995"/>
      <c r="E731" s="995"/>
      <c r="F731" s="990"/>
      <c r="G731" s="990"/>
      <c r="H731" s="990"/>
      <c r="I731" s="990"/>
      <c r="J731" s="1123"/>
      <c r="K731" s="990"/>
      <c r="L731" s="990"/>
      <c r="M731" s="990"/>
      <c r="N731" s="990"/>
      <c r="O731" s="990"/>
      <c r="P731" s="1123"/>
      <c r="Q731" s="990"/>
      <c r="R731" s="990"/>
      <c r="S731" s="990"/>
      <c r="T731" s="990"/>
      <c r="U731" s="990"/>
      <c r="V731" s="990"/>
      <c r="W731" s="990"/>
      <c r="X731" s="990"/>
      <c r="Y731" s="990"/>
      <c r="Z731" s="990"/>
      <c r="AA731" s="990"/>
      <c r="AB731" s="990"/>
      <c r="AC731" s="990"/>
      <c r="AD731" s="990"/>
      <c r="AE731" s="990"/>
      <c r="AF731" s="990"/>
      <c r="AG731" s="1080"/>
      <c r="AH731" s="1080"/>
      <c r="AI731" s="1080"/>
      <c r="AJ731" s="1080"/>
      <c r="AK731" s="990"/>
    </row>
    <row r="732">
      <c r="A732" s="995"/>
      <c r="B732" s="990"/>
      <c r="C732" s="1122"/>
      <c r="D732" s="995"/>
      <c r="E732" s="995"/>
      <c r="F732" s="990"/>
      <c r="G732" s="990"/>
      <c r="H732" s="990"/>
      <c r="I732" s="990"/>
      <c r="J732" s="1123"/>
      <c r="K732" s="990"/>
      <c r="L732" s="990"/>
      <c r="M732" s="990"/>
      <c r="N732" s="990"/>
      <c r="O732" s="990"/>
      <c r="P732" s="1123"/>
      <c r="Q732" s="990"/>
      <c r="R732" s="990"/>
      <c r="S732" s="990"/>
      <c r="T732" s="990"/>
      <c r="U732" s="990"/>
      <c r="V732" s="990"/>
      <c r="W732" s="990"/>
      <c r="X732" s="990"/>
      <c r="Y732" s="990"/>
      <c r="Z732" s="990"/>
      <c r="AA732" s="990"/>
      <c r="AB732" s="990"/>
      <c r="AC732" s="990"/>
      <c r="AD732" s="990"/>
      <c r="AE732" s="990"/>
      <c r="AF732" s="990"/>
      <c r="AG732" s="1080"/>
      <c r="AH732" s="1080"/>
      <c r="AI732" s="1080"/>
      <c r="AJ732" s="1080"/>
      <c r="AK732" s="990"/>
    </row>
    <row r="733">
      <c r="A733" s="995"/>
      <c r="B733" s="990"/>
      <c r="C733" s="1122"/>
      <c r="D733" s="995"/>
      <c r="E733" s="995"/>
      <c r="F733" s="990"/>
      <c r="G733" s="990"/>
      <c r="H733" s="990"/>
      <c r="I733" s="990"/>
      <c r="J733" s="1123"/>
      <c r="K733" s="990"/>
      <c r="L733" s="990"/>
      <c r="M733" s="990"/>
      <c r="N733" s="990"/>
      <c r="O733" s="990"/>
      <c r="P733" s="1123"/>
      <c r="Q733" s="990"/>
      <c r="R733" s="990"/>
      <c r="S733" s="990"/>
      <c r="T733" s="990"/>
      <c r="U733" s="990"/>
      <c r="V733" s="990"/>
      <c r="W733" s="990"/>
      <c r="X733" s="990"/>
      <c r="Y733" s="990"/>
      <c r="Z733" s="990"/>
      <c r="AA733" s="990"/>
      <c r="AB733" s="990"/>
      <c r="AC733" s="990"/>
      <c r="AD733" s="990"/>
      <c r="AE733" s="990"/>
      <c r="AF733" s="990"/>
      <c r="AG733" s="1080"/>
      <c r="AH733" s="1080"/>
      <c r="AI733" s="1080"/>
      <c r="AJ733" s="1080"/>
      <c r="AK733" s="990"/>
    </row>
    <row r="734">
      <c r="A734" s="995"/>
      <c r="B734" s="990"/>
      <c r="C734" s="1122"/>
      <c r="D734" s="995"/>
      <c r="E734" s="995"/>
      <c r="F734" s="990"/>
      <c r="G734" s="990"/>
      <c r="H734" s="990"/>
      <c r="I734" s="990"/>
      <c r="J734" s="1123"/>
      <c r="K734" s="990"/>
      <c r="L734" s="990"/>
      <c r="M734" s="990"/>
      <c r="N734" s="990"/>
      <c r="O734" s="990"/>
      <c r="P734" s="1123"/>
      <c r="Q734" s="990"/>
      <c r="R734" s="990"/>
      <c r="S734" s="990"/>
      <c r="T734" s="990"/>
      <c r="U734" s="990"/>
      <c r="V734" s="990"/>
      <c r="W734" s="990"/>
      <c r="X734" s="990"/>
      <c r="Y734" s="990"/>
      <c r="Z734" s="990"/>
      <c r="AA734" s="990"/>
      <c r="AB734" s="990"/>
      <c r="AC734" s="990"/>
      <c r="AD734" s="990"/>
      <c r="AE734" s="990"/>
      <c r="AF734" s="990"/>
      <c r="AG734" s="1080"/>
      <c r="AH734" s="1080"/>
      <c r="AI734" s="1080"/>
      <c r="AJ734" s="1080"/>
      <c r="AK734" s="990"/>
    </row>
    <row r="735">
      <c r="A735" s="995"/>
      <c r="B735" s="990"/>
      <c r="C735" s="1122"/>
      <c r="D735" s="995"/>
      <c r="E735" s="995"/>
      <c r="F735" s="990"/>
      <c r="G735" s="990"/>
      <c r="H735" s="990"/>
      <c r="I735" s="990"/>
      <c r="J735" s="1123"/>
      <c r="K735" s="990"/>
      <c r="L735" s="990"/>
      <c r="M735" s="990"/>
      <c r="N735" s="990"/>
      <c r="O735" s="990"/>
      <c r="P735" s="1123"/>
      <c r="Q735" s="990"/>
      <c r="R735" s="990"/>
      <c r="S735" s="990"/>
      <c r="T735" s="990"/>
      <c r="U735" s="990"/>
      <c r="V735" s="990"/>
      <c r="W735" s="990"/>
      <c r="X735" s="990"/>
      <c r="Y735" s="990"/>
      <c r="Z735" s="990"/>
      <c r="AA735" s="990"/>
      <c r="AB735" s="990"/>
      <c r="AC735" s="990"/>
      <c r="AD735" s="990"/>
      <c r="AE735" s="990"/>
      <c r="AF735" s="990"/>
      <c r="AG735" s="1080"/>
      <c r="AH735" s="1080"/>
      <c r="AI735" s="1080"/>
      <c r="AJ735" s="1080"/>
      <c r="AK735" s="990"/>
    </row>
    <row r="736">
      <c r="A736" s="995"/>
      <c r="B736" s="990"/>
      <c r="C736" s="1122"/>
      <c r="D736" s="995"/>
      <c r="E736" s="995"/>
      <c r="F736" s="990"/>
      <c r="G736" s="990"/>
      <c r="H736" s="990"/>
      <c r="I736" s="990"/>
      <c r="J736" s="1123"/>
      <c r="K736" s="990"/>
      <c r="L736" s="990"/>
      <c r="M736" s="990"/>
      <c r="N736" s="990"/>
      <c r="O736" s="990"/>
      <c r="P736" s="1123"/>
      <c r="Q736" s="990"/>
      <c r="R736" s="990"/>
      <c r="S736" s="990"/>
      <c r="T736" s="990"/>
      <c r="U736" s="990"/>
      <c r="V736" s="990"/>
      <c r="W736" s="990"/>
      <c r="X736" s="990"/>
      <c r="Y736" s="990"/>
      <c r="Z736" s="990"/>
      <c r="AA736" s="990"/>
      <c r="AB736" s="990"/>
      <c r="AC736" s="990"/>
      <c r="AD736" s="990"/>
      <c r="AE736" s="990"/>
      <c r="AF736" s="990"/>
      <c r="AG736" s="1080"/>
      <c r="AH736" s="1080"/>
      <c r="AI736" s="1080"/>
      <c r="AJ736" s="1080"/>
      <c r="AK736" s="990"/>
    </row>
    <row r="737">
      <c r="A737" s="995"/>
      <c r="B737" s="990"/>
      <c r="C737" s="1122"/>
      <c r="D737" s="995"/>
      <c r="E737" s="995"/>
      <c r="F737" s="990"/>
      <c r="G737" s="990"/>
      <c r="H737" s="990"/>
      <c r="I737" s="990"/>
      <c r="J737" s="1123"/>
      <c r="K737" s="990"/>
      <c r="L737" s="990"/>
      <c r="M737" s="990"/>
      <c r="N737" s="990"/>
      <c r="O737" s="990"/>
      <c r="P737" s="1123"/>
      <c r="Q737" s="990"/>
      <c r="R737" s="990"/>
      <c r="S737" s="990"/>
      <c r="T737" s="990"/>
      <c r="U737" s="990"/>
      <c r="V737" s="990"/>
      <c r="W737" s="990"/>
      <c r="X737" s="990"/>
      <c r="Y737" s="990"/>
      <c r="Z737" s="990"/>
      <c r="AA737" s="990"/>
      <c r="AB737" s="990"/>
      <c r="AC737" s="990"/>
      <c r="AD737" s="990"/>
      <c r="AE737" s="990"/>
      <c r="AF737" s="990"/>
      <c r="AG737" s="1080"/>
      <c r="AH737" s="1080"/>
      <c r="AI737" s="1080"/>
      <c r="AJ737" s="1080"/>
      <c r="AK737" s="990"/>
    </row>
    <row r="738">
      <c r="A738" s="995"/>
      <c r="B738" s="990"/>
      <c r="C738" s="1122"/>
      <c r="D738" s="995"/>
      <c r="E738" s="995"/>
      <c r="F738" s="990"/>
      <c r="G738" s="990"/>
      <c r="H738" s="990"/>
      <c r="I738" s="990"/>
      <c r="J738" s="1123"/>
      <c r="K738" s="990"/>
      <c r="L738" s="990"/>
      <c r="M738" s="990"/>
      <c r="N738" s="990"/>
      <c r="O738" s="990"/>
      <c r="P738" s="1123"/>
      <c r="Q738" s="990"/>
      <c r="R738" s="990"/>
      <c r="S738" s="990"/>
      <c r="T738" s="990"/>
      <c r="U738" s="990"/>
      <c r="V738" s="990"/>
      <c r="W738" s="990"/>
      <c r="X738" s="990"/>
      <c r="Y738" s="990"/>
      <c r="Z738" s="990"/>
      <c r="AA738" s="990"/>
      <c r="AB738" s="990"/>
      <c r="AC738" s="990"/>
      <c r="AD738" s="990"/>
      <c r="AE738" s="990"/>
      <c r="AF738" s="990"/>
      <c r="AG738" s="1080"/>
      <c r="AH738" s="1080"/>
      <c r="AI738" s="1080"/>
      <c r="AJ738" s="1080"/>
      <c r="AK738" s="990"/>
    </row>
    <row r="739">
      <c r="A739" s="995"/>
      <c r="B739" s="990"/>
      <c r="C739" s="1122"/>
      <c r="D739" s="995"/>
      <c r="E739" s="995"/>
      <c r="F739" s="990"/>
      <c r="G739" s="990"/>
      <c r="H739" s="990"/>
      <c r="I739" s="990"/>
      <c r="J739" s="1123"/>
      <c r="K739" s="990"/>
      <c r="L739" s="990"/>
      <c r="M739" s="990"/>
      <c r="N739" s="990"/>
      <c r="O739" s="990"/>
      <c r="P739" s="1123"/>
      <c r="Q739" s="990"/>
      <c r="R739" s="990"/>
      <c r="S739" s="990"/>
      <c r="T739" s="990"/>
      <c r="U739" s="990"/>
      <c r="V739" s="990"/>
      <c r="W739" s="990"/>
      <c r="X739" s="990"/>
      <c r="Y739" s="990"/>
      <c r="Z739" s="990"/>
      <c r="AA739" s="990"/>
      <c r="AB739" s="990"/>
      <c r="AC739" s="990"/>
      <c r="AD739" s="990"/>
      <c r="AE739" s="990"/>
      <c r="AF739" s="990"/>
      <c r="AG739" s="1080"/>
      <c r="AH739" s="1080"/>
      <c r="AI739" s="1080"/>
      <c r="AJ739" s="1080"/>
      <c r="AK739" s="990"/>
    </row>
    <row r="740">
      <c r="A740" s="995"/>
      <c r="B740" s="990"/>
      <c r="C740" s="1122"/>
      <c r="D740" s="995"/>
      <c r="E740" s="995"/>
      <c r="F740" s="990"/>
      <c r="G740" s="990"/>
      <c r="H740" s="990"/>
      <c r="I740" s="990"/>
      <c r="J740" s="1123"/>
      <c r="K740" s="990"/>
      <c r="L740" s="990"/>
      <c r="M740" s="990"/>
      <c r="N740" s="990"/>
      <c r="O740" s="990"/>
      <c r="P740" s="1123"/>
      <c r="Q740" s="990"/>
      <c r="R740" s="990"/>
      <c r="S740" s="990"/>
      <c r="T740" s="990"/>
      <c r="U740" s="990"/>
      <c r="V740" s="990"/>
      <c r="W740" s="990"/>
      <c r="X740" s="990"/>
      <c r="Y740" s="990"/>
      <c r="Z740" s="990"/>
      <c r="AA740" s="990"/>
      <c r="AB740" s="990"/>
      <c r="AC740" s="990"/>
      <c r="AD740" s="990"/>
      <c r="AE740" s="990"/>
      <c r="AF740" s="990"/>
      <c r="AG740" s="1080"/>
      <c r="AH740" s="1080"/>
      <c r="AI740" s="1080"/>
      <c r="AJ740" s="1080"/>
      <c r="AK740" s="990"/>
    </row>
    <row r="741">
      <c r="A741" s="995"/>
      <c r="B741" s="990"/>
      <c r="C741" s="1122"/>
      <c r="D741" s="995"/>
      <c r="E741" s="995"/>
      <c r="F741" s="990"/>
      <c r="G741" s="990"/>
      <c r="H741" s="990"/>
      <c r="I741" s="990"/>
      <c r="J741" s="1123"/>
      <c r="K741" s="990"/>
      <c r="L741" s="990"/>
      <c r="M741" s="990"/>
      <c r="N741" s="990"/>
      <c r="O741" s="990"/>
      <c r="P741" s="1123"/>
      <c r="Q741" s="990"/>
      <c r="R741" s="990"/>
      <c r="S741" s="990"/>
      <c r="T741" s="990"/>
      <c r="U741" s="990"/>
      <c r="V741" s="990"/>
      <c r="W741" s="990"/>
      <c r="X741" s="990"/>
      <c r="Y741" s="990"/>
      <c r="Z741" s="990"/>
      <c r="AA741" s="990"/>
      <c r="AB741" s="990"/>
      <c r="AC741" s="990"/>
      <c r="AD741" s="990"/>
      <c r="AE741" s="990"/>
      <c r="AF741" s="990"/>
      <c r="AG741" s="1080"/>
      <c r="AH741" s="1080"/>
      <c r="AI741" s="1080"/>
      <c r="AJ741" s="1080"/>
      <c r="AK741" s="990"/>
    </row>
    <row r="742">
      <c r="A742" s="995"/>
      <c r="B742" s="990"/>
      <c r="C742" s="1122"/>
      <c r="D742" s="995"/>
      <c r="E742" s="995"/>
      <c r="F742" s="990"/>
      <c r="G742" s="990"/>
      <c r="H742" s="990"/>
      <c r="I742" s="990"/>
      <c r="J742" s="1123"/>
      <c r="K742" s="990"/>
      <c r="L742" s="990"/>
      <c r="M742" s="990"/>
      <c r="N742" s="990"/>
      <c r="O742" s="990"/>
      <c r="P742" s="1123"/>
      <c r="Q742" s="990"/>
      <c r="R742" s="990"/>
      <c r="S742" s="990"/>
      <c r="T742" s="990"/>
      <c r="U742" s="990"/>
      <c r="V742" s="990"/>
      <c r="W742" s="990"/>
      <c r="X742" s="990"/>
      <c r="Y742" s="990"/>
      <c r="Z742" s="990"/>
      <c r="AA742" s="990"/>
      <c r="AB742" s="990"/>
      <c r="AC742" s="990"/>
      <c r="AD742" s="990"/>
      <c r="AE742" s="990"/>
      <c r="AF742" s="990"/>
      <c r="AG742" s="1080"/>
      <c r="AH742" s="1080"/>
      <c r="AI742" s="1080"/>
      <c r="AJ742" s="1080"/>
      <c r="AK742" s="990"/>
    </row>
    <row r="743">
      <c r="A743" s="995"/>
      <c r="B743" s="990"/>
      <c r="C743" s="1122"/>
      <c r="D743" s="995"/>
      <c r="E743" s="995"/>
      <c r="F743" s="990"/>
      <c r="G743" s="990"/>
      <c r="H743" s="990"/>
      <c r="I743" s="990"/>
      <c r="J743" s="1123"/>
      <c r="K743" s="990"/>
      <c r="L743" s="990"/>
      <c r="M743" s="990"/>
      <c r="N743" s="990"/>
      <c r="O743" s="990"/>
      <c r="P743" s="1123"/>
      <c r="Q743" s="990"/>
      <c r="R743" s="990"/>
      <c r="S743" s="990"/>
      <c r="T743" s="990"/>
      <c r="U743" s="990"/>
      <c r="V743" s="990"/>
      <c r="W743" s="990"/>
      <c r="X743" s="990"/>
      <c r="Y743" s="990"/>
      <c r="Z743" s="990"/>
      <c r="AA743" s="990"/>
      <c r="AB743" s="990"/>
      <c r="AC743" s="990"/>
      <c r="AD743" s="990"/>
      <c r="AE743" s="990"/>
      <c r="AF743" s="990"/>
      <c r="AG743" s="1080"/>
      <c r="AH743" s="1080"/>
      <c r="AI743" s="1080"/>
      <c r="AJ743" s="1080"/>
      <c r="AK743" s="990"/>
    </row>
    <row r="744">
      <c r="A744" s="995"/>
      <c r="B744" s="990"/>
      <c r="C744" s="1122"/>
      <c r="D744" s="995"/>
      <c r="E744" s="995"/>
      <c r="F744" s="990"/>
      <c r="G744" s="990"/>
      <c r="H744" s="990"/>
      <c r="I744" s="990"/>
      <c r="J744" s="1123"/>
      <c r="K744" s="990"/>
      <c r="L744" s="990"/>
      <c r="M744" s="990"/>
      <c r="N744" s="990"/>
      <c r="O744" s="990"/>
      <c r="P744" s="1123"/>
      <c r="Q744" s="990"/>
      <c r="R744" s="990"/>
      <c r="S744" s="990"/>
      <c r="T744" s="990"/>
      <c r="U744" s="990"/>
      <c r="V744" s="990"/>
      <c r="W744" s="990"/>
      <c r="X744" s="990"/>
      <c r="Y744" s="990"/>
      <c r="Z744" s="990"/>
      <c r="AA744" s="990"/>
      <c r="AB744" s="990"/>
      <c r="AC744" s="990"/>
      <c r="AD744" s="990"/>
      <c r="AE744" s="990"/>
      <c r="AF744" s="990"/>
      <c r="AG744" s="1080"/>
      <c r="AH744" s="1080"/>
      <c r="AI744" s="1080"/>
      <c r="AJ744" s="1080"/>
      <c r="AK744" s="990"/>
    </row>
    <row r="745">
      <c r="A745" s="995"/>
      <c r="B745" s="990"/>
      <c r="C745" s="1122"/>
      <c r="D745" s="995"/>
      <c r="E745" s="995"/>
      <c r="F745" s="990"/>
      <c r="G745" s="990"/>
      <c r="H745" s="990"/>
      <c r="I745" s="990"/>
      <c r="J745" s="1123"/>
      <c r="K745" s="990"/>
      <c r="L745" s="990"/>
      <c r="M745" s="990"/>
      <c r="N745" s="990"/>
      <c r="O745" s="990"/>
      <c r="P745" s="1123"/>
      <c r="Q745" s="990"/>
      <c r="R745" s="990"/>
      <c r="S745" s="990"/>
      <c r="T745" s="990"/>
      <c r="U745" s="990"/>
      <c r="V745" s="990"/>
      <c r="W745" s="990"/>
      <c r="X745" s="990"/>
      <c r="Y745" s="990"/>
      <c r="Z745" s="990"/>
      <c r="AA745" s="990"/>
      <c r="AB745" s="990"/>
      <c r="AC745" s="990"/>
      <c r="AD745" s="990"/>
      <c r="AE745" s="990"/>
      <c r="AF745" s="990"/>
      <c r="AG745" s="1080"/>
      <c r="AH745" s="1080"/>
      <c r="AI745" s="1080"/>
      <c r="AJ745" s="1080"/>
      <c r="AK745" s="990"/>
    </row>
    <row r="746">
      <c r="A746" s="995"/>
      <c r="B746" s="990"/>
      <c r="C746" s="1122"/>
      <c r="D746" s="995"/>
      <c r="E746" s="995"/>
      <c r="F746" s="990"/>
      <c r="G746" s="990"/>
      <c r="H746" s="990"/>
      <c r="I746" s="990"/>
      <c r="J746" s="1123"/>
      <c r="K746" s="990"/>
      <c r="L746" s="990"/>
      <c r="M746" s="990"/>
      <c r="N746" s="990"/>
      <c r="O746" s="990"/>
      <c r="P746" s="1123"/>
      <c r="Q746" s="990"/>
      <c r="R746" s="990"/>
      <c r="S746" s="990"/>
      <c r="T746" s="990"/>
      <c r="U746" s="990"/>
      <c r="V746" s="990"/>
      <c r="W746" s="990"/>
      <c r="X746" s="990"/>
      <c r="Y746" s="990"/>
      <c r="Z746" s="990"/>
      <c r="AA746" s="990"/>
      <c r="AB746" s="990"/>
      <c r="AC746" s="990"/>
      <c r="AD746" s="990"/>
      <c r="AE746" s="990"/>
      <c r="AF746" s="990"/>
      <c r="AG746" s="1080"/>
      <c r="AH746" s="1080"/>
      <c r="AI746" s="1080"/>
      <c r="AJ746" s="1080"/>
      <c r="AK746" s="990"/>
    </row>
    <row r="747">
      <c r="A747" s="995"/>
      <c r="B747" s="990"/>
      <c r="C747" s="1122"/>
      <c r="D747" s="995"/>
      <c r="E747" s="995"/>
      <c r="F747" s="990"/>
      <c r="G747" s="990"/>
      <c r="H747" s="990"/>
      <c r="I747" s="990"/>
      <c r="J747" s="1123"/>
      <c r="K747" s="990"/>
      <c r="L747" s="990"/>
      <c r="M747" s="990"/>
      <c r="N747" s="990"/>
      <c r="O747" s="990"/>
      <c r="P747" s="1123"/>
      <c r="Q747" s="990"/>
      <c r="R747" s="990"/>
      <c r="S747" s="990"/>
      <c r="T747" s="990"/>
      <c r="U747" s="990"/>
      <c r="V747" s="990"/>
      <c r="W747" s="990"/>
      <c r="X747" s="990"/>
      <c r="Y747" s="990"/>
      <c r="Z747" s="990"/>
      <c r="AA747" s="990"/>
      <c r="AB747" s="990"/>
      <c r="AC747" s="990"/>
      <c r="AD747" s="990"/>
      <c r="AE747" s="990"/>
      <c r="AF747" s="990"/>
      <c r="AG747" s="1080"/>
      <c r="AH747" s="1080"/>
      <c r="AI747" s="1080"/>
      <c r="AJ747" s="1080"/>
      <c r="AK747" s="990"/>
    </row>
    <row r="748">
      <c r="A748" s="995"/>
      <c r="B748" s="990"/>
      <c r="C748" s="1122"/>
      <c r="D748" s="995"/>
      <c r="E748" s="995"/>
      <c r="F748" s="990"/>
      <c r="G748" s="990"/>
      <c r="H748" s="990"/>
      <c r="I748" s="990"/>
      <c r="J748" s="1123"/>
      <c r="K748" s="990"/>
      <c r="L748" s="990"/>
      <c r="M748" s="990"/>
      <c r="N748" s="990"/>
      <c r="O748" s="990"/>
      <c r="P748" s="1123"/>
      <c r="Q748" s="990"/>
      <c r="R748" s="990"/>
      <c r="S748" s="990"/>
      <c r="T748" s="990"/>
      <c r="U748" s="990"/>
      <c r="V748" s="990"/>
      <c r="W748" s="990"/>
      <c r="X748" s="990"/>
      <c r="Y748" s="990"/>
      <c r="Z748" s="990"/>
      <c r="AA748" s="990"/>
      <c r="AB748" s="990"/>
      <c r="AC748" s="990"/>
      <c r="AD748" s="990"/>
      <c r="AE748" s="990"/>
      <c r="AF748" s="990"/>
      <c r="AG748" s="1080"/>
      <c r="AH748" s="1080"/>
      <c r="AI748" s="1080"/>
      <c r="AJ748" s="1080"/>
      <c r="AK748" s="990"/>
    </row>
    <row r="749">
      <c r="A749" s="995"/>
      <c r="B749" s="990"/>
      <c r="C749" s="1122"/>
      <c r="D749" s="995"/>
      <c r="E749" s="995"/>
      <c r="F749" s="990"/>
      <c r="G749" s="990"/>
      <c r="H749" s="990"/>
      <c r="I749" s="990"/>
      <c r="J749" s="1123"/>
      <c r="K749" s="990"/>
      <c r="L749" s="990"/>
      <c r="M749" s="990"/>
      <c r="N749" s="990"/>
      <c r="O749" s="990"/>
      <c r="P749" s="1123"/>
      <c r="Q749" s="990"/>
      <c r="R749" s="990"/>
      <c r="S749" s="990"/>
      <c r="T749" s="990"/>
      <c r="U749" s="990"/>
      <c r="V749" s="990"/>
      <c r="W749" s="990"/>
      <c r="X749" s="990"/>
      <c r="Y749" s="990"/>
      <c r="Z749" s="990"/>
      <c r="AA749" s="990"/>
      <c r="AB749" s="990"/>
      <c r="AC749" s="990"/>
      <c r="AD749" s="990"/>
      <c r="AE749" s="990"/>
      <c r="AF749" s="990"/>
      <c r="AG749" s="1080"/>
      <c r="AH749" s="1080"/>
      <c r="AI749" s="1080"/>
      <c r="AJ749" s="1080"/>
      <c r="AK749" s="990"/>
    </row>
    <row r="750">
      <c r="A750" s="995"/>
      <c r="B750" s="990"/>
      <c r="C750" s="1122"/>
      <c r="D750" s="995"/>
      <c r="E750" s="995"/>
      <c r="F750" s="990"/>
      <c r="G750" s="990"/>
      <c r="H750" s="990"/>
      <c r="I750" s="990"/>
      <c r="J750" s="1123"/>
      <c r="K750" s="990"/>
      <c r="L750" s="990"/>
      <c r="M750" s="990"/>
      <c r="N750" s="990"/>
      <c r="O750" s="990"/>
      <c r="P750" s="1123"/>
      <c r="Q750" s="990"/>
      <c r="R750" s="990"/>
      <c r="S750" s="990"/>
      <c r="T750" s="990"/>
      <c r="U750" s="990"/>
      <c r="V750" s="990"/>
      <c r="W750" s="990"/>
      <c r="X750" s="990"/>
      <c r="Y750" s="990"/>
      <c r="Z750" s="990"/>
      <c r="AA750" s="990"/>
      <c r="AB750" s="990"/>
      <c r="AC750" s="990"/>
      <c r="AD750" s="990"/>
      <c r="AE750" s="990"/>
      <c r="AF750" s="990"/>
      <c r="AG750" s="1080"/>
      <c r="AH750" s="1080"/>
      <c r="AI750" s="1080"/>
      <c r="AJ750" s="1080"/>
      <c r="AK750" s="990"/>
    </row>
    <row r="751">
      <c r="A751" s="995"/>
      <c r="B751" s="990"/>
      <c r="C751" s="1122"/>
      <c r="D751" s="995"/>
      <c r="E751" s="995"/>
      <c r="F751" s="990"/>
      <c r="G751" s="990"/>
      <c r="H751" s="990"/>
      <c r="I751" s="990"/>
      <c r="J751" s="1123"/>
      <c r="K751" s="990"/>
      <c r="L751" s="990"/>
      <c r="M751" s="990"/>
      <c r="N751" s="990"/>
      <c r="O751" s="990"/>
      <c r="P751" s="1123"/>
      <c r="Q751" s="990"/>
      <c r="R751" s="990"/>
      <c r="S751" s="990"/>
      <c r="T751" s="990"/>
      <c r="U751" s="990"/>
      <c r="V751" s="990"/>
      <c r="W751" s="990"/>
      <c r="X751" s="990"/>
      <c r="Y751" s="990"/>
      <c r="Z751" s="990"/>
      <c r="AA751" s="990"/>
      <c r="AB751" s="990"/>
      <c r="AC751" s="990"/>
      <c r="AD751" s="990"/>
      <c r="AE751" s="990"/>
      <c r="AF751" s="990"/>
      <c r="AG751" s="1080"/>
      <c r="AH751" s="1080"/>
      <c r="AI751" s="1080"/>
      <c r="AJ751" s="1080"/>
      <c r="AK751" s="990"/>
    </row>
    <row r="752">
      <c r="A752" s="995"/>
      <c r="B752" s="990"/>
      <c r="C752" s="1122"/>
      <c r="D752" s="995"/>
      <c r="E752" s="995"/>
      <c r="F752" s="990"/>
      <c r="G752" s="990"/>
      <c r="H752" s="990"/>
      <c r="I752" s="990"/>
      <c r="J752" s="1123"/>
      <c r="K752" s="990"/>
      <c r="L752" s="990"/>
      <c r="M752" s="990"/>
      <c r="N752" s="990"/>
      <c r="O752" s="990"/>
      <c r="P752" s="1123"/>
      <c r="Q752" s="990"/>
      <c r="R752" s="990"/>
      <c r="S752" s="990"/>
      <c r="T752" s="990"/>
      <c r="U752" s="990"/>
      <c r="V752" s="990"/>
      <c r="W752" s="990"/>
      <c r="X752" s="990"/>
      <c r="Y752" s="990"/>
      <c r="Z752" s="990"/>
      <c r="AA752" s="990"/>
      <c r="AB752" s="990"/>
      <c r="AC752" s="990"/>
      <c r="AD752" s="990"/>
      <c r="AE752" s="990"/>
      <c r="AF752" s="990"/>
      <c r="AG752" s="1080"/>
      <c r="AH752" s="1080"/>
      <c r="AI752" s="1080"/>
      <c r="AJ752" s="1080"/>
      <c r="AK752" s="990"/>
    </row>
    <row r="753">
      <c r="A753" s="995"/>
      <c r="B753" s="990"/>
      <c r="C753" s="1122"/>
      <c r="D753" s="995"/>
      <c r="E753" s="995"/>
      <c r="F753" s="990"/>
      <c r="G753" s="990"/>
      <c r="H753" s="990"/>
      <c r="I753" s="990"/>
      <c r="J753" s="1123"/>
      <c r="K753" s="990"/>
      <c r="L753" s="990"/>
      <c r="M753" s="990"/>
      <c r="N753" s="990"/>
      <c r="O753" s="990"/>
      <c r="P753" s="1123"/>
      <c r="Q753" s="990"/>
      <c r="R753" s="990"/>
      <c r="S753" s="990"/>
      <c r="T753" s="990"/>
      <c r="U753" s="990"/>
      <c r="V753" s="990"/>
      <c r="W753" s="990"/>
      <c r="X753" s="990"/>
      <c r="Y753" s="990"/>
      <c r="Z753" s="990"/>
      <c r="AA753" s="990"/>
      <c r="AB753" s="990"/>
      <c r="AC753" s="990"/>
      <c r="AD753" s="990"/>
      <c r="AE753" s="990"/>
      <c r="AF753" s="990"/>
      <c r="AG753" s="1080"/>
      <c r="AH753" s="1080"/>
      <c r="AI753" s="1080"/>
      <c r="AJ753" s="1080"/>
      <c r="AK753" s="990"/>
    </row>
    <row r="754">
      <c r="A754" s="995"/>
      <c r="B754" s="990"/>
      <c r="C754" s="1122"/>
      <c r="D754" s="995"/>
      <c r="E754" s="995"/>
      <c r="F754" s="990"/>
      <c r="G754" s="990"/>
      <c r="H754" s="990"/>
      <c r="I754" s="990"/>
      <c r="J754" s="1123"/>
      <c r="K754" s="990"/>
      <c r="L754" s="990"/>
      <c r="M754" s="990"/>
      <c r="N754" s="990"/>
      <c r="O754" s="990"/>
      <c r="P754" s="1123"/>
      <c r="Q754" s="990"/>
      <c r="R754" s="990"/>
      <c r="S754" s="990"/>
      <c r="T754" s="990"/>
      <c r="U754" s="990"/>
      <c r="V754" s="990"/>
      <c r="W754" s="990"/>
      <c r="X754" s="990"/>
      <c r="Y754" s="990"/>
      <c r="Z754" s="990"/>
      <c r="AA754" s="990"/>
      <c r="AB754" s="990"/>
      <c r="AC754" s="990"/>
      <c r="AD754" s="990"/>
      <c r="AE754" s="990"/>
      <c r="AF754" s="990"/>
      <c r="AG754" s="1080"/>
      <c r="AH754" s="1080"/>
      <c r="AI754" s="1080"/>
      <c r="AJ754" s="1080"/>
      <c r="AK754" s="990"/>
    </row>
    <row r="755">
      <c r="A755" s="995"/>
      <c r="B755" s="990"/>
      <c r="C755" s="1122"/>
      <c r="D755" s="995"/>
      <c r="E755" s="995"/>
      <c r="F755" s="990"/>
      <c r="G755" s="990"/>
      <c r="H755" s="990"/>
      <c r="I755" s="990"/>
      <c r="J755" s="1123"/>
      <c r="K755" s="990"/>
      <c r="L755" s="990"/>
      <c r="M755" s="990"/>
      <c r="N755" s="990"/>
      <c r="O755" s="990"/>
      <c r="P755" s="1123"/>
      <c r="Q755" s="990"/>
      <c r="R755" s="990"/>
      <c r="S755" s="990"/>
      <c r="T755" s="990"/>
      <c r="U755" s="990"/>
      <c r="V755" s="990"/>
      <c r="W755" s="990"/>
      <c r="X755" s="990"/>
      <c r="Y755" s="990"/>
      <c r="Z755" s="990"/>
      <c r="AA755" s="990"/>
      <c r="AB755" s="990"/>
      <c r="AC755" s="990"/>
      <c r="AD755" s="990"/>
      <c r="AE755" s="990"/>
      <c r="AF755" s="990"/>
      <c r="AG755" s="1080"/>
      <c r="AH755" s="1080"/>
      <c r="AI755" s="1080"/>
      <c r="AJ755" s="1080"/>
      <c r="AK755" s="990"/>
    </row>
    <row r="756">
      <c r="A756" s="995"/>
      <c r="B756" s="990"/>
      <c r="C756" s="1122"/>
      <c r="D756" s="995"/>
      <c r="E756" s="995"/>
      <c r="F756" s="990"/>
      <c r="G756" s="990"/>
      <c r="H756" s="990"/>
      <c r="I756" s="990"/>
      <c r="J756" s="1123"/>
      <c r="K756" s="990"/>
      <c r="L756" s="990"/>
      <c r="M756" s="990"/>
      <c r="N756" s="990"/>
      <c r="O756" s="990"/>
      <c r="P756" s="1123"/>
      <c r="Q756" s="990"/>
      <c r="R756" s="990"/>
      <c r="S756" s="990"/>
      <c r="T756" s="990"/>
      <c r="U756" s="990"/>
      <c r="V756" s="990"/>
      <c r="W756" s="990"/>
      <c r="X756" s="990"/>
      <c r="Y756" s="990"/>
      <c r="Z756" s="990"/>
      <c r="AA756" s="990"/>
      <c r="AB756" s="990"/>
      <c r="AC756" s="990"/>
      <c r="AD756" s="990"/>
      <c r="AE756" s="990"/>
      <c r="AF756" s="990"/>
      <c r="AG756" s="1080"/>
      <c r="AH756" s="1080"/>
      <c r="AI756" s="1080"/>
      <c r="AJ756" s="1080"/>
      <c r="AK756" s="990"/>
    </row>
    <row r="757">
      <c r="A757" s="995"/>
      <c r="B757" s="990"/>
      <c r="C757" s="1122"/>
      <c r="D757" s="995"/>
      <c r="E757" s="995"/>
      <c r="F757" s="990"/>
      <c r="G757" s="990"/>
      <c r="H757" s="990"/>
      <c r="I757" s="990"/>
      <c r="J757" s="1123"/>
      <c r="K757" s="990"/>
      <c r="L757" s="990"/>
      <c r="M757" s="990"/>
      <c r="N757" s="990"/>
      <c r="O757" s="990"/>
      <c r="P757" s="1123"/>
      <c r="Q757" s="990"/>
      <c r="R757" s="990"/>
      <c r="S757" s="990"/>
      <c r="T757" s="990"/>
      <c r="U757" s="990"/>
      <c r="V757" s="990"/>
      <c r="W757" s="990"/>
      <c r="X757" s="990"/>
      <c r="Y757" s="990"/>
      <c r="Z757" s="990"/>
      <c r="AA757" s="990"/>
      <c r="AB757" s="990"/>
      <c r="AC757" s="990"/>
      <c r="AD757" s="990"/>
      <c r="AE757" s="990"/>
      <c r="AF757" s="990"/>
      <c r="AG757" s="1080"/>
      <c r="AH757" s="1080"/>
      <c r="AI757" s="1080"/>
      <c r="AJ757" s="1080"/>
      <c r="AK757" s="990"/>
    </row>
    <row r="758">
      <c r="A758" s="995"/>
      <c r="B758" s="990"/>
      <c r="C758" s="1122"/>
      <c r="D758" s="995"/>
      <c r="E758" s="995"/>
      <c r="F758" s="990"/>
      <c r="G758" s="990"/>
      <c r="H758" s="990"/>
      <c r="I758" s="990"/>
      <c r="J758" s="1123"/>
      <c r="K758" s="990"/>
      <c r="L758" s="990"/>
      <c r="M758" s="990"/>
      <c r="N758" s="990"/>
      <c r="O758" s="990"/>
      <c r="P758" s="1123"/>
      <c r="Q758" s="990"/>
      <c r="R758" s="990"/>
      <c r="S758" s="990"/>
      <c r="T758" s="990"/>
      <c r="U758" s="990"/>
      <c r="V758" s="990"/>
      <c r="W758" s="990"/>
      <c r="X758" s="990"/>
      <c r="Y758" s="990"/>
      <c r="Z758" s="990"/>
      <c r="AA758" s="990"/>
      <c r="AB758" s="990"/>
      <c r="AC758" s="990"/>
      <c r="AD758" s="990"/>
      <c r="AE758" s="990"/>
      <c r="AF758" s="990"/>
      <c r="AG758" s="1080"/>
      <c r="AH758" s="1080"/>
      <c r="AI758" s="1080"/>
      <c r="AJ758" s="1080"/>
      <c r="AK758" s="990"/>
    </row>
    <row r="759">
      <c r="A759" s="995"/>
      <c r="B759" s="990"/>
      <c r="C759" s="1122"/>
      <c r="D759" s="995"/>
      <c r="E759" s="995"/>
      <c r="F759" s="990"/>
      <c r="G759" s="990"/>
      <c r="H759" s="990"/>
      <c r="I759" s="990"/>
      <c r="J759" s="1123"/>
      <c r="K759" s="990"/>
      <c r="L759" s="990"/>
      <c r="M759" s="990"/>
      <c r="N759" s="990"/>
      <c r="O759" s="990"/>
      <c r="P759" s="1123"/>
      <c r="Q759" s="990"/>
      <c r="R759" s="990"/>
      <c r="S759" s="990"/>
      <c r="T759" s="990"/>
      <c r="U759" s="990"/>
      <c r="V759" s="990"/>
      <c r="W759" s="990"/>
      <c r="X759" s="990"/>
      <c r="Y759" s="990"/>
      <c r="Z759" s="990"/>
      <c r="AA759" s="990"/>
      <c r="AB759" s="990"/>
      <c r="AC759" s="990"/>
      <c r="AD759" s="990"/>
      <c r="AE759" s="990"/>
      <c r="AF759" s="990"/>
      <c r="AG759" s="1080"/>
      <c r="AH759" s="1080"/>
      <c r="AI759" s="1080"/>
      <c r="AJ759" s="1080"/>
      <c r="AK759" s="990"/>
    </row>
    <row r="760">
      <c r="A760" s="995"/>
      <c r="B760" s="990"/>
      <c r="C760" s="1122"/>
      <c r="D760" s="995"/>
      <c r="E760" s="995"/>
      <c r="F760" s="990"/>
      <c r="G760" s="990"/>
      <c r="H760" s="990"/>
      <c r="I760" s="990"/>
      <c r="J760" s="1123"/>
      <c r="K760" s="990"/>
      <c r="L760" s="990"/>
      <c r="M760" s="990"/>
      <c r="N760" s="990"/>
      <c r="O760" s="990"/>
      <c r="P760" s="1123"/>
      <c r="Q760" s="990"/>
      <c r="R760" s="990"/>
      <c r="S760" s="990"/>
      <c r="T760" s="990"/>
      <c r="U760" s="990"/>
      <c r="V760" s="990"/>
      <c r="W760" s="990"/>
      <c r="X760" s="990"/>
      <c r="Y760" s="990"/>
      <c r="Z760" s="990"/>
      <c r="AA760" s="990"/>
      <c r="AB760" s="990"/>
      <c r="AC760" s="990"/>
      <c r="AD760" s="990"/>
      <c r="AE760" s="990"/>
      <c r="AF760" s="990"/>
      <c r="AG760" s="1080"/>
      <c r="AH760" s="1080"/>
      <c r="AI760" s="1080"/>
      <c r="AJ760" s="1080"/>
      <c r="AK760" s="990"/>
    </row>
    <row r="761">
      <c r="A761" s="995"/>
      <c r="B761" s="990"/>
      <c r="C761" s="1122"/>
      <c r="D761" s="995"/>
      <c r="E761" s="995"/>
      <c r="F761" s="990"/>
      <c r="G761" s="990"/>
      <c r="H761" s="990"/>
      <c r="I761" s="990"/>
      <c r="J761" s="1123"/>
      <c r="K761" s="990"/>
      <c r="L761" s="990"/>
      <c r="M761" s="990"/>
      <c r="N761" s="990"/>
      <c r="O761" s="990"/>
      <c r="P761" s="1123"/>
      <c r="Q761" s="990"/>
      <c r="R761" s="990"/>
      <c r="S761" s="990"/>
      <c r="T761" s="990"/>
      <c r="U761" s="990"/>
      <c r="V761" s="990"/>
      <c r="W761" s="990"/>
      <c r="X761" s="990"/>
      <c r="Y761" s="990"/>
      <c r="Z761" s="990"/>
      <c r="AA761" s="990"/>
      <c r="AB761" s="990"/>
      <c r="AC761" s="990"/>
      <c r="AD761" s="990"/>
      <c r="AE761" s="990"/>
      <c r="AF761" s="990"/>
      <c r="AG761" s="1080"/>
      <c r="AH761" s="1080"/>
      <c r="AI761" s="1080"/>
      <c r="AJ761" s="1080"/>
      <c r="AK761" s="990"/>
    </row>
    <row r="762">
      <c r="A762" s="995"/>
      <c r="B762" s="990"/>
      <c r="C762" s="1122"/>
      <c r="D762" s="995"/>
      <c r="E762" s="995"/>
      <c r="F762" s="990"/>
      <c r="G762" s="990"/>
      <c r="H762" s="990"/>
      <c r="I762" s="990"/>
      <c r="J762" s="1123"/>
      <c r="K762" s="990"/>
      <c r="L762" s="990"/>
      <c r="M762" s="990"/>
      <c r="N762" s="990"/>
      <c r="O762" s="990"/>
      <c r="P762" s="1123"/>
      <c r="Q762" s="990"/>
      <c r="R762" s="990"/>
      <c r="S762" s="990"/>
      <c r="T762" s="990"/>
      <c r="U762" s="990"/>
      <c r="V762" s="990"/>
      <c r="W762" s="990"/>
      <c r="X762" s="990"/>
      <c r="Y762" s="990"/>
      <c r="Z762" s="990"/>
      <c r="AA762" s="990"/>
      <c r="AB762" s="990"/>
      <c r="AC762" s="990"/>
      <c r="AD762" s="990"/>
      <c r="AE762" s="990"/>
      <c r="AF762" s="990"/>
      <c r="AG762" s="1080"/>
      <c r="AH762" s="1080"/>
      <c r="AI762" s="1080"/>
      <c r="AJ762" s="1080"/>
      <c r="AK762" s="990"/>
    </row>
    <row r="763">
      <c r="A763" s="995"/>
      <c r="B763" s="990"/>
      <c r="C763" s="1122"/>
      <c r="D763" s="995"/>
      <c r="E763" s="995"/>
      <c r="F763" s="990"/>
      <c r="G763" s="990"/>
      <c r="H763" s="990"/>
      <c r="I763" s="990"/>
      <c r="J763" s="1123"/>
      <c r="K763" s="990"/>
      <c r="L763" s="990"/>
      <c r="M763" s="990"/>
      <c r="N763" s="990"/>
      <c r="O763" s="990"/>
      <c r="P763" s="1123"/>
      <c r="Q763" s="990"/>
      <c r="R763" s="990"/>
      <c r="S763" s="990"/>
      <c r="T763" s="990"/>
      <c r="U763" s="990"/>
      <c r="V763" s="990"/>
      <c r="W763" s="990"/>
      <c r="X763" s="990"/>
      <c r="Y763" s="990"/>
      <c r="Z763" s="990"/>
      <c r="AA763" s="990"/>
      <c r="AB763" s="990"/>
      <c r="AC763" s="990"/>
      <c r="AD763" s="990"/>
      <c r="AE763" s="990"/>
      <c r="AF763" s="990"/>
      <c r="AG763" s="1080"/>
      <c r="AH763" s="1080"/>
      <c r="AI763" s="1080"/>
      <c r="AJ763" s="1080"/>
      <c r="AK763" s="990"/>
    </row>
    <row r="764">
      <c r="A764" s="995"/>
      <c r="B764" s="990"/>
      <c r="C764" s="1122"/>
      <c r="D764" s="995"/>
      <c r="E764" s="995"/>
      <c r="F764" s="990"/>
      <c r="G764" s="990"/>
      <c r="H764" s="990"/>
      <c r="I764" s="990"/>
      <c r="J764" s="1123"/>
      <c r="K764" s="990"/>
      <c r="L764" s="990"/>
      <c r="M764" s="990"/>
      <c r="N764" s="990"/>
      <c r="O764" s="990"/>
      <c r="P764" s="1123"/>
      <c r="Q764" s="990"/>
      <c r="R764" s="990"/>
      <c r="S764" s="990"/>
      <c r="T764" s="990"/>
      <c r="U764" s="990"/>
      <c r="V764" s="990"/>
      <c r="W764" s="990"/>
      <c r="X764" s="990"/>
      <c r="Y764" s="990"/>
      <c r="Z764" s="990"/>
      <c r="AA764" s="990"/>
      <c r="AB764" s="990"/>
      <c r="AC764" s="990"/>
      <c r="AD764" s="990"/>
      <c r="AE764" s="990"/>
      <c r="AF764" s="990"/>
      <c r="AG764" s="1080"/>
      <c r="AH764" s="1080"/>
      <c r="AI764" s="1080"/>
      <c r="AJ764" s="1080"/>
      <c r="AK764" s="990"/>
    </row>
    <row r="765">
      <c r="A765" s="995"/>
      <c r="B765" s="990"/>
      <c r="C765" s="1122"/>
      <c r="D765" s="995"/>
      <c r="E765" s="995"/>
      <c r="F765" s="990"/>
      <c r="G765" s="990"/>
      <c r="H765" s="990"/>
      <c r="I765" s="990"/>
      <c r="J765" s="1123"/>
      <c r="K765" s="990"/>
      <c r="L765" s="990"/>
      <c r="M765" s="990"/>
      <c r="N765" s="990"/>
      <c r="O765" s="990"/>
      <c r="P765" s="1123"/>
      <c r="Q765" s="990"/>
      <c r="R765" s="990"/>
      <c r="S765" s="990"/>
      <c r="T765" s="990"/>
      <c r="U765" s="990"/>
      <c r="V765" s="990"/>
      <c r="W765" s="990"/>
      <c r="X765" s="990"/>
      <c r="Y765" s="990"/>
      <c r="Z765" s="990"/>
      <c r="AA765" s="990"/>
      <c r="AB765" s="990"/>
      <c r="AC765" s="990"/>
      <c r="AD765" s="990"/>
      <c r="AE765" s="990"/>
      <c r="AF765" s="990"/>
      <c r="AG765" s="1080"/>
      <c r="AH765" s="1080"/>
      <c r="AI765" s="1080"/>
      <c r="AJ765" s="1080"/>
      <c r="AK765" s="990"/>
    </row>
    <row r="766">
      <c r="A766" s="995"/>
      <c r="B766" s="990"/>
      <c r="C766" s="1122"/>
      <c r="D766" s="995"/>
      <c r="E766" s="995"/>
      <c r="F766" s="990"/>
      <c r="G766" s="990"/>
      <c r="H766" s="990"/>
      <c r="I766" s="990"/>
      <c r="J766" s="1123"/>
      <c r="K766" s="990"/>
      <c r="L766" s="990"/>
      <c r="M766" s="990"/>
      <c r="N766" s="990"/>
      <c r="O766" s="990"/>
      <c r="P766" s="1123"/>
      <c r="Q766" s="990"/>
      <c r="R766" s="990"/>
      <c r="S766" s="990"/>
      <c r="T766" s="990"/>
      <c r="U766" s="990"/>
      <c r="V766" s="990"/>
      <c r="W766" s="990"/>
      <c r="X766" s="990"/>
      <c r="Y766" s="990"/>
      <c r="Z766" s="990"/>
      <c r="AA766" s="990"/>
      <c r="AB766" s="990"/>
      <c r="AC766" s="990"/>
      <c r="AD766" s="990"/>
      <c r="AE766" s="990"/>
      <c r="AF766" s="990"/>
      <c r="AG766" s="1080"/>
      <c r="AH766" s="1080"/>
      <c r="AI766" s="1080"/>
      <c r="AJ766" s="1080"/>
      <c r="AK766" s="990"/>
    </row>
    <row r="767">
      <c r="A767" s="995"/>
      <c r="B767" s="990"/>
      <c r="C767" s="1122"/>
      <c r="D767" s="995"/>
      <c r="E767" s="995"/>
      <c r="F767" s="990"/>
      <c r="G767" s="990"/>
      <c r="H767" s="990"/>
      <c r="I767" s="990"/>
      <c r="J767" s="1123"/>
      <c r="K767" s="990"/>
      <c r="L767" s="990"/>
      <c r="M767" s="990"/>
      <c r="N767" s="990"/>
      <c r="O767" s="990"/>
      <c r="P767" s="1123"/>
      <c r="Q767" s="990"/>
      <c r="R767" s="990"/>
      <c r="S767" s="990"/>
      <c r="T767" s="990"/>
      <c r="U767" s="990"/>
      <c r="V767" s="990"/>
      <c r="W767" s="990"/>
      <c r="X767" s="990"/>
      <c r="Y767" s="990"/>
      <c r="Z767" s="990"/>
      <c r="AA767" s="990"/>
      <c r="AB767" s="990"/>
      <c r="AC767" s="990"/>
      <c r="AD767" s="990"/>
      <c r="AE767" s="990"/>
      <c r="AF767" s="990"/>
      <c r="AG767" s="1080"/>
      <c r="AH767" s="1080"/>
      <c r="AI767" s="1080"/>
      <c r="AJ767" s="1080"/>
      <c r="AK767" s="990"/>
    </row>
    <row r="768">
      <c r="A768" s="995"/>
      <c r="B768" s="990"/>
      <c r="C768" s="1122"/>
      <c r="D768" s="995"/>
      <c r="E768" s="995"/>
      <c r="F768" s="990"/>
      <c r="G768" s="990"/>
      <c r="H768" s="990"/>
      <c r="I768" s="990"/>
      <c r="J768" s="1123"/>
      <c r="K768" s="990"/>
      <c r="L768" s="990"/>
      <c r="M768" s="990"/>
      <c r="N768" s="990"/>
      <c r="O768" s="990"/>
      <c r="P768" s="1123"/>
      <c r="Q768" s="990"/>
      <c r="R768" s="990"/>
      <c r="S768" s="990"/>
      <c r="T768" s="990"/>
      <c r="U768" s="990"/>
      <c r="V768" s="990"/>
      <c r="W768" s="990"/>
      <c r="X768" s="990"/>
      <c r="Y768" s="990"/>
      <c r="Z768" s="990"/>
      <c r="AA768" s="990"/>
      <c r="AB768" s="990"/>
      <c r="AC768" s="990"/>
      <c r="AD768" s="990"/>
      <c r="AE768" s="990"/>
      <c r="AF768" s="990"/>
      <c r="AG768" s="1080"/>
      <c r="AH768" s="1080"/>
      <c r="AI768" s="1080"/>
      <c r="AJ768" s="1080"/>
      <c r="AK768" s="990"/>
    </row>
    <row r="769">
      <c r="A769" s="995"/>
      <c r="B769" s="990"/>
      <c r="C769" s="1122"/>
      <c r="D769" s="995"/>
      <c r="E769" s="995"/>
      <c r="F769" s="990"/>
      <c r="G769" s="990"/>
      <c r="H769" s="990"/>
      <c r="I769" s="990"/>
      <c r="J769" s="1123"/>
      <c r="K769" s="990"/>
      <c r="L769" s="990"/>
      <c r="M769" s="990"/>
      <c r="N769" s="990"/>
      <c r="O769" s="990"/>
      <c r="P769" s="1123"/>
      <c r="Q769" s="990"/>
      <c r="R769" s="990"/>
      <c r="S769" s="990"/>
      <c r="T769" s="990"/>
      <c r="U769" s="990"/>
      <c r="V769" s="990"/>
      <c r="W769" s="990"/>
      <c r="X769" s="990"/>
      <c r="Y769" s="990"/>
      <c r="Z769" s="990"/>
      <c r="AA769" s="990"/>
      <c r="AB769" s="990"/>
      <c r="AC769" s="990"/>
      <c r="AD769" s="990"/>
      <c r="AE769" s="990"/>
      <c r="AF769" s="990"/>
      <c r="AG769" s="1080"/>
      <c r="AH769" s="1080"/>
      <c r="AI769" s="1080"/>
      <c r="AJ769" s="1080"/>
      <c r="AK769" s="990"/>
    </row>
    <row r="770">
      <c r="A770" s="995"/>
      <c r="B770" s="990"/>
      <c r="C770" s="1122"/>
      <c r="D770" s="995"/>
      <c r="E770" s="995"/>
      <c r="F770" s="990"/>
      <c r="G770" s="990"/>
      <c r="H770" s="990"/>
      <c r="I770" s="990"/>
      <c r="J770" s="1123"/>
      <c r="K770" s="990"/>
      <c r="L770" s="990"/>
      <c r="M770" s="990"/>
      <c r="N770" s="990"/>
      <c r="O770" s="990"/>
      <c r="P770" s="1123"/>
      <c r="Q770" s="990"/>
      <c r="R770" s="990"/>
      <c r="S770" s="990"/>
      <c r="T770" s="990"/>
      <c r="U770" s="990"/>
      <c r="V770" s="990"/>
      <c r="W770" s="990"/>
      <c r="X770" s="990"/>
      <c r="Y770" s="990"/>
      <c r="Z770" s="990"/>
      <c r="AA770" s="990"/>
      <c r="AB770" s="990"/>
      <c r="AC770" s="990"/>
      <c r="AD770" s="990"/>
      <c r="AE770" s="990"/>
      <c r="AF770" s="990"/>
      <c r="AG770" s="1080"/>
      <c r="AH770" s="1080"/>
      <c r="AI770" s="1080"/>
      <c r="AJ770" s="1080"/>
      <c r="AK770" s="990"/>
    </row>
    <row r="771">
      <c r="A771" s="995"/>
      <c r="B771" s="990"/>
      <c r="C771" s="1122"/>
      <c r="D771" s="995"/>
      <c r="E771" s="995"/>
      <c r="F771" s="990"/>
      <c r="G771" s="990"/>
      <c r="H771" s="990"/>
      <c r="I771" s="990"/>
      <c r="J771" s="1123"/>
      <c r="K771" s="990"/>
      <c r="L771" s="990"/>
      <c r="M771" s="990"/>
      <c r="N771" s="990"/>
      <c r="O771" s="990"/>
      <c r="P771" s="1123"/>
      <c r="Q771" s="990"/>
      <c r="R771" s="990"/>
      <c r="S771" s="990"/>
      <c r="T771" s="990"/>
      <c r="U771" s="990"/>
      <c r="V771" s="990"/>
      <c r="W771" s="990"/>
      <c r="X771" s="990"/>
      <c r="Y771" s="990"/>
      <c r="Z771" s="990"/>
      <c r="AA771" s="990"/>
      <c r="AB771" s="990"/>
      <c r="AC771" s="990"/>
      <c r="AD771" s="990"/>
      <c r="AE771" s="990"/>
      <c r="AF771" s="990"/>
      <c r="AG771" s="1080"/>
      <c r="AH771" s="1080"/>
      <c r="AI771" s="1080"/>
      <c r="AJ771" s="1080"/>
      <c r="AK771" s="990"/>
    </row>
    <row r="772">
      <c r="A772" s="995"/>
      <c r="B772" s="990"/>
      <c r="C772" s="1122"/>
      <c r="D772" s="995"/>
      <c r="E772" s="995"/>
      <c r="F772" s="990"/>
      <c r="G772" s="990"/>
      <c r="H772" s="990"/>
      <c r="I772" s="990"/>
      <c r="J772" s="1123"/>
      <c r="K772" s="990"/>
      <c r="L772" s="990"/>
      <c r="M772" s="990"/>
      <c r="N772" s="990"/>
      <c r="O772" s="990"/>
      <c r="P772" s="1123"/>
      <c r="Q772" s="990"/>
      <c r="R772" s="990"/>
      <c r="S772" s="990"/>
      <c r="T772" s="990"/>
      <c r="U772" s="990"/>
      <c r="V772" s="990"/>
      <c r="W772" s="990"/>
      <c r="X772" s="990"/>
      <c r="Y772" s="990"/>
      <c r="Z772" s="990"/>
      <c r="AA772" s="990"/>
      <c r="AB772" s="990"/>
      <c r="AC772" s="990"/>
      <c r="AD772" s="990"/>
      <c r="AE772" s="990"/>
      <c r="AF772" s="990"/>
      <c r="AG772" s="1080"/>
      <c r="AH772" s="1080"/>
      <c r="AI772" s="1080"/>
      <c r="AJ772" s="1080"/>
      <c r="AK772" s="990"/>
    </row>
    <row r="773">
      <c r="A773" s="995"/>
      <c r="B773" s="990"/>
      <c r="C773" s="1122"/>
      <c r="D773" s="995"/>
      <c r="E773" s="995"/>
      <c r="F773" s="990"/>
      <c r="G773" s="990"/>
      <c r="H773" s="990"/>
      <c r="I773" s="990"/>
      <c r="J773" s="1123"/>
      <c r="K773" s="990"/>
      <c r="L773" s="990"/>
      <c r="M773" s="990"/>
      <c r="N773" s="990"/>
      <c r="O773" s="990"/>
      <c r="P773" s="1123"/>
      <c r="Q773" s="990"/>
      <c r="R773" s="990"/>
      <c r="S773" s="990"/>
      <c r="T773" s="990"/>
      <c r="U773" s="990"/>
      <c r="V773" s="990"/>
      <c r="W773" s="990"/>
      <c r="X773" s="990"/>
      <c r="Y773" s="990"/>
      <c r="Z773" s="990"/>
      <c r="AA773" s="990"/>
      <c r="AB773" s="990"/>
      <c r="AC773" s="990"/>
      <c r="AD773" s="990"/>
      <c r="AE773" s="990"/>
      <c r="AF773" s="990"/>
      <c r="AG773" s="1080"/>
      <c r="AH773" s="1080"/>
      <c r="AI773" s="1080"/>
      <c r="AJ773" s="1080"/>
      <c r="AK773" s="990"/>
    </row>
    <row r="774">
      <c r="A774" s="995"/>
      <c r="B774" s="990"/>
      <c r="C774" s="1122"/>
      <c r="D774" s="995"/>
      <c r="E774" s="995"/>
      <c r="F774" s="990"/>
      <c r="G774" s="990"/>
      <c r="H774" s="990"/>
      <c r="I774" s="990"/>
      <c r="J774" s="1123"/>
      <c r="K774" s="990"/>
      <c r="L774" s="990"/>
      <c r="M774" s="990"/>
      <c r="N774" s="990"/>
      <c r="O774" s="990"/>
      <c r="P774" s="1123"/>
      <c r="Q774" s="990"/>
      <c r="R774" s="990"/>
      <c r="S774" s="990"/>
      <c r="T774" s="990"/>
      <c r="U774" s="990"/>
      <c r="V774" s="990"/>
      <c r="W774" s="990"/>
      <c r="X774" s="990"/>
      <c r="Y774" s="990"/>
      <c r="Z774" s="990"/>
      <c r="AA774" s="990"/>
      <c r="AB774" s="990"/>
      <c r="AC774" s="990"/>
      <c r="AD774" s="990"/>
      <c r="AE774" s="990"/>
      <c r="AF774" s="990"/>
      <c r="AG774" s="1080"/>
      <c r="AH774" s="1080"/>
      <c r="AI774" s="1080"/>
      <c r="AJ774" s="1080"/>
      <c r="AK774" s="990"/>
    </row>
    <row r="775">
      <c r="A775" s="995"/>
      <c r="B775" s="990"/>
      <c r="C775" s="1122"/>
      <c r="D775" s="995"/>
      <c r="E775" s="995"/>
      <c r="F775" s="990"/>
      <c r="G775" s="990"/>
      <c r="H775" s="990"/>
      <c r="I775" s="990"/>
      <c r="J775" s="1123"/>
      <c r="K775" s="990"/>
      <c r="L775" s="990"/>
      <c r="M775" s="990"/>
      <c r="N775" s="990"/>
      <c r="O775" s="990"/>
      <c r="P775" s="1123"/>
      <c r="Q775" s="990"/>
      <c r="R775" s="990"/>
      <c r="S775" s="990"/>
      <c r="T775" s="990"/>
      <c r="U775" s="990"/>
      <c r="V775" s="990"/>
      <c r="W775" s="990"/>
      <c r="X775" s="990"/>
      <c r="Y775" s="990"/>
      <c r="Z775" s="990"/>
      <c r="AA775" s="990"/>
      <c r="AB775" s="990"/>
      <c r="AC775" s="990"/>
      <c r="AD775" s="990"/>
      <c r="AE775" s="990"/>
      <c r="AF775" s="990"/>
      <c r="AG775" s="1080"/>
      <c r="AH775" s="1080"/>
      <c r="AI775" s="1080"/>
      <c r="AJ775" s="1080"/>
      <c r="AK775" s="990"/>
    </row>
    <row r="776">
      <c r="A776" s="995"/>
      <c r="B776" s="990"/>
      <c r="C776" s="1122"/>
      <c r="D776" s="995"/>
      <c r="E776" s="995"/>
      <c r="F776" s="990"/>
      <c r="G776" s="990"/>
      <c r="H776" s="990"/>
      <c r="I776" s="990"/>
      <c r="J776" s="1123"/>
      <c r="K776" s="990"/>
      <c r="L776" s="990"/>
      <c r="M776" s="990"/>
      <c r="N776" s="990"/>
      <c r="O776" s="990"/>
      <c r="P776" s="1123"/>
      <c r="Q776" s="990"/>
      <c r="R776" s="990"/>
      <c r="S776" s="990"/>
      <c r="T776" s="990"/>
      <c r="U776" s="990"/>
      <c r="V776" s="990"/>
      <c r="W776" s="990"/>
      <c r="X776" s="990"/>
      <c r="Y776" s="990"/>
      <c r="Z776" s="990"/>
      <c r="AA776" s="990"/>
      <c r="AB776" s="990"/>
      <c r="AC776" s="990"/>
      <c r="AD776" s="990"/>
      <c r="AE776" s="990"/>
      <c r="AF776" s="990"/>
      <c r="AG776" s="1080"/>
      <c r="AH776" s="1080"/>
      <c r="AI776" s="1080"/>
      <c r="AJ776" s="1080"/>
      <c r="AK776" s="990"/>
    </row>
    <row r="777">
      <c r="A777" s="995"/>
      <c r="B777" s="990"/>
      <c r="C777" s="1122"/>
      <c r="D777" s="995"/>
      <c r="E777" s="995"/>
      <c r="F777" s="990"/>
      <c r="G777" s="990"/>
      <c r="H777" s="990"/>
      <c r="I777" s="990"/>
      <c r="J777" s="1123"/>
      <c r="K777" s="990"/>
      <c r="L777" s="990"/>
      <c r="M777" s="990"/>
      <c r="N777" s="990"/>
      <c r="O777" s="990"/>
      <c r="P777" s="1123"/>
      <c r="Q777" s="990"/>
      <c r="R777" s="990"/>
      <c r="S777" s="990"/>
      <c r="T777" s="990"/>
      <c r="U777" s="990"/>
      <c r="V777" s="990"/>
      <c r="W777" s="990"/>
      <c r="X777" s="990"/>
      <c r="Y777" s="990"/>
      <c r="Z777" s="990"/>
      <c r="AA777" s="990"/>
      <c r="AB777" s="990"/>
      <c r="AC777" s="990"/>
      <c r="AD777" s="990"/>
      <c r="AE777" s="990"/>
      <c r="AF777" s="990"/>
      <c r="AG777" s="1080"/>
      <c r="AH777" s="1080"/>
      <c r="AI777" s="1080"/>
      <c r="AJ777" s="1080"/>
      <c r="AK777" s="990"/>
    </row>
    <row r="778">
      <c r="A778" s="995"/>
      <c r="B778" s="990"/>
      <c r="C778" s="1122"/>
      <c r="D778" s="995"/>
      <c r="E778" s="995"/>
      <c r="F778" s="990"/>
      <c r="G778" s="990"/>
      <c r="H778" s="990"/>
      <c r="I778" s="990"/>
      <c r="J778" s="1123"/>
      <c r="K778" s="990"/>
      <c r="L778" s="990"/>
      <c r="M778" s="990"/>
      <c r="N778" s="990"/>
      <c r="O778" s="990"/>
      <c r="P778" s="1123"/>
      <c r="Q778" s="990"/>
      <c r="R778" s="990"/>
      <c r="S778" s="990"/>
      <c r="T778" s="990"/>
      <c r="U778" s="990"/>
      <c r="V778" s="990"/>
      <c r="W778" s="990"/>
      <c r="X778" s="990"/>
      <c r="Y778" s="990"/>
      <c r="Z778" s="990"/>
      <c r="AA778" s="990"/>
      <c r="AB778" s="990"/>
      <c r="AC778" s="990"/>
      <c r="AD778" s="990"/>
      <c r="AE778" s="990"/>
      <c r="AF778" s="990"/>
      <c r="AG778" s="1080"/>
      <c r="AH778" s="1080"/>
      <c r="AI778" s="1080"/>
      <c r="AJ778" s="1080"/>
      <c r="AK778" s="990"/>
    </row>
    <row r="779">
      <c r="A779" s="995"/>
      <c r="B779" s="990"/>
      <c r="C779" s="1122"/>
      <c r="D779" s="995"/>
      <c r="E779" s="995"/>
      <c r="F779" s="990"/>
      <c r="G779" s="990"/>
      <c r="H779" s="990"/>
      <c r="I779" s="990"/>
      <c r="J779" s="1123"/>
      <c r="K779" s="990"/>
      <c r="L779" s="990"/>
      <c r="M779" s="990"/>
      <c r="N779" s="990"/>
      <c r="O779" s="990"/>
      <c r="P779" s="1123"/>
      <c r="Q779" s="990"/>
      <c r="R779" s="990"/>
      <c r="S779" s="990"/>
      <c r="T779" s="990"/>
      <c r="U779" s="990"/>
      <c r="V779" s="990"/>
      <c r="W779" s="990"/>
      <c r="X779" s="990"/>
      <c r="Y779" s="990"/>
      <c r="Z779" s="990"/>
      <c r="AA779" s="990"/>
      <c r="AB779" s="990"/>
      <c r="AC779" s="990"/>
      <c r="AD779" s="990"/>
      <c r="AE779" s="990"/>
      <c r="AF779" s="990"/>
      <c r="AG779" s="1080"/>
      <c r="AH779" s="1080"/>
      <c r="AI779" s="1080"/>
      <c r="AJ779" s="1080"/>
      <c r="AK779" s="990"/>
    </row>
    <row r="780">
      <c r="A780" s="995"/>
      <c r="B780" s="990"/>
      <c r="C780" s="1122"/>
      <c r="D780" s="995"/>
      <c r="E780" s="995"/>
      <c r="F780" s="990"/>
      <c r="G780" s="990"/>
      <c r="H780" s="990"/>
      <c r="I780" s="990"/>
      <c r="J780" s="1123"/>
      <c r="K780" s="990"/>
      <c r="L780" s="990"/>
      <c r="M780" s="990"/>
      <c r="N780" s="990"/>
      <c r="O780" s="990"/>
      <c r="P780" s="1123"/>
      <c r="Q780" s="990"/>
      <c r="R780" s="990"/>
      <c r="S780" s="990"/>
      <c r="T780" s="990"/>
      <c r="U780" s="990"/>
      <c r="V780" s="990"/>
      <c r="W780" s="990"/>
      <c r="X780" s="990"/>
      <c r="Y780" s="990"/>
      <c r="Z780" s="990"/>
      <c r="AA780" s="990"/>
      <c r="AB780" s="990"/>
      <c r="AC780" s="990"/>
      <c r="AD780" s="990"/>
      <c r="AE780" s="990"/>
      <c r="AF780" s="990"/>
      <c r="AG780" s="1080"/>
      <c r="AH780" s="1080"/>
      <c r="AI780" s="1080"/>
      <c r="AJ780" s="1080"/>
      <c r="AK780" s="990"/>
    </row>
    <row r="781">
      <c r="A781" s="995"/>
      <c r="B781" s="990"/>
      <c r="C781" s="1122"/>
      <c r="D781" s="995"/>
      <c r="E781" s="995"/>
      <c r="F781" s="990"/>
      <c r="G781" s="990"/>
      <c r="H781" s="990"/>
      <c r="I781" s="990"/>
      <c r="J781" s="1123"/>
      <c r="K781" s="990"/>
      <c r="L781" s="990"/>
      <c r="M781" s="990"/>
      <c r="N781" s="990"/>
      <c r="O781" s="990"/>
      <c r="P781" s="1123"/>
      <c r="Q781" s="990"/>
      <c r="R781" s="990"/>
      <c r="S781" s="990"/>
      <c r="T781" s="990"/>
      <c r="U781" s="990"/>
      <c r="V781" s="990"/>
      <c r="W781" s="990"/>
      <c r="X781" s="990"/>
      <c r="Y781" s="990"/>
      <c r="Z781" s="990"/>
      <c r="AA781" s="990"/>
      <c r="AB781" s="990"/>
      <c r="AC781" s="990"/>
      <c r="AD781" s="990"/>
      <c r="AE781" s="990"/>
      <c r="AF781" s="990"/>
      <c r="AG781" s="1080"/>
      <c r="AH781" s="1080"/>
      <c r="AI781" s="1080"/>
      <c r="AJ781" s="1080"/>
      <c r="AK781" s="990"/>
    </row>
    <row r="782">
      <c r="A782" s="995"/>
      <c r="B782" s="990"/>
      <c r="C782" s="1122"/>
      <c r="D782" s="995"/>
      <c r="E782" s="995"/>
      <c r="F782" s="990"/>
      <c r="G782" s="990"/>
      <c r="H782" s="990"/>
      <c r="I782" s="990"/>
      <c r="J782" s="1123"/>
      <c r="K782" s="990"/>
      <c r="L782" s="990"/>
      <c r="M782" s="990"/>
      <c r="N782" s="990"/>
      <c r="O782" s="990"/>
      <c r="P782" s="1123"/>
      <c r="Q782" s="990"/>
      <c r="R782" s="990"/>
      <c r="S782" s="990"/>
      <c r="T782" s="990"/>
      <c r="U782" s="990"/>
      <c r="V782" s="990"/>
      <c r="W782" s="990"/>
      <c r="X782" s="990"/>
      <c r="Y782" s="990"/>
      <c r="Z782" s="990"/>
      <c r="AA782" s="990"/>
      <c r="AB782" s="990"/>
      <c r="AC782" s="990"/>
      <c r="AD782" s="990"/>
      <c r="AE782" s="990"/>
      <c r="AF782" s="990"/>
      <c r="AG782" s="1080"/>
      <c r="AH782" s="1080"/>
      <c r="AI782" s="1080"/>
      <c r="AJ782" s="1080"/>
      <c r="AK782" s="990"/>
    </row>
    <row r="783">
      <c r="A783" s="995"/>
      <c r="B783" s="990"/>
      <c r="C783" s="1122"/>
      <c r="D783" s="995"/>
      <c r="E783" s="995"/>
      <c r="F783" s="990"/>
      <c r="G783" s="990"/>
      <c r="H783" s="990"/>
      <c r="I783" s="990"/>
      <c r="J783" s="1123"/>
      <c r="K783" s="990"/>
      <c r="L783" s="990"/>
      <c r="M783" s="990"/>
      <c r="N783" s="990"/>
      <c r="O783" s="990"/>
      <c r="P783" s="1123"/>
      <c r="Q783" s="990"/>
      <c r="R783" s="990"/>
      <c r="S783" s="990"/>
      <c r="T783" s="990"/>
      <c r="U783" s="990"/>
      <c r="V783" s="990"/>
      <c r="W783" s="990"/>
      <c r="X783" s="990"/>
      <c r="Y783" s="990"/>
      <c r="Z783" s="990"/>
      <c r="AA783" s="990"/>
      <c r="AB783" s="990"/>
      <c r="AC783" s="990"/>
      <c r="AD783" s="990"/>
      <c r="AE783" s="990"/>
      <c r="AF783" s="990"/>
      <c r="AG783" s="1080"/>
      <c r="AH783" s="1080"/>
      <c r="AI783" s="1080"/>
      <c r="AJ783" s="1080"/>
      <c r="AK783" s="990"/>
    </row>
    <row r="784">
      <c r="A784" s="995"/>
      <c r="B784" s="990"/>
      <c r="C784" s="1122"/>
      <c r="D784" s="995"/>
      <c r="E784" s="995"/>
      <c r="F784" s="990"/>
      <c r="G784" s="990"/>
      <c r="H784" s="990"/>
      <c r="I784" s="990"/>
      <c r="J784" s="1123"/>
      <c r="K784" s="990"/>
      <c r="L784" s="990"/>
      <c r="M784" s="990"/>
      <c r="N784" s="990"/>
      <c r="O784" s="990"/>
      <c r="P784" s="1123"/>
      <c r="Q784" s="990"/>
      <c r="R784" s="990"/>
      <c r="S784" s="990"/>
      <c r="T784" s="990"/>
      <c r="U784" s="990"/>
      <c r="V784" s="990"/>
      <c r="W784" s="990"/>
      <c r="X784" s="990"/>
      <c r="Y784" s="990"/>
      <c r="Z784" s="990"/>
      <c r="AA784" s="990"/>
      <c r="AB784" s="990"/>
      <c r="AC784" s="990"/>
      <c r="AD784" s="990"/>
      <c r="AE784" s="990"/>
      <c r="AF784" s="990"/>
      <c r="AG784" s="1080"/>
      <c r="AH784" s="1080"/>
      <c r="AI784" s="1080"/>
      <c r="AJ784" s="1080"/>
      <c r="AK784" s="990"/>
    </row>
    <row r="785">
      <c r="A785" s="995"/>
      <c r="B785" s="990"/>
      <c r="C785" s="1122"/>
      <c r="D785" s="995"/>
      <c r="E785" s="995"/>
      <c r="F785" s="990"/>
      <c r="G785" s="990"/>
      <c r="H785" s="990"/>
      <c r="I785" s="990"/>
      <c r="J785" s="1123"/>
      <c r="K785" s="990"/>
      <c r="L785" s="990"/>
      <c r="M785" s="990"/>
      <c r="N785" s="990"/>
      <c r="O785" s="990"/>
      <c r="P785" s="1123"/>
      <c r="Q785" s="990"/>
      <c r="R785" s="990"/>
      <c r="S785" s="990"/>
      <c r="T785" s="990"/>
      <c r="U785" s="990"/>
      <c r="V785" s="990"/>
      <c r="W785" s="990"/>
      <c r="X785" s="990"/>
      <c r="Y785" s="990"/>
      <c r="Z785" s="990"/>
      <c r="AA785" s="990"/>
      <c r="AB785" s="990"/>
      <c r="AC785" s="990"/>
      <c r="AD785" s="990"/>
      <c r="AE785" s="990"/>
      <c r="AF785" s="990"/>
      <c r="AG785" s="1080"/>
      <c r="AH785" s="1080"/>
      <c r="AI785" s="1080"/>
      <c r="AJ785" s="1080"/>
      <c r="AK785" s="990"/>
    </row>
    <row r="786">
      <c r="A786" s="995"/>
      <c r="B786" s="990"/>
      <c r="C786" s="1122"/>
      <c r="D786" s="995"/>
      <c r="E786" s="995"/>
      <c r="F786" s="990"/>
      <c r="G786" s="990"/>
      <c r="H786" s="990"/>
      <c r="I786" s="990"/>
      <c r="J786" s="1123"/>
      <c r="K786" s="990"/>
      <c r="L786" s="990"/>
      <c r="M786" s="990"/>
      <c r="N786" s="990"/>
      <c r="O786" s="990"/>
      <c r="P786" s="1123"/>
      <c r="Q786" s="990"/>
      <c r="R786" s="990"/>
      <c r="S786" s="990"/>
      <c r="T786" s="990"/>
      <c r="U786" s="990"/>
      <c r="V786" s="990"/>
      <c r="W786" s="990"/>
      <c r="X786" s="990"/>
      <c r="Y786" s="990"/>
      <c r="Z786" s="990"/>
      <c r="AA786" s="990"/>
      <c r="AB786" s="990"/>
      <c r="AC786" s="990"/>
      <c r="AD786" s="990"/>
      <c r="AE786" s="990"/>
      <c r="AF786" s="990"/>
      <c r="AG786" s="1080"/>
      <c r="AH786" s="1080"/>
      <c r="AI786" s="1080"/>
      <c r="AJ786" s="1080"/>
      <c r="AK786" s="990"/>
    </row>
    <row r="787">
      <c r="A787" s="995"/>
      <c r="B787" s="990"/>
      <c r="C787" s="1122"/>
      <c r="D787" s="995"/>
      <c r="E787" s="995"/>
      <c r="F787" s="990"/>
      <c r="G787" s="990"/>
      <c r="H787" s="990"/>
      <c r="I787" s="990"/>
      <c r="J787" s="1123"/>
      <c r="K787" s="990"/>
      <c r="L787" s="990"/>
      <c r="M787" s="990"/>
      <c r="N787" s="990"/>
      <c r="O787" s="990"/>
      <c r="P787" s="1123"/>
      <c r="Q787" s="990"/>
      <c r="R787" s="990"/>
      <c r="S787" s="990"/>
      <c r="T787" s="990"/>
      <c r="U787" s="990"/>
      <c r="V787" s="990"/>
      <c r="W787" s="990"/>
      <c r="X787" s="990"/>
      <c r="Y787" s="990"/>
      <c r="Z787" s="990"/>
      <c r="AA787" s="990"/>
      <c r="AB787" s="990"/>
      <c r="AC787" s="990"/>
      <c r="AD787" s="990"/>
      <c r="AE787" s="990"/>
      <c r="AF787" s="990"/>
      <c r="AG787" s="1080"/>
      <c r="AH787" s="1080"/>
      <c r="AI787" s="1080"/>
      <c r="AJ787" s="1080"/>
      <c r="AK787" s="990"/>
    </row>
    <row r="788">
      <c r="A788" s="995"/>
      <c r="B788" s="990"/>
      <c r="C788" s="1122"/>
      <c r="D788" s="995"/>
      <c r="E788" s="995"/>
      <c r="F788" s="990"/>
      <c r="G788" s="990"/>
      <c r="H788" s="990"/>
      <c r="I788" s="990"/>
      <c r="J788" s="1123"/>
      <c r="K788" s="990"/>
      <c r="L788" s="990"/>
      <c r="M788" s="990"/>
      <c r="N788" s="990"/>
      <c r="O788" s="990"/>
      <c r="P788" s="1123"/>
      <c r="Q788" s="990"/>
      <c r="R788" s="990"/>
      <c r="S788" s="990"/>
      <c r="T788" s="990"/>
      <c r="U788" s="990"/>
      <c r="V788" s="990"/>
      <c r="W788" s="990"/>
      <c r="X788" s="990"/>
      <c r="Y788" s="990"/>
      <c r="Z788" s="990"/>
      <c r="AA788" s="990"/>
      <c r="AB788" s="990"/>
      <c r="AC788" s="990"/>
      <c r="AD788" s="990"/>
      <c r="AE788" s="990"/>
      <c r="AF788" s="990"/>
      <c r="AG788" s="1080"/>
      <c r="AH788" s="1080"/>
      <c r="AI788" s="1080"/>
      <c r="AJ788" s="1080"/>
      <c r="AK788" s="990"/>
    </row>
    <row r="789">
      <c r="A789" s="995"/>
      <c r="B789" s="990"/>
      <c r="C789" s="1122"/>
      <c r="D789" s="995"/>
      <c r="E789" s="995"/>
      <c r="F789" s="990"/>
      <c r="G789" s="990"/>
      <c r="H789" s="990"/>
      <c r="I789" s="990"/>
      <c r="J789" s="1123"/>
      <c r="K789" s="990"/>
      <c r="L789" s="990"/>
      <c r="M789" s="990"/>
      <c r="N789" s="990"/>
      <c r="O789" s="990"/>
      <c r="P789" s="1123"/>
      <c r="Q789" s="990"/>
      <c r="R789" s="990"/>
      <c r="S789" s="990"/>
      <c r="T789" s="990"/>
      <c r="U789" s="990"/>
      <c r="V789" s="990"/>
      <c r="W789" s="990"/>
      <c r="X789" s="990"/>
      <c r="Y789" s="990"/>
      <c r="Z789" s="990"/>
      <c r="AA789" s="990"/>
      <c r="AB789" s="990"/>
      <c r="AC789" s="990"/>
      <c r="AD789" s="990"/>
      <c r="AE789" s="990"/>
      <c r="AF789" s="990"/>
      <c r="AG789" s="1080"/>
      <c r="AH789" s="1080"/>
      <c r="AI789" s="1080"/>
      <c r="AJ789" s="1080"/>
      <c r="AK789" s="990"/>
    </row>
    <row r="790">
      <c r="A790" s="995"/>
      <c r="B790" s="990"/>
      <c r="C790" s="1122"/>
      <c r="D790" s="995"/>
      <c r="E790" s="995"/>
      <c r="F790" s="990"/>
      <c r="G790" s="990"/>
      <c r="H790" s="990"/>
      <c r="I790" s="990"/>
      <c r="J790" s="1123"/>
      <c r="K790" s="990"/>
      <c r="L790" s="990"/>
      <c r="M790" s="990"/>
      <c r="N790" s="990"/>
      <c r="O790" s="990"/>
      <c r="P790" s="1123"/>
      <c r="Q790" s="990"/>
      <c r="R790" s="990"/>
      <c r="S790" s="990"/>
      <c r="T790" s="990"/>
      <c r="U790" s="990"/>
      <c r="V790" s="990"/>
      <c r="W790" s="990"/>
      <c r="X790" s="990"/>
      <c r="Y790" s="990"/>
      <c r="Z790" s="990"/>
      <c r="AA790" s="990"/>
      <c r="AB790" s="990"/>
      <c r="AC790" s="990"/>
      <c r="AD790" s="990"/>
      <c r="AE790" s="990"/>
      <c r="AF790" s="990"/>
      <c r="AG790" s="1080"/>
      <c r="AH790" s="1080"/>
      <c r="AI790" s="1080"/>
      <c r="AJ790" s="1080"/>
      <c r="AK790" s="990"/>
    </row>
    <row r="791">
      <c r="A791" s="995"/>
      <c r="B791" s="990"/>
      <c r="C791" s="1122"/>
      <c r="D791" s="995"/>
      <c r="E791" s="995"/>
      <c r="F791" s="990"/>
      <c r="G791" s="990"/>
      <c r="H791" s="990"/>
      <c r="I791" s="990"/>
      <c r="J791" s="1123"/>
      <c r="K791" s="990"/>
      <c r="L791" s="990"/>
      <c r="M791" s="990"/>
      <c r="N791" s="990"/>
      <c r="O791" s="990"/>
      <c r="P791" s="1123"/>
      <c r="Q791" s="990"/>
      <c r="R791" s="990"/>
      <c r="S791" s="990"/>
      <c r="T791" s="990"/>
      <c r="U791" s="990"/>
      <c r="V791" s="990"/>
      <c r="W791" s="990"/>
      <c r="X791" s="990"/>
      <c r="Y791" s="990"/>
      <c r="Z791" s="990"/>
      <c r="AA791" s="990"/>
      <c r="AB791" s="990"/>
      <c r="AC791" s="990"/>
      <c r="AD791" s="990"/>
      <c r="AE791" s="990"/>
      <c r="AF791" s="990"/>
      <c r="AG791" s="1080"/>
      <c r="AH791" s="1080"/>
      <c r="AI791" s="1080"/>
      <c r="AJ791" s="1080"/>
      <c r="AK791" s="990"/>
    </row>
    <row r="792">
      <c r="A792" s="995"/>
      <c r="B792" s="990"/>
      <c r="C792" s="1122"/>
      <c r="D792" s="995"/>
      <c r="E792" s="995"/>
      <c r="F792" s="990"/>
      <c r="G792" s="990"/>
      <c r="H792" s="990"/>
      <c r="I792" s="990"/>
      <c r="J792" s="1123"/>
      <c r="K792" s="990"/>
      <c r="L792" s="990"/>
      <c r="M792" s="990"/>
      <c r="N792" s="990"/>
      <c r="O792" s="990"/>
      <c r="P792" s="1123"/>
      <c r="Q792" s="990"/>
      <c r="R792" s="990"/>
      <c r="S792" s="990"/>
      <c r="T792" s="990"/>
      <c r="U792" s="990"/>
      <c r="V792" s="990"/>
      <c r="W792" s="990"/>
      <c r="X792" s="990"/>
      <c r="Y792" s="990"/>
      <c r="Z792" s="990"/>
      <c r="AA792" s="990"/>
      <c r="AB792" s="990"/>
      <c r="AC792" s="990"/>
      <c r="AD792" s="990"/>
      <c r="AE792" s="990"/>
      <c r="AF792" s="990"/>
      <c r="AG792" s="1080"/>
      <c r="AH792" s="1080"/>
      <c r="AI792" s="1080"/>
      <c r="AJ792" s="1080"/>
      <c r="AK792" s="990"/>
    </row>
    <row r="793">
      <c r="A793" s="995"/>
      <c r="B793" s="990"/>
      <c r="C793" s="1122"/>
      <c r="D793" s="995"/>
      <c r="E793" s="995"/>
      <c r="F793" s="990"/>
      <c r="G793" s="990"/>
      <c r="H793" s="990"/>
      <c r="I793" s="990"/>
      <c r="J793" s="1123"/>
      <c r="K793" s="990"/>
      <c r="L793" s="990"/>
      <c r="M793" s="990"/>
      <c r="N793" s="990"/>
      <c r="O793" s="990"/>
      <c r="P793" s="1123"/>
      <c r="Q793" s="990"/>
      <c r="R793" s="990"/>
      <c r="S793" s="990"/>
      <c r="T793" s="990"/>
      <c r="U793" s="990"/>
      <c r="V793" s="990"/>
      <c r="W793" s="990"/>
      <c r="X793" s="990"/>
      <c r="Y793" s="990"/>
      <c r="Z793" s="990"/>
      <c r="AA793" s="990"/>
      <c r="AB793" s="990"/>
      <c r="AC793" s="990"/>
      <c r="AD793" s="990"/>
      <c r="AE793" s="990"/>
      <c r="AF793" s="990"/>
      <c r="AG793" s="1080"/>
      <c r="AH793" s="1080"/>
      <c r="AI793" s="1080"/>
      <c r="AJ793" s="1080"/>
      <c r="AK793" s="990"/>
    </row>
    <row r="794">
      <c r="A794" s="995"/>
      <c r="B794" s="990"/>
      <c r="C794" s="1122"/>
      <c r="D794" s="995"/>
      <c r="E794" s="995"/>
      <c r="F794" s="990"/>
      <c r="G794" s="990"/>
      <c r="H794" s="990"/>
      <c r="I794" s="990"/>
      <c r="J794" s="1123"/>
      <c r="K794" s="990"/>
      <c r="L794" s="990"/>
      <c r="M794" s="990"/>
      <c r="N794" s="990"/>
      <c r="O794" s="990"/>
      <c r="P794" s="1123"/>
      <c r="Q794" s="990"/>
      <c r="R794" s="990"/>
      <c r="S794" s="990"/>
      <c r="T794" s="990"/>
      <c r="U794" s="990"/>
      <c r="V794" s="990"/>
      <c r="W794" s="990"/>
      <c r="X794" s="990"/>
      <c r="Y794" s="990"/>
      <c r="Z794" s="990"/>
      <c r="AA794" s="990"/>
      <c r="AB794" s="990"/>
      <c r="AC794" s="990"/>
      <c r="AD794" s="990"/>
      <c r="AE794" s="990"/>
      <c r="AF794" s="990"/>
      <c r="AG794" s="1080"/>
      <c r="AH794" s="1080"/>
      <c r="AI794" s="1080"/>
      <c r="AJ794" s="1080"/>
      <c r="AK794" s="990"/>
    </row>
    <row r="795">
      <c r="A795" s="995"/>
      <c r="B795" s="990"/>
      <c r="C795" s="1122"/>
      <c r="D795" s="995"/>
      <c r="E795" s="995"/>
      <c r="F795" s="990"/>
      <c r="G795" s="990"/>
      <c r="H795" s="990"/>
      <c r="I795" s="990"/>
      <c r="J795" s="1123"/>
      <c r="K795" s="990"/>
      <c r="L795" s="990"/>
      <c r="M795" s="990"/>
      <c r="N795" s="990"/>
      <c r="O795" s="990"/>
      <c r="P795" s="1123"/>
      <c r="Q795" s="990"/>
      <c r="R795" s="990"/>
      <c r="S795" s="990"/>
      <c r="T795" s="990"/>
      <c r="U795" s="990"/>
      <c r="V795" s="990"/>
      <c r="W795" s="990"/>
      <c r="X795" s="990"/>
      <c r="Y795" s="990"/>
      <c r="Z795" s="990"/>
      <c r="AA795" s="990"/>
      <c r="AB795" s="990"/>
      <c r="AC795" s="990"/>
      <c r="AD795" s="990"/>
      <c r="AE795" s="990"/>
      <c r="AF795" s="990"/>
      <c r="AG795" s="1080"/>
      <c r="AH795" s="1080"/>
      <c r="AI795" s="1080"/>
      <c r="AJ795" s="1080"/>
      <c r="AK795" s="990"/>
    </row>
    <row r="796">
      <c r="A796" s="995"/>
      <c r="B796" s="990"/>
      <c r="C796" s="1122"/>
      <c r="D796" s="995"/>
      <c r="E796" s="995"/>
      <c r="F796" s="990"/>
      <c r="G796" s="990"/>
      <c r="H796" s="990"/>
      <c r="I796" s="990"/>
      <c r="J796" s="1123"/>
      <c r="K796" s="990"/>
      <c r="L796" s="990"/>
      <c r="M796" s="990"/>
      <c r="N796" s="990"/>
      <c r="O796" s="990"/>
      <c r="P796" s="1123"/>
      <c r="Q796" s="990"/>
      <c r="R796" s="990"/>
      <c r="S796" s="990"/>
      <c r="T796" s="990"/>
      <c r="U796" s="990"/>
      <c r="V796" s="990"/>
      <c r="W796" s="990"/>
      <c r="X796" s="990"/>
      <c r="Y796" s="990"/>
      <c r="Z796" s="990"/>
      <c r="AA796" s="990"/>
      <c r="AB796" s="990"/>
      <c r="AC796" s="990"/>
      <c r="AD796" s="990"/>
      <c r="AE796" s="990"/>
      <c r="AF796" s="990"/>
      <c r="AG796" s="1080"/>
      <c r="AH796" s="1080"/>
      <c r="AI796" s="1080"/>
      <c r="AJ796" s="1080"/>
      <c r="AK796" s="990"/>
    </row>
    <row r="797">
      <c r="A797" s="995"/>
      <c r="B797" s="990"/>
      <c r="C797" s="1122"/>
      <c r="D797" s="995"/>
      <c r="E797" s="995"/>
      <c r="F797" s="990"/>
      <c r="G797" s="990"/>
      <c r="H797" s="990"/>
      <c r="I797" s="990"/>
      <c r="J797" s="1123"/>
      <c r="K797" s="990"/>
      <c r="L797" s="990"/>
      <c r="M797" s="990"/>
      <c r="N797" s="990"/>
      <c r="O797" s="990"/>
      <c r="P797" s="1123"/>
      <c r="Q797" s="990"/>
      <c r="R797" s="990"/>
      <c r="S797" s="990"/>
      <c r="T797" s="990"/>
      <c r="U797" s="990"/>
      <c r="V797" s="990"/>
      <c r="W797" s="990"/>
      <c r="X797" s="990"/>
      <c r="Y797" s="990"/>
      <c r="Z797" s="990"/>
      <c r="AA797" s="990"/>
      <c r="AB797" s="990"/>
      <c r="AC797" s="990"/>
      <c r="AD797" s="990"/>
      <c r="AE797" s="990"/>
      <c r="AF797" s="990"/>
      <c r="AG797" s="1080"/>
      <c r="AH797" s="1080"/>
      <c r="AI797" s="1080"/>
      <c r="AJ797" s="1080"/>
      <c r="AK797" s="990"/>
    </row>
    <row r="798">
      <c r="A798" s="995"/>
      <c r="B798" s="990"/>
      <c r="C798" s="1122"/>
      <c r="D798" s="995"/>
      <c r="E798" s="995"/>
      <c r="F798" s="990"/>
      <c r="G798" s="990"/>
      <c r="H798" s="990"/>
      <c r="I798" s="990"/>
      <c r="J798" s="1123"/>
      <c r="K798" s="990"/>
      <c r="L798" s="990"/>
      <c r="M798" s="990"/>
      <c r="N798" s="990"/>
      <c r="O798" s="990"/>
      <c r="P798" s="1123"/>
      <c r="Q798" s="990"/>
      <c r="R798" s="990"/>
      <c r="S798" s="990"/>
      <c r="T798" s="990"/>
      <c r="U798" s="990"/>
      <c r="V798" s="990"/>
      <c r="W798" s="990"/>
      <c r="X798" s="990"/>
      <c r="Y798" s="990"/>
      <c r="Z798" s="990"/>
      <c r="AA798" s="990"/>
      <c r="AB798" s="990"/>
      <c r="AC798" s="990"/>
      <c r="AD798" s="990"/>
      <c r="AE798" s="990"/>
      <c r="AF798" s="990"/>
      <c r="AG798" s="1080"/>
      <c r="AH798" s="1080"/>
      <c r="AI798" s="1080"/>
      <c r="AJ798" s="1080"/>
      <c r="AK798" s="990"/>
    </row>
    <row r="799">
      <c r="A799" s="995"/>
      <c r="B799" s="990"/>
      <c r="C799" s="1122"/>
      <c r="D799" s="995"/>
      <c r="E799" s="995"/>
      <c r="F799" s="990"/>
      <c r="G799" s="990"/>
      <c r="H799" s="990"/>
      <c r="I799" s="990"/>
      <c r="J799" s="1123"/>
      <c r="K799" s="990"/>
      <c r="L799" s="990"/>
      <c r="M799" s="990"/>
      <c r="N799" s="990"/>
      <c r="O799" s="990"/>
      <c r="P799" s="1123"/>
      <c r="Q799" s="990"/>
      <c r="R799" s="990"/>
      <c r="S799" s="990"/>
      <c r="T799" s="990"/>
      <c r="U799" s="990"/>
      <c r="V799" s="990"/>
      <c r="W799" s="990"/>
      <c r="X799" s="990"/>
      <c r="Y799" s="990"/>
      <c r="Z799" s="990"/>
      <c r="AA799" s="990"/>
      <c r="AB799" s="990"/>
      <c r="AC799" s="990"/>
      <c r="AD799" s="990"/>
      <c r="AE799" s="990"/>
      <c r="AF799" s="990"/>
      <c r="AG799" s="1080"/>
      <c r="AH799" s="1080"/>
      <c r="AI799" s="1080"/>
      <c r="AJ799" s="1080"/>
      <c r="AK799" s="990"/>
    </row>
    <row r="800">
      <c r="A800" s="995"/>
      <c r="B800" s="990"/>
      <c r="C800" s="1122"/>
      <c r="D800" s="995"/>
      <c r="E800" s="995"/>
      <c r="F800" s="990"/>
      <c r="G800" s="990"/>
      <c r="H800" s="990"/>
      <c r="I800" s="990"/>
      <c r="J800" s="1123"/>
      <c r="K800" s="990"/>
      <c r="L800" s="990"/>
      <c r="M800" s="990"/>
      <c r="N800" s="990"/>
      <c r="O800" s="990"/>
      <c r="P800" s="1123"/>
      <c r="Q800" s="990"/>
      <c r="R800" s="990"/>
      <c r="S800" s="990"/>
      <c r="T800" s="990"/>
      <c r="U800" s="990"/>
      <c r="V800" s="990"/>
      <c r="W800" s="990"/>
      <c r="X800" s="990"/>
      <c r="Y800" s="990"/>
      <c r="Z800" s="990"/>
      <c r="AA800" s="990"/>
      <c r="AB800" s="990"/>
      <c r="AC800" s="990"/>
      <c r="AD800" s="990"/>
      <c r="AE800" s="990"/>
      <c r="AF800" s="990"/>
      <c r="AG800" s="1080"/>
      <c r="AH800" s="1080"/>
      <c r="AI800" s="1080"/>
      <c r="AJ800" s="1080"/>
      <c r="AK800" s="990"/>
    </row>
    <row r="801">
      <c r="A801" s="995"/>
      <c r="B801" s="990"/>
      <c r="C801" s="1122"/>
      <c r="D801" s="995"/>
      <c r="E801" s="995"/>
      <c r="F801" s="990"/>
      <c r="G801" s="990"/>
      <c r="H801" s="990"/>
      <c r="I801" s="990"/>
      <c r="J801" s="1123"/>
      <c r="K801" s="990"/>
      <c r="L801" s="990"/>
      <c r="M801" s="990"/>
      <c r="N801" s="990"/>
      <c r="O801" s="990"/>
      <c r="P801" s="1123"/>
      <c r="Q801" s="990"/>
      <c r="R801" s="990"/>
      <c r="S801" s="990"/>
      <c r="T801" s="990"/>
      <c r="U801" s="990"/>
      <c r="V801" s="990"/>
      <c r="W801" s="990"/>
      <c r="X801" s="990"/>
      <c r="Y801" s="990"/>
      <c r="Z801" s="990"/>
      <c r="AA801" s="990"/>
      <c r="AB801" s="990"/>
      <c r="AC801" s="990"/>
      <c r="AD801" s="990"/>
      <c r="AE801" s="990"/>
      <c r="AF801" s="990"/>
      <c r="AG801" s="1080"/>
      <c r="AH801" s="1080"/>
      <c r="AI801" s="1080"/>
      <c r="AJ801" s="1080"/>
      <c r="AK801" s="990"/>
    </row>
    <row r="802">
      <c r="A802" s="995"/>
      <c r="B802" s="990"/>
      <c r="C802" s="1122"/>
      <c r="D802" s="995"/>
      <c r="E802" s="995"/>
      <c r="F802" s="990"/>
      <c r="G802" s="990"/>
      <c r="H802" s="990"/>
      <c r="I802" s="990"/>
      <c r="J802" s="1123"/>
      <c r="K802" s="990"/>
      <c r="L802" s="990"/>
      <c r="M802" s="990"/>
      <c r="N802" s="990"/>
      <c r="O802" s="990"/>
      <c r="P802" s="1123"/>
      <c r="Q802" s="990"/>
      <c r="R802" s="990"/>
      <c r="S802" s="990"/>
      <c r="T802" s="990"/>
      <c r="U802" s="990"/>
      <c r="V802" s="990"/>
      <c r="W802" s="990"/>
      <c r="X802" s="990"/>
      <c r="Y802" s="990"/>
      <c r="Z802" s="990"/>
      <c r="AA802" s="990"/>
      <c r="AB802" s="990"/>
      <c r="AC802" s="990"/>
      <c r="AD802" s="990"/>
      <c r="AE802" s="990"/>
      <c r="AF802" s="990"/>
      <c r="AG802" s="1080"/>
      <c r="AH802" s="1080"/>
      <c r="AI802" s="1080"/>
      <c r="AJ802" s="1080"/>
      <c r="AK802" s="990"/>
    </row>
    <row r="803">
      <c r="A803" s="995"/>
      <c r="B803" s="990"/>
      <c r="C803" s="1122"/>
      <c r="D803" s="995"/>
      <c r="E803" s="995"/>
      <c r="F803" s="990"/>
      <c r="G803" s="990"/>
      <c r="H803" s="990"/>
      <c r="I803" s="990"/>
      <c r="J803" s="1123"/>
      <c r="K803" s="990"/>
      <c r="L803" s="990"/>
      <c r="M803" s="990"/>
      <c r="N803" s="990"/>
      <c r="O803" s="990"/>
      <c r="P803" s="1123"/>
      <c r="Q803" s="990"/>
      <c r="R803" s="990"/>
      <c r="S803" s="990"/>
      <c r="T803" s="990"/>
      <c r="U803" s="990"/>
      <c r="V803" s="990"/>
      <c r="W803" s="990"/>
      <c r="X803" s="990"/>
      <c r="Y803" s="990"/>
      <c r="Z803" s="990"/>
      <c r="AA803" s="990"/>
      <c r="AB803" s="990"/>
      <c r="AC803" s="990"/>
      <c r="AD803" s="990"/>
      <c r="AE803" s="990"/>
      <c r="AF803" s="990"/>
      <c r="AG803" s="1080"/>
      <c r="AH803" s="1080"/>
      <c r="AI803" s="1080"/>
      <c r="AJ803" s="1080"/>
      <c r="AK803" s="990"/>
    </row>
    <row r="804">
      <c r="A804" s="995"/>
      <c r="B804" s="990"/>
      <c r="C804" s="1122"/>
      <c r="D804" s="995"/>
      <c r="E804" s="995"/>
      <c r="F804" s="990"/>
      <c r="G804" s="990"/>
      <c r="H804" s="990"/>
      <c r="I804" s="990"/>
      <c r="J804" s="1123"/>
      <c r="K804" s="990"/>
      <c r="L804" s="990"/>
      <c r="M804" s="990"/>
      <c r="N804" s="990"/>
      <c r="O804" s="990"/>
      <c r="P804" s="1123"/>
      <c r="Q804" s="990"/>
      <c r="R804" s="990"/>
      <c r="S804" s="990"/>
      <c r="T804" s="990"/>
      <c r="U804" s="990"/>
      <c r="V804" s="990"/>
      <c r="W804" s="990"/>
      <c r="X804" s="990"/>
      <c r="Y804" s="990"/>
      <c r="Z804" s="990"/>
      <c r="AA804" s="990"/>
      <c r="AB804" s="990"/>
      <c r="AC804" s="990"/>
      <c r="AD804" s="990"/>
      <c r="AE804" s="990"/>
      <c r="AF804" s="990"/>
      <c r="AG804" s="1080"/>
      <c r="AH804" s="1080"/>
      <c r="AI804" s="1080"/>
      <c r="AJ804" s="1080"/>
      <c r="AK804" s="990"/>
    </row>
    <row r="805">
      <c r="A805" s="995"/>
      <c r="B805" s="990"/>
      <c r="C805" s="1122"/>
      <c r="D805" s="995"/>
      <c r="E805" s="995"/>
      <c r="F805" s="990"/>
      <c r="G805" s="990"/>
      <c r="H805" s="990"/>
      <c r="I805" s="990"/>
      <c r="J805" s="1123"/>
      <c r="K805" s="990"/>
      <c r="L805" s="990"/>
      <c r="M805" s="990"/>
      <c r="N805" s="990"/>
      <c r="O805" s="990"/>
      <c r="P805" s="1123"/>
      <c r="Q805" s="990"/>
      <c r="R805" s="990"/>
      <c r="S805" s="990"/>
      <c r="T805" s="990"/>
      <c r="U805" s="990"/>
      <c r="V805" s="990"/>
      <c r="W805" s="990"/>
      <c r="X805" s="990"/>
      <c r="Y805" s="990"/>
      <c r="Z805" s="990"/>
      <c r="AA805" s="990"/>
      <c r="AB805" s="990"/>
      <c r="AC805" s="990"/>
      <c r="AD805" s="990"/>
      <c r="AE805" s="990"/>
      <c r="AF805" s="990"/>
      <c r="AG805" s="1080"/>
      <c r="AH805" s="1080"/>
      <c r="AI805" s="1080"/>
      <c r="AJ805" s="1080"/>
      <c r="AK805" s="990"/>
    </row>
    <row r="806">
      <c r="A806" s="995"/>
      <c r="B806" s="990"/>
      <c r="C806" s="1122"/>
      <c r="D806" s="995"/>
      <c r="E806" s="995"/>
      <c r="F806" s="990"/>
      <c r="G806" s="990"/>
      <c r="H806" s="990"/>
      <c r="I806" s="990"/>
      <c r="J806" s="1123"/>
      <c r="K806" s="990"/>
      <c r="L806" s="990"/>
      <c r="M806" s="990"/>
      <c r="N806" s="990"/>
      <c r="O806" s="990"/>
      <c r="P806" s="1123"/>
      <c r="Q806" s="990"/>
      <c r="R806" s="990"/>
      <c r="S806" s="990"/>
      <c r="T806" s="990"/>
      <c r="U806" s="990"/>
      <c r="V806" s="990"/>
      <c r="W806" s="990"/>
      <c r="X806" s="990"/>
      <c r="Y806" s="990"/>
      <c r="Z806" s="990"/>
      <c r="AA806" s="990"/>
      <c r="AB806" s="990"/>
      <c r="AC806" s="990"/>
      <c r="AD806" s="990"/>
      <c r="AE806" s="990"/>
      <c r="AF806" s="990"/>
      <c r="AG806" s="1080"/>
      <c r="AH806" s="1080"/>
      <c r="AI806" s="1080"/>
      <c r="AJ806" s="1080"/>
      <c r="AK806" s="990"/>
    </row>
    <row r="807">
      <c r="A807" s="995"/>
      <c r="B807" s="990"/>
      <c r="C807" s="1122"/>
      <c r="D807" s="995"/>
      <c r="E807" s="995"/>
      <c r="F807" s="990"/>
      <c r="G807" s="990"/>
      <c r="H807" s="990"/>
      <c r="I807" s="990"/>
      <c r="J807" s="1123"/>
      <c r="K807" s="990"/>
      <c r="L807" s="990"/>
      <c r="M807" s="990"/>
      <c r="N807" s="990"/>
      <c r="O807" s="990"/>
      <c r="P807" s="1123"/>
      <c r="Q807" s="990"/>
      <c r="R807" s="990"/>
      <c r="S807" s="990"/>
      <c r="T807" s="990"/>
      <c r="U807" s="990"/>
      <c r="V807" s="990"/>
      <c r="W807" s="990"/>
      <c r="X807" s="990"/>
      <c r="Y807" s="990"/>
      <c r="Z807" s="990"/>
      <c r="AA807" s="990"/>
      <c r="AB807" s="990"/>
      <c r="AC807" s="990"/>
      <c r="AD807" s="990"/>
      <c r="AE807" s="990"/>
      <c r="AF807" s="990"/>
      <c r="AG807" s="1080"/>
      <c r="AH807" s="1080"/>
      <c r="AI807" s="1080"/>
      <c r="AJ807" s="1080"/>
      <c r="AK807" s="990"/>
    </row>
    <row r="808">
      <c r="A808" s="995"/>
      <c r="B808" s="990"/>
      <c r="C808" s="1122"/>
      <c r="D808" s="995"/>
      <c r="E808" s="995"/>
      <c r="F808" s="990"/>
      <c r="G808" s="990"/>
      <c r="H808" s="990"/>
      <c r="I808" s="990"/>
      <c r="J808" s="1123"/>
      <c r="K808" s="990"/>
      <c r="L808" s="990"/>
      <c r="M808" s="990"/>
      <c r="N808" s="990"/>
      <c r="O808" s="990"/>
      <c r="P808" s="1123"/>
      <c r="Q808" s="990"/>
      <c r="R808" s="990"/>
      <c r="S808" s="990"/>
      <c r="T808" s="990"/>
      <c r="U808" s="990"/>
      <c r="V808" s="990"/>
      <c r="W808" s="990"/>
      <c r="X808" s="990"/>
      <c r="Y808" s="990"/>
      <c r="Z808" s="990"/>
      <c r="AA808" s="990"/>
      <c r="AB808" s="990"/>
      <c r="AC808" s="990"/>
      <c r="AD808" s="990"/>
      <c r="AE808" s="990"/>
      <c r="AF808" s="990"/>
      <c r="AG808" s="1080"/>
      <c r="AH808" s="1080"/>
      <c r="AI808" s="1080"/>
      <c r="AJ808" s="1080"/>
      <c r="AK808" s="990"/>
    </row>
    <row r="809">
      <c r="A809" s="995"/>
      <c r="B809" s="990"/>
      <c r="C809" s="1122"/>
      <c r="D809" s="995"/>
      <c r="E809" s="995"/>
      <c r="F809" s="990"/>
      <c r="G809" s="990"/>
      <c r="H809" s="990"/>
      <c r="I809" s="990"/>
      <c r="J809" s="1123"/>
      <c r="K809" s="990"/>
      <c r="L809" s="990"/>
      <c r="M809" s="990"/>
      <c r="N809" s="990"/>
      <c r="O809" s="990"/>
      <c r="P809" s="1123"/>
      <c r="Q809" s="990"/>
      <c r="R809" s="990"/>
      <c r="S809" s="990"/>
      <c r="T809" s="990"/>
      <c r="U809" s="990"/>
      <c r="V809" s="990"/>
      <c r="W809" s="990"/>
      <c r="X809" s="990"/>
      <c r="Y809" s="990"/>
      <c r="Z809" s="990"/>
      <c r="AA809" s="990"/>
      <c r="AB809" s="990"/>
      <c r="AC809" s="990"/>
      <c r="AD809" s="990"/>
      <c r="AE809" s="990"/>
      <c r="AF809" s="990"/>
      <c r="AG809" s="1080"/>
      <c r="AH809" s="1080"/>
      <c r="AI809" s="1080"/>
      <c r="AJ809" s="1080"/>
      <c r="AK809" s="990"/>
    </row>
    <row r="810">
      <c r="A810" s="995"/>
      <c r="B810" s="990"/>
      <c r="C810" s="1122"/>
      <c r="D810" s="995"/>
      <c r="E810" s="995"/>
      <c r="F810" s="990"/>
      <c r="G810" s="990"/>
      <c r="H810" s="990"/>
      <c r="I810" s="990"/>
      <c r="J810" s="1123"/>
      <c r="K810" s="990"/>
      <c r="L810" s="990"/>
      <c r="M810" s="990"/>
      <c r="N810" s="990"/>
      <c r="O810" s="990"/>
      <c r="P810" s="1123"/>
      <c r="Q810" s="990"/>
      <c r="R810" s="990"/>
      <c r="S810" s="990"/>
      <c r="T810" s="990"/>
      <c r="U810" s="990"/>
      <c r="V810" s="990"/>
      <c r="W810" s="990"/>
      <c r="X810" s="990"/>
      <c r="Y810" s="990"/>
      <c r="Z810" s="990"/>
      <c r="AA810" s="990"/>
      <c r="AB810" s="990"/>
      <c r="AC810" s="990"/>
      <c r="AD810" s="990"/>
      <c r="AE810" s="990"/>
      <c r="AF810" s="990"/>
      <c r="AG810" s="1080"/>
      <c r="AH810" s="1080"/>
      <c r="AI810" s="1080"/>
      <c r="AJ810" s="1080"/>
      <c r="AK810" s="990"/>
    </row>
    <row r="811">
      <c r="A811" s="995"/>
      <c r="B811" s="990"/>
      <c r="C811" s="1122"/>
      <c r="D811" s="995"/>
      <c r="E811" s="995"/>
      <c r="F811" s="990"/>
      <c r="G811" s="990"/>
      <c r="H811" s="990"/>
      <c r="I811" s="990"/>
      <c r="J811" s="1123"/>
      <c r="K811" s="990"/>
      <c r="L811" s="990"/>
      <c r="M811" s="990"/>
      <c r="N811" s="990"/>
      <c r="O811" s="990"/>
      <c r="P811" s="1123"/>
      <c r="Q811" s="990"/>
      <c r="R811" s="990"/>
      <c r="S811" s="990"/>
      <c r="T811" s="990"/>
      <c r="U811" s="990"/>
      <c r="V811" s="990"/>
      <c r="W811" s="990"/>
      <c r="X811" s="990"/>
      <c r="Y811" s="990"/>
      <c r="Z811" s="990"/>
      <c r="AA811" s="990"/>
      <c r="AB811" s="990"/>
      <c r="AC811" s="990"/>
      <c r="AD811" s="990"/>
      <c r="AE811" s="990"/>
      <c r="AF811" s="990"/>
      <c r="AG811" s="1080"/>
      <c r="AH811" s="1080"/>
      <c r="AI811" s="1080"/>
      <c r="AJ811" s="1080"/>
      <c r="AK811" s="990"/>
    </row>
    <row r="812">
      <c r="A812" s="995"/>
      <c r="B812" s="990"/>
      <c r="C812" s="1122"/>
      <c r="D812" s="995"/>
      <c r="E812" s="995"/>
      <c r="F812" s="990"/>
      <c r="G812" s="990"/>
      <c r="H812" s="990"/>
      <c r="I812" s="990"/>
      <c r="J812" s="1123"/>
      <c r="K812" s="990"/>
      <c r="L812" s="990"/>
      <c r="M812" s="990"/>
      <c r="N812" s="990"/>
      <c r="O812" s="990"/>
      <c r="P812" s="1123"/>
      <c r="Q812" s="990"/>
      <c r="R812" s="990"/>
      <c r="S812" s="990"/>
      <c r="T812" s="990"/>
      <c r="U812" s="990"/>
      <c r="V812" s="990"/>
      <c r="W812" s="990"/>
      <c r="X812" s="990"/>
      <c r="Y812" s="990"/>
      <c r="Z812" s="990"/>
      <c r="AA812" s="990"/>
      <c r="AB812" s="990"/>
      <c r="AC812" s="990"/>
      <c r="AD812" s="990"/>
      <c r="AE812" s="990"/>
      <c r="AF812" s="990"/>
      <c r="AG812" s="1080"/>
      <c r="AH812" s="1080"/>
      <c r="AI812" s="1080"/>
      <c r="AJ812" s="1080"/>
      <c r="AK812" s="990"/>
    </row>
    <row r="813">
      <c r="A813" s="995"/>
      <c r="B813" s="990"/>
      <c r="C813" s="1122"/>
      <c r="D813" s="995"/>
      <c r="E813" s="995"/>
      <c r="F813" s="990"/>
      <c r="G813" s="990"/>
      <c r="H813" s="990"/>
      <c r="I813" s="990"/>
      <c r="J813" s="1123"/>
      <c r="K813" s="990"/>
      <c r="L813" s="990"/>
      <c r="M813" s="990"/>
      <c r="N813" s="990"/>
      <c r="O813" s="990"/>
      <c r="P813" s="1123"/>
      <c r="Q813" s="990"/>
      <c r="R813" s="990"/>
      <c r="S813" s="990"/>
      <c r="T813" s="990"/>
      <c r="U813" s="990"/>
      <c r="V813" s="990"/>
      <c r="W813" s="990"/>
      <c r="X813" s="990"/>
      <c r="Y813" s="990"/>
      <c r="Z813" s="990"/>
      <c r="AA813" s="990"/>
      <c r="AB813" s="990"/>
      <c r="AC813" s="990"/>
      <c r="AD813" s="990"/>
      <c r="AE813" s="990"/>
      <c r="AF813" s="990"/>
      <c r="AG813" s="1080"/>
      <c r="AH813" s="1080"/>
      <c r="AI813" s="1080"/>
      <c r="AJ813" s="1080"/>
      <c r="AK813" s="990"/>
    </row>
    <row r="814">
      <c r="A814" s="995"/>
      <c r="B814" s="990"/>
      <c r="C814" s="1122"/>
      <c r="D814" s="995"/>
      <c r="E814" s="995"/>
      <c r="F814" s="990"/>
      <c r="G814" s="990"/>
      <c r="H814" s="990"/>
      <c r="I814" s="990"/>
      <c r="J814" s="1123"/>
      <c r="K814" s="990"/>
      <c r="L814" s="990"/>
      <c r="M814" s="990"/>
      <c r="N814" s="990"/>
      <c r="O814" s="990"/>
      <c r="P814" s="1123"/>
      <c r="Q814" s="990"/>
      <c r="R814" s="990"/>
      <c r="S814" s="990"/>
      <c r="T814" s="990"/>
      <c r="U814" s="990"/>
      <c r="V814" s="990"/>
      <c r="W814" s="990"/>
      <c r="X814" s="990"/>
      <c r="Y814" s="990"/>
      <c r="Z814" s="990"/>
      <c r="AA814" s="990"/>
      <c r="AB814" s="990"/>
      <c r="AC814" s="990"/>
      <c r="AD814" s="990"/>
      <c r="AE814" s="990"/>
      <c r="AF814" s="990"/>
      <c r="AG814" s="1080"/>
      <c r="AH814" s="1080"/>
      <c r="AI814" s="1080"/>
      <c r="AJ814" s="1080"/>
      <c r="AK814" s="990"/>
    </row>
    <row r="815">
      <c r="A815" s="995"/>
      <c r="B815" s="990"/>
      <c r="C815" s="1122"/>
      <c r="D815" s="995"/>
      <c r="E815" s="995"/>
      <c r="F815" s="990"/>
      <c r="G815" s="990"/>
      <c r="H815" s="990"/>
      <c r="I815" s="990"/>
      <c r="J815" s="1123"/>
      <c r="K815" s="990"/>
      <c r="L815" s="990"/>
      <c r="M815" s="990"/>
      <c r="N815" s="990"/>
      <c r="O815" s="990"/>
      <c r="P815" s="1123"/>
      <c r="Q815" s="990"/>
      <c r="R815" s="990"/>
      <c r="S815" s="990"/>
      <c r="T815" s="990"/>
      <c r="U815" s="990"/>
      <c r="V815" s="990"/>
      <c r="W815" s="990"/>
      <c r="X815" s="990"/>
      <c r="Y815" s="990"/>
      <c r="Z815" s="990"/>
      <c r="AA815" s="990"/>
      <c r="AB815" s="990"/>
      <c r="AC815" s="990"/>
      <c r="AD815" s="990"/>
      <c r="AE815" s="990"/>
      <c r="AF815" s="990"/>
      <c r="AG815" s="1080"/>
      <c r="AH815" s="1080"/>
      <c r="AI815" s="1080"/>
      <c r="AJ815" s="1080"/>
      <c r="AK815" s="990"/>
    </row>
    <row r="816">
      <c r="A816" s="995"/>
      <c r="B816" s="990"/>
      <c r="C816" s="1122"/>
      <c r="D816" s="995"/>
      <c r="E816" s="995"/>
      <c r="F816" s="990"/>
      <c r="G816" s="990"/>
      <c r="H816" s="990"/>
      <c r="I816" s="990"/>
      <c r="J816" s="1123"/>
      <c r="K816" s="990"/>
      <c r="L816" s="990"/>
      <c r="M816" s="990"/>
      <c r="N816" s="990"/>
      <c r="O816" s="990"/>
      <c r="P816" s="1123"/>
      <c r="Q816" s="990"/>
      <c r="R816" s="990"/>
      <c r="S816" s="990"/>
      <c r="T816" s="990"/>
      <c r="U816" s="990"/>
      <c r="V816" s="990"/>
      <c r="W816" s="990"/>
      <c r="X816" s="990"/>
      <c r="Y816" s="990"/>
      <c r="Z816" s="990"/>
      <c r="AA816" s="990"/>
      <c r="AB816" s="990"/>
      <c r="AC816" s="990"/>
      <c r="AD816" s="990"/>
      <c r="AE816" s="990"/>
      <c r="AF816" s="990"/>
      <c r="AG816" s="1080"/>
      <c r="AH816" s="1080"/>
      <c r="AI816" s="1080"/>
      <c r="AJ816" s="1080"/>
      <c r="AK816" s="990"/>
    </row>
    <row r="817">
      <c r="A817" s="995"/>
      <c r="B817" s="990"/>
      <c r="C817" s="1122"/>
      <c r="D817" s="995"/>
      <c r="E817" s="995"/>
      <c r="F817" s="990"/>
      <c r="G817" s="990"/>
      <c r="H817" s="990"/>
      <c r="I817" s="990"/>
      <c r="J817" s="1123"/>
      <c r="K817" s="990"/>
      <c r="L817" s="990"/>
      <c r="M817" s="990"/>
      <c r="N817" s="990"/>
      <c r="O817" s="990"/>
      <c r="P817" s="1123"/>
      <c r="Q817" s="990"/>
      <c r="R817" s="990"/>
      <c r="S817" s="990"/>
      <c r="T817" s="990"/>
      <c r="U817" s="990"/>
      <c r="V817" s="990"/>
      <c r="W817" s="990"/>
      <c r="X817" s="990"/>
      <c r="Y817" s="990"/>
      <c r="Z817" s="990"/>
      <c r="AA817" s="990"/>
      <c r="AB817" s="990"/>
      <c r="AC817" s="990"/>
      <c r="AD817" s="990"/>
      <c r="AE817" s="990"/>
      <c r="AF817" s="990"/>
      <c r="AG817" s="1080"/>
      <c r="AH817" s="1080"/>
      <c r="AI817" s="1080"/>
      <c r="AJ817" s="1080"/>
      <c r="AK817" s="990"/>
    </row>
    <row r="818">
      <c r="A818" s="995"/>
      <c r="B818" s="990"/>
      <c r="C818" s="1122"/>
      <c r="D818" s="995"/>
      <c r="E818" s="995"/>
      <c r="F818" s="990"/>
      <c r="G818" s="990"/>
      <c r="H818" s="990"/>
      <c r="I818" s="990"/>
      <c r="J818" s="1123"/>
      <c r="K818" s="990"/>
      <c r="L818" s="990"/>
      <c r="M818" s="990"/>
      <c r="N818" s="990"/>
      <c r="O818" s="990"/>
      <c r="P818" s="1123"/>
      <c r="Q818" s="990"/>
      <c r="R818" s="990"/>
      <c r="S818" s="990"/>
      <c r="T818" s="990"/>
      <c r="U818" s="990"/>
      <c r="V818" s="990"/>
      <c r="W818" s="990"/>
      <c r="X818" s="990"/>
      <c r="Y818" s="990"/>
      <c r="Z818" s="990"/>
      <c r="AA818" s="990"/>
      <c r="AB818" s="990"/>
      <c r="AC818" s="990"/>
      <c r="AD818" s="990"/>
      <c r="AE818" s="990"/>
      <c r="AF818" s="990"/>
      <c r="AG818" s="1080"/>
      <c r="AH818" s="1080"/>
      <c r="AI818" s="1080"/>
      <c r="AJ818" s="1080"/>
      <c r="AK818" s="990"/>
    </row>
    <row r="819">
      <c r="A819" s="995"/>
      <c r="B819" s="990"/>
      <c r="C819" s="1122"/>
      <c r="D819" s="995"/>
      <c r="E819" s="995"/>
      <c r="F819" s="990"/>
      <c r="G819" s="990"/>
      <c r="H819" s="990"/>
      <c r="I819" s="990"/>
      <c r="J819" s="1123"/>
      <c r="K819" s="990"/>
      <c r="L819" s="990"/>
      <c r="M819" s="990"/>
      <c r="N819" s="990"/>
      <c r="O819" s="990"/>
      <c r="P819" s="1123"/>
      <c r="Q819" s="990"/>
      <c r="R819" s="990"/>
      <c r="S819" s="990"/>
      <c r="T819" s="990"/>
      <c r="U819" s="990"/>
      <c r="V819" s="990"/>
      <c r="W819" s="990"/>
      <c r="X819" s="990"/>
      <c r="Y819" s="990"/>
      <c r="Z819" s="990"/>
      <c r="AA819" s="990"/>
      <c r="AB819" s="990"/>
      <c r="AC819" s="990"/>
      <c r="AD819" s="990"/>
      <c r="AE819" s="990"/>
      <c r="AF819" s="990"/>
      <c r="AG819" s="1080"/>
      <c r="AH819" s="1080"/>
      <c r="AI819" s="1080"/>
      <c r="AJ819" s="1080"/>
      <c r="AK819" s="990"/>
    </row>
    <row r="820">
      <c r="A820" s="995"/>
      <c r="B820" s="990"/>
      <c r="C820" s="1122"/>
      <c r="D820" s="995"/>
      <c r="E820" s="995"/>
      <c r="F820" s="990"/>
      <c r="G820" s="990"/>
      <c r="H820" s="990"/>
      <c r="I820" s="990"/>
      <c r="J820" s="1123"/>
      <c r="K820" s="990"/>
      <c r="L820" s="990"/>
      <c r="M820" s="990"/>
      <c r="N820" s="990"/>
      <c r="O820" s="990"/>
      <c r="P820" s="1123"/>
      <c r="Q820" s="990"/>
      <c r="R820" s="990"/>
      <c r="S820" s="990"/>
      <c r="T820" s="990"/>
      <c r="U820" s="990"/>
      <c r="V820" s="990"/>
      <c r="W820" s="990"/>
      <c r="X820" s="990"/>
      <c r="Y820" s="990"/>
      <c r="Z820" s="990"/>
      <c r="AA820" s="990"/>
      <c r="AB820" s="990"/>
      <c r="AC820" s="990"/>
      <c r="AD820" s="990"/>
      <c r="AE820" s="990"/>
      <c r="AF820" s="990"/>
      <c r="AG820" s="1080"/>
      <c r="AH820" s="1080"/>
      <c r="AI820" s="1080"/>
      <c r="AJ820" s="1080"/>
      <c r="AK820" s="990"/>
    </row>
    <row r="821">
      <c r="A821" s="995"/>
      <c r="B821" s="990"/>
      <c r="C821" s="1122"/>
      <c r="D821" s="995"/>
      <c r="E821" s="995"/>
      <c r="F821" s="990"/>
      <c r="G821" s="990"/>
      <c r="H821" s="990"/>
      <c r="I821" s="990"/>
      <c r="J821" s="1123"/>
      <c r="K821" s="990"/>
      <c r="L821" s="990"/>
      <c r="M821" s="990"/>
      <c r="N821" s="990"/>
      <c r="O821" s="990"/>
      <c r="P821" s="1123"/>
      <c r="Q821" s="990"/>
      <c r="R821" s="990"/>
      <c r="S821" s="990"/>
      <c r="T821" s="990"/>
      <c r="U821" s="990"/>
      <c r="V821" s="990"/>
      <c r="W821" s="990"/>
      <c r="X821" s="990"/>
      <c r="Y821" s="990"/>
      <c r="Z821" s="990"/>
      <c r="AA821" s="990"/>
      <c r="AB821" s="990"/>
      <c r="AC821" s="990"/>
      <c r="AD821" s="990"/>
      <c r="AE821" s="990"/>
      <c r="AF821" s="990"/>
      <c r="AG821" s="1080"/>
      <c r="AH821" s="1080"/>
      <c r="AI821" s="1080"/>
      <c r="AJ821" s="1080"/>
      <c r="AK821" s="990"/>
    </row>
    <row r="822">
      <c r="A822" s="995"/>
      <c r="B822" s="990"/>
      <c r="C822" s="1122"/>
      <c r="D822" s="995"/>
      <c r="E822" s="995"/>
      <c r="F822" s="990"/>
      <c r="G822" s="990"/>
      <c r="H822" s="990"/>
      <c r="I822" s="990"/>
      <c r="J822" s="1123"/>
      <c r="K822" s="990"/>
      <c r="L822" s="990"/>
      <c r="M822" s="990"/>
      <c r="N822" s="990"/>
      <c r="O822" s="990"/>
      <c r="P822" s="1123"/>
      <c r="Q822" s="990"/>
      <c r="R822" s="990"/>
      <c r="S822" s="990"/>
      <c r="T822" s="990"/>
      <c r="U822" s="990"/>
      <c r="V822" s="990"/>
      <c r="W822" s="990"/>
      <c r="X822" s="990"/>
      <c r="Y822" s="990"/>
      <c r="Z822" s="990"/>
      <c r="AA822" s="990"/>
      <c r="AB822" s="990"/>
      <c r="AC822" s="990"/>
      <c r="AD822" s="990"/>
      <c r="AE822" s="990"/>
      <c r="AF822" s="990"/>
      <c r="AG822" s="1080"/>
      <c r="AH822" s="1080"/>
      <c r="AI822" s="1080"/>
      <c r="AJ822" s="1080"/>
      <c r="AK822" s="990"/>
    </row>
    <row r="823">
      <c r="A823" s="995"/>
      <c r="B823" s="990"/>
      <c r="C823" s="1122"/>
      <c r="D823" s="995"/>
      <c r="E823" s="995"/>
      <c r="F823" s="990"/>
      <c r="G823" s="990"/>
      <c r="H823" s="990"/>
      <c r="I823" s="990"/>
      <c r="J823" s="1123"/>
      <c r="K823" s="990"/>
      <c r="L823" s="990"/>
      <c r="M823" s="990"/>
      <c r="N823" s="990"/>
      <c r="O823" s="990"/>
      <c r="P823" s="1123"/>
      <c r="Q823" s="990"/>
      <c r="R823" s="990"/>
      <c r="S823" s="990"/>
      <c r="T823" s="990"/>
      <c r="U823" s="990"/>
      <c r="V823" s="990"/>
      <c r="W823" s="990"/>
      <c r="X823" s="990"/>
      <c r="Y823" s="990"/>
      <c r="Z823" s="990"/>
      <c r="AA823" s="990"/>
      <c r="AB823" s="990"/>
      <c r="AC823" s="990"/>
      <c r="AD823" s="990"/>
      <c r="AE823" s="990"/>
      <c r="AF823" s="990"/>
      <c r="AG823" s="1080"/>
      <c r="AH823" s="1080"/>
      <c r="AI823" s="1080"/>
      <c r="AJ823" s="1080"/>
      <c r="AK823" s="990"/>
    </row>
    <row r="824">
      <c r="A824" s="995"/>
      <c r="B824" s="990"/>
      <c r="C824" s="1122"/>
      <c r="D824" s="995"/>
      <c r="E824" s="995"/>
      <c r="F824" s="990"/>
      <c r="G824" s="990"/>
      <c r="H824" s="990"/>
      <c r="I824" s="990"/>
      <c r="J824" s="1123"/>
      <c r="K824" s="990"/>
      <c r="L824" s="990"/>
      <c r="M824" s="990"/>
      <c r="N824" s="990"/>
      <c r="O824" s="990"/>
      <c r="P824" s="1123"/>
      <c r="Q824" s="990"/>
      <c r="R824" s="990"/>
      <c r="S824" s="990"/>
      <c r="T824" s="990"/>
      <c r="U824" s="990"/>
      <c r="V824" s="990"/>
      <c r="W824" s="990"/>
      <c r="X824" s="990"/>
      <c r="Y824" s="990"/>
      <c r="Z824" s="990"/>
      <c r="AA824" s="990"/>
      <c r="AB824" s="990"/>
      <c r="AC824" s="990"/>
      <c r="AD824" s="990"/>
      <c r="AE824" s="990"/>
      <c r="AF824" s="990"/>
      <c r="AG824" s="1080"/>
      <c r="AH824" s="1080"/>
      <c r="AI824" s="1080"/>
      <c r="AJ824" s="1080"/>
      <c r="AK824" s="990"/>
    </row>
    <row r="825">
      <c r="A825" s="995"/>
      <c r="B825" s="990"/>
      <c r="C825" s="1122"/>
      <c r="D825" s="995"/>
      <c r="E825" s="995"/>
      <c r="F825" s="990"/>
      <c r="G825" s="990"/>
      <c r="H825" s="990"/>
      <c r="I825" s="990"/>
      <c r="J825" s="1123"/>
      <c r="K825" s="990"/>
      <c r="L825" s="990"/>
      <c r="M825" s="990"/>
      <c r="N825" s="990"/>
      <c r="O825" s="990"/>
      <c r="P825" s="1123"/>
      <c r="Q825" s="990"/>
      <c r="R825" s="990"/>
      <c r="S825" s="990"/>
      <c r="T825" s="990"/>
      <c r="U825" s="990"/>
      <c r="V825" s="990"/>
      <c r="W825" s="990"/>
      <c r="X825" s="990"/>
      <c r="Y825" s="990"/>
      <c r="Z825" s="990"/>
      <c r="AA825" s="990"/>
      <c r="AB825" s="990"/>
      <c r="AC825" s="990"/>
      <c r="AD825" s="990"/>
      <c r="AE825" s="990"/>
      <c r="AF825" s="990"/>
      <c r="AG825" s="1080"/>
      <c r="AH825" s="1080"/>
      <c r="AI825" s="1080"/>
      <c r="AJ825" s="1080"/>
      <c r="AK825" s="990"/>
    </row>
    <row r="826">
      <c r="A826" s="995"/>
      <c r="B826" s="990"/>
      <c r="C826" s="1122"/>
      <c r="D826" s="995"/>
      <c r="E826" s="995"/>
      <c r="F826" s="990"/>
      <c r="G826" s="990"/>
      <c r="H826" s="990"/>
      <c r="I826" s="990"/>
      <c r="J826" s="1123"/>
      <c r="K826" s="990"/>
      <c r="L826" s="990"/>
      <c r="M826" s="990"/>
      <c r="N826" s="990"/>
      <c r="O826" s="990"/>
      <c r="P826" s="1123"/>
      <c r="Q826" s="990"/>
      <c r="R826" s="990"/>
      <c r="S826" s="990"/>
      <c r="T826" s="990"/>
      <c r="U826" s="990"/>
      <c r="V826" s="990"/>
      <c r="W826" s="990"/>
      <c r="X826" s="990"/>
      <c r="Y826" s="990"/>
      <c r="Z826" s="990"/>
      <c r="AA826" s="990"/>
      <c r="AB826" s="990"/>
      <c r="AC826" s="990"/>
      <c r="AD826" s="990"/>
      <c r="AE826" s="990"/>
      <c r="AF826" s="990"/>
      <c r="AG826" s="1080"/>
      <c r="AH826" s="1080"/>
      <c r="AI826" s="1080"/>
      <c r="AJ826" s="1080"/>
      <c r="AK826" s="990"/>
    </row>
    <row r="827">
      <c r="A827" s="995"/>
      <c r="B827" s="990"/>
      <c r="C827" s="1122"/>
      <c r="D827" s="995"/>
      <c r="E827" s="995"/>
      <c r="F827" s="990"/>
      <c r="G827" s="990"/>
      <c r="H827" s="990"/>
      <c r="I827" s="990"/>
      <c r="J827" s="1123"/>
      <c r="K827" s="990"/>
      <c r="L827" s="990"/>
      <c r="M827" s="990"/>
      <c r="N827" s="990"/>
      <c r="O827" s="990"/>
      <c r="P827" s="1123"/>
      <c r="Q827" s="990"/>
      <c r="R827" s="990"/>
      <c r="S827" s="990"/>
      <c r="T827" s="990"/>
      <c r="U827" s="990"/>
      <c r="V827" s="990"/>
      <c r="W827" s="990"/>
      <c r="X827" s="990"/>
      <c r="Y827" s="990"/>
      <c r="Z827" s="990"/>
      <c r="AA827" s="990"/>
      <c r="AB827" s="990"/>
      <c r="AC827" s="990"/>
      <c r="AD827" s="990"/>
      <c r="AE827" s="990"/>
      <c r="AF827" s="990"/>
      <c r="AG827" s="1080"/>
      <c r="AH827" s="1080"/>
      <c r="AI827" s="1080"/>
      <c r="AJ827" s="1080"/>
      <c r="AK827" s="990"/>
    </row>
    <row r="828">
      <c r="A828" s="995"/>
      <c r="B828" s="990"/>
      <c r="C828" s="1122"/>
      <c r="D828" s="995"/>
      <c r="E828" s="995"/>
      <c r="F828" s="990"/>
      <c r="G828" s="990"/>
      <c r="H828" s="990"/>
      <c r="I828" s="990"/>
      <c r="J828" s="1123"/>
      <c r="K828" s="990"/>
      <c r="L828" s="990"/>
      <c r="M828" s="990"/>
      <c r="N828" s="990"/>
      <c r="O828" s="990"/>
      <c r="P828" s="1123"/>
      <c r="Q828" s="990"/>
      <c r="R828" s="990"/>
      <c r="S828" s="990"/>
      <c r="T828" s="990"/>
      <c r="U828" s="990"/>
      <c r="V828" s="990"/>
      <c r="W828" s="990"/>
      <c r="X828" s="990"/>
      <c r="Y828" s="990"/>
      <c r="Z828" s="990"/>
      <c r="AA828" s="990"/>
      <c r="AB828" s="990"/>
      <c r="AC828" s="990"/>
      <c r="AD828" s="990"/>
      <c r="AE828" s="990"/>
      <c r="AF828" s="990"/>
      <c r="AG828" s="1080"/>
      <c r="AH828" s="1080"/>
      <c r="AI828" s="1080"/>
      <c r="AJ828" s="1080"/>
      <c r="AK828" s="990"/>
    </row>
    <row r="829">
      <c r="A829" s="995"/>
      <c r="B829" s="990"/>
      <c r="C829" s="1122"/>
      <c r="D829" s="995"/>
      <c r="E829" s="995"/>
      <c r="F829" s="990"/>
      <c r="G829" s="990"/>
      <c r="H829" s="990"/>
      <c r="I829" s="990"/>
      <c r="J829" s="1123"/>
      <c r="K829" s="990"/>
      <c r="L829" s="990"/>
      <c r="M829" s="990"/>
      <c r="N829" s="990"/>
      <c r="O829" s="990"/>
      <c r="P829" s="1123"/>
      <c r="Q829" s="990"/>
      <c r="R829" s="990"/>
      <c r="S829" s="990"/>
      <c r="T829" s="990"/>
      <c r="U829" s="990"/>
      <c r="V829" s="990"/>
      <c r="W829" s="990"/>
      <c r="X829" s="990"/>
      <c r="Y829" s="990"/>
      <c r="Z829" s="990"/>
      <c r="AA829" s="990"/>
      <c r="AB829" s="990"/>
      <c r="AC829" s="990"/>
      <c r="AD829" s="990"/>
      <c r="AE829" s="990"/>
      <c r="AF829" s="990"/>
      <c r="AG829" s="1080"/>
      <c r="AH829" s="1080"/>
      <c r="AI829" s="1080"/>
      <c r="AJ829" s="1080"/>
      <c r="AK829" s="990"/>
    </row>
    <row r="830">
      <c r="A830" s="995"/>
      <c r="B830" s="990"/>
      <c r="C830" s="1122"/>
      <c r="D830" s="995"/>
      <c r="E830" s="995"/>
      <c r="F830" s="990"/>
      <c r="G830" s="990"/>
      <c r="H830" s="990"/>
      <c r="I830" s="990"/>
      <c r="J830" s="1123"/>
      <c r="K830" s="990"/>
      <c r="L830" s="990"/>
      <c r="M830" s="990"/>
      <c r="N830" s="990"/>
      <c r="O830" s="990"/>
      <c r="P830" s="1123"/>
      <c r="Q830" s="990"/>
      <c r="R830" s="990"/>
      <c r="S830" s="990"/>
      <c r="T830" s="990"/>
      <c r="U830" s="990"/>
      <c r="V830" s="990"/>
      <c r="W830" s="990"/>
      <c r="X830" s="990"/>
      <c r="Y830" s="990"/>
      <c r="Z830" s="990"/>
      <c r="AA830" s="990"/>
      <c r="AB830" s="990"/>
      <c r="AC830" s="990"/>
      <c r="AD830" s="990"/>
      <c r="AE830" s="990"/>
      <c r="AF830" s="990"/>
      <c r="AG830" s="1080"/>
      <c r="AH830" s="1080"/>
      <c r="AI830" s="1080"/>
      <c r="AJ830" s="1080"/>
      <c r="AK830" s="990"/>
    </row>
    <row r="831">
      <c r="A831" s="995"/>
      <c r="B831" s="990"/>
      <c r="C831" s="1122"/>
      <c r="D831" s="995"/>
      <c r="E831" s="995"/>
      <c r="F831" s="990"/>
      <c r="G831" s="990"/>
      <c r="H831" s="990"/>
      <c r="I831" s="990"/>
      <c r="J831" s="1123"/>
      <c r="K831" s="990"/>
      <c r="L831" s="990"/>
      <c r="M831" s="990"/>
      <c r="N831" s="990"/>
      <c r="O831" s="990"/>
      <c r="P831" s="1123"/>
      <c r="Q831" s="990"/>
      <c r="R831" s="990"/>
      <c r="S831" s="990"/>
      <c r="T831" s="990"/>
      <c r="U831" s="990"/>
      <c r="V831" s="990"/>
      <c r="W831" s="990"/>
      <c r="X831" s="990"/>
      <c r="Y831" s="990"/>
      <c r="Z831" s="990"/>
      <c r="AA831" s="990"/>
      <c r="AB831" s="990"/>
      <c r="AC831" s="990"/>
      <c r="AD831" s="990"/>
      <c r="AE831" s="990"/>
      <c r="AF831" s="990"/>
      <c r="AG831" s="1080"/>
      <c r="AH831" s="1080"/>
      <c r="AI831" s="1080"/>
      <c r="AJ831" s="1080"/>
      <c r="AK831" s="990"/>
    </row>
    <row r="832">
      <c r="A832" s="995"/>
      <c r="B832" s="990"/>
      <c r="C832" s="1122"/>
      <c r="D832" s="995"/>
      <c r="E832" s="995"/>
      <c r="F832" s="990"/>
      <c r="G832" s="990"/>
      <c r="H832" s="990"/>
      <c r="I832" s="990"/>
      <c r="J832" s="1123"/>
      <c r="K832" s="990"/>
      <c r="L832" s="990"/>
      <c r="M832" s="990"/>
      <c r="N832" s="990"/>
      <c r="O832" s="990"/>
      <c r="P832" s="1123"/>
      <c r="Q832" s="990"/>
      <c r="R832" s="990"/>
      <c r="S832" s="990"/>
      <c r="T832" s="990"/>
      <c r="U832" s="990"/>
      <c r="V832" s="990"/>
      <c r="W832" s="990"/>
      <c r="X832" s="990"/>
      <c r="Y832" s="990"/>
      <c r="Z832" s="990"/>
      <c r="AA832" s="990"/>
      <c r="AB832" s="990"/>
      <c r="AC832" s="990"/>
      <c r="AD832" s="990"/>
      <c r="AE832" s="990"/>
      <c r="AF832" s="990"/>
      <c r="AG832" s="1080"/>
      <c r="AH832" s="1080"/>
      <c r="AI832" s="1080"/>
      <c r="AJ832" s="1080"/>
      <c r="AK832" s="990"/>
    </row>
    <row r="833">
      <c r="A833" s="995"/>
      <c r="B833" s="990"/>
      <c r="C833" s="1122"/>
      <c r="D833" s="995"/>
      <c r="E833" s="995"/>
      <c r="F833" s="990"/>
      <c r="G833" s="990"/>
      <c r="H833" s="990"/>
      <c r="I833" s="990"/>
      <c r="J833" s="1123"/>
      <c r="K833" s="990"/>
      <c r="L833" s="990"/>
      <c r="M833" s="990"/>
      <c r="N833" s="990"/>
      <c r="O833" s="990"/>
      <c r="P833" s="1123"/>
      <c r="Q833" s="990"/>
      <c r="R833" s="990"/>
      <c r="S833" s="990"/>
      <c r="T833" s="990"/>
      <c r="U833" s="990"/>
      <c r="V833" s="990"/>
      <c r="W833" s="990"/>
      <c r="X833" s="990"/>
      <c r="Y833" s="990"/>
      <c r="Z833" s="990"/>
      <c r="AA833" s="990"/>
      <c r="AB833" s="990"/>
      <c r="AC833" s="990"/>
      <c r="AD833" s="990"/>
      <c r="AE833" s="990"/>
      <c r="AF833" s="990"/>
      <c r="AG833" s="1080"/>
      <c r="AH833" s="1080"/>
      <c r="AI833" s="1080"/>
      <c r="AJ833" s="1080"/>
      <c r="AK833" s="990"/>
    </row>
    <row r="834">
      <c r="A834" s="995"/>
      <c r="B834" s="990"/>
      <c r="C834" s="1122"/>
      <c r="D834" s="995"/>
      <c r="E834" s="995"/>
      <c r="F834" s="990"/>
      <c r="G834" s="990"/>
      <c r="H834" s="990"/>
      <c r="I834" s="990"/>
      <c r="J834" s="1123"/>
      <c r="K834" s="990"/>
      <c r="L834" s="990"/>
      <c r="M834" s="990"/>
      <c r="N834" s="990"/>
      <c r="O834" s="990"/>
      <c r="P834" s="1123"/>
      <c r="Q834" s="990"/>
      <c r="R834" s="990"/>
      <c r="S834" s="990"/>
      <c r="T834" s="990"/>
      <c r="U834" s="990"/>
      <c r="V834" s="990"/>
      <c r="W834" s="990"/>
      <c r="X834" s="990"/>
      <c r="Y834" s="990"/>
      <c r="Z834" s="990"/>
      <c r="AA834" s="990"/>
      <c r="AB834" s="990"/>
      <c r="AC834" s="990"/>
      <c r="AD834" s="990"/>
      <c r="AE834" s="990"/>
      <c r="AF834" s="990"/>
      <c r="AG834" s="1080"/>
      <c r="AH834" s="1080"/>
      <c r="AI834" s="1080"/>
      <c r="AJ834" s="1080"/>
      <c r="AK834" s="990"/>
    </row>
    <row r="835">
      <c r="A835" s="995"/>
      <c r="B835" s="990"/>
      <c r="C835" s="1122"/>
      <c r="D835" s="995"/>
      <c r="E835" s="995"/>
      <c r="F835" s="990"/>
      <c r="G835" s="990"/>
      <c r="H835" s="990"/>
      <c r="I835" s="990"/>
      <c r="J835" s="1123"/>
      <c r="K835" s="990"/>
      <c r="L835" s="990"/>
      <c r="M835" s="990"/>
      <c r="N835" s="990"/>
      <c r="O835" s="990"/>
      <c r="P835" s="1123"/>
      <c r="Q835" s="990"/>
      <c r="R835" s="990"/>
      <c r="S835" s="990"/>
      <c r="T835" s="990"/>
      <c r="U835" s="990"/>
      <c r="V835" s="990"/>
      <c r="W835" s="990"/>
      <c r="X835" s="990"/>
      <c r="Y835" s="990"/>
      <c r="Z835" s="990"/>
      <c r="AA835" s="990"/>
      <c r="AB835" s="990"/>
      <c r="AC835" s="990"/>
      <c r="AD835" s="990"/>
      <c r="AE835" s="990"/>
      <c r="AF835" s="990"/>
      <c r="AG835" s="1080"/>
      <c r="AH835" s="1080"/>
      <c r="AI835" s="1080"/>
      <c r="AJ835" s="1080"/>
      <c r="AK835" s="990"/>
    </row>
    <row r="836">
      <c r="A836" s="995"/>
      <c r="B836" s="990"/>
      <c r="C836" s="1122"/>
      <c r="D836" s="995"/>
      <c r="E836" s="995"/>
      <c r="F836" s="990"/>
      <c r="G836" s="990"/>
      <c r="H836" s="990"/>
      <c r="I836" s="990"/>
      <c r="J836" s="1123"/>
      <c r="K836" s="990"/>
      <c r="L836" s="990"/>
      <c r="M836" s="990"/>
      <c r="N836" s="990"/>
      <c r="O836" s="990"/>
      <c r="P836" s="1123"/>
      <c r="Q836" s="990"/>
      <c r="R836" s="990"/>
      <c r="S836" s="990"/>
      <c r="T836" s="990"/>
      <c r="U836" s="990"/>
      <c r="V836" s="990"/>
      <c r="W836" s="990"/>
      <c r="X836" s="990"/>
      <c r="Y836" s="990"/>
      <c r="Z836" s="990"/>
      <c r="AA836" s="990"/>
      <c r="AB836" s="990"/>
      <c r="AC836" s="990"/>
      <c r="AD836" s="990"/>
      <c r="AE836" s="990"/>
      <c r="AF836" s="990"/>
      <c r="AG836" s="1080"/>
      <c r="AH836" s="1080"/>
      <c r="AI836" s="1080"/>
      <c r="AJ836" s="1080"/>
      <c r="AK836" s="990"/>
    </row>
    <row r="837">
      <c r="A837" s="995"/>
      <c r="B837" s="990"/>
      <c r="C837" s="1122"/>
      <c r="D837" s="995"/>
      <c r="E837" s="995"/>
      <c r="F837" s="990"/>
      <c r="G837" s="990"/>
      <c r="H837" s="990"/>
      <c r="I837" s="990"/>
      <c r="J837" s="1123"/>
      <c r="K837" s="990"/>
      <c r="L837" s="990"/>
      <c r="M837" s="990"/>
      <c r="N837" s="990"/>
      <c r="O837" s="990"/>
      <c r="P837" s="1123"/>
      <c r="Q837" s="990"/>
      <c r="R837" s="990"/>
      <c r="S837" s="990"/>
      <c r="T837" s="990"/>
      <c r="U837" s="990"/>
      <c r="V837" s="990"/>
      <c r="W837" s="990"/>
      <c r="X837" s="990"/>
      <c r="Y837" s="990"/>
      <c r="Z837" s="990"/>
      <c r="AA837" s="990"/>
      <c r="AB837" s="990"/>
      <c r="AC837" s="990"/>
      <c r="AD837" s="990"/>
      <c r="AE837" s="990"/>
      <c r="AF837" s="990"/>
      <c r="AG837" s="1080"/>
      <c r="AH837" s="1080"/>
      <c r="AI837" s="1080"/>
      <c r="AJ837" s="1080"/>
      <c r="AK837" s="990"/>
    </row>
    <row r="838">
      <c r="A838" s="995"/>
      <c r="B838" s="990"/>
      <c r="C838" s="1122"/>
      <c r="D838" s="995"/>
      <c r="E838" s="995"/>
      <c r="F838" s="990"/>
      <c r="G838" s="990"/>
      <c r="H838" s="990"/>
      <c r="I838" s="990"/>
      <c r="J838" s="1123"/>
      <c r="K838" s="990"/>
      <c r="L838" s="990"/>
      <c r="M838" s="990"/>
      <c r="N838" s="990"/>
      <c r="O838" s="990"/>
      <c r="P838" s="1123"/>
      <c r="Q838" s="990"/>
      <c r="R838" s="990"/>
      <c r="S838" s="990"/>
      <c r="T838" s="990"/>
      <c r="U838" s="990"/>
      <c r="V838" s="990"/>
      <c r="W838" s="990"/>
      <c r="X838" s="990"/>
      <c r="Y838" s="990"/>
      <c r="Z838" s="990"/>
      <c r="AA838" s="990"/>
      <c r="AB838" s="990"/>
      <c r="AC838" s="990"/>
      <c r="AD838" s="990"/>
      <c r="AE838" s="990"/>
      <c r="AF838" s="990"/>
      <c r="AG838" s="1080"/>
      <c r="AH838" s="1080"/>
      <c r="AI838" s="1080"/>
      <c r="AJ838" s="1080"/>
      <c r="AK838" s="990"/>
    </row>
    <row r="839">
      <c r="A839" s="995"/>
      <c r="B839" s="990"/>
      <c r="C839" s="1122"/>
      <c r="D839" s="995"/>
      <c r="E839" s="995"/>
      <c r="F839" s="990"/>
      <c r="G839" s="990"/>
      <c r="H839" s="990"/>
      <c r="I839" s="990"/>
      <c r="J839" s="1123"/>
      <c r="K839" s="990"/>
      <c r="L839" s="990"/>
      <c r="M839" s="990"/>
      <c r="N839" s="990"/>
      <c r="O839" s="990"/>
      <c r="P839" s="1123"/>
      <c r="Q839" s="990"/>
      <c r="R839" s="990"/>
      <c r="S839" s="990"/>
      <c r="T839" s="990"/>
      <c r="U839" s="990"/>
      <c r="V839" s="990"/>
      <c r="W839" s="990"/>
      <c r="X839" s="990"/>
      <c r="Y839" s="990"/>
      <c r="Z839" s="990"/>
      <c r="AA839" s="990"/>
      <c r="AB839" s="990"/>
      <c r="AC839" s="990"/>
      <c r="AD839" s="990"/>
      <c r="AE839" s="990"/>
      <c r="AF839" s="990"/>
      <c r="AG839" s="1080"/>
      <c r="AH839" s="1080"/>
      <c r="AI839" s="1080"/>
      <c r="AJ839" s="1080"/>
      <c r="AK839" s="990"/>
    </row>
    <row r="840">
      <c r="A840" s="995"/>
      <c r="B840" s="990"/>
      <c r="C840" s="1122"/>
      <c r="D840" s="995"/>
      <c r="E840" s="995"/>
      <c r="F840" s="990"/>
      <c r="G840" s="990"/>
      <c r="H840" s="990"/>
      <c r="I840" s="990"/>
      <c r="J840" s="1123"/>
      <c r="K840" s="990"/>
      <c r="L840" s="990"/>
      <c r="M840" s="990"/>
      <c r="N840" s="990"/>
      <c r="O840" s="990"/>
      <c r="P840" s="1123"/>
      <c r="Q840" s="990"/>
      <c r="R840" s="990"/>
      <c r="S840" s="990"/>
      <c r="T840" s="990"/>
      <c r="U840" s="990"/>
      <c r="V840" s="990"/>
      <c r="W840" s="990"/>
      <c r="X840" s="990"/>
      <c r="Y840" s="990"/>
      <c r="Z840" s="990"/>
      <c r="AA840" s="990"/>
      <c r="AB840" s="990"/>
      <c r="AC840" s="990"/>
      <c r="AD840" s="990"/>
      <c r="AE840" s="990"/>
      <c r="AF840" s="990"/>
      <c r="AG840" s="1080"/>
      <c r="AH840" s="1080"/>
      <c r="AI840" s="1080"/>
      <c r="AJ840" s="1080"/>
      <c r="AK840" s="990"/>
    </row>
    <row r="841">
      <c r="A841" s="995"/>
      <c r="B841" s="990"/>
      <c r="C841" s="1122"/>
      <c r="D841" s="995"/>
      <c r="E841" s="995"/>
      <c r="F841" s="990"/>
      <c r="G841" s="990"/>
      <c r="H841" s="990"/>
      <c r="I841" s="990"/>
      <c r="J841" s="1123"/>
      <c r="K841" s="990"/>
      <c r="L841" s="990"/>
      <c r="M841" s="990"/>
      <c r="N841" s="990"/>
      <c r="O841" s="990"/>
      <c r="P841" s="1123"/>
      <c r="Q841" s="990"/>
      <c r="R841" s="990"/>
      <c r="S841" s="990"/>
      <c r="T841" s="990"/>
      <c r="U841" s="990"/>
      <c r="V841" s="990"/>
      <c r="W841" s="990"/>
      <c r="X841" s="990"/>
      <c r="Y841" s="990"/>
      <c r="Z841" s="990"/>
      <c r="AA841" s="990"/>
      <c r="AB841" s="990"/>
      <c r="AC841" s="990"/>
      <c r="AD841" s="990"/>
      <c r="AE841" s="990"/>
      <c r="AF841" s="990"/>
      <c r="AG841" s="1080"/>
      <c r="AH841" s="1080"/>
      <c r="AI841" s="1080"/>
      <c r="AJ841" s="1080"/>
      <c r="AK841" s="990"/>
    </row>
    <row r="842">
      <c r="A842" s="995"/>
      <c r="B842" s="990"/>
      <c r="C842" s="1122"/>
      <c r="D842" s="995"/>
      <c r="E842" s="995"/>
      <c r="F842" s="990"/>
      <c r="G842" s="990"/>
      <c r="H842" s="990"/>
      <c r="I842" s="990"/>
      <c r="J842" s="1123"/>
      <c r="K842" s="990"/>
      <c r="L842" s="990"/>
      <c r="M842" s="990"/>
      <c r="N842" s="990"/>
      <c r="O842" s="990"/>
      <c r="P842" s="1123"/>
      <c r="Q842" s="990"/>
      <c r="R842" s="990"/>
      <c r="S842" s="990"/>
      <c r="T842" s="990"/>
      <c r="U842" s="990"/>
      <c r="V842" s="990"/>
      <c r="W842" s="990"/>
      <c r="X842" s="990"/>
      <c r="Y842" s="990"/>
      <c r="Z842" s="990"/>
      <c r="AA842" s="990"/>
      <c r="AB842" s="990"/>
      <c r="AC842" s="990"/>
      <c r="AD842" s="990"/>
      <c r="AE842" s="990"/>
      <c r="AF842" s="990"/>
      <c r="AG842" s="1080"/>
      <c r="AH842" s="1080"/>
      <c r="AI842" s="1080"/>
      <c r="AJ842" s="1080"/>
      <c r="AK842" s="990"/>
    </row>
    <row r="843">
      <c r="A843" s="995"/>
      <c r="B843" s="990"/>
      <c r="C843" s="1122"/>
      <c r="D843" s="995"/>
      <c r="E843" s="995"/>
      <c r="F843" s="990"/>
      <c r="G843" s="990"/>
      <c r="H843" s="990"/>
      <c r="I843" s="990"/>
      <c r="J843" s="1123"/>
      <c r="K843" s="990"/>
      <c r="L843" s="990"/>
      <c r="M843" s="990"/>
      <c r="N843" s="990"/>
      <c r="O843" s="990"/>
      <c r="P843" s="1123"/>
      <c r="Q843" s="990"/>
      <c r="R843" s="990"/>
      <c r="S843" s="990"/>
      <c r="T843" s="990"/>
      <c r="U843" s="990"/>
      <c r="V843" s="990"/>
      <c r="W843" s="990"/>
      <c r="X843" s="990"/>
      <c r="Y843" s="990"/>
      <c r="Z843" s="990"/>
      <c r="AA843" s="990"/>
      <c r="AB843" s="990"/>
      <c r="AC843" s="990"/>
      <c r="AD843" s="990"/>
      <c r="AE843" s="990"/>
      <c r="AF843" s="990"/>
      <c r="AG843" s="1080"/>
      <c r="AH843" s="1080"/>
      <c r="AI843" s="1080"/>
      <c r="AJ843" s="1080"/>
      <c r="AK843" s="990"/>
    </row>
    <row r="844">
      <c r="A844" s="995"/>
      <c r="B844" s="990"/>
      <c r="C844" s="1122"/>
      <c r="D844" s="995"/>
      <c r="E844" s="995"/>
      <c r="F844" s="990"/>
      <c r="G844" s="990"/>
      <c r="H844" s="990"/>
      <c r="I844" s="990"/>
      <c r="J844" s="1123"/>
      <c r="K844" s="990"/>
      <c r="L844" s="990"/>
      <c r="M844" s="990"/>
      <c r="N844" s="990"/>
      <c r="O844" s="990"/>
      <c r="P844" s="1123"/>
      <c r="Q844" s="990"/>
      <c r="R844" s="990"/>
      <c r="S844" s="990"/>
      <c r="T844" s="990"/>
      <c r="U844" s="990"/>
      <c r="V844" s="990"/>
      <c r="W844" s="990"/>
      <c r="X844" s="990"/>
      <c r="Y844" s="990"/>
      <c r="Z844" s="990"/>
      <c r="AA844" s="990"/>
      <c r="AB844" s="990"/>
      <c r="AC844" s="990"/>
      <c r="AD844" s="990"/>
      <c r="AE844" s="990"/>
      <c r="AF844" s="990"/>
      <c r="AG844" s="1080"/>
      <c r="AH844" s="1080"/>
      <c r="AI844" s="1080"/>
      <c r="AJ844" s="1080"/>
      <c r="AK844" s="990"/>
    </row>
    <row r="845">
      <c r="A845" s="995"/>
      <c r="B845" s="990"/>
      <c r="C845" s="1122"/>
      <c r="D845" s="995"/>
      <c r="E845" s="995"/>
      <c r="F845" s="990"/>
      <c r="G845" s="990"/>
      <c r="H845" s="990"/>
      <c r="I845" s="990"/>
      <c r="J845" s="1123"/>
      <c r="K845" s="990"/>
      <c r="L845" s="990"/>
      <c r="M845" s="990"/>
      <c r="N845" s="990"/>
      <c r="O845" s="990"/>
      <c r="P845" s="1123"/>
      <c r="Q845" s="990"/>
      <c r="R845" s="990"/>
      <c r="S845" s="990"/>
      <c r="T845" s="990"/>
      <c r="U845" s="990"/>
      <c r="V845" s="990"/>
      <c r="W845" s="990"/>
      <c r="X845" s="990"/>
      <c r="Y845" s="990"/>
      <c r="Z845" s="990"/>
      <c r="AA845" s="990"/>
      <c r="AB845" s="990"/>
      <c r="AC845" s="990"/>
      <c r="AD845" s="990"/>
      <c r="AE845" s="990"/>
      <c r="AF845" s="990"/>
      <c r="AG845" s="1080"/>
      <c r="AH845" s="1080"/>
      <c r="AI845" s="1080"/>
      <c r="AJ845" s="1080"/>
      <c r="AK845" s="990"/>
    </row>
    <row r="846">
      <c r="A846" s="995"/>
      <c r="B846" s="990"/>
      <c r="C846" s="1122"/>
      <c r="D846" s="995"/>
      <c r="E846" s="995"/>
      <c r="F846" s="990"/>
      <c r="G846" s="990"/>
      <c r="H846" s="990"/>
      <c r="I846" s="990"/>
      <c r="J846" s="1123"/>
      <c r="K846" s="990"/>
      <c r="L846" s="990"/>
      <c r="M846" s="990"/>
      <c r="N846" s="990"/>
      <c r="O846" s="990"/>
      <c r="P846" s="1123"/>
      <c r="Q846" s="990"/>
      <c r="R846" s="990"/>
      <c r="S846" s="990"/>
      <c r="T846" s="990"/>
      <c r="U846" s="990"/>
      <c r="V846" s="990"/>
      <c r="W846" s="990"/>
      <c r="X846" s="990"/>
      <c r="Y846" s="990"/>
      <c r="Z846" s="990"/>
      <c r="AA846" s="990"/>
      <c r="AB846" s="990"/>
      <c r="AC846" s="990"/>
      <c r="AD846" s="990"/>
      <c r="AE846" s="990"/>
      <c r="AF846" s="990"/>
      <c r="AG846" s="1080"/>
      <c r="AH846" s="1080"/>
      <c r="AI846" s="1080"/>
      <c r="AJ846" s="1080"/>
      <c r="AK846" s="990"/>
    </row>
    <row r="847">
      <c r="A847" s="995"/>
      <c r="B847" s="990"/>
      <c r="C847" s="1122"/>
      <c r="D847" s="995"/>
      <c r="E847" s="995"/>
      <c r="F847" s="990"/>
      <c r="G847" s="990"/>
      <c r="H847" s="990"/>
      <c r="I847" s="990"/>
      <c r="J847" s="1123"/>
      <c r="K847" s="990"/>
      <c r="L847" s="990"/>
      <c r="M847" s="990"/>
      <c r="N847" s="990"/>
      <c r="O847" s="990"/>
      <c r="P847" s="1123"/>
      <c r="Q847" s="990"/>
      <c r="R847" s="990"/>
      <c r="S847" s="990"/>
      <c r="T847" s="990"/>
      <c r="U847" s="990"/>
      <c r="V847" s="990"/>
      <c r="W847" s="990"/>
      <c r="X847" s="990"/>
      <c r="Y847" s="990"/>
      <c r="Z847" s="990"/>
      <c r="AA847" s="990"/>
      <c r="AB847" s="990"/>
      <c r="AC847" s="990"/>
      <c r="AD847" s="990"/>
      <c r="AE847" s="990"/>
      <c r="AF847" s="990"/>
      <c r="AG847" s="1080"/>
      <c r="AH847" s="1080"/>
      <c r="AI847" s="1080"/>
      <c r="AJ847" s="1080"/>
      <c r="AK847" s="990"/>
    </row>
    <row r="848">
      <c r="A848" s="995"/>
      <c r="B848" s="990"/>
      <c r="C848" s="1122"/>
      <c r="D848" s="995"/>
      <c r="E848" s="995"/>
      <c r="F848" s="990"/>
      <c r="G848" s="990"/>
      <c r="H848" s="990"/>
      <c r="I848" s="990"/>
      <c r="J848" s="1123"/>
      <c r="K848" s="990"/>
      <c r="L848" s="990"/>
      <c r="M848" s="990"/>
      <c r="N848" s="990"/>
      <c r="O848" s="990"/>
      <c r="P848" s="1123"/>
      <c r="Q848" s="990"/>
      <c r="R848" s="990"/>
      <c r="S848" s="990"/>
      <c r="T848" s="990"/>
      <c r="U848" s="990"/>
      <c r="V848" s="990"/>
      <c r="W848" s="990"/>
      <c r="X848" s="990"/>
      <c r="Y848" s="990"/>
      <c r="Z848" s="990"/>
      <c r="AA848" s="990"/>
      <c r="AB848" s="990"/>
      <c r="AC848" s="990"/>
      <c r="AD848" s="990"/>
      <c r="AE848" s="990"/>
      <c r="AF848" s="990"/>
      <c r="AG848" s="1080"/>
      <c r="AH848" s="1080"/>
      <c r="AI848" s="1080"/>
      <c r="AJ848" s="1080"/>
      <c r="AK848" s="990"/>
    </row>
    <row r="849">
      <c r="A849" s="995"/>
      <c r="B849" s="990"/>
      <c r="C849" s="1122"/>
      <c r="D849" s="995"/>
      <c r="E849" s="995"/>
      <c r="F849" s="990"/>
      <c r="G849" s="990"/>
      <c r="H849" s="990"/>
      <c r="I849" s="990"/>
      <c r="J849" s="1123"/>
      <c r="K849" s="990"/>
      <c r="L849" s="990"/>
      <c r="M849" s="990"/>
      <c r="N849" s="990"/>
      <c r="O849" s="990"/>
      <c r="P849" s="1123"/>
      <c r="Q849" s="990"/>
      <c r="R849" s="990"/>
      <c r="S849" s="990"/>
      <c r="T849" s="990"/>
      <c r="U849" s="990"/>
      <c r="V849" s="990"/>
      <c r="W849" s="990"/>
      <c r="X849" s="990"/>
      <c r="Y849" s="990"/>
      <c r="Z849" s="990"/>
      <c r="AA849" s="990"/>
      <c r="AB849" s="990"/>
      <c r="AC849" s="990"/>
      <c r="AD849" s="990"/>
      <c r="AE849" s="990"/>
      <c r="AF849" s="990"/>
      <c r="AG849" s="1080"/>
      <c r="AH849" s="1080"/>
      <c r="AI849" s="1080"/>
      <c r="AJ849" s="1080"/>
      <c r="AK849" s="990"/>
    </row>
    <row r="850">
      <c r="A850" s="995"/>
      <c r="B850" s="990"/>
      <c r="C850" s="1122"/>
      <c r="D850" s="995"/>
      <c r="E850" s="995"/>
      <c r="F850" s="990"/>
      <c r="G850" s="990"/>
      <c r="H850" s="990"/>
      <c r="I850" s="990"/>
      <c r="J850" s="1123"/>
      <c r="K850" s="990"/>
      <c r="L850" s="990"/>
      <c r="M850" s="990"/>
      <c r="N850" s="990"/>
      <c r="O850" s="990"/>
      <c r="P850" s="1123"/>
      <c r="Q850" s="990"/>
      <c r="R850" s="990"/>
      <c r="S850" s="990"/>
      <c r="T850" s="990"/>
      <c r="U850" s="990"/>
      <c r="V850" s="990"/>
      <c r="W850" s="990"/>
      <c r="X850" s="990"/>
      <c r="Y850" s="990"/>
      <c r="Z850" s="990"/>
      <c r="AA850" s="990"/>
      <c r="AB850" s="990"/>
      <c r="AC850" s="990"/>
      <c r="AD850" s="990"/>
      <c r="AE850" s="990"/>
      <c r="AF850" s="990"/>
      <c r="AG850" s="1080"/>
      <c r="AH850" s="1080"/>
      <c r="AI850" s="1080"/>
      <c r="AJ850" s="1080"/>
      <c r="AK850" s="990"/>
    </row>
    <row r="851">
      <c r="A851" s="995"/>
      <c r="B851" s="990"/>
      <c r="C851" s="1122"/>
      <c r="D851" s="995"/>
      <c r="E851" s="995"/>
      <c r="F851" s="990"/>
      <c r="G851" s="990"/>
      <c r="H851" s="990"/>
      <c r="I851" s="990"/>
      <c r="J851" s="1123"/>
      <c r="K851" s="990"/>
      <c r="L851" s="990"/>
      <c r="M851" s="990"/>
      <c r="N851" s="990"/>
      <c r="O851" s="990"/>
      <c r="P851" s="1123"/>
      <c r="Q851" s="990"/>
      <c r="R851" s="990"/>
      <c r="S851" s="990"/>
      <c r="T851" s="990"/>
      <c r="U851" s="990"/>
      <c r="V851" s="990"/>
      <c r="W851" s="990"/>
      <c r="X851" s="990"/>
      <c r="Y851" s="990"/>
      <c r="Z851" s="990"/>
      <c r="AA851" s="990"/>
      <c r="AB851" s="990"/>
      <c r="AC851" s="990"/>
      <c r="AD851" s="990"/>
      <c r="AE851" s="990"/>
      <c r="AF851" s="990"/>
      <c r="AG851" s="1080"/>
      <c r="AH851" s="1080"/>
      <c r="AI851" s="1080"/>
      <c r="AJ851" s="1080"/>
      <c r="AK851" s="990"/>
    </row>
    <row r="852">
      <c r="A852" s="995"/>
      <c r="B852" s="990"/>
      <c r="C852" s="1122"/>
      <c r="D852" s="995"/>
      <c r="E852" s="995"/>
      <c r="F852" s="990"/>
      <c r="G852" s="990"/>
      <c r="H852" s="990"/>
      <c r="I852" s="990"/>
      <c r="J852" s="1123"/>
      <c r="K852" s="990"/>
      <c r="L852" s="990"/>
      <c r="M852" s="990"/>
      <c r="N852" s="990"/>
      <c r="O852" s="990"/>
      <c r="P852" s="1123"/>
      <c r="Q852" s="990"/>
      <c r="R852" s="990"/>
      <c r="S852" s="990"/>
      <c r="T852" s="990"/>
      <c r="U852" s="990"/>
      <c r="V852" s="990"/>
      <c r="W852" s="990"/>
      <c r="X852" s="990"/>
      <c r="Y852" s="990"/>
      <c r="Z852" s="990"/>
      <c r="AA852" s="990"/>
      <c r="AB852" s="990"/>
      <c r="AC852" s="990"/>
      <c r="AD852" s="990"/>
      <c r="AE852" s="990"/>
      <c r="AF852" s="990"/>
      <c r="AG852" s="1080"/>
      <c r="AH852" s="1080"/>
      <c r="AI852" s="1080"/>
      <c r="AJ852" s="1080"/>
      <c r="AK852" s="990"/>
    </row>
    <row r="853">
      <c r="A853" s="995"/>
      <c r="B853" s="990"/>
      <c r="C853" s="1122"/>
      <c r="D853" s="995"/>
      <c r="E853" s="995"/>
      <c r="F853" s="990"/>
      <c r="G853" s="990"/>
      <c r="H853" s="990"/>
      <c r="I853" s="990"/>
      <c r="J853" s="1123"/>
      <c r="K853" s="990"/>
      <c r="L853" s="990"/>
      <c r="M853" s="990"/>
      <c r="N853" s="990"/>
      <c r="O853" s="990"/>
      <c r="P853" s="1123"/>
      <c r="Q853" s="990"/>
      <c r="R853" s="990"/>
      <c r="S853" s="990"/>
      <c r="T853" s="990"/>
      <c r="U853" s="990"/>
      <c r="V853" s="990"/>
      <c r="W853" s="990"/>
      <c r="X853" s="990"/>
      <c r="Y853" s="990"/>
      <c r="Z853" s="990"/>
      <c r="AA853" s="990"/>
      <c r="AB853" s="990"/>
      <c r="AC853" s="990"/>
      <c r="AD853" s="990"/>
      <c r="AE853" s="990"/>
      <c r="AF853" s="990"/>
      <c r="AG853" s="1080"/>
      <c r="AH853" s="1080"/>
      <c r="AI853" s="1080"/>
      <c r="AJ853" s="1080"/>
      <c r="AK853" s="990"/>
    </row>
    <row r="854">
      <c r="A854" s="995"/>
      <c r="B854" s="990"/>
      <c r="C854" s="1122"/>
      <c r="D854" s="995"/>
      <c r="E854" s="995"/>
      <c r="F854" s="990"/>
      <c r="G854" s="990"/>
      <c r="H854" s="990"/>
      <c r="I854" s="990"/>
      <c r="J854" s="1123"/>
      <c r="K854" s="990"/>
      <c r="L854" s="990"/>
      <c r="M854" s="990"/>
      <c r="N854" s="990"/>
      <c r="O854" s="990"/>
      <c r="P854" s="1123"/>
      <c r="Q854" s="990"/>
      <c r="R854" s="990"/>
      <c r="S854" s="990"/>
      <c r="T854" s="990"/>
      <c r="U854" s="990"/>
      <c r="V854" s="990"/>
      <c r="W854" s="990"/>
      <c r="X854" s="990"/>
      <c r="Y854" s="990"/>
      <c r="Z854" s="990"/>
      <c r="AA854" s="990"/>
      <c r="AB854" s="990"/>
      <c r="AC854" s="990"/>
      <c r="AD854" s="990"/>
      <c r="AE854" s="990"/>
      <c r="AF854" s="990"/>
      <c r="AG854" s="1080"/>
      <c r="AH854" s="1080"/>
      <c r="AI854" s="1080"/>
      <c r="AJ854" s="1080"/>
      <c r="AK854" s="990"/>
    </row>
    <row r="855">
      <c r="A855" s="995"/>
      <c r="B855" s="990"/>
      <c r="C855" s="1122"/>
      <c r="D855" s="995"/>
      <c r="E855" s="995"/>
      <c r="F855" s="990"/>
      <c r="G855" s="990"/>
      <c r="H855" s="990"/>
      <c r="I855" s="990"/>
      <c r="J855" s="1123"/>
      <c r="K855" s="990"/>
      <c r="L855" s="990"/>
      <c r="M855" s="990"/>
      <c r="N855" s="990"/>
      <c r="O855" s="990"/>
      <c r="P855" s="1123"/>
      <c r="Q855" s="990"/>
      <c r="R855" s="990"/>
      <c r="S855" s="990"/>
      <c r="T855" s="990"/>
      <c r="U855" s="990"/>
      <c r="V855" s="990"/>
      <c r="W855" s="990"/>
      <c r="X855" s="990"/>
      <c r="Y855" s="990"/>
      <c r="Z855" s="990"/>
      <c r="AA855" s="990"/>
      <c r="AB855" s="990"/>
      <c r="AC855" s="990"/>
      <c r="AD855" s="990"/>
      <c r="AE855" s="990"/>
      <c r="AF855" s="990"/>
      <c r="AG855" s="1080"/>
      <c r="AH855" s="1080"/>
      <c r="AI855" s="1080"/>
      <c r="AJ855" s="1080"/>
      <c r="AK855" s="990"/>
    </row>
    <row r="856">
      <c r="A856" s="995"/>
      <c r="B856" s="990"/>
      <c r="C856" s="1122"/>
      <c r="D856" s="995"/>
      <c r="E856" s="995"/>
      <c r="F856" s="990"/>
      <c r="G856" s="990"/>
      <c r="H856" s="990"/>
      <c r="I856" s="990"/>
      <c r="J856" s="1123"/>
      <c r="K856" s="990"/>
      <c r="L856" s="990"/>
      <c r="M856" s="990"/>
      <c r="N856" s="990"/>
      <c r="O856" s="990"/>
      <c r="P856" s="1123"/>
      <c r="Q856" s="990"/>
      <c r="R856" s="990"/>
      <c r="S856" s="990"/>
      <c r="T856" s="990"/>
      <c r="U856" s="990"/>
      <c r="V856" s="990"/>
      <c r="W856" s="990"/>
      <c r="X856" s="990"/>
      <c r="Y856" s="990"/>
      <c r="Z856" s="990"/>
      <c r="AA856" s="990"/>
      <c r="AB856" s="990"/>
      <c r="AC856" s="990"/>
      <c r="AD856" s="990"/>
      <c r="AE856" s="990"/>
      <c r="AF856" s="990"/>
      <c r="AG856" s="1080"/>
      <c r="AH856" s="1080"/>
      <c r="AI856" s="1080"/>
      <c r="AJ856" s="1080"/>
      <c r="AK856" s="990"/>
    </row>
    <row r="857">
      <c r="A857" s="995"/>
      <c r="B857" s="990"/>
      <c r="C857" s="1122"/>
      <c r="D857" s="995"/>
      <c r="E857" s="995"/>
      <c r="F857" s="990"/>
      <c r="G857" s="990"/>
      <c r="H857" s="990"/>
      <c r="I857" s="990"/>
      <c r="J857" s="1123"/>
      <c r="K857" s="990"/>
      <c r="L857" s="990"/>
      <c r="M857" s="990"/>
      <c r="N857" s="990"/>
      <c r="O857" s="990"/>
      <c r="P857" s="1123"/>
      <c r="Q857" s="990"/>
      <c r="R857" s="990"/>
      <c r="S857" s="990"/>
      <c r="T857" s="990"/>
      <c r="U857" s="990"/>
      <c r="V857" s="990"/>
      <c r="W857" s="990"/>
      <c r="X857" s="990"/>
      <c r="Y857" s="990"/>
      <c r="Z857" s="990"/>
      <c r="AA857" s="990"/>
      <c r="AB857" s="990"/>
      <c r="AC857" s="990"/>
      <c r="AD857" s="990"/>
      <c r="AE857" s="990"/>
      <c r="AF857" s="990"/>
      <c r="AG857" s="1080"/>
      <c r="AH857" s="1080"/>
      <c r="AI857" s="1080"/>
      <c r="AJ857" s="1080"/>
      <c r="AK857" s="990"/>
    </row>
    <row r="858">
      <c r="A858" s="995"/>
      <c r="B858" s="990"/>
      <c r="C858" s="1122"/>
      <c r="D858" s="995"/>
      <c r="E858" s="995"/>
      <c r="F858" s="990"/>
      <c r="G858" s="990"/>
      <c r="H858" s="990"/>
      <c r="I858" s="990"/>
      <c r="J858" s="1123"/>
      <c r="K858" s="990"/>
      <c r="L858" s="990"/>
      <c r="M858" s="990"/>
      <c r="N858" s="990"/>
      <c r="O858" s="990"/>
      <c r="P858" s="1123"/>
      <c r="Q858" s="990"/>
      <c r="R858" s="990"/>
      <c r="S858" s="990"/>
      <c r="T858" s="990"/>
      <c r="U858" s="990"/>
      <c r="V858" s="990"/>
      <c r="W858" s="990"/>
      <c r="X858" s="990"/>
      <c r="Y858" s="990"/>
      <c r="Z858" s="990"/>
      <c r="AA858" s="990"/>
      <c r="AB858" s="990"/>
      <c r="AC858" s="990"/>
      <c r="AD858" s="990"/>
      <c r="AE858" s="990"/>
      <c r="AF858" s="990"/>
      <c r="AG858" s="1080"/>
      <c r="AH858" s="1080"/>
      <c r="AI858" s="1080"/>
      <c r="AJ858" s="1080"/>
      <c r="AK858" s="990"/>
    </row>
    <row r="859">
      <c r="A859" s="995"/>
      <c r="B859" s="990"/>
      <c r="C859" s="1122"/>
      <c r="D859" s="995"/>
      <c r="E859" s="995"/>
      <c r="F859" s="990"/>
      <c r="G859" s="990"/>
      <c r="H859" s="990"/>
      <c r="I859" s="990"/>
      <c r="J859" s="1123"/>
      <c r="K859" s="990"/>
      <c r="L859" s="990"/>
      <c r="M859" s="990"/>
      <c r="N859" s="990"/>
      <c r="O859" s="990"/>
      <c r="P859" s="1123"/>
      <c r="Q859" s="990"/>
      <c r="R859" s="990"/>
      <c r="S859" s="990"/>
      <c r="T859" s="990"/>
      <c r="U859" s="990"/>
      <c r="V859" s="990"/>
      <c r="W859" s="990"/>
      <c r="X859" s="990"/>
      <c r="Y859" s="990"/>
      <c r="Z859" s="990"/>
      <c r="AA859" s="990"/>
      <c r="AB859" s="990"/>
      <c r="AC859" s="990"/>
      <c r="AD859" s="990"/>
      <c r="AE859" s="990"/>
      <c r="AF859" s="990"/>
      <c r="AG859" s="1080"/>
      <c r="AH859" s="1080"/>
      <c r="AI859" s="1080"/>
      <c r="AJ859" s="1080"/>
      <c r="AK859" s="990"/>
    </row>
    <row r="860">
      <c r="A860" s="995"/>
      <c r="B860" s="990"/>
      <c r="C860" s="1122"/>
      <c r="D860" s="995"/>
      <c r="E860" s="995"/>
      <c r="F860" s="990"/>
      <c r="G860" s="990"/>
      <c r="H860" s="990"/>
      <c r="I860" s="990"/>
      <c r="J860" s="1123"/>
      <c r="K860" s="990"/>
      <c r="L860" s="990"/>
      <c r="M860" s="990"/>
      <c r="N860" s="990"/>
      <c r="O860" s="990"/>
      <c r="P860" s="1123"/>
      <c r="Q860" s="990"/>
      <c r="R860" s="990"/>
      <c r="S860" s="990"/>
      <c r="T860" s="990"/>
      <c r="U860" s="990"/>
      <c r="V860" s="990"/>
      <c r="W860" s="990"/>
      <c r="X860" s="990"/>
      <c r="Y860" s="990"/>
      <c r="Z860" s="990"/>
      <c r="AA860" s="990"/>
      <c r="AB860" s="990"/>
      <c r="AC860" s="990"/>
      <c r="AD860" s="990"/>
      <c r="AE860" s="990"/>
      <c r="AF860" s="990"/>
      <c r="AG860" s="1080"/>
      <c r="AH860" s="1080"/>
      <c r="AI860" s="1080"/>
      <c r="AJ860" s="1080"/>
      <c r="AK860" s="990"/>
    </row>
    <row r="861">
      <c r="A861" s="995"/>
      <c r="B861" s="990"/>
      <c r="C861" s="1122"/>
      <c r="D861" s="995"/>
      <c r="E861" s="995"/>
      <c r="F861" s="990"/>
      <c r="G861" s="990"/>
      <c r="H861" s="990"/>
      <c r="I861" s="990"/>
      <c r="J861" s="1123"/>
      <c r="K861" s="990"/>
      <c r="L861" s="990"/>
      <c r="M861" s="990"/>
      <c r="N861" s="990"/>
      <c r="O861" s="990"/>
      <c r="P861" s="1123"/>
      <c r="Q861" s="990"/>
      <c r="R861" s="990"/>
      <c r="S861" s="990"/>
      <c r="T861" s="990"/>
      <c r="U861" s="990"/>
      <c r="V861" s="990"/>
      <c r="W861" s="990"/>
      <c r="X861" s="990"/>
      <c r="Y861" s="990"/>
      <c r="Z861" s="990"/>
      <c r="AA861" s="990"/>
      <c r="AB861" s="990"/>
      <c r="AC861" s="990"/>
      <c r="AD861" s="990"/>
      <c r="AE861" s="990"/>
      <c r="AF861" s="990"/>
      <c r="AG861" s="1080"/>
      <c r="AH861" s="1080"/>
      <c r="AI861" s="1080"/>
      <c r="AJ861" s="1080"/>
      <c r="AK861" s="990"/>
    </row>
    <row r="862">
      <c r="A862" s="995"/>
      <c r="B862" s="990"/>
      <c r="C862" s="1122"/>
      <c r="D862" s="995"/>
      <c r="E862" s="995"/>
      <c r="F862" s="990"/>
      <c r="G862" s="990"/>
      <c r="H862" s="990"/>
      <c r="I862" s="990"/>
      <c r="J862" s="1123"/>
      <c r="K862" s="990"/>
      <c r="L862" s="990"/>
      <c r="M862" s="990"/>
      <c r="N862" s="990"/>
      <c r="O862" s="990"/>
      <c r="P862" s="1123"/>
      <c r="Q862" s="990"/>
      <c r="R862" s="990"/>
      <c r="S862" s="990"/>
      <c r="T862" s="990"/>
      <c r="U862" s="990"/>
      <c r="V862" s="990"/>
      <c r="W862" s="990"/>
      <c r="X862" s="990"/>
      <c r="Y862" s="990"/>
      <c r="Z862" s="990"/>
      <c r="AA862" s="990"/>
      <c r="AB862" s="990"/>
      <c r="AC862" s="990"/>
      <c r="AD862" s="990"/>
      <c r="AE862" s="990"/>
      <c r="AF862" s="990"/>
      <c r="AG862" s="1080"/>
      <c r="AH862" s="1080"/>
      <c r="AI862" s="1080"/>
      <c r="AJ862" s="1080"/>
      <c r="AK862" s="990"/>
    </row>
    <row r="863">
      <c r="A863" s="995"/>
      <c r="B863" s="990"/>
      <c r="C863" s="1122"/>
      <c r="D863" s="995"/>
      <c r="E863" s="995"/>
      <c r="F863" s="990"/>
      <c r="G863" s="990"/>
      <c r="H863" s="990"/>
      <c r="I863" s="990"/>
      <c r="J863" s="1123"/>
      <c r="K863" s="990"/>
      <c r="L863" s="990"/>
      <c r="M863" s="990"/>
      <c r="N863" s="990"/>
      <c r="O863" s="990"/>
      <c r="P863" s="1123"/>
      <c r="Q863" s="990"/>
      <c r="R863" s="990"/>
      <c r="S863" s="990"/>
      <c r="T863" s="990"/>
      <c r="U863" s="990"/>
      <c r="V863" s="990"/>
      <c r="W863" s="990"/>
      <c r="X863" s="990"/>
      <c r="Y863" s="990"/>
      <c r="Z863" s="990"/>
      <c r="AA863" s="990"/>
      <c r="AB863" s="990"/>
      <c r="AC863" s="990"/>
      <c r="AD863" s="990"/>
      <c r="AE863" s="990"/>
      <c r="AF863" s="990"/>
      <c r="AG863" s="1080"/>
      <c r="AH863" s="1080"/>
      <c r="AI863" s="1080"/>
      <c r="AJ863" s="1080"/>
      <c r="AK863" s="990"/>
    </row>
    <row r="864">
      <c r="A864" s="995"/>
      <c r="B864" s="990"/>
      <c r="C864" s="1122"/>
      <c r="D864" s="995"/>
      <c r="E864" s="995"/>
      <c r="F864" s="990"/>
      <c r="G864" s="990"/>
      <c r="H864" s="990"/>
      <c r="I864" s="990"/>
      <c r="J864" s="1123"/>
      <c r="K864" s="990"/>
      <c r="L864" s="990"/>
      <c r="M864" s="990"/>
      <c r="N864" s="990"/>
      <c r="O864" s="990"/>
      <c r="P864" s="1123"/>
      <c r="Q864" s="990"/>
      <c r="R864" s="990"/>
      <c r="S864" s="990"/>
      <c r="T864" s="990"/>
      <c r="U864" s="990"/>
      <c r="V864" s="990"/>
      <c r="W864" s="990"/>
      <c r="X864" s="990"/>
      <c r="Y864" s="990"/>
      <c r="Z864" s="990"/>
      <c r="AA864" s="990"/>
      <c r="AB864" s="990"/>
      <c r="AC864" s="990"/>
      <c r="AD864" s="990"/>
      <c r="AE864" s="990"/>
      <c r="AF864" s="990"/>
      <c r="AG864" s="1080"/>
      <c r="AH864" s="1080"/>
      <c r="AI864" s="1080"/>
      <c r="AJ864" s="1080"/>
      <c r="AK864" s="990"/>
    </row>
    <row r="865">
      <c r="A865" s="995"/>
      <c r="B865" s="990"/>
      <c r="C865" s="1122"/>
      <c r="D865" s="995"/>
      <c r="E865" s="995"/>
      <c r="F865" s="990"/>
      <c r="G865" s="990"/>
      <c r="H865" s="990"/>
      <c r="I865" s="990"/>
      <c r="J865" s="1123"/>
      <c r="K865" s="990"/>
      <c r="L865" s="990"/>
      <c r="M865" s="990"/>
      <c r="N865" s="990"/>
      <c r="O865" s="990"/>
      <c r="P865" s="1123"/>
      <c r="Q865" s="990"/>
      <c r="R865" s="990"/>
      <c r="S865" s="990"/>
      <c r="T865" s="990"/>
      <c r="U865" s="990"/>
      <c r="V865" s="990"/>
      <c r="W865" s="990"/>
      <c r="X865" s="990"/>
      <c r="Y865" s="990"/>
      <c r="Z865" s="990"/>
      <c r="AA865" s="990"/>
      <c r="AB865" s="990"/>
      <c r="AC865" s="990"/>
      <c r="AD865" s="990"/>
      <c r="AE865" s="990"/>
      <c r="AF865" s="990"/>
      <c r="AG865" s="1080"/>
      <c r="AH865" s="1080"/>
      <c r="AI865" s="1080"/>
      <c r="AJ865" s="1080"/>
      <c r="AK865" s="990"/>
    </row>
    <row r="866">
      <c r="A866" s="995"/>
      <c r="B866" s="990"/>
      <c r="C866" s="1122"/>
      <c r="D866" s="995"/>
      <c r="E866" s="995"/>
      <c r="F866" s="990"/>
      <c r="G866" s="990"/>
      <c r="H866" s="990"/>
      <c r="I866" s="990"/>
      <c r="J866" s="1123"/>
      <c r="K866" s="990"/>
      <c r="L866" s="990"/>
      <c r="M866" s="990"/>
      <c r="N866" s="990"/>
      <c r="O866" s="990"/>
      <c r="P866" s="1123"/>
      <c r="Q866" s="990"/>
      <c r="R866" s="990"/>
      <c r="S866" s="990"/>
      <c r="T866" s="990"/>
      <c r="U866" s="990"/>
      <c r="V866" s="990"/>
      <c r="W866" s="990"/>
      <c r="X866" s="990"/>
      <c r="Y866" s="990"/>
      <c r="Z866" s="990"/>
      <c r="AA866" s="990"/>
      <c r="AB866" s="990"/>
      <c r="AC866" s="990"/>
      <c r="AD866" s="990"/>
      <c r="AE866" s="990"/>
      <c r="AF866" s="990"/>
      <c r="AG866" s="1080"/>
      <c r="AH866" s="1080"/>
      <c r="AI866" s="1080"/>
      <c r="AJ866" s="1080"/>
      <c r="AK866" s="990"/>
    </row>
    <row r="867">
      <c r="A867" s="995"/>
      <c r="B867" s="990"/>
      <c r="C867" s="1122"/>
      <c r="D867" s="995"/>
      <c r="E867" s="995"/>
      <c r="F867" s="990"/>
      <c r="G867" s="990"/>
      <c r="H867" s="990"/>
      <c r="I867" s="990"/>
      <c r="J867" s="1123"/>
      <c r="K867" s="990"/>
      <c r="L867" s="990"/>
      <c r="M867" s="990"/>
      <c r="N867" s="990"/>
      <c r="O867" s="990"/>
      <c r="P867" s="1123"/>
      <c r="Q867" s="990"/>
      <c r="R867" s="990"/>
      <c r="S867" s="990"/>
      <c r="T867" s="990"/>
      <c r="U867" s="990"/>
      <c r="V867" s="990"/>
      <c r="W867" s="990"/>
      <c r="X867" s="990"/>
      <c r="Y867" s="990"/>
      <c r="Z867" s="990"/>
      <c r="AA867" s="990"/>
      <c r="AB867" s="990"/>
      <c r="AC867" s="990"/>
      <c r="AD867" s="990"/>
      <c r="AE867" s="990"/>
      <c r="AF867" s="990"/>
      <c r="AG867" s="1080"/>
      <c r="AH867" s="1080"/>
      <c r="AI867" s="1080"/>
      <c r="AJ867" s="1080"/>
      <c r="AK867" s="990"/>
    </row>
    <row r="868">
      <c r="A868" s="995"/>
      <c r="B868" s="990"/>
      <c r="C868" s="1122"/>
      <c r="D868" s="995"/>
      <c r="E868" s="995"/>
      <c r="F868" s="990"/>
      <c r="G868" s="990"/>
      <c r="H868" s="990"/>
      <c r="I868" s="990"/>
      <c r="J868" s="1123"/>
      <c r="K868" s="990"/>
      <c r="L868" s="990"/>
      <c r="M868" s="990"/>
      <c r="N868" s="990"/>
      <c r="O868" s="990"/>
      <c r="P868" s="1123"/>
      <c r="Q868" s="990"/>
      <c r="R868" s="990"/>
      <c r="S868" s="990"/>
      <c r="T868" s="990"/>
      <c r="U868" s="990"/>
      <c r="V868" s="990"/>
      <c r="W868" s="990"/>
      <c r="X868" s="990"/>
      <c r="Y868" s="990"/>
      <c r="Z868" s="990"/>
      <c r="AA868" s="990"/>
      <c r="AB868" s="990"/>
      <c r="AC868" s="990"/>
      <c r="AD868" s="990"/>
      <c r="AE868" s="990"/>
      <c r="AF868" s="990"/>
      <c r="AG868" s="1080"/>
      <c r="AH868" s="1080"/>
      <c r="AI868" s="1080"/>
      <c r="AJ868" s="1080"/>
      <c r="AK868" s="990"/>
    </row>
    <row r="869">
      <c r="A869" s="995"/>
      <c r="B869" s="990"/>
      <c r="C869" s="1122"/>
      <c r="D869" s="995"/>
      <c r="E869" s="995"/>
      <c r="F869" s="990"/>
      <c r="G869" s="990"/>
      <c r="H869" s="990"/>
      <c r="I869" s="990"/>
      <c r="J869" s="1123"/>
      <c r="K869" s="990"/>
      <c r="L869" s="990"/>
      <c r="M869" s="990"/>
      <c r="N869" s="990"/>
      <c r="O869" s="990"/>
      <c r="P869" s="1123"/>
      <c r="Q869" s="990"/>
      <c r="R869" s="990"/>
      <c r="S869" s="990"/>
      <c r="T869" s="990"/>
      <c r="U869" s="990"/>
      <c r="V869" s="990"/>
      <c r="W869" s="990"/>
      <c r="X869" s="990"/>
      <c r="Y869" s="990"/>
      <c r="Z869" s="990"/>
      <c r="AA869" s="990"/>
      <c r="AB869" s="990"/>
      <c r="AC869" s="990"/>
      <c r="AD869" s="990"/>
      <c r="AE869" s="990"/>
      <c r="AF869" s="990"/>
      <c r="AG869" s="1080"/>
      <c r="AH869" s="1080"/>
      <c r="AI869" s="1080"/>
      <c r="AJ869" s="1080"/>
      <c r="AK869" s="990"/>
    </row>
    <row r="870">
      <c r="A870" s="995"/>
      <c r="B870" s="990"/>
      <c r="C870" s="1122"/>
      <c r="D870" s="995"/>
      <c r="E870" s="995"/>
      <c r="F870" s="990"/>
      <c r="G870" s="990"/>
      <c r="H870" s="990"/>
      <c r="I870" s="990"/>
      <c r="J870" s="1123"/>
      <c r="K870" s="990"/>
      <c r="L870" s="990"/>
      <c r="M870" s="990"/>
      <c r="N870" s="990"/>
      <c r="O870" s="990"/>
      <c r="P870" s="1123"/>
      <c r="Q870" s="990"/>
      <c r="R870" s="990"/>
      <c r="S870" s="990"/>
      <c r="T870" s="990"/>
      <c r="U870" s="990"/>
      <c r="V870" s="990"/>
      <c r="W870" s="990"/>
      <c r="X870" s="990"/>
      <c r="Y870" s="990"/>
      <c r="Z870" s="990"/>
      <c r="AA870" s="990"/>
      <c r="AB870" s="990"/>
      <c r="AC870" s="990"/>
      <c r="AD870" s="990"/>
      <c r="AE870" s="990"/>
      <c r="AF870" s="990"/>
      <c r="AG870" s="1080"/>
      <c r="AH870" s="1080"/>
      <c r="AI870" s="1080"/>
      <c r="AJ870" s="1080"/>
      <c r="AK870" s="990"/>
    </row>
    <row r="871">
      <c r="A871" s="995"/>
      <c r="B871" s="990"/>
      <c r="C871" s="1122"/>
      <c r="D871" s="995"/>
      <c r="E871" s="995"/>
      <c r="F871" s="990"/>
      <c r="G871" s="990"/>
      <c r="H871" s="990"/>
      <c r="I871" s="990"/>
      <c r="J871" s="1123"/>
      <c r="K871" s="990"/>
      <c r="L871" s="990"/>
      <c r="M871" s="990"/>
      <c r="N871" s="990"/>
      <c r="O871" s="990"/>
      <c r="P871" s="1123"/>
      <c r="Q871" s="990"/>
      <c r="R871" s="990"/>
      <c r="S871" s="990"/>
      <c r="T871" s="990"/>
      <c r="U871" s="990"/>
      <c r="V871" s="990"/>
      <c r="W871" s="990"/>
      <c r="X871" s="990"/>
      <c r="Y871" s="990"/>
      <c r="Z871" s="990"/>
      <c r="AA871" s="990"/>
      <c r="AB871" s="990"/>
      <c r="AC871" s="990"/>
      <c r="AD871" s="990"/>
      <c r="AE871" s="990"/>
      <c r="AF871" s="990"/>
      <c r="AG871" s="1080"/>
      <c r="AH871" s="1080"/>
      <c r="AI871" s="1080"/>
      <c r="AJ871" s="1080"/>
      <c r="AK871" s="990"/>
    </row>
    <row r="872">
      <c r="A872" s="995"/>
      <c r="B872" s="990"/>
      <c r="C872" s="1122"/>
      <c r="D872" s="995"/>
      <c r="E872" s="995"/>
      <c r="F872" s="990"/>
      <c r="G872" s="990"/>
      <c r="H872" s="990"/>
      <c r="I872" s="990"/>
      <c r="J872" s="1123"/>
      <c r="K872" s="990"/>
      <c r="L872" s="990"/>
      <c r="M872" s="990"/>
      <c r="N872" s="990"/>
      <c r="O872" s="990"/>
      <c r="P872" s="1123"/>
      <c r="Q872" s="990"/>
      <c r="R872" s="990"/>
      <c r="S872" s="990"/>
      <c r="T872" s="990"/>
      <c r="U872" s="990"/>
      <c r="V872" s="990"/>
      <c r="W872" s="990"/>
      <c r="X872" s="990"/>
      <c r="Y872" s="990"/>
      <c r="Z872" s="990"/>
      <c r="AA872" s="990"/>
      <c r="AB872" s="990"/>
      <c r="AC872" s="990"/>
      <c r="AD872" s="990"/>
      <c r="AE872" s="990"/>
      <c r="AF872" s="990"/>
      <c r="AG872" s="1080"/>
      <c r="AH872" s="1080"/>
      <c r="AI872" s="1080"/>
      <c r="AJ872" s="1080"/>
      <c r="AK872" s="990"/>
    </row>
    <row r="873">
      <c r="A873" s="995"/>
      <c r="B873" s="990"/>
      <c r="C873" s="1122"/>
      <c r="D873" s="995"/>
      <c r="E873" s="995"/>
      <c r="F873" s="990"/>
      <c r="G873" s="990"/>
      <c r="H873" s="990"/>
      <c r="I873" s="990"/>
      <c r="J873" s="1123"/>
      <c r="K873" s="990"/>
      <c r="L873" s="990"/>
      <c r="M873" s="990"/>
      <c r="N873" s="990"/>
      <c r="O873" s="990"/>
      <c r="P873" s="1123"/>
      <c r="Q873" s="990"/>
      <c r="R873" s="990"/>
      <c r="S873" s="990"/>
      <c r="T873" s="990"/>
      <c r="U873" s="990"/>
      <c r="V873" s="990"/>
      <c r="W873" s="990"/>
      <c r="X873" s="990"/>
      <c r="Y873" s="990"/>
      <c r="Z873" s="990"/>
      <c r="AA873" s="990"/>
      <c r="AB873" s="990"/>
      <c r="AC873" s="990"/>
      <c r="AD873" s="990"/>
      <c r="AE873" s="990"/>
      <c r="AF873" s="990"/>
      <c r="AG873" s="1080"/>
      <c r="AH873" s="1080"/>
      <c r="AI873" s="1080"/>
      <c r="AJ873" s="1080"/>
      <c r="AK873" s="990"/>
    </row>
    <row r="874">
      <c r="A874" s="995"/>
      <c r="B874" s="990"/>
      <c r="C874" s="1122"/>
      <c r="D874" s="995"/>
      <c r="E874" s="995"/>
      <c r="F874" s="990"/>
      <c r="G874" s="990"/>
      <c r="H874" s="990"/>
      <c r="I874" s="990"/>
      <c r="J874" s="1123"/>
      <c r="K874" s="990"/>
      <c r="L874" s="990"/>
      <c r="M874" s="990"/>
      <c r="N874" s="990"/>
      <c r="O874" s="990"/>
      <c r="P874" s="1123"/>
      <c r="Q874" s="990"/>
      <c r="R874" s="990"/>
      <c r="S874" s="990"/>
      <c r="T874" s="990"/>
      <c r="U874" s="990"/>
      <c r="V874" s="990"/>
      <c r="W874" s="990"/>
      <c r="X874" s="990"/>
      <c r="Y874" s="990"/>
      <c r="Z874" s="990"/>
      <c r="AA874" s="990"/>
      <c r="AB874" s="990"/>
      <c r="AC874" s="990"/>
      <c r="AD874" s="990"/>
      <c r="AE874" s="990"/>
      <c r="AF874" s="990"/>
      <c r="AG874" s="1080"/>
      <c r="AH874" s="1080"/>
      <c r="AI874" s="1080"/>
      <c r="AJ874" s="1080"/>
      <c r="AK874" s="990"/>
    </row>
    <row r="875">
      <c r="A875" s="995"/>
      <c r="B875" s="990"/>
      <c r="C875" s="1122"/>
      <c r="D875" s="995"/>
      <c r="E875" s="995"/>
      <c r="F875" s="990"/>
      <c r="G875" s="990"/>
      <c r="H875" s="990"/>
      <c r="I875" s="990"/>
      <c r="J875" s="1123"/>
      <c r="K875" s="990"/>
      <c r="L875" s="990"/>
      <c r="M875" s="990"/>
      <c r="N875" s="990"/>
      <c r="O875" s="990"/>
      <c r="P875" s="1123"/>
      <c r="Q875" s="990"/>
      <c r="R875" s="990"/>
      <c r="S875" s="990"/>
      <c r="T875" s="990"/>
      <c r="U875" s="990"/>
      <c r="V875" s="990"/>
      <c r="W875" s="990"/>
      <c r="X875" s="990"/>
      <c r="Y875" s="990"/>
      <c r="Z875" s="990"/>
      <c r="AA875" s="990"/>
      <c r="AB875" s="990"/>
      <c r="AC875" s="990"/>
      <c r="AD875" s="990"/>
      <c r="AE875" s="990"/>
      <c r="AF875" s="990"/>
      <c r="AG875" s="1080"/>
      <c r="AH875" s="1080"/>
      <c r="AI875" s="1080"/>
      <c r="AJ875" s="1080"/>
      <c r="AK875" s="990"/>
    </row>
    <row r="876">
      <c r="A876" s="995"/>
      <c r="B876" s="990"/>
      <c r="C876" s="1122"/>
      <c r="D876" s="995"/>
      <c r="E876" s="995"/>
      <c r="F876" s="990"/>
      <c r="G876" s="990"/>
      <c r="H876" s="990"/>
      <c r="I876" s="990"/>
      <c r="J876" s="1123"/>
      <c r="K876" s="990"/>
      <c r="L876" s="990"/>
      <c r="M876" s="990"/>
      <c r="N876" s="990"/>
      <c r="O876" s="990"/>
      <c r="P876" s="1123"/>
      <c r="Q876" s="990"/>
      <c r="R876" s="990"/>
      <c r="S876" s="990"/>
      <c r="T876" s="990"/>
      <c r="U876" s="990"/>
      <c r="V876" s="990"/>
      <c r="W876" s="990"/>
      <c r="X876" s="990"/>
      <c r="Y876" s="990"/>
      <c r="Z876" s="990"/>
      <c r="AA876" s="990"/>
      <c r="AB876" s="990"/>
      <c r="AC876" s="990"/>
      <c r="AD876" s="990"/>
      <c r="AE876" s="990"/>
      <c r="AF876" s="990"/>
      <c r="AG876" s="1080"/>
      <c r="AH876" s="1080"/>
      <c r="AI876" s="1080"/>
      <c r="AJ876" s="1080"/>
      <c r="AK876" s="990"/>
    </row>
    <row r="877">
      <c r="A877" s="995"/>
      <c r="B877" s="990"/>
      <c r="C877" s="1122"/>
      <c r="D877" s="995"/>
      <c r="E877" s="995"/>
      <c r="F877" s="990"/>
      <c r="G877" s="990"/>
      <c r="H877" s="990"/>
      <c r="I877" s="990"/>
      <c r="J877" s="1123"/>
      <c r="K877" s="990"/>
      <c r="L877" s="990"/>
      <c r="M877" s="990"/>
      <c r="N877" s="990"/>
      <c r="O877" s="990"/>
      <c r="P877" s="1123"/>
      <c r="Q877" s="990"/>
      <c r="R877" s="990"/>
      <c r="S877" s="990"/>
      <c r="T877" s="990"/>
      <c r="U877" s="990"/>
      <c r="V877" s="990"/>
      <c r="W877" s="990"/>
      <c r="X877" s="990"/>
      <c r="Y877" s="990"/>
      <c r="Z877" s="990"/>
      <c r="AA877" s="990"/>
      <c r="AB877" s="990"/>
      <c r="AC877" s="990"/>
      <c r="AD877" s="990"/>
      <c r="AE877" s="990"/>
      <c r="AF877" s="990"/>
      <c r="AG877" s="1080"/>
      <c r="AH877" s="1080"/>
      <c r="AI877" s="1080"/>
      <c r="AJ877" s="1080"/>
      <c r="AK877" s="990"/>
    </row>
    <row r="878">
      <c r="A878" s="995"/>
      <c r="B878" s="990"/>
      <c r="C878" s="1122"/>
      <c r="D878" s="995"/>
      <c r="E878" s="995"/>
      <c r="F878" s="990"/>
      <c r="G878" s="990"/>
      <c r="H878" s="990"/>
      <c r="I878" s="990"/>
      <c r="J878" s="1123"/>
      <c r="K878" s="990"/>
      <c r="L878" s="990"/>
      <c r="M878" s="990"/>
      <c r="N878" s="990"/>
      <c r="O878" s="990"/>
      <c r="P878" s="1123"/>
      <c r="Q878" s="990"/>
      <c r="R878" s="990"/>
      <c r="S878" s="990"/>
      <c r="T878" s="990"/>
      <c r="U878" s="990"/>
      <c r="V878" s="990"/>
      <c r="W878" s="990"/>
      <c r="X878" s="990"/>
      <c r="Y878" s="990"/>
      <c r="Z878" s="990"/>
      <c r="AA878" s="990"/>
      <c r="AB878" s="990"/>
      <c r="AC878" s="990"/>
      <c r="AD878" s="990"/>
      <c r="AE878" s="990"/>
      <c r="AF878" s="990"/>
      <c r="AG878" s="1080"/>
      <c r="AH878" s="1080"/>
      <c r="AI878" s="1080"/>
      <c r="AJ878" s="1080"/>
      <c r="AK878" s="990"/>
    </row>
    <row r="879">
      <c r="A879" s="995"/>
      <c r="B879" s="990"/>
      <c r="C879" s="1122"/>
      <c r="D879" s="995"/>
      <c r="E879" s="995"/>
      <c r="F879" s="990"/>
      <c r="G879" s="990"/>
      <c r="H879" s="990"/>
      <c r="I879" s="990"/>
      <c r="J879" s="1123"/>
      <c r="K879" s="990"/>
      <c r="L879" s="990"/>
      <c r="M879" s="990"/>
      <c r="N879" s="990"/>
      <c r="O879" s="990"/>
      <c r="P879" s="1123"/>
      <c r="Q879" s="990"/>
      <c r="R879" s="990"/>
      <c r="S879" s="990"/>
      <c r="T879" s="990"/>
      <c r="U879" s="990"/>
      <c r="V879" s="990"/>
      <c r="W879" s="990"/>
      <c r="X879" s="990"/>
      <c r="Y879" s="990"/>
      <c r="Z879" s="990"/>
      <c r="AA879" s="990"/>
      <c r="AB879" s="990"/>
      <c r="AC879" s="990"/>
      <c r="AD879" s="990"/>
      <c r="AE879" s="990"/>
      <c r="AF879" s="990"/>
      <c r="AG879" s="1080"/>
      <c r="AH879" s="1080"/>
      <c r="AI879" s="1080"/>
      <c r="AJ879" s="1080"/>
      <c r="AK879" s="990"/>
    </row>
    <row r="880">
      <c r="A880" s="995"/>
      <c r="B880" s="990"/>
      <c r="C880" s="1122"/>
      <c r="D880" s="995"/>
      <c r="E880" s="995"/>
      <c r="F880" s="990"/>
      <c r="G880" s="990"/>
      <c r="H880" s="990"/>
      <c r="I880" s="990"/>
      <c r="J880" s="1123"/>
      <c r="K880" s="990"/>
      <c r="L880" s="990"/>
      <c r="M880" s="990"/>
      <c r="N880" s="990"/>
      <c r="O880" s="990"/>
      <c r="P880" s="1123"/>
      <c r="Q880" s="990"/>
      <c r="R880" s="990"/>
      <c r="S880" s="990"/>
      <c r="T880" s="990"/>
      <c r="U880" s="990"/>
      <c r="V880" s="990"/>
      <c r="W880" s="990"/>
      <c r="X880" s="990"/>
      <c r="Y880" s="990"/>
      <c r="Z880" s="990"/>
      <c r="AA880" s="990"/>
      <c r="AB880" s="990"/>
      <c r="AC880" s="990"/>
      <c r="AD880" s="990"/>
      <c r="AE880" s="990"/>
      <c r="AF880" s="990"/>
      <c r="AG880" s="1080"/>
      <c r="AH880" s="1080"/>
      <c r="AI880" s="1080"/>
      <c r="AJ880" s="1080"/>
      <c r="AK880" s="990"/>
    </row>
    <row r="881">
      <c r="A881" s="995"/>
      <c r="B881" s="990"/>
      <c r="C881" s="1122"/>
      <c r="D881" s="995"/>
      <c r="E881" s="995"/>
      <c r="F881" s="990"/>
      <c r="G881" s="990"/>
      <c r="H881" s="990"/>
      <c r="I881" s="990"/>
      <c r="J881" s="1123"/>
      <c r="K881" s="990"/>
      <c r="L881" s="990"/>
      <c r="M881" s="990"/>
      <c r="N881" s="990"/>
      <c r="O881" s="990"/>
      <c r="P881" s="1123"/>
      <c r="Q881" s="990"/>
      <c r="R881" s="990"/>
      <c r="S881" s="990"/>
      <c r="T881" s="990"/>
      <c r="U881" s="990"/>
      <c r="V881" s="990"/>
      <c r="W881" s="990"/>
      <c r="X881" s="990"/>
      <c r="Y881" s="990"/>
      <c r="Z881" s="990"/>
      <c r="AA881" s="990"/>
      <c r="AB881" s="990"/>
      <c r="AC881" s="990"/>
      <c r="AD881" s="990"/>
      <c r="AE881" s="990"/>
      <c r="AF881" s="990"/>
      <c r="AG881" s="1080"/>
      <c r="AH881" s="1080"/>
      <c r="AI881" s="1080"/>
      <c r="AJ881" s="1080"/>
      <c r="AK881" s="990"/>
    </row>
    <row r="882">
      <c r="A882" s="995"/>
      <c r="B882" s="990"/>
      <c r="C882" s="1122"/>
      <c r="D882" s="995"/>
      <c r="E882" s="995"/>
      <c r="F882" s="990"/>
      <c r="G882" s="990"/>
      <c r="H882" s="990"/>
      <c r="I882" s="990"/>
      <c r="J882" s="1123"/>
      <c r="K882" s="990"/>
      <c r="L882" s="990"/>
      <c r="M882" s="990"/>
      <c r="N882" s="990"/>
      <c r="O882" s="990"/>
      <c r="P882" s="1123"/>
      <c r="Q882" s="990"/>
      <c r="R882" s="990"/>
      <c r="S882" s="990"/>
      <c r="T882" s="990"/>
      <c r="U882" s="990"/>
      <c r="V882" s="990"/>
      <c r="W882" s="990"/>
      <c r="X882" s="990"/>
      <c r="Y882" s="990"/>
      <c r="Z882" s="990"/>
      <c r="AA882" s="990"/>
      <c r="AB882" s="990"/>
      <c r="AC882" s="990"/>
      <c r="AD882" s="990"/>
      <c r="AE882" s="990"/>
      <c r="AF882" s="990"/>
      <c r="AG882" s="1080"/>
      <c r="AH882" s="1080"/>
      <c r="AI882" s="1080"/>
      <c r="AJ882" s="1080"/>
      <c r="AK882" s="990"/>
    </row>
    <row r="883">
      <c r="A883" s="995"/>
      <c r="B883" s="990"/>
      <c r="C883" s="1122"/>
      <c r="D883" s="995"/>
      <c r="E883" s="995"/>
      <c r="F883" s="990"/>
      <c r="G883" s="990"/>
      <c r="H883" s="990"/>
      <c r="I883" s="990"/>
      <c r="J883" s="1123"/>
      <c r="K883" s="990"/>
      <c r="L883" s="990"/>
      <c r="M883" s="990"/>
      <c r="N883" s="990"/>
      <c r="O883" s="990"/>
      <c r="P883" s="1123"/>
      <c r="Q883" s="990"/>
      <c r="R883" s="990"/>
      <c r="S883" s="990"/>
      <c r="T883" s="990"/>
      <c r="U883" s="990"/>
      <c r="V883" s="990"/>
      <c r="W883" s="990"/>
      <c r="X883" s="990"/>
      <c r="Y883" s="990"/>
      <c r="Z883" s="990"/>
      <c r="AA883" s="990"/>
      <c r="AB883" s="990"/>
      <c r="AC883" s="990"/>
      <c r="AD883" s="990"/>
      <c r="AE883" s="990"/>
      <c r="AF883" s="990"/>
      <c r="AG883" s="1080"/>
      <c r="AH883" s="1080"/>
      <c r="AI883" s="1080"/>
      <c r="AJ883" s="1080"/>
      <c r="AK883" s="990"/>
    </row>
    <row r="884">
      <c r="A884" s="995"/>
      <c r="B884" s="990"/>
      <c r="C884" s="1122"/>
      <c r="D884" s="995"/>
      <c r="E884" s="995"/>
      <c r="F884" s="990"/>
      <c r="G884" s="990"/>
      <c r="H884" s="990"/>
      <c r="I884" s="990"/>
      <c r="J884" s="1123"/>
      <c r="K884" s="990"/>
      <c r="L884" s="990"/>
      <c r="M884" s="990"/>
      <c r="N884" s="990"/>
      <c r="O884" s="990"/>
      <c r="P884" s="1123"/>
      <c r="Q884" s="990"/>
      <c r="R884" s="990"/>
      <c r="S884" s="990"/>
      <c r="T884" s="990"/>
      <c r="U884" s="990"/>
      <c r="V884" s="990"/>
      <c r="W884" s="990"/>
      <c r="X884" s="990"/>
      <c r="Y884" s="990"/>
      <c r="Z884" s="990"/>
      <c r="AA884" s="990"/>
      <c r="AB884" s="990"/>
      <c r="AC884" s="990"/>
      <c r="AD884" s="990"/>
      <c r="AE884" s="990"/>
      <c r="AF884" s="990"/>
      <c r="AG884" s="1080"/>
      <c r="AH884" s="1080"/>
      <c r="AI884" s="1080"/>
      <c r="AJ884" s="1080"/>
      <c r="AK884" s="990"/>
    </row>
    <row r="885">
      <c r="A885" s="995"/>
      <c r="B885" s="990"/>
      <c r="C885" s="1122"/>
      <c r="D885" s="995"/>
      <c r="E885" s="995"/>
      <c r="F885" s="990"/>
      <c r="G885" s="990"/>
      <c r="H885" s="990"/>
      <c r="I885" s="990"/>
      <c r="J885" s="1123"/>
      <c r="K885" s="990"/>
      <c r="L885" s="990"/>
      <c r="M885" s="990"/>
      <c r="N885" s="990"/>
      <c r="O885" s="990"/>
      <c r="P885" s="1123"/>
      <c r="Q885" s="990"/>
      <c r="R885" s="990"/>
      <c r="S885" s="990"/>
      <c r="T885" s="990"/>
      <c r="U885" s="990"/>
      <c r="V885" s="990"/>
      <c r="W885" s="990"/>
      <c r="X885" s="990"/>
      <c r="Y885" s="990"/>
      <c r="Z885" s="990"/>
      <c r="AA885" s="990"/>
      <c r="AB885" s="990"/>
      <c r="AC885" s="990"/>
      <c r="AD885" s="990"/>
      <c r="AE885" s="990"/>
      <c r="AF885" s="990"/>
      <c r="AG885" s="1080"/>
      <c r="AH885" s="1080"/>
      <c r="AI885" s="1080"/>
      <c r="AJ885" s="1080"/>
      <c r="AK885" s="990"/>
    </row>
    <row r="886">
      <c r="A886" s="995"/>
      <c r="B886" s="990"/>
      <c r="C886" s="1122"/>
      <c r="D886" s="995"/>
      <c r="E886" s="995"/>
      <c r="F886" s="990"/>
      <c r="G886" s="990"/>
      <c r="H886" s="990"/>
      <c r="I886" s="990"/>
      <c r="J886" s="1123"/>
      <c r="K886" s="990"/>
      <c r="L886" s="990"/>
      <c r="M886" s="990"/>
      <c r="N886" s="990"/>
      <c r="O886" s="990"/>
      <c r="P886" s="1123"/>
      <c r="Q886" s="990"/>
      <c r="R886" s="990"/>
      <c r="S886" s="990"/>
      <c r="T886" s="990"/>
      <c r="U886" s="990"/>
      <c r="V886" s="990"/>
      <c r="W886" s="990"/>
      <c r="X886" s="990"/>
      <c r="Y886" s="990"/>
      <c r="Z886" s="990"/>
      <c r="AA886" s="990"/>
      <c r="AB886" s="990"/>
      <c r="AC886" s="990"/>
      <c r="AD886" s="990"/>
      <c r="AE886" s="990"/>
      <c r="AF886" s="990"/>
      <c r="AG886" s="1080"/>
      <c r="AH886" s="1080"/>
      <c r="AI886" s="1080"/>
      <c r="AJ886" s="1080"/>
      <c r="AK886" s="990"/>
    </row>
    <row r="887">
      <c r="A887" s="995"/>
      <c r="B887" s="990"/>
      <c r="C887" s="1122"/>
      <c r="D887" s="995"/>
      <c r="E887" s="995"/>
      <c r="F887" s="990"/>
      <c r="G887" s="990"/>
      <c r="H887" s="990"/>
      <c r="I887" s="990"/>
      <c r="J887" s="1123"/>
      <c r="K887" s="990"/>
      <c r="L887" s="990"/>
      <c r="M887" s="990"/>
      <c r="N887" s="990"/>
      <c r="O887" s="990"/>
      <c r="P887" s="1123"/>
      <c r="Q887" s="990"/>
      <c r="R887" s="990"/>
      <c r="S887" s="990"/>
      <c r="T887" s="990"/>
      <c r="U887" s="990"/>
      <c r="V887" s="990"/>
      <c r="W887" s="990"/>
      <c r="X887" s="990"/>
      <c r="Y887" s="990"/>
      <c r="Z887" s="990"/>
      <c r="AA887" s="990"/>
      <c r="AB887" s="990"/>
      <c r="AC887" s="990"/>
      <c r="AD887" s="990"/>
      <c r="AE887" s="990"/>
      <c r="AF887" s="990"/>
      <c r="AG887" s="1080"/>
      <c r="AH887" s="1080"/>
      <c r="AI887" s="1080"/>
      <c r="AJ887" s="1080"/>
      <c r="AK887" s="990"/>
    </row>
    <row r="888">
      <c r="A888" s="995"/>
      <c r="B888" s="990"/>
      <c r="C888" s="1122"/>
      <c r="D888" s="995"/>
      <c r="E888" s="995"/>
      <c r="F888" s="990"/>
      <c r="G888" s="990"/>
      <c r="H888" s="990"/>
      <c r="I888" s="990"/>
      <c r="J888" s="1123"/>
      <c r="K888" s="990"/>
      <c r="L888" s="990"/>
      <c r="M888" s="990"/>
      <c r="N888" s="990"/>
      <c r="O888" s="990"/>
      <c r="P888" s="1123"/>
      <c r="Q888" s="990"/>
      <c r="R888" s="990"/>
      <c r="S888" s="990"/>
      <c r="T888" s="990"/>
      <c r="U888" s="990"/>
      <c r="V888" s="990"/>
      <c r="W888" s="990"/>
      <c r="X888" s="990"/>
      <c r="Y888" s="990"/>
      <c r="Z888" s="990"/>
      <c r="AA888" s="990"/>
      <c r="AB888" s="990"/>
      <c r="AC888" s="990"/>
      <c r="AD888" s="990"/>
      <c r="AE888" s="990"/>
      <c r="AF888" s="990"/>
      <c r="AG888" s="1080"/>
      <c r="AH888" s="1080"/>
      <c r="AI888" s="1080"/>
      <c r="AJ888" s="1080"/>
      <c r="AK888" s="990"/>
    </row>
    <row r="889">
      <c r="A889" s="995"/>
      <c r="B889" s="990"/>
      <c r="C889" s="1122"/>
      <c r="D889" s="995"/>
      <c r="E889" s="995"/>
      <c r="F889" s="990"/>
      <c r="G889" s="990"/>
      <c r="H889" s="990"/>
      <c r="I889" s="990"/>
      <c r="J889" s="1123"/>
      <c r="K889" s="990"/>
      <c r="L889" s="990"/>
      <c r="M889" s="990"/>
      <c r="N889" s="990"/>
      <c r="O889" s="990"/>
      <c r="P889" s="1123"/>
      <c r="Q889" s="990"/>
      <c r="R889" s="990"/>
      <c r="S889" s="990"/>
      <c r="T889" s="990"/>
      <c r="U889" s="990"/>
      <c r="V889" s="990"/>
      <c r="W889" s="990"/>
      <c r="X889" s="990"/>
      <c r="Y889" s="990"/>
      <c r="Z889" s="990"/>
      <c r="AA889" s="990"/>
      <c r="AB889" s="990"/>
      <c r="AC889" s="990"/>
      <c r="AD889" s="990"/>
      <c r="AE889" s="990"/>
      <c r="AF889" s="990"/>
      <c r="AG889" s="1080"/>
      <c r="AH889" s="1080"/>
      <c r="AI889" s="1080"/>
      <c r="AJ889" s="1080"/>
      <c r="AK889" s="990"/>
    </row>
    <row r="890">
      <c r="A890" s="995"/>
      <c r="B890" s="990"/>
      <c r="C890" s="1122"/>
      <c r="D890" s="995"/>
      <c r="E890" s="995"/>
      <c r="F890" s="990"/>
      <c r="G890" s="990"/>
      <c r="H890" s="990"/>
      <c r="I890" s="990"/>
      <c r="J890" s="1123"/>
      <c r="K890" s="990"/>
      <c r="L890" s="990"/>
      <c r="M890" s="990"/>
      <c r="N890" s="990"/>
      <c r="O890" s="990"/>
      <c r="P890" s="1123"/>
      <c r="Q890" s="990"/>
      <c r="R890" s="990"/>
      <c r="S890" s="990"/>
      <c r="T890" s="990"/>
      <c r="U890" s="990"/>
      <c r="V890" s="990"/>
      <c r="W890" s="990"/>
      <c r="X890" s="990"/>
      <c r="Y890" s="990"/>
      <c r="Z890" s="990"/>
      <c r="AA890" s="990"/>
      <c r="AB890" s="990"/>
      <c r="AC890" s="990"/>
      <c r="AD890" s="990"/>
      <c r="AE890" s="990"/>
      <c r="AF890" s="990"/>
      <c r="AG890" s="1080"/>
      <c r="AH890" s="1080"/>
      <c r="AI890" s="1080"/>
      <c r="AJ890" s="1080"/>
      <c r="AK890" s="990"/>
    </row>
    <row r="891">
      <c r="A891" s="995"/>
      <c r="B891" s="990"/>
      <c r="C891" s="1122"/>
      <c r="D891" s="995"/>
      <c r="E891" s="995"/>
      <c r="F891" s="990"/>
      <c r="G891" s="990"/>
      <c r="H891" s="990"/>
      <c r="I891" s="990"/>
      <c r="J891" s="1123"/>
      <c r="K891" s="990"/>
      <c r="L891" s="990"/>
      <c r="M891" s="990"/>
      <c r="N891" s="990"/>
      <c r="O891" s="990"/>
      <c r="P891" s="1123"/>
      <c r="Q891" s="990"/>
      <c r="R891" s="990"/>
      <c r="S891" s="990"/>
      <c r="T891" s="990"/>
      <c r="U891" s="990"/>
      <c r="V891" s="990"/>
      <c r="W891" s="990"/>
      <c r="X891" s="990"/>
      <c r="Y891" s="990"/>
      <c r="Z891" s="990"/>
      <c r="AA891" s="990"/>
      <c r="AB891" s="990"/>
      <c r="AC891" s="990"/>
      <c r="AD891" s="990"/>
      <c r="AE891" s="990"/>
      <c r="AF891" s="990"/>
      <c r="AG891" s="1080"/>
      <c r="AH891" s="1080"/>
      <c r="AI891" s="1080"/>
      <c r="AJ891" s="1080"/>
      <c r="AK891" s="990"/>
    </row>
    <row r="892">
      <c r="A892" s="995"/>
      <c r="B892" s="990"/>
      <c r="C892" s="1122"/>
      <c r="D892" s="995"/>
      <c r="E892" s="995"/>
      <c r="F892" s="990"/>
      <c r="G892" s="990"/>
      <c r="H892" s="990"/>
      <c r="I892" s="990"/>
      <c r="J892" s="1123"/>
      <c r="K892" s="990"/>
      <c r="L892" s="990"/>
      <c r="M892" s="990"/>
      <c r="N892" s="990"/>
      <c r="O892" s="990"/>
      <c r="P892" s="1123"/>
      <c r="Q892" s="990"/>
      <c r="R892" s="990"/>
      <c r="S892" s="990"/>
      <c r="T892" s="990"/>
      <c r="U892" s="990"/>
      <c r="V892" s="990"/>
      <c r="W892" s="990"/>
      <c r="X892" s="990"/>
      <c r="Y892" s="990"/>
      <c r="Z892" s="990"/>
      <c r="AA892" s="990"/>
      <c r="AB892" s="990"/>
      <c r="AC892" s="990"/>
      <c r="AD892" s="990"/>
      <c r="AE892" s="990"/>
      <c r="AF892" s="990"/>
      <c r="AG892" s="1080"/>
      <c r="AH892" s="1080"/>
      <c r="AI892" s="1080"/>
      <c r="AJ892" s="1080"/>
      <c r="AK892" s="990"/>
    </row>
    <row r="893">
      <c r="A893" s="995"/>
      <c r="B893" s="990"/>
      <c r="C893" s="1122"/>
      <c r="D893" s="995"/>
      <c r="E893" s="995"/>
      <c r="F893" s="990"/>
      <c r="G893" s="990"/>
      <c r="H893" s="990"/>
      <c r="I893" s="990"/>
      <c r="J893" s="1123"/>
      <c r="K893" s="990"/>
      <c r="L893" s="990"/>
      <c r="M893" s="990"/>
      <c r="N893" s="990"/>
      <c r="O893" s="990"/>
      <c r="P893" s="1123"/>
      <c r="Q893" s="990"/>
      <c r="R893" s="990"/>
      <c r="S893" s="990"/>
      <c r="T893" s="990"/>
      <c r="U893" s="990"/>
      <c r="V893" s="990"/>
      <c r="W893" s="990"/>
      <c r="X893" s="990"/>
      <c r="Y893" s="990"/>
      <c r="Z893" s="990"/>
      <c r="AA893" s="990"/>
      <c r="AB893" s="990"/>
      <c r="AC893" s="990"/>
      <c r="AD893" s="990"/>
      <c r="AE893" s="990"/>
      <c r="AF893" s="990"/>
      <c r="AG893" s="1080"/>
      <c r="AH893" s="1080"/>
      <c r="AI893" s="1080"/>
      <c r="AJ893" s="1080"/>
      <c r="AK893" s="990"/>
    </row>
    <row r="894">
      <c r="A894" s="995"/>
      <c r="B894" s="990"/>
      <c r="C894" s="1122"/>
      <c r="D894" s="995"/>
      <c r="E894" s="995"/>
      <c r="F894" s="990"/>
      <c r="G894" s="990"/>
      <c r="H894" s="990"/>
      <c r="I894" s="990"/>
      <c r="J894" s="1123"/>
      <c r="K894" s="990"/>
      <c r="L894" s="990"/>
      <c r="M894" s="990"/>
      <c r="N894" s="990"/>
      <c r="O894" s="990"/>
      <c r="P894" s="1123"/>
      <c r="Q894" s="990"/>
      <c r="R894" s="990"/>
      <c r="S894" s="990"/>
      <c r="T894" s="990"/>
      <c r="U894" s="990"/>
      <c r="V894" s="990"/>
      <c r="W894" s="990"/>
      <c r="X894" s="990"/>
      <c r="Y894" s="990"/>
      <c r="Z894" s="990"/>
      <c r="AA894" s="990"/>
      <c r="AB894" s="990"/>
      <c r="AC894" s="990"/>
      <c r="AD894" s="990"/>
      <c r="AE894" s="990"/>
      <c r="AF894" s="990"/>
      <c r="AG894" s="1080"/>
      <c r="AH894" s="1080"/>
      <c r="AI894" s="1080"/>
      <c r="AJ894" s="1080"/>
      <c r="AK894" s="990"/>
    </row>
    <row r="895">
      <c r="A895" s="995"/>
      <c r="B895" s="990"/>
      <c r="C895" s="1122"/>
      <c r="D895" s="995"/>
      <c r="E895" s="995"/>
      <c r="F895" s="990"/>
      <c r="G895" s="990"/>
      <c r="H895" s="990"/>
      <c r="I895" s="990"/>
      <c r="J895" s="1123"/>
      <c r="K895" s="990"/>
      <c r="L895" s="990"/>
      <c r="M895" s="990"/>
      <c r="N895" s="990"/>
      <c r="O895" s="990"/>
      <c r="P895" s="1123"/>
      <c r="Q895" s="990"/>
      <c r="R895" s="990"/>
      <c r="S895" s="990"/>
      <c r="T895" s="990"/>
      <c r="U895" s="990"/>
      <c r="V895" s="990"/>
      <c r="W895" s="990"/>
      <c r="X895" s="990"/>
      <c r="Y895" s="990"/>
      <c r="Z895" s="990"/>
      <c r="AA895" s="990"/>
      <c r="AB895" s="990"/>
      <c r="AC895" s="990"/>
      <c r="AD895" s="990"/>
      <c r="AE895" s="990"/>
      <c r="AF895" s="990"/>
      <c r="AG895" s="1080"/>
      <c r="AH895" s="1080"/>
      <c r="AI895" s="1080"/>
      <c r="AJ895" s="1080"/>
      <c r="AK895" s="990"/>
    </row>
    <row r="896">
      <c r="A896" s="995"/>
      <c r="B896" s="990"/>
      <c r="C896" s="1122"/>
      <c r="D896" s="995"/>
      <c r="E896" s="995"/>
      <c r="F896" s="990"/>
      <c r="G896" s="990"/>
      <c r="H896" s="990"/>
      <c r="I896" s="990"/>
      <c r="J896" s="1123"/>
      <c r="K896" s="990"/>
      <c r="L896" s="990"/>
      <c r="M896" s="990"/>
      <c r="N896" s="990"/>
      <c r="O896" s="990"/>
      <c r="P896" s="1123"/>
      <c r="Q896" s="990"/>
      <c r="R896" s="990"/>
      <c r="S896" s="990"/>
      <c r="T896" s="990"/>
      <c r="U896" s="990"/>
      <c r="V896" s="990"/>
      <c r="W896" s="990"/>
      <c r="X896" s="990"/>
      <c r="Y896" s="990"/>
      <c r="Z896" s="990"/>
      <c r="AA896" s="990"/>
      <c r="AB896" s="990"/>
      <c r="AC896" s="990"/>
      <c r="AD896" s="990"/>
      <c r="AE896" s="990"/>
      <c r="AF896" s="990"/>
      <c r="AG896" s="1080"/>
      <c r="AH896" s="1080"/>
      <c r="AI896" s="1080"/>
      <c r="AJ896" s="1080"/>
      <c r="AK896" s="990"/>
    </row>
    <row r="897">
      <c r="A897" s="995"/>
      <c r="B897" s="990"/>
      <c r="C897" s="1122"/>
      <c r="D897" s="995"/>
      <c r="E897" s="995"/>
      <c r="F897" s="990"/>
      <c r="G897" s="990"/>
      <c r="H897" s="990"/>
      <c r="I897" s="990"/>
      <c r="J897" s="1123"/>
      <c r="K897" s="990"/>
      <c r="L897" s="990"/>
      <c r="M897" s="990"/>
      <c r="N897" s="990"/>
      <c r="O897" s="990"/>
      <c r="P897" s="1123"/>
      <c r="Q897" s="990"/>
      <c r="R897" s="990"/>
      <c r="S897" s="990"/>
      <c r="T897" s="990"/>
      <c r="U897" s="990"/>
      <c r="V897" s="990"/>
      <c r="W897" s="990"/>
      <c r="X897" s="990"/>
      <c r="Y897" s="990"/>
      <c r="Z897" s="990"/>
      <c r="AA897" s="990"/>
      <c r="AB897" s="990"/>
      <c r="AC897" s="990"/>
      <c r="AD897" s="990"/>
      <c r="AE897" s="990"/>
      <c r="AF897" s="990"/>
      <c r="AG897" s="1080"/>
      <c r="AH897" s="1080"/>
      <c r="AI897" s="1080"/>
      <c r="AJ897" s="1080"/>
      <c r="AK897" s="990"/>
    </row>
    <row r="898">
      <c r="A898" s="995"/>
      <c r="B898" s="990"/>
      <c r="C898" s="1122"/>
      <c r="D898" s="995"/>
      <c r="E898" s="995"/>
      <c r="F898" s="990"/>
      <c r="G898" s="990"/>
      <c r="H898" s="990"/>
      <c r="I898" s="990"/>
      <c r="J898" s="1123"/>
      <c r="K898" s="990"/>
      <c r="L898" s="990"/>
      <c r="M898" s="990"/>
      <c r="N898" s="990"/>
      <c r="O898" s="990"/>
      <c r="P898" s="1123"/>
      <c r="Q898" s="990"/>
      <c r="R898" s="990"/>
      <c r="S898" s="990"/>
      <c r="T898" s="990"/>
      <c r="U898" s="990"/>
      <c r="V898" s="990"/>
      <c r="W898" s="990"/>
      <c r="X898" s="990"/>
      <c r="Y898" s="990"/>
      <c r="Z898" s="990"/>
      <c r="AA898" s="990"/>
      <c r="AB898" s="990"/>
      <c r="AC898" s="990"/>
      <c r="AD898" s="990"/>
      <c r="AE898" s="990"/>
      <c r="AF898" s="990"/>
      <c r="AG898" s="1080"/>
      <c r="AH898" s="1080"/>
      <c r="AI898" s="1080"/>
      <c r="AJ898" s="1080"/>
      <c r="AK898" s="990"/>
    </row>
    <row r="899">
      <c r="A899" s="995"/>
      <c r="B899" s="990"/>
      <c r="C899" s="1122"/>
      <c r="D899" s="995"/>
      <c r="E899" s="995"/>
      <c r="F899" s="990"/>
      <c r="G899" s="990"/>
      <c r="H899" s="990"/>
      <c r="I899" s="990"/>
      <c r="J899" s="1123"/>
      <c r="K899" s="990"/>
      <c r="L899" s="990"/>
      <c r="M899" s="990"/>
      <c r="N899" s="990"/>
      <c r="O899" s="990"/>
      <c r="P899" s="1123"/>
      <c r="Q899" s="990"/>
      <c r="R899" s="990"/>
      <c r="S899" s="990"/>
      <c r="T899" s="990"/>
      <c r="U899" s="990"/>
      <c r="V899" s="990"/>
      <c r="W899" s="990"/>
      <c r="X899" s="990"/>
      <c r="Y899" s="990"/>
      <c r="Z899" s="990"/>
      <c r="AA899" s="990"/>
      <c r="AB899" s="990"/>
      <c r="AC899" s="990"/>
      <c r="AD899" s="990"/>
      <c r="AE899" s="990"/>
      <c r="AF899" s="990"/>
      <c r="AG899" s="1080"/>
      <c r="AH899" s="1080"/>
      <c r="AI899" s="1080"/>
      <c r="AJ899" s="1080"/>
      <c r="AK899" s="990"/>
    </row>
    <row r="900">
      <c r="A900" s="995"/>
      <c r="B900" s="990"/>
      <c r="C900" s="1122"/>
      <c r="D900" s="995"/>
      <c r="E900" s="995"/>
      <c r="F900" s="990"/>
      <c r="G900" s="990"/>
      <c r="H900" s="990"/>
      <c r="I900" s="990"/>
      <c r="J900" s="1123"/>
      <c r="K900" s="990"/>
      <c r="L900" s="990"/>
      <c r="M900" s="990"/>
      <c r="N900" s="990"/>
      <c r="O900" s="990"/>
      <c r="P900" s="1123"/>
      <c r="Q900" s="990"/>
      <c r="R900" s="990"/>
      <c r="S900" s="990"/>
      <c r="T900" s="990"/>
      <c r="U900" s="990"/>
      <c r="V900" s="990"/>
      <c r="W900" s="990"/>
      <c r="X900" s="990"/>
      <c r="Y900" s="990"/>
      <c r="Z900" s="990"/>
      <c r="AA900" s="990"/>
      <c r="AB900" s="990"/>
      <c r="AC900" s="990"/>
      <c r="AD900" s="990"/>
      <c r="AE900" s="990"/>
      <c r="AF900" s="990"/>
      <c r="AG900" s="1080"/>
      <c r="AH900" s="1080"/>
      <c r="AI900" s="1080"/>
      <c r="AJ900" s="1080"/>
      <c r="AK900" s="990"/>
    </row>
    <row r="901">
      <c r="A901" s="995"/>
      <c r="B901" s="990"/>
      <c r="C901" s="1122"/>
      <c r="D901" s="995"/>
      <c r="E901" s="995"/>
      <c r="F901" s="990"/>
      <c r="G901" s="990"/>
      <c r="H901" s="990"/>
      <c r="I901" s="990"/>
      <c r="J901" s="1123"/>
      <c r="K901" s="990"/>
      <c r="L901" s="990"/>
      <c r="M901" s="990"/>
      <c r="N901" s="990"/>
      <c r="O901" s="990"/>
      <c r="P901" s="1123"/>
      <c r="Q901" s="990"/>
      <c r="R901" s="990"/>
      <c r="S901" s="990"/>
      <c r="T901" s="990"/>
      <c r="U901" s="990"/>
      <c r="V901" s="990"/>
      <c r="W901" s="990"/>
      <c r="X901" s="990"/>
      <c r="Y901" s="990"/>
      <c r="Z901" s="990"/>
      <c r="AA901" s="990"/>
      <c r="AB901" s="990"/>
      <c r="AC901" s="990"/>
      <c r="AD901" s="990"/>
      <c r="AE901" s="990"/>
      <c r="AF901" s="990"/>
      <c r="AG901" s="1080"/>
      <c r="AH901" s="1080"/>
      <c r="AI901" s="1080"/>
      <c r="AJ901" s="1080"/>
      <c r="AK901" s="990"/>
    </row>
    <row r="902">
      <c r="A902" s="995"/>
      <c r="B902" s="990"/>
      <c r="C902" s="1122"/>
      <c r="D902" s="995"/>
      <c r="E902" s="995"/>
      <c r="F902" s="990"/>
      <c r="G902" s="990"/>
      <c r="H902" s="990"/>
      <c r="I902" s="990"/>
      <c r="J902" s="1123"/>
      <c r="K902" s="990"/>
      <c r="L902" s="990"/>
      <c r="M902" s="990"/>
      <c r="N902" s="990"/>
      <c r="O902" s="990"/>
      <c r="P902" s="1123"/>
      <c r="Q902" s="990"/>
      <c r="R902" s="990"/>
      <c r="S902" s="990"/>
      <c r="T902" s="990"/>
      <c r="U902" s="990"/>
      <c r="V902" s="990"/>
      <c r="W902" s="990"/>
      <c r="X902" s="990"/>
      <c r="Y902" s="990"/>
      <c r="Z902" s="990"/>
      <c r="AA902" s="990"/>
      <c r="AB902" s="990"/>
      <c r="AC902" s="990"/>
      <c r="AD902" s="990"/>
      <c r="AE902" s="990"/>
      <c r="AF902" s="990"/>
      <c r="AG902" s="1080"/>
      <c r="AH902" s="1080"/>
      <c r="AI902" s="1080"/>
      <c r="AJ902" s="1080"/>
      <c r="AK902" s="990"/>
    </row>
    <row r="903">
      <c r="A903" s="995"/>
      <c r="B903" s="990"/>
      <c r="C903" s="1122"/>
      <c r="D903" s="995"/>
      <c r="E903" s="995"/>
      <c r="F903" s="990"/>
      <c r="G903" s="990"/>
      <c r="H903" s="990"/>
      <c r="I903" s="990"/>
      <c r="J903" s="1123"/>
      <c r="K903" s="990"/>
      <c r="L903" s="990"/>
      <c r="M903" s="990"/>
      <c r="N903" s="990"/>
      <c r="O903" s="990"/>
      <c r="P903" s="1123"/>
      <c r="Q903" s="990"/>
      <c r="R903" s="990"/>
      <c r="S903" s="990"/>
      <c r="T903" s="990"/>
      <c r="U903" s="990"/>
      <c r="V903" s="990"/>
      <c r="W903" s="990"/>
      <c r="X903" s="990"/>
      <c r="Y903" s="990"/>
      <c r="Z903" s="990"/>
      <c r="AA903" s="990"/>
      <c r="AB903" s="990"/>
      <c r="AC903" s="990"/>
      <c r="AD903" s="990"/>
      <c r="AE903" s="990"/>
      <c r="AF903" s="990"/>
      <c r="AG903" s="1080"/>
      <c r="AH903" s="1080"/>
      <c r="AI903" s="1080"/>
      <c r="AJ903" s="1080"/>
      <c r="AK903" s="990"/>
    </row>
    <row r="904">
      <c r="A904" s="995"/>
      <c r="B904" s="990"/>
      <c r="C904" s="1122"/>
      <c r="D904" s="995"/>
      <c r="E904" s="995"/>
      <c r="F904" s="990"/>
      <c r="G904" s="990"/>
      <c r="H904" s="990"/>
      <c r="I904" s="990"/>
      <c r="J904" s="1123"/>
      <c r="K904" s="990"/>
      <c r="L904" s="990"/>
      <c r="M904" s="990"/>
      <c r="N904" s="990"/>
      <c r="O904" s="990"/>
      <c r="P904" s="1123"/>
      <c r="Q904" s="990"/>
      <c r="R904" s="990"/>
      <c r="S904" s="990"/>
      <c r="T904" s="990"/>
      <c r="U904" s="990"/>
      <c r="V904" s="990"/>
      <c r="W904" s="990"/>
      <c r="X904" s="990"/>
      <c r="Y904" s="990"/>
      <c r="Z904" s="990"/>
      <c r="AA904" s="990"/>
      <c r="AB904" s="990"/>
      <c r="AC904" s="990"/>
      <c r="AD904" s="990"/>
      <c r="AE904" s="990"/>
      <c r="AF904" s="990"/>
      <c r="AG904" s="1080"/>
      <c r="AH904" s="1080"/>
      <c r="AI904" s="1080"/>
      <c r="AJ904" s="1080"/>
      <c r="AK904" s="990"/>
    </row>
    <row r="905">
      <c r="A905" s="995"/>
      <c r="B905" s="990"/>
      <c r="C905" s="1122"/>
      <c r="D905" s="995"/>
      <c r="E905" s="995"/>
      <c r="F905" s="990"/>
      <c r="G905" s="990"/>
      <c r="H905" s="990"/>
      <c r="I905" s="990"/>
      <c r="J905" s="1123"/>
      <c r="K905" s="990"/>
      <c r="L905" s="990"/>
      <c r="M905" s="990"/>
      <c r="N905" s="990"/>
      <c r="O905" s="990"/>
      <c r="P905" s="1123"/>
      <c r="Q905" s="990"/>
      <c r="R905" s="990"/>
      <c r="S905" s="990"/>
      <c r="T905" s="990"/>
      <c r="U905" s="990"/>
      <c r="V905" s="990"/>
      <c r="W905" s="990"/>
      <c r="X905" s="990"/>
      <c r="Y905" s="990"/>
      <c r="Z905" s="990"/>
      <c r="AA905" s="990"/>
      <c r="AB905" s="990"/>
      <c r="AC905" s="990"/>
      <c r="AD905" s="990"/>
      <c r="AE905" s="990"/>
      <c r="AF905" s="990"/>
      <c r="AG905" s="1080"/>
      <c r="AH905" s="1080"/>
      <c r="AI905" s="1080"/>
      <c r="AJ905" s="1080"/>
      <c r="AK905" s="990"/>
    </row>
    <row r="906">
      <c r="A906" s="995"/>
      <c r="B906" s="990"/>
      <c r="C906" s="1122"/>
      <c r="D906" s="995"/>
      <c r="E906" s="995"/>
      <c r="F906" s="990"/>
      <c r="G906" s="990"/>
      <c r="H906" s="990"/>
      <c r="I906" s="990"/>
      <c r="J906" s="1123"/>
      <c r="K906" s="990"/>
      <c r="L906" s="990"/>
      <c r="M906" s="990"/>
      <c r="N906" s="990"/>
      <c r="O906" s="990"/>
      <c r="P906" s="1123"/>
      <c r="Q906" s="990"/>
      <c r="R906" s="990"/>
      <c r="S906" s="990"/>
      <c r="T906" s="990"/>
      <c r="U906" s="990"/>
      <c r="V906" s="990"/>
      <c r="W906" s="990"/>
      <c r="X906" s="990"/>
      <c r="Y906" s="990"/>
      <c r="Z906" s="990"/>
      <c r="AA906" s="990"/>
      <c r="AB906" s="990"/>
      <c r="AC906" s="990"/>
      <c r="AD906" s="990"/>
      <c r="AE906" s="990"/>
      <c r="AF906" s="990"/>
      <c r="AG906" s="1080"/>
      <c r="AH906" s="1080"/>
      <c r="AI906" s="1080"/>
      <c r="AJ906" s="1080"/>
      <c r="AK906" s="990"/>
    </row>
    <row r="907">
      <c r="A907" s="995"/>
      <c r="B907" s="990"/>
      <c r="C907" s="1122"/>
      <c r="D907" s="995"/>
      <c r="E907" s="995"/>
      <c r="F907" s="990"/>
      <c r="G907" s="990"/>
      <c r="H907" s="990"/>
      <c r="I907" s="990"/>
      <c r="J907" s="1123"/>
      <c r="K907" s="990"/>
      <c r="L907" s="990"/>
      <c r="M907" s="990"/>
      <c r="N907" s="990"/>
      <c r="O907" s="990"/>
      <c r="P907" s="1123"/>
      <c r="Q907" s="990"/>
      <c r="R907" s="990"/>
      <c r="S907" s="990"/>
      <c r="T907" s="990"/>
      <c r="U907" s="990"/>
      <c r="V907" s="990"/>
      <c r="W907" s="990"/>
      <c r="X907" s="990"/>
      <c r="Y907" s="990"/>
      <c r="Z907" s="990"/>
      <c r="AA907" s="990"/>
      <c r="AB907" s="990"/>
      <c r="AC907" s="990"/>
      <c r="AD907" s="990"/>
      <c r="AE907" s="990"/>
      <c r="AF907" s="990"/>
      <c r="AG907" s="1080"/>
      <c r="AH907" s="1080"/>
      <c r="AI907" s="1080"/>
      <c r="AJ907" s="1080"/>
      <c r="AK907" s="990"/>
    </row>
    <row r="908">
      <c r="A908" s="995"/>
      <c r="B908" s="990"/>
      <c r="C908" s="1122"/>
      <c r="D908" s="995"/>
      <c r="E908" s="995"/>
      <c r="F908" s="990"/>
      <c r="G908" s="990"/>
      <c r="H908" s="990"/>
      <c r="I908" s="990"/>
      <c r="J908" s="1123"/>
      <c r="K908" s="990"/>
      <c r="L908" s="990"/>
      <c r="M908" s="990"/>
      <c r="N908" s="990"/>
      <c r="O908" s="990"/>
      <c r="P908" s="1123"/>
      <c r="Q908" s="990"/>
      <c r="R908" s="990"/>
      <c r="S908" s="990"/>
      <c r="T908" s="990"/>
      <c r="U908" s="990"/>
      <c r="V908" s="990"/>
      <c r="W908" s="990"/>
      <c r="X908" s="990"/>
      <c r="Y908" s="990"/>
      <c r="Z908" s="990"/>
      <c r="AA908" s="990"/>
      <c r="AB908" s="990"/>
      <c r="AC908" s="990"/>
      <c r="AD908" s="990"/>
      <c r="AE908" s="990"/>
      <c r="AF908" s="990"/>
      <c r="AG908" s="1080"/>
      <c r="AH908" s="1080"/>
      <c r="AI908" s="1080"/>
      <c r="AJ908" s="1080"/>
      <c r="AK908" s="990"/>
    </row>
    <row r="909">
      <c r="A909" s="995"/>
      <c r="B909" s="990"/>
      <c r="C909" s="1122"/>
      <c r="D909" s="995"/>
      <c r="E909" s="995"/>
      <c r="F909" s="990"/>
      <c r="G909" s="990"/>
      <c r="H909" s="990"/>
      <c r="I909" s="990"/>
      <c r="J909" s="1123"/>
      <c r="K909" s="990"/>
      <c r="L909" s="990"/>
      <c r="M909" s="990"/>
      <c r="N909" s="990"/>
      <c r="O909" s="990"/>
      <c r="P909" s="1123"/>
      <c r="Q909" s="990"/>
      <c r="R909" s="990"/>
      <c r="S909" s="990"/>
      <c r="T909" s="990"/>
      <c r="U909" s="990"/>
      <c r="V909" s="990"/>
      <c r="W909" s="990"/>
      <c r="X909" s="990"/>
      <c r="Y909" s="990"/>
      <c r="Z909" s="990"/>
      <c r="AA909" s="990"/>
      <c r="AB909" s="990"/>
      <c r="AC909" s="990"/>
      <c r="AD909" s="990"/>
      <c r="AE909" s="990"/>
      <c r="AF909" s="990"/>
      <c r="AG909" s="1080"/>
      <c r="AH909" s="1080"/>
      <c r="AI909" s="1080"/>
      <c r="AJ909" s="1080"/>
      <c r="AK909" s="990"/>
    </row>
    <row r="910">
      <c r="A910" s="995"/>
      <c r="B910" s="990"/>
      <c r="C910" s="1122"/>
      <c r="D910" s="995"/>
      <c r="E910" s="995"/>
      <c r="F910" s="990"/>
      <c r="G910" s="990"/>
      <c r="H910" s="990"/>
      <c r="I910" s="990"/>
      <c r="J910" s="1123"/>
      <c r="K910" s="990"/>
      <c r="L910" s="990"/>
      <c r="M910" s="990"/>
      <c r="N910" s="990"/>
      <c r="O910" s="990"/>
      <c r="P910" s="1123"/>
      <c r="Q910" s="990"/>
      <c r="R910" s="990"/>
      <c r="S910" s="990"/>
      <c r="T910" s="990"/>
      <c r="U910" s="990"/>
      <c r="V910" s="990"/>
      <c r="W910" s="990"/>
      <c r="X910" s="990"/>
      <c r="Y910" s="990"/>
      <c r="Z910" s="990"/>
      <c r="AA910" s="990"/>
      <c r="AB910" s="990"/>
      <c r="AC910" s="990"/>
      <c r="AD910" s="990"/>
      <c r="AE910" s="990"/>
      <c r="AF910" s="990"/>
      <c r="AG910" s="1080"/>
      <c r="AH910" s="1080"/>
      <c r="AI910" s="1080"/>
      <c r="AJ910" s="1080"/>
      <c r="AK910" s="990"/>
    </row>
    <row r="911">
      <c r="A911" s="995"/>
      <c r="B911" s="990"/>
      <c r="C911" s="1122"/>
      <c r="D911" s="995"/>
      <c r="E911" s="995"/>
      <c r="F911" s="990"/>
      <c r="G911" s="990"/>
      <c r="H911" s="990"/>
      <c r="I911" s="990"/>
      <c r="J911" s="1123"/>
      <c r="K911" s="990"/>
      <c r="L911" s="990"/>
      <c r="M911" s="990"/>
      <c r="N911" s="990"/>
      <c r="O911" s="990"/>
      <c r="P911" s="1123"/>
      <c r="Q911" s="990"/>
      <c r="R911" s="990"/>
      <c r="S911" s="990"/>
      <c r="T911" s="990"/>
      <c r="U911" s="990"/>
      <c r="V911" s="990"/>
      <c r="W911" s="990"/>
      <c r="X911" s="990"/>
      <c r="Y911" s="990"/>
      <c r="Z911" s="990"/>
      <c r="AA911" s="990"/>
      <c r="AB911" s="990"/>
      <c r="AC911" s="990"/>
      <c r="AD911" s="990"/>
      <c r="AE911" s="990"/>
      <c r="AF911" s="990"/>
      <c r="AG911" s="1080"/>
      <c r="AH911" s="1080"/>
      <c r="AI911" s="1080"/>
      <c r="AJ911" s="1080"/>
      <c r="AK911" s="990"/>
    </row>
    <row r="912">
      <c r="A912" s="995"/>
      <c r="B912" s="990"/>
      <c r="C912" s="1122"/>
      <c r="D912" s="995"/>
      <c r="E912" s="995"/>
      <c r="F912" s="990"/>
      <c r="G912" s="990"/>
      <c r="H912" s="990"/>
      <c r="I912" s="990"/>
      <c r="J912" s="1123"/>
      <c r="K912" s="990"/>
      <c r="L912" s="990"/>
      <c r="M912" s="990"/>
      <c r="N912" s="990"/>
      <c r="O912" s="990"/>
      <c r="P912" s="1123"/>
      <c r="Q912" s="990"/>
      <c r="R912" s="990"/>
      <c r="S912" s="990"/>
      <c r="T912" s="990"/>
      <c r="U912" s="990"/>
      <c r="V912" s="990"/>
      <c r="W912" s="990"/>
      <c r="X912" s="990"/>
      <c r="Y912" s="990"/>
      <c r="Z912" s="990"/>
      <c r="AA912" s="990"/>
      <c r="AB912" s="990"/>
      <c r="AC912" s="990"/>
      <c r="AD912" s="990"/>
      <c r="AE912" s="990"/>
      <c r="AF912" s="990"/>
      <c r="AG912" s="1080"/>
      <c r="AH912" s="1080"/>
      <c r="AI912" s="1080"/>
      <c r="AJ912" s="1080"/>
      <c r="AK912" s="990"/>
    </row>
    <row r="913">
      <c r="A913" s="995"/>
      <c r="B913" s="990"/>
      <c r="C913" s="1122"/>
      <c r="D913" s="995"/>
      <c r="E913" s="995"/>
      <c r="F913" s="990"/>
      <c r="G913" s="990"/>
      <c r="H913" s="990"/>
      <c r="I913" s="990"/>
      <c r="J913" s="1123"/>
      <c r="K913" s="990"/>
      <c r="L913" s="990"/>
      <c r="M913" s="990"/>
      <c r="N913" s="990"/>
      <c r="O913" s="990"/>
      <c r="P913" s="1123"/>
      <c r="Q913" s="990"/>
      <c r="R913" s="990"/>
      <c r="S913" s="990"/>
      <c r="T913" s="990"/>
      <c r="U913" s="990"/>
      <c r="V913" s="990"/>
      <c r="W913" s="990"/>
      <c r="X913" s="990"/>
      <c r="Y913" s="990"/>
      <c r="Z913" s="990"/>
      <c r="AA913" s="990"/>
      <c r="AB913" s="990"/>
      <c r="AC913" s="990"/>
      <c r="AD913" s="990"/>
      <c r="AE913" s="990"/>
      <c r="AF913" s="990"/>
      <c r="AG913" s="1080"/>
      <c r="AH913" s="1080"/>
      <c r="AI913" s="1080"/>
      <c r="AJ913" s="1080"/>
      <c r="AK913" s="990"/>
    </row>
    <row r="914">
      <c r="A914" s="995"/>
      <c r="B914" s="990"/>
      <c r="C914" s="1122"/>
      <c r="D914" s="995"/>
      <c r="E914" s="995"/>
      <c r="F914" s="990"/>
      <c r="G914" s="990"/>
      <c r="H914" s="990"/>
      <c r="I914" s="990"/>
      <c r="J914" s="1123"/>
      <c r="K914" s="990"/>
      <c r="L914" s="990"/>
      <c r="M914" s="990"/>
      <c r="N914" s="990"/>
      <c r="O914" s="990"/>
      <c r="P914" s="1123"/>
      <c r="Q914" s="990"/>
      <c r="R914" s="990"/>
      <c r="S914" s="990"/>
      <c r="T914" s="990"/>
      <c r="U914" s="990"/>
      <c r="V914" s="990"/>
      <c r="W914" s="990"/>
      <c r="X914" s="990"/>
      <c r="Y914" s="990"/>
      <c r="Z914" s="990"/>
      <c r="AA914" s="990"/>
      <c r="AB914" s="990"/>
      <c r="AC914" s="990"/>
      <c r="AD914" s="990"/>
      <c r="AE914" s="990"/>
      <c r="AF914" s="990"/>
      <c r="AG914" s="1080"/>
      <c r="AH914" s="1080"/>
      <c r="AI914" s="1080"/>
      <c r="AJ914" s="1080"/>
      <c r="AK914" s="990"/>
    </row>
    <row r="915">
      <c r="A915" s="995"/>
      <c r="B915" s="990"/>
      <c r="C915" s="1122"/>
      <c r="D915" s="995"/>
      <c r="E915" s="995"/>
      <c r="F915" s="990"/>
      <c r="G915" s="990"/>
      <c r="H915" s="990"/>
      <c r="I915" s="990"/>
      <c r="J915" s="1123"/>
      <c r="K915" s="990"/>
      <c r="L915" s="990"/>
      <c r="M915" s="990"/>
      <c r="N915" s="990"/>
      <c r="O915" s="990"/>
      <c r="P915" s="1123"/>
      <c r="Q915" s="990"/>
      <c r="R915" s="990"/>
      <c r="S915" s="990"/>
      <c r="T915" s="990"/>
      <c r="U915" s="990"/>
      <c r="V915" s="990"/>
      <c r="W915" s="990"/>
      <c r="X915" s="990"/>
      <c r="Y915" s="990"/>
      <c r="Z915" s="990"/>
      <c r="AA915" s="990"/>
      <c r="AB915" s="990"/>
      <c r="AC915" s="990"/>
      <c r="AD915" s="990"/>
      <c r="AE915" s="990"/>
      <c r="AF915" s="990"/>
      <c r="AG915" s="1080"/>
      <c r="AH915" s="1080"/>
      <c r="AI915" s="1080"/>
      <c r="AJ915" s="1080"/>
      <c r="AK915" s="990"/>
    </row>
    <row r="916">
      <c r="A916" s="995"/>
      <c r="B916" s="990"/>
      <c r="C916" s="1122"/>
      <c r="D916" s="995"/>
      <c r="E916" s="995"/>
      <c r="F916" s="990"/>
      <c r="G916" s="990"/>
      <c r="H916" s="990"/>
      <c r="I916" s="990"/>
      <c r="J916" s="1123"/>
      <c r="K916" s="990"/>
      <c r="L916" s="990"/>
      <c r="M916" s="990"/>
      <c r="N916" s="990"/>
      <c r="O916" s="990"/>
      <c r="P916" s="1123"/>
      <c r="Q916" s="990"/>
      <c r="R916" s="990"/>
      <c r="S916" s="990"/>
      <c r="T916" s="990"/>
      <c r="U916" s="990"/>
      <c r="V916" s="990"/>
      <c r="W916" s="990"/>
      <c r="X916" s="990"/>
      <c r="Y916" s="990"/>
      <c r="Z916" s="990"/>
      <c r="AA916" s="990"/>
      <c r="AB916" s="990"/>
      <c r="AC916" s="990"/>
      <c r="AD916" s="990"/>
      <c r="AE916" s="990"/>
      <c r="AF916" s="990"/>
      <c r="AG916" s="1080"/>
      <c r="AH916" s="1080"/>
      <c r="AI916" s="1080"/>
      <c r="AJ916" s="1080"/>
      <c r="AK916" s="990"/>
    </row>
    <row r="917">
      <c r="A917" s="995"/>
      <c r="B917" s="990"/>
      <c r="C917" s="1122"/>
      <c r="D917" s="995"/>
      <c r="E917" s="995"/>
      <c r="F917" s="990"/>
      <c r="G917" s="990"/>
      <c r="H917" s="990"/>
      <c r="I917" s="990"/>
      <c r="J917" s="1123"/>
      <c r="K917" s="990"/>
      <c r="L917" s="990"/>
      <c r="M917" s="990"/>
      <c r="N917" s="990"/>
      <c r="O917" s="990"/>
      <c r="P917" s="1123"/>
      <c r="Q917" s="990"/>
      <c r="R917" s="990"/>
      <c r="S917" s="990"/>
      <c r="T917" s="990"/>
      <c r="U917" s="990"/>
      <c r="V917" s="990"/>
      <c r="W917" s="990"/>
      <c r="X917" s="990"/>
      <c r="Y917" s="990"/>
      <c r="Z917" s="990"/>
      <c r="AA917" s="990"/>
      <c r="AB917" s="990"/>
      <c r="AC917" s="990"/>
      <c r="AD917" s="990"/>
      <c r="AE917" s="990"/>
      <c r="AF917" s="990"/>
      <c r="AG917" s="1080"/>
      <c r="AH917" s="1080"/>
      <c r="AI917" s="1080"/>
      <c r="AJ917" s="1080"/>
      <c r="AK917" s="990"/>
    </row>
    <row r="918">
      <c r="A918" s="995"/>
      <c r="B918" s="990"/>
      <c r="C918" s="1122"/>
      <c r="D918" s="995"/>
      <c r="E918" s="995"/>
      <c r="F918" s="990"/>
      <c r="G918" s="990"/>
      <c r="H918" s="990"/>
      <c r="I918" s="990"/>
      <c r="J918" s="1123"/>
      <c r="K918" s="990"/>
      <c r="L918" s="990"/>
      <c r="M918" s="990"/>
      <c r="N918" s="990"/>
      <c r="O918" s="990"/>
      <c r="P918" s="1123"/>
      <c r="Q918" s="990"/>
      <c r="R918" s="990"/>
      <c r="S918" s="990"/>
      <c r="T918" s="990"/>
      <c r="U918" s="990"/>
      <c r="V918" s="990"/>
      <c r="W918" s="990"/>
      <c r="X918" s="990"/>
      <c r="Y918" s="990"/>
      <c r="Z918" s="990"/>
      <c r="AA918" s="990"/>
      <c r="AB918" s="990"/>
      <c r="AC918" s="990"/>
      <c r="AD918" s="990"/>
      <c r="AE918" s="990"/>
      <c r="AF918" s="990"/>
      <c r="AG918" s="1080"/>
      <c r="AH918" s="1080"/>
      <c r="AI918" s="1080"/>
      <c r="AJ918" s="1080"/>
      <c r="AK918" s="990"/>
    </row>
    <row r="919">
      <c r="A919" s="995"/>
      <c r="B919" s="990"/>
      <c r="C919" s="1122"/>
      <c r="D919" s="995"/>
      <c r="E919" s="995"/>
      <c r="F919" s="990"/>
      <c r="G919" s="990"/>
      <c r="H919" s="990"/>
      <c r="I919" s="990"/>
      <c r="J919" s="1123"/>
      <c r="K919" s="990"/>
      <c r="L919" s="990"/>
      <c r="M919" s="990"/>
      <c r="N919" s="990"/>
      <c r="O919" s="990"/>
      <c r="P919" s="1123"/>
      <c r="Q919" s="990"/>
      <c r="R919" s="990"/>
      <c r="S919" s="990"/>
      <c r="T919" s="990"/>
      <c r="U919" s="990"/>
      <c r="V919" s="990"/>
      <c r="W919" s="990"/>
      <c r="X919" s="990"/>
      <c r="Y919" s="990"/>
      <c r="Z919" s="990"/>
      <c r="AA919" s="990"/>
      <c r="AB919" s="990"/>
      <c r="AC919" s="990"/>
      <c r="AD919" s="990"/>
      <c r="AE919" s="990"/>
      <c r="AF919" s="990"/>
      <c r="AG919" s="1080"/>
      <c r="AH919" s="1080"/>
      <c r="AI919" s="1080"/>
      <c r="AJ919" s="1080"/>
      <c r="AK919" s="990"/>
    </row>
    <row r="920">
      <c r="A920" s="995"/>
      <c r="B920" s="990"/>
      <c r="C920" s="1122"/>
      <c r="D920" s="995"/>
      <c r="E920" s="995"/>
      <c r="F920" s="990"/>
      <c r="G920" s="990"/>
      <c r="H920" s="990"/>
      <c r="I920" s="990"/>
      <c r="J920" s="1123"/>
      <c r="K920" s="990"/>
      <c r="L920" s="990"/>
      <c r="M920" s="990"/>
      <c r="N920" s="990"/>
      <c r="O920" s="990"/>
      <c r="P920" s="1123"/>
      <c r="Q920" s="990"/>
      <c r="R920" s="990"/>
      <c r="S920" s="990"/>
      <c r="T920" s="990"/>
      <c r="U920" s="990"/>
      <c r="V920" s="990"/>
      <c r="W920" s="990"/>
      <c r="X920" s="990"/>
      <c r="Y920" s="990"/>
      <c r="Z920" s="990"/>
      <c r="AA920" s="990"/>
      <c r="AB920" s="990"/>
      <c r="AC920" s="990"/>
      <c r="AD920" s="990"/>
      <c r="AE920" s="990"/>
      <c r="AF920" s="990"/>
      <c r="AG920" s="1080"/>
      <c r="AH920" s="1080"/>
      <c r="AI920" s="1080"/>
      <c r="AJ920" s="1080"/>
      <c r="AK920" s="990"/>
    </row>
    <row r="921">
      <c r="A921" s="995"/>
      <c r="B921" s="990"/>
      <c r="C921" s="1122"/>
      <c r="D921" s="995"/>
      <c r="E921" s="995"/>
      <c r="F921" s="990"/>
      <c r="G921" s="990"/>
      <c r="H921" s="990"/>
      <c r="I921" s="990"/>
      <c r="J921" s="1123"/>
      <c r="K921" s="990"/>
      <c r="L921" s="990"/>
      <c r="M921" s="990"/>
      <c r="N921" s="990"/>
      <c r="O921" s="990"/>
      <c r="P921" s="1123"/>
      <c r="Q921" s="990"/>
      <c r="R921" s="990"/>
      <c r="S921" s="990"/>
      <c r="T921" s="990"/>
      <c r="U921" s="990"/>
      <c r="V921" s="990"/>
      <c r="W921" s="990"/>
      <c r="X921" s="990"/>
      <c r="Y921" s="990"/>
      <c r="Z921" s="990"/>
      <c r="AA921" s="990"/>
      <c r="AB921" s="990"/>
      <c r="AC921" s="990"/>
      <c r="AD921" s="990"/>
      <c r="AE921" s="990"/>
      <c r="AF921" s="990"/>
      <c r="AG921" s="1080"/>
      <c r="AH921" s="1080"/>
      <c r="AI921" s="1080"/>
      <c r="AJ921" s="1080"/>
      <c r="AK921" s="990"/>
    </row>
    <row r="922">
      <c r="A922" s="995"/>
      <c r="B922" s="990"/>
      <c r="C922" s="1122"/>
      <c r="D922" s="995"/>
      <c r="E922" s="995"/>
      <c r="F922" s="990"/>
      <c r="G922" s="990"/>
      <c r="H922" s="990"/>
      <c r="I922" s="990"/>
      <c r="J922" s="1123"/>
      <c r="K922" s="990"/>
      <c r="L922" s="990"/>
      <c r="M922" s="990"/>
      <c r="N922" s="990"/>
      <c r="O922" s="990"/>
      <c r="P922" s="1123"/>
      <c r="Q922" s="990"/>
      <c r="R922" s="990"/>
      <c r="S922" s="990"/>
      <c r="T922" s="990"/>
      <c r="U922" s="990"/>
      <c r="V922" s="990"/>
      <c r="W922" s="990"/>
      <c r="X922" s="990"/>
      <c r="Y922" s="990"/>
      <c r="Z922" s="990"/>
      <c r="AA922" s="990"/>
      <c r="AB922" s="990"/>
      <c r="AC922" s="990"/>
      <c r="AD922" s="990"/>
      <c r="AE922" s="990"/>
      <c r="AF922" s="990"/>
      <c r="AG922" s="1080"/>
      <c r="AH922" s="1080"/>
      <c r="AI922" s="1080"/>
      <c r="AJ922" s="1080"/>
      <c r="AK922" s="990"/>
    </row>
    <row r="923">
      <c r="A923" s="995"/>
      <c r="B923" s="990"/>
      <c r="C923" s="1122"/>
      <c r="D923" s="995"/>
      <c r="E923" s="995"/>
      <c r="F923" s="990"/>
      <c r="G923" s="990"/>
      <c r="H923" s="990"/>
      <c r="I923" s="990"/>
      <c r="J923" s="1123"/>
      <c r="K923" s="990"/>
      <c r="L923" s="990"/>
      <c r="M923" s="990"/>
      <c r="N923" s="990"/>
      <c r="O923" s="990"/>
      <c r="P923" s="1123"/>
      <c r="Q923" s="990"/>
      <c r="R923" s="990"/>
      <c r="S923" s="990"/>
      <c r="T923" s="990"/>
      <c r="U923" s="990"/>
      <c r="V923" s="990"/>
      <c r="W923" s="990"/>
      <c r="X923" s="990"/>
      <c r="Y923" s="990"/>
      <c r="Z923" s="990"/>
      <c r="AA923" s="990"/>
      <c r="AB923" s="990"/>
      <c r="AC923" s="990"/>
      <c r="AD923" s="990"/>
      <c r="AE923" s="990"/>
      <c r="AF923" s="990"/>
      <c r="AG923" s="1080"/>
      <c r="AH923" s="1080"/>
      <c r="AI923" s="1080"/>
      <c r="AJ923" s="1080"/>
      <c r="AK923" s="990"/>
    </row>
    <row r="924">
      <c r="A924" s="995"/>
      <c r="B924" s="990"/>
      <c r="C924" s="1122"/>
      <c r="D924" s="995"/>
      <c r="E924" s="995"/>
      <c r="F924" s="990"/>
      <c r="G924" s="990"/>
      <c r="H924" s="990"/>
      <c r="I924" s="990"/>
      <c r="J924" s="1123"/>
      <c r="K924" s="990"/>
      <c r="L924" s="990"/>
      <c r="M924" s="990"/>
      <c r="N924" s="990"/>
      <c r="O924" s="990"/>
      <c r="P924" s="1123"/>
      <c r="Q924" s="990"/>
      <c r="R924" s="990"/>
      <c r="S924" s="990"/>
      <c r="T924" s="990"/>
      <c r="U924" s="990"/>
      <c r="V924" s="990"/>
      <c r="W924" s="990"/>
      <c r="X924" s="990"/>
      <c r="Y924" s="990"/>
      <c r="Z924" s="990"/>
      <c r="AA924" s="990"/>
      <c r="AB924" s="990"/>
      <c r="AC924" s="990"/>
      <c r="AD924" s="990"/>
      <c r="AE924" s="990"/>
      <c r="AF924" s="990"/>
      <c r="AG924" s="1080"/>
      <c r="AH924" s="1080"/>
      <c r="AI924" s="1080"/>
      <c r="AJ924" s="1080"/>
      <c r="AK924" s="990"/>
    </row>
    <row r="925">
      <c r="A925" s="995"/>
      <c r="B925" s="990"/>
      <c r="C925" s="1122"/>
      <c r="D925" s="995"/>
      <c r="E925" s="995"/>
      <c r="F925" s="990"/>
      <c r="G925" s="990"/>
      <c r="H925" s="990"/>
      <c r="I925" s="990"/>
      <c r="J925" s="1123"/>
      <c r="K925" s="990"/>
      <c r="L925" s="990"/>
      <c r="M925" s="990"/>
      <c r="N925" s="990"/>
      <c r="O925" s="990"/>
      <c r="P925" s="1123"/>
      <c r="Q925" s="990"/>
      <c r="R925" s="990"/>
      <c r="S925" s="990"/>
      <c r="T925" s="990"/>
      <c r="U925" s="990"/>
      <c r="V925" s="990"/>
      <c r="W925" s="990"/>
      <c r="X925" s="990"/>
      <c r="Y925" s="990"/>
      <c r="Z925" s="990"/>
      <c r="AA925" s="990"/>
      <c r="AB925" s="990"/>
      <c r="AC925" s="990"/>
      <c r="AD925" s="990"/>
      <c r="AE925" s="990"/>
      <c r="AF925" s="990"/>
      <c r="AG925" s="1080"/>
      <c r="AH925" s="1080"/>
      <c r="AI925" s="1080"/>
      <c r="AJ925" s="1080"/>
      <c r="AK925" s="990"/>
    </row>
    <row r="926">
      <c r="A926" s="995"/>
      <c r="B926" s="990"/>
      <c r="C926" s="1122"/>
      <c r="D926" s="995"/>
      <c r="E926" s="995"/>
      <c r="F926" s="990"/>
      <c r="G926" s="990"/>
      <c r="H926" s="990"/>
      <c r="I926" s="990"/>
      <c r="J926" s="1123"/>
      <c r="K926" s="990"/>
      <c r="L926" s="990"/>
      <c r="M926" s="990"/>
      <c r="N926" s="990"/>
      <c r="O926" s="990"/>
      <c r="P926" s="1123"/>
      <c r="Q926" s="990"/>
      <c r="R926" s="990"/>
      <c r="S926" s="990"/>
      <c r="T926" s="990"/>
      <c r="U926" s="990"/>
      <c r="V926" s="990"/>
      <c r="W926" s="990"/>
      <c r="X926" s="990"/>
      <c r="Y926" s="990"/>
      <c r="Z926" s="990"/>
      <c r="AA926" s="990"/>
      <c r="AB926" s="990"/>
      <c r="AC926" s="990"/>
      <c r="AD926" s="990"/>
      <c r="AE926" s="990"/>
      <c r="AF926" s="990"/>
      <c r="AG926" s="1080"/>
      <c r="AH926" s="1080"/>
      <c r="AI926" s="1080"/>
      <c r="AJ926" s="1080"/>
      <c r="AK926" s="990"/>
    </row>
    <row r="927">
      <c r="A927" s="995"/>
      <c r="B927" s="990"/>
      <c r="C927" s="1122"/>
      <c r="D927" s="995"/>
      <c r="E927" s="995"/>
      <c r="F927" s="990"/>
      <c r="G927" s="990"/>
      <c r="H927" s="990"/>
      <c r="I927" s="990"/>
      <c r="J927" s="1123"/>
      <c r="K927" s="990"/>
      <c r="L927" s="990"/>
      <c r="M927" s="990"/>
      <c r="N927" s="990"/>
      <c r="O927" s="990"/>
      <c r="P927" s="1123"/>
      <c r="Q927" s="990"/>
      <c r="R927" s="990"/>
      <c r="S927" s="990"/>
      <c r="T927" s="990"/>
      <c r="U927" s="990"/>
      <c r="V927" s="990"/>
      <c r="W927" s="990"/>
      <c r="X927" s="990"/>
      <c r="Y927" s="990"/>
      <c r="Z927" s="990"/>
      <c r="AA927" s="990"/>
      <c r="AB927" s="990"/>
      <c r="AC927" s="990"/>
      <c r="AD927" s="990"/>
      <c r="AE927" s="990"/>
      <c r="AF927" s="990"/>
      <c r="AG927" s="1080"/>
      <c r="AH927" s="1080"/>
      <c r="AI927" s="1080"/>
      <c r="AJ927" s="1080"/>
      <c r="AK927" s="990"/>
    </row>
    <row r="928">
      <c r="A928" s="995"/>
      <c r="B928" s="990"/>
      <c r="C928" s="1122"/>
      <c r="D928" s="995"/>
      <c r="E928" s="995"/>
      <c r="F928" s="990"/>
      <c r="G928" s="990"/>
      <c r="H928" s="990"/>
      <c r="I928" s="990"/>
      <c r="J928" s="1123"/>
      <c r="K928" s="990"/>
      <c r="L928" s="990"/>
      <c r="M928" s="990"/>
      <c r="N928" s="990"/>
      <c r="O928" s="990"/>
      <c r="P928" s="1123"/>
      <c r="Q928" s="990"/>
      <c r="R928" s="990"/>
      <c r="S928" s="990"/>
      <c r="T928" s="990"/>
      <c r="U928" s="990"/>
      <c r="V928" s="990"/>
      <c r="W928" s="990"/>
      <c r="X928" s="990"/>
      <c r="Y928" s="990"/>
      <c r="Z928" s="990"/>
      <c r="AA928" s="990"/>
      <c r="AB928" s="990"/>
      <c r="AC928" s="990"/>
      <c r="AD928" s="990"/>
      <c r="AE928" s="990"/>
      <c r="AF928" s="990"/>
      <c r="AG928" s="1080"/>
      <c r="AH928" s="1080"/>
      <c r="AI928" s="1080"/>
      <c r="AJ928" s="1080"/>
      <c r="AK928" s="990"/>
    </row>
    <row r="929">
      <c r="A929" s="995"/>
      <c r="B929" s="990"/>
      <c r="C929" s="1122"/>
      <c r="D929" s="995"/>
      <c r="E929" s="995"/>
      <c r="F929" s="990"/>
      <c r="G929" s="990"/>
      <c r="H929" s="990"/>
      <c r="I929" s="990"/>
      <c r="J929" s="1123"/>
      <c r="K929" s="990"/>
      <c r="L929" s="990"/>
      <c r="M929" s="990"/>
      <c r="N929" s="990"/>
      <c r="O929" s="990"/>
      <c r="P929" s="1123"/>
      <c r="Q929" s="990"/>
      <c r="R929" s="990"/>
      <c r="S929" s="990"/>
      <c r="T929" s="990"/>
      <c r="U929" s="990"/>
      <c r="V929" s="990"/>
      <c r="W929" s="990"/>
      <c r="X929" s="990"/>
      <c r="Y929" s="990"/>
      <c r="Z929" s="990"/>
      <c r="AA929" s="990"/>
      <c r="AB929" s="990"/>
      <c r="AC929" s="990"/>
      <c r="AD929" s="990"/>
      <c r="AE929" s="990"/>
      <c r="AF929" s="990"/>
      <c r="AG929" s="1080"/>
      <c r="AH929" s="1080"/>
      <c r="AI929" s="1080"/>
      <c r="AJ929" s="1080"/>
      <c r="AK929" s="990"/>
    </row>
    <row r="930">
      <c r="A930" s="995"/>
      <c r="B930" s="990"/>
      <c r="C930" s="1122"/>
      <c r="D930" s="995"/>
      <c r="E930" s="995"/>
      <c r="F930" s="990"/>
      <c r="G930" s="990"/>
      <c r="H930" s="990"/>
      <c r="I930" s="990"/>
      <c r="J930" s="1123"/>
      <c r="K930" s="990"/>
      <c r="L930" s="990"/>
      <c r="M930" s="990"/>
      <c r="N930" s="990"/>
      <c r="O930" s="990"/>
      <c r="P930" s="1123"/>
      <c r="Q930" s="990"/>
      <c r="R930" s="990"/>
      <c r="S930" s="990"/>
      <c r="T930" s="990"/>
      <c r="U930" s="990"/>
      <c r="V930" s="990"/>
      <c r="W930" s="990"/>
      <c r="X930" s="990"/>
      <c r="Y930" s="990"/>
      <c r="Z930" s="990"/>
      <c r="AA930" s="990"/>
      <c r="AB930" s="990"/>
      <c r="AC930" s="990"/>
      <c r="AD930" s="990"/>
      <c r="AE930" s="990"/>
      <c r="AF930" s="990"/>
      <c r="AG930" s="1080"/>
      <c r="AH930" s="1080"/>
      <c r="AI930" s="1080"/>
      <c r="AJ930" s="1080"/>
      <c r="AK930" s="990"/>
    </row>
    <row r="931">
      <c r="A931" s="995"/>
      <c r="B931" s="990"/>
      <c r="C931" s="1122"/>
      <c r="D931" s="995"/>
      <c r="E931" s="995"/>
      <c r="F931" s="990"/>
      <c r="G931" s="990"/>
      <c r="H931" s="990"/>
      <c r="I931" s="990"/>
      <c r="J931" s="1123"/>
      <c r="K931" s="990"/>
      <c r="L931" s="990"/>
      <c r="M931" s="990"/>
      <c r="N931" s="990"/>
      <c r="O931" s="990"/>
      <c r="P931" s="1123"/>
      <c r="Q931" s="990"/>
      <c r="R931" s="990"/>
      <c r="S931" s="990"/>
      <c r="T931" s="990"/>
      <c r="U931" s="990"/>
      <c r="V931" s="990"/>
      <c r="W931" s="990"/>
      <c r="X931" s="990"/>
      <c r="Y931" s="990"/>
      <c r="Z931" s="990"/>
      <c r="AA931" s="990"/>
      <c r="AB931" s="990"/>
      <c r="AC931" s="990"/>
      <c r="AD931" s="990"/>
      <c r="AE931" s="990"/>
      <c r="AF931" s="990"/>
      <c r="AG931" s="1080"/>
      <c r="AH931" s="1080"/>
      <c r="AI931" s="1080"/>
      <c r="AJ931" s="1080"/>
      <c r="AK931" s="990"/>
    </row>
    <row r="932">
      <c r="A932" s="995"/>
      <c r="B932" s="990"/>
      <c r="C932" s="1122"/>
      <c r="D932" s="995"/>
      <c r="E932" s="995"/>
      <c r="F932" s="990"/>
      <c r="G932" s="990"/>
      <c r="H932" s="990"/>
      <c r="I932" s="990"/>
      <c r="J932" s="1123"/>
      <c r="K932" s="990"/>
      <c r="L932" s="990"/>
      <c r="M932" s="990"/>
      <c r="N932" s="990"/>
      <c r="O932" s="990"/>
      <c r="P932" s="1123"/>
      <c r="Q932" s="990"/>
      <c r="R932" s="990"/>
      <c r="S932" s="990"/>
      <c r="T932" s="990"/>
      <c r="U932" s="990"/>
      <c r="V932" s="990"/>
      <c r="W932" s="990"/>
      <c r="X932" s="990"/>
      <c r="Y932" s="990"/>
      <c r="Z932" s="990"/>
      <c r="AA932" s="990"/>
      <c r="AB932" s="990"/>
      <c r="AC932" s="990"/>
      <c r="AD932" s="990"/>
      <c r="AE932" s="990"/>
      <c r="AF932" s="990"/>
      <c r="AG932" s="1080"/>
      <c r="AH932" s="1080"/>
      <c r="AI932" s="1080"/>
      <c r="AJ932" s="1080"/>
      <c r="AK932" s="990"/>
    </row>
    <row r="933">
      <c r="A933" s="995"/>
      <c r="B933" s="990"/>
      <c r="C933" s="1122"/>
      <c r="D933" s="995"/>
      <c r="E933" s="995"/>
      <c r="F933" s="990"/>
      <c r="G933" s="990"/>
      <c r="H933" s="990"/>
      <c r="I933" s="990"/>
      <c r="J933" s="1123"/>
      <c r="K933" s="990"/>
      <c r="L933" s="990"/>
      <c r="M933" s="990"/>
      <c r="N933" s="990"/>
      <c r="O933" s="990"/>
      <c r="P933" s="1123"/>
      <c r="Q933" s="990"/>
      <c r="R933" s="990"/>
      <c r="S933" s="990"/>
      <c r="T933" s="990"/>
      <c r="U933" s="990"/>
      <c r="V933" s="990"/>
      <c r="W933" s="990"/>
      <c r="X933" s="990"/>
      <c r="Y933" s="990"/>
      <c r="Z933" s="990"/>
      <c r="AA933" s="990"/>
      <c r="AB933" s="990"/>
      <c r="AC933" s="990"/>
      <c r="AD933" s="990"/>
      <c r="AE933" s="990"/>
      <c r="AF933" s="990"/>
      <c r="AG933" s="1080"/>
      <c r="AH933" s="1080"/>
      <c r="AI933" s="1080"/>
      <c r="AJ933" s="1080"/>
      <c r="AK933" s="990"/>
    </row>
    <row r="934">
      <c r="A934" s="995"/>
      <c r="B934" s="990"/>
      <c r="C934" s="1122"/>
      <c r="D934" s="995"/>
      <c r="E934" s="995"/>
      <c r="F934" s="990"/>
      <c r="G934" s="990"/>
      <c r="H934" s="990"/>
      <c r="I934" s="990"/>
      <c r="J934" s="1123"/>
      <c r="K934" s="990"/>
      <c r="L934" s="990"/>
      <c r="M934" s="990"/>
      <c r="N934" s="990"/>
      <c r="O934" s="990"/>
      <c r="P934" s="1123"/>
      <c r="Q934" s="990"/>
      <c r="R934" s="990"/>
      <c r="S934" s="990"/>
      <c r="T934" s="990"/>
      <c r="U934" s="990"/>
      <c r="V934" s="990"/>
      <c r="W934" s="990"/>
      <c r="X934" s="990"/>
      <c r="Y934" s="990"/>
      <c r="Z934" s="990"/>
      <c r="AA934" s="990"/>
      <c r="AB934" s="990"/>
      <c r="AC934" s="990"/>
      <c r="AD934" s="990"/>
      <c r="AE934" s="990"/>
      <c r="AF934" s="990"/>
      <c r="AG934" s="1080"/>
      <c r="AH934" s="1080"/>
      <c r="AI934" s="1080"/>
      <c r="AJ934" s="1080"/>
      <c r="AK934" s="990"/>
    </row>
    <row r="935">
      <c r="A935" s="995"/>
      <c r="B935" s="990"/>
      <c r="C935" s="1122"/>
      <c r="D935" s="995"/>
      <c r="E935" s="995"/>
      <c r="F935" s="990"/>
      <c r="G935" s="990"/>
      <c r="H935" s="990"/>
      <c r="I935" s="990"/>
      <c r="J935" s="1123"/>
      <c r="K935" s="990"/>
      <c r="L935" s="990"/>
      <c r="M935" s="990"/>
      <c r="N935" s="990"/>
      <c r="O935" s="990"/>
      <c r="P935" s="1123"/>
      <c r="Q935" s="990"/>
      <c r="R935" s="990"/>
      <c r="S935" s="990"/>
      <c r="T935" s="990"/>
      <c r="U935" s="990"/>
      <c r="V935" s="990"/>
      <c r="W935" s="990"/>
      <c r="X935" s="990"/>
      <c r="Y935" s="990"/>
      <c r="Z935" s="990"/>
      <c r="AA935" s="990"/>
      <c r="AB935" s="990"/>
      <c r="AC935" s="990"/>
      <c r="AD935" s="990"/>
      <c r="AE935" s="990"/>
      <c r="AF935" s="990"/>
      <c r="AG935" s="1080"/>
      <c r="AH935" s="1080"/>
      <c r="AI935" s="1080"/>
      <c r="AJ935" s="1080"/>
      <c r="AK935" s="990"/>
    </row>
    <row r="936">
      <c r="A936" s="995"/>
      <c r="B936" s="990"/>
      <c r="C936" s="1122"/>
      <c r="D936" s="995"/>
      <c r="E936" s="995"/>
      <c r="F936" s="990"/>
      <c r="G936" s="990"/>
      <c r="H936" s="990"/>
      <c r="I936" s="990"/>
      <c r="J936" s="1123"/>
      <c r="K936" s="990"/>
      <c r="L936" s="990"/>
      <c r="M936" s="990"/>
      <c r="N936" s="990"/>
      <c r="O936" s="990"/>
      <c r="P936" s="1123"/>
      <c r="Q936" s="990"/>
      <c r="R936" s="990"/>
      <c r="S936" s="990"/>
      <c r="T936" s="990"/>
      <c r="U936" s="990"/>
      <c r="V936" s="990"/>
      <c r="W936" s="990"/>
      <c r="X936" s="990"/>
      <c r="Y936" s="990"/>
      <c r="Z936" s="990"/>
      <c r="AA936" s="990"/>
      <c r="AB936" s="990"/>
      <c r="AC936" s="990"/>
      <c r="AD936" s="990"/>
      <c r="AE936" s="990"/>
      <c r="AF936" s="990"/>
      <c r="AG936" s="1080"/>
      <c r="AH936" s="1080"/>
      <c r="AI936" s="1080"/>
      <c r="AJ936" s="1080"/>
      <c r="AK936" s="990"/>
    </row>
    <row r="937">
      <c r="A937" s="995"/>
      <c r="B937" s="990"/>
      <c r="C937" s="1122"/>
      <c r="D937" s="995"/>
      <c r="E937" s="995"/>
      <c r="F937" s="990"/>
      <c r="G937" s="990"/>
      <c r="H937" s="990"/>
      <c r="I937" s="990"/>
      <c r="J937" s="1123"/>
      <c r="K937" s="990"/>
      <c r="L937" s="990"/>
      <c r="M937" s="990"/>
      <c r="N937" s="990"/>
      <c r="O937" s="990"/>
      <c r="P937" s="1123"/>
      <c r="Q937" s="990"/>
      <c r="R937" s="990"/>
      <c r="S937" s="990"/>
      <c r="T937" s="990"/>
      <c r="U937" s="990"/>
      <c r="V937" s="990"/>
      <c r="W937" s="990"/>
      <c r="X937" s="990"/>
      <c r="Y937" s="990"/>
      <c r="Z937" s="990"/>
      <c r="AA937" s="990"/>
      <c r="AB937" s="990"/>
      <c r="AC937" s="990"/>
      <c r="AD937" s="990"/>
      <c r="AE937" s="990"/>
      <c r="AF937" s="990"/>
      <c r="AG937" s="1080"/>
      <c r="AH937" s="1080"/>
      <c r="AI937" s="1080"/>
      <c r="AJ937" s="1080"/>
      <c r="AK937" s="990"/>
    </row>
    <row r="938">
      <c r="A938" s="995"/>
      <c r="B938" s="990"/>
      <c r="C938" s="1122"/>
      <c r="D938" s="995"/>
      <c r="E938" s="995"/>
      <c r="F938" s="990"/>
      <c r="G938" s="990"/>
      <c r="H938" s="990"/>
      <c r="I938" s="990"/>
      <c r="J938" s="1123"/>
      <c r="K938" s="990"/>
      <c r="L938" s="990"/>
      <c r="M938" s="990"/>
      <c r="N938" s="990"/>
      <c r="O938" s="990"/>
      <c r="P938" s="1123"/>
      <c r="Q938" s="990"/>
      <c r="R938" s="990"/>
      <c r="S938" s="990"/>
      <c r="T938" s="990"/>
      <c r="U938" s="990"/>
      <c r="V938" s="990"/>
      <c r="W938" s="990"/>
      <c r="X938" s="990"/>
      <c r="Y938" s="990"/>
      <c r="Z938" s="990"/>
      <c r="AA938" s="990"/>
      <c r="AB938" s="990"/>
      <c r="AC938" s="990"/>
      <c r="AD938" s="990"/>
      <c r="AE938" s="990"/>
      <c r="AF938" s="990"/>
      <c r="AG938" s="1080"/>
      <c r="AH938" s="1080"/>
      <c r="AI938" s="1080"/>
      <c r="AJ938" s="1080"/>
      <c r="AK938" s="990"/>
    </row>
    <row r="939">
      <c r="A939" s="995"/>
      <c r="B939" s="990"/>
      <c r="C939" s="1122"/>
      <c r="D939" s="995"/>
      <c r="E939" s="995"/>
      <c r="F939" s="990"/>
      <c r="G939" s="990"/>
      <c r="H939" s="990"/>
      <c r="I939" s="990"/>
      <c r="J939" s="1123"/>
      <c r="K939" s="990"/>
      <c r="L939" s="990"/>
      <c r="M939" s="990"/>
      <c r="N939" s="990"/>
      <c r="O939" s="990"/>
      <c r="P939" s="1123"/>
      <c r="Q939" s="990"/>
      <c r="R939" s="990"/>
      <c r="S939" s="990"/>
      <c r="T939" s="990"/>
      <c r="U939" s="990"/>
      <c r="V939" s="990"/>
      <c r="W939" s="990"/>
      <c r="X939" s="990"/>
      <c r="Y939" s="990"/>
      <c r="Z939" s="990"/>
      <c r="AA939" s="990"/>
      <c r="AB939" s="990"/>
      <c r="AC939" s="990"/>
      <c r="AD939" s="990"/>
      <c r="AE939" s="990"/>
      <c r="AF939" s="990"/>
      <c r="AG939" s="1080"/>
      <c r="AH939" s="1080"/>
      <c r="AI939" s="1080"/>
      <c r="AJ939" s="1080"/>
      <c r="AK939" s="990"/>
    </row>
    <row r="940">
      <c r="A940" s="995"/>
      <c r="B940" s="990"/>
      <c r="C940" s="1122"/>
      <c r="D940" s="995"/>
      <c r="E940" s="995"/>
      <c r="F940" s="990"/>
      <c r="G940" s="990"/>
      <c r="H940" s="990"/>
      <c r="I940" s="990"/>
      <c r="J940" s="1123"/>
      <c r="K940" s="990"/>
      <c r="L940" s="990"/>
      <c r="M940" s="990"/>
      <c r="N940" s="990"/>
      <c r="O940" s="990"/>
      <c r="P940" s="1123"/>
      <c r="Q940" s="990"/>
      <c r="R940" s="990"/>
      <c r="S940" s="990"/>
      <c r="T940" s="990"/>
      <c r="U940" s="990"/>
      <c r="V940" s="990"/>
      <c r="W940" s="990"/>
      <c r="X940" s="990"/>
      <c r="Y940" s="990"/>
      <c r="Z940" s="990"/>
      <c r="AA940" s="990"/>
      <c r="AB940" s="990"/>
      <c r="AC940" s="990"/>
      <c r="AD940" s="990"/>
      <c r="AE940" s="990"/>
      <c r="AF940" s="990"/>
      <c r="AG940" s="1080"/>
      <c r="AH940" s="1080"/>
      <c r="AI940" s="1080"/>
      <c r="AJ940" s="1080"/>
      <c r="AK940" s="990"/>
    </row>
    <row r="941">
      <c r="A941" s="995"/>
      <c r="B941" s="990"/>
      <c r="C941" s="1122"/>
      <c r="D941" s="995"/>
      <c r="E941" s="995"/>
      <c r="F941" s="990"/>
      <c r="G941" s="990"/>
      <c r="H941" s="990"/>
      <c r="I941" s="990"/>
      <c r="J941" s="1123"/>
      <c r="K941" s="990"/>
      <c r="L941" s="990"/>
      <c r="M941" s="990"/>
      <c r="N941" s="990"/>
      <c r="O941" s="990"/>
      <c r="P941" s="1123"/>
      <c r="Q941" s="990"/>
      <c r="R941" s="990"/>
      <c r="S941" s="990"/>
      <c r="T941" s="990"/>
      <c r="U941" s="990"/>
      <c r="V941" s="990"/>
      <c r="W941" s="990"/>
      <c r="X941" s="990"/>
      <c r="Y941" s="990"/>
      <c r="Z941" s="990"/>
      <c r="AA941" s="990"/>
      <c r="AB941" s="990"/>
      <c r="AC941" s="990"/>
      <c r="AD941" s="990"/>
      <c r="AE941" s="990"/>
      <c r="AF941" s="990"/>
      <c r="AG941" s="1080"/>
      <c r="AH941" s="1080"/>
      <c r="AI941" s="1080"/>
      <c r="AJ941" s="1080"/>
      <c r="AK941" s="990"/>
    </row>
    <row r="942">
      <c r="A942" s="995"/>
      <c r="B942" s="990"/>
      <c r="C942" s="1122"/>
      <c r="D942" s="995"/>
      <c r="E942" s="995"/>
      <c r="F942" s="990"/>
      <c r="G942" s="990"/>
      <c r="H942" s="990"/>
      <c r="I942" s="990"/>
      <c r="J942" s="1123"/>
      <c r="K942" s="990"/>
      <c r="L942" s="990"/>
      <c r="M942" s="990"/>
      <c r="N942" s="990"/>
      <c r="O942" s="990"/>
      <c r="P942" s="1123"/>
      <c r="Q942" s="990"/>
      <c r="R942" s="990"/>
      <c r="S942" s="990"/>
      <c r="T942" s="990"/>
      <c r="U942" s="990"/>
      <c r="V942" s="990"/>
      <c r="W942" s="990"/>
      <c r="X942" s="990"/>
      <c r="Y942" s="990"/>
      <c r="Z942" s="990"/>
      <c r="AA942" s="990"/>
      <c r="AB942" s="990"/>
      <c r="AC942" s="990"/>
      <c r="AD942" s="990"/>
      <c r="AE942" s="990"/>
      <c r="AF942" s="990"/>
      <c r="AG942" s="1080"/>
      <c r="AH942" s="1080"/>
      <c r="AI942" s="1080"/>
      <c r="AJ942" s="1080"/>
      <c r="AK942" s="990"/>
    </row>
    <row r="943">
      <c r="A943" s="995"/>
      <c r="B943" s="990"/>
      <c r="C943" s="1122"/>
      <c r="D943" s="995"/>
      <c r="E943" s="995"/>
      <c r="F943" s="990"/>
      <c r="G943" s="990"/>
      <c r="H943" s="990"/>
      <c r="I943" s="990"/>
      <c r="J943" s="1123"/>
      <c r="K943" s="990"/>
      <c r="L943" s="990"/>
      <c r="M943" s="990"/>
      <c r="N943" s="990"/>
      <c r="O943" s="990"/>
      <c r="P943" s="1123"/>
      <c r="Q943" s="990"/>
      <c r="R943" s="990"/>
      <c r="S943" s="990"/>
      <c r="T943" s="990"/>
      <c r="U943" s="990"/>
      <c r="V943" s="990"/>
      <c r="W943" s="990"/>
      <c r="X943" s="990"/>
      <c r="Y943" s="990"/>
      <c r="Z943" s="990"/>
      <c r="AA943" s="990"/>
      <c r="AB943" s="990"/>
      <c r="AC943" s="990"/>
      <c r="AD943" s="990"/>
      <c r="AE943" s="990"/>
      <c r="AF943" s="990"/>
      <c r="AG943" s="1080"/>
      <c r="AH943" s="1080"/>
      <c r="AI943" s="1080"/>
      <c r="AJ943" s="1080"/>
      <c r="AK943" s="990"/>
    </row>
    <row r="944">
      <c r="A944" s="995"/>
      <c r="B944" s="990"/>
      <c r="C944" s="1122"/>
      <c r="D944" s="995"/>
      <c r="E944" s="995"/>
      <c r="F944" s="990"/>
      <c r="G944" s="990"/>
      <c r="H944" s="990"/>
      <c r="I944" s="990"/>
      <c r="J944" s="1123"/>
      <c r="K944" s="990"/>
      <c r="L944" s="990"/>
      <c r="M944" s="990"/>
      <c r="N944" s="990"/>
      <c r="O944" s="990"/>
      <c r="P944" s="1123"/>
      <c r="Q944" s="990"/>
      <c r="R944" s="990"/>
      <c r="S944" s="990"/>
      <c r="T944" s="990"/>
      <c r="U944" s="990"/>
      <c r="V944" s="990"/>
      <c r="W944" s="990"/>
      <c r="X944" s="990"/>
      <c r="Y944" s="990"/>
      <c r="Z944" s="990"/>
      <c r="AA944" s="990"/>
      <c r="AB944" s="990"/>
      <c r="AC944" s="990"/>
      <c r="AD944" s="990"/>
      <c r="AE944" s="990"/>
      <c r="AF944" s="990"/>
      <c r="AG944" s="1080"/>
      <c r="AH944" s="1080"/>
      <c r="AI944" s="1080"/>
      <c r="AJ944" s="1080"/>
      <c r="AK944" s="990"/>
    </row>
    <row r="945">
      <c r="A945" s="995"/>
      <c r="B945" s="990"/>
      <c r="C945" s="1122"/>
      <c r="D945" s="995"/>
      <c r="E945" s="995"/>
      <c r="F945" s="990"/>
      <c r="G945" s="990"/>
      <c r="H945" s="990"/>
      <c r="I945" s="990"/>
      <c r="J945" s="1123"/>
      <c r="K945" s="990"/>
      <c r="L945" s="990"/>
      <c r="M945" s="990"/>
      <c r="N945" s="990"/>
      <c r="O945" s="990"/>
      <c r="P945" s="1123"/>
      <c r="Q945" s="990"/>
      <c r="R945" s="990"/>
      <c r="S945" s="990"/>
      <c r="T945" s="990"/>
      <c r="U945" s="990"/>
      <c r="V945" s="990"/>
      <c r="W945" s="990"/>
      <c r="X945" s="990"/>
      <c r="Y945" s="990"/>
      <c r="Z945" s="990"/>
      <c r="AA945" s="990"/>
      <c r="AB945" s="990"/>
      <c r="AC945" s="990"/>
      <c r="AD945" s="990"/>
      <c r="AE945" s="990"/>
      <c r="AF945" s="990"/>
      <c r="AG945" s="1080"/>
      <c r="AH945" s="1080"/>
      <c r="AI945" s="1080"/>
      <c r="AJ945" s="1080"/>
      <c r="AK945" s="990"/>
    </row>
    <row r="946">
      <c r="A946" s="995"/>
      <c r="B946" s="990"/>
      <c r="C946" s="1122"/>
      <c r="D946" s="995"/>
      <c r="E946" s="995"/>
      <c r="F946" s="990"/>
      <c r="G946" s="990"/>
      <c r="H946" s="990"/>
      <c r="I946" s="990"/>
      <c r="J946" s="1123"/>
      <c r="K946" s="990"/>
      <c r="L946" s="990"/>
      <c r="M946" s="990"/>
      <c r="N946" s="990"/>
      <c r="O946" s="990"/>
      <c r="P946" s="1123"/>
      <c r="Q946" s="990"/>
      <c r="R946" s="990"/>
      <c r="S946" s="990"/>
      <c r="T946" s="990"/>
      <c r="U946" s="990"/>
      <c r="V946" s="990"/>
      <c r="W946" s="990"/>
      <c r="X946" s="990"/>
      <c r="Y946" s="990"/>
      <c r="Z946" s="990"/>
      <c r="AA946" s="990"/>
      <c r="AB946" s="990"/>
      <c r="AC946" s="990"/>
      <c r="AD946" s="990"/>
      <c r="AE946" s="990"/>
      <c r="AF946" s="990"/>
      <c r="AG946" s="1080"/>
      <c r="AH946" s="1080"/>
      <c r="AI946" s="1080"/>
      <c r="AJ946" s="1080"/>
      <c r="AK946" s="990"/>
    </row>
    <row r="947">
      <c r="A947" s="995"/>
      <c r="B947" s="990"/>
      <c r="C947" s="1122"/>
      <c r="D947" s="995"/>
      <c r="E947" s="995"/>
      <c r="F947" s="990"/>
      <c r="G947" s="990"/>
      <c r="H947" s="990"/>
      <c r="I947" s="990"/>
      <c r="J947" s="1123"/>
      <c r="K947" s="990"/>
      <c r="L947" s="990"/>
      <c r="M947" s="990"/>
      <c r="N947" s="990"/>
      <c r="O947" s="990"/>
      <c r="P947" s="1123"/>
      <c r="Q947" s="990"/>
      <c r="R947" s="990"/>
      <c r="S947" s="990"/>
      <c r="T947" s="990"/>
      <c r="U947" s="990"/>
      <c r="V947" s="990"/>
      <c r="W947" s="990"/>
      <c r="X947" s="990"/>
      <c r="Y947" s="990"/>
      <c r="Z947" s="990"/>
      <c r="AA947" s="990"/>
      <c r="AB947" s="990"/>
      <c r="AC947" s="990"/>
      <c r="AD947" s="990"/>
      <c r="AE947" s="990"/>
      <c r="AF947" s="990"/>
      <c r="AG947" s="1080"/>
      <c r="AH947" s="1080"/>
      <c r="AI947" s="1080"/>
      <c r="AJ947" s="1080"/>
      <c r="AK947" s="990"/>
    </row>
    <row r="948">
      <c r="A948" s="995"/>
      <c r="B948" s="990"/>
      <c r="C948" s="1122"/>
      <c r="D948" s="995"/>
      <c r="E948" s="995"/>
      <c r="F948" s="990"/>
      <c r="G948" s="990"/>
      <c r="H948" s="990"/>
      <c r="I948" s="990"/>
      <c r="J948" s="1123"/>
      <c r="K948" s="990"/>
      <c r="L948" s="990"/>
      <c r="M948" s="990"/>
      <c r="N948" s="990"/>
      <c r="O948" s="990"/>
      <c r="P948" s="1123"/>
      <c r="Q948" s="990"/>
      <c r="R948" s="990"/>
      <c r="S948" s="990"/>
      <c r="T948" s="990"/>
      <c r="U948" s="990"/>
      <c r="V948" s="990"/>
      <c r="W948" s="990"/>
      <c r="X948" s="990"/>
      <c r="Y948" s="990"/>
      <c r="Z948" s="990"/>
      <c r="AA948" s="990"/>
      <c r="AB948" s="990"/>
      <c r="AC948" s="990"/>
      <c r="AD948" s="990"/>
      <c r="AE948" s="990"/>
      <c r="AF948" s="990"/>
      <c r="AG948" s="1080"/>
      <c r="AH948" s="1080"/>
      <c r="AI948" s="1080"/>
      <c r="AJ948" s="1080"/>
      <c r="AK948" s="990"/>
    </row>
    <row r="949">
      <c r="A949" s="995"/>
      <c r="B949" s="990"/>
      <c r="C949" s="1122"/>
      <c r="D949" s="995"/>
      <c r="E949" s="995"/>
      <c r="F949" s="990"/>
      <c r="G949" s="990"/>
      <c r="H949" s="990"/>
      <c r="I949" s="990"/>
      <c r="J949" s="1123"/>
      <c r="K949" s="990"/>
      <c r="L949" s="990"/>
      <c r="M949" s="990"/>
      <c r="N949" s="990"/>
      <c r="O949" s="990"/>
      <c r="P949" s="1123"/>
      <c r="Q949" s="990"/>
      <c r="R949" s="990"/>
      <c r="S949" s="990"/>
      <c r="T949" s="990"/>
      <c r="U949" s="990"/>
      <c r="V949" s="990"/>
      <c r="W949" s="990"/>
      <c r="X949" s="990"/>
      <c r="Y949" s="990"/>
      <c r="Z949" s="990"/>
      <c r="AA949" s="990"/>
      <c r="AB949" s="990"/>
      <c r="AC949" s="990"/>
      <c r="AD949" s="990"/>
      <c r="AE949" s="990"/>
      <c r="AF949" s="990"/>
      <c r="AG949" s="1080"/>
      <c r="AH949" s="1080"/>
      <c r="AI949" s="1080"/>
      <c r="AJ949" s="1080"/>
      <c r="AK949" s="990"/>
    </row>
    <row r="950">
      <c r="A950" s="995"/>
      <c r="B950" s="990"/>
      <c r="C950" s="1122"/>
      <c r="D950" s="995"/>
      <c r="E950" s="995"/>
      <c r="F950" s="990"/>
      <c r="G950" s="990"/>
      <c r="H950" s="990"/>
      <c r="I950" s="990"/>
      <c r="J950" s="1123"/>
      <c r="K950" s="990"/>
      <c r="L950" s="990"/>
      <c r="M950" s="990"/>
      <c r="N950" s="990"/>
      <c r="O950" s="990"/>
      <c r="P950" s="1123"/>
      <c r="Q950" s="990"/>
      <c r="R950" s="990"/>
      <c r="S950" s="990"/>
      <c r="T950" s="990"/>
      <c r="U950" s="990"/>
      <c r="V950" s="990"/>
      <c r="W950" s="990"/>
      <c r="X950" s="990"/>
      <c r="Y950" s="990"/>
      <c r="Z950" s="990"/>
      <c r="AA950" s="990"/>
      <c r="AB950" s="990"/>
      <c r="AC950" s="990"/>
      <c r="AD950" s="990"/>
      <c r="AE950" s="990"/>
      <c r="AF950" s="990"/>
      <c r="AG950" s="1080"/>
      <c r="AH950" s="1080"/>
      <c r="AI950" s="1080"/>
      <c r="AJ950" s="1080"/>
      <c r="AK950" s="990"/>
    </row>
    <row r="951">
      <c r="A951" s="995"/>
      <c r="B951" s="990"/>
      <c r="C951" s="1122"/>
      <c r="D951" s="995"/>
      <c r="E951" s="995"/>
      <c r="F951" s="990"/>
      <c r="G951" s="990"/>
      <c r="H951" s="990"/>
      <c r="I951" s="990"/>
      <c r="J951" s="1123"/>
      <c r="K951" s="990"/>
      <c r="L951" s="990"/>
      <c r="M951" s="990"/>
      <c r="N951" s="990"/>
      <c r="O951" s="990"/>
      <c r="P951" s="1123"/>
      <c r="Q951" s="990"/>
      <c r="R951" s="990"/>
      <c r="S951" s="990"/>
      <c r="T951" s="990"/>
      <c r="U951" s="990"/>
      <c r="V951" s="990"/>
      <c r="W951" s="990"/>
      <c r="X951" s="990"/>
      <c r="Y951" s="990"/>
      <c r="Z951" s="990"/>
      <c r="AA951" s="990"/>
      <c r="AB951" s="990"/>
      <c r="AC951" s="990"/>
      <c r="AD951" s="990"/>
      <c r="AE951" s="990"/>
      <c r="AF951" s="990"/>
      <c r="AG951" s="1080"/>
      <c r="AH951" s="1080"/>
      <c r="AI951" s="1080"/>
      <c r="AJ951" s="1080"/>
      <c r="AK951" s="990"/>
    </row>
    <row r="952">
      <c r="A952" s="995"/>
      <c r="B952" s="990"/>
      <c r="C952" s="1122"/>
      <c r="D952" s="995"/>
      <c r="E952" s="995"/>
      <c r="F952" s="990"/>
      <c r="G952" s="990"/>
      <c r="H952" s="990"/>
      <c r="I952" s="990"/>
      <c r="J952" s="1123"/>
      <c r="K952" s="990"/>
      <c r="L952" s="990"/>
      <c r="M952" s="990"/>
      <c r="N952" s="990"/>
      <c r="O952" s="990"/>
      <c r="P952" s="1123"/>
      <c r="Q952" s="990"/>
      <c r="R952" s="990"/>
      <c r="S952" s="990"/>
      <c r="T952" s="990"/>
      <c r="U952" s="990"/>
      <c r="V952" s="990"/>
      <c r="W952" s="990"/>
      <c r="X952" s="990"/>
      <c r="Y952" s="990"/>
      <c r="Z952" s="990"/>
      <c r="AA952" s="990"/>
      <c r="AB952" s="990"/>
      <c r="AC952" s="990"/>
      <c r="AD952" s="990"/>
      <c r="AE952" s="990"/>
      <c r="AF952" s="990"/>
      <c r="AG952" s="1080"/>
      <c r="AH952" s="1080"/>
      <c r="AI952" s="1080"/>
      <c r="AJ952" s="1080"/>
      <c r="AK952" s="990"/>
    </row>
    <row r="953">
      <c r="A953" s="995"/>
      <c r="B953" s="990"/>
      <c r="C953" s="1122"/>
      <c r="D953" s="995"/>
      <c r="E953" s="995"/>
      <c r="F953" s="990"/>
      <c r="G953" s="990"/>
      <c r="H953" s="990"/>
      <c r="I953" s="990"/>
      <c r="J953" s="1123"/>
      <c r="K953" s="990"/>
      <c r="L953" s="990"/>
      <c r="M953" s="990"/>
      <c r="N953" s="990"/>
      <c r="O953" s="990"/>
      <c r="P953" s="1123"/>
      <c r="Q953" s="990"/>
      <c r="R953" s="990"/>
      <c r="S953" s="990"/>
      <c r="T953" s="990"/>
      <c r="U953" s="990"/>
      <c r="V953" s="990"/>
      <c r="W953" s="990"/>
      <c r="X953" s="990"/>
      <c r="Y953" s="990"/>
      <c r="Z953" s="990"/>
      <c r="AA953" s="990"/>
      <c r="AB953" s="990"/>
      <c r="AC953" s="990"/>
      <c r="AD953" s="990"/>
      <c r="AE953" s="990"/>
      <c r="AF953" s="990"/>
      <c r="AG953" s="1080"/>
      <c r="AH953" s="1080"/>
      <c r="AI953" s="1080"/>
      <c r="AJ953" s="1080"/>
      <c r="AK953" s="990"/>
    </row>
    <row r="954">
      <c r="A954" s="995"/>
      <c r="B954" s="990"/>
      <c r="C954" s="1122"/>
      <c r="D954" s="995"/>
      <c r="E954" s="995"/>
      <c r="F954" s="990"/>
      <c r="G954" s="990"/>
      <c r="H954" s="990"/>
      <c r="I954" s="990"/>
      <c r="J954" s="1123"/>
      <c r="K954" s="990"/>
      <c r="L954" s="990"/>
      <c r="M954" s="990"/>
      <c r="N954" s="990"/>
      <c r="O954" s="990"/>
      <c r="P954" s="1123"/>
      <c r="Q954" s="990"/>
      <c r="R954" s="990"/>
      <c r="S954" s="990"/>
      <c r="T954" s="990"/>
      <c r="U954" s="990"/>
      <c r="V954" s="990"/>
      <c r="W954" s="990"/>
      <c r="X954" s="990"/>
      <c r="Y954" s="990"/>
      <c r="Z954" s="990"/>
      <c r="AA954" s="990"/>
      <c r="AB954" s="990"/>
      <c r="AC954" s="990"/>
      <c r="AD954" s="990"/>
      <c r="AE954" s="990"/>
      <c r="AF954" s="990"/>
      <c r="AG954" s="1080"/>
      <c r="AH954" s="1080"/>
      <c r="AI954" s="1080"/>
      <c r="AJ954" s="1080"/>
      <c r="AK954" s="990"/>
    </row>
    <row r="955">
      <c r="A955" s="995"/>
      <c r="B955" s="990"/>
      <c r="C955" s="1122"/>
      <c r="D955" s="995"/>
      <c r="E955" s="995"/>
      <c r="F955" s="990"/>
      <c r="G955" s="990"/>
      <c r="H955" s="990"/>
      <c r="I955" s="990"/>
      <c r="J955" s="1123"/>
      <c r="K955" s="990"/>
      <c r="L955" s="990"/>
      <c r="M955" s="990"/>
      <c r="N955" s="990"/>
      <c r="O955" s="990"/>
      <c r="P955" s="1123"/>
      <c r="Q955" s="990"/>
      <c r="R955" s="990"/>
      <c r="S955" s="990"/>
      <c r="T955" s="990"/>
      <c r="U955" s="990"/>
      <c r="V955" s="990"/>
      <c r="W955" s="990"/>
      <c r="X955" s="990"/>
      <c r="Y955" s="990"/>
      <c r="Z955" s="990"/>
      <c r="AA955" s="990"/>
      <c r="AB955" s="990"/>
      <c r="AC955" s="990"/>
      <c r="AD955" s="990"/>
      <c r="AE955" s="990"/>
      <c r="AF955" s="990"/>
      <c r="AG955" s="1080"/>
      <c r="AH955" s="1080"/>
      <c r="AI955" s="1080"/>
      <c r="AJ955" s="1080"/>
      <c r="AK955" s="990"/>
    </row>
    <row r="956">
      <c r="A956" s="995"/>
      <c r="B956" s="990"/>
      <c r="C956" s="1122"/>
      <c r="D956" s="995"/>
      <c r="E956" s="995"/>
      <c r="F956" s="990"/>
      <c r="G956" s="990"/>
      <c r="H956" s="990"/>
      <c r="I956" s="990"/>
      <c r="J956" s="1123"/>
      <c r="K956" s="990"/>
      <c r="L956" s="990"/>
      <c r="M956" s="990"/>
      <c r="N956" s="990"/>
      <c r="O956" s="990"/>
      <c r="P956" s="1123"/>
      <c r="Q956" s="990"/>
      <c r="R956" s="990"/>
      <c r="S956" s="990"/>
      <c r="T956" s="990"/>
      <c r="U956" s="990"/>
      <c r="V956" s="990"/>
      <c r="W956" s="990"/>
      <c r="X956" s="990"/>
      <c r="Y956" s="990"/>
      <c r="Z956" s="990"/>
      <c r="AA956" s="990"/>
      <c r="AB956" s="990"/>
      <c r="AC956" s="990"/>
      <c r="AD956" s="990"/>
      <c r="AE956" s="990"/>
      <c r="AF956" s="990"/>
      <c r="AG956" s="1080"/>
      <c r="AH956" s="1080"/>
      <c r="AI956" s="1080"/>
      <c r="AJ956" s="1080"/>
      <c r="AK956" s="990"/>
    </row>
    <row r="957">
      <c r="A957" s="995"/>
      <c r="B957" s="990"/>
      <c r="C957" s="1122"/>
      <c r="D957" s="995"/>
      <c r="E957" s="995"/>
      <c r="F957" s="990"/>
      <c r="G957" s="990"/>
      <c r="H957" s="990"/>
      <c r="I957" s="990"/>
      <c r="J957" s="1123"/>
      <c r="K957" s="990"/>
      <c r="L957" s="990"/>
      <c r="M957" s="990"/>
      <c r="N957" s="990"/>
      <c r="O957" s="990"/>
      <c r="P957" s="1123"/>
      <c r="Q957" s="990"/>
      <c r="R957" s="990"/>
      <c r="S957" s="990"/>
      <c r="T957" s="990"/>
      <c r="U957" s="990"/>
      <c r="V957" s="990"/>
      <c r="W957" s="990"/>
      <c r="X957" s="990"/>
      <c r="Y957" s="990"/>
      <c r="Z957" s="990"/>
      <c r="AA957" s="990"/>
      <c r="AB957" s="990"/>
      <c r="AC957" s="990"/>
      <c r="AD957" s="990"/>
      <c r="AE957" s="990"/>
      <c r="AF957" s="990"/>
      <c r="AG957" s="1080"/>
      <c r="AH957" s="1080"/>
      <c r="AI957" s="1080"/>
      <c r="AJ957" s="1080"/>
      <c r="AK957" s="990"/>
    </row>
    <row r="958">
      <c r="A958" s="995"/>
      <c r="B958" s="990"/>
      <c r="C958" s="1122"/>
      <c r="D958" s="995"/>
      <c r="E958" s="995"/>
      <c r="F958" s="990"/>
      <c r="G958" s="990"/>
      <c r="H958" s="990"/>
      <c r="I958" s="990"/>
      <c r="J958" s="1123"/>
      <c r="K958" s="990"/>
      <c r="L958" s="990"/>
      <c r="M958" s="990"/>
      <c r="N958" s="990"/>
      <c r="O958" s="990"/>
      <c r="P958" s="1123"/>
      <c r="Q958" s="990"/>
      <c r="R958" s="990"/>
      <c r="S958" s="990"/>
      <c r="T958" s="990"/>
      <c r="U958" s="990"/>
      <c r="V958" s="990"/>
      <c r="W958" s="990"/>
      <c r="X958" s="990"/>
      <c r="Y958" s="990"/>
      <c r="Z958" s="990"/>
      <c r="AA958" s="990"/>
      <c r="AB958" s="990"/>
      <c r="AC958" s="990"/>
      <c r="AD958" s="990"/>
      <c r="AE958" s="990"/>
      <c r="AF958" s="990"/>
      <c r="AG958" s="1080"/>
      <c r="AH958" s="1080"/>
      <c r="AI958" s="1080"/>
      <c r="AJ958" s="1080"/>
      <c r="AK958" s="990"/>
    </row>
    <row r="959">
      <c r="A959" s="995"/>
      <c r="B959" s="990"/>
      <c r="C959" s="1122"/>
      <c r="D959" s="995"/>
      <c r="E959" s="995"/>
      <c r="F959" s="990"/>
      <c r="G959" s="990"/>
      <c r="H959" s="990"/>
      <c r="I959" s="990"/>
      <c r="J959" s="1123"/>
      <c r="K959" s="990"/>
      <c r="L959" s="990"/>
      <c r="M959" s="990"/>
      <c r="N959" s="990"/>
      <c r="O959" s="990"/>
      <c r="P959" s="1123"/>
      <c r="Q959" s="990"/>
      <c r="R959" s="990"/>
      <c r="S959" s="990"/>
      <c r="T959" s="990"/>
      <c r="U959" s="990"/>
      <c r="V959" s="990"/>
      <c r="W959" s="990"/>
      <c r="X959" s="990"/>
      <c r="Y959" s="990"/>
      <c r="Z959" s="990"/>
      <c r="AA959" s="990"/>
      <c r="AB959" s="990"/>
      <c r="AC959" s="990"/>
      <c r="AD959" s="990"/>
      <c r="AE959" s="990"/>
      <c r="AF959" s="990"/>
      <c r="AG959" s="1080"/>
      <c r="AH959" s="1080"/>
      <c r="AI959" s="1080"/>
      <c r="AJ959" s="1080"/>
      <c r="AK959" s="990"/>
    </row>
    <row r="960">
      <c r="A960" s="995"/>
      <c r="B960" s="990"/>
      <c r="C960" s="1122"/>
      <c r="D960" s="995"/>
      <c r="E960" s="995"/>
      <c r="F960" s="990"/>
      <c r="G960" s="990"/>
      <c r="H960" s="990"/>
      <c r="I960" s="990"/>
      <c r="J960" s="1123"/>
      <c r="K960" s="990"/>
      <c r="L960" s="990"/>
      <c r="M960" s="990"/>
      <c r="N960" s="990"/>
      <c r="O960" s="990"/>
      <c r="P960" s="1123"/>
      <c r="Q960" s="990"/>
      <c r="R960" s="990"/>
      <c r="S960" s="990"/>
      <c r="T960" s="990"/>
      <c r="U960" s="990"/>
      <c r="V960" s="990"/>
      <c r="W960" s="990"/>
      <c r="X960" s="990"/>
      <c r="Y960" s="990"/>
      <c r="Z960" s="990"/>
      <c r="AA960" s="990"/>
      <c r="AB960" s="990"/>
      <c r="AC960" s="990"/>
      <c r="AD960" s="990"/>
      <c r="AE960" s="990"/>
      <c r="AF960" s="990"/>
      <c r="AG960" s="1080"/>
      <c r="AH960" s="1080"/>
      <c r="AI960" s="1080"/>
      <c r="AJ960" s="1080"/>
      <c r="AK960" s="990"/>
    </row>
    <row r="961">
      <c r="A961" s="995"/>
      <c r="B961" s="990"/>
      <c r="C961" s="1122"/>
      <c r="D961" s="995"/>
      <c r="E961" s="995"/>
      <c r="F961" s="990"/>
      <c r="G961" s="990"/>
      <c r="H961" s="990"/>
      <c r="I961" s="990"/>
      <c r="J961" s="1123"/>
      <c r="K961" s="990"/>
      <c r="L961" s="990"/>
      <c r="M961" s="990"/>
      <c r="N961" s="990"/>
      <c r="O961" s="990"/>
      <c r="P961" s="1123"/>
      <c r="Q961" s="990"/>
      <c r="R961" s="990"/>
      <c r="S961" s="990"/>
      <c r="T961" s="990"/>
      <c r="U961" s="990"/>
      <c r="V961" s="990"/>
      <c r="W961" s="990"/>
      <c r="X961" s="990"/>
      <c r="Y961" s="990"/>
      <c r="Z961" s="990"/>
      <c r="AA961" s="990"/>
      <c r="AB961" s="990"/>
      <c r="AC961" s="990"/>
      <c r="AD961" s="990"/>
      <c r="AE961" s="990"/>
      <c r="AF961" s="990"/>
      <c r="AG961" s="1080"/>
      <c r="AH961" s="1080"/>
      <c r="AI961" s="1080"/>
      <c r="AJ961" s="1080"/>
      <c r="AK961" s="990"/>
    </row>
    <row r="962">
      <c r="A962" s="995"/>
      <c r="B962" s="990"/>
      <c r="C962" s="1122"/>
      <c r="D962" s="995"/>
      <c r="E962" s="995"/>
      <c r="F962" s="990"/>
      <c r="G962" s="990"/>
      <c r="H962" s="990"/>
      <c r="I962" s="990"/>
      <c r="J962" s="1123"/>
      <c r="K962" s="990"/>
      <c r="L962" s="990"/>
      <c r="M962" s="990"/>
      <c r="N962" s="990"/>
      <c r="O962" s="990"/>
      <c r="P962" s="1123"/>
      <c r="Q962" s="990"/>
      <c r="R962" s="990"/>
      <c r="S962" s="990"/>
      <c r="T962" s="990"/>
      <c r="U962" s="990"/>
      <c r="V962" s="990"/>
      <c r="W962" s="990"/>
      <c r="X962" s="990"/>
      <c r="Y962" s="990"/>
      <c r="Z962" s="990"/>
      <c r="AA962" s="990"/>
      <c r="AB962" s="990"/>
      <c r="AC962" s="990"/>
      <c r="AD962" s="990"/>
      <c r="AE962" s="990"/>
      <c r="AF962" s="990"/>
      <c r="AG962" s="1080"/>
      <c r="AH962" s="1080"/>
      <c r="AI962" s="1080"/>
      <c r="AJ962" s="1080"/>
      <c r="AK962" s="990"/>
    </row>
    <row r="963">
      <c r="A963" s="995"/>
      <c r="B963" s="990"/>
      <c r="C963" s="1122"/>
      <c r="D963" s="995"/>
      <c r="E963" s="995"/>
      <c r="F963" s="990"/>
      <c r="G963" s="990"/>
      <c r="H963" s="990"/>
      <c r="I963" s="990"/>
      <c r="J963" s="1123"/>
      <c r="K963" s="990"/>
      <c r="L963" s="990"/>
      <c r="M963" s="990"/>
      <c r="N963" s="990"/>
      <c r="O963" s="990"/>
      <c r="P963" s="1123"/>
      <c r="Q963" s="990"/>
      <c r="R963" s="990"/>
      <c r="S963" s="990"/>
      <c r="T963" s="990"/>
      <c r="U963" s="990"/>
      <c r="V963" s="990"/>
      <c r="W963" s="990"/>
      <c r="X963" s="990"/>
      <c r="Y963" s="990"/>
      <c r="Z963" s="990"/>
      <c r="AA963" s="990"/>
      <c r="AB963" s="990"/>
      <c r="AC963" s="990"/>
      <c r="AD963" s="990"/>
      <c r="AE963" s="990"/>
      <c r="AF963" s="990"/>
      <c r="AG963" s="1080"/>
      <c r="AH963" s="1080"/>
      <c r="AI963" s="1080"/>
      <c r="AJ963" s="1080"/>
      <c r="AK963" s="990"/>
    </row>
    <row r="964">
      <c r="A964" s="995"/>
      <c r="B964" s="990"/>
      <c r="C964" s="1122"/>
      <c r="D964" s="995"/>
      <c r="E964" s="995"/>
      <c r="F964" s="990"/>
      <c r="G964" s="990"/>
      <c r="H964" s="990"/>
      <c r="I964" s="990"/>
      <c r="J964" s="1123"/>
      <c r="K964" s="990"/>
      <c r="L964" s="990"/>
      <c r="M964" s="990"/>
      <c r="N964" s="990"/>
      <c r="O964" s="990"/>
      <c r="P964" s="1123"/>
      <c r="Q964" s="990"/>
      <c r="R964" s="990"/>
      <c r="S964" s="990"/>
      <c r="T964" s="990"/>
      <c r="U964" s="990"/>
      <c r="V964" s="990"/>
      <c r="W964" s="990"/>
      <c r="X964" s="990"/>
      <c r="Y964" s="990"/>
      <c r="Z964" s="990"/>
      <c r="AA964" s="990"/>
      <c r="AB964" s="990"/>
      <c r="AC964" s="990"/>
      <c r="AD964" s="990"/>
      <c r="AE964" s="990"/>
      <c r="AF964" s="990"/>
      <c r="AG964" s="1080"/>
      <c r="AH964" s="1080"/>
      <c r="AI964" s="1080"/>
      <c r="AJ964" s="1080"/>
      <c r="AK964" s="990"/>
    </row>
    <row r="965">
      <c r="A965" s="995"/>
      <c r="B965" s="990"/>
      <c r="C965" s="1122"/>
      <c r="D965" s="995"/>
      <c r="E965" s="995"/>
      <c r="F965" s="990"/>
      <c r="G965" s="990"/>
      <c r="H965" s="990"/>
      <c r="I965" s="990"/>
      <c r="J965" s="1123"/>
      <c r="K965" s="990"/>
      <c r="L965" s="990"/>
      <c r="M965" s="990"/>
      <c r="N965" s="990"/>
      <c r="O965" s="990"/>
      <c r="P965" s="1123"/>
      <c r="Q965" s="990"/>
      <c r="R965" s="990"/>
      <c r="S965" s="990"/>
      <c r="T965" s="990"/>
      <c r="U965" s="990"/>
      <c r="V965" s="990"/>
      <c r="W965" s="990"/>
      <c r="X965" s="990"/>
      <c r="Y965" s="990"/>
      <c r="Z965" s="990"/>
      <c r="AA965" s="990"/>
      <c r="AB965" s="990"/>
      <c r="AC965" s="990"/>
      <c r="AD965" s="990"/>
      <c r="AE965" s="990"/>
      <c r="AF965" s="990"/>
      <c r="AG965" s="1080"/>
      <c r="AH965" s="1080"/>
      <c r="AI965" s="1080"/>
      <c r="AJ965" s="1080"/>
      <c r="AK965" s="990"/>
    </row>
    <row r="966">
      <c r="A966" s="995"/>
      <c r="B966" s="990"/>
      <c r="C966" s="1122"/>
      <c r="D966" s="995"/>
      <c r="E966" s="995"/>
      <c r="F966" s="990"/>
      <c r="G966" s="990"/>
      <c r="H966" s="990"/>
      <c r="I966" s="990"/>
      <c r="J966" s="1123"/>
      <c r="K966" s="990"/>
      <c r="L966" s="990"/>
      <c r="M966" s="990"/>
      <c r="N966" s="990"/>
      <c r="O966" s="990"/>
      <c r="P966" s="1123"/>
      <c r="Q966" s="990"/>
      <c r="R966" s="990"/>
      <c r="S966" s="990"/>
      <c r="T966" s="990"/>
      <c r="U966" s="990"/>
      <c r="V966" s="990"/>
      <c r="W966" s="990"/>
      <c r="X966" s="990"/>
      <c r="Y966" s="990"/>
      <c r="Z966" s="990"/>
      <c r="AA966" s="990"/>
      <c r="AB966" s="990"/>
      <c r="AC966" s="990"/>
      <c r="AD966" s="990"/>
      <c r="AE966" s="990"/>
      <c r="AF966" s="990"/>
      <c r="AG966" s="1080"/>
      <c r="AH966" s="1080"/>
      <c r="AI966" s="1080"/>
      <c r="AJ966" s="1080"/>
      <c r="AK966" s="990"/>
    </row>
    <row r="967">
      <c r="A967" s="995"/>
      <c r="B967" s="990"/>
      <c r="C967" s="1122"/>
      <c r="D967" s="995"/>
      <c r="E967" s="995"/>
      <c r="F967" s="990"/>
      <c r="G967" s="990"/>
      <c r="H967" s="990"/>
      <c r="I967" s="990"/>
      <c r="J967" s="1123"/>
      <c r="K967" s="990"/>
      <c r="L967" s="990"/>
      <c r="M967" s="990"/>
      <c r="N967" s="990"/>
      <c r="O967" s="990"/>
      <c r="P967" s="1123"/>
      <c r="Q967" s="990"/>
      <c r="R967" s="990"/>
      <c r="S967" s="990"/>
      <c r="T967" s="990"/>
      <c r="U967" s="990"/>
      <c r="V967" s="990"/>
      <c r="W967" s="990"/>
      <c r="X967" s="990"/>
      <c r="Y967" s="990"/>
      <c r="Z967" s="990"/>
      <c r="AA967" s="990"/>
      <c r="AB967" s="990"/>
      <c r="AC967" s="990"/>
      <c r="AD967" s="990"/>
      <c r="AE967" s="990"/>
      <c r="AF967" s="990"/>
      <c r="AG967" s="1080"/>
      <c r="AH967" s="1080"/>
      <c r="AI967" s="1080"/>
      <c r="AJ967" s="1080"/>
      <c r="AK967" s="990"/>
    </row>
    <row r="968">
      <c r="A968" s="995"/>
      <c r="B968" s="990"/>
      <c r="C968" s="1122"/>
      <c r="D968" s="995"/>
      <c r="E968" s="995"/>
      <c r="F968" s="990"/>
      <c r="G968" s="990"/>
      <c r="H968" s="990"/>
      <c r="I968" s="990"/>
      <c r="J968" s="1123"/>
      <c r="K968" s="990"/>
      <c r="L968" s="990"/>
      <c r="M968" s="990"/>
      <c r="N968" s="990"/>
      <c r="O968" s="990"/>
      <c r="P968" s="1123"/>
      <c r="Q968" s="990"/>
      <c r="R968" s="990"/>
      <c r="S968" s="990"/>
      <c r="T968" s="990"/>
      <c r="U968" s="990"/>
      <c r="V968" s="990"/>
      <c r="W968" s="990"/>
      <c r="X968" s="990"/>
      <c r="Y968" s="990"/>
      <c r="Z968" s="990"/>
      <c r="AA968" s="990"/>
      <c r="AB968" s="990"/>
      <c r="AC968" s="990"/>
      <c r="AD968" s="990"/>
      <c r="AE968" s="990"/>
      <c r="AF968" s="990"/>
      <c r="AG968" s="1080"/>
      <c r="AH968" s="1080"/>
      <c r="AI968" s="1080"/>
      <c r="AJ968" s="1080"/>
      <c r="AK968" s="990"/>
    </row>
    <row r="969">
      <c r="A969" s="995"/>
      <c r="B969" s="990"/>
      <c r="C969" s="1122"/>
      <c r="D969" s="995"/>
      <c r="E969" s="995"/>
      <c r="F969" s="990"/>
      <c r="G969" s="990"/>
      <c r="H969" s="990"/>
      <c r="I969" s="990"/>
      <c r="J969" s="1123"/>
      <c r="K969" s="990"/>
      <c r="L969" s="990"/>
      <c r="M969" s="990"/>
      <c r="N969" s="990"/>
      <c r="O969" s="990"/>
      <c r="P969" s="1123"/>
      <c r="Q969" s="990"/>
      <c r="R969" s="990"/>
      <c r="S969" s="990"/>
      <c r="T969" s="990"/>
      <c r="U969" s="990"/>
      <c r="V969" s="990"/>
      <c r="W969" s="990"/>
      <c r="X969" s="990"/>
      <c r="Y969" s="990"/>
      <c r="Z969" s="990"/>
      <c r="AA969" s="990"/>
      <c r="AB969" s="990"/>
      <c r="AC969" s="990"/>
      <c r="AD969" s="990"/>
      <c r="AE969" s="990"/>
      <c r="AF969" s="990"/>
      <c r="AG969" s="1080"/>
      <c r="AH969" s="1080"/>
      <c r="AI969" s="1080"/>
      <c r="AJ969" s="1080"/>
      <c r="AK969" s="990"/>
    </row>
    <row r="970">
      <c r="A970" s="995"/>
      <c r="B970" s="990"/>
      <c r="C970" s="1122"/>
      <c r="D970" s="995"/>
      <c r="E970" s="995"/>
      <c r="F970" s="990"/>
      <c r="G970" s="990"/>
      <c r="H970" s="990"/>
      <c r="I970" s="990"/>
      <c r="J970" s="1123"/>
      <c r="K970" s="990"/>
      <c r="L970" s="990"/>
      <c r="M970" s="990"/>
      <c r="N970" s="990"/>
      <c r="O970" s="990"/>
      <c r="P970" s="1123"/>
      <c r="Q970" s="990"/>
      <c r="R970" s="990"/>
      <c r="S970" s="990"/>
      <c r="T970" s="990"/>
      <c r="U970" s="990"/>
      <c r="V970" s="990"/>
      <c r="W970" s="990"/>
      <c r="X970" s="990"/>
      <c r="Y970" s="990"/>
      <c r="Z970" s="990"/>
      <c r="AA970" s="990"/>
      <c r="AB970" s="990"/>
      <c r="AC970" s="990"/>
      <c r="AD970" s="990"/>
      <c r="AE970" s="990"/>
      <c r="AF970" s="990"/>
      <c r="AG970" s="1080"/>
      <c r="AH970" s="1080"/>
      <c r="AI970" s="1080"/>
      <c r="AJ970" s="1080"/>
      <c r="AK970" s="990"/>
    </row>
    <row r="971">
      <c r="A971" s="995"/>
      <c r="B971" s="990"/>
      <c r="C971" s="1122"/>
      <c r="D971" s="995"/>
      <c r="E971" s="995"/>
      <c r="F971" s="990"/>
      <c r="G971" s="990"/>
      <c r="H971" s="990"/>
      <c r="I971" s="990"/>
      <c r="J971" s="1123"/>
      <c r="K971" s="990"/>
      <c r="L971" s="990"/>
      <c r="M971" s="990"/>
      <c r="N971" s="990"/>
      <c r="O971" s="990"/>
      <c r="P971" s="1123"/>
      <c r="Q971" s="990"/>
      <c r="R971" s="990"/>
      <c r="S971" s="990"/>
      <c r="T971" s="990"/>
      <c r="U971" s="990"/>
      <c r="V971" s="990"/>
      <c r="W971" s="990"/>
      <c r="X971" s="990"/>
      <c r="Y971" s="990"/>
      <c r="Z971" s="990"/>
      <c r="AA971" s="990"/>
      <c r="AB971" s="990"/>
      <c r="AC971" s="990"/>
      <c r="AD971" s="990"/>
      <c r="AE971" s="990"/>
      <c r="AF971" s="990"/>
      <c r="AG971" s="1080"/>
      <c r="AH971" s="1080"/>
      <c r="AI971" s="1080"/>
      <c r="AJ971" s="1080"/>
      <c r="AK971" s="990"/>
    </row>
    <row r="972">
      <c r="A972" s="995"/>
      <c r="B972" s="990"/>
      <c r="C972" s="1122"/>
      <c r="D972" s="995"/>
      <c r="E972" s="995"/>
      <c r="F972" s="990"/>
      <c r="G972" s="990"/>
      <c r="H972" s="990"/>
      <c r="I972" s="990"/>
      <c r="J972" s="1123"/>
      <c r="K972" s="990"/>
      <c r="L972" s="990"/>
      <c r="M972" s="990"/>
      <c r="N972" s="990"/>
      <c r="O972" s="990"/>
      <c r="P972" s="1123"/>
      <c r="Q972" s="990"/>
      <c r="R972" s="990"/>
      <c r="S972" s="990"/>
      <c r="T972" s="990"/>
      <c r="U972" s="990"/>
      <c r="V972" s="990"/>
      <c r="W972" s="990"/>
      <c r="X972" s="990"/>
      <c r="Y972" s="990"/>
      <c r="Z972" s="990"/>
      <c r="AA972" s="990"/>
      <c r="AB972" s="990"/>
      <c r="AC972" s="990"/>
      <c r="AD972" s="990"/>
      <c r="AE972" s="990"/>
      <c r="AF972" s="990"/>
      <c r="AG972" s="1080"/>
      <c r="AH972" s="1080"/>
      <c r="AI972" s="1080"/>
      <c r="AJ972" s="1080"/>
      <c r="AK972" s="990"/>
    </row>
    <row r="973">
      <c r="A973" s="995"/>
      <c r="B973" s="990"/>
      <c r="C973" s="1122"/>
      <c r="D973" s="995"/>
      <c r="E973" s="995"/>
      <c r="F973" s="990"/>
      <c r="G973" s="990"/>
      <c r="H973" s="990"/>
      <c r="I973" s="990"/>
      <c r="J973" s="1123"/>
      <c r="K973" s="990"/>
      <c r="L973" s="990"/>
      <c r="M973" s="990"/>
      <c r="N973" s="990"/>
      <c r="O973" s="990"/>
      <c r="P973" s="1123"/>
      <c r="Q973" s="990"/>
      <c r="R973" s="990"/>
      <c r="S973" s="990"/>
      <c r="T973" s="990"/>
      <c r="U973" s="990"/>
      <c r="V973" s="990"/>
      <c r="W973" s="990"/>
      <c r="X973" s="990"/>
      <c r="Y973" s="990"/>
      <c r="Z973" s="990"/>
      <c r="AA973" s="990"/>
      <c r="AB973" s="990"/>
      <c r="AC973" s="990"/>
      <c r="AD973" s="990"/>
      <c r="AE973" s="990"/>
      <c r="AF973" s="990"/>
      <c r="AG973" s="1080"/>
      <c r="AH973" s="1080"/>
      <c r="AI973" s="1080"/>
      <c r="AJ973" s="1080"/>
      <c r="AK973" s="990"/>
    </row>
    <row r="974">
      <c r="A974" s="995"/>
      <c r="B974" s="990"/>
      <c r="C974" s="1122"/>
      <c r="D974" s="995"/>
      <c r="E974" s="995"/>
      <c r="F974" s="990"/>
      <c r="G974" s="990"/>
      <c r="H974" s="990"/>
      <c r="I974" s="990"/>
      <c r="J974" s="1123"/>
      <c r="K974" s="990"/>
      <c r="L974" s="990"/>
      <c r="M974" s="990"/>
      <c r="N974" s="990"/>
      <c r="O974" s="990"/>
      <c r="P974" s="1123"/>
      <c r="Q974" s="990"/>
      <c r="R974" s="990"/>
      <c r="S974" s="990"/>
      <c r="T974" s="990"/>
      <c r="U974" s="990"/>
      <c r="V974" s="990"/>
      <c r="W974" s="990"/>
      <c r="X974" s="990"/>
      <c r="Y974" s="990"/>
      <c r="Z974" s="990"/>
      <c r="AA974" s="990"/>
      <c r="AB974" s="990"/>
      <c r="AC974" s="990"/>
      <c r="AD974" s="990"/>
      <c r="AE974" s="990"/>
      <c r="AF974" s="990"/>
      <c r="AG974" s="1080"/>
      <c r="AH974" s="1080"/>
      <c r="AI974" s="1080"/>
      <c r="AJ974" s="1080"/>
      <c r="AK974" s="990"/>
    </row>
    <row r="975">
      <c r="A975" s="995"/>
      <c r="B975" s="990"/>
      <c r="C975" s="1122"/>
      <c r="D975" s="995"/>
      <c r="E975" s="995"/>
      <c r="F975" s="990"/>
      <c r="G975" s="990"/>
      <c r="H975" s="990"/>
      <c r="I975" s="990"/>
      <c r="J975" s="1123"/>
      <c r="K975" s="990"/>
      <c r="L975" s="990"/>
      <c r="M975" s="990"/>
      <c r="N975" s="990"/>
      <c r="O975" s="990"/>
      <c r="P975" s="1123"/>
      <c r="Q975" s="990"/>
      <c r="R975" s="990"/>
      <c r="S975" s="990"/>
      <c r="T975" s="990"/>
      <c r="U975" s="990"/>
      <c r="V975" s="990"/>
      <c r="W975" s="990"/>
      <c r="X975" s="990"/>
      <c r="Y975" s="990"/>
      <c r="Z975" s="990"/>
      <c r="AA975" s="990"/>
      <c r="AB975" s="990"/>
      <c r="AC975" s="990"/>
      <c r="AD975" s="990"/>
      <c r="AE975" s="990"/>
      <c r="AF975" s="990"/>
      <c r="AG975" s="1080"/>
      <c r="AH975" s="1080"/>
      <c r="AI975" s="1080"/>
      <c r="AJ975" s="1080"/>
      <c r="AK975" s="990"/>
    </row>
    <row r="976">
      <c r="A976" s="995"/>
      <c r="B976" s="990"/>
      <c r="C976" s="1122"/>
      <c r="D976" s="995"/>
      <c r="E976" s="995"/>
      <c r="F976" s="990"/>
      <c r="G976" s="990"/>
      <c r="H976" s="990"/>
      <c r="I976" s="990"/>
      <c r="J976" s="1123"/>
      <c r="K976" s="990"/>
      <c r="L976" s="990"/>
      <c r="M976" s="990"/>
      <c r="N976" s="990"/>
      <c r="O976" s="990"/>
      <c r="P976" s="1123"/>
      <c r="Q976" s="990"/>
      <c r="R976" s="990"/>
      <c r="S976" s="990"/>
      <c r="T976" s="990"/>
      <c r="U976" s="990"/>
      <c r="V976" s="990"/>
      <c r="W976" s="990"/>
      <c r="X976" s="990"/>
      <c r="Y976" s="990"/>
      <c r="Z976" s="990"/>
      <c r="AA976" s="990"/>
      <c r="AB976" s="990"/>
      <c r="AC976" s="990"/>
      <c r="AD976" s="990"/>
      <c r="AE976" s="990"/>
      <c r="AF976" s="990"/>
      <c r="AG976" s="1080"/>
      <c r="AH976" s="1080"/>
      <c r="AI976" s="1080"/>
      <c r="AJ976" s="1080"/>
      <c r="AK976" s="990"/>
    </row>
    <row r="977">
      <c r="A977" s="995"/>
      <c r="B977" s="990"/>
      <c r="C977" s="1122"/>
      <c r="D977" s="995"/>
      <c r="E977" s="995"/>
      <c r="F977" s="990"/>
      <c r="G977" s="990"/>
      <c r="H977" s="990"/>
      <c r="I977" s="990"/>
      <c r="J977" s="1123"/>
      <c r="K977" s="990"/>
      <c r="L977" s="990"/>
      <c r="M977" s="990"/>
      <c r="N977" s="990"/>
      <c r="O977" s="990"/>
      <c r="P977" s="1123"/>
      <c r="Q977" s="990"/>
      <c r="R977" s="990"/>
      <c r="S977" s="990"/>
      <c r="T977" s="990"/>
      <c r="U977" s="990"/>
      <c r="V977" s="990"/>
      <c r="W977" s="990"/>
      <c r="X977" s="990"/>
      <c r="Y977" s="990"/>
      <c r="Z977" s="990"/>
      <c r="AA977" s="990"/>
      <c r="AB977" s="990"/>
      <c r="AC977" s="990"/>
      <c r="AD977" s="990"/>
      <c r="AE977" s="990"/>
      <c r="AF977" s="990"/>
      <c r="AG977" s="1080"/>
      <c r="AH977" s="1080"/>
      <c r="AI977" s="1080"/>
      <c r="AJ977" s="1080"/>
      <c r="AK977" s="990"/>
    </row>
    <row r="978">
      <c r="A978" s="995"/>
      <c r="B978" s="990"/>
      <c r="C978" s="1122"/>
      <c r="D978" s="995"/>
      <c r="E978" s="995"/>
      <c r="F978" s="990"/>
      <c r="G978" s="990"/>
      <c r="H978" s="990"/>
      <c r="I978" s="990"/>
      <c r="J978" s="1123"/>
      <c r="K978" s="990"/>
      <c r="L978" s="990"/>
      <c r="M978" s="990"/>
      <c r="N978" s="990"/>
      <c r="O978" s="990"/>
      <c r="P978" s="1123"/>
      <c r="Q978" s="990"/>
      <c r="R978" s="990"/>
      <c r="S978" s="990"/>
      <c r="T978" s="990"/>
      <c r="U978" s="990"/>
      <c r="V978" s="990"/>
      <c r="W978" s="990"/>
      <c r="X978" s="990"/>
      <c r="Y978" s="990"/>
      <c r="Z978" s="990"/>
      <c r="AA978" s="990"/>
      <c r="AB978" s="990"/>
      <c r="AC978" s="990"/>
      <c r="AD978" s="990"/>
      <c r="AE978" s="990"/>
      <c r="AF978" s="990"/>
      <c r="AG978" s="1080"/>
      <c r="AH978" s="1080"/>
      <c r="AI978" s="1080"/>
      <c r="AJ978" s="1080"/>
      <c r="AK978" s="990"/>
    </row>
    <row r="979">
      <c r="A979" s="995"/>
      <c r="B979" s="990"/>
      <c r="C979" s="1122"/>
      <c r="D979" s="995"/>
      <c r="E979" s="995"/>
      <c r="F979" s="990"/>
      <c r="G979" s="990"/>
      <c r="H979" s="990"/>
      <c r="I979" s="990"/>
      <c r="J979" s="1123"/>
      <c r="K979" s="990"/>
      <c r="L979" s="990"/>
      <c r="M979" s="990"/>
      <c r="N979" s="990"/>
      <c r="O979" s="990"/>
      <c r="P979" s="1123"/>
      <c r="Q979" s="990"/>
      <c r="R979" s="990"/>
      <c r="S979" s="990"/>
      <c r="T979" s="990"/>
      <c r="U979" s="990"/>
      <c r="V979" s="990"/>
      <c r="W979" s="990"/>
      <c r="X979" s="990"/>
      <c r="Y979" s="990"/>
      <c r="Z979" s="990"/>
      <c r="AA979" s="990"/>
      <c r="AB979" s="990"/>
      <c r="AC979" s="990"/>
      <c r="AD979" s="990"/>
      <c r="AE979" s="990"/>
      <c r="AF979" s="990"/>
      <c r="AG979" s="1080"/>
      <c r="AH979" s="1080"/>
      <c r="AI979" s="1080"/>
      <c r="AJ979" s="1080"/>
      <c r="AK979" s="990"/>
    </row>
    <row r="980">
      <c r="A980" s="995"/>
      <c r="B980" s="990"/>
      <c r="C980" s="1122"/>
      <c r="D980" s="995"/>
      <c r="E980" s="995"/>
      <c r="F980" s="990"/>
      <c r="G980" s="990"/>
      <c r="H980" s="990"/>
      <c r="I980" s="990"/>
      <c r="J980" s="1123"/>
      <c r="K980" s="990"/>
      <c r="L980" s="990"/>
      <c r="M980" s="990"/>
      <c r="N980" s="990"/>
      <c r="O980" s="990"/>
      <c r="P980" s="1123"/>
      <c r="Q980" s="990"/>
      <c r="R980" s="990"/>
      <c r="S980" s="990"/>
      <c r="T980" s="990"/>
      <c r="U980" s="990"/>
      <c r="V980" s="990"/>
      <c r="W980" s="990"/>
      <c r="X980" s="990"/>
      <c r="Y980" s="990"/>
      <c r="Z980" s="990"/>
      <c r="AA980" s="990"/>
      <c r="AB980" s="990"/>
      <c r="AC980" s="990"/>
      <c r="AD980" s="990"/>
      <c r="AE980" s="990"/>
      <c r="AF980" s="990"/>
      <c r="AG980" s="1080"/>
      <c r="AH980" s="1080"/>
      <c r="AI980" s="1080"/>
      <c r="AJ980" s="1080"/>
      <c r="AK980" s="990"/>
    </row>
    <row r="981">
      <c r="A981" s="995"/>
      <c r="B981" s="990"/>
      <c r="C981" s="1122"/>
      <c r="D981" s="995"/>
      <c r="E981" s="995"/>
      <c r="F981" s="990"/>
      <c r="G981" s="990"/>
      <c r="H981" s="990"/>
      <c r="I981" s="990"/>
      <c r="J981" s="1123"/>
      <c r="K981" s="990"/>
      <c r="L981" s="990"/>
      <c r="M981" s="990"/>
      <c r="N981" s="990"/>
      <c r="O981" s="990"/>
      <c r="P981" s="1123"/>
      <c r="Q981" s="990"/>
      <c r="R981" s="990"/>
      <c r="S981" s="990"/>
      <c r="T981" s="990"/>
      <c r="U981" s="990"/>
      <c r="V981" s="990"/>
      <c r="W981" s="990"/>
      <c r="X981" s="990"/>
      <c r="Y981" s="990"/>
      <c r="Z981" s="990"/>
      <c r="AA981" s="990"/>
      <c r="AB981" s="990"/>
      <c r="AC981" s="990"/>
      <c r="AD981" s="990"/>
      <c r="AE981" s="990"/>
      <c r="AF981" s="990"/>
      <c r="AG981" s="1080"/>
      <c r="AH981" s="1080"/>
      <c r="AI981" s="1080"/>
      <c r="AJ981" s="1080"/>
      <c r="AK981" s="990"/>
    </row>
    <row r="982">
      <c r="A982" s="995"/>
      <c r="B982" s="990"/>
      <c r="C982" s="1122"/>
      <c r="D982" s="995"/>
      <c r="E982" s="995"/>
      <c r="F982" s="990"/>
      <c r="G982" s="990"/>
      <c r="H982" s="990"/>
      <c r="I982" s="990"/>
      <c r="J982" s="1123"/>
      <c r="K982" s="990"/>
      <c r="L982" s="990"/>
      <c r="M982" s="990"/>
      <c r="N982" s="990"/>
      <c r="O982" s="990"/>
      <c r="P982" s="1123"/>
      <c r="Q982" s="990"/>
      <c r="R982" s="990"/>
      <c r="S982" s="990"/>
      <c r="T982" s="990"/>
      <c r="U982" s="990"/>
      <c r="V982" s="990"/>
      <c r="W982" s="990"/>
      <c r="X982" s="990"/>
      <c r="Y982" s="990"/>
      <c r="Z982" s="990"/>
      <c r="AA982" s="990"/>
      <c r="AB982" s="990"/>
      <c r="AC982" s="990"/>
      <c r="AD982" s="990"/>
      <c r="AE982" s="990"/>
      <c r="AF982" s="990"/>
      <c r="AG982" s="1080"/>
      <c r="AH982" s="1080"/>
      <c r="AI982" s="1080"/>
      <c r="AJ982" s="1080"/>
      <c r="AK982" s="990"/>
    </row>
    <row r="983">
      <c r="A983" s="995"/>
      <c r="B983" s="990"/>
      <c r="C983" s="1122"/>
      <c r="D983" s="995"/>
      <c r="E983" s="995"/>
      <c r="F983" s="990"/>
      <c r="G983" s="990"/>
      <c r="H983" s="990"/>
      <c r="I983" s="990"/>
      <c r="J983" s="1123"/>
      <c r="K983" s="990"/>
      <c r="L983" s="990"/>
      <c r="M983" s="990"/>
      <c r="N983" s="990"/>
      <c r="O983" s="990"/>
      <c r="P983" s="1123"/>
      <c r="Q983" s="990"/>
      <c r="R983" s="990"/>
      <c r="S983" s="990"/>
      <c r="T983" s="990"/>
      <c r="U983" s="990"/>
      <c r="V983" s="990"/>
      <c r="W983" s="990"/>
      <c r="X983" s="990"/>
      <c r="Y983" s="990"/>
      <c r="Z983" s="990"/>
      <c r="AA983" s="990"/>
      <c r="AB983" s="990"/>
      <c r="AC983" s="990"/>
      <c r="AD983" s="990"/>
      <c r="AE983" s="990"/>
      <c r="AF983" s="990"/>
      <c r="AG983" s="1080"/>
      <c r="AH983" s="1080"/>
      <c r="AI983" s="1080"/>
      <c r="AJ983" s="1080"/>
      <c r="AK983" s="990"/>
    </row>
    <row r="984">
      <c r="A984" s="995"/>
      <c r="B984" s="990"/>
      <c r="C984" s="1122"/>
      <c r="D984" s="995"/>
      <c r="E984" s="995"/>
      <c r="F984" s="990"/>
      <c r="G984" s="990"/>
      <c r="H984" s="990"/>
      <c r="I984" s="990"/>
      <c r="J984" s="1123"/>
      <c r="K984" s="990"/>
      <c r="L984" s="990"/>
      <c r="M984" s="990"/>
      <c r="N984" s="990"/>
      <c r="O984" s="990"/>
      <c r="P984" s="1123"/>
      <c r="Q984" s="990"/>
      <c r="R984" s="990"/>
      <c r="S984" s="990"/>
      <c r="T984" s="990"/>
      <c r="U984" s="990"/>
      <c r="V984" s="990"/>
      <c r="W984" s="990"/>
      <c r="X984" s="990"/>
      <c r="Y984" s="990"/>
      <c r="Z984" s="990"/>
      <c r="AA984" s="990"/>
      <c r="AB984" s="990"/>
      <c r="AC984" s="990"/>
      <c r="AD984" s="990"/>
      <c r="AE984" s="990"/>
      <c r="AF984" s="990"/>
      <c r="AG984" s="1080"/>
      <c r="AH984" s="1080"/>
      <c r="AI984" s="1080"/>
      <c r="AJ984" s="1080"/>
      <c r="AK984" s="990"/>
    </row>
    <row r="985">
      <c r="A985" s="995"/>
      <c r="B985" s="990"/>
      <c r="C985" s="1122"/>
      <c r="D985" s="995"/>
      <c r="E985" s="995"/>
      <c r="F985" s="990"/>
      <c r="G985" s="990"/>
      <c r="H985" s="990"/>
      <c r="I985" s="990"/>
      <c r="J985" s="1123"/>
      <c r="K985" s="990"/>
      <c r="L985" s="990"/>
      <c r="M985" s="990"/>
      <c r="N985" s="990"/>
      <c r="O985" s="990"/>
      <c r="P985" s="1123"/>
      <c r="Q985" s="990"/>
      <c r="R985" s="990"/>
      <c r="S985" s="990"/>
      <c r="T985" s="990"/>
      <c r="U985" s="990"/>
      <c r="V985" s="990"/>
      <c r="W985" s="990"/>
      <c r="X985" s="990"/>
      <c r="Y985" s="990"/>
      <c r="Z985" s="990"/>
      <c r="AA985" s="990"/>
      <c r="AB985" s="990"/>
      <c r="AC985" s="990"/>
      <c r="AD985" s="990"/>
      <c r="AE985" s="990"/>
      <c r="AF985" s="990"/>
      <c r="AG985" s="1080"/>
      <c r="AH985" s="1080"/>
      <c r="AI985" s="1080"/>
      <c r="AJ985" s="1080"/>
      <c r="AK985" s="990"/>
    </row>
    <row r="986">
      <c r="A986" s="995"/>
      <c r="B986" s="990"/>
      <c r="C986" s="1122"/>
      <c r="D986" s="995"/>
      <c r="E986" s="995"/>
      <c r="F986" s="990"/>
      <c r="G986" s="990"/>
      <c r="H986" s="990"/>
      <c r="I986" s="990"/>
      <c r="J986" s="1123"/>
      <c r="K986" s="990"/>
      <c r="L986" s="990"/>
      <c r="M986" s="990"/>
      <c r="N986" s="990"/>
      <c r="O986" s="990"/>
      <c r="P986" s="1123"/>
      <c r="Q986" s="990"/>
      <c r="R986" s="990"/>
      <c r="S986" s="990"/>
      <c r="T986" s="990"/>
      <c r="U986" s="990"/>
      <c r="V986" s="990"/>
      <c r="W986" s="990"/>
      <c r="X986" s="990"/>
      <c r="Y986" s="990"/>
      <c r="Z986" s="990"/>
      <c r="AA986" s="990"/>
      <c r="AB986" s="990"/>
      <c r="AC986" s="990"/>
      <c r="AD986" s="990"/>
      <c r="AE986" s="990"/>
      <c r="AF986" s="990"/>
      <c r="AG986" s="1080"/>
      <c r="AH986" s="1080"/>
      <c r="AI986" s="1080"/>
      <c r="AJ986" s="1080"/>
      <c r="AK986" s="990"/>
    </row>
    <row r="987">
      <c r="A987" s="995"/>
      <c r="B987" s="990"/>
      <c r="C987" s="1122"/>
      <c r="D987" s="995"/>
      <c r="E987" s="995"/>
      <c r="F987" s="990"/>
      <c r="G987" s="990"/>
      <c r="H987" s="990"/>
      <c r="I987" s="990"/>
      <c r="J987" s="1123"/>
      <c r="K987" s="990"/>
      <c r="L987" s="990"/>
      <c r="M987" s="990"/>
      <c r="N987" s="990"/>
      <c r="O987" s="990"/>
      <c r="P987" s="1123"/>
      <c r="Q987" s="990"/>
      <c r="R987" s="990"/>
      <c r="S987" s="990"/>
      <c r="T987" s="990"/>
      <c r="U987" s="990"/>
      <c r="V987" s="990"/>
      <c r="W987" s="990"/>
      <c r="X987" s="990"/>
      <c r="Y987" s="990"/>
      <c r="Z987" s="990"/>
      <c r="AA987" s="990"/>
      <c r="AB987" s="990"/>
      <c r="AC987" s="990"/>
      <c r="AD987" s="990"/>
      <c r="AE987" s="990"/>
      <c r="AF987" s="990"/>
      <c r="AG987" s="1080"/>
      <c r="AH987" s="1080"/>
      <c r="AI987" s="1080"/>
      <c r="AJ987" s="1080"/>
      <c r="AK987" s="990"/>
    </row>
    <row r="988">
      <c r="A988" s="995"/>
      <c r="B988" s="990"/>
      <c r="C988" s="1122"/>
      <c r="D988" s="995"/>
      <c r="E988" s="995"/>
      <c r="F988" s="990"/>
      <c r="G988" s="990"/>
      <c r="H988" s="990"/>
      <c r="I988" s="990"/>
      <c r="J988" s="1123"/>
      <c r="K988" s="990"/>
      <c r="L988" s="990"/>
      <c r="M988" s="990"/>
      <c r="N988" s="990"/>
      <c r="O988" s="990"/>
      <c r="P988" s="1123"/>
      <c r="Q988" s="990"/>
      <c r="R988" s="990"/>
      <c r="S988" s="990"/>
      <c r="T988" s="990"/>
      <c r="U988" s="990"/>
      <c r="V988" s="990"/>
      <c r="W988" s="990"/>
      <c r="X988" s="990"/>
      <c r="Y988" s="990"/>
      <c r="Z988" s="990"/>
      <c r="AA988" s="990"/>
      <c r="AB988" s="990"/>
      <c r="AC988" s="990"/>
      <c r="AD988" s="990"/>
      <c r="AE988" s="990"/>
      <c r="AF988" s="990"/>
      <c r="AG988" s="1080"/>
      <c r="AH988" s="1080"/>
      <c r="AI988" s="1080"/>
      <c r="AJ988" s="1080"/>
      <c r="AK988" s="990"/>
    </row>
    <row r="989">
      <c r="A989" s="995"/>
      <c r="B989" s="990"/>
      <c r="C989" s="1122"/>
      <c r="D989" s="995"/>
      <c r="E989" s="995"/>
      <c r="F989" s="990"/>
      <c r="G989" s="990"/>
      <c r="H989" s="990"/>
      <c r="I989" s="990"/>
      <c r="J989" s="1123"/>
      <c r="K989" s="990"/>
      <c r="L989" s="990"/>
      <c r="M989" s="990"/>
      <c r="N989" s="990"/>
      <c r="O989" s="990"/>
      <c r="P989" s="1123"/>
      <c r="Q989" s="990"/>
      <c r="R989" s="990"/>
      <c r="S989" s="990"/>
      <c r="T989" s="990"/>
      <c r="U989" s="990"/>
      <c r="V989" s="990"/>
      <c r="W989" s="990"/>
      <c r="X989" s="990"/>
      <c r="Y989" s="990"/>
      <c r="Z989" s="990"/>
      <c r="AA989" s="990"/>
      <c r="AB989" s="990"/>
      <c r="AC989" s="990"/>
      <c r="AD989" s="990"/>
      <c r="AE989" s="990"/>
      <c r="AF989" s="990"/>
      <c r="AG989" s="1080"/>
      <c r="AH989" s="1080"/>
      <c r="AI989" s="1080"/>
      <c r="AJ989" s="1080"/>
      <c r="AK989" s="990"/>
    </row>
    <row r="990">
      <c r="A990" s="995"/>
      <c r="B990" s="990"/>
      <c r="C990" s="1122"/>
      <c r="D990" s="995"/>
      <c r="E990" s="995"/>
      <c r="F990" s="990"/>
      <c r="G990" s="990"/>
      <c r="H990" s="990"/>
      <c r="I990" s="990"/>
      <c r="J990" s="1123"/>
      <c r="K990" s="990"/>
      <c r="L990" s="990"/>
      <c r="M990" s="990"/>
      <c r="N990" s="990"/>
      <c r="O990" s="990"/>
      <c r="P990" s="1123"/>
      <c r="Q990" s="990"/>
      <c r="R990" s="990"/>
      <c r="S990" s="990"/>
      <c r="T990" s="990"/>
      <c r="U990" s="990"/>
      <c r="V990" s="990"/>
      <c r="W990" s="990"/>
      <c r="X990" s="990"/>
      <c r="Y990" s="990"/>
      <c r="Z990" s="990"/>
      <c r="AA990" s="990"/>
      <c r="AB990" s="990"/>
      <c r="AC990" s="990"/>
      <c r="AD990" s="990"/>
      <c r="AE990" s="990"/>
      <c r="AF990" s="990"/>
      <c r="AG990" s="1080"/>
      <c r="AH990" s="1080"/>
      <c r="AI990" s="1080"/>
      <c r="AJ990" s="1080"/>
      <c r="AK990" s="990"/>
    </row>
    <row r="991">
      <c r="A991" s="995"/>
      <c r="B991" s="990"/>
      <c r="C991" s="1122"/>
      <c r="D991" s="995"/>
      <c r="E991" s="995"/>
      <c r="F991" s="990"/>
      <c r="G991" s="990"/>
      <c r="H991" s="990"/>
      <c r="I991" s="990"/>
      <c r="J991" s="1123"/>
      <c r="K991" s="990"/>
      <c r="L991" s="990"/>
      <c r="M991" s="990"/>
      <c r="N991" s="990"/>
      <c r="O991" s="990"/>
      <c r="P991" s="1123"/>
      <c r="Q991" s="990"/>
      <c r="R991" s="990"/>
      <c r="S991" s="990"/>
      <c r="T991" s="990"/>
      <c r="U991" s="990"/>
      <c r="V991" s="990"/>
      <c r="W991" s="990"/>
      <c r="X991" s="990"/>
      <c r="Y991" s="990"/>
      <c r="Z991" s="990"/>
      <c r="AA991" s="990"/>
      <c r="AB991" s="990"/>
      <c r="AC991" s="990"/>
      <c r="AD991" s="990"/>
      <c r="AE991" s="990"/>
      <c r="AF991" s="990"/>
      <c r="AG991" s="1080"/>
      <c r="AH991" s="1080"/>
      <c r="AI991" s="1080"/>
      <c r="AJ991" s="1080"/>
      <c r="AK991" s="990"/>
    </row>
    <row r="992">
      <c r="A992" s="995"/>
      <c r="B992" s="990"/>
      <c r="C992" s="1122"/>
      <c r="D992" s="995"/>
      <c r="E992" s="995"/>
      <c r="F992" s="990"/>
      <c r="G992" s="990"/>
      <c r="H992" s="990"/>
      <c r="I992" s="990"/>
      <c r="J992" s="1123"/>
      <c r="K992" s="990"/>
      <c r="L992" s="990"/>
      <c r="M992" s="990"/>
      <c r="N992" s="990"/>
      <c r="O992" s="990"/>
      <c r="P992" s="1123"/>
      <c r="Q992" s="990"/>
      <c r="R992" s="990"/>
      <c r="S992" s="990"/>
      <c r="T992" s="990"/>
      <c r="U992" s="990"/>
      <c r="V992" s="990"/>
      <c r="W992" s="990"/>
      <c r="X992" s="990"/>
      <c r="Y992" s="990"/>
      <c r="Z992" s="990"/>
      <c r="AA992" s="990"/>
      <c r="AB992" s="990"/>
      <c r="AC992" s="990"/>
      <c r="AD992" s="990"/>
      <c r="AE992" s="990"/>
      <c r="AF992" s="990"/>
      <c r="AG992" s="1080"/>
      <c r="AH992" s="1080"/>
      <c r="AI992" s="1080"/>
      <c r="AJ992" s="1080"/>
      <c r="AK992" s="990"/>
    </row>
    <row r="993">
      <c r="A993" s="995"/>
      <c r="B993" s="990"/>
      <c r="C993" s="1122"/>
      <c r="D993" s="995"/>
      <c r="E993" s="995"/>
      <c r="F993" s="990"/>
      <c r="G993" s="990"/>
      <c r="H993" s="990"/>
      <c r="I993" s="990"/>
      <c r="J993" s="1123"/>
      <c r="K993" s="990"/>
      <c r="L993" s="990"/>
      <c r="M993" s="990"/>
      <c r="N993" s="990"/>
      <c r="O993" s="990"/>
      <c r="P993" s="1123"/>
      <c r="Q993" s="990"/>
      <c r="R993" s="990"/>
      <c r="S993" s="990"/>
      <c r="T993" s="990"/>
      <c r="U993" s="990"/>
      <c r="V993" s="990"/>
      <c r="W993" s="990"/>
      <c r="X993" s="990"/>
      <c r="Y993" s="990"/>
      <c r="Z993" s="990"/>
      <c r="AA993" s="990"/>
      <c r="AB993" s="990"/>
      <c r="AC993" s="990"/>
      <c r="AD993" s="990"/>
      <c r="AE993" s="990"/>
      <c r="AF993" s="990"/>
      <c r="AG993" s="1080"/>
      <c r="AH993" s="1080"/>
      <c r="AI993" s="1080"/>
      <c r="AJ993" s="1080"/>
      <c r="AK993" s="990"/>
    </row>
    <row r="994">
      <c r="A994" s="995"/>
      <c r="B994" s="990"/>
      <c r="C994" s="1122"/>
      <c r="D994" s="995"/>
      <c r="E994" s="995"/>
      <c r="F994" s="990"/>
      <c r="G994" s="990"/>
      <c r="H994" s="990"/>
      <c r="I994" s="990"/>
      <c r="J994" s="1123"/>
      <c r="K994" s="990"/>
      <c r="L994" s="990"/>
      <c r="M994" s="990"/>
      <c r="N994" s="990"/>
      <c r="O994" s="990"/>
      <c r="P994" s="1123"/>
      <c r="Q994" s="990"/>
      <c r="R994" s="990"/>
      <c r="S994" s="990"/>
      <c r="T994" s="990"/>
      <c r="U994" s="990"/>
      <c r="V994" s="990"/>
      <c r="W994" s="990"/>
      <c r="X994" s="990"/>
      <c r="Y994" s="990"/>
      <c r="Z994" s="990"/>
      <c r="AA994" s="990"/>
      <c r="AB994" s="990"/>
      <c r="AC994" s="990"/>
      <c r="AD994" s="990"/>
      <c r="AE994" s="990"/>
      <c r="AF994" s="990"/>
      <c r="AG994" s="1080"/>
      <c r="AH994" s="1080"/>
      <c r="AI994" s="1080"/>
      <c r="AJ994" s="1080"/>
      <c r="AK994" s="990"/>
    </row>
    <row r="995">
      <c r="A995" s="995"/>
      <c r="B995" s="990"/>
      <c r="C995" s="1122"/>
      <c r="D995" s="995"/>
      <c r="E995" s="995"/>
      <c r="F995" s="990"/>
      <c r="G995" s="990"/>
      <c r="H995" s="990"/>
      <c r="I995" s="990"/>
      <c r="J995" s="1123"/>
      <c r="K995" s="990"/>
      <c r="L995" s="990"/>
      <c r="M995" s="990"/>
      <c r="N995" s="990"/>
      <c r="O995" s="990"/>
      <c r="P995" s="1123"/>
      <c r="Q995" s="990"/>
      <c r="R995" s="990"/>
      <c r="S995" s="990"/>
      <c r="T995" s="990"/>
      <c r="U995" s="990"/>
      <c r="V995" s="990"/>
      <c r="W995" s="990"/>
      <c r="X995" s="990"/>
      <c r="Y995" s="990"/>
      <c r="Z995" s="990"/>
      <c r="AA995" s="990"/>
      <c r="AB995" s="990"/>
      <c r="AC995" s="990"/>
      <c r="AD995" s="990"/>
      <c r="AE995" s="990"/>
      <c r="AF995" s="990"/>
      <c r="AG995" s="1080"/>
      <c r="AH995" s="1080"/>
      <c r="AI995" s="1080"/>
      <c r="AJ995" s="1080"/>
      <c r="AK995" s="990"/>
    </row>
    <row r="996">
      <c r="A996" s="995"/>
      <c r="B996" s="990"/>
      <c r="C996" s="1122"/>
      <c r="D996" s="995"/>
      <c r="E996" s="995"/>
      <c r="F996" s="990"/>
      <c r="G996" s="990"/>
      <c r="H996" s="990"/>
      <c r="I996" s="990"/>
      <c r="J996" s="1123"/>
      <c r="K996" s="990"/>
      <c r="L996" s="990"/>
      <c r="M996" s="990"/>
      <c r="N996" s="990"/>
      <c r="O996" s="990"/>
      <c r="P996" s="1123"/>
      <c r="Q996" s="990"/>
      <c r="R996" s="990"/>
      <c r="S996" s="990"/>
      <c r="T996" s="990"/>
      <c r="U996" s="990"/>
      <c r="V996" s="990"/>
      <c r="W996" s="990"/>
      <c r="X996" s="990"/>
      <c r="Y996" s="990"/>
      <c r="Z996" s="990"/>
      <c r="AA996" s="990"/>
      <c r="AB996" s="990"/>
      <c r="AC996" s="990"/>
      <c r="AD996" s="990"/>
      <c r="AE996" s="990"/>
      <c r="AF996" s="990"/>
      <c r="AG996" s="1080"/>
      <c r="AH996" s="1080"/>
      <c r="AI996" s="1080"/>
      <c r="AJ996" s="1080"/>
      <c r="AK996" s="990"/>
    </row>
    <row r="997">
      <c r="A997" s="995"/>
      <c r="B997" s="990"/>
      <c r="C997" s="1122"/>
      <c r="D997" s="995"/>
      <c r="E997" s="995"/>
      <c r="F997" s="990"/>
      <c r="G997" s="990"/>
      <c r="H997" s="990"/>
      <c r="I997" s="990"/>
      <c r="J997" s="1123"/>
      <c r="K997" s="990"/>
      <c r="L997" s="990"/>
      <c r="M997" s="990"/>
      <c r="N997" s="990"/>
      <c r="O997" s="990"/>
      <c r="P997" s="1123"/>
      <c r="Q997" s="990"/>
      <c r="R997" s="990"/>
      <c r="S997" s="990"/>
      <c r="T997" s="990"/>
      <c r="U997" s="990"/>
      <c r="V997" s="990"/>
      <c r="W997" s="990"/>
      <c r="X997" s="990"/>
      <c r="Y997" s="990"/>
      <c r="Z997" s="990"/>
      <c r="AA997" s="990"/>
      <c r="AB997" s="990"/>
      <c r="AC997" s="990"/>
      <c r="AD997" s="990"/>
      <c r="AE997" s="990"/>
      <c r="AF997" s="990"/>
      <c r="AG997" s="1080"/>
      <c r="AH997" s="1080"/>
      <c r="AI997" s="1080"/>
      <c r="AJ997" s="1080"/>
      <c r="AK997" s="990"/>
    </row>
    <row r="998">
      <c r="A998" s="995"/>
      <c r="B998" s="990"/>
      <c r="C998" s="1122"/>
      <c r="D998" s="995"/>
      <c r="E998" s="995"/>
      <c r="F998" s="990"/>
      <c r="G998" s="990"/>
      <c r="H998" s="990"/>
      <c r="I998" s="990"/>
      <c r="J998" s="1123"/>
      <c r="K998" s="990"/>
      <c r="L998" s="990"/>
      <c r="M998" s="990"/>
      <c r="N998" s="990"/>
      <c r="O998" s="990"/>
      <c r="P998" s="1123"/>
      <c r="Q998" s="990"/>
      <c r="R998" s="990"/>
      <c r="S998" s="990"/>
      <c r="T998" s="990"/>
      <c r="U998" s="990"/>
      <c r="V998" s="990"/>
      <c r="W998" s="990"/>
      <c r="X998" s="990"/>
      <c r="Y998" s="990"/>
      <c r="Z998" s="990"/>
      <c r="AA998" s="990"/>
      <c r="AB998" s="990"/>
      <c r="AC998" s="990"/>
      <c r="AD998" s="990"/>
      <c r="AE998" s="990"/>
      <c r="AF998" s="990"/>
      <c r="AG998" s="1080"/>
      <c r="AH998" s="1080"/>
      <c r="AI998" s="1080"/>
      <c r="AJ998" s="1080"/>
      <c r="AK998" s="990"/>
    </row>
    <row r="999">
      <c r="A999" s="995"/>
      <c r="B999" s="990"/>
      <c r="C999" s="1122"/>
      <c r="D999" s="995"/>
      <c r="E999" s="995"/>
      <c r="F999" s="990"/>
      <c r="G999" s="990"/>
      <c r="H999" s="990"/>
      <c r="I999" s="990"/>
      <c r="J999" s="1123"/>
      <c r="K999" s="990"/>
      <c r="L999" s="990"/>
      <c r="M999" s="990"/>
      <c r="N999" s="990"/>
      <c r="O999" s="990"/>
      <c r="P999" s="1123"/>
      <c r="Q999" s="990"/>
      <c r="R999" s="990"/>
      <c r="S999" s="990"/>
      <c r="T999" s="990"/>
      <c r="U999" s="990"/>
      <c r="V999" s="990"/>
      <c r="W999" s="990"/>
      <c r="X999" s="990"/>
      <c r="Y999" s="990"/>
      <c r="Z999" s="990"/>
      <c r="AA999" s="990"/>
      <c r="AB999" s="990"/>
      <c r="AC999" s="990"/>
      <c r="AD999" s="990"/>
      <c r="AE999" s="990"/>
      <c r="AF999" s="990"/>
      <c r="AG999" s="1080"/>
      <c r="AH999" s="1080"/>
      <c r="AI999" s="1080"/>
      <c r="AJ999" s="1080"/>
      <c r="AK999" s="990"/>
    </row>
    <row r="1000">
      <c r="A1000" s="995"/>
      <c r="B1000" s="990"/>
      <c r="C1000" s="1122"/>
      <c r="D1000" s="995"/>
      <c r="E1000" s="995"/>
      <c r="F1000" s="990"/>
      <c r="G1000" s="990"/>
      <c r="H1000" s="990"/>
      <c r="I1000" s="990"/>
      <c r="J1000" s="1123"/>
      <c r="K1000" s="990"/>
      <c r="L1000" s="990"/>
      <c r="M1000" s="990"/>
      <c r="N1000" s="990"/>
      <c r="O1000" s="990"/>
      <c r="P1000" s="1123"/>
      <c r="Q1000" s="990"/>
      <c r="R1000" s="990"/>
      <c r="S1000" s="990"/>
      <c r="T1000" s="990"/>
      <c r="U1000" s="990"/>
      <c r="V1000" s="990"/>
      <c r="W1000" s="990"/>
      <c r="X1000" s="990"/>
      <c r="Y1000" s="990"/>
      <c r="Z1000" s="990"/>
      <c r="AA1000" s="990"/>
      <c r="AB1000" s="990"/>
      <c r="AC1000" s="990"/>
      <c r="AD1000" s="990"/>
      <c r="AE1000" s="990"/>
      <c r="AF1000" s="990"/>
      <c r="AG1000" s="1080"/>
      <c r="AH1000" s="1080"/>
      <c r="AI1000" s="1080"/>
      <c r="AJ1000" s="1080"/>
      <c r="AK1000" s="990"/>
    </row>
    <row r="1001">
      <c r="A1001" s="995"/>
      <c r="B1001" s="990"/>
      <c r="C1001" s="1122"/>
      <c r="D1001" s="995"/>
      <c r="E1001" s="995"/>
      <c r="F1001" s="990"/>
      <c r="G1001" s="990"/>
      <c r="H1001" s="990"/>
      <c r="I1001" s="990"/>
      <c r="J1001" s="1123"/>
      <c r="K1001" s="990"/>
      <c r="L1001" s="990"/>
      <c r="M1001" s="990"/>
      <c r="N1001" s="990"/>
      <c r="O1001" s="990"/>
      <c r="P1001" s="1123"/>
      <c r="Q1001" s="990"/>
      <c r="R1001" s="990"/>
      <c r="S1001" s="990"/>
      <c r="T1001" s="990"/>
      <c r="U1001" s="990"/>
      <c r="V1001" s="990"/>
      <c r="W1001" s="990"/>
      <c r="X1001" s="990"/>
      <c r="Y1001" s="990"/>
      <c r="Z1001" s="990"/>
      <c r="AA1001" s="990"/>
      <c r="AB1001" s="990"/>
      <c r="AC1001" s="990"/>
      <c r="AD1001" s="990"/>
      <c r="AE1001" s="990"/>
      <c r="AF1001" s="990"/>
      <c r="AG1001" s="1080"/>
      <c r="AH1001" s="1080"/>
      <c r="AI1001" s="1080"/>
      <c r="AJ1001" s="1080"/>
      <c r="AK1001" s="990"/>
    </row>
    <row r="1002">
      <c r="A1002" s="995"/>
      <c r="B1002" s="990"/>
      <c r="C1002" s="1122"/>
      <c r="D1002" s="995"/>
      <c r="E1002" s="995"/>
      <c r="F1002" s="990"/>
      <c r="G1002" s="990"/>
      <c r="H1002" s="990"/>
      <c r="I1002" s="990"/>
      <c r="J1002" s="1123"/>
      <c r="K1002" s="990"/>
      <c r="L1002" s="990"/>
      <c r="M1002" s="990"/>
      <c r="N1002" s="990"/>
      <c r="O1002" s="990"/>
      <c r="P1002" s="1123"/>
      <c r="Q1002" s="990"/>
      <c r="R1002" s="990"/>
      <c r="S1002" s="990"/>
      <c r="T1002" s="990"/>
      <c r="U1002" s="990"/>
      <c r="V1002" s="990"/>
      <c r="W1002" s="990"/>
      <c r="X1002" s="990"/>
      <c r="Y1002" s="990"/>
      <c r="Z1002" s="990"/>
      <c r="AA1002" s="990"/>
      <c r="AB1002" s="990"/>
      <c r="AC1002" s="990"/>
      <c r="AD1002" s="990"/>
      <c r="AE1002" s="990"/>
      <c r="AF1002" s="990"/>
      <c r="AG1002" s="1080"/>
      <c r="AH1002" s="1080"/>
      <c r="AI1002" s="1080"/>
      <c r="AJ1002" s="1080"/>
      <c r="AK1002" s="990"/>
    </row>
    <row r="1003">
      <c r="A1003" s="995"/>
      <c r="B1003" s="990"/>
      <c r="C1003" s="1122"/>
      <c r="D1003" s="995"/>
      <c r="E1003" s="995"/>
      <c r="F1003" s="990"/>
      <c r="G1003" s="990"/>
      <c r="H1003" s="990"/>
      <c r="I1003" s="990"/>
      <c r="J1003" s="1123"/>
      <c r="K1003" s="990"/>
      <c r="L1003" s="990"/>
      <c r="M1003" s="990"/>
      <c r="N1003" s="990"/>
      <c r="O1003" s="990"/>
      <c r="P1003" s="1123"/>
      <c r="Q1003" s="990"/>
      <c r="R1003" s="990"/>
      <c r="S1003" s="990"/>
      <c r="T1003" s="990"/>
      <c r="U1003" s="990"/>
      <c r="V1003" s="990"/>
      <c r="W1003" s="990"/>
      <c r="X1003" s="990"/>
      <c r="Y1003" s="990"/>
      <c r="Z1003" s="990"/>
      <c r="AA1003" s="990"/>
      <c r="AB1003" s="990"/>
      <c r="AC1003" s="990"/>
      <c r="AD1003" s="990"/>
      <c r="AE1003" s="990"/>
      <c r="AF1003" s="990"/>
      <c r="AG1003" s="1080"/>
      <c r="AH1003" s="1080"/>
      <c r="AI1003" s="1080"/>
      <c r="AJ1003" s="1080"/>
      <c r="AK1003" s="990"/>
    </row>
    <row r="1004">
      <c r="A1004" s="995"/>
      <c r="B1004" s="990"/>
      <c r="C1004" s="1122"/>
      <c r="D1004" s="995"/>
      <c r="E1004" s="995"/>
      <c r="F1004" s="990"/>
      <c r="G1004" s="990"/>
      <c r="H1004" s="990"/>
      <c r="I1004" s="990"/>
      <c r="J1004" s="1123"/>
      <c r="K1004" s="990"/>
      <c r="L1004" s="990"/>
      <c r="M1004" s="990"/>
      <c r="N1004" s="990"/>
      <c r="O1004" s="990"/>
      <c r="P1004" s="1123"/>
      <c r="Q1004" s="990"/>
      <c r="R1004" s="990"/>
      <c r="S1004" s="990"/>
      <c r="T1004" s="990"/>
      <c r="U1004" s="990"/>
      <c r="V1004" s="990"/>
      <c r="W1004" s="990"/>
      <c r="X1004" s="990"/>
      <c r="Y1004" s="990"/>
      <c r="Z1004" s="990"/>
      <c r="AA1004" s="990"/>
      <c r="AB1004" s="990"/>
      <c r="AC1004" s="990"/>
      <c r="AD1004" s="990"/>
      <c r="AE1004" s="990"/>
      <c r="AF1004" s="990"/>
      <c r="AG1004" s="1080"/>
      <c r="AH1004" s="1080"/>
      <c r="AI1004" s="1080"/>
      <c r="AJ1004" s="1080"/>
      <c r="AK1004" s="990"/>
    </row>
    <row r="1005">
      <c r="A1005" s="995"/>
      <c r="B1005" s="990"/>
      <c r="C1005" s="1122"/>
      <c r="D1005" s="995"/>
      <c r="E1005" s="995"/>
      <c r="F1005" s="990"/>
      <c r="G1005" s="990"/>
      <c r="H1005" s="990"/>
      <c r="I1005" s="990"/>
      <c r="J1005" s="1123"/>
      <c r="K1005" s="990"/>
      <c r="L1005" s="990"/>
      <c r="M1005" s="990"/>
      <c r="N1005" s="990"/>
      <c r="O1005" s="990"/>
      <c r="P1005" s="1123"/>
      <c r="Q1005" s="990"/>
      <c r="R1005" s="990"/>
      <c r="S1005" s="990"/>
      <c r="T1005" s="990"/>
      <c r="U1005" s="990"/>
      <c r="V1005" s="990"/>
      <c r="W1005" s="990"/>
      <c r="X1005" s="990"/>
      <c r="Y1005" s="990"/>
      <c r="Z1005" s="990"/>
      <c r="AA1005" s="990"/>
      <c r="AB1005" s="990"/>
      <c r="AC1005" s="990"/>
      <c r="AD1005" s="990"/>
      <c r="AE1005" s="990"/>
      <c r="AF1005" s="990"/>
      <c r="AG1005" s="1080"/>
      <c r="AH1005" s="1080"/>
      <c r="AI1005" s="1080"/>
      <c r="AJ1005" s="1080"/>
      <c r="AK1005" s="990"/>
    </row>
    <row r="1006">
      <c r="A1006" s="995"/>
      <c r="B1006" s="990"/>
      <c r="C1006" s="1122"/>
      <c r="D1006" s="995"/>
      <c r="E1006" s="995"/>
      <c r="F1006" s="990"/>
      <c r="G1006" s="990"/>
      <c r="H1006" s="990"/>
      <c r="I1006" s="990"/>
      <c r="J1006" s="1123"/>
      <c r="K1006" s="990"/>
      <c r="L1006" s="990"/>
      <c r="M1006" s="990"/>
      <c r="N1006" s="990"/>
      <c r="O1006" s="990"/>
      <c r="P1006" s="1123"/>
      <c r="Q1006" s="990"/>
      <c r="R1006" s="990"/>
      <c r="S1006" s="990"/>
      <c r="T1006" s="990"/>
      <c r="U1006" s="990"/>
      <c r="V1006" s="990"/>
      <c r="W1006" s="990"/>
      <c r="X1006" s="990"/>
      <c r="Y1006" s="990"/>
      <c r="Z1006" s="990"/>
      <c r="AA1006" s="990"/>
      <c r="AB1006" s="990"/>
      <c r="AC1006" s="990"/>
      <c r="AD1006" s="990"/>
      <c r="AE1006" s="990"/>
      <c r="AF1006" s="990"/>
      <c r="AG1006" s="1080"/>
      <c r="AH1006" s="1080"/>
      <c r="AI1006" s="1080"/>
      <c r="AJ1006" s="1080"/>
      <c r="AK1006" s="990"/>
    </row>
    <row r="1007">
      <c r="A1007" s="995"/>
      <c r="B1007" s="990"/>
      <c r="C1007" s="1122"/>
      <c r="D1007" s="995"/>
      <c r="E1007" s="995"/>
      <c r="F1007" s="990"/>
      <c r="G1007" s="990"/>
      <c r="H1007" s="990"/>
      <c r="I1007" s="990"/>
      <c r="J1007" s="1123"/>
      <c r="K1007" s="990"/>
      <c r="L1007" s="990"/>
      <c r="M1007" s="990"/>
      <c r="N1007" s="990"/>
      <c r="O1007" s="990"/>
      <c r="P1007" s="1123"/>
      <c r="Q1007" s="990"/>
      <c r="R1007" s="990"/>
      <c r="S1007" s="990"/>
      <c r="T1007" s="990"/>
      <c r="U1007" s="990"/>
      <c r="V1007" s="990"/>
      <c r="W1007" s="990"/>
      <c r="X1007" s="990"/>
      <c r="Y1007" s="990"/>
      <c r="Z1007" s="990"/>
      <c r="AA1007" s="990"/>
      <c r="AB1007" s="990"/>
      <c r="AC1007" s="990"/>
      <c r="AD1007" s="990"/>
      <c r="AE1007" s="990"/>
      <c r="AF1007" s="990"/>
      <c r="AG1007" s="1080"/>
      <c r="AH1007" s="1080"/>
      <c r="AI1007" s="1080"/>
      <c r="AJ1007" s="1080"/>
      <c r="AK1007" s="990"/>
    </row>
    <row r="1008">
      <c r="A1008" s="995"/>
      <c r="B1008" s="990"/>
      <c r="C1008" s="1122"/>
      <c r="D1008" s="995"/>
      <c r="E1008" s="995"/>
      <c r="F1008" s="990"/>
      <c r="G1008" s="990"/>
      <c r="H1008" s="990"/>
      <c r="I1008" s="990"/>
      <c r="J1008" s="1123"/>
      <c r="K1008" s="990"/>
      <c r="L1008" s="990"/>
      <c r="M1008" s="990"/>
      <c r="N1008" s="990"/>
      <c r="O1008" s="990"/>
      <c r="P1008" s="1123"/>
      <c r="Q1008" s="990"/>
      <c r="R1008" s="990"/>
      <c r="S1008" s="990"/>
      <c r="T1008" s="990"/>
      <c r="U1008" s="990"/>
      <c r="V1008" s="990"/>
      <c r="W1008" s="990"/>
      <c r="X1008" s="990"/>
      <c r="Y1008" s="990"/>
      <c r="Z1008" s="990"/>
      <c r="AA1008" s="990"/>
      <c r="AB1008" s="990"/>
      <c r="AC1008" s="990"/>
      <c r="AD1008" s="990"/>
      <c r="AE1008" s="990"/>
      <c r="AF1008" s="990"/>
      <c r="AG1008" s="1080"/>
      <c r="AH1008" s="1080"/>
      <c r="AI1008" s="1080"/>
      <c r="AJ1008" s="1080"/>
      <c r="AK1008" s="990"/>
    </row>
    <row r="1009">
      <c r="A1009" s="995"/>
      <c r="B1009" s="990"/>
      <c r="C1009" s="1122"/>
      <c r="D1009" s="995"/>
      <c r="E1009" s="995"/>
      <c r="F1009" s="990"/>
      <c r="G1009" s="990"/>
      <c r="H1009" s="990"/>
      <c r="I1009" s="990"/>
      <c r="J1009" s="1123"/>
      <c r="K1009" s="990"/>
      <c r="L1009" s="990"/>
      <c r="M1009" s="990"/>
      <c r="N1009" s="990"/>
      <c r="O1009" s="990"/>
      <c r="P1009" s="1123"/>
      <c r="Q1009" s="990"/>
      <c r="R1009" s="990"/>
      <c r="S1009" s="990"/>
      <c r="T1009" s="990"/>
      <c r="U1009" s="990"/>
      <c r="V1009" s="990"/>
      <c r="W1009" s="990"/>
      <c r="X1009" s="990"/>
      <c r="Y1009" s="990"/>
      <c r="Z1009" s="990"/>
      <c r="AA1009" s="990"/>
      <c r="AB1009" s="990"/>
      <c r="AC1009" s="990"/>
      <c r="AD1009" s="990"/>
      <c r="AE1009" s="990"/>
      <c r="AF1009" s="990"/>
      <c r="AG1009" s="1080"/>
      <c r="AH1009" s="1080"/>
      <c r="AI1009" s="1080"/>
      <c r="AJ1009" s="1080"/>
      <c r="AK1009" s="990"/>
    </row>
    <row r="1010">
      <c r="A1010" s="995"/>
      <c r="B1010" s="990"/>
      <c r="C1010" s="1122"/>
      <c r="D1010" s="995"/>
      <c r="E1010" s="995"/>
      <c r="F1010" s="990"/>
      <c r="G1010" s="990"/>
      <c r="H1010" s="990"/>
      <c r="I1010" s="990"/>
      <c r="J1010" s="1123"/>
      <c r="K1010" s="990"/>
      <c r="L1010" s="990"/>
      <c r="M1010" s="990"/>
      <c r="N1010" s="990"/>
      <c r="O1010" s="990"/>
      <c r="P1010" s="1123"/>
      <c r="Q1010" s="990"/>
      <c r="R1010" s="990"/>
      <c r="S1010" s="990"/>
      <c r="T1010" s="990"/>
      <c r="U1010" s="990"/>
      <c r="V1010" s="990"/>
      <c r="W1010" s="990"/>
      <c r="X1010" s="990"/>
      <c r="Y1010" s="990"/>
      <c r="Z1010" s="990"/>
      <c r="AA1010" s="990"/>
      <c r="AB1010" s="990"/>
      <c r="AC1010" s="990"/>
      <c r="AD1010" s="990"/>
      <c r="AE1010" s="990"/>
      <c r="AF1010" s="990"/>
      <c r="AG1010" s="1080"/>
      <c r="AH1010" s="1080"/>
      <c r="AI1010" s="1080"/>
      <c r="AJ1010" s="1080"/>
      <c r="AK1010" s="990"/>
    </row>
    <row r="1011">
      <c r="A1011" s="995"/>
      <c r="B1011" s="990"/>
      <c r="C1011" s="1122"/>
      <c r="D1011" s="995"/>
      <c r="E1011" s="995"/>
      <c r="F1011" s="990"/>
      <c r="G1011" s="990"/>
      <c r="H1011" s="990"/>
      <c r="I1011" s="990"/>
      <c r="J1011" s="1123"/>
      <c r="K1011" s="990"/>
      <c r="L1011" s="990"/>
      <c r="M1011" s="990"/>
      <c r="N1011" s="990"/>
      <c r="O1011" s="990"/>
      <c r="P1011" s="1123"/>
      <c r="Q1011" s="990"/>
      <c r="R1011" s="990"/>
      <c r="S1011" s="990"/>
      <c r="T1011" s="990"/>
      <c r="U1011" s="990"/>
      <c r="V1011" s="990"/>
      <c r="W1011" s="990"/>
      <c r="X1011" s="990"/>
      <c r="Y1011" s="990"/>
      <c r="Z1011" s="990"/>
      <c r="AA1011" s="990"/>
      <c r="AB1011" s="990"/>
      <c r="AC1011" s="990"/>
      <c r="AD1011" s="990"/>
      <c r="AE1011" s="990"/>
      <c r="AF1011" s="990"/>
      <c r="AG1011" s="1080"/>
      <c r="AH1011" s="1080"/>
      <c r="AI1011" s="1080"/>
      <c r="AJ1011" s="1080"/>
      <c r="AK1011" s="990"/>
    </row>
    <row r="1012">
      <c r="A1012" s="995"/>
      <c r="B1012" s="990"/>
      <c r="C1012" s="1122"/>
      <c r="D1012" s="995"/>
      <c r="E1012" s="995"/>
      <c r="F1012" s="990"/>
      <c r="G1012" s="990"/>
      <c r="H1012" s="990"/>
      <c r="I1012" s="990"/>
      <c r="J1012" s="1123"/>
      <c r="K1012" s="990"/>
      <c r="L1012" s="990"/>
      <c r="M1012" s="990"/>
      <c r="N1012" s="990"/>
      <c r="O1012" s="990"/>
      <c r="P1012" s="1123"/>
      <c r="Q1012" s="990"/>
      <c r="R1012" s="990"/>
      <c r="S1012" s="990"/>
      <c r="T1012" s="990"/>
      <c r="U1012" s="990"/>
      <c r="V1012" s="990"/>
      <c r="W1012" s="990"/>
      <c r="X1012" s="990"/>
      <c r="Y1012" s="990"/>
      <c r="Z1012" s="990"/>
      <c r="AA1012" s="990"/>
      <c r="AB1012" s="990"/>
      <c r="AC1012" s="990"/>
      <c r="AD1012" s="990"/>
      <c r="AE1012" s="990"/>
      <c r="AF1012" s="990"/>
      <c r="AG1012" s="1080"/>
      <c r="AH1012" s="1080"/>
      <c r="AI1012" s="1080"/>
      <c r="AJ1012" s="1080"/>
      <c r="AK1012" s="990"/>
    </row>
    <row r="1013">
      <c r="A1013" s="995"/>
      <c r="B1013" s="990"/>
      <c r="C1013" s="1122"/>
      <c r="D1013" s="995"/>
      <c r="E1013" s="995"/>
      <c r="F1013" s="990"/>
      <c r="G1013" s="990"/>
      <c r="H1013" s="990"/>
      <c r="I1013" s="990"/>
      <c r="J1013" s="1123"/>
      <c r="K1013" s="990"/>
      <c r="L1013" s="990"/>
      <c r="M1013" s="990"/>
      <c r="N1013" s="990"/>
      <c r="O1013" s="990"/>
      <c r="P1013" s="1123"/>
      <c r="Q1013" s="990"/>
      <c r="R1013" s="990"/>
      <c r="S1013" s="990"/>
      <c r="T1013" s="990"/>
      <c r="U1013" s="990"/>
      <c r="V1013" s="990"/>
      <c r="W1013" s="990"/>
      <c r="X1013" s="990"/>
      <c r="Y1013" s="990"/>
      <c r="Z1013" s="990"/>
      <c r="AA1013" s="990"/>
      <c r="AB1013" s="990"/>
      <c r="AC1013" s="990"/>
      <c r="AD1013" s="990"/>
      <c r="AE1013" s="990"/>
      <c r="AF1013" s="990"/>
      <c r="AG1013" s="1080"/>
      <c r="AH1013" s="1080"/>
      <c r="AI1013" s="1080"/>
      <c r="AJ1013" s="1080"/>
      <c r="AK1013" s="990"/>
    </row>
    <row r="1014">
      <c r="A1014" s="995"/>
      <c r="B1014" s="990"/>
      <c r="C1014" s="1122"/>
      <c r="D1014" s="995"/>
      <c r="E1014" s="995"/>
      <c r="F1014" s="990"/>
      <c r="G1014" s="990"/>
      <c r="H1014" s="990"/>
      <c r="I1014" s="990"/>
      <c r="J1014" s="1123"/>
      <c r="K1014" s="990"/>
      <c r="L1014" s="990"/>
      <c r="M1014" s="990"/>
      <c r="N1014" s="990"/>
      <c r="O1014" s="990"/>
      <c r="P1014" s="1123"/>
      <c r="Q1014" s="990"/>
      <c r="R1014" s="990"/>
      <c r="S1014" s="990"/>
      <c r="T1014" s="990"/>
      <c r="U1014" s="990"/>
      <c r="V1014" s="990"/>
      <c r="W1014" s="990"/>
      <c r="X1014" s="990"/>
      <c r="Y1014" s="990"/>
      <c r="Z1014" s="990"/>
      <c r="AA1014" s="990"/>
      <c r="AB1014" s="990"/>
      <c r="AC1014" s="990"/>
      <c r="AD1014" s="990"/>
      <c r="AE1014" s="990"/>
      <c r="AF1014" s="990"/>
      <c r="AG1014" s="1080"/>
      <c r="AH1014" s="1080"/>
      <c r="AI1014" s="1080"/>
      <c r="AJ1014" s="1080"/>
      <c r="AK1014" s="990"/>
    </row>
    <row r="1015">
      <c r="A1015" s="995"/>
      <c r="B1015" s="990"/>
      <c r="C1015" s="1122"/>
      <c r="D1015" s="995"/>
      <c r="E1015" s="995"/>
      <c r="F1015" s="990"/>
      <c r="G1015" s="990"/>
      <c r="H1015" s="990"/>
      <c r="I1015" s="990"/>
      <c r="J1015" s="1123"/>
      <c r="K1015" s="990"/>
      <c r="L1015" s="990"/>
      <c r="M1015" s="990"/>
      <c r="N1015" s="990"/>
      <c r="O1015" s="990"/>
      <c r="P1015" s="1123"/>
      <c r="Q1015" s="990"/>
      <c r="R1015" s="990"/>
      <c r="S1015" s="990"/>
      <c r="T1015" s="990"/>
      <c r="U1015" s="990"/>
      <c r="V1015" s="990"/>
      <c r="W1015" s="990"/>
      <c r="X1015" s="990"/>
      <c r="Y1015" s="990"/>
      <c r="Z1015" s="990"/>
      <c r="AA1015" s="990"/>
      <c r="AB1015" s="990"/>
      <c r="AC1015" s="990"/>
      <c r="AD1015" s="990"/>
      <c r="AE1015" s="990"/>
      <c r="AF1015" s="990"/>
      <c r="AG1015" s="1080"/>
      <c r="AH1015" s="1080"/>
      <c r="AI1015" s="1080"/>
      <c r="AJ1015" s="1080"/>
      <c r="AK1015" s="990"/>
    </row>
    <row r="1016">
      <c r="A1016" s="995"/>
      <c r="B1016" s="990"/>
      <c r="C1016" s="1122"/>
      <c r="D1016" s="995"/>
      <c r="E1016" s="995"/>
      <c r="F1016" s="990"/>
      <c r="G1016" s="990"/>
      <c r="H1016" s="990"/>
      <c r="I1016" s="990"/>
      <c r="J1016" s="1123"/>
      <c r="K1016" s="990"/>
      <c r="L1016" s="990"/>
      <c r="M1016" s="990"/>
      <c r="N1016" s="990"/>
      <c r="O1016" s="990"/>
      <c r="P1016" s="1123"/>
      <c r="Q1016" s="990"/>
      <c r="R1016" s="990"/>
      <c r="S1016" s="990"/>
      <c r="T1016" s="990"/>
      <c r="U1016" s="990"/>
      <c r="V1016" s="990"/>
      <c r="W1016" s="990"/>
      <c r="X1016" s="990"/>
      <c r="Y1016" s="990"/>
      <c r="Z1016" s="990"/>
      <c r="AA1016" s="990"/>
      <c r="AB1016" s="990"/>
      <c r="AC1016" s="990"/>
      <c r="AD1016" s="990"/>
      <c r="AE1016" s="990"/>
      <c r="AF1016" s="990"/>
      <c r="AG1016" s="1080"/>
      <c r="AH1016" s="1080"/>
      <c r="AI1016" s="1080"/>
      <c r="AJ1016" s="1080"/>
      <c r="AK1016" s="990"/>
    </row>
    <row r="1017">
      <c r="A1017" s="995"/>
      <c r="B1017" s="990"/>
      <c r="C1017" s="1122"/>
      <c r="D1017" s="995"/>
      <c r="E1017" s="995"/>
      <c r="F1017" s="990"/>
      <c r="G1017" s="990"/>
      <c r="H1017" s="990"/>
      <c r="I1017" s="990"/>
      <c r="J1017" s="1123"/>
      <c r="K1017" s="990"/>
      <c r="L1017" s="990"/>
      <c r="M1017" s="990"/>
      <c r="N1017" s="990"/>
      <c r="O1017" s="990"/>
      <c r="P1017" s="1123"/>
      <c r="Q1017" s="990"/>
      <c r="R1017" s="990"/>
      <c r="S1017" s="990"/>
      <c r="T1017" s="990"/>
      <c r="U1017" s="990"/>
      <c r="V1017" s="990"/>
      <c r="W1017" s="990"/>
      <c r="X1017" s="990"/>
      <c r="Y1017" s="990"/>
      <c r="Z1017" s="990"/>
      <c r="AA1017" s="990"/>
      <c r="AB1017" s="990"/>
      <c r="AC1017" s="990"/>
      <c r="AD1017" s="990"/>
      <c r="AE1017" s="990"/>
      <c r="AF1017" s="990"/>
      <c r="AG1017" s="1080"/>
      <c r="AH1017" s="1080"/>
      <c r="AI1017" s="1080"/>
      <c r="AJ1017" s="1080"/>
      <c r="AK1017" s="990"/>
    </row>
    <row r="1018">
      <c r="A1018" s="995"/>
      <c r="B1018" s="990"/>
      <c r="C1018" s="1122"/>
      <c r="D1018" s="995"/>
      <c r="E1018" s="995"/>
      <c r="F1018" s="990"/>
      <c r="G1018" s="990"/>
      <c r="H1018" s="990"/>
      <c r="I1018" s="990"/>
      <c r="J1018" s="1123"/>
      <c r="K1018" s="990"/>
      <c r="L1018" s="990"/>
      <c r="M1018" s="990"/>
      <c r="N1018" s="990"/>
      <c r="O1018" s="990"/>
      <c r="P1018" s="1123"/>
      <c r="Q1018" s="990"/>
      <c r="R1018" s="990"/>
      <c r="S1018" s="990"/>
      <c r="T1018" s="990"/>
      <c r="U1018" s="990"/>
      <c r="V1018" s="990"/>
      <c r="W1018" s="990"/>
      <c r="X1018" s="990"/>
      <c r="Y1018" s="990"/>
      <c r="Z1018" s="990"/>
      <c r="AA1018" s="990"/>
      <c r="AB1018" s="990"/>
      <c r="AC1018" s="990"/>
      <c r="AD1018" s="990"/>
      <c r="AE1018" s="990"/>
      <c r="AF1018" s="990"/>
      <c r="AG1018" s="1080"/>
      <c r="AH1018" s="1080"/>
      <c r="AI1018" s="1080"/>
      <c r="AJ1018" s="1080"/>
      <c r="AK1018" s="990"/>
    </row>
    <row r="1019">
      <c r="A1019" s="995"/>
      <c r="B1019" s="990"/>
      <c r="C1019" s="1122"/>
      <c r="D1019" s="995"/>
      <c r="E1019" s="995"/>
      <c r="F1019" s="990"/>
      <c r="G1019" s="990"/>
      <c r="H1019" s="990"/>
      <c r="I1019" s="990"/>
      <c r="J1019" s="1123"/>
      <c r="K1019" s="990"/>
      <c r="L1019" s="990"/>
      <c r="M1019" s="990"/>
      <c r="N1019" s="990"/>
      <c r="O1019" s="990"/>
      <c r="P1019" s="1123"/>
      <c r="Q1019" s="990"/>
      <c r="R1019" s="990"/>
      <c r="S1019" s="990"/>
      <c r="T1019" s="990"/>
      <c r="U1019" s="990"/>
      <c r="V1019" s="990"/>
      <c r="W1019" s="990"/>
      <c r="X1019" s="990"/>
      <c r="Y1019" s="990"/>
      <c r="Z1019" s="990"/>
      <c r="AA1019" s="990"/>
      <c r="AB1019" s="990"/>
      <c r="AC1019" s="990"/>
      <c r="AD1019" s="990"/>
      <c r="AE1019" s="990"/>
      <c r="AF1019" s="990"/>
      <c r="AG1019" s="1080"/>
      <c r="AH1019" s="1080"/>
      <c r="AI1019" s="1080"/>
      <c r="AJ1019" s="1080"/>
      <c r="AK1019" s="990"/>
    </row>
    <row r="1020">
      <c r="A1020" s="995"/>
      <c r="B1020" s="990"/>
      <c r="C1020" s="1122"/>
      <c r="D1020" s="995"/>
      <c r="E1020" s="995"/>
      <c r="F1020" s="990"/>
      <c r="G1020" s="990"/>
      <c r="H1020" s="990"/>
      <c r="I1020" s="990"/>
      <c r="J1020" s="1123"/>
      <c r="K1020" s="990"/>
      <c r="L1020" s="990"/>
      <c r="M1020" s="990"/>
      <c r="N1020" s="990"/>
      <c r="O1020" s="990"/>
      <c r="P1020" s="1123"/>
      <c r="Q1020" s="990"/>
      <c r="R1020" s="990"/>
      <c r="S1020" s="990"/>
      <c r="T1020" s="990"/>
      <c r="U1020" s="990"/>
      <c r="V1020" s="990"/>
      <c r="W1020" s="990"/>
      <c r="X1020" s="990"/>
      <c r="Y1020" s="990"/>
      <c r="Z1020" s="990"/>
      <c r="AA1020" s="990"/>
      <c r="AB1020" s="990"/>
      <c r="AC1020" s="990"/>
      <c r="AD1020" s="990"/>
      <c r="AE1020" s="990"/>
      <c r="AF1020" s="990"/>
      <c r="AG1020" s="1080"/>
      <c r="AH1020" s="1080"/>
      <c r="AI1020" s="1080"/>
      <c r="AJ1020" s="1080"/>
      <c r="AK1020" s="990"/>
    </row>
    <row r="1021">
      <c r="A1021" s="995"/>
      <c r="B1021" s="990"/>
      <c r="C1021" s="1122"/>
      <c r="D1021" s="995"/>
      <c r="E1021" s="995"/>
      <c r="F1021" s="990"/>
      <c r="G1021" s="990"/>
      <c r="H1021" s="990"/>
      <c r="I1021" s="990"/>
      <c r="J1021" s="1123"/>
      <c r="K1021" s="990"/>
      <c r="L1021" s="990"/>
      <c r="M1021" s="990"/>
      <c r="N1021" s="990"/>
      <c r="O1021" s="990"/>
      <c r="P1021" s="1123"/>
      <c r="Q1021" s="990"/>
      <c r="R1021" s="990"/>
      <c r="S1021" s="990"/>
      <c r="T1021" s="990"/>
      <c r="U1021" s="990"/>
      <c r="V1021" s="990"/>
      <c r="W1021" s="990"/>
      <c r="X1021" s="990"/>
      <c r="Y1021" s="990"/>
      <c r="Z1021" s="990"/>
      <c r="AA1021" s="990"/>
      <c r="AB1021" s="990"/>
      <c r="AC1021" s="990"/>
      <c r="AD1021" s="990"/>
      <c r="AE1021" s="990"/>
      <c r="AF1021" s="990"/>
      <c r="AG1021" s="1080"/>
      <c r="AH1021" s="1080"/>
      <c r="AI1021" s="1080"/>
      <c r="AJ1021" s="1080"/>
      <c r="AK1021" s="990"/>
    </row>
    <row r="1022">
      <c r="A1022" s="995"/>
      <c r="B1022" s="990"/>
      <c r="C1022" s="1122"/>
      <c r="D1022" s="995"/>
      <c r="E1022" s="995"/>
      <c r="F1022" s="990"/>
      <c r="G1022" s="990"/>
      <c r="H1022" s="990"/>
      <c r="I1022" s="990"/>
      <c r="J1022" s="1123"/>
      <c r="K1022" s="990"/>
      <c r="L1022" s="990"/>
      <c r="M1022" s="990"/>
      <c r="N1022" s="990"/>
      <c r="O1022" s="990"/>
      <c r="P1022" s="1123"/>
      <c r="Q1022" s="990"/>
      <c r="R1022" s="990"/>
      <c r="S1022" s="990"/>
      <c r="T1022" s="990"/>
      <c r="U1022" s="990"/>
      <c r="V1022" s="990"/>
      <c r="W1022" s="990"/>
      <c r="X1022" s="990"/>
      <c r="Y1022" s="990"/>
      <c r="Z1022" s="990"/>
      <c r="AA1022" s="990"/>
      <c r="AB1022" s="990"/>
      <c r="AC1022" s="990"/>
      <c r="AD1022" s="990"/>
      <c r="AE1022" s="990"/>
      <c r="AF1022" s="990"/>
      <c r="AG1022" s="1080"/>
      <c r="AH1022" s="1080"/>
      <c r="AI1022" s="1080"/>
      <c r="AJ1022" s="1080"/>
      <c r="AK1022" s="990"/>
    </row>
    <row r="1023">
      <c r="A1023" s="995"/>
      <c r="B1023" s="990"/>
      <c r="C1023" s="1122"/>
      <c r="D1023" s="995"/>
      <c r="E1023" s="995"/>
      <c r="F1023" s="990"/>
      <c r="G1023" s="990"/>
      <c r="H1023" s="990"/>
      <c r="I1023" s="990"/>
      <c r="J1023" s="1123"/>
      <c r="K1023" s="990"/>
      <c r="L1023" s="990"/>
      <c r="M1023" s="990"/>
      <c r="N1023" s="990"/>
      <c r="O1023" s="990"/>
      <c r="P1023" s="1123"/>
      <c r="Q1023" s="990"/>
      <c r="R1023" s="990"/>
      <c r="S1023" s="990"/>
      <c r="T1023" s="990"/>
      <c r="U1023" s="990"/>
      <c r="V1023" s="990"/>
      <c r="W1023" s="990"/>
      <c r="X1023" s="990"/>
      <c r="Y1023" s="990"/>
      <c r="Z1023" s="990"/>
      <c r="AA1023" s="990"/>
      <c r="AB1023" s="990"/>
      <c r="AC1023" s="990"/>
      <c r="AD1023" s="990"/>
      <c r="AE1023" s="990"/>
      <c r="AF1023" s="990"/>
      <c r="AG1023" s="1080"/>
      <c r="AH1023" s="1080"/>
      <c r="AI1023" s="1080"/>
      <c r="AJ1023" s="1080"/>
      <c r="AK1023" s="990"/>
    </row>
    <row r="1024">
      <c r="A1024" s="995"/>
      <c r="B1024" s="990"/>
      <c r="C1024" s="1122"/>
      <c r="D1024" s="995"/>
      <c r="E1024" s="995"/>
      <c r="F1024" s="990"/>
      <c r="G1024" s="990"/>
      <c r="H1024" s="990"/>
      <c r="I1024" s="990"/>
      <c r="J1024" s="1123"/>
      <c r="K1024" s="990"/>
      <c r="L1024" s="990"/>
      <c r="M1024" s="990"/>
      <c r="N1024" s="990"/>
      <c r="O1024" s="990"/>
      <c r="P1024" s="1123"/>
      <c r="Q1024" s="990"/>
      <c r="R1024" s="990"/>
      <c r="S1024" s="990"/>
      <c r="T1024" s="990"/>
      <c r="U1024" s="990"/>
      <c r="V1024" s="990"/>
      <c r="W1024" s="990"/>
      <c r="X1024" s="990"/>
      <c r="Y1024" s="990"/>
      <c r="Z1024" s="990"/>
      <c r="AA1024" s="990"/>
      <c r="AB1024" s="990"/>
      <c r="AC1024" s="990"/>
      <c r="AD1024" s="990"/>
      <c r="AE1024" s="990"/>
      <c r="AF1024" s="990"/>
      <c r="AG1024" s="1080"/>
      <c r="AH1024" s="1080"/>
      <c r="AI1024" s="1080"/>
      <c r="AJ1024" s="1080"/>
      <c r="AK1024" s="990"/>
    </row>
    <row r="1025">
      <c r="A1025" s="995"/>
      <c r="B1025" s="990"/>
      <c r="C1025" s="1122"/>
      <c r="D1025" s="995"/>
      <c r="E1025" s="995"/>
      <c r="F1025" s="990"/>
      <c r="G1025" s="990"/>
      <c r="H1025" s="990"/>
      <c r="I1025" s="990"/>
      <c r="J1025" s="1123"/>
      <c r="K1025" s="990"/>
      <c r="L1025" s="990"/>
      <c r="M1025" s="990"/>
      <c r="N1025" s="990"/>
      <c r="O1025" s="990"/>
      <c r="P1025" s="1123"/>
      <c r="Q1025" s="990"/>
      <c r="R1025" s="990"/>
      <c r="S1025" s="990"/>
      <c r="T1025" s="990"/>
      <c r="U1025" s="990"/>
      <c r="V1025" s="990"/>
      <c r="W1025" s="990"/>
      <c r="X1025" s="990"/>
      <c r="Y1025" s="990"/>
      <c r="Z1025" s="990"/>
      <c r="AA1025" s="990"/>
      <c r="AB1025" s="990"/>
      <c r="AC1025" s="990"/>
      <c r="AD1025" s="990"/>
      <c r="AE1025" s="990"/>
      <c r="AF1025" s="990"/>
      <c r="AG1025" s="1080"/>
      <c r="AH1025" s="1080"/>
      <c r="AI1025" s="1080"/>
      <c r="AJ1025" s="1080"/>
      <c r="AK1025" s="990"/>
    </row>
    <row r="1026">
      <c r="A1026" s="995"/>
      <c r="B1026" s="990"/>
      <c r="C1026" s="1122"/>
      <c r="D1026" s="995"/>
      <c r="E1026" s="995"/>
      <c r="F1026" s="990"/>
      <c r="G1026" s="990"/>
      <c r="H1026" s="990"/>
      <c r="I1026" s="990"/>
      <c r="J1026" s="1123"/>
      <c r="K1026" s="990"/>
      <c r="L1026" s="990"/>
      <c r="M1026" s="990"/>
      <c r="N1026" s="990"/>
      <c r="O1026" s="990"/>
      <c r="P1026" s="1123"/>
      <c r="Q1026" s="990"/>
      <c r="R1026" s="990"/>
      <c r="S1026" s="990"/>
      <c r="T1026" s="990"/>
      <c r="U1026" s="990"/>
      <c r="V1026" s="990"/>
      <c r="W1026" s="990"/>
      <c r="X1026" s="990"/>
      <c r="Y1026" s="990"/>
      <c r="Z1026" s="990"/>
      <c r="AA1026" s="990"/>
      <c r="AB1026" s="990"/>
      <c r="AC1026" s="990"/>
      <c r="AD1026" s="990"/>
      <c r="AE1026" s="990"/>
      <c r="AF1026" s="990"/>
      <c r="AG1026" s="1080"/>
      <c r="AH1026" s="1080"/>
      <c r="AI1026" s="1080"/>
      <c r="AJ1026" s="1080"/>
      <c r="AK1026" s="990"/>
    </row>
    <row r="1027">
      <c r="A1027" s="995"/>
      <c r="B1027" s="990"/>
      <c r="C1027" s="1122"/>
      <c r="D1027" s="995"/>
      <c r="E1027" s="995"/>
      <c r="F1027" s="990"/>
      <c r="G1027" s="990"/>
      <c r="H1027" s="990"/>
      <c r="I1027" s="990"/>
      <c r="J1027" s="1123"/>
      <c r="K1027" s="990"/>
      <c r="L1027" s="990"/>
      <c r="M1027" s="990"/>
      <c r="N1027" s="990"/>
      <c r="O1027" s="990"/>
      <c r="P1027" s="1123"/>
      <c r="Q1027" s="990"/>
      <c r="R1027" s="990"/>
      <c r="S1027" s="990"/>
      <c r="T1027" s="990"/>
      <c r="U1027" s="990"/>
      <c r="V1027" s="990"/>
      <c r="W1027" s="990"/>
      <c r="X1027" s="990"/>
      <c r="Y1027" s="990"/>
      <c r="Z1027" s="990"/>
      <c r="AA1027" s="990"/>
      <c r="AB1027" s="990"/>
      <c r="AC1027" s="990"/>
      <c r="AD1027" s="990"/>
      <c r="AE1027" s="990"/>
      <c r="AF1027" s="990"/>
      <c r="AG1027" s="1080"/>
      <c r="AH1027" s="1080"/>
      <c r="AI1027" s="1080"/>
      <c r="AJ1027" s="1080"/>
      <c r="AK1027" s="990"/>
    </row>
    <row r="1028">
      <c r="A1028" s="995"/>
      <c r="B1028" s="990"/>
      <c r="C1028" s="1122"/>
      <c r="D1028" s="995"/>
      <c r="E1028" s="995"/>
      <c r="F1028" s="990"/>
      <c r="G1028" s="990"/>
      <c r="H1028" s="990"/>
      <c r="I1028" s="990"/>
      <c r="J1028" s="1123"/>
      <c r="K1028" s="990"/>
      <c r="L1028" s="990"/>
      <c r="M1028" s="990"/>
      <c r="N1028" s="990"/>
      <c r="O1028" s="990"/>
      <c r="P1028" s="1123"/>
      <c r="Q1028" s="990"/>
      <c r="R1028" s="990"/>
      <c r="S1028" s="990"/>
      <c r="T1028" s="990"/>
      <c r="U1028" s="990"/>
      <c r="V1028" s="990"/>
      <c r="W1028" s="990"/>
      <c r="X1028" s="990"/>
      <c r="Y1028" s="990"/>
      <c r="Z1028" s="990"/>
      <c r="AA1028" s="990"/>
      <c r="AB1028" s="990"/>
      <c r="AC1028" s="990"/>
      <c r="AD1028" s="990"/>
      <c r="AE1028" s="990"/>
      <c r="AF1028" s="990"/>
      <c r="AG1028" s="1080"/>
      <c r="AH1028" s="1080"/>
      <c r="AI1028" s="1080"/>
      <c r="AJ1028" s="1080"/>
      <c r="AK1028" s="990"/>
    </row>
    <row r="1029">
      <c r="A1029" s="995"/>
      <c r="B1029" s="990"/>
      <c r="C1029" s="1122"/>
      <c r="D1029" s="995"/>
      <c r="E1029" s="995"/>
      <c r="F1029" s="990"/>
      <c r="G1029" s="990"/>
      <c r="H1029" s="990"/>
      <c r="I1029" s="990"/>
      <c r="J1029" s="1123"/>
      <c r="K1029" s="990"/>
      <c r="L1029" s="990"/>
      <c r="M1029" s="990"/>
      <c r="N1029" s="990"/>
      <c r="O1029" s="990"/>
      <c r="P1029" s="1123"/>
      <c r="Q1029" s="990"/>
      <c r="R1029" s="990"/>
      <c r="S1029" s="990"/>
      <c r="T1029" s="990"/>
      <c r="U1029" s="990"/>
      <c r="V1029" s="990"/>
      <c r="W1029" s="990"/>
      <c r="X1029" s="990"/>
      <c r="Y1029" s="990"/>
      <c r="Z1029" s="990"/>
      <c r="AA1029" s="990"/>
      <c r="AB1029" s="990"/>
      <c r="AC1029" s="990"/>
      <c r="AD1029" s="990"/>
      <c r="AE1029" s="990"/>
      <c r="AF1029" s="990"/>
      <c r="AG1029" s="1080"/>
      <c r="AH1029" s="1080"/>
      <c r="AI1029" s="1080"/>
      <c r="AJ1029" s="1080"/>
      <c r="AK1029" s="990"/>
    </row>
    <row r="1030">
      <c r="A1030" s="995"/>
      <c r="B1030" s="990"/>
      <c r="C1030" s="1122"/>
      <c r="D1030" s="995"/>
      <c r="E1030" s="995"/>
      <c r="F1030" s="990"/>
      <c r="G1030" s="990"/>
      <c r="H1030" s="990"/>
      <c r="I1030" s="990"/>
      <c r="J1030" s="1123"/>
      <c r="K1030" s="990"/>
      <c r="L1030" s="990"/>
      <c r="M1030" s="990"/>
      <c r="N1030" s="990"/>
      <c r="O1030" s="990"/>
      <c r="P1030" s="1123"/>
      <c r="Q1030" s="990"/>
      <c r="R1030" s="990"/>
      <c r="S1030" s="990"/>
      <c r="T1030" s="990"/>
      <c r="U1030" s="990"/>
      <c r="V1030" s="990"/>
      <c r="W1030" s="990"/>
      <c r="X1030" s="990"/>
      <c r="Y1030" s="990"/>
      <c r="Z1030" s="990"/>
      <c r="AA1030" s="990"/>
      <c r="AB1030" s="990"/>
      <c r="AC1030" s="990"/>
      <c r="AD1030" s="990"/>
      <c r="AE1030" s="990"/>
      <c r="AF1030" s="990"/>
      <c r="AG1030" s="1080"/>
      <c r="AH1030" s="1080"/>
      <c r="AI1030" s="1080"/>
      <c r="AJ1030" s="1080"/>
      <c r="AK1030" s="990"/>
    </row>
    <row r="1031">
      <c r="A1031" s="995"/>
      <c r="B1031" s="990"/>
      <c r="C1031" s="1122"/>
      <c r="D1031" s="995"/>
      <c r="E1031" s="995"/>
      <c r="F1031" s="990"/>
      <c r="G1031" s="990"/>
      <c r="H1031" s="990"/>
      <c r="I1031" s="990"/>
      <c r="J1031" s="1123"/>
      <c r="K1031" s="990"/>
      <c r="L1031" s="990"/>
      <c r="M1031" s="990"/>
      <c r="N1031" s="990"/>
      <c r="O1031" s="990"/>
      <c r="P1031" s="1123"/>
      <c r="Q1031" s="990"/>
      <c r="R1031" s="990"/>
      <c r="S1031" s="990"/>
      <c r="T1031" s="990"/>
      <c r="U1031" s="990"/>
      <c r="V1031" s="990"/>
      <c r="W1031" s="990"/>
      <c r="X1031" s="990"/>
      <c r="Y1031" s="990"/>
      <c r="Z1031" s="990"/>
      <c r="AA1031" s="990"/>
      <c r="AB1031" s="990"/>
      <c r="AC1031" s="990"/>
      <c r="AD1031" s="990"/>
      <c r="AE1031" s="990"/>
      <c r="AF1031" s="990"/>
      <c r="AG1031" s="1080"/>
      <c r="AH1031" s="1080"/>
      <c r="AI1031" s="1080"/>
      <c r="AJ1031" s="1080"/>
      <c r="AK1031" s="990"/>
    </row>
    <row r="1032">
      <c r="A1032" s="995"/>
      <c r="B1032" s="990"/>
      <c r="C1032" s="1122"/>
      <c r="D1032" s="995"/>
      <c r="E1032" s="995"/>
      <c r="F1032" s="990"/>
      <c r="G1032" s="990"/>
      <c r="H1032" s="990"/>
      <c r="I1032" s="990"/>
      <c r="J1032" s="1123"/>
      <c r="K1032" s="990"/>
      <c r="L1032" s="990"/>
      <c r="M1032" s="990"/>
      <c r="N1032" s="990"/>
      <c r="O1032" s="990"/>
      <c r="P1032" s="1123"/>
      <c r="Q1032" s="990"/>
      <c r="R1032" s="990"/>
      <c r="S1032" s="990"/>
      <c r="T1032" s="990"/>
      <c r="U1032" s="990"/>
      <c r="V1032" s="990"/>
      <c r="W1032" s="990"/>
      <c r="X1032" s="990"/>
      <c r="Y1032" s="990"/>
      <c r="Z1032" s="990"/>
      <c r="AA1032" s="990"/>
      <c r="AB1032" s="990"/>
      <c r="AC1032" s="990"/>
      <c r="AD1032" s="990"/>
      <c r="AE1032" s="990"/>
      <c r="AF1032" s="990"/>
      <c r="AG1032" s="1080"/>
      <c r="AH1032" s="1080"/>
      <c r="AI1032" s="1080"/>
      <c r="AJ1032" s="1080"/>
      <c r="AK1032" s="990"/>
    </row>
    <row r="1033">
      <c r="A1033" s="995"/>
      <c r="B1033" s="990"/>
      <c r="C1033" s="1122"/>
      <c r="D1033" s="995"/>
      <c r="E1033" s="995"/>
      <c r="F1033" s="990"/>
      <c r="G1033" s="990"/>
      <c r="H1033" s="990"/>
      <c r="I1033" s="990"/>
      <c r="J1033" s="1123"/>
      <c r="K1033" s="990"/>
      <c r="L1033" s="990"/>
      <c r="M1033" s="990"/>
      <c r="N1033" s="990"/>
      <c r="O1033" s="990"/>
      <c r="P1033" s="1123"/>
      <c r="Q1033" s="990"/>
      <c r="R1033" s="990"/>
      <c r="S1033" s="990"/>
      <c r="T1033" s="990"/>
      <c r="U1033" s="990"/>
      <c r="V1033" s="990"/>
      <c r="W1033" s="990"/>
      <c r="X1033" s="990"/>
      <c r="Y1033" s="990"/>
      <c r="Z1033" s="990"/>
      <c r="AA1033" s="990"/>
      <c r="AB1033" s="990"/>
      <c r="AC1033" s="990"/>
      <c r="AD1033" s="990"/>
      <c r="AE1033" s="990"/>
      <c r="AF1033" s="990"/>
      <c r="AG1033" s="1080"/>
      <c r="AH1033" s="1080"/>
      <c r="AI1033" s="1080"/>
      <c r="AJ1033" s="1080"/>
      <c r="AK1033" s="990"/>
    </row>
    <row r="1034">
      <c r="A1034" s="995"/>
      <c r="B1034" s="990"/>
      <c r="C1034" s="1122"/>
      <c r="D1034" s="995"/>
      <c r="E1034" s="995"/>
      <c r="F1034" s="990"/>
      <c r="G1034" s="990"/>
      <c r="H1034" s="990"/>
      <c r="I1034" s="990"/>
      <c r="J1034" s="1123"/>
      <c r="K1034" s="990"/>
      <c r="L1034" s="990"/>
      <c r="M1034" s="990"/>
      <c r="N1034" s="990"/>
      <c r="O1034" s="990"/>
      <c r="P1034" s="1123"/>
      <c r="Q1034" s="990"/>
      <c r="R1034" s="990"/>
      <c r="S1034" s="990"/>
      <c r="T1034" s="990"/>
      <c r="U1034" s="990"/>
      <c r="V1034" s="990"/>
      <c r="W1034" s="990"/>
      <c r="X1034" s="990"/>
      <c r="Y1034" s="990"/>
      <c r="Z1034" s="990"/>
      <c r="AA1034" s="990"/>
      <c r="AB1034" s="990"/>
      <c r="AC1034" s="990"/>
      <c r="AD1034" s="990"/>
      <c r="AE1034" s="990"/>
      <c r="AF1034" s="990"/>
      <c r="AG1034" s="1080"/>
      <c r="AH1034" s="1080"/>
      <c r="AI1034" s="1080"/>
      <c r="AJ1034" s="1080"/>
      <c r="AK1034" s="990"/>
    </row>
    <row r="1035">
      <c r="A1035" s="995"/>
      <c r="B1035" s="990"/>
      <c r="C1035" s="1122"/>
      <c r="D1035" s="995"/>
      <c r="E1035" s="995"/>
      <c r="F1035" s="990"/>
      <c r="G1035" s="990"/>
      <c r="H1035" s="990"/>
      <c r="I1035" s="990"/>
      <c r="J1035" s="1123"/>
      <c r="K1035" s="990"/>
      <c r="L1035" s="990"/>
      <c r="M1035" s="990"/>
      <c r="N1035" s="990"/>
      <c r="O1035" s="990"/>
      <c r="P1035" s="1123"/>
      <c r="Q1035" s="990"/>
      <c r="R1035" s="990"/>
      <c r="S1035" s="990"/>
      <c r="T1035" s="990"/>
      <c r="U1035" s="990"/>
      <c r="V1035" s="990"/>
      <c r="W1035" s="990"/>
      <c r="X1035" s="990"/>
      <c r="Y1035" s="990"/>
      <c r="Z1035" s="990"/>
      <c r="AA1035" s="990"/>
      <c r="AB1035" s="990"/>
      <c r="AC1035" s="990"/>
      <c r="AD1035" s="990"/>
      <c r="AE1035" s="990"/>
      <c r="AF1035" s="990"/>
      <c r="AG1035" s="1080"/>
      <c r="AH1035" s="1080"/>
      <c r="AI1035" s="1080"/>
      <c r="AJ1035" s="1080"/>
      <c r="AK1035" s="990"/>
    </row>
    <row r="1036">
      <c r="A1036" s="995"/>
      <c r="B1036" s="990"/>
      <c r="C1036" s="1122"/>
      <c r="D1036" s="995"/>
      <c r="E1036" s="995"/>
      <c r="F1036" s="990"/>
      <c r="G1036" s="990"/>
      <c r="H1036" s="990"/>
      <c r="I1036" s="990"/>
      <c r="J1036" s="1123"/>
      <c r="K1036" s="990"/>
      <c r="L1036" s="990"/>
      <c r="M1036" s="990"/>
      <c r="N1036" s="990"/>
      <c r="O1036" s="990"/>
      <c r="P1036" s="1123"/>
      <c r="Q1036" s="990"/>
      <c r="R1036" s="990"/>
      <c r="S1036" s="990"/>
      <c r="T1036" s="990"/>
      <c r="U1036" s="990"/>
      <c r="V1036" s="990"/>
      <c r="W1036" s="990"/>
      <c r="X1036" s="990"/>
      <c r="Y1036" s="990"/>
      <c r="Z1036" s="990"/>
      <c r="AA1036" s="990"/>
      <c r="AB1036" s="990"/>
      <c r="AC1036" s="990"/>
      <c r="AD1036" s="990"/>
      <c r="AE1036" s="990"/>
      <c r="AF1036" s="990"/>
      <c r="AG1036" s="1080"/>
      <c r="AH1036" s="1080"/>
      <c r="AI1036" s="1080"/>
      <c r="AJ1036" s="1080"/>
      <c r="AK1036" s="990"/>
    </row>
    <row r="1037">
      <c r="A1037" s="995"/>
      <c r="B1037" s="990"/>
      <c r="C1037" s="1122"/>
      <c r="D1037" s="995"/>
      <c r="E1037" s="995"/>
      <c r="F1037" s="990"/>
      <c r="G1037" s="990"/>
      <c r="H1037" s="990"/>
      <c r="I1037" s="990"/>
      <c r="J1037" s="1123"/>
      <c r="K1037" s="990"/>
      <c r="L1037" s="990"/>
      <c r="M1037" s="990"/>
      <c r="N1037" s="990"/>
      <c r="O1037" s="990"/>
      <c r="P1037" s="1123"/>
      <c r="Q1037" s="990"/>
      <c r="R1037" s="990"/>
      <c r="S1037" s="990"/>
      <c r="T1037" s="990"/>
      <c r="U1037" s="990"/>
      <c r="V1037" s="990"/>
      <c r="W1037" s="990"/>
      <c r="X1037" s="990"/>
      <c r="Y1037" s="990"/>
      <c r="Z1037" s="990"/>
      <c r="AA1037" s="990"/>
      <c r="AB1037" s="990"/>
      <c r="AC1037" s="990"/>
      <c r="AD1037" s="990"/>
      <c r="AE1037" s="990"/>
      <c r="AF1037" s="990"/>
      <c r="AG1037" s="1080"/>
      <c r="AH1037" s="1080"/>
      <c r="AI1037" s="1080"/>
      <c r="AJ1037" s="1080"/>
      <c r="AK1037" s="990"/>
    </row>
    <row r="1038">
      <c r="A1038" s="995"/>
      <c r="B1038" s="990"/>
      <c r="C1038" s="1122"/>
      <c r="D1038" s="995"/>
      <c r="E1038" s="995"/>
      <c r="F1038" s="990"/>
      <c r="G1038" s="990"/>
      <c r="H1038" s="990"/>
      <c r="I1038" s="990"/>
      <c r="J1038" s="1123"/>
      <c r="K1038" s="990"/>
      <c r="L1038" s="990"/>
      <c r="M1038" s="990"/>
      <c r="N1038" s="990"/>
      <c r="O1038" s="990"/>
      <c r="P1038" s="1123"/>
      <c r="Q1038" s="990"/>
      <c r="R1038" s="990"/>
      <c r="S1038" s="990"/>
      <c r="T1038" s="990"/>
      <c r="U1038" s="990"/>
      <c r="V1038" s="990"/>
      <c r="W1038" s="990"/>
      <c r="X1038" s="990"/>
      <c r="Y1038" s="990"/>
      <c r="Z1038" s="990"/>
      <c r="AA1038" s="990"/>
      <c r="AB1038" s="990"/>
      <c r="AC1038" s="990"/>
      <c r="AD1038" s="990"/>
      <c r="AE1038" s="990"/>
      <c r="AF1038" s="990"/>
      <c r="AG1038" s="1080"/>
      <c r="AH1038" s="1080"/>
      <c r="AI1038" s="1080"/>
      <c r="AJ1038" s="1080"/>
      <c r="AK1038" s="990"/>
    </row>
    <row r="1039">
      <c r="A1039" s="995"/>
      <c r="B1039" s="990"/>
      <c r="C1039" s="1122"/>
      <c r="D1039" s="995"/>
      <c r="E1039" s="995"/>
      <c r="F1039" s="990"/>
      <c r="G1039" s="990"/>
      <c r="H1039" s="990"/>
      <c r="I1039" s="990"/>
      <c r="J1039" s="1123"/>
      <c r="K1039" s="990"/>
      <c r="L1039" s="990"/>
      <c r="M1039" s="990"/>
      <c r="N1039" s="990"/>
      <c r="O1039" s="990"/>
      <c r="P1039" s="1123"/>
      <c r="Q1039" s="990"/>
      <c r="R1039" s="990"/>
      <c r="S1039" s="990"/>
      <c r="T1039" s="990"/>
      <c r="U1039" s="990"/>
      <c r="V1039" s="990"/>
      <c r="W1039" s="990"/>
      <c r="X1039" s="990"/>
      <c r="Y1039" s="990"/>
      <c r="Z1039" s="990"/>
      <c r="AA1039" s="990"/>
      <c r="AB1039" s="990"/>
      <c r="AC1039" s="990"/>
      <c r="AD1039" s="990"/>
      <c r="AE1039" s="990"/>
      <c r="AF1039" s="990"/>
      <c r="AG1039" s="1080"/>
      <c r="AH1039" s="1080"/>
      <c r="AI1039" s="1080"/>
      <c r="AJ1039" s="1080"/>
      <c r="AK1039" s="990"/>
    </row>
    <row r="1040">
      <c r="A1040" s="995"/>
      <c r="B1040" s="990"/>
      <c r="C1040" s="1122"/>
      <c r="D1040" s="995"/>
      <c r="E1040" s="995"/>
      <c r="F1040" s="990"/>
      <c r="G1040" s="990"/>
      <c r="H1040" s="990"/>
      <c r="I1040" s="990"/>
      <c r="J1040" s="1123"/>
      <c r="K1040" s="990"/>
      <c r="L1040" s="990"/>
      <c r="M1040" s="990"/>
      <c r="N1040" s="990"/>
      <c r="O1040" s="990"/>
      <c r="P1040" s="1123"/>
      <c r="Q1040" s="990"/>
      <c r="R1040" s="990"/>
      <c r="S1040" s="990"/>
      <c r="T1040" s="990"/>
      <c r="U1040" s="990"/>
      <c r="V1040" s="990"/>
      <c r="W1040" s="990"/>
      <c r="X1040" s="990"/>
      <c r="Y1040" s="990"/>
      <c r="Z1040" s="990"/>
      <c r="AA1040" s="990"/>
      <c r="AB1040" s="990"/>
      <c r="AC1040" s="990"/>
      <c r="AD1040" s="990"/>
      <c r="AE1040" s="990"/>
      <c r="AF1040" s="990"/>
      <c r="AG1040" s="1080"/>
      <c r="AH1040" s="1080"/>
      <c r="AI1040" s="1080"/>
      <c r="AJ1040" s="1080"/>
      <c r="AK1040" s="990"/>
    </row>
    <row r="1041">
      <c r="A1041" s="995"/>
      <c r="B1041" s="990"/>
      <c r="C1041" s="1122"/>
      <c r="D1041" s="995"/>
      <c r="E1041" s="995"/>
      <c r="F1041" s="990"/>
      <c r="G1041" s="990"/>
      <c r="H1041" s="990"/>
      <c r="I1041" s="990"/>
      <c r="J1041" s="1123"/>
      <c r="K1041" s="990"/>
      <c r="L1041" s="990"/>
      <c r="M1041" s="990"/>
      <c r="N1041" s="990"/>
      <c r="O1041" s="990"/>
      <c r="P1041" s="1123"/>
      <c r="Q1041" s="990"/>
      <c r="R1041" s="990"/>
      <c r="S1041" s="990"/>
      <c r="T1041" s="990"/>
      <c r="U1041" s="990"/>
      <c r="V1041" s="990"/>
      <c r="W1041" s="990"/>
      <c r="X1041" s="990"/>
      <c r="Y1041" s="990"/>
      <c r="Z1041" s="990"/>
      <c r="AA1041" s="990"/>
      <c r="AB1041" s="990"/>
      <c r="AC1041" s="990"/>
      <c r="AD1041" s="990"/>
      <c r="AE1041" s="990"/>
      <c r="AF1041" s="990"/>
      <c r="AG1041" s="1080"/>
      <c r="AH1041" s="1080"/>
      <c r="AI1041" s="1080"/>
      <c r="AJ1041" s="1080"/>
      <c r="AK1041" s="990"/>
    </row>
    <row r="1042">
      <c r="A1042" s="995"/>
      <c r="B1042" s="990"/>
      <c r="C1042" s="1122"/>
      <c r="D1042" s="995"/>
      <c r="E1042" s="995"/>
      <c r="F1042" s="990"/>
      <c r="G1042" s="990"/>
      <c r="H1042" s="990"/>
      <c r="I1042" s="990"/>
      <c r="J1042" s="1123"/>
      <c r="K1042" s="990"/>
      <c r="L1042" s="990"/>
      <c r="M1042" s="990"/>
      <c r="N1042" s="990"/>
      <c r="O1042" s="990"/>
      <c r="P1042" s="1123"/>
      <c r="Q1042" s="990"/>
      <c r="R1042" s="990"/>
      <c r="S1042" s="990"/>
      <c r="T1042" s="990"/>
      <c r="U1042" s="990"/>
      <c r="V1042" s="990"/>
      <c r="W1042" s="990"/>
      <c r="X1042" s="990"/>
      <c r="Y1042" s="990"/>
      <c r="Z1042" s="990"/>
      <c r="AA1042" s="990"/>
      <c r="AB1042" s="990"/>
      <c r="AC1042" s="990"/>
      <c r="AD1042" s="990"/>
      <c r="AE1042" s="990"/>
      <c r="AF1042" s="990"/>
      <c r="AG1042" s="1080"/>
      <c r="AH1042" s="1080"/>
      <c r="AI1042" s="1080"/>
      <c r="AJ1042" s="1080"/>
      <c r="AK1042" s="990"/>
    </row>
    <row r="1043">
      <c r="A1043" s="995"/>
      <c r="B1043" s="990"/>
      <c r="C1043" s="1122"/>
      <c r="D1043" s="995"/>
      <c r="E1043" s="995"/>
      <c r="F1043" s="990"/>
      <c r="G1043" s="990"/>
      <c r="H1043" s="990"/>
      <c r="I1043" s="990"/>
      <c r="J1043" s="1123"/>
      <c r="K1043" s="990"/>
      <c r="L1043" s="990"/>
      <c r="M1043" s="990"/>
      <c r="N1043" s="990"/>
      <c r="O1043" s="990"/>
      <c r="P1043" s="1123"/>
      <c r="Q1043" s="990"/>
      <c r="R1043" s="990"/>
      <c r="S1043" s="990"/>
      <c r="T1043" s="990"/>
      <c r="U1043" s="990"/>
      <c r="V1043" s="990"/>
      <c r="W1043" s="990"/>
      <c r="X1043" s="990"/>
      <c r="Y1043" s="990"/>
      <c r="Z1043" s="990"/>
      <c r="AA1043" s="990"/>
      <c r="AB1043" s="990"/>
      <c r="AC1043" s="990"/>
      <c r="AD1043" s="990"/>
      <c r="AE1043" s="990"/>
      <c r="AF1043" s="990"/>
      <c r="AG1043" s="1080"/>
      <c r="AH1043" s="1080"/>
      <c r="AI1043" s="1080"/>
      <c r="AJ1043" s="1080"/>
      <c r="AK1043" s="990"/>
    </row>
    <row r="1044">
      <c r="A1044" s="995"/>
      <c r="B1044" s="990"/>
      <c r="C1044" s="1122"/>
      <c r="D1044" s="995"/>
      <c r="E1044" s="995"/>
      <c r="F1044" s="990"/>
      <c r="G1044" s="990"/>
      <c r="H1044" s="990"/>
      <c r="I1044" s="990"/>
      <c r="J1044" s="1123"/>
      <c r="K1044" s="990"/>
      <c r="L1044" s="990"/>
      <c r="M1044" s="990"/>
      <c r="N1044" s="990"/>
      <c r="O1044" s="990"/>
      <c r="P1044" s="1123"/>
      <c r="Q1044" s="990"/>
      <c r="R1044" s="990"/>
      <c r="S1044" s="990"/>
      <c r="T1044" s="990"/>
      <c r="U1044" s="990"/>
      <c r="V1044" s="990"/>
      <c r="W1044" s="990"/>
      <c r="X1044" s="990"/>
      <c r="Y1044" s="990"/>
      <c r="Z1044" s="990"/>
      <c r="AA1044" s="990"/>
      <c r="AB1044" s="990"/>
      <c r="AC1044" s="990"/>
      <c r="AD1044" s="990"/>
      <c r="AE1044" s="990"/>
      <c r="AF1044" s="990"/>
      <c r="AG1044" s="1080"/>
      <c r="AH1044" s="1080"/>
      <c r="AI1044" s="1080"/>
      <c r="AJ1044" s="1080"/>
      <c r="AK1044" s="990"/>
    </row>
    <row r="1045">
      <c r="A1045" s="995"/>
      <c r="B1045" s="990"/>
      <c r="C1045" s="1122"/>
      <c r="D1045" s="995"/>
      <c r="E1045" s="995"/>
      <c r="F1045" s="990"/>
      <c r="G1045" s="990"/>
      <c r="H1045" s="990"/>
      <c r="I1045" s="990"/>
      <c r="J1045" s="1123"/>
      <c r="K1045" s="990"/>
      <c r="L1045" s="990"/>
      <c r="M1045" s="990"/>
      <c r="N1045" s="990"/>
      <c r="O1045" s="990"/>
      <c r="P1045" s="1123"/>
      <c r="Q1045" s="990"/>
      <c r="R1045" s="990"/>
      <c r="S1045" s="990"/>
      <c r="T1045" s="990"/>
      <c r="U1045" s="990"/>
      <c r="V1045" s="990"/>
      <c r="W1045" s="990"/>
      <c r="X1045" s="990"/>
      <c r="Y1045" s="990"/>
      <c r="Z1045" s="990"/>
      <c r="AA1045" s="990"/>
      <c r="AB1045" s="990"/>
      <c r="AC1045" s="990"/>
      <c r="AD1045" s="990"/>
      <c r="AE1045" s="990"/>
      <c r="AF1045" s="990"/>
      <c r="AG1045" s="1080"/>
      <c r="AH1045" s="1080"/>
      <c r="AI1045" s="1080"/>
      <c r="AJ1045" s="1080"/>
      <c r="AK1045" s="990"/>
    </row>
    <row r="1046">
      <c r="A1046" s="995"/>
      <c r="B1046" s="990"/>
      <c r="C1046" s="1122"/>
      <c r="D1046" s="995"/>
      <c r="E1046" s="995"/>
      <c r="F1046" s="990"/>
      <c r="G1046" s="990"/>
      <c r="H1046" s="990"/>
      <c r="I1046" s="990"/>
      <c r="J1046" s="1123"/>
      <c r="K1046" s="990"/>
      <c r="L1046" s="990"/>
      <c r="M1046" s="990"/>
      <c r="N1046" s="990"/>
      <c r="O1046" s="990"/>
      <c r="P1046" s="1123"/>
      <c r="Q1046" s="990"/>
      <c r="R1046" s="990"/>
      <c r="S1046" s="990"/>
      <c r="T1046" s="990"/>
      <c r="U1046" s="990"/>
      <c r="V1046" s="990"/>
      <c r="W1046" s="990"/>
      <c r="X1046" s="990"/>
      <c r="Y1046" s="990"/>
      <c r="Z1046" s="990"/>
      <c r="AA1046" s="990"/>
      <c r="AB1046" s="990"/>
      <c r="AC1046" s="990"/>
      <c r="AD1046" s="990"/>
      <c r="AE1046" s="990"/>
      <c r="AF1046" s="990"/>
      <c r="AG1046" s="1080"/>
      <c r="AH1046" s="1080"/>
      <c r="AI1046" s="1080"/>
      <c r="AJ1046" s="1080"/>
      <c r="AK1046" s="990"/>
    </row>
    <row r="1047">
      <c r="A1047" s="995"/>
      <c r="B1047" s="990"/>
      <c r="C1047" s="1122"/>
      <c r="D1047" s="995"/>
      <c r="E1047" s="995"/>
      <c r="F1047" s="990"/>
      <c r="G1047" s="990"/>
      <c r="H1047" s="990"/>
      <c r="I1047" s="990"/>
      <c r="J1047" s="1123"/>
      <c r="K1047" s="990"/>
      <c r="L1047" s="990"/>
      <c r="M1047" s="990"/>
      <c r="N1047" s="990"/>
      <c r="O1047" s="990"/>
      <c r="P1047" s="1123"/>
      <c r="Q1047" s="990"/>
      <c r="R1047" s="990"/>
      <c r="S1047" s="990"/>
      <c r="T1047" s="990"/>
      <c r="U1047" s="990"/>
      <c r="V1047" s="990"/>
      <c r="W1047" s="990"/>
      <c r="X1047" s="990"/>
      <c r="Y1047" s="990"/>
      <c r="Z1047" s="990"/>
      <c r="AA1047" s="990"/>
      <c r="AB1047" s="990"/>
      <c r="AC1047" s="990"/>
      <c r="AD1047" s="990"/>
      <c r="AE1047" s="990"/>
      <c r="AF1047" s="990"/>
      <c r="AG1047" s="1080"/>
      <c r="AH1047" s="1080"/>
      <c r="AI1047" s="1080"/>
      <c r="AJ1047" s="1080"/>
      <c r="AK1047" s="990"/>
    </row>
    <row r="1048">
      <c r="A1048" s="995"/>
      <c r="B1048" s="990"/>
      <c r="C1048" s="1122"/>
      <c r="D1048" s="995"/>
      <c r="E1048" s="995"/>
      <c r="F1048" s="990"/>
      <c r="G1048" s="990"/>
      <c r="H1048" s="990"/>
      <c r="I1048" s="990"/>
      <c r="J1048" s="1123"/>
      <c r="K1048" s="990"/>
      <c r="L1048" s="990"/>
      <c r="M1048" s="990"/>
      <c r="N1048" s="990"/>
      <c r="O1048" s="990"/>
      <c r="P1048" s="1123"/>
      <c r="Q1048" s="990"/>
      <c r="R1048" s="990"/>
      <c r="S1048" s="990"/>
      <c r="T1048" s="990"/>
      <c r="U1048" s="990"/>
      <c r="V1048" s="990"/>
      <c r="W1048" s="990"/>
      <c r="X1048" s="990"/>
      <c r="Y1048" s="990"/>
      <c r="Z1048" s="990"/>
      <c r="AA1048" s="990"/>
      <c r="AB1048" s="990"/>
      <c r="AC1048" s="990"/>
      <c r="AD1048" s="990"/>
      <c r="AE1048" s="990"/>
      <c r="AF1048" s="990"/>
      <c r="AG1048" s="1080"/>
      <c r="AH1048" s="1080"/>
      <c r="AI1048" s="1080"/>
      <c r="AJ1048" s="1080"/>
      <c r="AK1048" s="990"/>
    </row>
    <row r="1049">
      <c r="A1049" s="995"/>
      <c r="B1049" s="990"/>
      <c r="C1049" s="1122"/>
      <c r="D1049" s="995"/>
      <c r="E1049" s="995"/>
      <c r="F1049" s="990"/>
      <c r="G1049" s="990"/>
      <c r="H1049" s="990"/>
      <c r="I1049" s="990"/>
      <c r="J1049" s="1123"/>
      <c r="K1049" s="990"/>
      <c r="L1049" s="990"/>
      <c r="M1049" s="990"/>
      <c r="N1049" s="990"/>
      <c r="O1049" s="990"/>
      <c r="P1049" s="1123"/>
      <c r="Q1049" s="990"/>
      <c r="R1049" s="990"/>
      <c r="S1049" s="990"/>
      <c r="T1049" s="990"/>
      <c r="U1049" s="990"/>
      <c r="V1049" s="990"/>
      <c r="W1049" s="990"/>
      <c r="X1049" s="990"/>
      <c r="Y1049" s="990"/>
      <c r="Z1049" s="990"/>
      <c r="AA1049" s="990"/>
      <c r="AB1049" s="990"/>
      <c r="AC1049" s="990"/>
      <c r="AD1049" s="990"/>
      <c r="AE1049" s="990"/>
      <c r="AF1049" s="990"/>
      <c r="AG1049" s="1080"/>
      <c r="AH1049" s="1080"/>
      <c r="AI1049" s="1080"/>
      <c r="AJ1049" s="1080"/>
      <c r="AK1049" s="990"/>
    </row>
    <row r="1050">
      <c r="A1050" s="995"/>
      <c r="B1050" s="990"/>
      <c r="C1050" s="1122"/>
      <c r="D1050" s="995"/>
      <c r="E1050" s="995"/>
      <c r="F1050" s="990"/>
      <c r="G1050" s="990"/>
      <c r="H1050" s="990"/>
      <c r="I1050" s="990"/>
      <c r="J1050" s="1123"/>
      <c r="K1050" s="990"/>
      <c r="L1050" s="990"/>
      <c r="M1050" s="990"/>
      <c r="N1050" s="990"/>
      <c r="O1050" s="990"/>
      <c r="P1050" s="1123"/>
      <c r="Q1050" s="990"/>
      <c r="R1050" s="990"/>
      <c r="S1050" s="990"/>
      <c r="T1050" s="990"/>
      <c r="U1050" s="990"/>
      <c r="V1050" s="990"/>
      <c r="W1050" s="990"/>
      <c r="X1050" s="990"/>
      <c r="Y1050" s="990"/>
      <c r="Z1050" s="990"/>
      <c r="AA1050" s="990"/>
      <c r="AB1050" s="990"/>
      <c r="AC1050" s="990"/>
      <c r="AD1050" s="990"/>
      <c r="AE1050" s="990"/>
      <c r="AF1050" s="990"/>
      <c r="AG1050" s="1080"/>
      <c r="AH1050" s="1080"/>
      <c r="AI1050" s="1080"/>
      <c r="AJ1050" s="1080"/>
      <c r="AK1050" s="990"/>
    </row>
    <row r="1051">
      <c r="A1051" s="995"/>
      <c r="B1051" s="990"/>
      <c r="C1051" s="1122"/>
      <c r="D1051" s="995"/>
      <c r="E1051" s="995"/>
      <c r="F1051" s="990"/>
      <c r="G1051" s="990"/>
      <c r="H1051" s="990"/>
      <c r="I1051" s="990"/>
      <c r="J1051" s="1123"/>
      <c r="K1051" s="990"/>
      <c r="L1051" s="990"/>
      <c r="M1051" s="990"/>
      <c r="N1051" s="990"/>
      <c r="O1051" s="990"/>
      <c r="P1051" s="1123"/>
      <c r="Q1051" s="990"/>
      <c r="R1051" s="990"/>
      <c r="S1051" s="990"/>
      <c r="T1051" s="990"/>
      <c r="U1051" s="990"/>
      <c r="V1051" s="990"/>
      <c r="W1051" s="990"/>
      <c r="X1051" s="990"/>
      <c r="Y1051" s="990"/>
      <c r="Z1051" s="990"/>
      <c r="AA1051" s="990"/>
      <c r="AB1051" s="990"/>
      <c r="AC1051" s="990"/>
      <c r="AD1051" s="990"/>
      <c r="AE1051" s="990"/>
      <c r="AF1051" s="990"/>
      <c r="AG1051" s="1080"/>
      <c r="AH1051" s="1080"/>
      <c r="AI1051" s="1080"/>
      <c r="AJ1051" s="1080"/>
      <c r="AK1051" s="990"/>
    </row>
    <row r="1052">
      <c r="A1052" s="995"/>
      <c r="B1052" s="990"/>
      <c r="C1052" s="1122"/>
      <c r="D1052" s="995"/>
      <c r="E1052" s="995"/>
      <c r="F1052" s="990"/>
      <c r="G1052" s="990"/>
      <c r="H1052" s="990"/>
      <c r="I1052" s="990"/>
      <c r="J1052" s="1123"/>
      <c r="K1052" s="990"/>
      <c r="L1052" s="990"/>
      <c r="M1052" s="990"/>
      <c r="N1052" s="990"/>
      <c r="O1052" s="990"/>
      <c r="P1052" s="1123"/>
      <c r="Q1052" s="990"/>
      <c r="R1052" s="990"/>
      <c r="S1052" s="990"/>
      <c r="T1052" s="990"/>
      <c r="U1052" s="990"/>
      <c r="V1052" s="990"/>
      <c r="W1052" s="990"/>
      <c r="X1052" s="990"/>
      <c r="Y1052" s="990"/>
      <c r="Z1052" s="990"/>
      <c r="AA1052" s="990"/>
      <c r="AB1052" s="990"/>
      <c r="AC1052" s="990"/>
      <c r="AD1052" s="990"/>
      <c r="AE1052" s="990"/>
      <c r="AF1052" s="990"/>
      <c r="AG1052" s="1080"/>
      <c r="AH1052" s="1080"/>
      <c r="AI1052" s="1080"/>
      <c r="AJ1052" s="1080"/>
      <c r="AK1052" s="990"/>
    </row>
    <row r="1053">
      <c r="A1053" s="995"/>
      <c r="B1053" s="990"/>
      <c r="C1053" s="1122"/>
      <c r="D1053" s="995"/>
      <c r="E1053" s="995"/>
      <c r="F1053" s="990"/>
      <c r="G1053" s="990"/>
      <c r="H1053" s="990"/>
      <c r="I1053" s="990"/>
      <c r="J1053" s="1123"/>
      <c r="K1053" s="990"/>
      <c r="L1053" s="990"/>
      <c r="M1053" s="990"/>
      <c r="N1053" s="990"/>
      <c r="O1053" s="990"/>
      <c r="P1053" s="1123"/>
      <c r="Q1053" s="990"/>
      <c r="R1053" s="990"/>
      <c r="S1053" s="990"/>
      <c r="T1053" s="990"/>
      <c r="U1053" s="990"/>
      <c r="V1053" s="990"/>
      <c r="W1053" s="990"/>
      <c r="X1053" s="990"/>
      <c r="Y1053" s="990"/>
      <c r="Z1053" s="990"/>
      <c r="AA1053" s="990"/>
      <c r="AB1053" s="990"/>
      <c r="AC1053" s="990"/>
      <c r="AD1053" s="990"/>
      <c r="AE1053" s="990"/>
      <c r="AF1053" s="990"/>
      <c r="AG1053" s="1080"/>
      <c r="AH1053" s="1080"/>
      <c r="AI1053" s="1080"/>
      <c r="AJ1053" s="1080"/>
      <c r="AK1053" s="990"/>
    </row>
    <row r="1054">
      <c r="A1054" s="995"/>
      <c r="B1054" s="990"/>
      <c r="C1054" s="1122"/>
      <c r="D1054" s="995"/>
      <c r="E1054" s="995"/>
      <c r="F1054" s="990"/>
      <c r="G1054" s="990"/>
      <c r="H1054" s="990"/>
      <c r="I1054" s="990"/>
      <c r="J1054" s="1123"/>
      <c r="K1054" s="990"/>
      <c r="L1054" s="990"/>
      <c r="M1054" s="990"/>
      <c r="N1054" s="990"/>
      <c r="O1054" s="990"/>
      <c r="P1054" s="1123"/>
      <c r="Q1054" s="990"/>
      <c r="R1054" s="990"/>
      <c r="S1054" s="990"/>
      <c r="T1054" s="990"/>
      <c r="U1054" s="990"/>
      <c r="V1054" s="990"/>
      <c r="W1054" s="990"/>
      <c r="X1054" s="990"/>
      <c r="Y1054" s="990"/>
      <c r="Z1054" s="990"/>
      <c r="AA1054" s="990"/>
      <c r="AB1054" s="990"/>
      <c r="AC1054" s="990"/>
      <c r="AD1054" s="990"/>
      <c r="AE1054" s="990"/>
      <c r="AF1054" s="990"/>
      <c r="AG1054" s="1080"/>
      <c r="AH1054" s="1080"/>
      <c r="AI1054" s="1080"/>
      <c r="AJ1054" s="1080"/>
      <c r="AK1054" s="990"/>
    </row>
    <row r="1055">
      <c r="A1055" s="995"/>
      <c r="B1055" s="990"/>
      <c r="C1055" s="1122"/>
      <c r="D1055" s="995"/>
      <c r="E1055" s="995"/>
      <c r="F1055" s="990"/>
      <c r="G1055" s="990"/>
      <c r="H1055" s="990"/>
      <c r="I1055" s="990"/>
      <c r="J1055" s="1123"/>
      <c r="K1055" s="990"/>
      <c r="L1055" s="990"/>
      <c r="M1055" s="990"/>
      <c r="N1055" s="990"/>
      <c r="O1055" s="990"/>
      <c r="P1055" s="1123"/>
      <c r="Q1055" s="990"/>
      <c r="R1055" s="990"/>
      <c r="S1055" s="990"/>
      <c r="T1055" s="990"/>
      <c r="U1055" s="990"/>
      <c r="V1055" s="990"/>
      <c r="W1055" s="990"/>
      <c r="X1055" s="990"/>
      <c r="Y1055" s="990"/>
      <c r="Z1055" s="990"/>
      <c r="AA1055" s="990"/>
      <c r="AB1055" s="990"/>
      <c r="AC1055" s="990"/>
      <c r="AD1055" s="990"/>
      <c r="AE1055" s="990"/>
      <c r="AF1055" s="990"/>
      <c r="AG1055" s="1080"/>
      <c r="AH1055" s="1080"/>
      <c r="AI1055" s="1080"/>
      <c r="AJ1055" s="1080"/>
      <c r="AK1055" s="990"/>
    </row>
    <row r="1056">
      <c r="A1056" s="995"/>
      <c r="B1056" s="990"/>
      <c r="C1056" s="1122"/>
      <c r="D1056" s="995"/>
      <c r="E1056" s="995"/>
      <c r="F1056" s="990"/>
      <c r="G1056" s="990"/>
      <c r="H1056" s="990"/>
      <c r="I1056" s="990"/>
      <c r="J1056" s="1123"/>
      <c r="K1056" s="990"/>
      <c r="L1056" s="990"/>
      <c r="M1056" s="990"/>
      <c r="N1056" s="990"/>
      <c r="O1056" s="990"/>
      <c r="P1056" s="1123"/>
      <c r="Q1056" s="990"/>
      <c r="R1056" s="990"/>
      <c r="S1056" s="990"/>
      <c r="T1056" s="990"/>
      <c r="U1056" s="990"/>
      <c r="V1056" s="990"/>
      <c r="W1056" s="990"/>
      <c r="X1056" s="990"/>
      <c r="Y1056" s="990"/>
      <c r="Z1056" s="990"/>
      <c r="AA1056" s="990"/>
      <c r="AB1056" s="990"/>
      <c r="AC1056" s="990"/>
      <c r="AD1056" s="990"/>
      <c r="AE1056" s="990"/>
      <c r="AF1056" s="990"/>
      <c r="AG1056" s="1080"/>
      <c r="AH1056" s="1080"/>
      <c r="AI1056" s="1080"/>
      <c r="AJ1056" s="1080"/>
      <c r="AK1056" s="990"/>
    </row>
    <row r="1057">
      <c r="A1057" s="995"/>
      <c r="B1057" s="990"/>
      <c r="C1057" s="1122"/>
      <c r="D1057" s="995"/>
      <c r="E1057" s="995"/>
      <c r="F1057" s="990"/>
      <c r="G1057" s="990"/>
      <c r="H1057" s="990"/>
      <c r="I1057" s="990"/>
      <c r="J1057" s="1123"/>
      <c r="K1057" s="990"/>
      <c r="L1057" s="990"/>
      <c r="M1057" s="990"/>
      <c r="N1057" s="990"/>
      <c r="O1057" s="990"/>
      <c r="P1057" s="1123"/>
      <c r="Q1057" s="990"/>
      <c r="R1057" s="990"/>
      <c r="S1057" s="990"/>
      <c r="T1057" s="990"/>
      <c r="U1057" s="990"/>
      <c r="V1057" s="990"/>
      <c r="W1057" s="990"/>
      <c r="X1057" s="990"/>
      <c r="Y1057" s="990"/>
      <c r="Z1057" s="990"/>
      <c r="AA1057" s="990"/>
      <c r="AB1057" s="990"/>
      <c r="AC1057" s="990"/>
      <c r="AD1057" s="990"/>
      <c r="AE1057" s="990"/>
      <c r="AF1057" s="990"/>
      <c r="AG1057" s="1080"/>
      <c r="AH1057" s="1080"/>
      <c r="AI1057" s="1080"/>
      <c r="AJ1057" s="1080"/>
      <c r="AK1057" s="990"/>
    </row>
    <row r="1058">
      <c r="A1058" s="995"/>
      <c r="B1058" s="990"/>
      <c r="C1058" s="1122"/>
      <c r="D1058" s="995"/>
      <c r="E1058" s="995"/>
      <c r="F1058" s="990"/>
      <c r="G1058" s="990"/>
      <c r="H1058" s="990"/>
      <c r="I1058" s="990"/>
      <c r="J1058" s="1123"/>
      <c r="K1058" s="990"/>
      <c r="L1058" s="990"/>
      <c r="M1058" s="990"/>
      <c r="N1058" s="990"/>
      <c r="O1058" s="990"/>
      <c r="P1058" s="1123"/>
      <c r="Q1058" s="990"/>
      <c r="R1058" s="990"/>
      <c r="S1058" s="990"/>
      <c r="T1058" s="990"/>
      <c r="U1058" s="990"/>
      <c r="V1058" s="990"/>
      <c r="W1058" s="990"/>
      <c r="X1058" s="990"/>
      <c r="Y1058" s="990"/>
      <c r="Z1058" s="990"/>
      <c r="AA1058" s="990"/>
      <c r="AB1058" s="990"/>
      <c r="AC1058" s="990"/>
      <c r="AD1058" s="990"/>
      <c r="AE1058" s="990"/>
      <c r="AF1058" s="990"/>
      <c r="AG1058" s="1080"/>
      <c r="AH1058" s="1080"/>
      <c r="AI1058" s="1080"/>
      <c r="AJ1058" s="1080"/>
      <c r="AK1058" s="990"/>
    </row>
    <row r="1059">
      <c r="A1059" s="995"/>
      <c r="B1059" s="990"/>
      <c r="C1059" s="1122"/>
      <c r="D1059" s="995"/>
      <c r="E1059" s="995"/>
      <c r="F1059" s="990"/>
      <c r="G1059" s="990"/>
      <c r="H1059" s="990"/>
      <c r="I1059" s="990"/>
      <c r="J1059" s="1123"/>
      <c r="K1059" s="990"/>
      <c r="L1059" s="990"/>
      <c r="M1059" s="990"/>
      <c r="N1059" s="990"/>
      <c r="O1059" s="990"/>
      <c r="P1059" s="1123"/>
      <c r="Q1059" s="990"/>
      <c r="R1059" s="990"/>
      <c r="S1059" s="990"/>
      <c r="T1059" s="990"/>
      <c r="U1059" s="990"/>
      <c r="V1059" s="990"/>
      <c r="W1059" s="990"/>
      <c r="X1059" s="990"/>
      <c r="Y1059" s="990"/>
      <c r="Z1059" s="990"/>
      <c r="AA1059" s="990"/>
      <c r="AB1059" s="990"/>
      <c r="AC1059" s="990"/>
      <c r="AD1059" s="990"/>
      <c r="AE1059" s="990"/>
      <c r="AF1059" s="990"/>
      <c r="AG1059" s="1080"/>
      <c r="AH1059" s="1080"/>
      <c r="AI1059" s="1080"/>
      <c r="AJ1059" s="1080"/>
      <c r="AK1059" s="990"/>
    </row>
    <row r="1060">
      <c r="A1060" s="995"/>
      <c r="B1060" s="990"/>
      <c r="C1060" s="1122"/>
      <c r="D1060" s="995"/>
      <c r="E1060" s="995"/>
      <c r="F1060" s="990"/>
      <c r="G1060" s="990"/>
      <c r="H1060" s="990"/>
      <c r="I1060" s="990"/>
      <c r="J1060" s="1123"/>
      <c r="K1060" s="990"/>
      <c r="L1060" s="990"/>
      <c r="M1060" s="990"/>
      <c r="N1060" s="990"/>
      <c r="O1060" s="990"/>
      <c r="P1060" s="1123"/>
      <c r="Q1060" s="990"/>
      <c r="R1060" s="990"/>
      <c r="S1060" s="990"/>
      <c r="T1060" s="990"/>
      <c r="U1060" s="990"/>
      <c r="V1060" s="990"/>
      <c r="W1060" s="990"/>
      <c r="X1060" s="990"/>
      <c r="Y1060" s="990"/>
      <c r="Z1060" s="990"/>
      <c r="AA1060" s="990"/>
      <c r="AB1060" s="990"/>
      <c r="AC1060" s="990"/>
      <c r="AD1060" s="990"/>
      <c r="AE1060" s="990"/>
      <c r="AF1060" s="990"/>
      <c r="AG1060" s="1080"/>
      <c r="AH1060" s="1080"/>
      <c r="AI1060" s="1080"/>
      <c r="AJ1060" s="1080"/>
      <c r="AK1060" s="990"/>
    </row>
    <row r="1061">
      <c r="A1061" s="995"/>
      <c r="B1061" s="990"/>
      <c r="C1061" s="1122"/>
      <c r="D1061" s="995"/>
      <c r="E1061" s="995"/>
      <c r="F1061" s="990"/>
      <c r="G1061" s="990"/>
      <c r="H1061" s="990"/>
      <c r="I1061" s="990"/>
      <c r="J1061" s="1123"/>
      <c r="K1061" s="990"/>
      <c r="L1061" s="990"/>
      <c r="M1061" s="990"/>
      <c r="N1061" s="990"/>
      <c r="O1061" s="990"/>
      <c r="P1061" s="1123"/>
      <c r="Q1061" s="990"/>
      <c r="R1061" s="990"/>
      <c r="S1061" s="990"/>
      <c r="T1061" s="990"/>
      <c r="U1061" s="990"/>
      <c r="V1061" s="990"/>
      <c r="W1061" s="990"/>
      <c r="X1061" s="990"/>
      <c r="Y1061" s="990"/>
      <c r="Z1061" s="990"/>
      <c r="AA1061" s="990"/>
      <c r="AB1061" s="990"/>
      <c r="AC1061" s="990"/>
      <c r="AD1061" s="990"/>
      <c r="AE1061" s="990"/>
      <c r="AF1061" s="990"/>
      <c r="AG1061" s="1080"/>
      <c r="AH1061" s="1080"/>
      <c r="AI1061" s="1080"/>
      <c r="AJ1061" s="1080"/>
      <c r="AK1061" s="990"/>
    </row>
    <row r="1062">
      <c r="A1062" s="995"/>
      <c r="B1062" s="990"/>
      <c r="C1062" s="1122"/>
      <c r="D1062" s="995"/>
      <c r="E1062" s="995"/>
      <c r="F1062" s="990"/>
      <c r="G1062" s="990"/>
      <c r="H1062" s="990"/>
      <c r="I1062" s="990"/>
      <c r="J1062" s="1123"/>
      <c r="K1062" s="990"/>
      <c r="L1062" s="990"/>
      <c r="M1062" s="990"/>
      <c r="N1062" s="990"/>
      <c r="O1062" s="990"/>
      <c r="P1062" s="1123"/>
      <c r="Q1062" s="990"/>
      <c r="R1062" s="990"/>
      <c r="S1062" s="990"/>
      <c r="T1062" s="990"/>
      <c r="U1062" s="990"/>
      <c r="V1062" s="990"/>
      <c r="W1062" s="990"/>
      <c r="X1062" s="990"/>
      <c r="Y1062" s="990"/>
      <c r="Z1062" s="990"/>
      <c r="AA1062" s="990"/>
      <c r="AB1062" s="990"/>
      <c r="AC1062" s="990"/>
      <c r="AD1062" s="990"/>
      <c r="AE1062" s="990"/>
      <c r="AF1062" s="990"/>
      <c r="AG1062" s="1080"/>
      <c r="AH1062" s="1080"/>
      <c r="AI1062" s="1080"/>
      <c r="AJ1062" s="1080"/>
      <c r="AK1062" s="990"/>
    </row>
    <row r="1063">
      <c r="A1063" s="995"/>
      <c r="B1063" s="990"/>
      <c r="C1063" s="1122"/>
      <c r="D1063" s="995"/>
      <c r="E1063" s="995"/>
      <c r="F1063" s="990"/>
      <c r="G1063" s="990"/>
      <c r="H1063" s="990"/>
      <c r="I1063" s="990"/>
      <c r="J1063" s="1123"/>
      <c r="K1063" s="990"/>
      <c r="L1063" s="990"/>
      <c r="M1063" s="990"/>
      <c r="N1063" s="990"/>
      <c r="O1063" s="990"/>
      <c r="P1063" s="1123"/>
      <c r="Q1063" s="990"/>
      <c r="R1063" s="990"/>
      <c r="S1063" s="990"/>
      <c r="T1063" s="990"/>
      <c r="U1063" s="990"/>
      <c r="V1063" s="990"/>
      <c r="W1063" s="990"/>
      <c r="X1063" s="990"/>
      <c r="Y1063" s="990"/>
      <c r="Z1063" s="990"/>
      <c r="AA1063" s="990"/>
      <c r="AB1063" s="990"/>
      <c r="AC1063" s="990"/>
      <c r="AD1063" s="990"/>
      <c r="AE1063" s="990"/>
      <c r="AF1063" s="990"/>
      <c r="AG1063" s="1080"/>
      <c r="AH1063" s="1080"/>
      <c r="AI1063" s="1080"/>
      <c r="AJ1063" s="1080"/>
      <c r="AK1063" s="990"/>
    </row>
    <row r="1064">
      <c r="A1064" s="995"/>
      <c r="B1064" s="990"/>
      <c r="C1064" s="1122"/>
      <c r="D1064" s="995"/>
      <c r="E1064" s="995"/>
      <c r="F1064" s="990"/>
      <c r="G1064" s="990"/>
      <c r="H1064" s="990"/>
      <c r="I1064" s="990"/>
      <c r="J1064" s="1123"/>
      <c r="K1064" s="990"/>
      <c r="L1064" s="990"/>
      <c r="M1064" s="990"/>
      <c r="N1064" s="990"/>
      <c r="O1064" s="990"/>
      <c r="P1064" s="1123"/>
      <c r="Q1064" s="990"/>
      <c r="R1064" s="990"/>
      <c r="S1064" s="990"/>
      <c r="T1064" s="990"/>
      <c r="U1064" s="990"/>
      <c r="V1064" s="990"/>
      <c r="W1064" s="990"/>
      <c r="X1064" s="990"/>
      <c r="Y1064" s="990"/>
      <c r="Z1064" s="990"/>
      <c r="AA1064" s="990"/>
      <c r="AB1064" s="990"/>
      <c r="AC1064" s="990"/>
      <c r="AD1064" s="990"/>
      <c r="AE1064" s="990"/>
      <c r="AF1064" s="990"/>
      <c r="AG1064" s="1080"/>
      <c r="AH1064" s="1080"/>
      <c r="AI1064" s="1080"/>
      <c r="AJ1064" s="1080"/>
      <c r="AK1064" s="990"/>
    </row>
    <row r="1065">
      <c r="A1065" s="995"/>
      <c r="B1065" s="990"/>
      <c r="C1065" s="1122"/>
      <c r="D1065" s="995"/>
      <c r="E1065" s="995"/>
      <c r="F1065" s="990"/>
      <c r="G1065" s="990"/>
      <c r="H1065" s="990"/>
      <c r="I1065" s="990"/>
      <c r="J1065" s="1123"/>
      <c r="K1065" s="990"/>
      <c r="L1065" s="990"/>
      <c r="M1065" s="990"/>
      <c r="N1065" s="990"/>
      <c r="O1065" s="990"/>
      <c r="P1065" s="1123"/>
      <c r="Q1065" s="990"/>
      <c r="R1065" s="990"/>
      <c r="S1065" s="990"/>
      <c r="T1065" s="990"/>
      <c r="U1065" s="990"/>
      <c r="V1065" s="990"/>
      <c r="W1065" s="990"/>
      <c r="X1065" s="990"/>
      <c r="Y1065" s="990"/>
      <c r="Z1065" s="990"/>
      <c r="AA1065" s="990"/>
      <c r="AB1065" s="990"/>
      <c r="AC1065" s="990"/>
      <c r="AD1065" s="990"/>
      <c r="AE1065" s="990"/>
      <c r="AF1065" s="990"/>
      <c r="AG1065" s="1080"/>
      <c r="AH1065" s="1080"/>
      <c r="AI1065" s="1080"/>
      <c r="AJ1065" s="1080"/>
      <c r="AK1065" s="990"/>
    </row>
    <row r="1066">
      <c r="A1066" s="995"/>
      <c r="B1066" s="990"/>
      <c r="C1066" s="1122"/>
      <c r="D1066" s="995"/>
      <c r="E1066" s="995"/>
      <c r="F1066" s="990"/>
      <c r="G1066" s="990"/>
      <c r="H1066" s="990"/>
      <c r="I1066" s="990"/>
      <c r="J1066" s="1123"/>
      <c r="K1066" s="990"/>
      <c r="L1066" s="990"/>
      <c r="M1066" s="990"/>
      <c r="N1066" s="990"/>
      <c r="O1066" s="990"/>
      <c r="P1066" s="1123"/>
      <c r="Q1066" s="990"/>
      <c r="R1066" s="990"/>
      <c r="S1066" s="990"/>
      <c r="T1066" s="990"/>
      <c r="U1066" s="990"/>
      <c r="V1066" s="990"/>
      <c r="W1066" s="990"/>
      <c r="X1066" s="990"/>
      <c r="Y1066" s="990"/>
      <c r="Z1066" s="990"/>
      <c r="AA1066" s="990"/>
      <c r="AB1066" s="990"/>
      <c r="AC1066" s="990"/>
      <c r="AD1066" s="990"/>
      <c r="AE1066" s="990"/>
      <c r="AF1066" s="990"/>
      <c r="AG1066" s="1080"/>
      <c r="AH1066" s="1080"/>
      <c r="AI1066" s="1080"/>
      <c r="AJ1066" s="1080"/>
      <c r="AK1066" s="990"/>
    </row>
    <row r="1067">
      <c r="A1067" s="995"/>
      <c r="B1067" s="990"/>
      <c r="C1067" s="1122"/>
      <c r="D1067" s="995"/>
      <c r="E1067" s="995"/>
      <c r="F1067" s="990"/>
      <c r="G1067" s="990"/>
      <c r="H1067" s="990"/>
      <c r="I1067" s="990"/>
      <c r="J1067" s="1123"/>
      <c r="K1067" s="990"/>
      <c r="L1067" s="990"/>
      <c r="M1067" s="990"/>
      <c r="N1067" s="990"/>
      <c r="O1067" s="990"/>
      <c r="P1067" s="1123"/>
      <c r="Q1067" s="990"/>
      <c r="R1067" s="990"/>
      <c r="S1067" s="990"/>
      <c r="T1067" s="990"/>
      <c r="U1067" s="990"/>
      <c r="V1067" s="990"/>
      <c r="W1067" s="990"/>
      <c r="X1067" s="990"/>
      <c r="Y1067" s="990"/>
      <c r="Z1067" s="990"/>
      <c r="AA1067" s="990"/>
      <c r="AB1067" s="990"/>
      <c r="AC1067" s="990"/>
      <c r="AD1067" s="990"/>
      <c r="AE1067" s="990"/>
      <c r="AF1067" s="990"/>
      <c r="AG1067" s="1080"/>
      <c r="AH1067" s="1080"/>
      <c r="AI1067" s="1080"/>
      <c r="AJ1067" s="1080"/>
      <c r="AK1067" s="990"/>
    </row>
    <row r="1068">
      <c r="A1068" s="995"/>
      <c r="B1068" s="990"/>
      <c r="C1068" s="1122"/>
      <c r="D1068" s="995"/>
      <c r="E1068" s="995"/>
      <c r="F1068" s="990"/>
      <c r="G1068" s="990"/>
      <c r="H1068" s="990"/>
      <c r="I1068" s="990"/>
      <c r="J1068" s="1123"/>
      <c r="K1068" s="990"/>
      <c r="L1068" s="990"/>
      <c r="M1068" s="990"/>
      <c r="N1068" s="990"/>
      <c r="O1068" s="990"/>
      <c r="P1068" s="1123"/>
      <c r="Q1068" s="990"/>
      <c r="R1068" s="990"/>
      <c r="S1068" s="990"/>
      <c r="T1068" s="990"/>
      <c r="U1068" s="990"/>
      <c r="V1068" s="990"/>
      <c r="W1068" s="990"/>
      <c r="X1068" s="990"/>
      <c r="Y1068" s="990"/>
      <c r="Z1068" s="990"/>
      <c r="AA1068" s="990"/>
      <c r="AB1068" s="990"/>
      <c r="AC1068" s="990"/>
      <c r="AD1068" s="990"/>
      <c r="AE1068" s="990"/>
      <c r="AF1068" s="990"/>
      <c r="AG1068" s="1080"/>
      <c r="AH1068" s="1080"/>
      <c r="AI1068" s="1080"/>
      <c r="AJ1068" s="1080"/>
      <c r="AK1068" s="990"/>
    </row>
    <row r="1069">
      <c r="A1069" s="995"/>
      <c r="B1069" s="990"/>
      <c r="C1069" s="1122"/>
      <c r="D1069" s="995"/>
      <c r="E1069" s="995"/>
      <c r="F1069" s="990"/>
      <c r="G1069" s="990"/>
      <c r="H1069" s="990"/>
      <c r="I1069" s="990"/>
      <c r="J1069" s="1123"/>
      <c r="K1069" s="990"/>
      <c r="L1069" s="990"/>
      <c r="M1069" s="990"/>
      <c r="N1069" s="990"/>
      <c r="O1069" s="990"/>
      <c r="P1069" s="1123"/>
      <c r="Q1069" s="990"/>
      <c r="R1069" s="990"/>
      <c r="S1069" s="990"/>
      <c r="T1069" s="990"/>
      <c r="U1069" s="990"/>
      <c r="V1069" s="990"/>
      <c r="W1069" s="990"/>
      <c r="X1069" s="990"/>
      <c r="Y1069" s="990"/>
      <c r="Z1069" s="990"/>
      <c r="AA1069" s="990"/>
      <c r="AB1069" s="990"/>
      <c r="AC1069" s="990"/>
      <c r="AD1069" s="990"/>
      <c r="AE1069" s="990"/>
      <c r="AF1069" s="990"/>
      <c r="AG1069" s="1080"/>
      <c r="AH1069" s="1080"/>
      <c r="AI1069" s="1080"/>
      <c r="AJ1069" s="1080"/>
      <c r="AK1069" s="990"/>
    </row>
    <row r="1070">
      <c r="A1070" s="995"/>
      <c r="B1070" s="990"/>
      <c r="C1070" s="1122"/>
      <c r="D1070" s="995"/>
      <c r="E1070" s="995"/>
      <c r="F1070" s="990"/>
      <c r="G1070" s="990"/>
      <c r="H1070" s="990"/>
      <c r="I1070" s="990"/>
      <c r="J1070" s="1123"/>
      <c r="K1070" s="990"/>
      <c r="L1070" s="990"/>
      <c r="M1070" s="990"/>
      <c r="N1070" s="990"/>
      <c r="O1070" s="990"/>
      <c r="P1070" s="1123"/>
      <c r="Q1070" s="990"/>
      <c r="R1070" s="990"/>
      <c r="S1070" s="990"/>
      <c r="T1070" s="990"/>
      <c r="U1070" s="990"/>
      <c r="V1070" s="990"/>
      <c r="W1070" s="990"/>
      <c r="X1070" s="990"/>
      <c r="Y1070" s="990"/>
      <c r="Z1070" s="990"/>
      <c r="AA1070" s="990"/>
      <c r="AB1070" s="990"/>
      <c r="AC1070" s="990"/>
      <c r="AD1070" s="990"/>
      <c r="AE1070" s="990"/>
      <c r="AF1070" s="990"/>
      <c r="AG1070" s="1080"/>
      <c r="AH1070" s="1080"/>
      <c r="AI1070" s="1080"/>
      <c r="AJ1070" s="1080"/>
      <c r="AK1070" s="990"/>
    </row>
    <row r="1071">
      <c r="A1071" s="995"/>
      <c r="B1071" s="990"/>
      <c r="C1071" s="1122"/>
      <c r="D1071" s="995"/>
      <c r="E1071" s="995"/>
      <c r="F1071" s="990"/>
      <c r="G1071" s="990"/>
      <c r="H1071" s="990"/>
      <c r="I1071" s="990"/>
      <c r="J1071" s="1123"/>
      <c r="K1071" s="990"/>
      <c r="L1071" s="990"/>
      <c r="M1071" s="990"/>
      <c r="N1071" s="990"/>
      <c r="O1071" s="990"/>
      <c r="P1071" s="1123"/>
      <c r="Q1071" s="990"/>
      <c r="R1071" s="990"/>
      <c r="S1071" s="990"/>
      <c r="T1071" s="990"/>
      <c r="U1071" s="990"/>
      <c r="V1071" s="990"/>
      <c r="W1071" s="990"/>
      <c r="X1071" s="990"/>
      <c r="Y1071" s="990"/>
      <c r="Z1071" s="990"/>
      <c r="AA1071" s="990"/>
      <c r="AB1071" s="990"/>
      <c r="AC1071" s="990"/>
      <c r="AD1071" s="990"/>
      <c r="AE1071" s="990"/>
      <c r="AF1071" s="990"/>
      <c r="AG1071" s="1080"/>
      <c r="AH1071" s="1080"/>
      <c r="AI1071" s="1080"/>
      <c r="AJ1071" s="1080"/>
      <c r="AK1071" s="990"/>
    </row>
    <row r="1072">
      <c r="A1072" s="995"/>
      <c r="B1072" s="990"/>
      <c r="C1072" s="1122"/>
      <c r="D1072" s="995"/>
      <c r="E1072" s="995"/>
      <c r="F1072" s="990"/>
      <c r="G1072" s="990"/>
      <c r="H1072" s="990"/>
      <c r="I1072" s="990"/>
      <c r="J1072" s="1123"/>
      <c r="K1072" s="990"/>
      <c r="L1072" s="990"/>
      <c r="M1072" s="990"/>
      <c r="N1072" s="990"/>
      <c r="O1072" s="990"/>
      <c r="P1072" s="1123"/>
      <c r="Q1072" s="990"/>
      <c r="R1072" s="990"/>
      <c r="S1072" s="990"/>
      <c r="T1072" s="990"/>
      <c r="U1072" s="990"/>
      <c r="V1072" s="990"/>
      <c r="W1072" s="990"/>
      <c r="X1072" s="990"/>
      <c r="Y1072" s="990"/>
      <c r="Z1072" s="990"/>
      <c r="AA1072" s="990"/>
      <c r="AB1072" s="990"/>
      <c r="AC1072" s="990"/>
      <c r="AD1072" s="990"/>
      <c r="AE1072" s="990"/>
      <c r="AF1072" s="990"/>
      <c r="AG1072" s="1080"/>
      <c r="AH1072" s="1080"/>
      <c r="AI1072" s="1080"/>
      <c r="AJ1072" s="1080"/>
      <c r="AK1072" s="990"/>
    </row>
    <row r="1073">
      <c r="A1073" s="995"/>
      <c r="B1073" s="990"/>
      <c r="C1073" s="1122"/>
      <c r="D1073" s="995"/>
      <c r="E1073" s="995"/>
      <c r="F1073" s="990"/>
      <c r="G1073" s="990"/>
      <c r="H1073" s="990"/>
      <c r="I1073" s="990"/>
      <c r="J1073" s="1123"/>
      <c r="K1073" s="990"/>
      <c r="L1073" s="990"/>
      <c r="M1073" s="990"/>
      <c r="N1073" s="990"/>
      <c r="O1073" s="990"/>
      <c r="P1073" s="1123"/>
      <c r="Q1073" s="990"/>
      <c r="R1073" s="990"/>
      <c r="S1073" s="990"/>
      <c r="T1073" s="990"/>
      <c r="U1073" s="990"/>
      <c r="V1073" s="990"/>
      <c r="W1073" s="990"/>
      <c r="X1073" s="990"/>
      <c r="Y1073" s="990"/>
      <c r="Z1073" s="990"/>
      <c r="AA1073" s="990"/>
      <c r="AB1073" s="990"/>
      <c r="AC1073" s="990"/>
      <c r="AD1073" s="990"/>
      <c r="AE1073" s="990"/>
      <c r="AF1073" s="990"/>
      <c r="AG1073" s="1080"/>
      <c r="AH1073" s="1080"/>
      <c r="AI1073" s="1080"/>
      <c r="AJ1073" s="1080"/>
      <c r="AK1073" s="990"/>
    </row>
    <row r="1074">
      <c r="A1074" s="995"/>
      <c r="B1074" s="990"/>
      <c r="C1074" s="1122"/>
      <c r="D1074" s="995"/>
      <c r="E1074" s="995"/>
      <c r="F1074" s="990"/>
      <c r="G1074" s="990"/>
      <c r="H1074" s="990"/>
      <c r="I1074" s="990"/>
      <c r="J1074" s="1123"/>
      <c r="K1074" s="990"/>
      <c r="L1074" s="990"/>
      <c r="M1074" s="990"/>
      <c r="N1074" s="990"/>
      <c r="O1074" s="990"/>
      <c r="P1074" s="1123"/>
      <c r="Q1074" s="990"/>
      <c r="R1074" s="990"/>
      <c r="S1074" s="990"/>
      <c r="T1074" s="990"/>
      <c r="U1074" s="990"/>
      <c r="V1074" s="990"/>
      <c r="W1074" s="990"/>
      <c r="X1074" s="990"/>
      <c r="Y1074" s="990"/>
      <c r="Z1074" s="990"/>
      <c r="AA1074" s="990"/>
      <c r="AB1074" s="990"/>
      <c r="AC1074" s="990"/>
      <c r="AD1074" s="990"/>
      <c r="AE1074" s="990"/>
      <c r="AF1074" s="990"/>
      <c r="AG1074" s="1080"/>
      <c r="AH1074" s="1080"/>
      <c r="AI1074" s="1080"/>
      <c r="AJ1074" s="1080"/>
      <c r="AK1074" s="990"/>
    </row>
    <row r="1075">
      <c r="A1075" s="995"/>
      <c r="B1075" s="990"/>
      <c r="C1075" s="1122"/>
      <c r="D1075" s="995"/>
      <c r="E1075" s="995"/>
      <c r="F1075" s="990"/>
      <c r="G1075" s="990"/>
      <c r="H1075" s="990"/>
      <c r="I1075" s="990"/>
      <c r="J1075" s="1123"/>
      <c r="K1075" s="990"/>
      <c r="L1075" s="990"/>
      <c r="M1075" s="990"/>
      <c r="N1075" s="990"/>
      <c r="O1075" s="990"/>
      <c r="P1075" s="1123"/>
      <c r="Q1075" s="990"/>
      <c r="R1075" s="990"/>
      <c r="S1075" s="990"/>
      <c r="T1075" s="990"/>
      <c r="U1075" s="990"/>
      <c r="V1075" s="990"/>
      <c r="W1075" s="990"/>
      <c r="X1075" s="990"/>
      <c r="Y1075" s="990"/>
      <c r="Z1075" s="990"/>
      <c r="AA1075" s="990"/>
      <c r="AB1075" s="990"/>
      <c r="AC1075" s="990"/>
      <c r="AD1075" s="990"/>
      <c r="AE1075" s="990"/>
      <c r="AF1075" s="990"/>
      <c r="AG1075" s="1080"/>
      <c r="AH1075" s="1080"/>
      <c r="AI1075" s="1080"/>
      <c r="AJ1075" s="1080"/>
      <c r="AK1075" s="990"/>
    </row>
    <row r="1076">
      <c r="A1076" s="995"/>
      <c r="B1076" s="990"/>
      <c r="C1076" s="1122"/>
      <c r="D1076" s="995"/>
      <c r="E1076" s="995"/>
      <c r="F1076" s="990"/>
      <c r="G1076" s="990"/>
      <c r="H1076" s="990"/>
      <c r="I1076" s="990"/>
      <c r="J1076" s="1123"/>
      <c r="K1076" s="990"/>
      <c r="L1076" s="990"/>
      <c r="M1076" s="990"/>
      <c r="N1076" s="990"/>
      <c r="O1076" s="990"/>
      <c r="P1076" s="1123"/>
      <c r="Q1076" s="990"/>
      <c r="R1076" s="990"/>
      <c r="S1076" s="990"/>
      <c r="T1076" s="990"/>
      <c r="U1076" s="990"/>
      <c r="V1076" s="990"/>
      <c r="W1076" s="990"/>
      <c r="X1076" s="990"/>
      <c r="Y1076" s="990"/>
      <c r="Z1076" s="990"/>
      <c r="AA1076" s="990"/>
      <c r="AB1076" s="990"/>
      <c r="AC1076" s="990"/>
      <c r="AD1076" s="990"/>
      <c r="AE1076" s="990"/>
      <c r="AF1076" s="990"/>
      <c r="AG1076" s="1080"/>
      <c r="AH1076" s="1080"/>
      <c r="AI1076" s="1080"/>
      <c r="AJ1076" s="1080"/>
      <c r="AK1076" s="990"/>
    </row>
    <row r="1077">
      <c r="A1077" s="995"/>
      <c r="B1077" s="990"/>
      <c r="C1077" s="1122"/>
      <c r="D1077" s="995"/>
      <c r="E1077" s="995"/>
      <c r="F1077" s="990"/>
      <c r="G1077" s="990"/>
      <c r="H1077" s="990"/>
      <c r="I1077" s="990"/>
      <c r="J1077" s="1123"/>
      <c r="K1077" s="990"/>
      <c r="L1077" s="990"/>
      <c r="M1077" s="990"/>
      <c r="N1077" s="990"/>
      <c r="O1077" s="990"/>
      <c r="P1077" s="1123"/>
      <c r="Q1077" s="990"/>
      <c r="R1077" s="990"/>
      <c r="S1077" s="990"/>
      <c r="T1077" s="990"/>
      <c r="U1077" s="990"/>
      <c r="V1077" s="990"/>
      <c r="W1077" s="990"/>
      <c r="X1077" s="990"/>
      <c r="Y1077" s="990"/>
      <c r="Z1077" s="990"/>
      <c r="AA1077" s="990"/>
      <c r="AB1077" s="990"/>
      <c r="AC1077" s="990"/>
      <c r="AD1077" s="990"/>
      <c r="AE1077" s="990"/>
      <c r="AF1077" s="990"/>
      <c r="AG1077" s="1080"/>
      <c r="AH1077" s="1080"/>
      <c r="AI1077" s="1080"/>
      <c r="AJ1077" s="1080"/>
      <c r="AK1077" s="990"/>
    </row>
    <row r="1078">
      <c r="A1078" s="995"/>
      <c r="B1078" s="990"/>
      <c r="C1078" s="1122"/>
      <c r="D1078" s="995"/>
      <c r="E1078" s="995"/>
      <c r="F1078" s="990"/>
      <c r="G1078" s="990"/>
      <c r="H1078" s="990"/>
      <c r="I1078" s="990"/>
      <c r="J1078" s="1123"/>
      <c r="K1078" s="990"/>
      <c r="L1078" s="990"/>
      <c r="M1078" s="990"/>
      <c r="N1078" s="990"/>
      <c r="O1078" s="990"/>
      <c r="P1078" s="1123"/>
      <c r="Q1078" s="990"/>
      <c r="R1078" s="990"/>
      <c r="S1078" s="990"/>
      <c r="T1078" s="990"/>
      <c r="U1078" s="990"/>
      <c r="V1078" s="990"/>
      <c r="W1078" s="990"/>
      <c r="X1078" s="990"/>
      <c r="Y1078" s="990"/>
      <c r="Z1078" s="990"/>
      <c r="AA1078" s="990"/>
      <c r="AB1078" s="990"/>
      <c r="AC1078" s="990"/>
      <c r="AD1078" s="990"/>
      <c r="AE1078" s="990"/>
      <c r="AF1078" s="990"/>
      <c r="AG1078" s="1080"/>
      <c r="AH1078" s="1080"/>
      <c r="AI1078" s="1080"/>
      <c r="AJ1078" s="1080"/>
      <c r="AK1078" s="990"/>
    </row>
    <row r="1079">
      <c r="A1079" s="995"/>
      <c r="B1079" s="990"/>
      <c r="C1079" s="1122"/>
      <c r="D1079" s="995"/>
      <c r="E1079" s="995"/>
      <c r="F1079" s="990"/>
      <c r="G1079" s="990"/>
      <c r="H1079" s="990"/>
      <c r="I1079" s="990"/>
      <c r="J1079" s="1123"/>
      <c r="K1079" s="990"/>
      <c r="L1079" s="990"/>
      <c r="M1079" s="990"/>
      <c r="N1079" s="990"/>
      <c r="O1079" s="990"/>
      <c r="P1079" s="1123"/>
      <c r="Q1079" s="990"/>
      <c r="R1079" s="990"/>
      <c r="S1079" s="990"/>
      <c r="T1079" s="990"/>
      <c r="U1079" s="990"/>
      <c r="V1079" s="990"/>
      <c r="W1079" s="990"/>
      <c r="X1079" s="990"/>
      <c r="Y1079" s="990"/>
      <c r="Z1079" s="990"/>
      <c r="AA1079" s="990"/>
      <c r="AB1079" s="990"/>
      <c r="AC1079" s="990"/>
      <c r="AD1079" s="990"/>
      <c r="AE1079" s="990"/>
      <c r="AF1079" s="990"/>
      <c r="AG1079" s="1080"/>
      <c r="AH1079" s="1080"/>
      <c r="AI1079" s="1080"/>
      <c r="AJ1079" s="1080"/>
      <c r="AK1079" s="990"/>
    </row>
    <row r="1080">
      <c r="A1080" s="995"/>
      <c r="B1080" s="990"/>
      <c r="C1080" s="1122"/>
      <c r="D1080" s="995"/>
      <c r="E1080" s="995"/>
      <c r="F1080" s="990"/>
      <c r="G1080" s="990"/>
      <c r="H1080" s="990"/>
      <c r="I1080" s="990"/>
      <c r="J1080" s="1123"/>
      <c r="K1080" s="990"/>
      <c r="L1080" s="990"/>
      <c r="M1080" s="990"/>
      <c r="N1080" s="990"/>
      <c r="O1080" s="990"/>
      <c r="P1080" s="1123"/>
      <c r="Q1080" s="990"/>
      <c r="R1080" s="990"/>
      <c r="S1080" s="990"/>
      <c r="T1080" s="990"/>
      <c r="U1080" s="990"/>
      <c r="V1080" s="990"/>
      <c r="W1080" s="990"/>
      <c r="X1080" s="990"/>
      <c r="Y1080" s="990"/>
      <c r="Z1080" s="990"/>
      <c r="AA1080" s="990"/>
      <c r="AB1080" s="990"/>
      <c r="AC1080" s="990"/>
      <c r="AD1080" s="990"/>
      <c r="AE1080" s="990"/>
      <c r="AF1080" s="990"/>
      <c r="AG1080" s="1080"/>
      <c r="AH1080" s="1080"/>
      <c r="AI1080" s="1080"/>
      <c r="AJ1080" s="1080"/>
      <c r="AK1080" s="990"/>
    </row>
    <row r="1081">
      <c r="A1081" s="995"/>
      <c r="B1081" s="990"/>
      <c r="C1081" s="1122"/>
      <c r="D1081" s="995"/>
      <c r="E1081" s="995"/>
      <c r="F1081" s="990"/>
      <c r="G1081" s="990"/>
      <c r="H1081" s="990"/>
      <c r="I1081" s="990"/>
      <c r="J1081" s="1123"/>
      <c r="K1081" s="990"/>
      <c r="L1081" s="990"/>
      <c r="M1081" s="990"/>
      <c r="N1081" s="990"/>
      <c r="O1081" s="990"/>
      <c r="P1081" s="1123"/>
      <c r="Q1081" s="990"/>
      <c r="R1081" s="990"/>
      <c r="S1081" s="990"/>
      <c r="T1081" s="990"/>
      <c r="U1081" s="990"/>
      <c r="V1081" s="990"/>
      <c r="W1081" s="990"/>
      <c r="X1081" s="990"/>
      <c r="Y1081" s="990"/>
      <c r="Z1081" s="990"/>
      <c r="AA1081" s="990"/>
      <c r="AB1081" s="990"/>
      <c r="AC1081" s="990"/>
      <c r="AD1081" s="990"/>
      <c r="AE1081" s="990"/>
      <c r="AF1081" s="990"/>
      <c r="AG1081" s="1080"/>
      <c r="AH1081" s="1080"/>
      <c r="AI1081" s="1080"/>
      <c r="AJ1081" s="1080"/>
      <c r="AK1081" s="990"/>
    </row>
    <row r="1082">
      <c r="A1082" s="995"/>
      <c r="B1082" s="990"/>
      <c r="C1082" s="1122"/>
      <c r="D1082" s="995"/>
      <c r="E1082" s="995"/>
      <c r="F1082" s="990"/>
      <c r="G1082" s="990"/>
      <c r="H1082" s="990"/>
      <c r="I1082" s="990"/>
      <c r="J1082" s="1123"/>
      <c r="K1082" s="990"/>
      <c r="L1082" s="990"/>
      <c r="M1082" s="990"/>
      <c r="N1082" s="990"/>
      <c r="O1082" s="990"/>
      <c r="P1082" s="1123"/>
      <c r="Q1082" s="990"/>
      <c r="R1082" s="990"/>
      <c r="S1082" s="990"/>
      <c r="T1082" s="990"/>
      <c r="U1082" s="990"/>
      <c r="V1082" s="990"/>
      <c r="W1082" s="990"/>
      <c r="X1082" s="990"/>
      <c r="Y1082" s="990"/>
      <c r="Z1082" s="990"/>
      <c r="AA1082" s="990"/>
      <c r="AB1082" s="990"/>
      <c r="AC1082" s="990"/>
      <c r="AD1082" s="990"/>
      <c r="AE1082" s="990"/>
      <c r="AF1082" s="990"/>
      <c r="AG1082" s="1080"/>
      <c r="AH1082" s="1080"/>
      <c r="AI1082" s="1080"/>
      <c r="AJ1082" s="1080"/>
      <c r="AK1082" s="990"/>
    </row>
    <row r="1083">
      <c r="A1083" s="995"/>
      <c r="B1083" s="990"/>
      <c r="C1083" s="1122"/>
      <c r="D1083" s="995"/>
      <c r="E1083" s="995"/>
      <c r="F1083" s="990"/>
      <c r="G1083" s="990"/>
      <c r="H1083" s="990"/>
      <c r="I1083" s="990"/>
      <c r="J1083" s="1123"/>
      <c r="K1083" s="990"/>
      <c r="L1083" s="990"/>
      <c r="M1083" s="990"/>
      <c r="N1083" s="990"/>
      <c r="O1083" s="990"/>
      <c r="P1083" s="1123"/>
      <c r="Q1083" s="990"/>
      <c r="R1083" s="990"/>
      <c r="S1083" s="990"/>
      <c r="T1083" s="990"/>
      <c r="U1083" s="990"/>
      <c r="V1083" s="990"/>
      <c r="W1083" s="990"/>
      <c r="X1083" s="990"/>
      <c r="Y1083" s="990"/>
      <c r="Z1083" s="990"/>
      <c r="AA1083" s="990"/>
      <c r="AB1083" s="990"/>
      <c r="AC1083" s="990"/>
      <c r="AD1083" s="990"/>
      <c r="AE1083" s="990"/>
      <c r="AF1083" s="990"/>
      <c r="AG1083" s="1080"/>
      <c r="AH1083" s="1080"/>
      <c r="AI1083" s="1080"/>
      <c r="AJ1083" s="1080"/>
      <c r="AK1083" s="990"/>
    </row>
    <row r="1084">
      <c r="A1084" s="995"/>
      <c r="B1084" s="990"/>
      <c r="C1084" s="1122"/>
      <c r="D1084" s="995"/>
      <c r="E1084" s="995"/>
      <c r="F1084" s="990"/>
      <c r="G1084" s="990"/>
      <c r="H1084" s="990"/>
      <c r="I1084" s="990"/>
      <c r="J1084" s="1123"/>
      <c r="K1084" s="990"/>
      <c r="L1084" s="990"/>
      <c r="M1084" s="990"/>
      <c r="N1084" s="990"/>
      <c r="O1084" s="990"/>
      <c r="P1084" s="1123"/>
      <c r="Q1084" s="990"/>
      <c r="R1084" s="990"/>
      <c r="S1084" s="990"/>
      <c r="T1084" s="990"/>
      <c r="U1084" s="990"/>
      <c r="V1084" s="990"/>
      <c r="W1084" s="990"/>
      <c r="X1084" s="990"/>
      <c r="Y1084" s="990"/>
      <c r="Z1084" s="990"/>
      <c r="AA1084" s="990"/>
      <c r="AB1084" s="990"/>
      <c r="AC1084" s="990"/>
      <c r="AD1084" s="990"/>
      <c r="AE1084" s="990"/>
      <c r="AF1084" s="990"/>
      <c r="AG1084" s="1080"/>
      <c r="AH1084" s="1080"/>
      <c r="AI1084" s="1080"/>
      <c r="AJ1084" s="1080"/>
      <c r="AK1084" s="990"/>
    </row>
    <row r="1085">
      <c r="A1085" s="995"/>
      <c r="B1085" s="990"/>
      <c r="C1085" s="1122"/>
      <c r="D1085" s="995"/>
      <c r="E1085" s="995"/>
      <c r="F1085" s="990"/>
      <c r="G1085" s="990"/>
      <c r="H1085" s="990"/>
      <c r="I1085" s="990"/>
      <c r="J1085" s="1123"/>
      <c r="K1085" s="990"/>
      <c r="L1085" s="990"/>
      <c r="M1085" s="990"/>
      <c r="N1085" s="990"/>
      <c r="O1085" s="990"/>
      <c r="P1085" s="1123"/>
      <c r="Q1085" s="990"/>
      <c r="R1085" s="990"/>
      <c r="S1085" s="990"/>
      <c r="T1085" s="990"/>
      <c r="U1085" s="990"/>
      <c r="V1085" s="990"/>
      <c r="W1085" s="990"/>
      <c r="X1085" s="990"/>
      <c r="Y1085" s="990"/>
      <c r="Z1085" s="990"/>
      <c r="AA1085" s="990"/>
      <c r="AB1085" s="990"/>
      <c r="AC1085" s="990"/>
      <c r="AD1085" s="990"/>
      <c r="AE1085" s="990"/>
      <c r="AF1085" s="990"/>
      <c r="AG1085" s="1080"/>
      <c r="AH1085" s="1080"/>
      <c r="AI1085" s="1080"/>
      <c r="AJ1085" s="1080"/>
      <c r="AK1085" s="990"/>
    </row>
    <row r="1086">
      <c r="A1086" s="995"/>
      <c r="B1086" s="990"/>
      <c r="C1086" s="1122"/>
      <c r="D1086" s="995"/>
      <c r="E1086" s="995"/>
      <c r="F1086" s="990"/>
      <c r="G1086" s="990"/>
      <c r="H1086" s="990"/>
      <c r="I1086" s="990"/>
      <c r="J1086" s="1123"/>
      <c r="K1086" s="990"/>
      <c r="L1086" s="990"/>
      <c r="M1086" s="990"/>
      <c r="N1086" s="990"/>
      <c r="O1086" s="990"/>
      <c r="P1086" s="1123"/>
      <c r="Q1086" s="990"/>
      <c r="R1086" s="990"/>
      <c r="S1086" s="990"/>
      <c r="T1086" s="990"/>
      <c r="U1086" s="990"/>
      <c r="V1086" s="990"/>
      <c r="W1086" s="990"/>
      <c r="X1086" s="990"/>
      <c r="Y1086" s="990"/>
      <c r="Z1086" s="990"/>
      <c r="AA1086" s="990"/>
      <c r="AB1086" s="990"/>
      <c r="AC1086" s="990"/>
      <c r="AD1086" s="990"/>
      <c r="AE1086" s="990"/>
      <c r="AF1086" s="990"/>
      <c r="AG1086" s="1080"/>
      <c r="AH1086" s="1080"/>
      <c r="AI1086" s="1080"/>
      <c r="AJ1086" s="1080"/>
      <c r="AK1086" s="990"/>
    </row>
    <row r="1087">
      <c r="A1087" s="995"/>
      <c r="B1087" s="990"/>
      <c r="C1087" s="1122"/>
      <c r="D1087" s="995"/>
      <c r="E1087" s="995"/>
      <c r="F1087" s="990"/>
      <c r="G1087" s="990"/>
      <c r="H1087" s="990"/>
      <c r="I1087" s="990"/>
      <c r="J1087" s="1123"/>
      <c r="K1087" s="990"/>
      <c r="L1087" s="990"/>
      <c r="M1087" s="990"/>
      <c r="N1087" s="990"/>
      <c r="O1087" s="990"/>
      <c r="P1087" s="1123"/>
      <c r="Q1087" s="990"/>
      <c r="R1087" s="990"/>
      <c r="S1087" s="990"/>
      <c r="T1087" s="990"/>
      <c r="U1087" s="990"/>
      <c r="V1087" s="990"/>
      <c r="W1087" s="990"/>
      <c r="X1087" s="990"/>
      <c r="Y1087" s="990"/>
      <c r="Z1087" s="990"/>
      <c r="AA1087" s="990"/>
      <c r="AB1087" s="990"/>
      <c r="AC1087" s="990"/>
      <c r="AD1087" s="990"/>
      <c r="AE1087" s="990"/>
      <c r="AF1087" s="990"/>
      <c r="AG1087" s="1080"/>
      <c r="AH1087" s="1080"/>
      <c r="AI1087" s="1080"/>
      <c r="AJ1087" s="1080"/>
      <c r="AK1087" s="990"/>
    </row>
    <row r="1088">
      <c r="A1088" s="995"/>
      <c r="B1088" s="990"/>
      <c r="C1088" s="1122"/>
      <c r="D1088" s="995"/>
      <c r="E1088" s="995"/>
      <c r="F1088" s="990"/>
      <c r="G1088" s="990"/>
      <c r="H1088" s="990"/>
      <c r="I1088" s="990"/>
      <c r="J1088" s="1123"/>
      <c r="K1088" s="990"/>
      <c r="L1088" s="990"/>
      <c r="M1088" s="990"/>
      <c r="N1088" s="990"/>
      <c r="O1088" s="990"/>
      <c r="P1088" s="1123"/>
      <c r="Q1088" s="990"/>
      <c r="R1088" s="990"/>
      <c r="S1088" s="990"/>
      <c r="T1088" s="990"/>
      <c r="U1088" s="990"/>
      <c r="V1088" s="990"/>
      <c r="W1088" s="990"/>
      <c r="X1088" s="990"/>
      <c r="Y1088" s="990"/>
      <c r="Z1088" s="990"/>
      <c r="AA1088" s="990"/>
      <c r="AB1088" s="990"/>
      <c r="AC1088" s="990"/>
      <c r="AD1088" s="990"/>
      <c r="AE1088" s="990"/>
      <c r="AF1088" s="990"/>
      <c r="AG1088" s="1080"/>
      <c r="AH1088" s="1080"/>
      <c r="AI1088" s="1080"/>
      <c r="AJ1088" s="1080"/>
      <c r="AK1088" s="990"/>
    </row>
    <row r="1089">
      <c r="A1089" s="995"/>
      <c r="B1089" s="990"/>
      <c r="C1089" s="1122"/>
      <c r="D1089" s="995"/>
      <c r="E1089" s="995"/>
      <c r="F1089" s="990"/>
      <c r="G1089" s="990"/>
      <c r="H1089" s="990"/>
      <c r="I1089" s="990"/>
      <c r="J1089" s="1123"/>
      <c r="K1089" s="990"/>
      <c r="L1089" s="990"/>
      <c r="M1089" s="990"/>
      <c r="N1089" s="990"/>
      <c r="O1089" s="990"/>
      <c r="P1089" s="1123"/>
      <c r="Q1089" s="990"/>
      <c r="R1089" s="990"/>
      <c r="S1089" s="990"/>
      <c r="T1089" s="990"/>
      <c r="U1089" s="990"/>
      <c r="V1089" s="990"/>
      <c r="W1089" s="990"/>
      <c r="X1089" s="990"/>
      <c r="Y1089" s="990"/>
      <c r="Z1089" s="990"/>
      <c r="AA1089" s="990"/>
      <c r="AB1089" s="990"/>
      <c r="AC1089" s="990"/>
      <c r="AD1089" s="990"/>
      <c r="AE1089" s="990"/>
      <c r="AF1089" s="990"/>
      <c r="AG1089" s="1080"/>
      <c r="AH1089" s="1080"/>
      <c r="AI1089" s="1080"/>
      <c r="AJ1089" s="1080"/>
      <c r="AK1089" s="990"/>
    </row>
    <row r="1090">
      <c r="A1090" s="995"/>
      <c r="B1090" s="990"/>
      <c r="C1090" s="1122"/>
      <c r="D1090" s="995"/>
      <c r="E1090" s="995"/>
      <c r="F1090" s="990"/>
      <c r="G1090" s="990"/>
      <c r="H1090" s="990"/>
      <c r="I1090" s="990"/>
      <c r="J1090" s="1123"/>
      <c r="K1090" s="990"/>
      <c r="L1090" s="990"/>
      <c r="M1090" s="990"/>
      <c r="N1090" s="990"/>
      <c r="O1090" s="990"/>
      <c r="P1090" s="1123"/>
      <c r="Q1090" s="990"/>
      <c r="R1090" s="990"/>
      <c r="S1090" s="990"/>
      <c r="T1090" s="990"/>
      <c r="U1090" s="990"/>
      <c r="V1090" s="990"/>
      <c r="W1090" s="990"/>
      <c r="X1090" s="990"/>
      <c r="Y1090" s="990"/>
      <c r="Z1090" s="990"/>
      <c r="AA1090" s="990"/>
      <c r="AB1090" s="990"/>
      <c r="AC1090" s="990"/>
      <c r="AD1090" s="990"/>
      <c r="AE1090" s="990"/>
      <c r="AF1090" s="990"/>
      <c r="AG1090" s="1080"/>
      <c r="AH1090" s="1080"/>
      <c r="AI1090" s="1080"/>
      <c r="AJ1090" s="1080"/>
      <c r="AK1090" s="990"/>
    </row>
    <row r="1091">
      <c r="A1091" s="995"/>
      <c r="B1091" s="990"/>
      <c r="C1091" s="1122"/>
      <c r="D1091" s="995"/>
      <c r="E1091" s="995"/>
      <c r="F1091" s="990"/>
      <c r="G1091" s="990"/>
      <c r="H1091" s="990"/>
      <c r="I1091" s="990"/>
      <c r="J1091" s="1123"/>
      <c r="K1091" s="990"/>
      <c r="L1091" s="990"/>
      <c r="M1091" s="990"/>
      <c r="N1091" s="990"/>
      <c r="O1091" s="990"/>
      <c r="P1091" s="1123"/>
      <c r="Q1091" s="990"/>
      <c r="R1091" s="990"/>
      <c r="S1091" s="990"/>
      <c r="T1091" s="990"/>
      <c r="U1091" s="990"/>
      <c r="V1091" s="990"/>
      <c r="W1091" s="990"/>
      <c r="X1091" s="990"/>
      <c r="Y1091" s="990"/>
      <c r="Z1091" s="990"/>
      <c r="AA1091" s="990"/>
      <c r="AB1091" s="990"/>
      <c r="AC1091" s="990"/>
      <c r="AD1091" s="990"/>
      <c r="AE1091" s="990"/>
      <c r="AF1091" s="990"/>
      <c r="AG1091" s="1080"/>
      <c r="AH1091" s="1080"/>
      <c r="AI1091" s="1080"/>
      <c r="AJ1091" s="1080"/>
      <c r="AK1091" s="990"/>
    </row>
    <row r="1092">
      <c r="A1092" s="995"/>
      <c r="B1092" s="990"/>
      <c r="C1092" s="1122"/>
      <c r="D1092" s="995"/>
      <c r="E1092" s="995"/>
      <c r="F1092" s="990"/>
      <c r="G1092" s="990"/>
      <c r="H1092" s="990"/>
      <c r="I1092" s="990"/>
      <c r="J1092" s="1123"/>
      <c r="K1092" s="990"/>
      <c r="L1092" s="990"/>
      <c r="M1092" s="990"/>
      <c r="N1092" s="990"/>
      <c r="O1092" s="990"/>
      <c r="P1092" s="1123"/>
      <c r="Q1092" s="990"/>
      <c r="R1092" s="990"/>
      <c r="S1092" s="990"/>
      <c r="T1092" s="990"/>
      <c r="U1092" s="990"/>
      <c r="V1092" s="990"/>
      <c r="W1092" s="990"/>
      <c r="X1092" s="990"/>
      <c r="Y1092" s="990"/>
      <c r="Z1092" s="990"/>
      <c r="AA1092" s="990"/>
      <c r="AB1092" s="990"/>
      <c r="AC1092" s="990"/>
      <c r="AD1092" s="990"/>
      <c r="AE1092" s="990"/>
      <c r="AF1092" s="990"/>
      <c r="AG1092" s="1080"/>
      <c r="AH1092" s="1080"/>
      <c r="AI1092" s="1080"/>
      <c r="AJ1092" s="1080"/>
      <c r="AK1092" s="990"/>
    </row>
    <row r="1093">
      <c r="A1093" s="995"/>
      <c r="B1093" s="990"/>
      <c r="C1093" s="1122"/>
      <c r="D1093" s="995"/>
      <c r="E1093" s="995"/>
      <c r="F1093" s="990"/>
      <c r="G1093" s="990"/>
      <c r="H1093" s="990"/>
      <c r="I1093" s="990"/>
      <c r="J1093" s="1123"/>
      <c r="K1093" s="990"/>
      <c r="L1093" s="990"/>
      <c r="M1093" s="990"/>
      <c r="N1093" s="990"/>
      <c r="O1093" s="990"/>
      <c r="P1093" s="1123"/>
      <c r="Q1093" s="990"/>
      <c r="R1093" s="990"/>
      <c r="S1093" s="990"/>
      <c r="T1093" s="990"/>
      <c r="U1093" s="990"/>
      <c r="V1093" s="990"/>
      <c r="W1093" s="990"/>
      <c r="X1093" s="990"/>
      <c r="Y1093" s="990"/>
      <c r="Z1093" s="990"/>
      <c r="AA1093" s="990"/>
      <c r="AB1093" s="990"/>
      <c r="AC1093" s="990"/>
      <c r="AD1093" s="990"/>
      <c r="AE1093" s="990"/>
      <c r="AF1093" s="990"/>
      <c r="AG1093" s="1080"/>
      <c r="AH1093" s="1080"/>
      <c r="AI1093" s="1080"/>
      <c r="AJ1093" s="1080"/>
      <c r="AK1093" s="990"/>
    </row>
    <row r="1094">
      <c r="A1094" s="995"/>
      <c r="B1094" s="990"/>
      <c r="C1094" s="1122"/>
      <c r="D1094" s="995"/>
      <c r="E1094" s="995"/>
      <c r="F1094" s="990"/>
      <c r="G1094" s="990"/>
      <c r="H1094" s="990"/>
      <c r="I1094" s="990"/>
      <c r="J1094" s="1123"/>
      <c r="K1094" s="990"/>
      <c r="L1094" s="990"/>
      <c r="M1094" s="990"/>
      <c r="N1094" s="990"/>
      <c r="O1094" s="990"/>
      <c r="P1094" s="1123"/>
      <c r="Q1094" s="990"/>
      <c r="R1094" s="990"/>
      <c r="S1094" s="990"/>
      <c r="T1094" s="990"/>
      <c r="U1094" s="990"/>
      <c r="V1094" s="990"/>
      <c r="W1094" s="990"/>
      <c r="X1094" s="990"/>
      <c r="Y1094" s="990"/>
      <c r="Z1094" s="990"/>
      <c r="AA1094" s="990"/>
      <c r="AB1094" s="990"/>
      <c r="AC1094" s="990"/>
      <c r="AD1094" s="990"/>
      <c r="AE1094" s="990"/>
      <c r="AF1094" s="990"/>
      <c r="AG1094" s="1080"/>
      <c r="AH1094" s="1080"/>
      <c r="AI1094" s="1080"/>
      <c r="AJ1094" s="1080"/>
      <c r="AK1094" s="990"/>
    </row>
    <row r="1095">
      <c r="A1095" s="995"/>
      <c r="B1095" s="990"/>
      <c r="C1095" s="1122"/>
      <c r="D1095" s="995"/>
      <c r="E1095" s="995"/>
      <c r="F1095" s="990"/>
      <c r="G1095" s="990"/>
      <c r="H1095" s="990"/>
      <c r="I1095" s="990"/>
      <c r="J1095" s="1123"/>
      <c r="K1095" s="990"/>
      <c r="L1095" s="990"/>
      <c r="M1095" s="990"/>
      <c r="N1095" s="990"/>
      <c r="O1095" s="990"/>
      <c r="P1095" s="1123"/>
      <c r="Q1095" s="990"/>
      <c r="R1095" s="990"/>
      <c r="S1095" s="990"/>
      <c r="T1095" s="990"/>
      <c r="U1095" s="990"/>
      <c r="V1095" s="990"/>
      <c r="W1095" s="990"/>
      <c r="X1095" s="990"/>
      <c r="Y1095" s="990"/>
      <c r="Z1095" s="990"/>
      <c r="AA1095" s="990"/>
      <c r="AB1095" s="990"/>
      <c r="AC1095" s="990"/>
      <c r="AD1095" s="990"/>
      <c r="AE1095" s="990"/>
      <c r="AF1095" s="990"/>
      <c r="AG1095" s="1080"/>
      <c r="AH1095" s="1080"/>
      <c r="AI1095" s="1080"/>
      <c r="AJ1095" s="1080"/>
      <c r="AK1095" s="990"/>
    </row>
  </sheetData>
  <mergeCells count="161">
    <mergeCell ref="AG2:AG3"/>
    <mergeCell ref="AH2:AH3"/>
    <mergeCell ref="AH28:AH29"/>
    <mergeCell ref="AI28:AI29"/>
    <mergeCell ref="AJ28:AJ29"/>
    <mergeCell ref="AE2:AE3"/>
    <mergeCell ref="AF2:AF3"/>
    <mergeCell ref="AF4:AF5"/>
    <mergeCell ref="AF6:AF7"/>
    <mergeCell ref="AF8:AF9"/>
    <mergeCell ref="AF10:AF11"/>
    <mergeCell ref="AF12:AF13"/>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98:C99"/>
    <mergeCell ref="C100:C101"/>
    <mergeCell ref="C102:C103"/>
    <mergeCell ref="C104:C105"/>
    <mergeCell ref="C106:C107"/>
    <mergeCell ref="C84:C85"/>
    <mergeCell ref="C86:C87"/>
    <mergeCell ref="C88:C89"/>
    <mergeCell ref="C90:C91"/>
    <mergeCell ref="C92:C93"/>
    <mergeCell ref="C94:C95"/>
    <mergeCell ref="C96:C97"/>
    <mergeCell ref="S2:X2"/>
    <mergeCell ref="Y2:AD2"/>
    <mergeCell ref="AI2:AI3"/>
    <mergeCell ref="AJ2:AJ3"/>
    <mergeCell ref="A1:AK1"/>
    <mergeCell ref="A2:A3"/>
    <mergeCell ref="B2:B3"/>
    <mergeCell ref="C2:C3"/>
    <mergeCell ref="D2:D3"/>
    <mergeCell ref="E2:E3"/>
    <mergeCell ref="F2:F3"/>
    <mergeCell ref="G2:L2"/>
    <mergeCell ref="M2:R2"/>
    <mergeCell ref="C4:C5"/>
    <mergeCell ref="C6:C7"/>
    <mergeCell ref="C8:C9"/>
    <mergeCell ref="C10:C11"/>
    <mergeCell ref="C12:C13"/>
    <mergeCell ref="C14:C15"/>
    <mergeCell ref="C16:C17"/>
    <mergeCell ref="C18:C19"/>
    <mergeCell ref="C20:C21"/>
    <mergeCell ref="C22:C23"/>
    <mergeCell ref="C24:C25"/>
    <mergeCell ref="C26:C27"/>
    <mergeCell ref="AF36:AF37"/>
    <mergeCell ref="AG36:AG37"/>
    <mergeCell ref="AH36:AH37"/>
    <mergeCell ref="AI36:AI37"/>
    <mergeCell ref="AJ36:AJ37"/>
    <mergeCell ref="AF38:AF39"/>
    <mergeCell ref="AF40:AF41"/>
    <mergeCell ref="AF42:AF43"/>
    <mergeCell ref="AF30:AF31"/>
    <mergeCell ref="AF32:AF33"/>
    <mergeCell ref="AF34:AF35"/>
    <mergeCell ref="AG34:AG35"/>
    <mergeCell ref="AH34:AH35"/>
    <mergeCell ref="AI34:AI35"/>
    <mergeCell ref="AJ34:AJ35"/>
    <mergeCell ref="AF54:AF55"/>
    <mergeCell ref="AF56:AF57"/>
    <mergeCell ref="AG56:AG57"/>
    <mergeCell ref="AH56:AH57"/>
    <mergeCell ref="AI56:AI57"/>
    <mergeCell ref="AJ56:AJ57"/>
    <mergeCell ref="AF58:AF59"/>
    <mergeCell ref="AG58:AG59"/>
    <mergeCell ref="AH58:AH59"/>
    <mergeCell ref="AF60:AF61"/>
    <mergeCell ref="AG60:AG61"/>
    <mergeCell ref="AH60:AH61"/>
    <mergeCell ref="AI60:AI61"/>
    <mergeCell ref="AI62:AI63"/>
    <mergeCell ref="AF62:AF63"/>
    <mergeCell ref="AF64:AF65"/>
    <mergeCell ref="AF66:AF67"/>
    <mergeCell ref="AF68:AF69"/>
    <mergeCell ref="AF70:AF71"/>
    <mergeCell ref="AF72:AF73"/>
    <mergeCell ref="AF74:AF75"/>
    <mergeCell ref="AF80:AF81"/>
    <mergeCell ref="AF82:AF83"/>
    <mergeCell ref="AF84:AF85"/>
    <mergeCell ref="AF86:AF87"/>
    <mergeCell ref="AF88:AF89"/>
    <mergeCell ref="AG88:AG89"/>
    <mergeCell ref="AH88:AH89"/>
    <mergeCell ref="AF104:AF105"/>
    <mergeCell ref="AF106:AF107"/>
    <mergeCell ref="AF90:AF91"/>
    <mergeCell ref="AF92:AF93"/>
    <mergeCell ref="AF94:AF95"/>
    <mergeCell ref="AF96:AF97"/>
    <mergeCell ref="AF98:AF99"/>
    <mergeCell ref="AF100:AF101"/>
    <mergeCell ref="AF102:AF103"/>
    <mergeCell ref="AF28:AF29"/>
    <mergeCell ref="AG28:AG29"/>
    <mergeCell ref="AF14:AF15"/>
    <mergeCell ref="AF16:AF17"/>
    <mergeCell ref="AF18:AF19"/>
    <mergeCell ref="AF20:AF21"/>
    <mergeCell ref="AF22:AF23"/>
    <mergeCell ref="AF24:AF25"/>
    <mergeCell ref="AF26:AF27"/>
    <mergeCell ref="AG50:AG51"/>
    <mergeCell ref="AH50:AH51"/>
    <mergeCell ref="AF44:AF45"/>
    <mergeCell ref="AG44:AG45"/>
    <mergeCell ref="AH44:AH45"/>
    <mergeCell ref="AI44:AI45"/>
    <mergeCell ref="AF46:AF47"/>
    <mergeCell ref="AF48:AF49"/>
    <mergeCell ref="AF50:AF51"/>
    <mergeCell ref="AF52:AF53"/>
    <mergeCell ref="AG52:AG53"/>
    <mergeCell ref="AH52:AH53"/>
    <mergeCell ref="AG54:AG55"/>
    <mergeCell ref="AH54:AH55"/>
    <mergeCell ref="AI54:AI55"/>
    <mergeCell ref="AJ54:AJ55"/>
    <mergeCell ref="AG62:AG63"/>
    <mergeCell ref="AH62:AH63"/>
    <mergeCell ref="AJ62:AJ63"/>
    <mergeCell ref="AF76:AF77"/>
    <mergeCell ref="AF78:AF79"/>
    <mergeCell ref="AG78:AG79"/>
    <mergeCell ref="AH78:AH79"/>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5.57"/>
    <col customWidth="1" min="2" max="2" width="15.86"/>
    <col customWidth="1" min="3" max="3" width="36.86"/>
    <col customWidth="1" min="4" max="4" width="17.71"/>
    <col customWidth="1" min="5" max="5" width="13.71"/>
    <col customWidth="1" min="6" max="6" width="17.29"/>
    <col customWidth="1" min="7" max="7" width="14.0"/>
    <col customWidth="1" min="8" max="8" width="9.57"/>
    <col customWidth="1" min="9" max="9" width="11.71"/>
    <col customWidth="1" min="10" max="10" width="9.71"/>
    <col customWidth="1" min="11" max="11" width="9.86"/>
    <col customWidth="1" min="12" max="12" width="14.57"/>
    <col customWidth="1" min="13" max="13" width="13.14"/>
    <col customWidth="1" min="14" max="14" width="13.0"/>
    <col customWidth="1" min="15" max="15" width="11.71"/>
    <col customWidth="1" min="16" max="16" width="11.0"/>
    <col customWidth="1" min="17" max="17" width="11.14"/>
    <col customWidth="1" min="18" max="18" width="12.29"/>
    <col customWidth="1" min="19" max="19" width="10.0"/>
    <col customWidth="1" min="20" max="22" width="10.14"/>
    <col customWidth="1" min="23" max="23" width="11.0"/>
    <col customWidth="1" min="24" max="24" width="11.43"/>
    <col customWidth="1" min="25" max="25" width="11.0"/>
    <col customWidth="1" min="26" max="26" width="11.86"/>
    <col customWidth="1" min="27" max="27" width="11.0"/>
    <col customWidth="1" min="28" max="28" width="10.57"/>
    <col customWidth="1" min="29" max="29" width="9.14"/>
    <col customWidth="1" min="30" max="30" width="11.43"/>
    <col customWidth="1" min="31" max="31" width="12.43"/>
    <col customWidth="1" min="32" max="32" width="13.57"/>
    <col customWidth="1" min="33" max="33" width="30.86"/>
    <col customWidth="1" min="34" max="34" width="42.0"/>
    <col customWidth="1" min="35" max="35" width="28.0"/>
    <col customWidth="1" min="36" max="36" width="13.43"/>
    <col customWidth="1" min="37" max="37" width="10.86"/>
    <col customWidth="1" min="38" max="39" width="19.29"/>
  </cols>
  <sheetData>
    <row r="1" ht="24.0" customHeight="1">
      <c r="A1" s="324" t="s">
        <v>601</v>
      </c>
      <c r="AM1" s="324"/>
    </row>
    <row r="2" ht="24.0" customHeight="1">
      <c r="A2" s="1127" t="s">
        <v>602</v>
      </c>
      <c r="AL2" s="331"/>
      <c r="AM2" s="331"/>
    </row>
    <row r="3" ht="24.0" customHeight="1">
      <c r="A3" s="1128" t="s">
        <v>1</v>
      </c>
      <c r="B3" s="1129" t="s">
        <v>2</v>
      </c>
      <c r="C3" s="1128" t="s">
        <v>3</v>
      </c>
      <c r="D3" s="1129" t="s">
        <v>4</v>
      </c>
      <c r="E3" s="1130" t="s">
        <v>181</v>
      </c>
      <c r="F3" s="1131" t="s">
        <v>182</v>
      </c>
      <c r="G3" s="1129" t="s">
        <v>603</v>
      </c>
      <c r="H3" s="1129" t="s">
        <v>5</v>
      </c>
      <c r="I3" s="1132" t="s">
        <v>6</v>
      </c>
      <c r="J3" s="4"/>
      <c r="K3" s="4"/>
      <c r="L3" s="4"/>
      <c r="M3" s="4"/>
      <c r="N3" s="4"/>
      <c r="O3" s="1132" t="s">
        <v>7</v>
      </c>
      <c r="P3" s="4"/>
      <c r="Q3" s="4"/>
      <c r="R3" s="4"/>
      <c r="S3" s="4"/>
      <c r="T3" s="4"/>
      <c r="U3" s="1132" t="s">
        <v>8</v>
      </c>
      <c r="V3" s="4"/>
      <c r="W3" s="4"/>
      <c r="X3" s="4"/>
      <c r="Y3" s="4"/>
      <c r="Z3" s="4"/>
      <c r="AA3" s="1132" t="s">
        <v>9</v>
      </c>
      <c r="AB3" s="4"/>
      <c r="AC3" s="4"/>
      <c r="AD3" s="4"/>
      <c r="AE3" s="4"/>
      <c r="AF3" s="6"/>
      <c r="AG3" s="1129" t="s">
        <v>604</v>
      </c>
      <c r="AH3" s="1129" t="s">
        <v>11</v>
      </c>
      <c r="AI3" s="1129" t="s">
        <v>12</v>
      </c>
      <c r="AJ3" s="1133" t="s">
        <v>13</v>
      </c>
      <c r="AK3" s="1129" t="s">
        <v>14</v>
      </c>
      <c r="AL3" s="1129" t="s">
        <v>605</v>
      </c>
      <c r="AM3" s="1134" t="s">
        <v>606</v>
      </c>
    </row>
    <row r="4" ht="76.5" customHeight="1">
      <c r="A4" s="9"/>
      <c r="B4" s="9"/>
      <c r="C4" s="9"/>
      <c r="D4" s="9"/>
      <c r="E4" s="9"/>
      <c r="F4" s="9"/>
      <c r="G4" s="9"/>
      <c r="H4" s="9"/>
      <c r="I4" s="1135" t="s">
        <v>15</v>
      </c>
      <c r="J4" s="1135" t="s">
        <v>16</v>
      </c>
      <c r="K4" s="1135" t="s">
        <v>17</v>
      </c>
      <c r="L4" s="1135" t="s">
        <v>18</v>
      </c>
      <c r="M4" s="1135" t="s">
        <v>19</v>
      </c>
      <c r="N4" s="1135" t="s">
        <v>30</v>
      </c>
      <c r="O4" s="1135" t="s">
        <v>21</v>
      </c>
      <c r="P4" s="1135" t="s">
        <v>22</v>
      </c>
      <c r="Q4" s="1135" t="s">
        <v>23</v>
      </c>
      <c r="R4" s="1135" t="s">
        <v>18</v>
      </c>
      <c r="S4" s="1135" t="s">
        <v>19</v>
      </c>
      <c r="T4" s="1135" t="s">
        <v>30</v>
      </c>
      <c r="U4" s="1135" t="s">
        <v>24</v>
      </c>
      <c r="V4" s="1135" t="s">
        <v>25</v>
      </c>
      <c r="W4" s="1135" t="s">
        <v>26</v>
      </c>
      <c r="X4" s="1135" t="s">
        <v>18</v>
      </c>
      <c r="Y4" s="1135" t="s">
        <v>19</v>
      </c>
      <c r="Z4" s="1135" t="s">
        <v>30</v>
      </c>
      <c r="AA4" s="1135" t="s">
        <v>27</v>
      </c>
      <c r="AB4" s="1135" t="s">
        <v>28</v>
      </c>
      <c r="AC4" s="1135" t="s">
        <v>29</v>
      </c>
      <c r="AD4" s="1135" t="s">
        <v>18</v>
      </c>
      <c r="AE4" s="1135" t="s">
        <v>19</v>
      </c>
      <c r="AF4" s="1135" t="s">
        <v>30</v>
      </c>
      <c r="AG4" s="11"/>
      <c r="AH4" s="11"/>
      <c r="AI4" s="11"/>
      <c r="AJ4" s="1136"/>
      <c r="AK4" s="11"/>
      <c r="AL4" s="11"/>
    </row>
    <row r="5" ht="24.0" customHeight="1">
      <c r="A5" s="1137">
        <v>1.0</v>
      </c>
      <c r="B5" s="1138" t="s">
        <v>607</v>
      </c>
      <c r="C5" s="1139" t="s">
        <v>608</v>
      </c>
      <c r="D5" s="1140">
        <v>495000.0</v>
      </c>
      <c r="E5" s="1141">
        <v>278200.0</v>
      </c>
      <c r="F5" s="1142">
        <v>278200.0</v>
      </c>
      <c r="G5" s="1143">
        <f>D5-E5</f>
        <v>216800</v>
      </c>
      <c r="H5" s="1144" t="s">
        <v>33</v>
      </c>
      <c r="I5" s="1145"/>
      <c r="J5" s="1145"/>
      <c r="K5" s="1145"/>
      <c r="L5" s="1146"/>
      <c r="M5" s="1147"/>
      <c r="N5" s="1147"/>
      <c r="O5" s="1145">
        <v>69550.0</v>
      </c>
      <c r="P5" s="1145">
        <v>69550.0</v>
      </c>
      <c r="Q5" s="1145">
        <v>69550.0</v>
      </c>
      <c r="R5" s="1146">
        <f t="shared" ref="R5:R6" si="1">SUM(O5:Q5)</f>
        <v>208650</v>
      </c>
      <c r="S5" s="1148">
        <v>243984.0</v>
      </c>
      <c r="T5" s="1149"/>
      <c r="U5" s="1145">
        <v>69550.0</v>
      </c>
      <c r="V5" s="1145"/>
      <c r="W5" s="1145"/>
      <c r="X5" s="1146">
        <f t="shared" ref="X5:X6" si="2">SUM(U5:W5)</f>
        <v>69550</v>
      </c>
      <c r="Y5" s="1150"/>
      <c r="Z5" s="1150">
        <v>244104.0</v>
      </c>
      <c r="AA5" s="1145"/>
      <c r="AB5" s="1145"/>
      <c r="AC5" s="1145"/>
      <c r="AD5" s="1146"/>
      <c r="AE5" s="1148"/>
      <c r="AF5" s="1151"/>
      <c r="AG5" s="1152" t="s">
        <v>38</v>
      </c>
      <c r="AH5" s="1152" t="s">
        <v>609</v>
      </c>
      <c r="AI5" s="1153"/>
      <c r="AJ5" s="1153"/>
      <c r="AK5" s="1153"/>
      <c r="AL5" s="1153" t="s">
        <v>610</v>
      </c>
      <c r="AM5" s="1153"/>
    </row>
    <row r="6" ht="186.75" customHeight="1">
      <c r="A6" s="9"/>
      <c r="B6" s="9"/>
      <c r="C6" s="112"/>
      <c r="D6" s="9"/>
      <c r="E6" s="9"/>
      <c r="F6" s="9"/>
      <c r="G6" s="9"/>
      <c r="H6" s="1154" t="s">
        <v>42</v>
      </c>
      <c r="I6" s="1155"/>
      <c r="J6" s="1155"/>
      <c r="K6" s="1155"/>
      <c r="L6" s="1156"/>
      <c r="M6" s="1157"/>
      <c r="N6" s="1157"/>
      <c r="O6" s="1155">
        <v>69550.0</v>
      </c>
      <c r="P6" s="1155">
        <v>69550.0</v>
      </c>
      <c r="Q6" s="1155">
        <v>69550.0</v>
      </c>
      <c r="R6" s="1156">
        <f t="shared" si="1"/>
        <v>208650</v>
      </c>
      <c r="S6" s="1158">
        <v>243984.0</v>
      </c>
      <c r="T6" s="1159"/>
      <c r="U6" s="1160">
        <v>69550.0</v>
      </c>
      <c r="V6" s="1155"/>
      <c r="W6" s="1155"/>
      <c r="X6" s="1156">
        <f t="shared" si="2"/>
        <v>69550</v>
      </c>
      <c r="Y6" s="1161"/>
      <c r="Z6" s="1161">
        <v>244104.0</v>
      </c>
      <c r="AA6" s="1155"/>
      <c r="AB6" s="1155"/>
      <c r="AC6" s="1155"/>
      <c r="AD6" s="1156"/>
      <c r="AE6" s="1162"/>
      <c r="AF6" s="1162"/>
      <c r="AG6" s="11"/>
      <c r="AH6" s="11"/>
      <c r="AI6" s="11"/>
      <c r="AJ6" s="11"/>
      <c r="AK6" s="11"/>
      <c r="AL6" s="11"/>
      <c r="AM6" s="11"/>
    </row>
    <row r="7" ht="109.5" customHeight="1">
      <c r="A7" s="1137">
        <v>2.0</v>
      </c>
      <c r="B7" s="1163" t="s">
        <v>611</v>
      </c>
      <c r="C7" s="1164" t="s">
        <v>612</v>
      </c>
      <c r="D7" s="1143">
        <v>330000.0</v>
      </c>
      <c r="E7" s="1165"/>
      <c r="F7" s="1166"/>
      <c r="G7" s="1143">
        <f>D7-E7</f>
        <v>330000</v>
      </c>
      <c r="H7" s="1144" t="s">
        <v>33</v>
      </c>
      <c r="I7" s="1145"/>
      <c r="J7" s="1145"/>
      <c r="K7" s="1145"/>
      <c r="L7" s="1146"/>
      <c r="M7" s="1147"/>
      <c r="N7" s="1147"/>
      <c r="O7" s="1145"/>
      <c r="P7" s="1145"/>
      <c r="Q7" s="1145"/>
      <c r="R7" s="1146"/>
      <c r="S7" s="1151"/>
      <c r="T7" s="1151"/>
      <c r="U7" s="1145"/>
      <c r="V7" s="1145"/>
      <c r="W7" s="1145"/>
      <c r="X7" s="1146"/>
      <c r="Y7" s="1167"/>
      <c r="Z7" s="1150"/>
      <c r="AA7" s="1168"/>
      <c r="AB7" s="1168">
        <v>330000.0</v>
      </c>
      <c r="AC7" s="1145"/>
      <c r="AD7" s="1146">
        <f>SUM(AA7:AC7)</f>
        <v>330000</v>
      </c>
      <c r="AE7" s="1169">
        <v>244197.0</v>
      </c>
      <c r="AF7" s="1150">
        <v>244257.0</v>
      </c>
      <c r="AG7" s="1170" t="s">
        <v>613</v>
      </c>
      <c r="AH7" s="1170"/>
      <c r="AI7" s="1153"/>
      <c r="AJ7" s="1153"/>
      <c r="AK7" s="1153"/>
      <c r="AL7" s="1153"/>
      <c r="AM7" s="1171"/>
    </row>
    <row r="8" ht="87.0" customHeight="1">
      <c r="A8" s="9"/>
      <c r="B8" s="9"/>
      <c r="C8" s="112"/>
      <c r="D8" s="9"/>
      <c r="E8" s="9"/>
      <c r="F8" s="9"/>
      <c r="G8" s="9"/>
      <c r="H8" s="1154" t="s">
        <v>42</v>
      </c>
      <c r="I8" s="1155"/>
      <c r="J8" s="1155"/>
      <c r="K8" s="1155"/>
      <c r="L8" s="1156"/>
      <c r="M8" s="1157"/>
      <c r="N8" s="1157"/>
      <c r="O8" s="1155"/>
      <c r="P8" s="1155"/>
      <c r="Q8" s="1155"/>
      <c r="R8" s="1156"/>
      <c r="S8" s="1162"/>
      <c r="T8" s="1162"/>
      <c r="U8" s="1155"/>
      <c r="V8" s="1155"/>
      <c r="W8" s="1155"/>
      <c r="X8" s="1156"/>
      <c r="Y8" s="1162"/>
      <c r="Z8" s="1162"/>
      <c r="AA8" s="1155"/>
      <c r="AB8" s="1155"/>
      <c r="AC8" s="1155"/>
      <c r="AD8" s="1156"/>
      <c r="AE8" s="1162"/>
      <c r="AF8" s="1162"/>
      <c r="AG8" s="11"/>
      <c r="AH8" s="11"/>
      <c r="AI8" s="11"/>
      <c r="AJ8" s="11"/>
      <c r="AK8" s="11"/>
      <c r="AL8" s="11"/>
      <c r="AM8" s="11"/>
    </row>
    <row r="9" ht="89.25" customHeight="1">
      <c r="A9" s="1137">
        <v>3.0</v>
      </c>
      <c r="B9" s="1163" t="s">
        <v>614</v>
      </c>
      <c r="C9" s="1172" t="s">
        <v>615</v>
      </c>
      <c r="D9" s="1173">
        <v>615000.0</v>
      </c>
      <c r="E9" s="1174">
        <v>615000.0</v>
      </c>
      <c r="F9" s="1175">
        <v>120000.0</v>
      </c>
      <c r="G9" s="1143">
        <f>D9-E9</f>
        <v>0</v>
      </c>
      <c r="H9" s="1144" t="s">
        <v>33</v>
      </c>
      <c r="I9" s="1145"/>
      <c r="J9" s="1145"/>
      <c r="K9" s="1145"/>
      <c r="L9" s="1146"/>
      <c r="M9" s="1147"/>
      <c r="N9" s="1147"/>
      <c r="O9" s="1145"/>
      <c r="P9" s="1145"/>
      <c r="Q9" s="1145"/>
      <c r="R9" s="1146"/>
      <c r="S9" s="1151"/>
      <c r="T9" s="1147"/>
      <c r="U9" s="1145"/>
      <c r="V9" s="1145"/>
      <c r="W9" s="1168">
        <v>120000.0</v>
      </c>
      <c r="X9" s="1146"/>
      <c r="Y9" s="1151"/>
      <c r="Z9" s="1151"/>
      <c r="AA9" s="1168"/>
      <c r="AB9" s="1168">
        <v>495000.0</v>
      </c>
      <c r="AC9" s="1145"/>
      <c r="AD9" s="1176">
        <f>SUM(AA9:AC9)</f>
        <v>495000</v>
      </c>
      <c r="AE9" s="1177">
        <v>244197.0</v>
      </c>
      <c r="AF9" s="1177">
        <v>244257.0</v>
      </c>
      <c r="AG9" s="1152" t="s">
        <v>38</v>
      </c>
      <c r="AH9" s="1152" t="s">
        <v>616</v>
      </c>
      <c r="AI9" s="1153"/>
      <c r="AJ9" s="1178" t="s">
        <v>60</v>
      </c>
      <c r="AK9" s="1178" t="s">
        <v>60</v>
      </c>
      <c r="AL9" s="1171" t="s">
        <v>617</v>
      </c>
      <c r="AM9" s="1179" t="s">
        <v>618</v>
      </c>
    </row>
    <row r="10" ht="54.75" customHeight="1">
      <c r="A10" s="9"/>
      <c r="B10" s="9"/>
      <c r="C10" s="112"/>
      <c r="D10" s="9"/>
      <c r="E10" s="9"/>
      <c r="F10" s="9"/>
      <c r="G10" s="9"/>
      <c r="H10" s="1154" t="s">
        <v>42</v>
      </c>
      <c r="I10" s="1155"/>
      <c r="J10" s="1155"/>
      <c r="K10" s="1155"/>
      <c r="L10" s="1156"/>
      <c r="M10" s="1157"/>
      <c r="N10" s="1157"/>
      <c r="O10" s="1155"/>
      <c r="P10" s="1155"/>
      <c r="Q10" s="1155"/>
      <c r="R10" s="1156"/>
      <c r="S10" s="1157">
        <v>244061.0</v>
      </c>
      <c r="T10" s="1162"/>
      <c r="U10" s="1155"/>
      <c r="V10" s="1155"/>
      <c r="W10" s="1160">
        <v>120000.0</v>
      </c>
      <c r="X10" s="1156"/>
      <c r="Y10" s="1162"/>
      <c r="Z10" s="1157"/>
      <c r="AA10" s="1155"/>
      <c r="AB10" s="1155"/>
      <c r="AC10" s="1155"/>
      <c r="AD10" s="1156"/>
      <c r="AE10" s="1162"/>
      <c r="AF10" s="1180">
        <v>244227.0</v>
      </c>
      <c r="AG10" s="11"/>
      <c r="AH10" s="11"/>
      <c r="AI10" s="11"/>
      <c r="AJ10" s="11"/>
      <c r="AK10" s="11"/>
      <c r="AL10" s="11"/>
      <c r="AM10" s="11"/>
    </row>
    <row r="11" ht="24.0" customHeight="1">
      <c r="A11" s="1137">
        <v>4.0</v>
      </c>
      <c r="B11" s="1163" t="s">
        <v>619</v>
      </c>
      <c r="C11" s="1164" t="s">
        <v>620</v>
      </c>
      <c r="D11" s="1173">
        <v>180000.0</v>
      </c>
      <c r="E11" s="1181">
        <v>180000.0</v>
      </c>
      <c r="F11" s="1182"/>
      <c r="G11" s="1143">
        <f>D11-E11</f>
        <v>0</v>
      </c>
      <c r="H11" s="1144" t="s">
        <v>33</v>
      </c>
      <c r="I11" s="1145"/>
      <c r="J11" s="1145"/>
      <c r="K11" s="1145"/>
      <c r="L11" s="1146"/>
      <c r="M11" s="1147"/>
      <c r="N11" s="1147"/>
      <c r="O11" s="1145"/>
      <c r="P11" s="1145"/>
      <c r="Q11" s="1145"/>
      <c r="R11" s="1146"/>
      <c r="S11" s="1151"/>
      <c r="T11" s="1147"/>
      <c r="U11" s="1145"/>
      <c r="V11" s="1145"/>
      <c r="W11" s="1145"/>
      <c r="X11" s="1146"/>
      <c r="Y11" s="1151"/>
      <c r="Z11" s="1151"/>
      <c r="AA11" s="1168"/>
      <c r="AB11" s="1168">
        <v>180000.0</v>
      </c>
      <c r="AC11" s="1145"/>
      <c r="AD11" s="1176">
        <f>SUM(AA11:AC11)</f>
        <v>180000</v>
      </c>
      <c r="AE11" s="1177">
        <v>244197.0</v>
      </c>
      <c r="AF11" s="1177">
        <v>244257.0</v>
      </c>
      <c r="AG11" s="1170" t="s">
        <v>621</v>
      </c>
      <c r="AH11" s="1170"/>
      <c r="AI11" s="1153"/>
      <c r="AJ11" s="1153"/>
      <c r="AK11" s="1153"/>
      <c r="AL11" s="1153" t="s">
        <v>622</v>
      </c>
      <c r="AM11" s="1179" t="s">
        <v>618</v>
      </c>
    </row>
    <row r="12" ht="105.75" customHeight="1">
      <c r="A12" s="9"/>
      <c r="B12" s="9"/>
      <c r="C12" s="112"/>
      <c r="D12" s="9"/>
      <c r="E12" s="9"/>
      <c r="F12" s="9"/>
      <c r="G12" s="9"/>
      <c r="H12" s="1154" t="s">
        <v>42</v>
      </c>
      <c r="I12" s="1155"/>
      <c r="J12" s="1155"/>
      <c r="K12" s="1155"/>
      <c r="L12" s="1156"/>
      <c r="M12" s="1157"/>
      <c r="N12" s="1157"/>
      <c r="O12" s="1155"/>
      <c r="P12" s="1155"/>
      <c r="Q12" s="1155"/>
      <c r="R12" s="1156"/>
      <c r="S12" s="1157"/>
      <c r="T12" s="1162"/>
      <c r="U12" s="1155"/>
      <c r="V12" s="1155"/>
      <c r="W12" s="1155"/>
      <c r="X12" s="1156"/>
      <c r="Y12" s="1162"/>
      <c r="Z12" s="1157"/>
      <c r="AA12" s="1155"/>
      <c r="AB12" s="1155"/>
      <c r="AC12" s="1155"/>
      <c r="AD12" s="1156"/>
      <c r="AE12" s="1162"/>
      <c r="AF12" s="1162"/>
      <c r="AG12" s="11"/>
      <c r="AH12" s="11"/>
      <c r="AI12" s="11"/>
      <c r="AJ12" s="11"/>
      <c r="AK12" s="11"/>
      <c r="AL12" s="11"/>
      <c r="AM12" s="11"/>
    </row>
    <row r="13" ht="24.0" customHeight="1">
      <c r="A13" s="1137">
        <v>5.0</v>
      </c>
      <c r="B13" s="1163" t="s">
        <v>623</v>
      </c>
      <c r="C13" s="1172" t="s">
        <v>624</v>
      </c>
      <c r="D13" s="1143">
        <v>98990.0</v>
      </c>
      <c r="E13" s="1183">
        <v>97450.0</v>
      </c>
      <c r="F13" s="1184">
        <v>97450.0</v>
      </c>
      <c r="G13" s="1143">
        <f>D13-E13</f>
        <v>1540</v>
      </c>
      <c r="H13" s="1144" t="s">
        <v>33</v>
      </c>
      <c r="I13" s="1145"/>
      <c r="J13" s="1145"/>
      <c r="K13" s="1145"/>
      <c r="L13" s="1176"/>
      <c r="M13" s="1147"/>
      <c r="N13" s="1147"/>
      <c r="O13" s="1147"/>
      <c r="P13" s="1145"/>
      <c r="Q13" s="1145"/>
      <c r="R13" s="1146"/>
      <c r="S13" s="1151"/>
      <c r="T13" s="1151"/>
      <c r="U13" s="1145"/>
      <c r="V13" s="1145"/>
      <c r="W13" s="1168">
        <v>98990.0</v>
      </c>
      <c r="X13" s="1146">
        <f t="shared" ref="X13:X14" si="3">SUM(U13:W13)</f>
        <v>98990</v>
      </c>
      <c r="Y13" s="1169">
        <v>244141.0</v>
      </c>
      <c r="Z13" s="1151"/>
      <c r="AA13" s="1145"/>
      <c r="AB13" s="1145"/>
      <c r="AC13" s="1145"/>
      <c r="AD13" s="1146"/>
      <c r="AE13" s="1151"/>
      <c r="AF13" s="1151"/>
      <c r="AG13" s="1152" t="s">
        <v>38</v>
      </c>
      <c r="AH13" s="1152" t="s">
        <v>616</v>
      </c>
      <c r="AI13" s="1153"/>
      <c r="AJ13" s="1178" t="s">
        <v>60</v>
      </c>
      <c r="AK13" s="1178" t="s">
        <v>60</v>
      </c>
      <c r="AL13" s="1171" t="s">
        <v>625</v>
      </c>
      <c r="AM13" s="1153"/>
    </row>
    <row r="14" ht="87.0" customHeight="1">
      <c r="A14" s="9"/>
      <c r="B14" s="9"/>
      <c r="C14" s="112"/>
      <c r="D14" s="9"/>
      <c r="E14" s="9"/>
      <c r="F14" s="9"/>
      <c r="G14" s="9"/>
      <c r="H14" s="1154" t="s">
        <v>42</v>
      </c>
      <c r="I14" s="1155"/>
      <c r="J14" s="1155"/>
      <c r="K14" s="1155"/>
      <c r="L14" s="1156"/>
      <c r="M14" s="1157"/>
      <c r="N14" s="1157"/>
      <c r="O14" s="1155"/>
      <c r="P14" s="1155"/>
      <c r="Q14" s="1155"/>
      <c r="R14" s="1156"/>
      <c r="S14" s="1162"/>
      <c r="T14" s="1162"/>
      <c r="U14" s="1155"/>
      <c r="V14" s="1155"/>
      <c r="W14" s="1160">
        <v>97450.0</v>
      </c>
      <c r="X14" s="1156">
        <f t="shared" si="3"/>
        <v>97450</v>
      </c>
      <c r="Y14" s="1162"/>
      <c r="Z14" s="1162"/>
      <c r="AA14" s="1155"/>
      <c r="AB14" s="1155"/>
      <c r="AC14" s="1155"/>
      <c r="AD14" s="1156"/>
      <c r="AE14" s="1162"/>
      <c r="AF14" s="1185">
        <v>25081.0</v>
      </c>
      <c r="AG14" s="11"/>
      <c r="AH14" s="11"/>
      <c r="AI14" s="11"/>
      <c r="AJ14" s="11"/>
      <c r="AK14" s="11"/>
      <c r="AL14" s="11"/>
      <c r="AM14" s="11"/>
    </row>
    <row r="15" ht="24.0" customHeight="1">
      <c r="A15" s="1137">
        <v>5.0</v>
      </c>
      <c r="B15" s="1138" t="s">
        <v>626</v>
      </c>
      <c r="C15" s="1139" t="s">
        <v>627</v>
      </c>
      <c r="D15" s="1140">
        <v>200000.0</v>
      </c>
      <c r="E15" s="1141">
        <v>135470.0</v>
      </c>
      <c r="F15" s="1142">
        <v>95658.0</v>
      </c>
      <c r="G15" s="1143">
        <f>D15-E15-E17</f>
        <v>39290</v>
      </c>
      <c r="H15" s="1144" t="s">
        <v>33</v>
      </c>
      <c r="I15" s="1145"/>
      <c r="J15" s="1145"/>
      <c r="K15" s="1145"/>
      <c r="L15" s="1146"/>
      <c r="M15" s="1147"/>
      <c r="N15" s="1147"/>
      <c r="O15" s="1145">
        <v>135470.0</v>
      </c>
      <c r="P15" s="1145"/>
      <c r="Q15" s="1145"/>
      <c r="R15" s="1146">
        <f t="shared" ref="R15:R18" si="4">SUM(O15:Q15)</f>
        <v>135470</v>
      </c>
      <c r="S15" s="1186"/>
      <c r="T15" s="1186"/>
      <c r="U15" s="1145"/>
      <c r="V15" s="1145"/>
      <c r="W15" s="1145"/>
      <c r="X15" s="1146"/>
      <c r="Y15" s="1151"/>
      <c r="Z15" s="1151"/>
      <c r="AA15" s="1145"/>
      <c r="AB15" s="1145"/>
      <c r="AC15" s="1145"/>
      <c r="AD15" s="1146"/>
      <c r="AE15" s="1167">
        <v>244166.0</v>
      </c>
      <c r="AF15" s="1185">
        <v>25081.0</v>
      </c>
      <c r="AG15" s="1170" t="s">
        <v>38</v>
      </c>
      <c r="AH15" s="1170" t="s">
        <v>628</v>
      </c>
      <c r="AI15" s="1153"/>
      <c r="AJ15" s="1153" t="s">
        <v>60</v>
      </c>
      <c r="AK15" s="1153" t="s">
        <v>60</v>
      </c>
      <c r="AL15" s="1153" t="s">
        <v>629</v>
      </c>
      <c r="AM15" s="1153"/>
    </row>
    <row r="16" ht="83.25" customHeight="1">
      <c r="A16" s="11"/>
      <c r="B16" s="11"/>
      <c r="C16" s="112"/>
      <c r="D16" s="9"/>
      <c r="E16" s="9"/>
      <c r="F16" s="9"/>
      <c r="G16" s="11"/>
      <c r="H16" s="1154" t="s">
        <v>42</v>
      </c>
      <c r="I16" s="1155"/>
      <c r="J16" s="1155"/>
      <c r="K16" s="1155"/>
      <c r="L16" s="1156"/>
      <c r="M16" s="1157"/>
      <c r="N16" s="1157"/>
      <c r="O16" s="1155">
        <v>95658.0</v>
      </c>
      <c r="P16" s="1155"/>
      <c r="Q16" s="1155"/>
      <c r="R16" s="1156">
        <f t="shared" si="4"/>
        <v>95658</v>
      </c>
      <c r="S16" s="1187">
        <v>243999.0</v>
      </c>
      <c r="T16" s="1187">
        <v>244000.0</v>
      </c>
      <c r="U16" s="1155"/>
      <c r="V16" s="1155"/>
      <c r="W16" s="1155"/>
      <c r="X16" s="1156"/>
      <c r="Y16" s="1162"/>
      <c r="Z16" s="1162"/>
      <c r="AA16" s="1155"/>
      <c r="AB16" s="1155"/>
      <c r="AC16" s="1155"/>
      <c r="AD16" s="1156"/>
      <c r="AE16" s="1162"/>
      <c r="AF16" s="1162"/>
      <c r="AG16" s="11"/>
      <c r="AH16" s="11"/>
      <c r="AI16" s="11"/>
      <c r="AJ16" s="11"/>
      <c r="AK16" s="11"/>
      <c r="AL16" s="11"/>
      <c r="AM16" s="11"/>
    </row>
    <row r="17" ht="24.0" customHeight="1">
      <c r="A17" s="11"/>
      <c r="B17" s="11"/>
      <c r="C17" s="1164" t="s">
        <v>630</v>
      </c>
      <c r="D17" s="1143"/>
      <c r="E17" s="1165">
        <v>25240.0</v>
      </c>
      <c r="F17" s="1166">
        <v>25240.0</v>
      </c>
      <c r="G17" s="11"/>
      <c r="H17" s="1144" t="s">
        <v>33</v>
      </c>
      <c r="I17" s="1145"/>
      <c r="J17" s="1145"/>
      <c r="K17" s="1145"/>
      <c r="L17" s="1146"/>
      <c r="M17" s="1147"/>
      <c r="N17" s="1147"/>
      <c r="O17" s="1145"/>
      <c r="P17" s="1145">
        <v>25240.0</v>
      </c>
      <c r="Q17" s="1145"/>
      <c r="R17" s="1146">
        <f t="shared" si="4"/>
        <v>25240</v>
      </c>
      <c r="S17" s="1186">
        <v>244021.0</v>
      </c>
      <c r="T17" s="1186">
        <v>244022.0</v>
      </c>
      <c r="U17" s="1186"/>
      <c r="V17" s="1145"/>
      <c r="W17" s="1145"/>
      <c r="X17" s="1146"/>
      <c r="Y17" s="1151"/>
      <c r="Z17" s="1151"/>
      <c r="AA17" s="1145"/>
      <c r="AB17" s="1145"/>
      <c r="AC17" s="1145"/>
      <c r="AD17" s="1146"/>
      <c r="AE17" s="1151"/>
      <c r="AF17" s="1151"/>
      <c r="AG17" s="1170" t="s">
        <v>38</v>
      </c>
      <c r="AH17" s="1170"/>
      <c r="AI17" s="1153"/>
      <c r="AJ17" s="1153"/>
      <c r="AK17" s="1153"/>
      <c r="AL17" s="1153" t="s">
        <v>631</v>
      </c>
      <c r="AM17" s="1153"/>
    </row>
    <row r="18" ht="53.25" customHeight="1">
      <c r="A18" s="9"/>
      <c r="B18" s="9"/>
      <c r="C18" s="112"/>
      <c r="D18" s="9"/>
      <c r="E18" s="9"/>
      <c r="F18" s="9"/>
      <c r="G18" s="9"/>
      <c r="H18" s="1154" t="s">
        <v>42</v>
      </c>
      <c r="I18" s="1155"/>
      <c r="J18" s="1155"/>
      <c r="K18" s="1155"/>
      <c r="L18" s="1156"/>
      <c r="M18" s="1157"/>
      <c r="N18" s="1157"/>
      <c r="O18" s="1155"/>
      <c r="P18" s="1155">
        <v>23165.0</v>
      </c>
      <c r="Q18" s="1155"/>
      <c r="R18" s="1156">
        <f t="shared" si="4"/>
        <v>23165</v>
      </c>
      <c r="S18" s="1187">
        <v>244021.0</v>
      </c>
      <c r="T18" s="1187">
        <v>244022.0</v>
      </c>
      <c r="U18" s="1155"/>
      <c r="V18" s="1155"/>
      <c r="W18" s="1155"/>
      <c r="X18" s="1156"/>
      <c r="Y18" s="1162"/>
      <c r="Z18" s="1162"/>
      <c r="AA18" s="1155"/>
      <c r="AB18" s="1155"/>
      <c r="AC18" s="1155"/>
      <c r="AD18" s="1156"/>
      <c r="AE18" s="1162"/>
      <c r="AF18" s="1162"/>
      <c r="AG18" s="11"/>
      <c r="AH18" s="11"/>
      <c r="AI18" s="11"/>
      <c r="AJ18" s="11"/>
      <c r="AK18" s="11"/>
      <c r="AL18" s="11"/>
      <c r="AM18" s="11"/>
    </row>
    <row r="19" ht="24.0" customHeight="1">
      <c r="A19" s="1137">
        <v>6.0</v>
      </c>
      <c r="B19" s="1163" t="s">
        <v>632</v>
      </c>
      <c r="C19" s="1164" t="s">
        <v>633</v>
      </c>
      <c r="D19" s="1143">
        <v>80000.0</v>
      </c>
      <c r="E19" s="1183">
        <v>80000.0</v>
      </c>
      <c r="F19" s="1166"/>
      <c r="G19" s="1143">
        <f>D19-E19</f>
        <v>0</v>
      </c>
      <c r="H19" s="1144" t="s">
        <v>33</v>
      </c>
      <c r="I19" s="1145"/>
      <c r="J19" s="1145"/>
      <c r="K19" s="1145"/>
      <c r="L19" s="1146"/>
      <c r="M19" s="1147"/>
      <c r="N19" s="1147"/>
      <c r="O19" s="1145"/>
      <c r="P19" s="1145"/>
      <c r="Q19" s="1145"/>
      <c r="R19" s="1146"/>
      <c r="S19" s="1186"/>
      <c r="T19" s="1186"/>
      <c r="U19" s="1145"/>
      <c r="V19" s="1145"/>
      <c r="W19" s="1145"/>
      <c r="X19" s="1146"/>
      <c r="Y19" s="1151"/>
      <c r="Z19" s="1151"/>
      <c r="AA19" s="1168"/>
      <c r="AB19" s="1168">
        <v>80000.0</v>
      </c>
      <c r="AC19" s="1145"/>
      <c r="AD19" s="1146"/>
      <c r="AE19" s="1188">
        <v>244197.0</v>
      </c>
      <c r="AF19" s="1185">
        <v>25081.0</v>
      </c>
      <c r="AG19" s="1152" t="s">
        <v>621</v>
      </c>
      <c r="AH19" s="1170"/>
      <c r="AI19" s="1153"/>
      <c r="AJ19" s="1153"/>
      <c r="AK19" s="1153"/>
      <c r="AL19" s="1171" t="s">
        <v>634</v>
      </c>
      <c r="AM19" s="1179" t="s">
        <v>635</v>
      </c>
    </row>
    <row r="20" ht="49.5" customHeight="1">
      <c r="A20" s="9"/>
      <c r="B20" s="9"/>
      <c r="C20" s="112"/>
      <c r="D20" s="9"/>
      <c r="E20" s="9"/>
      <c r="F20" s="9"/>
      <c r="G20" s="9"/>
      <c r="H20" s="1154" t="s">
        <v>42</v>
      </c>
      <c r="I20" s="1155"/>
      <c r="J20" s="1155"/>
      <c r="K20" s="1155"/>
      <c r="L20" s="1156"/>
      <c r="M20" s="1157"/>
      <c r="N20" s="1157"/>
      <c r="O20" s="1155"/>
      <c r="P20" s="1155"/>
      <c r="Q20" s="1155"/>
      <c r="R20" s="1156"/>
      <c r="S20" s="1162"/>
      <c r="T20" s="1162"/>
      <c r="U20" s="1155"/>
      <c r="V20" s="1155"/>
      <c r="W20" s="1155"/>
      <c r="X20" s="1156"/>
      <c r="Y20" s="1162"/>
      <c r="Z20" s="1162"/>
      <c r="AA20" s="1155"/>
      <c r="AB20" s="1155"/>
      <c r="AC20" s="1155"/>
      <c r="AD20" s="1156"/>
      <c r="AE20" s="1162"/>
      <c r="AF20" s="1162"/>
      <c r="AG20" s="11"/>
      <c r="AH20" s="11"/>
      <c r="AI20" s="11"/>
      <c r="AJ20" s="11"/>
      <c r="AK20" s="11"/>
      <c r="AL20" s="11"/>
      <c r="AM20" s="11"/>
    </row>
    <row r="21" ht="24.0" customHeight="1">
      <c r="A21" s="1137">
        <v>7.0</v>
      </c>
      <c r="B21" s="1163" t="s">
        <v>636</v>
      </c>
      <c r="C21" s="1172" t="s">
        <v>637</v>
      </c>
      <c r="D21" s="1173">
        <v>100000.0</v>
      </c>
      <c r="E21" s="1174">
        <v>100000.0</v>
      </c>
      <c r="F21" s="1175">
        <v>100000.0</v>
      </c>
      <c r="G21" s="1143">
        <f>D21-E21</f>
        <v>0</v>
      </c>
      <c r="H21" s="1144" t="s">
        <v>33</v>
      </c>
      <c r="I21" s="1145"/>
      <c r="J21" s="1145"/>
      <c r="K21" s="1145"/>
      <c r="L21" s="1146"/>
      <c r="M21" s="1147"/>
      <c r="N21" s="1147"/>
      <c r="O21" s="1145"/>
      <c r="P21" s="1145"/>
      <c r="Q21" s="1145"/>
      <c r="R21" s="1146"/>
      <c r="S21" s="1151"/>
      <c r="T21" s="1151"/>
      <c r="U21" s="1145"/>
      <c r="V21" s="1145"/>
      <c r="W21" s="1168">
        <v>100000.0</v>
      </c>
      <c r="X21" s="1146">
        <f t="shared" ref="X21:X22" si="5">SUM(U21:W21)</f>
        <v>100000</v>
      </c>
      <c r="Y21" s="1169">
        <v>244141.0</v>
      </c>
      <c r="Z21" s="1186"/>
      <c r="AA21" s="1186"/>
      <c r="AB21" s="1145"/>
      <c r="AC21" s="1145"/>
      <c r="AD21" s="1146"/>
      <c r="AE21" s="1151"/>
      <c r="AF21" s="1185">
        <v>25081.0</v>
      </c>
      <c r="AG21" s="1152" t="s">
        <v>38</v>
      </c>
      <c r="AH21" s="1152" t="s">
        <v>616</v>
      </c>
      <c r="AI21" s="1153"/>
      <c r="AJ21" s="1178" t="s">
        <v>60</v>
      </c>
      <c r="AK21" s="1178" t="s">
        <v>60</v>
      </c>
      <c r="AL21" s="1171" t="s">
        <v>625</v>
      </c>
      <c r="AM21" s="1153"/>
    </row>
    <row r="22" ht="66.0" customHeight="1">
      <c r="A22" s="9"/>
      <c r="B22" s="9"/>
      <c r="C22" s="112"/>
      <c r="D22" s="9"/>
      <c r="E22" s="9"/>
      <c r="F22" s="9"/>
      <c r="G22" s="9"/>
      <c r="H22" s="1154" t="s">
        <v>42</v>
      </c>
      <c r="I22" s="1155"/>
      <c r="J22" s="1155"/>
      <c r="K22" s="1155"/>
      <c r="L22" s="1156"/>
      <c r="M22" s="1157"/>
      <c r="N22" s="1157"/>
      <c r="O22" s="1155"/>
      <c r="P22" s="1155"/>
      <c r="Q22" s="1155"/>
      <c r="R22" s="1156"/>
      <c r="S22" s="1162"/>
      <c r="T22" s="1162"/>
      <c r="U22" s="1155"/>
      <c r="V22" s="1155"/>
      <c r="W22" s="1160">
        <v>100000.0</v>
      </c>
      <c r="X22" s="1156">
        <f t="shared" si="5"/>
        <v>100000</v>
      </c>
      <c r="Y22" s="1189">
        <v>244141.0</v>
      </c>
      <c r="Z22" s="1162"/>
      <c r="AA22" s="1155"/>
      <c r="AB22" s="1155"/>
      <c r="AC22" s="1155"/>
      <c r="AD22" s="1156"/>
      <c r="AE22" s="1162"/>
      <c r="AF22" s="1190">
        <v>25081.0</v>
      </c>
      <c r="AG22" s="11"/>
      <c r="AH22" s="11"/>
      <c r="AI22" s="11"/>
      <c r="AJ22" s="11"/>
      <c r="AK22" s="11"/>
      <c r="AL22" s="11"/>
      <c r="AM22" s="11"/>
    </row>
    <row r="23" ht="24.0" customHeight="1">
      <c r="A23" s="1137">
        <v>8.0</v>
      </c>
      <c r="B23" s="1163" t="s">
        <v>638</v>
      </c>
      <c r="C23" s="1164" t="s">
        <v>639</v>
      </c>
      <c r="D23" s="1173">
        <v>150000.0</v>
      </c>
      <c r="E23" s="1181"/>
      <c r="F23" s="1182"/>
      <c r="G23" s="1143">
        <f>D23-E23</f>
        <v>150000</v>
      </c>
      <c r="H23" s="1144" t="s">
        <v>33</v>
      </c>
      <c r="I23" s="1145"/>
      <c r="J23" s="1145"/>
      <c r="K23" s="1145"/>
      <c r="L23" s="1146"/>
      <c r="M23" s="1147"/>
      <c r="N23" s="1147"/>
      <c r="O23" s="1145"/>
      <c r="P23" s="1145"/>
      <c r="Q23" s="1145"/>
      <c r="R23" s="1146"/>
      <c r="S23" s="1151"/>
      <c r="T23" s="1151"/>
      <c r="U23" s="1145"/>
      <c r="V23" s="1145"/>
      <c r="W23" s="1145"/>
      <c r="X23" s="1146"/>
      <c r="Y23" s="1186"/>
      <c r="Z23" s="1186"/>
      <c r="AA23" s="1168"/>
      <c r="AB23" s="1168">
        <v>150000.0</v>
      </c>
      <c r="AC23" s="1145"/>
      <c r="AD23" s="1146"/>
      <c r="AE23" s="1169">
        <v>244197.0</v>
      </c>
      <c r="AF23" s="1169">
        <v>244227.0</v>
      </c>
      <c r="AG23" s="1170" t="s">
        <v>613</v>
      </c>
      <c r="AH23" s="1170"/>
      <c r="AI23" s="1153"/>
      <c r="AJ23" s="1153"/>
      <c r="AK23" s="1153"/>
      <c r="AL23" s="1153"/>
      <c r="AM23" s="1153"/>
    </row>
    <row r="24" ht="28.5" customHeight="1">
      <c r="A24" s="9"/>
      <c r="B24" s="9"/>
      <c r="C24" s="112"/>
      <c r="D24" s="9"/>
      <c r="E24" s="9"/>
      <c r="F24" s="9"/>
      <c r="G24" s="9"/>
      <c r="H24" s="1154" t="s">
        <v>42</v>
      </c>
      <c r="I24" s="1155"/>
      <c r="J24" s="1155"/>
      <c r="K24" s="1155"/>
      <c r="L24" s="1156"/>
      <c r="M24" s="1157"/>
      <c r="N24" s="1157"/>
      <c r="O24" s="1155"/>
      <c r="P24" s="1155"/>
      <c r="Q24" s="1155"/>
      <c r="R24" s="1156"/>
      <c r="S24" s="1162"/>
      <c r="T24" s="1162"/>
      <c r="U24" s="1155"/>
      <c r="V24" s="1155"/>
      <c r="W24" s="1155"/>
      <c r="X24" s="1156"/>
      <c r="Y24" s="1162"/>
      <c r="Z24" s="1162"/>
      <c r="AA24" s="1155"/>
      <c r="AB24" s="1155"/>
      <c r="AC24" s="1155"/>
      <c r="AD24" s="1156"/>
      <c r="AE24" s="1162"/>
      <c r="AF24" s="1162"/>
      <c r="AG24" s="11"/>
      <c r="AH24" s="11"/>
      <c r="AI24" s="11"/>
      <c r="AJ24" s="11"/>
      <c r="AK24" s="11"/>
      <c r="AL24" s="11"/>
      <c r="AM24" s="11"/>
    </row>
    <row r="25" ht="24.0" customHeight="1">
      <c r="A25" s="1137">
        <v>9.0</v>
      </c>
      <c r="B25" s="1163" t="s">
        <v>640</v>
      </c>
      <c r="C25" s="1164" t="s">
        <v>641</v>
      </c>
      <c r="D25" s="1173">
        <v>150000.0</v>
      </c>
      <c r="E25" s="1181"/>
      <c r="F25" s="1182"/>
      <c r="G25" s="1143">
        <f>D25-E25</f>
        <v>150000</v>
      </c>
      <c r="H25" s="1144" t="s">
        <v>33</v>
      </c>
      <c r="I25" s="1145"/>
      <c r="J25" s="1145"/>
      <c r="K25" s="1145"/>
      <c r="L25" s="1146"/>
      <c r="M25" s="1147"/>
      <c r="N25" s="1147"/>
      <c r="O25" s="1145"/>
      <c r="P25" s="1145"/>
      <c r="Q25" s="1145"/>
      <c r="R25" s="1146"/>
      <c r="S25" s="1151"/>
      <c r="T25" s="1151"/>
      <c r="U25" s="1145"/>
      <c r="V25" s="1145"/>
      <c r="W25" s="1145"/>
      <c r="X25" s="1146"/>
      <c r="Y25" s="1186"/>
      <c r="Z25" s="1151"/>
      <c r="AA25" s="1168"/>
      <c r="AB25" s="1168">
        <v>150000.0</v>
      </c>
      <c r="AC25" s="1145"/>
      <c r="AD25" s="1146"/>
      <c r="AE25" s="1169">
        <v>244197.0</v>
      </c>
      <c r="AF25" s="1169">
        <v>244227.0</v>
      </c>
      <c r="AG25" s="1170" t="s">
        <v>613</v>
      </c>
      <c r="AH25" s="1170"/>
      <c r="AI25" s="1153"/>
      <c r="AJ25" s="1153"/>
      <c r="AK25" s="1153"/>
      <c r="AL25" s="1153"/>
      <c r="AM25" s="1153"/>
    </row>
    <row r="26" ht="24.0" customHeight="1">
      <c r="A26" s="9"/>
      <c r="B26" s="9"/>
      <c r="C26" s="112"/>
      <c r="D26" s="9"/>
      <c r="E26" s="9"/>
      <c r="F26" s="9"/>
      <c r="G26" s="9"/>
      <c r="H26" s="1154" t="s">
        <v>42</v>
      </c>
      <c r="I26" s="1155"/>
      <c r="J26" s="1155"/>
      <c r="K26" s="1155"/>
      <c r="L26" s="1156"/>
      <c r="M26" s="1157"/>
      <c r="N26" s="1157"/>
      <c r="O26" s="1155"/>
      <c r="P26" s="1155"/>
      <c r="Q26" s="1155"/>
      <c r="R26" s="1156"/>
      <c r="S26" s="1162"/>
      <c r="T26" s="1162"/>
      <c r="U26" s="1155"/>
      <c r="V26" s="1155"/>
      <c r="W26" s="1155"/>
      <c r="X26" s="1156"/>
      <c r="Y26" s="1162"/>
      <c r="Z26" s="1162"/>
      <c r="AA26" s="1155"/>
      <c r="AB26" s="1155"/>
      <c r="AC26" s="1155"/>
      <c r="AD26" s="1156"/>
      <c r="AE26" s="1162"/>
      <c r="AF26" s="1162"/>
      <c r="AG26" s="11"/>
      <c r="AH26" s="11"/>
      <c r="AI26" s="11"/>
      <c r="AJ26" s="11"/>
      <c r="AK26" s="11"/>
      <c r="AL26" s="11"/>
      <c r="AM26" s="11"/>
    </row>
    <row r="27" ht="24.0" customHeight="1">
      <c r="A27" s="1137">
        <v>10.0</v>
      </c>
      <c r="B27" s="1163" t="s">
        <v>642</v>
      </c>
      <c r="C27" s="1164" t="s">
        <v>643</v>
      </c>
      <c r="D27" s="1143">
        <v>90000.0</v>
      </c>
      <c r="E27" s="1165"/>
      <c r="F27" s="1166"/>
      <c r="G27" s="1143">
        <f>D27-E27</f>
        <v>90000</v>
      </c>
      <c r="H27" s="1144" t="s">
        <v>33</v>
      </c>
      <c r="I27" s="1145"/>
      <c r="J27" s="1145"/>
      <c r="K27" s="1145"/>
      <c r="L27" s="1146"/>
      <c r="M27" s="1147"/>
      <c r="N27" s="1147"/>
      <c r="O27" s="1145"/>
      <c r="P27" s="1145"/>
      <c r="Q27" s="1145"/>
      <c r="R27" s="1146"/>
      <c r="S27" s="1151"/>
      <c r="T27" s="1151"/>
      <c r="U27" s="1145"/>
      <c r="V27" s="1145"/>
      <c r="W27" s="1145"/>
      <c r="X27" s="1146"/>
      <c r="Y27" s="1186"/>
      <c r="Z27" s="1186"/>
      <c r="AA27" s="1145"/>
      <c r="AB27" s="1145">
        <v>90000.0</v>
      </c>
      <c r="AC27" s="1145"/>
      <c r="AD27" s="1146"/>
      <c r="AE27" s="1169">
        <v>244197.0</v>
      </c>
      <c r="AF27" s="1169">
        <v>244196.0</v>
      </c>
      <c r="AG27" s="1170" t="s">
        <v>613</v>
      </c>
      <c r="AH27" s="1170"/>
      <c r="AI27" s="1153"/>
      <c r="AJ27" s="1153"/>
      <c r="AK27" s="1153"/>
      <c r="AL27" s="1153"/>
      <c r="AM27" s="1153"/>
    </row>
    <row r="28" ht="86.25" customHeight="1">
      <c r="A28" s="9"/>
      <c r="B28" s="9"/>
      <c r="C28" s="112"/>
      <c r="D28" s="9"/>
      <c r="E28" s="9"/>
      <c r="F28" s="9"/>
      <c r="G28" s="9"/>
      <c r="H28" s="1154" t="s">
        <v>42</v>
      </c>
      <c r="I28" s="1155"/>
      <c r="J28" s="1155"/>
      <c r="K28" s="1155"/>
      <c r="L28" s="1156"/>
      <c r="M28" s="1157"/>
      <c r="N28" s="1157"/>
      <c r="O28" s="1155"/>
      <c r="P28" s="1155"/>
      <c r="Q28" s="1155"/>
      <c r="R28" s="1156"/>
      <c r="S28" s="1162"/>
      <c r="T28" s="1162"/>
      <c r="U28" s="1155"/>
      <c r="V28" s="1155"/>
      <c r="W28" s="1155"/>
      <c r="X28" s="1156"/>
      <c r="Y28" s="1162"/>
      <c r="Z28" s="1162"/>
      <c r="AA28" s="1155"/>
      <c r="AB28" s="1155"/>
      <c r="AC28" s="1155"/>
      <c r="AD28" s="1156"/>
      <c r="AE28" s="1162"/>
      <c r="AF28" s="1162"/>
      <c r="AG28" s="11"/>
      <c r="AH28" s="11"/>
      <c r="AI28" s="11"/>
      <c r="AJ28" s="11"/>
      <c r="AK28" s="11"/>
      <c r="AL28" s="11"/>
      <c r="AM28" s="11"/>
    </row>
    <row r="29" ht="24.0" customHeight="1">
      <c r="A29" s="1191">
        <v>11.0</v>
      </c>
      <c r="B29" s="1192" t="s">
        <v>644</v>
      </c>
      <c r="C29" s="1193" t="s">
        <v>645</v>
      </c>
      <c r="D29" s="1194">
        <v>200000.0</v>
      </c>
      <c r="E29" s="1195">
        <v>67900.0</v>
      </c>
      <c r="F29" s="1196">
        <v>67900.0</v>
      </c>
      <c r="G29" s="1143">
        <f>D29-E29</f>
        <v>132100</v>
      </c>
      <c r="H29" s="1144" t="s">
        <v>33</v>
      </c>
      <c r="I29" s="1176"/>
      <c r="J29" s="1176"/>
      <c r="K29" s="1176"/>
      <c r="L29" s="1146"/>
      <c r="M29" s="1197">
        <v>243892.0</v>
      </c>
      <c r="N29" s="1198"/>
      <c r="O29" s="1176"/>
      <c r="P29" s="1176"/>
      <c r="Q29" s="1176"/>
      <c r="R29" s="1146"/>
      <c r="S29" s="1199"/>
      <c r="T29" s="1199"/>
      <c r="U29" s="1176"/>
      <c r="V29" s="1176"/>
      <c r="W29" s="1200">
        <v>67900.0</v>
      </c>
      <c r="X29" s="1146">
        <f t="shared" ref="X29:X30" si="6">SUM(U29:W29)</f>
        <v>67900</v>
      </c>
      <c r="Y29" s="1201">
        <v>244151.0</v>
      </c>
      <c r="Z29" s="1201">
        <v>244165.0</v>
      </c>
      <c r="AA29" s="1200">
        <v>132100.0</v>
      </c>
      <c r="AB29" s="1176"/>
      <c r="AC29" s="1176"/>
      <c r="AD29" s="1146">
        <v>100000.0</v>
      </c>
      <c r="AE29" s="1169">
        <v>244166.0</v>
      </c>
      <c r="AF29" s="1202">
        <v>244257.0</v>
      </c>
      <c r="AG29" s="1152" t="s">
        <v>38</v>
      </c>
      <c r="AH29" s="1152" t="s">
        <v>646</v>
      </c>
      <c r="AI29" s="1153"/>
      <c r="AJ29" s="1178" t="s">
        <v>60</v>
      </c>
      <c r="AK29" s="1178" t="s">
        <v>60</v>
      </c>
      <c r="AL29" s="1171" t="s">
        <v>647</v>
      </c>
      <c r="AM29" s="1153"/>
    </row>
    <row r="30" ht="24.0" customHeight="1">
      <c r="A30" s="9"/>
      <c r="B30" s="9"/>
      <c r="C30" s="112"/>
      <c r="D30" s="9"/>
      <c r="E30" s="9"/>
      <c r="F30" s="9"/>
      <c r="G30" s="9"/>
      <c r="H30" s="1154" t="s">
        <v>42</v>
      </c>
      <c r="I30" s="1203"/>
      <c r="J30" s="1203"/>
      <c r="K30" s="1203"/>
      <c r="L30" s="1156"/>
      <c r="M30" s="1204"/>
      <c r="N30" s="1204"/>
      <c r="O30" s="1203"/>
      <c r="P30" s="1203"/>
      <c r="Q30" s="1203"/>
      <c r="R30" s="1156"/>
      <c r="S30" s="1205"/>
      <c r="T30" s="1205"/>
      <c r="U30" s="1203"/>
      <c r="V30" s="1203"/>
      <c r="W30" s="1206">
        <v>67900.0</v>
      </c>
      <c r="X30" s="1156">
        <f t="shared" si="6"/>
        <v>67900</v>
      </c>
      <c r="Y30" s="1207">
        <v>244151.0</v>
      </c>
      <c r="Z30" s="1207">
        <v>244165.0</v>
      </c>
      <c r="AA30" s="1203"/>
      <c r="AB30" s="1203"/>
      <c r="AC30" s="1203"/>
      <c r="AD30" s="1156"/>
      <c r="AE30" s="1205"/>
      <c r="AF30" s="1205"/>
      <c r="AG30" s="11"/>
      <c r="AH30" s="11"/>
      <c r="AI30" s="11"/>
      <c r="AJ30" s="11"/>
      <c r="AK30" s="11"/>
      <c r="AL30" s="11"/>
      <c r="AM30" s="11"/>
    </row>
    <row r="31" ht="24.0" customHeight="1">
      <c r="A31" s="1191">
        <v>12.0</v>
      </c>
      <c r="B31" s="1208" t="s">
        <v>648</v>
      </c>
      <c r="C31" s="1209" t="s">
        <v>649</v>
      </c>
      <c r="D31" s="1210">
        <v>7500.0</v>
      </c>
      <c r="E31" s="1165">
        <v>7500.0</v>
      </c>
      <c r="F31" s="1166">
        <v>7500.0</v>
      </c>
      <c r="G31" s="1143">
        <f>D31-E31</f>
        <v>0</v>
      </c>
      <c r="H31" s="1144" t="s">
        <v>33</v>
      </c>
      <c r="I31" s="1176">
        <v>7500.0</v>
      </c>
      <c r="J31" s="1176"/>
      <c r="K31" s="1176"/>
      <c r="L31" s="1146">
        <f t="shared" ref="L31:L36" si="7">SUM(I31:K31)</f>
        <v>7500</v>
      </c>
      <c r="M31" s="1197">
        <v>243907.0</v>
      </c>
      <c r="N31" s="1197">
        <v>243951.0</v>
      </c>
      <c r="O31" s="1176"/>
      <c r="P31" s="1176"/>
      <c r="Q31" s="1176"/>
      <c r="R31" s="1146"/>
      <c r="S31" s="1199"/>
      <c r="T31" s="1199"/>
      <c r="U31" s="1176"/>
      <c r="V31" s="1176"/>
      <c r="W31" s="1176"/>
      <c r="X31" s="1146"/>
      <c r="Y31" s="1199"/>
      <c r="Z31" s="1199"/>
      <c r="AA31" s="1176"/>
      <c r="AB31" s="1176"/>
      <c r="AC31" s="1176"/>
      <c r="AD31" s="1146"/>
      <c r="AE31" s="1199"/>
      <c r="AF31" s="1199"/>
      <c r="AG31" s="1170" t="s">
        <v>38</v>
      </c>
      <c r="AH31" s="1170" t="s">
        <v>650</v>
      </c>
      <c r="AI31" s="1153"/>
      <c r="AJ31" s="1178" t="s">
        <v>60</v>
      </c>
      <c r="AK31" s="1178" t="s">
        <v>60</v>
      </c>
      <c r="AL31" s="1153" t="s">
        <v>651</v>
      </c>
      <c r="AM31" s="1153"/>
    </row>
    <row r="32" ht="27.0" customHeight="1">
      <c r="A32" s="9"/>
      <c r="B32" s="9"/>
      <c r="C32" s="112"/>
      <c r="D32" s="9"/>
      <c r="E32" s="9"/>
      <c r="F32" s="9"/>
      <c r="G32" s="9"/>
      <c r="H32" s="1154" t="s">
        <v>42</v>
      </c>
      <c r="I32" s="1203">
        <v>7500.0</v>
      </c>
      <c r="J32" s="1211"/>
      <c r="K32" s="1203"/>
      <c r="L32" s="1156">
        <f t="shared" si="7"/>
        <v>7500</v>
      </c>
      <c r="M32" s="1212">
        <v>243907.0</v>
      </c>
      <c r="N32" s="1212">
        <v>243951.0</v>
      </c>
      <c r="O32" s="1203"/>
      <c r="P32" s="1203"/>
      <c r="Q32" s="1203"/>
      <c r="R32" s="1156"/>
      <c r="S32" s="1205"/>
      <c r="T32" s="1205"/>
      <c r="U32" s="1203"/>
      <c r="V32" s="1203"/>
      <c r="W32" s="1203"/>
      <c r="X32" s="1156"/>
      <c r="Y32" s="1205"/>
      <c r="Z32" s="1205"/>
      <c r="AA32" s="1203"/>
      <c r="AB32" s="1203"/>
      <c r="AC32" s="1203"/>
      <c r="AD32" s="1156"/>
      <c r="AE32" s="1205"/>
      <c r="AF32" s="1205"/>
      <c r="AG32" s="11"/>
      <c r="AH32" s="11"/>
      <c r="AI32" s="11"/>
      <c r="AJ32" s="11"/>
      <c r="AK32" s="11"/>
      <c r="AL32" s="11"/>
      <c r="AM32" s="11"/>
    </row>
    <row r="33" ht="24.0" customHeight="1">
      <c r="A33" s="1191">
        <v>13.0</v>
      </c>
      <c r="B33" s="1208" t="s">
        <v>652</v>
      </c>
      <c r="C33" s="1209" t="s">
        <v>653</v>
      </c>
      <c r="D33" s="1210">
        <v>7500.0</v>
      </c>
      <c r="E33" s="1165">
        <v>7500.0</v>
      </c>
      <c r="F33" s="1166">
        <v>7500.0</v>
      </c>
      <c r="G33" s="1143">
        <f>D33-E33</f>
        <v>0</v>
      </c>
      <c r="H33" s="1144" t="s">
        <v>33</v>
      </c>
      <c r="I33" s="1176">
        <v>7500.0</v>
      </c>
      <c r="J33" s="1213"/>
      <c r="K33" s="1176"/>
      <c r="L33" s="1146">
        <f t="shared" si="7"/>
        <v>7500</v>
      </c>
      <c r="M33" s="1197">
        <v>243907.0</v>
      </c>
      <c r="N33" s="1197">
        <v>243951.0</v>
      </c>
      <c r="O33" s="1176"/>
      <c r="P33" s="1176"/>
      <c r="Q33" s="1176"/>
      <c r="R33" s="1146"/>
      <c r="S33" s="1199"/>
      <c r="T33" s="1199"/>
      <c r="U33" s="1176"/>
      <c r="V33" s="1176"/>
      <c r="W33" s="1176"/>
      <c r="X33" s="1146"/>
      <c r="Y33" s="1199"/>
      <c r="Z33" s="1199"/>
      <c r="AA33" s="1176"/>
      <c r="AB33" s="1176"/>
      <c r="AC33" s="1176"/>
      <c r="AD33" s="1146"/>
      <c r="AE33" s="1199"/>
      <c r="AF33" s="1199"/>
      <c r="AG33" s="1170" t="s">
        <v>38</v>
      </c>
      <c r="AH33" s="1170" t="s">
        <v>654</v>
      </c>
      <c r="AI33" s="1153"/>
      <c r="AJ33" s="1178" t="s">
        <v>60</v>
      </c>
      <c r="AK33" s="1178" t="s">
        <v>60</v>
      </c>
      <c r="AL33" s="1153" t="s">
        <v>651</v>
      </c>
      <c r="AM33" s="1153"/>
    </row>
    <row r="34" ht="24.0" customHeight="1">
      <c r="A34" s="9"/>
      <c r="B34" s="9"/>
      <c r="C34" s="112"/>
      <c r="D34" s="9"/>
      <c r="E34" s="9"/>
      <c r="F34" s="9"/>
      <c r="G34" s="9"/>
      <c r="H34" s="1154" t="s">
        <v>42</v>
      </c>
      <c r="I34" s="1203">
        <v>7500.0</v>
      </c>
      <c r="J34" s="1211"/>
      <c r="K34" s="1203"/>
      <c r="L34" s="1156">
        <f t="shared" si="7"/>
        <v>7500</v>
      </c>
      <c r="M34" s="1212">
        <v>243907.0</v>
      </c>
      <c r="N34" s="1212">
        <v>243951.0</v>
      </c>
      <c r="O34" s="1203"/>
      <c r="P34" s="1203"/>
      <c r="Q34" s="1203"/>
      <c r="R34" s="1156"/>
      <c r="S34" s="1205"/>
      <c r="T34" s="1205"/>
      <c r="U34" s="1203"/>
      <c r="V34" s="1203"/>
      <c r="W34" s="1203"/>
      <c r="X34" s="1156"/>
      <c r="Y34" s="1205"/>
      <c r="Z34" s="1205"/>
      <c r="AA34" s="1203"/>
      <c r="AB34" s="1203"/>
      <c r="AC34" s="1203"/>
      <c r="AD34" s="1156"/>
      <c r="AE34" s="1205"/>
      <c r="AF34" s="1205"/>
      <c r="AG34" s="11"/>
      <c r="AH34" s="11"/>
      <c r="AI34" s="11"/>
      <c r="AJ34" s="11"/>
      <c r="AK34" s="11"/>
      <c r="AL34" s="11"/>
      <c r="AM34" s="11"/>
    </row>
    <row r="35" ht="24.0" customHeight="1">
      <c r="A35" s="1191">
        <v>14.0</v>
      </c>
      <c r="B35" s="1208" t="s">
        <v>655</v>
      </c>
      <c r="C35" s="1209" t="s">
        <v>656</v>
      </c>
      <c r="D35" s="1210">
        <v>3210.0</v>
      </c>
      <c r="E35" s="1165">
        <v>3210.0</v>
      </c>
      <c r="F35" s="1166">
        <v>3210.0</v>
      </c>
      <c r="G35" s="1143">
        <f>D35-E35</f>
        <v>0</v>
      </c>
      <c r="H35" s="1144" t="s">
        <v>33</v>
      </c>
      <c r="I35" s="1176">
        <v>267.5</v>
      </c>
      <c r="J35" s="1176">
        <v>267.5</v>
      </c>
      <c r="K35" s="1176">
        <v>267.5</v>
      </c>
      <c r="L35" s="1146">
        <f t="shared" si="7"/>
        <v>802.5</v>
      </c>
      <c r="M35" s="1202">
        <v>243892.0</v>
      </c>
      <c r="N35" s="1202"/>
      <c r="O35" s="1176">
        <v>267.5</v>
      </c>
      <c r="P35" s="1176">
        <v>267.5</v>
      </c>
      <c r="Q35" s="1176">
        <v>267.5</v>
      </c>
      <c r="R35" s="1146">
        <f t="shared" ref="R35:R36" si="8">SUM(O35:Q35)</f>
        <v>802.5</v>
      </c>
      <c r="S35" s="1202"/>
      <c r="T35" s="1202"/>
      <c r="U35" s="1176">
        <v>267.5</v>
      </c>
      <c r="V35" s="1176">
        <v>267.5</v>
      </c>
      <c r="W35" s="1176">
        <v>267.5</v>
      </c>
      <c r="X35" s="1146">
        <f t="shared" ref="X35:X37" si="9">SUM(U35:W35)</f>
        <v>802.5</v>
      </c>
      <c r="Y35" s="1202"/>
      <c r="Z35" s="1202"/>
      <c r="AA35" s="1176">
        <v>267.5</v>
      </c>
      <c r="AB35" s="1176">
        <v>267.5</v>
      </c>
      <c r="AC35" s="1176">
        <v>267.5</v>
      </c>
      <c r="AD35" s="1146">
        <f>SUM(AA35:AC35)</f>
        <v>802.5</v>
      </c>
      <c r="AE35" s="1202"/>
      <c r="AF35" s="1202">
        <v>244257.0</v>
      </c>
      <c r="AG35" s="1170" t="s">
        <v>621</v>
      </c>
      <c r="AH35" s="1170"/>
      <c r="AI35" s="1153"/>
      <c r="AJ35" s="1178"/>
      <c r="AK35" s="1178"/>
      <c r="AL35" s="1153" t="s">
        <v>657</v>
      </c>
      <c r="AM35" s="1153"/>
    </row>
    <row r="36" ht="24.0" customHeight="1">
      <c r="A36" s="9"/>
      <c r="B36" s="9"/>
      <c r="C36" s="112"/>
      <c r="D36" s="9"/>
      <c r="E36" s="9"/>
      <c r="F36" s="9"/>
      <c r="G36" s="9"/>
      <c r="H36" s="1154" t="s">
        <v>42</v>
      </c>
      <c r="I36" s="1203">
        <v>267.5</v>
      </c>
      <c r="J36" s="1203">
        <v>267.5</v>
      </c>
      <c r="K36" s="1203">
        <v>267.5</v>
      </c>
      <c r="L36" s="1156">
        <f t="shared" si="7"/>
        <v>802.5</v>
      </c>
      <c r="M36" s="1214">
        <v>243892.0</v>
      </c>
      <c r="N36" s="1214"/>
      <c r="O36" s="1203">
        <v>267.5</v>
      </c>
      <c r="P36" s="1203">
        <v>267.5</v>
      </c>
      <c r="Q36" s="1203">
        <v>267.5</v>
      </c>
      <c r="R36" s="1156">
        <f t="shared" si="8"/>
        <v>802.5</v>
      </c>
      <c r="S36" s="1214"/>
      <c r="T36" s="1214"/>
      <c r="U36" s="1203">
        <v>267.5</v>
      </c>
      <c r="V36" s="1203">
        <v>267.5</v>
      </c>
      <c r="W36" s="1203">
        <v>267.5</v>
      </c>
      <c r="X36" s="1156">
        <f t="shared" si="9"/>
        <v>802.5</v>
      </c>
      <c r="Y36" s="1214"/>
      <c r="Z36" s="1214"/>
      <c r="AA36" s="1203"/>
      <c r="AB36" s="1203"/>
      <c r="AC36" s="1203"/>
      <c r="AD36" s="1156"/>
      <c r="AE36" s="1214"/>
      <c r="AF36" s="1214">
        <v>244257.0</v>
      </c>
      <c r="AG36" s="11"/>
      <c r="AH36" s="11"/>
      <c r="AI36" s="11"/>
      <c r="AJ36" s="11"/>
      <c r="AK36" s="11"/>
      <c r="AL36" s="11"/>
      <c r="AM36" s="11"/>
    </row>
    <row r="37" ht="24.0" customHeight="1">
      <c r="A37" s="1191">
        <v>15.0</v>
      </c>
      <c r="B37" s="1208" t="s">
        <v>658</v>
      </c>
      <c r="C37" s="1209" t="s">
        <v>659</v>
      </c>
      <c r="D37" s="1210">
        <v>25000.0</v>
      </c>
      <c r="E37" s="1183">
        <v>18900.0</v>
      </c>
      <c r="F37" s="1184">
        <v>18900.0</v>
      </c>
      <c r="G37" s="1143">
        <f>D37-E37</f>
        <v>6100</v>
      </c>
      <c r="H37" s="1144" t="s">
        <v>33</v>
      </c>
      <c r="I37" s="1176"/>
      <c r="J37" s="1176"/>
      <c r="K37" s="1176"/>
      <c r="L37" s="1146"/>
      <c r="M37" s="1215"/>
      <c r="N37" s="1215"/>
      <c r="O37" s="1176"/>
      <c r="P37" s="1176"/>
      <c r="Q37" s="1176"/>
      <c r="R37" s="1146"/>
      <c r="S37" s="1199"/>
      <c r="T37" s="1199"/>
      <c r="U37" s="1176"/>
      <c r="V37" s="1176"/>
      <c r="W37" s="1176">
        <v>25000.0</v>
      </c>
      <c r="X37" s="1146">
        <f t="shared" si="9"/>
        <v>25000</v>
      </c>
      <c r="Y37" s="1186">
        <v>244075.0</v>
      </c>
      <c r="Z37" s="1186">
        <v>244165.0</v>
      </c>
      <c r="AA37" s="1176"/>
      <c r="AB37" s="1176"/>
      <c r="AC37" s="1176"/>
      <c r="AD37" s="1146"/>
      <c r="AE37" s="1199"/>
      <c r="AF37" s="1199"/>
      <c r="AG37" s="1152" t="s">
        <v>38</v>
      </c>
      <c r="AH37" s="1152" t="s">
        <v>660</v>
      </c>
      <c r="AI37" s="1153"/>
      <c r="AJ37" s="1178" t="s">
        <v>60</v>
      </c>
      <c r="AK37" s="1178" t="s">
        <v>60</v>
      </c>
      <c r="AL37" s="1171" t="s">
        <v>661</v>
      </c>
      <c r="AM37" s="1153"/>
    </row>
    <row r="38" ht="41.25" customHeight="1">
      <c r="A38" s="9"/>
      <c r="B38" s="9"/>
      <c r="C38" s="112"/>
      <c r="D38" s="9"/>
      <c r="E38" s="9"/>
      <c r="F38" s="9"/>
      <c r="G38" s="9"/>
      <c r="H38" s="1154" t="s">
        <v>42</v>
      </c>
      <c r="I38" s="1203"/>
      <c r="J38" s="1203"/>
      <c r="K38" s="1203"/>
      <c r="L38" s="1156"/>
      <c r="M38" s="1216"/>
      <c r="N38" s="1216"/>
      <c r="O38" s="1203"/>
      <c r="P38" s="1203"/>
      <c r="Q38" s="1203"/>
      <c r="R38" s="1156"/>
      <c r="S38" s="1217"/>
      <c r="T38" s="1217"/>
      <c r="U38" s="1203"/>
      <c r="V38" s="1203"/>
      <c r="W38" s="1206">
        <v>18900.0</v>
      </c>
      <c r="X38" s="1218">
        <v>18900.0</v>
      </c>
      <c r="Y38" s="1186">
        <v>244075.0</v>
      </c>
      <c r="Z38" s="1186">
        <v>244165.0</v>
      </c>
      <c r="AA38" s="1203"/>
      <c r="AB38" s="1203"/>
      <c r="AC38" s="1203"/>
      <c r="AD38" s="1156"/>
      <c r="AE38" s="1217"/>
      <c r="AF38" s="1217"/>
      <c r="AG38" s="11"/>
      <c r="AH38" s="11"/>
      <c r="AI38" s="11"/>
      <c r="AJ38" s="11"/>
      <c r="AK38" s="11"/>
      <c r="AL38" s="11"/>
      <c r="AM38" s="11"/>
    </row>
    <row r="39" ht="24.0" customHeight="1">
      <c r="A39" s="1191">
        <v>16.0</v>
      </c>
      <c r="B39" s="1208" t="s">
        <v>662</v>
      </c>
      <c r="C39" s="1209" t="s">
        <v>663</v>
      </c>
      <c r="D39" s="1219">
        <v>10000.0</v>
      </c>
      <c r="E39" s="1220">
        <v>5000.0</v>
      </c>
      <c r="F39" s="1221">
        <v>5000.0</v>
      </c>
      <c r="G39" s="1143">
        <f>D39-E39</f>
        <v>5000</v>
      </c>
      <c r="H39" s="1144" t="s">
        <v>33</v>
      </c>
      <c r="I39" s="1176"/>
      <c r="J39" s="1176"/>
      <c r="K39" s="1176"/>
      <c r="L39" s="1146"/>
      <c r="M39" s="1202">
        <v>243892.0</v>
      </c>
      <c r="N39" s="1215"/>
      <c r="O39" s="1176"/>
      <c r="P39" s="1176"/>
      <c r="Q39" s="1176">
        <v>1000.0</v>
      </c>
      <c r="R39" s="1146">
        <f t="shared" ref="R39:R44" si="10">SUM(O39:Q39)</f>
        <v>1000</v>
      </c>
      <c r="S39" s="1222"/>
      <c r="T39" s="1222"/>
      <c r="U39" s="1176"/>
      <c r="V39" s="1176"/>
      <c r="W39" s="1176"/>
      <c r="X39" s="1146"/>
      <c r="Y39" s="1222"/>
      <c r="Z39" s="1222"/>
      <c r="AA39" s="1200">
        <v>1000.0</v>
      </c>
      <c r="AB39" s="1176">
        <v>1000.0</v>
      </c>
      <c r="AC39" s="1176"/>
      <c r="AD39" s="1146">
        <f t="shared" ref="AD39:AD41" si="11">SUM(AA39:AC39)</f>
        <v>2000</v>
      </c>
      <c r="AE39" s="1223">
        <v>244200.0</v>
      </c>
      <c r="AF39" s="1224">
        <v>244202.0</v>
      </c>
      <c r="AG39" s="1152" t="s">
        <v>38</v>
      </c>
      <c r="AH39" s="1152" t="s">
        <v>664</v>
      </c>
      <c r="AI39" s="1153"/>
      <c r="AJ39" s="1178" t="s">
        <v>60</v>
      </c>
      <c r="AK39" s="1178" t="s">
        <v>60</v>
      </c>
      <c r="AL39" s="1171" t="s">
        <v>665</v>
      </c>
      <c r="AM39" s="1153"/>
    </row>
    <row r="40" ht="144.0" customHeight="1">
      <c r="A40" s="9"/>
      <c r="B40" s="9"/>
      <c r="C40" s="112"/>
      <c r="D40" s="9"/>
      <c r="E40" s="9"/>
      <c r="F40" s="9"/>
      <c r="G40" s="9"/>
      <c r="H40" s="1154" t="s">
        <v>42</v>
      </c>
      <c r="I40" s="1203"/>
      <c r="J40" s="1203"/>
      <c r="K40" s="1203"/>
      <c r="L40" s="1156"/>
      <c r="M40" s="1214"/>
      <c r="N40" s="1214"/>
      <c r="O40" s="1203"/>
      <c r="P40" s="1203"/>
      <c r="Q40" s="1203">
        <v>2000.0</v>
      </c>
      <c r="R40" s="1156">
        <f t="shared" si="10"/>
        <v>2000</v>
      </c>
      <c r="S40" s="1225">
        <v>24916.0</v>
      </c>
      <c r="T40" s="1225">
        <v>24921.0</v>
      </c>
      <c r="U40" s="1203"/>
      <c r="V40" s="1203"/>
      <c r="W40" s="1203"/>
      <c r="X40" s="1156"/>
      <c r="Y40" s="1217"/>
      <c r="Z40" s="1217"/>
      <c r="AA40" s="1206">
        <v>1000.0</v>
      </c>
      <c r="AB40" s="1206">
        <v>1000.0</v>
      </c>
      <c r="AC40" s="1203"/>
      <c r="AD40" s="1156">
        <f t="shared" si="11"/>
        <v>2000</v>
      </c>
      <c r="AE40" s="1226">
        <v>244200.0</v>
      </c>
      <c r="AF40" s="1227">
        <v>25057.0</v>
      </c>
      <c r="AG40" s="11"/>
      <c r="AH40" s="11"/>
      <c r="AI40" s="11"/>
      <c r="AJ40" s="11"/>
      <c r="AK40" s="11"/>
      <c r="AL40" s="11"/>
      <c r="AM40" s="11"/>
    </row>
    <row r="41" ht="24.0" customHeight="1">
      <c r="A41" s="1191">
        <v>17.0</v>
      </c>
      <c r="B41" s="1208" t="s">
        <v>666</v>
      </c>
      <c r="C41" s="1209" t="s">
        <v>667</v>
      </c>
      <c r="D41" s="1219">
        <v>50000.0</v>
      </c>
      <c r="E41" s="1228">
        <v>25000.0</v>
      </c>
      <c r="F41" s="1229">
        <v>25000.0</v>
      </c>
      <c r="G41" s="1143">
        <f>D41-E41</f>
        <v>25000</v>
      </c>
      <c r="H41" s="1144" t="s">
        <v>33</v>
      </c>
      <c r="I41" s="1176"/>
      <c r="J41" s="1176"/>
      <c r="K41" s="1176"/>
      <c r="L41" s="1146"/>
      <c r="M41" s="1202"/>
      <c r="N41" s="1202"/>
      <c r="O41" s="1176"/>
      <c r="P41" s="1176"/>
      <c r="Q41" s="1176">
        <v>25000.0</v>
      </c>
      <c r="R41" s="1146">
        <f t="shared" si="10"/>
        <v>25000</v>
      </c>
      <c r="S41" s="1230">
        <v>24898.0</v>
      </c>
      <c r="T41" s="1230"/>
      <c r="U41" s="1176"/>
      <c r="V41" s="1176"/>
      <c r="W41" s="1176"/>
      <c r="X41" s="1146"/>
      <c r="Y41" s="1222"/>
      <c r="Z41" s="1222"/>
      <c r="AA41" s="1176"/>
      <c r="AB41" s="1176">
        <v>25000.0</v>
      </c>
      <c r="AC41" s="1176"/>
      <c r="AD41" s="1146">
        <f t="shared" si="11"/>
        <v>25000</v>
      </c>
      <c r="AE41" s="1223">
        <v>244197.0</v>
      </c>
      <c r="AF41" s="1202">
        <v>244227.0</v>
      </c>
      <c r="AG41" s="1170" t="s">
        <v>621</v>
      </c>
      <c r="AH41" s="1170" t="s">
        <v>668</v>
      </c>
      <c r="AI41" s="1153"/>
      <c r="AJ41" s="1178" t="s">
        <v>60</v>
      </c>
      <c r="AK41" s="1178" t="s">
        <v>60</v>
      </c>
      <c r="AL41" s="1153" t="s">
        <v>669</v>
      </c>
      <c r="AM41" s="1153"/>
    </row>
    <row r="42" ht="40.5" customHeight="1">
      <c r="A42" s="9"/>
      <c r="B42" s="9"/>
      <c r="C42" s="112"/>
      <c r="D42" s="9"/>
      <c r="E42" s="9"/>
      <c r="F42" s="9"/>
      <c r="G42" s="9"/>
      <c r="H42" s="1154" t="s">
        <v>42</v>
      </c>
      <c r="I42" s="1203"/>
      <c r="J42" s="1156"/>
      <c r="K42" s="1203"/>
      <c r="L42" s="1156"/>
      <c r="M42" s="1204"/>
      <c r="N42" s="1204"/>
      <c r="O42" s="1203"/>
      <c r="P42" s="1203"/>
      <c r="Q42" s="1203">
        <v>25000.0</v>
      </c>
      <c r="R42" s="1156">
        <f t="shared" si="10"/>
        <v>25000</v>
      </c>
      <c r="S42" s="1225">
        <v>24898.0</v>
      </c>
      <c r="T42" s="1225">
        <v>24928.0</v>
      </c>
      <c r="U42" s="1203"/>
      <c r="V42" s="1203"/>
      <c r="W42" s="1203"/>
      <c r="X42" s="1156"/>
      <c r="Y42" s="1217"/>
      <c r="Z42" s="1217"/>
      <c r="AA42" s="1203"/>
      <c r="AB42" s="1203"/>
      <c r="AC42" s="1203"/>
      <c r="AD42" s="1156"/>
      <c r="AE42" s="1217"/>
      <c r="AF42" s="1217"/>
      <c r="AG42" s="11"/>
      <c r="AH42" s="11"/>
      <c r="AI42" s="11"/>
      <c r="AJ42" s="11"/>
      <c r="AK42" s="11"/>
      <c r="AL42" s="11"/>
      <c r="AM42" s="11"/>
    </row>
    <row r="43" ht="24.0" customHeight="1">
      <c r="A43" s="1191">
        <v>18.0</v>
      </c>
      <c r="B43" s="1231" t="s">
        <v>670</v>
      </c>
      <c r="C43" s="1232" t="s">
        <v>671</v>
      </c>
      <c r="D43" s="1233">
        <v>250000.0</v>
      </c>
      <c r="E43" s="1228">
        <v>189700.0</v>
      </c>
      <c r="F43" s="1229">
        <v>174700.0</v>
      </c>
      <c r="G43" s="1143">
        <f>D43-E43</f>
        <v>60300</v>
      </c>
      <c r="H43" s="1144" t="s">
        <v>33</v>
      </c>
      <c r="I43" s="1176"/>
      <c r="J43" s="1146"/>
      <c r="K43" s="1176"/>
      <c r="L43" s="1146"/>
      <c r="M43" s="1198"/>
      <c r="N43" s="1198"/>
      <c r="O43" s="1176">
        <v>189700.0</v>
      </c>
      <c r="P43" s="1176"/>
      <c r="Q43" s="1176"/>
      <c r="R43" s="1146">
        <f t="shared" si="10"/>
        <v>189700</v>
      </c>
      <c r="S43" s="1230">
        <v>244001.0</v>
      </c>
      <c r="T43" s="1230">
        <v>244001.0</v>
      </c>
      <c r="U43" s="1176"/>
      <c r="V43" s="1176"/>
      <c r="W43" s="1176"/>
      <c r="X43" s="1146"/>
      <c r="Y43" s="1222"/>
      <c r="Z43" s="1222"/>
      <c r="AA43" s="1176"/>
      <c r="AB43" s="1176"/>
      <c r="AC43" s="1176"/>
      <c r="AD43" s="1146"/>
      <c r="AE43" s="1222"/>
      <c r="AF43" s="1222"/>
      <c r="AG43" s="1170" t="s">
        <v>38</v>
      </c>
      <c r="AH43" s="1170" t="s">
        <v>672</v>
      </c>
      <c r="AI43" s="1153"/>
      <c r="AJ43" s="1178" t="s">
        <v>60</v>
      </c>
      <c r="AK43" s="1178" t="s">
        <v>60</v>
      </c>
      <c r="AL43" s="1153" t="s">
        <v>673</v>
      </c>
      <c r="AM43" s="1234"/>
    </row>
    <row r="44" ht="30.0" customHeight="1">
      <c r="A44" s="9"/>
      <c r="B44" s="9"/>
      <c r="C44" s="112"/>
      <c r="D44" s="9"/>
      <c r="E44" s="9"/>
      <c r="F44" s="9"/>
      <c r="G44" s="9"/>
      <c r="H44" s="1154" t="s">
        <v>42</v>
      </c>
      <c r="I44" s="1203"/>
      <c r="J44" s="1203"/>
      <c r="K44" s="1203"/>
      <c r="L44" s="1156"/>
      <c r="M44" s="1235"/>
      <c r="N44" s="1235"/>
      <c r="O44" s="1203">
        <v>174700.0</v>
      </c>
      <c r="P44" s="1203"/>
      <c r="Q44" s="1203"/>
      <c r="R44" s="1156">
        <f t="shared" si="10"/>
        <v>174700</v>
      </c>
      <c r="S44" s="1225">
        <v>244001.0</v>
      </c>
      <c r="T44" s="1225">
        <v>244001.0</v>
      </c>
      <c r="U44" s="1203"/>
      <c r="V44" s="1203"/>
      <c r="W44" s="1203"/>
      <c r="X44" s="1156"/>
      <c r="Y44" s="1217"/>
      <c r="Z44" s="1217"/>
      <c r="AA44" s="1203"/>
      <c r="AB44" s="1203"/>
      <c r="AC44" s="1203"/>
      <c r="AD44" s="1156"/>
      <c r="AE44" s="1217"/>
      <c r="AF44" s="1217"/>
      <c r="AG44" s="11"/>
      <c r="AH44" s="11"/>
      <c r="AI44" s="11"/>
      <c r="AJ44" s="11"/>
      <c r="AK44" s="11"/>
      <c r="AL44" s="11"/>
      <c r="AM44" s="9"/>
    </row>
    <row r="45" ht="24.0" customHeight="1">
      <c r="A45" s="1236"/>
      <c r="B45" s="1237"/>
      <c r="C45" s="1238" t="s">
        <v>18</v>
      </c>
      <c r="D45" s="1239">
        <f t="shared" ref="D45:G45" si="12">SUM(D5:D44)</f>
        <v>3042200</v>
      </c>
      <c r="E45" s="1240">
        <f t="shared" si="12"/>
        <v>1836070</v>
      </c>
      <c r="F45" s="1241">
        <f t="shared" si="12"/>
        <v>1026258</v>
      </c>
      <c r="G45" s="1242">
        <f t="shared" si="12"/>
        <v>1206130</v>
      </c>
      <c r="H45" s="1242" t="s">
        <v>33</v>
      </c>
      <c r="I45" s="1243"/>
      <c r="J45" s="1243"/>
      <c r="K45" s="1243"/>
      <c r="L45" s="1243">
        <f>L13+L31+L33+L35</f>
        <v>15802.5</v>
      </c>
      <c r="M45" s="1244"/>
      <c r="N45" s="1244"/>
      <c r="O45" s="1243"/>
      <c r="P45" s="1243"/>
      <c r="Q45" s="1243"/>
      <c r="R45" s="1243">
        <f>SUM(R6+R10+R12+R16+R18+R36+R40+R42+R44)</f>
        <v>529975.5</v>
      </c>
      <c r="S45" s="1245"/>
      <c r="T45" s="1245"/>
      <c r="U45" s="1243"/>
      <c r="V45" s="1243"/>
      <c r="W45" s="1243"/>
      <c r="X45" s="1243"/>
      <c r="Y45" s="1245"/>
      <c r="Z45" s="1245"/>
      <c r="AA45" s="1243"/>
      <c r="AB45" s="1243"/>
      <c r="AC45" s="1243"/>
      <c r="AD45" s="1243"/>
      <c r="AE45" s="1245"/>
      <c r="AF45" s="1245"/>
      <c r="AG45" s="1234"/>
      <c r="AH45" s="1234"/>
      <c r="AI45" s="1234"/>
      <c r="AJ45" s="1234"/>
      <c r="AK45" s="1234"/>
      <c r="AL45" s="1234"/>
      <c r="AM45" s="1234"/>
    </row>
    <row r="46" ht="24.0" customHeight="1">
      <c r="A46" s="1246"/>
      <c r="B46" s="1247"/>
      <c r="C46" s="1248" t="s">
        <v>674</v>
      </c>
      <c r="D46" s="1249"/>
      <c r="E46" s="1250">
        <f>(E45*100)/D45</f>
        <v>60.3533627</v>
      </c>
      <c r="F46" s="1251">
        <f>(F45*100)/D45</f>
        <v>33.73407403</v>
      </c>
      <c r="G46" s="1252"/>
      <c r="H46" s="1244" t="s">
        <v>42</v>
      </c>
      <c r="I46" s="1243"/>
      <c r="J46" s="1243"/>
      <c r="K46" s="1243"/>
      <c r="L46" s="1243"/>
      <c r="M46" s="1244"/>
      <c r="N46" s="1244"/>
      <c r="O46" s="1243"/>
      <c r="P46" s="1243"/>
      <c r="Q46" s="1243"/>
      <c r="R46" s="1243"/>
      <c r="S46" s="1245"/>
      <c r="T46" s="1245"/>
      <c r="U46" s="1243"/>
      <c r="V46" s="1243"/>
      <c r="W46" s="1243"/>
      <c r="X46" s="1243"/>
      <c r="Y46" s="1245"/>
      <c r="Z46" s="1245"/>
      <c r="AA46" s="1243"/>
      <c r="AB46" s="1243"/>
      <c r="AC46" s="1243"/>
      <c r="AD46" s="1243"/>
      <c r="AE46" s="1245"/>
      <c r="AF46" s="1245"/>
      <c r="AG46" s="9"/>
      <c r="AH46" s="9"/>
      <c r="AI46" s="9"/>
      <c r="AJ46" s="9"/>
      <c r="AK46" s="9"/>
      <c r="AL46" s="9"/>
      <c r="AM46" s="9"/>
    </row>
    <row r="47" ht="24.0" customHeight="1">
      <c r="A47" s="337"/>
      <c r="B47" s="331"/>
      <c r="C47" s="331"/>
      <c r="D47" s="331"/>
      <c r="E47" s="516"/>
      <c r="F47" s="516"/>
      <c r="G47" s="516"/>
      <c r="H47" s="516"/>
      <c r="I47" s="1253"/>
      <c r="J47" s="1253"/>
      <c r="K47" s="1253"/>
      <c r="L47" s="1253"/>
      <c r="M47" s="337"/>
      <c r="N47" s="337"/>
      <c r="O47" s="1253"/>
      <c r="P47" s="1253"/>
      <c r="Q47" s="1253"/>
      <c r="R47" s="1254"/>
      <c r="S47" s="331"/>
      <c r="T47" s="331"/>
      <c r="U47" s="1253"/>
      <c r="V47" s="1253"/>
      <c r="W47" s="1253"/>
      <c r="X47" s="1254"/>
      <c r="Y47" s="331"/>
      <c r="Z47" s="331"/>
      <c r="AA47" s="1253"/>
      <c r="AB47" s="1253"/>
      <c r="AC47" s="1253"/>
      <c r="AD47" s="1254"/>
      <c r="AE47" s="331"/>
      <c r="AF47" s="331"/>
      <c r="AG47" s="331"/>
      <c r="AH47" s="331"/>
      <c r="AI47" s="331"/>
      <c r="AJ47" s="331"/>
      <c r="AK47" s="331"/>
      <c r="AL47" s="331"/>
      <c r="AM47" s="331"/>
    </row>
    <row r="48">
      <c r="A48" s="1255" t="s">
        <v>675</v>
      </c>
      <c r="B48" s="513"/>
      <c r="C48" s="517"/>
      <c r="D48" s="513"/>
      <c r="E48" s="1256"/>
      <c r="F48" s="1256"/>
      <c r="G48" s="1256"/>
      <c r="H48" s="1256"/>
      <c r="I48" s="1257"/>
      <c r="J48" s="1257"/>
      <c r="K48" s="1257"/>
      <c r="L48" s="1257"/>
      <c r="M48" s="1258"/>
      <c r="N48" s="1258"/>
      <c r="O48" s="1257"/>
      <c r="P48" s="1257"/>
      <c r="Q48" s="1257"/>
      <c r="R48" s="1259"/>
      <c r="S48" s="369"/>
      <c r="T48" s="369"/>
      <c r="U48" s="1257"/>
      <c r="V48" s="1257"/>
      <c r="W48" s="1257"/>
      <c r="X48" s="1259"/>
      <c r="Y48" s="369"/>
      <c r="Z48" s="369"/>
      <c r="AA48" s="1257"/>
      <c r="AB48" s="1257"/>
      <c r="AC48" s="1257"/>
      <c r="AD48" s="1259"/>
      <c r="AE48" s="369"/>
      <c r="AF48" s="369"/>
      <c r="AG48" s="513"/>
      <c r="AH48" s="513"/>
      <c r="AI48" s="513"/>
      <c r="AJ48" s="513"/>
      <c r="AK48" s="513"/>
      <c r="AL48" s="513"/>
      <c r="AM48" s="513"/>
    </row>
    <row r="49">
      <c r="A49" s="516"/>
      <c r="B49" s="513"/>
      <c r="C49" s="517"/>
      <c r="D49" s="513"/>
      <c r="E49" s="1256"/>
      <c r="F49" s="1256"/>
      <c r="G49" s="1256"/>
      <c r="H49" s="1256"/>
      <c r="I49" s="1257"/>
      <c r="J49" s="1257"/>
      <c r="K49" s="1257"/>
      <c r="L49" s="1257"/>
      <c r="M49" s="1260"/>
      <c r="N49" s="1260"/>
      <c r="O49" s="1257"/>
      <c r="P49" s="1257"/>
      <c r="Q49" s="1257"/>
      <c r="R49" s="1259"/>
      <c r="S49" s="369"/>
      <c r="T49" s="369"/>
      <c r="U49" s="1257"/>
      <c r="V49" s="1257"/>
      <c r="W49" s="1257"/>
      <c r="X49" s="1259"/>
      <c r="Y49" s="369"/>
      <c r="Z49" s="369"/>
      <c r="AA49" s="1257"/>
      <c r="AB49" s="1257"/>
      <c r="AC49" s="1257"/>
      <c r="AD49" s="1259"/>
      <c r="AE49" s="369"/>
      <c r="AF49" s="369"/>
      <c r="AG49" s="513"/>
      <c r="AH49" s="513"/>
      <c r="AI49" s="513"/>
      <c r="AJ49" s="513"/>
      <c r="AK49" s="513"/>
      <c r="AL49" s="513"/>
      <c r="AM49" s="513"/>
    </row>
    <row r="50" ht="24.0" customHeight="1">
      <c r="A50" s="1191"/>
      <c r="B50" s="1191"/>
      <c r="C50" s="1261" t="s">
        <v>676</v>
      </c>
      <c r="D50" s="1262"/>
      <c r="E50" s="1263">
        <v>10286.29</v>
      </c>
      <c r="F50" s="1263">
        <v>9951.07</v>
      </c>
      <c r="G50" s="1263"/>
      <c r="H50" s="1144" t="s">
        <v>33</v>
      </c>
      <c r="I50" s="1264">
        <v>10286.29</v>
      </c>
      <c r="J50" s="1146"/>
      <c r="K50" s="1176"/>
      <c r="L50" s="1146">
        <f t="shared" ref="L50:L57" si="13">SUM(I50:K50)</f>
        <v>10286.29</v>
      </c>
      <c r="M50" s="1265">
        <v>243901.0</v>
      </c>
      <c r="N50" s="1265">
        <v>243915.0</v>
      </c>
      <c r="O50" s="1176"/>
      <c r="P50" s="1176"/>
      <c r="Q50" s="1176"/>
      <c r="R50" s="1146"/>
      <c r="S50" s="1230"/>
      <c r="T50" s="1230"/>
      <c r="U50" s="1176"/>
      <c r="V50" s="1176"/>
      <c r="W50" s="1176"/>
      <c r="X50" s="1146"/>
      <c r="Y50" s="1222"/>
      <c r="Z50" s="1222"/>
      <c r="AA50" s="1176"/>
      <c r="AB50" s="1176"/>
      <c r="AC50" s="1176"/>
      <c r="AD50" s="1146"/>
      <c r="AE50" s="1222"/>
      <c r="AF50" s="1222"/>
      <c r="AG50" s="1170" t="s">
        <v>38</v>
      </c>
      <c r="AH50" s="1170" t="s">
        <v>677</v>
      </c>
      <c r="AI50" s="1153"/>
      <c r="AJ50" s="1178" t="s">
        <v>60</v>
      </c>
      <c r="AK50" s="1178" t="s">
        <v>60</v>
      </c>
      <c r="AL50" s="1153" t="s">
        <v>678</v>
      </c>
      <c r="AM50" s="1153"/>
    </row>
    <row r="51" ht="46.5" customHeight="1">
      <c r="A51" s="9"/>
      <c r="B51" s="9"/>
      <c r="C51" s="9"/>
      <c r="D51" s="9"/>
      <c r="E51" s="9"/>
      <c r="F51" s="9"/>
      <c r="G51" s="9"/>
      <c r="H51" s="1154" t="s">
        <v>42</v>
      </c>
      <c r="I51" s="1203">
        <v>9951.07</v>
      </c>
      <c r="J51" s="1203"/>
      <c r="K51" s="1203"/>
      <c r="L51" s="1156">
        <f t="shared" si="13"/>
        <v>9951.07</v>
      </c>
      <c r="M51" s="1266">
        <v>243901.0</v>
      </c>
      <c r="N51" s="1266">
        <v>243915.0</v>
      </c>
      <c r="O51" s="1203"/>
      <c r="P51" s="1203"/>
      <c r="Q51" s="1203"/>
      <c r="R51" s="1156"/>
      <c r="S51" s="1217"/>
      <c r="T51" s="1217"/>
      <c r="U51" s="1203"/>
      <c r="V51" s="1203"/>
      <c r="W51" s="1203"/>
      <c r="X51" s="1156"/>
      <c r="Y51" s="1217"/>
      <c r="Z51" s="1217"/>
      <c r="AA51" s="1203"/>
      <c r="AB51" s="1203"/>
      <c r="AC51" s="1203"/>
      <c r="AD51" s="1156"/>
      <c r="AE51" s="1217"/>
      <c r="AF51" s="1217"/>
      <c r="AG51" s="11"/>
      <c r="AH51" s="11"/>
      <c r="AI51" s="11"/>
      <c r="AJ51" s="11"/>
      <c r="AK51" s="11"/>
      <c r="AL51" s="9"/>
      <c r="AM51" s="9"/>
    </row>
    <row r="52" ht="24.0" customHeight="1">
      <c r="A52" s="1191"/>
      <c r="B52" s="1191"/>
      <c r="C52" s="1267" t="s">
        <v>679</v>
      </c>
      <c r="D52" s="1268"/>
      <c r="E52" s="1269">
        <v>600.0</v>
      </c>
      <c r="F52" s="1269">
        <v>600.0</v>
      </c>
      <c r="G52" s="1263"/>
      <c r="H52" s="1144" t="s">
        <v>33</v>
      </c>
      <c r="I52" s="1264">
        <v>240.0</v>
      </c>
      <c r="J52" s="1146"/>
      <c r="K52" s="1176">
        <v>120.0</v>
      </c>
      <c r="L52" s="1146">
        <f t="shared" si="13"/>
        <v>360</v>
      </c>
      <c r="M52" s="1197">
        <v>243902.0</v>
      </c>
      <c r="N52" s="1197">
        <v>243957.0</v>
      </c>
      <c r="O52" s="1176"/>
      <c r="P52" s="1176"/>
      <c r="Q52" s="1176"/>
      <c r="R52" s="1146"/>
      <c r="S52" s="1230"/>
      <c r="T52" s="1230"/>
      <c r="U52" s="1176"/>
      <c r="V52" s="1176"/>
      <c r="W52" s="1200">
        <v>120.0</v>
      </c>
      <c r="X52" s="1146">
        <f t="shared" ref="X52:X53" si="14">SUM(U52:W52)</f>
        <v>120</v>
      </c>
      <c r="Y52" s="1223">
        <v>244138.0</v>
      </c>
      <c r="Z52" s="1223">
        <v>244138.0</v>
      </c>
      <c r="AA52" s="1200">
        <v>120.0</v>
      </c>
      <c r="AB52" s="1176"/>
      <c r="AC52" s="1176"/>
      <c r="AD52" s="1146"/>
      <c r="AE52" s="1270">
        <v>25047.0</v>
      </c>
      <c r="AF52" s="1270">
        <v>25047.0</v>
      </c>
      <c r="AG52" s="1170" t="s">
        <v>38</v>
      </c>
      <c r="AH52" s="1271" t="s">
        <v>680</v>
      </c>
      <c r="AI52" s="1153"/>
      <c r="AJ52" s="1178" t="s">
        <v>60</v>
      </c>
      <c r="AK52" s="1178" t="s">
        <v>60</v>
      </c>
      <c r="AL52" s="1171" t="s">
        <v>681</v>
      </c>
      <c r="AM52" s="1153"/>
    </row>
    <row r="53" ht="198.0" customHeight="1">
      <c r="A53" s="9"/>
      <c r="B53" s="9"/>
      <c r="C53" s="9"/>
      <c r="D53" s="9"/>
      <c r="E53" s="9"/>
      <c r="F53" s="9"/>
      <c r="G53" s="9"/>
      <c r="H53" s="1154" t="s">
        <v>42</v>
      </c>
      <c r="I53" s="1203">
        <v>240.0</v>
      </c>
      <c r="J53" s="1203"/>
      <c r="K53" s="1203">
        <v>120.0</v>
      </c>
      <c r="L53" s="1156">
        <f t="shared" si="13"/>
        <v>360</v>
      </c>
      <c r="M53" s="1212">
        <v>243902.0</v>
      </c>
      <c r="N53" s="1212">
        <v>243957.0</v>
      </c>
      <c r="O53" s="1203"/>
      <c r="P53" s="1203"/>
      <c r="Q53" s="1203"/>
      <c r="R53" s="1156"/>
      <c r="S53" s="1217"/>
      <c r="T53" s="1217"/>
      <c r="U53" s="1203"/>
      <c r="V53" s="1203"/>
      <c r="W53" s="1206">
        <v>120.0</v>
      </c>
      <c r="X53" s="1156">
        <f t="shared" si="14"/>
        <v>120</v>
      </c>
      <c r="Y53" s="1272">
        <v>244138.0</v>
      </c>
      <c r="Z53" s="1272">
        <v>244138.0</v>
      </c>
      <c r="AA53" s="1206">
        <v>120.0</v>
      </c>
      <c r="AB53" s="1203"/>
      <c r="AC53" s="1203"/>
      <c r="AD53" s="1156"/>
      <c r="AE53" s="1273">
        <v>25047.0</v>
      </c>
      <c r="AF53" s="1273">
        <v>25047.0</v>
      </c>
      <c r="AG53" s="11"/>
      <c r="AH53" s="11"/>
      <c r="AI53" s="11"/>
      <c r="AJ53" s="11"/>
      <c r="AK53" s="11"/>
      <c r="AL53" s="9"/>
      <c r="AM53" s="9"/>
    </row>
    <row r="54" ht="24.0" customHeight="1">
      <c r="A54" s="1191"/>
      <c r="B54" s="1191"/>
      <c r="C54" s="1261" t="s">
        <v>682</v>
      </c>
      <c r="D54" s="1268"/>
      <c r="E54" s="1263">
        <v>1070.0</v>
      </c>
      <c r="F54" s="1263">
        <v>1070.0</v>
      </c>
      <c r="G54" s="1263"/>
      <c r="H54" s="1144" t="s">
        <v>33</v>
      </c>
      <c r="I54" s="1264"/>
      <c r="J54" s="1176">
        <v>1070.0</v>
      </c>
      <c r="K54" s="1176"/>
      <c r="L54" s="1146">
        <f t="shared" si="13"/>
        <v>1070</v>
      </c>
      <c r="M54" s="1230">
        <v>243942.0</v>
      </c>
      <c r="N54" s="1230">
        <v>243952.0</v>
      </c>
      <c r="O54" s="1176"/>
      <c r="P54" s="1176"/>
      <c r="Q54" s="1176"/>
      <c r="R54" s="1146"/>
      <c r="S54" s="1230"/>
      <c r="T54" s="1230"/>
      <c r="U54" s="1176"/>
      <c r="V54" s="1176"/>
      <c r="W54" s="1176"/>
      <c r="X54" s="1146"/>
      <c r="Y54" s="1222"/>
      <c r="Z54" s="1222"/>
      <c r="AA54" s="1176"/>
      <c r="AB54" s="1176"/>
      <c r="AC54" s="1176"/>
      <c r="AD54" s="1146"/>
      <c r="AE54" s="1222"/>
      <c r="AF54" s="1222"/>
      <c r="AG54" s="1170" t="s">
        <v>38</v>
      </c>
      <c r="AH54" s="1170"/>
      <c r="AI54" s="1170" t="s">
        <v>683</v>
      </c>
      <c r="AJ54" s="1274" t="s">
        <v>60</v>
      </c>
      <c r="AK54" s="1274" t="s">
        <v>60</v>
      </c>
      <c r="AL54" s="1274" t="s">
        <v>684</v>
      </c>
      <c r="AM54" s="1274"/>
    </row>
    <row r="55" ht="45.75" customHeight="1">
      <c r="A55" s="9"/>
      <c r="B55" s="9"/>
      <c r="C55" s="9"/>
      <c r="D55" s="9"/>
      <c r="E55" s="9"/>
      <c r="F55" s="9"/>
      <c r="G55" s="9"/>
      <c r="H55" s="1154" t="s">
        <v>42</v>
      </c>
      <c r="I55" s="1203"/>
      <c r="J55" s="1203">
        <v>1070.0</v>
      </c>
      <c r="K55" s="1203"/>
      <c r="L55" s="1156">
        <f t="shared" si="13"/>
        <v>1070</v>
      </c>
      <c r="M55" s="1225">
        <v>243942.0</v>
      </c>
      <c r="N55" s="1225">
        <v>243952.0</v>
      </c>
      <c r="O55" s="1203"/>
      <c r="P55" s="1203"/>
      <c r="Q55" s="1203"/>
      <c r="R55" s="1156"/>
      <c r="S55" s="1217"/>
      <c r="T55" s="1217"/>
      <c r="U55" s="1203"/>
      <c r="V55" s="1203"/>
      <c r="W55" s="1203"/>
      <c r="X55" s="1156"/>
      <c r="Y55" s="1217"/>
      <c r="Z55" s="1217"/>
      <c r="AA55" s="1203"/>
      <c r="AB55" s="1203"/>
      <c r="AC55" s="1203"/>
      <c r="AD55" s="1156"/>
      <c r="AE55" s="1217"/>
      <c r="AF55" s="1217"/>
      <c r="AG55" s="9"/>
      <c r="AH55" s="9"/>
      <c r="AI55" s="9"/>
      <c r="AJ55" s="9"/>
      <c r="AK55" s="9"/>
      <c r="AL55" s="9"/>
      <c r="AM55" s="9"/>
    </row>
    <row r="56" ht="24.0" customHeight="1">
      <c r="A56" s="1191"/>
      <c r="B56" s="1191"/>
      <c r="C56" s="1261" t="s">
        <v>685</v>
      </c>
      <c r="D56" s="1268"/>
      <c r="E56" s="1263">
        <v>424.0</v>
      </c>
      <c r="F56" s="1263">
        <v>424.0</v>
      </c>
      <c r="G56" s="1263"/>
      <c r="H56" s="1144" t="s">
        <v>33</v>
      </c>
      <c r="I56" s="1264"/>
      <c r="J56" s="1176">
        <v>424.0</v>
      </c>
      <c r="K56" s="1176"/>
      <c r="L56" s="1146">
        <f t="shared" si="13"/>
        <v>424</v>
      </c>
      <c r="M56" s="1230">
        <v>243949.0</v>
      </c>
      <c r="N56" s="1230">
        <v>243961.0</v>
      </c>
      <c r="O56" s="1176"/>
      <c r="P56" s="1176"/>
      <c r="Q56" s="1176"/>
      <c r="R56" s="1146"/>
      <c r="S56" s="1230"/>
      <c r="T56" s="1230"/>
      <c r="U56" s="1176"/>
      <c r="V56" s="1176"/>
      <c r="W56" s="1176"/>
      <c r="X56" s="1146"/>
      <c r="Y56" s="1222"/>
      <c r="Z56" s="1222"/>
      <c r="AA56" s="1176"/>
      <c r="AB56" s="1176"/>
      <c r="AC56" s="1176"/>
      <c r="AD56" s="1146"/>
      <c r="AE56" s="1222"/>
      <c r="AF56" s="1222"/>
      <c r="AG56" s="1170" t="s">
        <v>38</v>
      </c>
      <c r="AH56" s="1170" t="s">
        <v>686</v>
      </c>
      <c r="AI56" s="1170"/>
      <c r="AJ56" s="1274" t="s">
        <v>60</v>
      </c>
      <c r="AK56" s="1274" t="s">
        <v>60</v>
      </c>
      <c r="AL56" s="1274" t="s">
        <v>687</v>
      </c>
      <c r="AM56" s="1274"/>
    </row>
    <row r="57" ht="105.0" customHeight="1">
      <c r="A57" s="9"/>
      <c r="B57" s="9"/>
      <c r="C57" s="9"/>
      <c r="D57" s="9"/>
      <c r="E57" s="9"/>
      <c r="F57" s="9"/>
      <c r="G57" s="9"/>
      <c r="H57" s="1154" t="s">
        <v>42</v>
      </c>
      <c r="I57" s="1203"/>
      <c r="J57" s="1203">
        <v>424.0</v>
      </c>
      <c r="K57" s="1203"/>
      <c r="L57" s="1156">
        <f t="shared" si="13"/>
        <v>424</v>
      </c>
      <c r="M57" s="1225">
        <v>243949.0</v>
      </c>
      <c r="N57" s="1225">
        <v>243961.0</v>
      </c>
      <c r="O57" s="1203"/>
      <c r="P57" s="1203"/>
      <c r="Q57" s="1203"/>
      <c r="R57" s="1156"/>
      <c r="S57" s="1217"/>
      <c r="T57" s="1217"/>
      <c r="U57" s="1203"/>
      <c r="V57" s="1203"/>
      <c r="W57" s="1203"/>
      <c r="X57" s="1156"/>
      <c r="Y57" s="1217"/>
      <c r="Z57" s="1217"/>
      <c r="AA57" s="1203"/>
      <c r="AB57" s="1203"/>
      <c r="AC57" s="1203"/>
      <c r="AD57" s="1156"/>
      <c r="AE57" s="1217"/>
      <c r="AF57" s="1217"/>
      <c r="AG57" s="9"/>
      <c r="AH57" s="9"/>
      <c r="AI57" s="9"/>
      <c r="AJ57" s="9"/>
      <c r="AK57" s="9"/>
      <c r="AL57" s="9"/>
      <c r="AM57" s="9"/>
    </row>
    <row r="58" ht="24.0" customHeight="1">
      <c r="A58" s="1275"/>
      <c r="B58" s="1275"/>
      <c r="C58" s="1276" t="s">
        <v>688</v>
      </c>
      <c r="D58" s="1277"/>
      <c r="E58" s="1278">
        <v>415500.0</v>
      </c>
      <c r="F58" s="1278">
        <v>415500.0</v>
      </c>
      <c r="G58" s="1278"/>
      <c r="H58" s="1279" t="s">
        <v>33</v>
      </c>
      <c r="I58" s="1280"/>
      <c r="J58" s="1281"/>
      <c r="K58" s="1280"/>
      <c r="L58" s="1281"/>
      <c r="M58" s="1282">
        <v>243975.0</v>
      </c>
      <c r="N58" s="1283"/>
      <c r="O58" s="1280">
        <v>355500.0</v>
      </c>
      <c r="P58" s="1280">
        <v>60000.0</v>
      </c>
      <c r="Q58" s="1280"/>
      <c r="R58" s="1281">
        <f t="shared" ref="R58:R59" si="15">SUM(O58:Q58)</f>
        <v>415500</v>
      </c>
      <c r="S58" s="1282"/>
      <c r="T58" s="1282">
        <v>244042.0</v>
      </c>
      <c r="U58" s="1280"/>
      <c r="V58" s="1280"/>
      <c r="W58" s="1280"/>
      <c r="X58" s="1281"/>
      <c r="Y58" s="1284"/>
      <c r="Z58" s="1284"/>
      <c r="AA58" s="1280"/>
      <c r="AB58" s="1280"/>
      <c r="AC58" s="1280"/>
      <c r="AD58" s="1281"/>
      <c r="AE58" s="1284"/>
      <c r="AF58" s="1284"/>
      <c r="AG58" s="1285" t="s">
        <v>38</v>
      </c>
      <c r="AH58" s="1285" t="s">
        <v>689</v>
      </c>
      <c r="AI58" s="1285"/>
      <c r="AJ58" s="1286" t="s">
        <v>60</v>
      </c>
      <c r="AK58" s="1286" t="s">
        <v>60</v>
      </c>
      <c r="AL58" s="1286" t="s">
        <v>690</v>
      </c>
      <c r="AM58" s="1286"/>
    </row>
    <row r="59" ht="68.25" customHeight="1">
      <c r="A59" s="9"/>
      <c r="B59" s="9"/>
      <c r="C59" s="9"/>
      <c r="D59" s="9"/>
      <c r="E59" s="9"/>
      <c r="F59" s="9"/>
      <c r="G59" s="9"/>
      <c r="H59" s="1287" t="s">
        <v>42</v>
      </c>
      <c r="I59" s="1288"/>
      <c r="J59" s="1289"/>
      <c r="K59" s="1288"/>
      <c r="L59" s="1289"/>
      <c r="M59" s="1290">
        <v>243975.0</v>
      </c>
      <c r="N59" s="1291"/>
      <c r="O59" s="1288">
        <v>355500.0</v>
      </c>
      <c r="P59" s="1288">
        <v>60000.0</v>
      </c>
      <c r="Q59" s="1288"/>
      <c r="R59" s="1289">
        <f t="shared" si="15"/>
        <v>415500</v>
      </c>
      <c r="S59" s="1292"/>
      <c r="T59" s="1290">
        <v>244042.0</v>
      </c>
      <c r="U59" s="1288"/>
      <c r="V59" s="1288"/>
      <c r="W59" s="1288"/>
      <c r="X59" s="1289"/>
      <c r="Y59" s="1292"/>
      <c r="Z59" s="1292"/>
      <c r="AA59" s="1288"/>
      <c r="AB59" s="1288"/>
      <c r="AC59" s="1288"/>
      <c r="AD59" s="1289"/>
      <c r="AE59" s="1292"/>
      <c r="AF59" s="1292"/>
      <c r="AG59" s="9"/>
      <c r="AH59" s="9"/>
      <c r="AI59" s="9"/>
      <c r="AJ59" s="9"/>
      <c r="AK59" s="9"/>
      <c r="AL59" s="9"/>
      <c r="AM59" s="9"/>
    </row>
    <row r="60" ht="24.0" customHeight="1">
      <c r="A60" s="1275"/>
      <c r="B60" s="1275"/>
      <c r="C60" s="1276" t="s">
        <v>691</v>
      </c>
      <c r="D60" s="1277"/>
      <c r="E60" s="1278">
        <v>101650.0</v>
      </c>
      <c r="F60" s="1278">
        <v>101650.0</v>
      </c>
      <c r="G60" s="1278"/>
      <c r="H60" s="1279" t="s">
        <v>33</v>
      </c>
      <c r="I60" s="1280"/>
      <c r="J60" s="1281"/>
      <c r="K60" s="1280"/>
      <c r="L60" s="1281"/>
      <c r="M60" s="1293"/>
      <c r="N60" s="1294"/>
      <c r="O60" s="1280">
        <v>101650.0</v>
      </c>
      <c r="P60" s="1280"/>
      <c r="Q60" s="1280"/>
      <c r="R60" s="1281"/>
      <c r="S60" s="1282">
        <v>24839.0</v>
      </c>
      <c r="T60" s="1295"/>
      <c r="U60" s="1280"/>
      <c r="V60" s="1280"/>
      <c r="W60" s="1280"/>
      <c r="X60" s="1281"/>
      <c r="Y60" s="1284"/>
      <c r="Z60" s="1282">
        <v>244104.0</v>
      </c>
      <c r="AA60" s="1280"/>
      <c r="AB60" s="1280"/>
      <c r="AC60" s="1280"/>
      <c r="AD60" s="1281"/>
      <c r="AE60" s="1284"/>
      <c r="AF60" s="1282"/>
      <c r="AG60" s="1296" t="s">
        <v>38</v>
      </c>
      <c r="AH60" s="1296" t="s">
        <v>692</v>
      </c>
      <c r="AI60" s="1285"/>
      <c r="AJ60" s="1286" t="s">
        <v>60</v>
      </c>
      <c r="AK60" s="1286" t="s">
        <v>60</v>
      </c>
      <c r="AL60" s="1286" t="s">
        <v>693</v>
      </c>
      <c r="AM60" s="1286"/>
    </row>
    <row r="61" ht="45.75" customHeight="1">
      <c r="A61" s="9"/>
      <c r="B61" s="9"/>
      <c r="C61" s="9"/>
      <c r="D61" s="9"/>
      <c r="E61" s="9"/>
      <c r="F61" s="9"/>
      <c r="G61" s="9"/>
      <c r="H61" s="1287" t="s">
        <v>42</v>
      </c>
      <c r="I61" s="1288"/>
      <c r="J61" s="1289"/>
      <c r="K61" s="1288"/>
      <c r="L61" s="1289"/>
      <c r="M61" s="1297"/>
      <c r="N61" s="1291"/>
      <c r="O61" s="1288"/>
      <c r="P61" s="1288"/>
      <c r="Q61" s="1288">
        <v>101650.0</v>
      </c>
      <c r="R61" s="1289">
        <f t="shared" ref="R61:R62" si="16">SUM(O61:Q61)</f>
        <v>101650</v>
      </c>
      <c r="S61" s="1292"/>
      <c r="T61" s="1292"/>
      <c r="U61" s="1288"/>
      <c r="V61" s="1288"/>
      <c r="W61" s="1288"/>
      <c r="X61" s="1289"/>
      <c r="Y61" s="1292"/>
      <c r="Z61" s="1298">
        <v>25019.0</v>
      </c>
      <c r="AA61" s="1288"/>
      <c r="AB61" s="1288"/>
      <c r="AC61" s="1288"/>
      <c r="AD61" s="1289"/>
      <c r="AE61" s="1292"/>
      <c r="AF61" s="1292"/>
      <c r="AG61" s="9"/>
      <c r="AH61" s="9"/>
      <c r="AI61" s="9"/>
      <c r="AJ61" s="9"/>
      <c r="AK61" s="9"/>
      <c r="AL61" s="9"/>
      <c r="AM61" s="9"/>
    </row>
    <row r="62" ht="24.0" customHeight="1">
      <c r="A62" s="1275"/>
      <c r="B62" s="1275"/>
      <c r="C62" s="1276" t="s">
        <v>694</v>
      </c>
      <c r="D62" s="1277"/>
      <c r="E62" s="1278">
        <v>281790.0</v>
      </c>
      <c r="F62" s="1278">
        <v>281790.0</v>
      </c>
      <c r="G62" s="1278"/>
      <c r="H62" s="1279" t="s">
        <v>33</v>
      </c>
      <c r="I62" s="1280"/>
      <c r="J62" s="1281"/>
      <c r="K62" s="1280"/>
      <c r="L62" s="1281"/>
      <c r="M62" s="1293"/>
      <c r="N62" s="1294"/>
      <c r="O62" s="1280"/>
      <c r="P62" s="1280"/>
      <c r="Q62" s="1280">
        <v>281790.0</v>
      </c>
      <c r="R62" s="1281">
        <f t="shared" si="16"/>
        <v>281790</v>
      </c>
      <c r="S62" s="1282">
        <v>24898.0</v>
      </c>
      <c r="T62" s="1282"/>
      <c r="U62" s="1280"/>
      <c r="V62" s="1280"/>
      <c r="W62" s="1280"/>
      <c r="X62" s="1281"/>
      <c r="Y62" s="1284"/>
      <c r="Z62" s="1284"/>
      <c r="AA62" s="1280"/>
      <c r="AB62" s="1280"/>
      <c r="AC62" s="1280"/>
      <c r="AD62" s="1281"/>
      <c r="AE62" s="1284"/>
      <c r="AF62" s="1282">
        <v>244196.0</v>
      </c>
      <c r="AG62" s="1296" t="s">
        <v>38</v>
      </c>
      <c r="AH62" s="1296" t="s">
        <v>695</v>
      </c>
      <c r="AI62" s="1285"/>
      <c r="AJ62" s="1286" t="s">
        <v>60</v>
      </c>
      <c r="AK62" s="1286" t="s">
        <v>60</v>
      </c>
      <c r="AL62" s="1286" t="s">
        <v>696</v>
      </c>
      <c r="AM62" s="1286"/>
    </row>
    <row r="63" ht="105.0" customHeight="1">
      <c r="A63" s="9"/>
      <c r="B63" s="9"/>
      <c r="C63" s="9"/>
      <c r="D63" s="9"/>
      <c r="E63" s="9"/>
      <c r="F63" s="9"/>
      <c r="G63" s="9"/>
      <c r="H63" s="1287" t="s">
        <v>42</v>
      </c>
      <c r="I63" s="1288"/>
      <c r="J63" s="1289"/>
      <c r="K63" s="1288"/>
      <c r="L63" s="1289"/>
      <c r="M63" s="1297"/>
      <c r="N63" s="1291"/>
      <c r="O63" s="1288"/>
      <c r="P63" s="1288"/>
      <c r="Q63" s="1288"/>
      <c r="R63" s="1289"/>
      <c r="S63" s="1292"/>
      <c r="T63" s="1292"/>
      <c r="U63" s="1288"/>
      <c r="V63" s="1288"/>
      <c r="W63" s="1288"/>
      <c r="X63" s="1289"/>
      <c r="Y63" s="1292"/>
      <c r="Z63" s="1292"/>
      <c r="AA63" s="1288"/>
      <c r="AB63" s="1288"/>
      <c r="AC63" s="1288"/>
      <c r="AD63" s="1289"/>
      <c r="AE63" s="1292"/>
      <c r="AF63" s="1292"/>
      <c r="AG63" s="9"/>
      <c r="AH63" s="9"/>
      <c r="AI63" s="9"/>
      <c r="AJ63" s="9"/>
      <c r="AK63" s="9"/>
      <c r="AL63" s="9"/>
      <c r="AM63" s="9"/>
    </row>
    <row r="64" ht="24.0" customHeight="1">
      <c r="A64" s="1191"/>
      <c r="B64" s="1191"/>
      <c r="C64" s="1261" t="s">
        <v>697</v>
      </c>
      <c r="D64" s="1268"/>
      <c r="E64" s="1263">
        <v>24406.0</v>
      </c>
      <c r="F64" s="1263">
        <v>24406.0</v>
      </c>
      <c r="G64" s="1263"/>
      <c r="H64" s="1144" t="s">
        <v>33</v>
      </c>
      <c r="I64" s="1264"/>
      <c r="J64" s="1146"/>
      <c r="K64" s="1176"/>
      <c r="L64" s="1146"/>
      <c r="M64" s="1265"/>
      <c r="N64" s="1299"/>
      <c r="O64" s="1176"/>
      <c r="P64" s="1176">
        <v>24406.0</v>
      </c>
      <c r="Q64" s="1176"/>
      <c r="R64" s="1146">
        <f t="shared" ref="R64:R65" si="17">SUM(O64:Q64)</f>
        <v>24406</v>
      </c>
      <c r="S64" s="1230">
        <v>244028.0</v>
      </c>
      <c r="T64" s="1230">
        <v>244030.0</v>
      </c>
      <c r="U64" s="1176"/>
      <c r="V64" s="1176"/>
      <c r="W64" s="1176"/>
      <c r="X64" s="1146"/>
      <c r="Y64" s="1222"/>
      <c r="Z64" s="1222"/>
      <c r="AA64" s="1176"/>
      <c r="AB64" s="1176"/>
      <c r="AC64" s="1176"/>
      <c r="AD64" s="1146"/>
      <c r="AE64" s="1222"/>
      <c r="AF64" s="1222"/>
      <c r="AG64" s="1170" t="s">
        <v>38</v>
      </c>
      <c r="AH64" s="1170" t="s">
        <v>698</v>
      </c>
      <c r="AI64" s="1170"/>
      <c r="AJ64" s="1300" t="s">
        <v>60</v>
      </c>
      <c r="AK64" s="1300" t="s">
        <v>60</v>
      </c>
      <c r="AL64" s="1274" t="s">
        <v>699</v>
      </c>
      <c r="AM64" s="1274"/>
    </row>
    <row r="65" ht="45.75" customHeight="1">
      <c r="A65" s="9"/>
      <c r="B65" s="9"/>
      <c r="C65" s="9"/>
      <c r="D65" s="9"/>
      <c r="E65" s="9"/>
      <c r="F65" s="9"/>
      <c r="G65" s="9"/>
      <c r="H65" s="1154" t="s">
        <v>42</v>
      </c>
      <c r="I65" s="1203"/>
      <c r="J65" s="1156"/>
      <c r="K65" s="1203"/>
      <c r="L65" s="1156"/>
      <c r="M65" s="1266"/>
      <c r="N65" s="1301"/>
      <c r="O65" s="1203"/>
      <c r="P65" s="1203">
        <v>24406.0</v>
      </c>
      <c r="Q65" s="1203"/>
      <c r="R65" s="1156">
        <f t="shared" si="17"/>
        <v>24406</v>
      </c>
      <c r="S65" s="1217"/>
      <c r="T65" s="1217"/>
      <c r="U65" s="1203"/>
      <c r="V65" s="1203"/>
      <c r="W65" s="1203"/>
      <c r="X65" s="1156"/>
      <c r="Y65" s="1217"/>
      <c r="Z65" s="1217"/>
      <c r="AA65" s="1203"/>
      <c r="AB65" s="1203"/>
      <c r="AC65" s="1203"/>
      <c r="AD65" s="1156"/>
      <c r="AE65" s="1217"/>
      <c r="AF65" s="1217"/>
      <c r="AG65" s="9"/>
      <c r="AH65" s="9"/>
      <c r="AI65" s="9"/>
      <c r="AJ65" s="9"/>
      <c r="AK65" s="9"/>
      <c r="AL65" s="9"/>
      <c r="AM65" s="9"/>
    </row>
    <row r="66" ht="24.0" customHeight="1">
      <c r="A66" s="1191"/>
      <c r="B66" s="1191"/>
      <c r="C66" s="1267" t="s">
        <v>700</v>
      </c>
      <c r="D66" s="1268"/>
      <c r="E66" s="1269">
        <v>2790.0</v>
      </c>
      <c r="F66" s="1269">
        <v>2790.0</v>
      </c>
      <c r="G66" s="1263"/>
      <c r="H66" s="1144" t="s">
        <v>33</v>
      </c>
      <c r="I66" s="1264"/>
      <c r="J66" s="1146"/>
      <c r="K66" s="1176"/>
      <c r="L66" s="1146"/>
      <c r="M66" s="1265"/>
      <c r="N66" s="1299"/>
      <c r="O66" s="1176"/>
      <c r="P66" s="1176"/>
      <c r="Q66" s="1176"/>
      <c r="R66" s="1146"/>
      <c r="S66" s="1230"/>
      <c r="T66" s="1230"/>
      <c r="U66" s="1176"/>
      <c r="V66" s="1200">
        <v>2790.0</v>
      </c>
      <c r="W66" s="1176"/>
      <c r="X66" s="1146"/>
      <c r="Y66" s="1223">
        <v>244117.0</v>
      </c>
      <c r="Z66" s="1223">
        <v>244117.0</v>
      </c>
      <c r="AA66" s="1176"/>
      <c r="AB66" s="1176"/>
      <c r="AC66" s="1176"/>
      <c r="AD66" s="1146"/>
      <c r="AE66" s="1222"/>
      <c r="AF66" s="1222"/>
      <c r="AG66" s="1152" t="s">
        <v>38</v>
      </c>
      <c r="AH66" s="1170"/>
      <c r="AI66" s="1170"/>
      <c r="AJ66" s="1300" t="s">
        <v>60</v>
      </c>
      <c r="AK66" s="1300" t="s">
        <v>60</v>
      </c>
      <c r="AL66" s="1302" t="s">
        <v>701</v>
      </c>
      <c r="AM66" s="1274"/>
    </row>
    <row r="67" ht="45.75" customHeight="1">
      <c r="A67" s="9"/>
      <c r="B67" s="9"/>
      <c r="C67" s="9"/>
      <c r="D67" s="9"/>
      <c r="E67" s="9"/>
      <c r="F67" s="9"/>
      <c r="G67" s="9"/>
      <c r="H67" s="1154" t="s">
        <v>42</v>
      </c>
      <c r="I67" s="1203"/>
      <c r="J67" s="1156"/>
      <c r="K67" s="1203"/>
      <c r="L67" s="1156"/>
      <c r="M67" s="1266"/>
      <c r="N67" s="1301"/>
      <c r="O67" s="1203"/>
      <c r="P67" s="1203"/>
      <c r="Q67" s="1203"/>
      <c r="R67" s="1156"/>
      <c r="S67" s="1217"/>
      <c r="T67" s="1217"/>
      <c r="U67" s="1203"/>
      <c r="V67" s="1206">
        <v>2790.0</v>
      </c>
      <c r="W67" s="1203"/>
      <c r="X67" s="1156"/>
      <c r="Y67" s="1272">
        <v>244117.0</v>
      </c>
      <c r="Z67" s="1272">
        <v>244117.0</v>
      </c>
      <c r="AA67" s="1203"/>
      <c r="AB67" s="1203"/>
      <c r="AC67" s="1203"/>
      <c r="AD67" s="1156"/>
      <c r="AE67" s="1217"/>
      <c r="AF67" s="1217"/>
      <c r="AG67" s="9"/>
      <c r="AH67" s="9"/>
      <c r="AI67" s="9"/>
      <c r="AJ67" s="9"/>
      <c r="AK67" s="9"/>
      <c r="AL67" s="9"/>
      <c r="AM67" s="9"/>
    </row>
    <row r="68" ht="24.0" customHeight="1">
      <c r="A68" s="1191"/>
      <c r="B68" s="1191"/>
      <c r="C68" s="1267" t="s">
        <v>702</v>
      </c>
      <c r="D68" s="1268"/>
      <c r="E68" s="1269">
        <v>464.0</v>
      </c>
      <c r="F68" s="1269">
        <v>464.0</v>
      </c>
      <c r="G68" s="1263"/>
      <c r="H68" s="1144" t="s">
        <v>33</v>
      </c>
      <c r="I68" s="1264"/>
      <c r="J68" s="1146"/>
      <c r="K68" s="1176"/>
      <c r="L68" s="1146"/>
      <c r="M68" s="1265"/>
      <c r="N68" s="1299"/>
      <c r="O68" s="1176"/>
      <c r="P68" s="1176"/>
      <c r="Q68" s="1176"/>
      <c r="R68" s="1146"/>
      <c r="S68" s="1230"/>
      <c r="T68" s="1230"/>
      <c r="U68" s="1176"/>
      <c r="V68" s="1200">
        <v>464.0</v>
      </c>
      <c r="W68" s="1176"/>
      <c r="X68" s="1146"/>
      <c r="Y68" s="1223">
        <v>244127.0</v>
      </c>
      <c r="Z68" s="1223">
        <v>244127.0</v>
      </c>
      <c r="AA68" s="1176"/>
      <c r="AB68" s="1176"/>
      <c r="AC68" s="1176"/>
      <c r="AD68" s="1146"/>
      <c r="AE68" s="1222"/>
      <c r="AF68" s="1222"/>
      <c r="AG68" s="1152" t="s">
        <v>38</v>
      </c>
      <c r="AH68" s="1170"/>
      <c r="AI68" s="1170"/>
      <c r="AJ68" s="1300" t="s">
        <v>60</v>
      </c>
      <c r="AK68" s="1300" t="s">
        <v>60</v>
      </c>
      <c r="AL68" s="1302" t="s">
        <v>703</v>
      </c>
      <c r="AM68" s="1274"/>
    </row>
    <row r="69" ht="45.75" customHeight="1">
      <c r="A69" s="9"/>
      <c r="B69" s="9"/>
      <c r="C69" s="9"/>
      <c r="D69" s="9"/>
      <c r="E69" s="9"/>
      <c r="F69" s="9"/>
      <c r="G69" s="9"/>
      <c r="H69" s="1154" t="s">
        <v>42</v>
      </c>
      <c r="I69" s="1203"/>
      <c r="J69" s="1156"/>
      <c r="K69" s="1203"/>
      <c r="L69" s="1156"/>
      <c r="M69" s="1266"/>
      <c r="N69" s="1301"/>
      <c r="O69" s="1203"/>
      <c r="P69" s="1203"/>
      <c r="Q69" s="1203"/>
      <c r="R69" s="1156"/>
      <c r="S69" s="1217"/>
      <c r="T69" s="1217"/>
      <c r="U69" s="1203"/>
      <c r="V69" s="1206">
        <v>464.0</v>
      </c>
      <c r="W69" s="1203"/>
      <c r="X69" s="1156"/>
      <c r="Y69" s="1272">
        <v>244127.0</v>
      </c>
      <c r="Z69" s="1272">
        <v>244127.0</v>
      </c>
      <c r="AA69" s="1203"/>
      <c r="AB69" s="1203"/>
      <c r="AC69" s="1203"/>
      <c r="AD69" s="1156"/>
      <c r="AE69" s="1217"/>
      <c r="AF69" s="1217"/>
      <c r="AG69" s="9"/>
      <c r="AH69" s="9"/>
      <c r="AI69" s="9"/>
      <c r="AJ69" s="9"/>
      <c r="AK69" s="9"/>
      <c r="AL69" s="9"/>
      <c r="AM69" s="9"/>
    </row>
    <row r="70" ht="24.0" customHeight="1">
      <c r="A70" s="1191"/>
      <c r="B70" s="1191"/>
      <c r="C70" s="1267" t="s">
        <v>704</v>
      </c>
      <c r="D70" s="1268"/>
      <c r="E70" s="1269">
        <v>19360.0</v>
      </c>
      <c r="F70" s="1269">
        <v>16780.81</v>
      </c>
      <c r="G70" s="1263"/>
      <c r="H70" s="1144" t="s">
        <v>33</v>
      </c>
      <c r="I70" s="1264"/>
      <c r="J70" s="1146"/>
      <c r="K70" s="1176"/>
      <c r="L70" s="1146"/>
      <c r="M70" s="1265"/>
      <c r="N70" s="1299"/>
      <c r="O70" s="1176"/>
      <c r="P70" s="1176"/>
      <c r="Q70" s="1176"/>
      <c r="R70" s="1146"/>
      <c r="S70" s="1230"/>
      <c r="T70" s="1230"/>
      <c r="U70" s="1176"/>
      <c r="V70" s="1200">
        <v>19360.0</v>
      </c>
      <c r="W70" s="1176"/>
      <c r="X70" s="1146"/>
      <c r="Y70" s="1223">
        <v>244131.0</v>
      </c>
      <c r="Z70" s="1223">
        <v>244134.0</v>
      </c>
      <c r="AA70" s="1176"/>
      <c r="AB70" s="1176"/>
      <c r="AC70" s="1176"/>
      <c r="AD70" s="1146"/>
      <c r="AE70" s="1222"/>
      <c r="AF70" s="1222"/>
      <c r="AG70" s="1152" t="s">
        <v>38</v>
      </c>
      <c r="AH70" s="1170"/>
      <c r="AI70" s="1170"/>
      <c r="AJ70" s="1300" t="s">
        <v>60</v>
      </c>
      <c r="AK70" s="1300" t="s">
        <v>60</v>
      </c>
      <c r="AL70" s="1302" t="s">
        <v>705</v>
      </c>
      <c r="AM70" s="1274"/>
    </row>
    <row r="71" ht="24.0" customHeight="1">
      <c r="A71" s="9"/>
      <c r="B71" s="9"/>
      <c r="C71" s="9"/>
      <c r="D71" s="9"/>
      <c r="E71" s="9"/>
      <c r="F71" s="9"/>
      <c r="G71" s="9"/>
      <c r="H71" s="1154" t="s">
        <v>42</v>
      </c>
      <c r="I71" s="1203"/>
      <c r="J71" s="1156"/>
      <c r="K71" s="1203"/>
      <c r="L71" s="1156"/>
      <c r="M71" s="1266"/>
      <c r="N71" s="1301"/>
      <c r="O71" s="1203"/>
      <c r="P71" s="1203"/>
      <c r="Q71" s="1203"/>
      <c r="R71" s="1156"/>
      <c r="S71" s="1217"/>
      <c r="T71" s="1217"/>
      <c r="U71" s="1203"/>
      <c r="V71" s="1206">
        <v>16780.81</v>
      </c>
      <c r="W71" s="1203"/>
      <c r="X71" s="1156"/>
      <c r="Y71" s="1272">
        <v>244131.0</v>
      </c>
      <c r="Z71" s="1272">
        <v>244134.0</v>
      </c>
      <c r="AA71" s="1203"/>
      <c r="AB71" s="1203"/>
      <c r="AC71" s="1203"/>
      <c r="AD71" s="1156"/>
      <c r="AE71" s="1217"/>
      <c r="AF71" s="1217"/>
      <c r="AG71" s="9"/>
      <c r="AH71" s="9"/>
      <c r="AI71" s="9"/>
      <c r="AJ71" s="9"/>
      <c r="AK71" s="9"/>
      <c r="AL71" s="9"/>
      <c r="AM71" s="9"/>
    </row>
    <row r="72" ht="24.0" customHeight="1">
      <c r="A72" s="1191"/>
      <c r="B72" s="1191"/>
      <c r="C72" s="1267" t="s">
        <v>706</v>
      </c>
      <c r="D72" s="1268"/>
      <c r="E72" s="1269">
        <v>41577.0</v>
      </c>
      <c r="F72" s="1269">
        <v>41577.0</v>
      </c>
      <c r="G72" s="1263"/>
      <c r="H72" s="1144" t="s">
        <v>33</v>
      </c>
      <c r="I72" s="1264"/>
      <c r="J72" s="1146"/>
      <c r="K72" s="1176"/>
      <c r="L72" s="1146"/>
      <c r="M72" s="1265"/>
      <c r="N72" s="1299"/>
      <c r="O72" s="1176"/>
      <c r="P72" s="1176"/>
      <c r="Q72" s="1176"/>
      <c r="R72" s="1146"/>
      <c r="S72" s="1230"/>
      <c r="T72" s="1230"/>
      <c r="U72" s="1176"/>
      <c r="V72" s="1200"/>
      <c r="W72" s="1200">
        <v>41577.0</v>
      </c>
      <c r="X72" s="1146">
        <f t="shared" ref="X72:X73" si="18">SUM(U72:W72)</f>
        <v>41577</v>
      </c>
      <c r="Y72" s="1223">
        <v>244153.0</v>
      </c>
      <c r="Z72" s="1223"/>
      <c r="AA72" s="1176"/>
      <c r="AB72" s="1176"/>
      <c r="AC72" s="1176"/>
      <c r="AD72" s="1146"/>
      <c r="AE72" s="1222"/>
      <c r="AF72" s="1303">
        <v>244196.0</v>
      </c>
      <c r="AG72" s="1152" t="s">
        <v>38</v>
      </c>
      <c r="AH72" s="1170"/>
      <c r="AI72" s="1170"/>
      <c r="AJ72" s="1300" t="s">
        <v>60</v>
      </c>
      <c r="AK72" s="1300" t="s">
        <v>60</v>
      </c>
      <c r="AL72" s="1302" t="s">
        <v>707</v>
      </c>
      <c r="AM72" s="1274"/>
    </row>
    <row r="73" ht="24.0" customHeight="1">
      <c r="A73" s="9"/>
      <c r="B73" s="9"/>
      <c r="C73" s="9"/>
      <c r="D73" s="9"/>
      <c r="E73" s="9"/>
      <c r="F73" s="9"/>
      <c r="G73" s="9"/>
      <c r="H73" s="1154" t="s">
        <v>42</v>
      </c>
      <c r="I73" s="1203"/>
      <c r="J73" s="1156"/>
      <c r="K73" s="1203"/>
      <c r="L73" s="1156"/>
      <c r="M73" s="1266"/>
      <c r="N73" s="1301"/>
      <c r="O73" s="1203"/>
      <c r="P73" s="1203"/>
      <c r="Q73" s="1203"/>
      <c r="R73" s="1156"/>
      <c r="S73" s="1217"/>
      <c r="T73" s="1217"/>
      <c r="U73" s="1203"/>
      <c r="V73" s="1206"/>
      <c r="W73" s="1206">
        <v>41577.0</v>
      </c>
      <c r="X73" s="1156">
        <f t="shared" si="18"/>
        <v>41577</v>
      </c>
      <c r="Y73" s="1272">
        <v>244153.0</v>
      </c>
      <c r="Z73" s="1272"/>
      <c r="AA73" s="1203"/>
      <c r="AB73" s="1203"/>
      <c r="AC73" s="1203"/>
      <c r="AD73" s="1156"/>
      <c r="AE73" s="1217"/>
      <c r="AF73" s="1304">
        <v>244196.0</v>
      </c>
      <c r="AG73" s="9"/>
      <c r="AH73" s="9"/>
      <c r="AI73" s="9"/>
      <c r="AJ73" s="9"/>
      <c r="AK73" s="9"/>
      <c r="AL73" s="9"/>
      <c r="AM73" s="9"/>
    </row>
    <row r="74" ht="24.0" customHeight="1">
      <c r="A74" s="1191"/>
      <c r="B74" s="1191"/>
      <c r="C74" s="1267" t="s">
        <v>708</v>
      </c>
      <c r="D74" s="1268"/>
      <c r="E74" s="1269">
        <v>1000.0</v>
      </c>
      <c r="F74" s="1269">
        <v>1000.0</v>
      </c>
      <c r="G74" s="1263"/>
      <c r="H74" s="1144" t="s">
        <v>33</v>
      </c>
      <c r="I74" s="1264"/>
      <c r="J74" s="1146"/>
      <c r="K74" s="1176"/>
      <c r="L74" s="1146"/>
      <c r="M74" s="1265"/>
      <c r="N74" s="1299"/>
      <c r="O74" s="1176"/>
      <c r="P74" s="1176"/>
      <c r="Q74" s="1176"/>
      <c r="R74" s="1146"/>
      <c r="S74" s="1230"/>
      <c r="T74" s="1230"/>
      <c r="U74" s="1176"/>
      <c r="V74" s="1200"/>
      <c r="W74" s="1200">
        <v>1000.0</v>
      </c>
      <c r="X74" s="1200">
        <v>1000.0</v>
      </c>
      <c r="Y74" s="1223">
        <v>244154.0</v>
      </c>
      <c r="Z74" s="1223">
        <v>244154.0</v>
      </c>
      <c r="AA74" s="1176"/>
      <c r="AB74" s="1200">
        <v>1000.0</v>
      </c>
      <c r="AC74" s="1200">
        <v>1000.0</v>
      </c>
      <c r="AD74" s="1146"/>
      <c r="AE74" s="1222"/>
      <c r="AF74" s="1270">
        <v>25053.0</v>
      </c>
      <c r="AG74" s="1152" t="s">
        <v>38</v>
      </c>
      <c r="AH74" s="1170"/>
      <c r="AI74" s="1170"/>
      <c r="AJ74" s="1300" t="s">
        <v>60</v>
      </c>
      <c r="AK74" s="1300" t="s">
        <v>60</v>
      </c>
      <c r="AL74" s="1302" t="s">
        <v>709</v>
      </c>
      <c r="AM74" s="1274"/>
    </row>
    <row r="75" ht="63.75" customHeight="1">
      <c r="A75" s="9"/>
      <c r="B75" s="9"/>
      <c r="C75" s="9"/>
      <c r="D75" s="9"/>
      <c r="E75" s="9"/>
      <c r="F75" s="9"/>
      <c r="G75" s="9"/>
      <c r="H75" s="1154" t="s">
        <v>42</v>
      </c>
      <c r="I75" s="1203"/>
      <c r="J75" s="1156"/>
      <c r="K75" s="1203"/>
      <c r="L75" s="1156"/>
      <c r="M75" s="1266"/>
      <c r="N75" s="1301"/>
      <c r="O75" s="1203"/>
      <c r="P75" s="1203"/>
      <c r="Q75" s="1203"/>
      <c r="R75" s="1156"/>
      <c r="S75" s="1217"/>
      <c r="T75" s="1217"/>
      <c r="U75" s="1203"/>
      <c r="V75" s="1206"/>
      <c r="W75" s="1206">
        <v>1000.0</v>
      </c>
      <c r="X75" s="1206">
        <v>1000.0</v>
      </c>
      <c r="Y75" s="1305" t="s">
        <v>710</v>
      </c>
      <c r="Z75" s="1305" t="s">
        <v>710</v>
      </c>
      <c r="AA75" s="1203"/>
      <c r="AB75" s="1206">
        <v>1000.0</v>
      </c>
      <c r="AC75" s="1206">
        <v>1000.0</v>
      </c>
      <c r="AD75" s="1156"/>
      <c r="AE75" s="1217"/>
      <c r="AF75" s="1273">
        <v>25053.0</v>
      </c>
      <c r="AG75" s="9"/>
      <c r="AH75" s="9"/>
      <c r="AI75" s="9"/>
      <c r="AJ75" s="9"/>
      <c r="AK75" s="9"/>
      <c r="AL75" s="9"/>
      <c r="AM75" s="9"/>
    </row>
    <row r="76" ht="48.0" customHeight="1">
      <c r="A76" s="1191"/>
      <c r="B76" s="1191"/>
      <c r="C76" s="1267" t="s">
        <v>711</v>
      </c>
      <c r="D76" s="1268"/>
      <c r="E76" s="1269">
        <v>29000.0</v>
      </c>
      <c r="F76" s="1269">
        <v>29000.0</v>
      </c>
      <c r="G76" s="1263"/>
      <c r="H76" s="1144" t="s">
        <v>33</v>
      </c>
      <c r="I76" s="1264"/>
      <c r="J76" s="1146"/>
      <c r="K76" s="1176"/>
      <c r="L76" s="1146"/>
      <c r="M76" s="1265"/>
      <c r="N76" s="1299"/>
      <c r="O76" s="1176"/>
      <c r="P76" s="1176"/>
      <c r="Q76" s="1176"/>
      <c r="R76" s="1146"/>
      <c r="S76" s="1230"/>
      <c r="T76" s="1230"/>
      <c r="U76" s="1176"/>
      <c r="V76" s="1200"/>
      <c r="W76" s="1176"/>
      <c r="X76" s="1146"/>
      <c r="Y76" s="1223"/>
      <c r="Z76" s="1223"/>
      <c r="AA76" s="1200">
        <v>29000.0</v>
      </c>
      <c r="AB76" s="1176"/>
      <c r="AC76" s="1176"/>
      <c r="AD76" s="1146"/>
      <c r="AE76" s="1306">
        <v>45863.0</v>
      </c>
      <c r="AF76" s="1307">
        <v>45890.0</v>
      </c>
      <c r="AG76" s="1152" t="s">
        <v>38</v>
      </c>
      <c r="AH76" s="1170"/>
      <c r="AI76" s="1170"/>
      <c r="AJ76" s="1300" t="s">
        <v>60</v>
      </c>
      <c r="AK76" s="1300" t="s">
        <v>60</v>
      </c>
      <c r="AL76" s="1302" t="s">
        <v>712</v>
      </c>
      <c r="AM76" s="1274"/>
    </row>
    <row r="77" ht="24.0" customHeight="1">
      <c r="A77" s="9"/>
      <c r="B77" s="9"/>
      <c r="C77" s="9"/>
      <c r="D77" s="9"/>
      <c r="E77" s="9"/>
      <c r="F77" s="9"/>
      <c r="G77" s="9"/>
      <c r="H77" s="1154" t="s">
        <v>42</v>
      </c>
      <c r="I77" s="1308"/>
      <c r="J77" s="1156"/>
      <c r="K77" s="1203"/>
      <c r="L77" s="1156"/>
      <c r="M77" s="1266"/>
      <c r="N77" s="1301"/>
      <c r="O77" s="1203"/>
      <c r="P77" s="1203"/>
      <c r="Q77" s="1203"/>
      <c r="R77" s="1156"/>
      <c r="S77" s="1225"/>
      <c r="T77" s="1225"/>
      <c r="U77" s="1203"/>
      <c r="V77" s="1206"/>
      <c r="W77" s="1203"/>
      <c r="X77" s="1156"/>
      <c r="Y77" s="1272"/>
      <c r="Z77" s="1272"/>
      <c r="AA77" s="1206">
        <v>29000.0</v>
      </c>
      <c r="AB77" s="1203"/>
      <c r="AC77" s="1203"/>
      <c r="AD77" s="1156"/>
      <c r="AE77" s="1309">
        <v>45863.0</v>
      </c>
      <c r="AF77" s="1310">
        <v>45890.0</v>
      </c>
      <c r="AG77" s="9"/>
      <c r="AH77" s="9"/>
      <c r="AI77" s="9"/>
      <c r="AJ77" s="9"/>
      <c r="AK77" s="9"/>
      <c r="AL77" s="9"/>
      <c r="AM77" s="9"/>
    </row>
    <row r="78" ht="48.0" customHeight="1">
      <c r="A78" s="1191"/>
      <c r="B78" s="1191"/>
      <c r="C78" s="1267" t="s">
        <v>713</v>
      </c>
      <c r="D78" s="1268"/>
      <c r="E78" s="1269">
        <v>25000.0</v>
      </c>
      <c r="F78" s="1269">
        <v>25000.0</v>
      </c>
      <c r="G78" s="1263"/>
      <c r="H78" s="1144" t="s">
        <v>33</v>
      </c>
      <c r="I78" s="1264"/>
      <c r="J78" s="1146"/>
      <c r="K78" s="1176"/>
      <c r="L78" s="1146"/>
      <c r="M78" s="1265"/>
      <c r="N78" s="1299"/>
      <c r="O78" s="1176"/>
      <c r="P78" s="1176"/>
      <c r="Q78" s="1176"/>
      <c r="R78" s="1146"/>
      <c r="S78" s="1230"/>
      <c r="T78" s="1230"/>
      <c r="U78" s="1176"/>
      <c r="V78" s="1200"/>
      <c r="W78" s="1176"/>
      <c r="X78" s="1146"/>
      <c r="Y78" s="1223"/>
      <c r="Z78" s="1223"/>
      <c r="AA78" s="1200">
        <v>25000.0</v>
      </c>
      <c r="AB78" s="1176"/>
      <c r="AC78" s="1176"/>
      <c r="AD78" s="1146"/>
      <c r="AE78" s="1306">
        <v>45863.0</v>
      </c>
      <c r="AF78" s="1307">
        <v>45900.0</v>
      </c>
      <c r="AG78" s="1152" t="s">
        <v>38</v>
      </c>
      <c r="AH78" s="1170"/>
      <c r="AI78" s="1170"/>
      <c r="AJ78" s="1300" t="s">
        <v>60</v>
      </c>
      <c r="AK78" s="1300" t="s">
        <v>60</v>
      </c>
      <c r="AL78" s="1302" t="s">
        <v>714</v>
      </c>
      <c r="AM78" s="1274"/>
    </row>
    <row r="79" ht="24.0" customHeight="1">
      <c r="A79" s="9"/>
      <c r="B79" s="9"/>
      <c r="C79" s="9"/>
      <c r="D79" s="9"/>
      <c r="E79" s="9"/>
      <c r="F79" s="9"/>
      <c r="G79" s="9"/>
      <c r="H79" s="1154" t="s">
        <v>42</v>
      </c>
      <c r="I79" s="1308"/>
      <c r="J79" s="1156"/>
      <c r="K79" s="1203"/>
      <c r="L79" s="1156"/>
      <c r="M79" s="1266"/>
      <c r="N79" s="1301"/>
      <c r="O79" s="1203"/>
      <c r="P79" s="1203"/>
      <c r="Q79" s="1203"/>
      <c r="R79" s="1156"/>
      <c r="S79" s="1225"/>
      <c r="T79" s="1225"/>
      <c r="U79" s="1203"/>
      <c r="V79" s="1206"/>
      <c r="W79" s="1203"/>
      <c r="X79" s="1156"/>
      <c r="Y79" s="1272"/>
      <c r="Z79" s="1272"/>
      <c r="AA79" s="1206">
        <v>25000.0</v>
      </c>
      <c r="AB79" s="1203"/>
      <c r="AC79" s="1203"/>
      <c r="AD79" s="1156"/>
      <c r="AE79" s="1309">
        <v>45863.0</v>
      </c>
      <c r="AF79" s="1310">
        <v>45900.0</v>
      </c>
      <c r="AG79" s="9"/>
      <c r="AH79" s="9"/>
      <c r="AI79" s="9"/>
      <c r="AJ79" s="9"/>
      <c r="AK79" s="9"/>
      <c r="AL79" s="9"/>
      <c r="AM79" s="9"/>
    </row>
    <row r="80" ht="24.0" customHeight="1">
      <c r="A80" s="1191"/>
      <c r="B80" s="1191"/>
      <c r="C80" s="1267" t="s">
        <v>715</v>
      </c>
      <c r="D80" s="1268"/>
      <c r="E80" s="1269">
        <v>6070.0</v>
      </c>
      <c r="F80" s="1269">
        <v>6070.0</v>
      </c>
      <c r="G80" s="1263"/>
      <c r="H80" s="1144" t="s">
        <v>33</v>
      </c>
      <c r="I80" s="1264"/>
      <c r="J80" s="1146"/>
      <c r="K80" s="1176"/>
      <c r="L80" s="1146"/>
      <c r="M80" s="1265"/>
      <c r="N80" s="1299"/>
      <c r="O80" s="1176"/>
      <c r="P80" s="1176"/>
      <c r="Q80" s="1176"/>
      <c r="R80" s="1146"/>
      <c r="S80" s="1230"/>
      <c r="T80" s="1230"/>
      <c r="U80" s="1176"/>
      <c r="V80" s="1200"/>
      <c r="W80" s="1176"/>
      <c r="X80" s="1146"/>
      <c r="Y80" s="1223"/>
      <c r="Z80" s="1223"/>
      <c r="AA80" s="1176"/>
      <c r="AB80" s="1200">
        <v>6070.0</v>
      </c>
      <c r="AC80" s="1176"/>
      <c r="AD80" s="1146"/>
      <c r="AE80" s="1307">
        <v>45870.0</v>
      </c>
      <c r="AF80" s="1307">
        <v>45870.0</v>
      </c>
      <c r="AG80" s="1152" t="s">
        <v>38</v>
      </c>
      <c r="AH80" s="1170"/>
      <c r="AI80" s="1170"/>
      <c r="AJ80" s="1300" t="s">
        <v>60</v>
      </c>
      <c r="AK80" s="1300" t="s">
        <v>60</v>
      </c>
      <c r="AL80" s="1302" t="s">
        <v>716</v>
      </c>
      <c r="AM80" s="1274"/>
    </row>
    <row r="81" ht="32.25" customHeight="1">
      <c r="A81" s="9"/>
      <c r="B81" s="9"/>
      <c r="C81" s="9"/>
      <c r="D81" s="9"/>
      <c r="E81" s="9"/>
      <c r="F81" s="9"/>
      <c r="G81" s="9"/>
      <c r="H81" s="1154" t="s">
        <v>42</v>
      </c>
      <c r="I81" s="1203"/>
      <c r="J81" s="1156"/>
      <c r="K81" s="1203"/>
      <c r="L81" s="1156"/>
      <c r="M81" s="1266"/>
      <c r="N81" s="1301"/>
      <c r="O81" s="1203"/>
      <c r="P81" s="1203"/>
      <c r="Q81" s="1203"/>
      <c r="R81" s="1156"/>
      <c r="S81" s="1217"/>
      <c r="T81" s="1217"/>
      <c r="U81" s="1203"/>
      <c r="V81" s="1206"/>
      <c r="W81" s="1203"/>
      <c r="X81" s="1156"/>
      <c r="Y81" s="1272"/>
      <c r="Z81" s="1272"/>
      <c r="AA81" s="1203"/>
      <c r="AB81" s="1206">
        <v>6070.0</v>
      </c>
      <c r="AC81" s="1203"/>
      <c r="AD81" s="1156"/>
      <c r="AE81" s="1310">
        <v>45870.0</v>
      </c>
      <c r="AF81" s="1310">
        <v>45870.0</v>
      </c>
      <c r="AG81" s="9"/>
      <c r="AH81" s="9"/>
      <c r="AI81" s="9"/>
      <c r="AJ81" s="9"/>
      <c r="AK81" s="9"/>
      <c r="AL81" s="9"/>
      <c r="AM81" s="9"/>
    </row>
    <row r="82" ht="24.0" customHeight="1">
      <c r="A82" s="1191"/>
      <c r="B82" s="1191"/>
      <c r="C82" s="1267" t="s">
        <v>717</v>
      </c>
      <c r="D82" s="1268"/>
      <c r="E82" s="1269">
        <v>25000.0</v>
      </c>
      <c r="F82" s="1269">
        <v>25000.0</v>
      </c>
      <c r="G82" s="1263"/>
      <c r="H82" s="1144" t="s">
        <v>33</v>
      </c>
      <c r="I82" s="1264"/>
      <c r="J82" s="1146"/>
      <c r="K82" s="1176"/>
      <c r="L82" s="1146"/>
      <c r="M82" s="1265"/>
      <c r="N82" s="1299"/>
      <c r="O82" s="1176"/>
      <c r="P82" s="1176"/>
      <c r="Q82" s="1176"/>
      <c r="R82" s="1146"/>
      <c r="S82" s="1230"/>
      <c r="T82" s="1230"/>
      <c r="U82" s="1176"/>
      <c r="V82" s="1200"/>
      <c r="W82" s="1176"/>
      <c r="X82" s="1146"/>
      <c r="Y82" s="1223"/>
      <c r="Z82" s="1223"/>
      <c r="AA82" s="1176"/>
      <c r="AB82" s="1200">
        <v>25000.0</v>
      </c>
      <c r="AC82" s="1176"/>
      <c r="AD82" s="1146"/>
      <c r="AE82" s="1223">
        <v>45875.0</v>
      </c>
      <c r="AF82" s="1223">
        <v>45915.0</v>
      </c>
      <c r="AG82" s="1152" t="s">
        <v>38</v>
      </c>
      <c r="AH82" s="1170"/>
      <c r="AI82" s="1170"/>
      <c r="AJ82" s="1300" t="s">
        <v>60</v>
      </c>
      <c r="AK82" s="1300" t="s">
        <v>60</v>
      </c>
      <c r="AL82" s="1302" t="s">
        <v>718</v>
      </c>
      <c r="AM82" s="1274"/>
    </row>
    <row r="83" ht="24.0" customHeight="1">
      <c r="A83" s="9"/>
      <c r="B83" s="9"/>
      <c r="C83" s="9"/>
      <c r="D83" s="9"/>
      <c r="E83" s="9"/>
      <c r="F83" s="9"/>
      <c r="G83" s="9"/>
      <c r="H83" s="1154" t="s">
        <v>42</v>
      </c>
      <c r="I83" s="1203"/>
      <c r="J83" s="1156"/>
      <c r="K83" s="1203"/>
      <c r="L83" s="1156"/>
      <c r="M83" s="1266"/>
      <c r="N83" s="1301"/>
      <c r="O83" s="1203"/>
      <c r="P83" s="1203"/>
      <c r="Q83" s="1203"/>
      <c r="R83" s="1156"/>
      <c r="S83" s="1217"/>
      <c r="T83" s="1217"/>
      <c r="U83" s="1203"/>
      <c r="V83" s="1206"/>
      <c r="W83" s="1203"/>
      <c r="X83" s="1156"/>
      <c r="Y83" s="1272"/>
      <c r="Z83" s="1272"/>
      <c r="AA83" s="1203"/>
      <c r="AB83" s="1206">
        <v>25000.0</v>
      </c>
      <c r="AC83" s="1203"/>
      <c r="AD83" s="1156"/>
      <c r="AE83" s="1272">
        <v>45875.0</v>
      </c>
      <c r="AF83" s="1272">
        <v>45915.0</v>
      </c>
      <c r="AG83" s="9"/>
      <c r="AH83" s="9"/>
      <c r="AI83" s="9"/>
      <c r="AJ83" s="9"/>
      <c r="AK83" s="9"/>
      <c r="AL83" s="9"/>
      <c r="AM83" s="9"/>
    </row>
    <row r="84" ht="24.0" customHeight="1">
      <c r="A84" s="1191"/>
      <c r="B84" s="1191"/>
      <c r="C84" s="1267" t="s">
        <v>719</v>
      </c>
      <c r="D84" s="1268"/>
      <c r="E84" s="1269">
        <v>6440.0</v>
      </c>
      <c r="F84" s="1269">
        <v>6440.0</v>
      </c>
      <c r="G84" s="1263"/>
      <c r="H84" s="1144" t="s">
        <v>33</v>
      </c>
      <c r="I84" s="1264"/>
      <c r="J84" s="1146"/>
      <c r="K84" s="1176"/>
      <c r="L84" s="1146"/>
      <c r="M84" s="1265"/>
      <c r="N84" s="1299"/>
      <c r="O84" s="1176"/>
      <c r="P84" s="1176"/>
      <c r="Q84" s="1176"/>
      <c r="R84" s="1146"/>
      <c r="S84" s="1230"/>
      <c r="T84" s="1230"/>
      <c r="U84" s="1176"/>
      <c r="V84" s="1200"/>
      <c r="W84" s="1176"/>
      <c r="X84" s="1146"/>
      <c r="Y84" s="1223"/>
      <c r="Z84" s="1223"/>
      <c r="AA84" s="1176"/>
      <c r="AB84" s="1200">
        <v>6440.0</v>
      </c>
      <c r="AC84" s="1176"/>
      <c r="AD84" s="1146"/>
      <c r="AE84" s="1223">
        <v>45889.0</v>
      </c>
      <c r="AF84" s="1223">
        <v>45889.0</v>
      </c>
      <c r="AG84" s="1152" t="s">
        <v>38</v>
      </c>
      <c r="AH84" s="1170"/>
      <c r="AI84" s="1170"/>
      <c r="AJ84" s="1300" t="s">
        <v>60</v>
      </c>
      <c r="AK84" s="1300" t="s">
        <v>60</v>
      </c>
      <c r="AL84" s="1302" t="s">
        <v>720</v>
      </c>
      <c r="AM84" s="1274"/>
    </row>
    <row r="85" ht="73.5" customHeight="1">
      <c r="A85" s="9"/>
      <c r="B85" s="9"/>
      <c r="C85" s="9"/>
      <c r="D85" s="9"/>
      <c r="E85" s="9"/>
      <c r="F85" s="9"/>
      <c r="G85" s="9"/>
      <c r="H85" s="1154" t="s">
        <v>42</v>
      </c>
      <c r="I85" s="1203"/>
      <c r="J85" s="1156"/>
      <c r="K85" s="1203"/>
      <c r="L85" s="1156"/>
      <c r="M85" s="1266"/>
      <c r="N85" s="1301"/>
      <c r="O85" s="1203"/>
      <c r="P85" s="1203"/>
      <c r="Q85" s="1203"/>
      <c r="R85" s="1156"/>
      <c r="S85" s="1217"/>
      <c r="T85" s="1217"/>
      <c r="U85" s="1203"/>
      <c r="V85" s="1206"/>
      <c r="W85" s="1203"/>
      <c r="X85" s="1156"/>
      <c r="Y85" s="1272"/>
      <c r="Z85" s="1272"/>
      <c r="AA85" s="1203"/>
      <c r="AB85" s="1206">
        <v>5040.0</v>
      </c>
      <c r="AC85" s="1203"/>
      <c r="AD85" s="1156"/>
      <c r="AE85" s="1272">
        <v>45889.0</v>
      </c>
      <c r="AF85" s="1272">
        <v>45889.0</v>
      </c>
      <c r="AG85" s="9"/>
      <c r="AH85" s="9"/>
      <c r="AI85" s="9"/>
      <c r="AJ85" s="9"/>
      <c r="AK85" s="9"/>
      <c r="AL85" s="9"/>
      <c r="AM85" s="9"/>
    </row>
    <row r="86" ht="24.0" customHeight="1">
      <c r="A86" s="1191"/>
      <c r="B86" s="1191"/>
      <c r="C86" s="1267"/>
      <c r="D86" s="1268"/>
      <c r="E86" s="1269"/>
      <c r="F86" s="1269"/>
      <c r="G86" s="1263"/>
      <c r="H86" s="1144"/>
      <c r="I86" s="1264"/>
      <c r="J86" s="1146"/>
      <c r="K86" s="1176"/>
      <c r="L86" s="1146"/>
      <c r="M86" s="1265"/>
      <c r="N86" s="1299"/>
      <c r="O86" s="1176"/>
      <c r="P86" s="1176"/>
      <c r="Q86" s="1176"/>
      <c r="R86" s="1146"/>
      <c r="S86" s="1230"/>
      <c r="T86" s="1230"/>
      <c r="U86" s="1176"/>
      <c r="V86" s="1200"/>
      <c r="W86" s="1176"/>
      <c r="X86" s="1146"/>
      <c r="Y86" s="1223"/>
      <c r="Z86" s="1223"/>
      <c r="AA86" s="1176"/>
      <c r="AB86" s="1176"/>
      <c r="AC86" s="1176"/>
      <c r="AD86" s="1146"/>
      <c r="AE86" s="1222"/>
      <c r="AF86" s="1222"/>
      <c r="AG86" s="1152"/>
      <c r="AH86" s="1170"/>
      <c r="AI86" s="1170"/>
      <c r="AJ86" s="1274"/>
      <c r="AK86" s="1274"/>
      <c r="AL86" s="1302"/>
      <c r="AM86" s="1274"/>
    </row>
    <row r="87" ht="24.0" customHeight="1">
      <c r="A87" s="9"/>
      <c r="B87" s="9"/>
      <c r="C87" s="9"/>
      <c r="D87" s="9"/>
      <c r="E87" s="9"/>
      <c r="F87" s="9"/>
      <c r="G87" s="9"/>
      <c r="H87" s="1154"/>
      <c r="I87" s="1203"/>
      <c r="J87" s="1156"/>
      <c r="K87" s="1203"/>
      <c r="L87" s="1156"/>
      <c r="M87" s="1266"/>
      <c r="N87" s="1301"/>
      <c r="O87" s="1203"/>
      <c r="P87" s="1203"/>
      <c r="Q87" s="1203"/>
      <c r="R87" s="1156"/>
      <c r="S87" s="1217"/>
      <c r="T87" s="1217"/>
      <c r="U87" s="1203"/>
      <c r="V87" s="1206"/>
      <c r="W87" s="1203"/>
      <c r="X87" s="1156"/>
      <c r="Y87" s="1272"/>
      <c r="Z87" s="1272"/>
      <c r="AA87" s="1203"/>
      <c r="AB87" s="1203"/>
      <c r="AC87" s="1203"/>
      <c r="AD87" s="1156"/>
      <c r="AE87" s="1217"/>
      <c r="AF87" s="1217"/>
      <c r="AG87" s="9"/>
      <c r="AH87" s="9"/>
      <c r="AI87" s="9"/>
      <c r="AJ87" s="9"/>
      <c r="AK87" s="9"/>
      <c r="AL87" s="9"/>
      <c r="AM87" s="9"/>
    </row>
    <row r="88" ht="24.0" customHeight="1">
      <c r="A88" s="1191"/>
      <c r="B88" s="1191"/>
      <c r="C88" s="1267"/>
      <c r="D88" s="1268"/>
      <c r="E88" s="1269"/>
      <c r="F88" s="1269"/>
      <c r="G88" s="1263"/>
      <c r="H88" s="1144"/>
      <c r="I88" s="1264"/>
      <c r="J88" s="1146"/>
      <c r="K88" s="1176"/>
      <c r="L88" s="1146"/>
      <c r="M88" s="1265"/>
      <c r="N88" s="1299"/>
      <c r="O88" s="1176"/>
      <c r="P88" s="1176"/>
      <c r="Q88" s="1176"/>
      <c r="R88" s="1146"/>
      <c r="S88" s="1230"/>
      <c r="T88" s="1230"/>
      <c r="U88" s="1176"/>
      <c r="V88" s="1200"/>
      <c r="W88" s="1176"/>
      <c r="X88" s="1146"/>
      <c r="Y88" s="1223"/>
      <c r="Z88" s="1223"/>
      <c r="AA88" s="1176"/>
      <c r="AB88" s="1176"/>
      <c r="AC88" s="1176"/>
      <c r="AD88" s="1146"/>
      <c r="AE88" s="1222"/>
      <c r="AF88" s="1222"/>
      <c r="AG88" s="1152"/>
      <c r="AH88" s="1170"/>
      <c r="AI88" s="1170"/>
      <c r="AJ88" s="1274"/>
      <c r="AK88" s="1274"/>
      <c r="AL88" s="1302"/>
      <c r="AM88" s="1274"/>
    </row>
    <row r="89" ht="24.0" customHeight="1">
      <c r="A89" s="9"/>
      <c r="B89" s="9"/>
      <c r="C89" s="9"/>
      <c r="D89" s="9"/>
      <c r="E89" s="9"/>
      <c r="F89" s="9"/>
      <c r="G89" s="9"/>
      <c r="H89" s="1154"/>
      <c r="I89" s="1203"/>
      <c r="J89" s="1156"/>
      <c r="K89" s="1203"/>
      <c r="L89" s="1156"/>
      <c r="M89" s="1266"/>
      <c r="N89" s="1301"/>
      <c r="O89" s="1203"/>
      <c r="P89" s="1203"/>
      <c r="Q89" s="1203"/>
      <c r="R89" s="1156"/>
      <c r="S89" s="1217"/>
      <c r="T89" s="1217"/>
      <c r="U89" s="1203"/>
      <c r="V89" s="1206"/>
      <c r="W89" s="1203"/>
      <c r="X89" s="1156"/>
      <c r="Y89" s="1272"/>
      <c r="Z89" s="1272"/>
      <c r="AA89" s="1203"/>
      <c r="AB89" s="1203"/>
      <c r="AC89" s="1203"/>
      <c r="AD89" s="1156"/>
      <c r="AE89" s="1217"/>
      <c r="AF89" s="1217"/>
      <c r="AG89" s="9"/>
      <c r="AH89" s="9"/>
      <c r="AI89" s="9"/>
      <c r="AJ89" s="9"/>
      <c r="AK89" s="9"/>
      <c r="AL89" s="9"/>
      <c r="AM89" s="9"/>
    </row>
    <row r="90" ht="24.0" customHeight="1">
      <c r="A90" s="1191"/>
      <c r="B90" s="1191"/>
      <c r="C90" s="1267"/>
      <c r="D90" s="1268"/>
      <c r="E90" s="1269"/>
      <c r="F90" s="1269"/>
      <c r="G90" s="1263"/>
      <c r="H90" s="1144"/>
      <c r="I90" s="1264"/>
      <c r="J90" s="1146"/>
      <c r="K90" s="1176"/>
      <c r="L90" s="1146"/>
      <c r="M90" s="1265"/>
      <c r="N90" s="1299"/>
      <c r="O90" s="1176"/>
      <c r="P90" s="1176"/>
      <c r="Q90" s="1176"/>
      <c r="R90" s="1146"/>
      <c r="S90" s="1230"/>
      <c r="T90" s="1230"/>
      <c r="U90" s="1176"/>
      <c r="V90" s="1200"/>
      <c r="W90" s="1176"/>
      <c r="X90" s="1146"/>
      <c r="Y90" s="1223"/>
      <c r="Z90" s="1223"/>
      <c r="AA90" s="1176"/>
      <c r="AB90" s="1176"/>
      <c r="AC90" s="1176"/>
      <c r="AD90" s="1146"/>
      <c r="AE90" s="1222"/>
      <c r="AF90" s="1222"/>
      <c r="AG90" s="1152"/>
      <c r="AH90" s="1170"/>
      <c r="AI90" s="1170"/>
      <c r="AJ90" s="1274"/>
      <c r="AK90" s="1274"/>
      <c r="AL90" s="1302"/>
      <c r="AM90" s="1274"/>
    </row>
    <row r="91" ht="24.0" customHeight="1">
      <c r="A91" s="9"/>
      <c r="B91" s="9"/>
      <c r="C91" s="9"/>
      <c r="D91" s="9"/>
      <c r="E91" s="9"/>
      <c r="F91" s="9"/>
      <c r="G91" s="9"/>
      <c r="H91" s="1154"/>
      <c r="I91" s="1203"/>
      <c r="J91" s="1156"/>
      <c r="K91" s="1203"/>
      <c r="L91" s="1156"/>
      <c r="M91" s="1266"/>
      <c r="N91" s="1301"/>
      <c r="O91" s="1203"/>
      <c r="P91" s="1203"/>
      <c r="Q91" s="1203"/>
      <c r="R91" s="1156"/>
      <c r="S91" s="1217"/>
      <c r="T91" s="1217"/>
      <c r="U91" s="1203"/>
      <c r="V91" s="1206"/>
      <c r="W91" s="1203"/>
      <c r="X91" s="1156"/>
      <c r="Y91" s="1272"/>
      <c r="Z91" s="1272"/>
      <c r="AA91" s="1203"/>
      <c r="AB91" s="1203"/>
      <c r="AC91" s="1203"/>
      <c r="AD91" s="1156"/>
      <c r="AE91" s="1217"/>
      <c r="AF91" s="1217"/>
      <c r="AG91" s="9"/>
      <c r="AH91" s="9"/>
      <c r="AI91" s="9"/>
      <c r="AJ91" s="9"/>
      <c r="AK91" s="9"/>
      <c r="AL91" s="9"/>
      <c r="AM91" s="9"/>
    </row>
    <row r="92" ht="24.0" customHeight="1">
      <c r="A92" s="516"/>
      <c r="B92" s="513"/>
      <c r="C92" s="513"/>
      <c r="D92" s="513"/>
      <c r="E92" s="1311">
        <f t="shared" ref="E92:F92" si="19">SUM(E50:E91)</f>
        <v>992427.29</v>
      </c>
      <c r="F92" s="1311">
        <f t="shared" si="19"/>
        <v>989512.88</v>
      </c>
      <c r="G92" s="516"/>
      <c r="H92" s="516"/>
      <c r="I92" s="513"/>
      <c r="J92" s="513"/>
      <c r="K92" s="513"/>
      <c r="L92" s="513"/>
      <c r="M92" s="513"/>
      <c r="N92" s="513"/>
      <c r="O92" s="513"/>
      <c r="P92" s="513"/>
      <c r="Q92" s="513"/>
      <c r="R92" s="513"/>
      <c r="S92" s="513"/>
      <c r="T92" s="513"/>
      <c r="U92" s="513"/>
      <c r="V92" s="513"/>
      <c r="W92" s="513"/>
      <c r="X92" s="513"/>
      <c r="Y92" s="513"/>
      <c r="Z92" s="513"/>
      <c r="AA92" s="513"/>
      <c r="AB92" s="513"/>
      <c r="AC92" s="513"/>
      <c r="AD92" s="513"/>
      <c r="AE92" s="513"/>
      <c r="AF92" s="513"/>
      <c r="AG92" s="513"/>
      <c r="AH92" s="513"/>
      <c r="AI92" s="513"/>
      <c r="AJ92" s="513"/>
      <c r="AK92" s="513"/>
      <c r="AL92" s="513"/>
      <c r="AM92" s="513"/>
    </row>
    <row r="93" ht="24.0" customHeight="1">
      <c r="A93" s="516"/>
      <c r="B93" s="513"/>
      <c r="C93" s="513"/>
      <c r="D93" s="513"/>
      <c r="E93" s="516"/>
      <c r="F93" s="516"/>
      <c r="G93" s="516"/>
      <c r="H93" s="516"/>
      <c r="I93" s="513"/>
      <c r="J93" s="513"/>
      <c r="K93" s="513"/>
      <c r="L93" s="513"/>
      <c r="M93" s="513"/>
      <c r="N93" s="513"/>
      <c r="O93" s="513"/>
      <c r="P93" s="513"/>
      <c r="Q93" s="513"/>
      <c r="R93" s="513"/>
      <c r="S93" s="513"/>
      <c r="T93" s="513"/>
      <c r="U93" s="513"/>
      <c r="V93" s="513"/>
      <c r="W93" s="513"/>
      <c r="X93" s="513"/>
      <c r="Y93" s="513"/>
      <c r="Z93" s="513"/>
      <c r="AA93" s="513"/>
      <c r="AB93" s="513"/>
      <c r="AC93" s="513"/>
      <c r="AD93" s="513"/>
      <c r="AE93" s="513"/>
      <c r="AF93" s="513"/>
      <c r="AG93" s="513"/>
      <c r="AH93" s="513"/>
      <c r="AI93" s="513"/>
      <c r="AJ93" s="513"/>
      <c r="AK93" s="513"/>
      <c r="AL93" s="513"/>
      <c r="AM93" s="513"/>
    </row>
    <row r="94" ht="24.0" customHeight="1">
      <c r="A94" s="516"/>
      <c r="B94" s="513"/>
      <c r="C94" s="513"/>
      <c r="D94" s="513"/>
      <c r="E94" s="516"/>
      <c r="F94" s="516"/>
      <c r="G94" s="516"/>
      <c r="H94" s="516"/>
      <c r="I94" s="513"/>
      <c r="J94" s="513"/>
      <c r="K94" s="513"/>
      <c r="L94" s="513"/>
      <c r="M94" s="513"/>
      <c r="N94" s="513"/>
      <c r="O94" s="513"/>
      <c r="P94" s="513"/>
      <c r="Q94" s="513"/>
      <c r="R94" s="513"/>
      <c r="S94" s="513"/>
      <c r="T94" s="513"/>
      <c r="U94" s="513"/>
      <c r="V94" s="513"/>
      <c r="W94" s="513"/>
      <c r="X94" s="513"/>
      <c r="Y94" s="513"/>
      <c r="Z94" s="513"/>
      <c r="AA94" s="513"/>
      <c r="AB94" s="513"/>
      <c r="AC94" s="513"/>
      <c r="AD94" s="513"/>
      <c r="AE94" s="513"/>
      <c r="AF94" s="513"/>
      <c r="AG94" s="513"/>
      <c r="AH94" s="513"/>
      <c r="AI94" s="513"/>
      <c r="AJ94" s="513"/>
      <c r="AK94" s="513"/>
      <c r="AL94" s="513"/>
      <c r="AM94" s="513"/>
    </row>
    <row r="95" ht="24.0" customHeight="1">
      <c r="A95" s="516"/>
      <c r="B95" s="513"/>
      <c r="C95" s="513"/>
      <c r="D95" s="513"/>
      <c r="E95" s="516"/>
      <c r="F95" s="516"/>
      <c r="G95" s="516"/>
      <c r="H95" s="516"/>
      <c r="I95" s="513"/>
      <c r="J95" s="513"/>
      <c r="K95" s="513"/>
      <c r="L95" s="513"/>
      <c r="M95" s="513"/>
      <c r="N95" s="513"/>
      <c r="O95" s="513"/>
      <c r="P95" s="513"/>
      <c r="Q95" s="513"/>
      <c r="R95" s="513"/>
      <c r="S95" s="513"/>
      <c r="T95" s="513"/>
      <c r="U95" s="513"/>
      <c r="V95" s="513"/>
      <c r="W95" s="513"/>
      <c r="X95" s="513"/>
      <c r="Y95" s="513"/>
      <c r="Z95" s="513"/>
      <c r="AA95" s="513"/>
      <c r="AB95" s="513"/>
      <c r="AC95" s="513"/>
      <c r="AD95" s="513"/>
      <c r="AE95" s="513"/>
      <c r="AF95" s="513"/>
      <c r="AG95" s="513"/>
      <c r="AH95" s="513"/>
      <c r="AI95" s="513"/>
      <c r="AJ95" s="513"/>
      <c r="AK95" s="513"/>
      <c r="AL95" s="513"/>
      <c r="AM95" s="513"/>
    </row>
    <row r="96" ht="24.0" customHeight="1">
      <c r="A96" s="516"/>
      <c r="B96" s="513"/>
      <c r="C96" s="513"/>
      <c r="D96" s="513"/>
      <c r="E96" s="516"/>
      <c r="F96" s="516"/>
      <c r="G96" s="516"/>
      <c r="H96" s="516"/>
      <c r="I96" s="513"/>
      <c r="J96" s="513"/>
      <c r="K96" s="513"/>
      <c r="L96" s="513"/>
      <c r="M96" s="513"/>
      <c r="N96" s="513"/>
      <c r="O96" s="513"/>
      <c r="P96" s="513"/>
      <c r="Q96" s="513"/>
      <c r="R96" s="513"/>
      <c r="S96" s="513"/>
      <c r="T96" s="513"/>
      <c r="U96" s="513"/>
      <c r="V96" s="513"/>
      <c r="W96" s="513"/>
      <c r="X96" s="513"/>
      <c r="Y96" s="513"/>
      <c r="Z96" s="513"/>
      <c r="AA96" s="513"/>
      <c r="AB96" s="513"/>
      <c r="AC96" s="513"/>
      <c r="AD96" s="513"/>
      <c r="AE96" s="513"/>
      <c r="AF96" s="513"/>
      <c r="AG96" s="513"/>
      <c r="AH96" s="513"/>
      <c r="AI96" s="513"/>
      <c r="AJ96" s="513"/>
      <c r="AK96" s="513"/>
      <c r="AL96" s="513"/>
      <c r="AM96" s="513"/>
    </row>
    <row r="97" ht="24.0" customHeight="1">
      <c r="A97" s="516"/>
      <c r="B97" s="513"/>
      <c r="C97" s="513"/>
      <c r="D97" s="513"/>
      <c r="E97" s="516"/>
      <c r="F97" s="516"/>
      <c r="G97" s="516"/>
      <c r="H97" s="516"/>
      <c r="I97" s="513"/>
      <c r="J97" s="513"/>
      <c r="K97" s="513"/>
      <c r="L97" s="513"/>
      <c r="M97" s="513"/>
      <c r="N97" s="513"/>
      <c r="O97" s="513"/>
      <c r="P97" s="513"/>
      <c r="Q97" s="513"/>
      <c r="R97" s="513"/>
      <c r="S97" s="513"/>
      <c r="T97" s="513"/>
      <c r="U97" s="513"/>
      <c r="V97" s="513"/>
      <c r="W97" s="513"/>
      <c r="X97" s="513"/>
      <c r="Y97" s="513"/>
      <c r="Z97" s="513"/>
      <c r="AA97" s="513"/>
      <c r="AB97" s="513"/>
      <c r="AC97" s="513"/>
      <c r="AD97" s="513"/>
      <c r="AE97" s="513"/>
      <c r="AF97" s="513"/>
      <c r="AG97" s="513"/>
      <c r="AH97" s="513"/>
      <c r="AI97" s="513"/>
      <c r="AJ97" s="513"/>
      <c r="AK97" s="513"/>
      <c r="AL97" s="513"/>
      <c r="AM97" s="513"/>
    </row>
    <row r="98" ht="24.0" customHeight="1">
      <c r="A98" s="516"/>
      <c r="B98" s="513"/>
      <c r="C98" s="513"/>
      <c r="D98" s="513"/>
      <c r="E98" s="516"/>
      <c r="F98" s="516"/>
      <c r="G98" s="516"/>
      <c r="H98" s="516"/>
      <c r="I98" s="513"/>
      <c r="J98" s="513"/>
      <c r="K98" s="513"/>
      <c r="L98" s="513"/>
      <c r="M98" s="513"/>
      <c r="N98" s="513"/>
      <c r="O98" s="513"/>
      <c r="P98" s="513"/>
      <c r="Q98" s="513"/>
      <c r="R98" s="513"/>
      <c r="S98" s="513"/>
      <c r="T98" s="513"/>
      <c r="U98" s="513"/>
      <c r="V98" s="513"/>
      <c r="W98" s="513"/>
      <c r="X98" s="513"/>
      <c r="Y98" s="513"/>
      <c r="Z98" s="513"/>
      <c r="AA98" s="513"/>
      <c r="AB98" s="513"/>
      <c r="AC98" s="513"/>
      <c r="AD98" s="513"/>
      <c r="AE98" s="513"/>
      <c r="AF98" s="513"/>
      <c r="AG98" s="513"/>
      <c r="AH98" s="513"/>
      <c r="AI98" s="513"/>
      <c r="AJ98" s="513"/>
      <c r="AK98" s="513"/>
      <c r="AL98" s="513"/>
      <c r="AM98" s="513"/>
    </row>
    <row r="99" ht="24.0" customHeight="1">
      <c r="A99" s="516"/>
      <c r="B99" s="513"/>
      <c r="C99" s="513"/>
      <c r="D99" s="513"/>
      <c r="E99" s="516"/>
      <c r="F99" s="516"/>
      <c r="G99" s="516"/>
      <c r="H99" s="516"/>
      <c r="I99" s="513"/>
      <c r="J99" s="513"/>
      <c r="K99" s="513"/>
      <c r="L99" s="513"/>
      <c r="M99" s="513"/>
      <c r="N99" s="513"/>
      <c r="O99" s="513"/>
      <c r="P99" s="513"/>
      <c r="Q99" s="513"/>
      <c r="R99" s="513"/>
      <c r="S99" s="513"/>
      <c r="T99" s="513"/>
      <c r="U99" s="513"/>
      <c r="V99" s="513"/>
      <c r="W99" s="513"/>
      <c r="X99" s="513"/>
      <c r="Y99" s="513"/>
      <c r="Z99" s="513"/>
      <c r="AA99" s="513"/>
      <c r="AB99" s="513"/>
      <c r="AC99" s="513"/>
      <c r="AD99" s="513"/>
      <c r="AE99" s="513"/>
      <c r="AF99" s="513"/>
      <c r="AG99" s="513"/>
      <c r="AH99" s="513"/>
      <c r="AI99" s="513"/>
      <c r="AJ99" s="513"/>
      <c r="AK99" s="513"/>
      <c r="AL99" s="513"/>
      <c r="AM99" s="513"/>
    </row>
    <row r="100" ht="24.0" customHeight="1">
      <c r="A100" s="516"/>
      <c r="B100" s="513"/>
      <c r="C100" s="513"/>
      <c r="D100" s="513"/>
      <c r="E100" s="516"/>
      <c r="F100" s="516"/>
      <c r="G100" s="516"/>
      <c r="H100" s="516"/>
      <c r="I100" s="513"/>
      <c r="J100" s="513"/>
      <c r="K100" s="513"/>
      <c r="L100" s="513"/>
      <c r="M100" s="513"/>
      <c r="N100" s="513"/>
      <c r="O100" s="513"/>
      <c r="P100" s="513"/>
      <c r="Q100" s="513"/>
      <c r="R100" s="513"/>
      <c r="S100" s="513"/>
      <c r="T100" s="513"/>
      <c r="U100" s="513"/>
      <c r="V100" s="513"/>
      <c r="W100" s="513"/>
      <c r="X100" s="513"/>
      <c r="Y100" s="513"/>
      <c r="Z100" s="513"/>
      <c r="AA100" s="513"/>
      <c r="AB100" s="513"/>
      <c r="AC100" s="513"/>
      <c r="AD100" s="513"/>
      <c r="AE100" s="513"/>
      <c r="AF100" s="513"/>
      <c r="AG100" s="513"/>
      <c r="AH100" s="513"/>
      <c r="AI100" s="513"/>
      <c r="AJ100" s="513"/>
      <c r="AK100" s="513"/>
      <c r="AL100" s="513"/>
      <c r="AM100" s="513"/>
    </row>
    <row r="101" ht="24.0" customHeight="1">
      <c r="A101" s="516"/>
      <c r="B101" s="513"/>
      <c r="C101" s="513"/>
      <c r="D101" s="513"/>
      <c r="E101" s="516"/>
      <c r="F101" s="516"/>
      <c r="G101" s="516"/>
      <c r="H101" s="516"/>
      <c r="I101" s="513"/>
      <c r="J101" s="513"/>
      <c r="K101" s="513"/>
      <c r="L101" s="513"/>
      <c r="M101" s="513"/>
      <c r="N101" s="513"/>
      <c r="O101" s="513"/>
      <c r="P101" s="513"/>
      <c r="Q101" s="513"/>
      <c r="R101" s="513"/>
      <c r="S101" s="513"/>
      <c r="T101" s="513"/>
      <c r="U101" s="513"/>
      <c r="V101" s="513"/>
      <c r="W101" s="513"/>
      <c r="X101" s="513"/>
      <c r="Y101" s="513"/>
      <c r="Z101" s="513"/>
      <c r="AA101" s="513"/>
      <c r="AB101" s="513"/>
      <c r="AC101" s="513"/>
      <c r="AD101" s="513"/>
      <c r="AE101" s="513"/>
      <c r="AF101" s="513"/>
      <c r="AG101" s="513"/>
      <c r="AH101" s="513"/>
      <c r="AI101" s="513"/>
      <c r="AJ101" s="513"/>
      <c r="AK101" s="513"/>
      <c r="AL101" s="513"/>
      <c r="AM101" s="513"/>
    </row>
    <row r="102" ht="24.0" customHeight="1">
      <c r="A102" s="516"/>
      <c r="B102" s="513"/>
      <c r="C102" s="513"/>
      <c r="D102" s="513"/>
      <c r="E102" s="516"/>
      <c r="F102" s="516"/>
      <c r="G102" s="516"/>
      <c r="H102" s="516"/>
      <c r="I102" s="513"/>
      <c r="J102" s="513"/>
      <c r="K102" s="513"/>
      <c r="L102" s="513"/>
      <c r="M102" s="513"/>
      <c r="N102" s="513"/>
      <c r="O102" s="513"/>
      <c r="P102" s="513"/>
      <c r="Q102" s="513"/>
      <c r="R102" s="513"/>
      <c r="S102" s="513"/>
      <c r="T102" s="513"/>
      <c r="U102" s="513"/>
      <c r="V102" s="513"/>
      <c r="W102" s="513"/>
      <c r="X102" s="513"/>
      <c r="Y102" s="513"/>
      <c r="Z102" s="513"/>
      <c r="AA102" s="513"/>
      <c r="AB102" s="513"/>
      <c r="AC102" s="513"/>
      <c r="AD102" s="513"/>
      <c r="AE102" s="513"/>
      <c r="AF102" s="513"/>
      <c r="AG102" s="513"/>
      <c r="AH102" s="513"/>
      <c r="AI102" s="513"/>
      <c r="AJ102" s="513"/>
      <c r="AK102" s="513"/>
      <c r="AL102" s="513"/>
      <c r="AM102" s="513"/>
    </row>
    <row r="103" ht="24.0" customHeight="1">
      <c r="A103" s="516"/>
      <c r="B103" s="513"/>
      <c r="C103" s="513"/>
      <c r="D103" s="513"/>
      <c r="E103" s="516"/>
      <c r="F103" s="516"/>
      <c r="G103" s="516"/>
      <c r="H103" s="516"/>
      <c r="I103" s="513"/>
      <c r="J103" s="513"/>
      <c r="K103" s="513"/>
      <c r="L103" s="513"/>
      <c r="M103" s="513"/>
      <c r="N103" s="513"/>
      <c r="O103" s="513"/>
      <c r="P103" s="513"/>
      <c r="Q103" s="513"/>
      <c r="R103" s="513"/>
      <c r="S103" s="513"/>
      <c r="T103" s="513"/>
      <c r="U103" s="513"/>
      <c r="V103" s="513"/>
      <c r="W103" s="513"/>
      <c r="X103" s="513"/>
      <c r="Y103" s="513"/>
      <c r="Z103" s="513"/>
      <c r="AA103" s="513"/>
      <c r="AB103" s="513"/>
      <c r="AC103" s="513"/>
      <c r="AD103" s="513"/>
      <c r="AE103" s="513"/>
      <c r="AF103" s="513"/>
      <c r="AG103" s="513"/>
      <c r="AH103" s="513"/>
      <c r="AI103" s="513"/>
      <c r="AJ103" s="513"/>
      <c r="AK103" s="513"/>
      <c r="AL103" s="513"/>
      <c r="AM103" s="513"/>
    </row>
    <row r="104" ht="24.0" customHeight="1">
      <c r="A104" s="516"/>
      <c r="B104" s="513"/>
      <c r="C104" s="513"/>
      <c r="D104" s="513"/>
      <c r="E104" s="516"/>
      <c r="F104" s="516"/>
      <c r="G104" s="516"/>
      <c r="H104" s="516"/>
      <c r="I104" s="513"/>
      <c r="J104" s="513"/>
      <c r="K104" s="513"/>
      <c r="L104" s="513"/>
      <c r="M104" s="513"/>
      <c r="N104" s="513"/>
      <c r="O104" s="513"/>
      <c r="P104" s="513"/>
      <c r="Q104" s="513"/>
      <c r="R104" s="513"/>
      <c r="S104" s="513"/>
      <c r="T104" s="513"/>
      <c r="U104" s="513"/>
      <c r="V104" s="513"/>
      <c r="W104" s="513"/>
      <c r="X104" s="513"/>
      <c r="Y104" s="513"/>
      <c r="Z104" s="513"/>
      <c r="AA104" s="513"/>
      <c r="AB104" s="513"/>
      <c r="AC104" s="513"/>
      <c r="AD104" s="513"/>
      <c r="AE104" s="513"/>
      <c r="AF104" s="513"/>
      <c r="AG104" s="513"/>
      <c r="AH104" s="513"/>
      <c r="AI104" s="513"/>
      <c r="AJ104" s="513"/>
      <c r="AK104" s="513"/>
      <c r="AL104" s="513"/>
      <c r="AM104" s="513"/>
    </row>
    <row r="105" ht="24.0" customHeight="1">
      <c r="A105" s="516"/>
      <c r="B105" s="513"/>
      <c r="C105" s="513"/>
      <c r="D105" s="513"/>
      <c r="E105" s="516"/>
      <c r="F105" s="516"/>
      <c r="G105" s="516"/>
      <c r="H105" s="516"/>
      <c r="I105" s="513"/>
      <c r="J105" s="513"/>
      <c r="K105" s="513"/>
      <c r="L105" s="513"/>
      <c r="M105" s="513"/>
      <c r="N105" s="513"/>
      <c r="O105" s="513"/>
      <c r="P105" s="513"/>
      <c r="Q105" s="513"/>
      <c r="R105" s="513"/>
      <c r="S105" s="513"/>
      <c r="T105" s="513"/>
      <c r="U105" s="513"/>
      <c r="V105" s="513"/>
      <c r="W105" s="513"/>
      <c r="X105" s="513"/>
      <c r="Y105" s="513"/>
      <c r="Z105" s="513"/>
      <c r="AA105" s="513"/>
      <c r="AB105" s="513"/>
      <c r="AC105" s="513"/>
      <c r="AD105" s="513"/>
      <c r="AE105" s="513"/>
      <c r="AF105" s="513"/>
      <c r="AG105" s="513"/>
      <c r="AH105" s="513"/>
      <c r="AI105" s="513"/>
      <c r="AJ105" s="513"/>
      <c r="AK105" s="513"/>
      <c r="AL105" s="513"/>
      <c r="AM105" s="513"/>
    </row>
    <row r="106" ht="24.0" customHeight="1">
      <c r="A106" s="516"/>
      <c r="B106" s="513"/>
      <c r="C106" s="513"/>
      <c r="D106" s="513"/>
      <c r="E106" s="516"/>
      <c r="F106" s="516"/>
      <c r="G106" s="516"/>
      <c r="H106" s="516"/>
      <c r="I106" s="513"/>
      <c r="J106" s="513"/>
      <c r="K106" s="513"/>
      <c r="L106" s="513"/>
      <c r="M106" s="513"/>
      <c r="N106" s="513"/>
      <c r="O106" s="513"/>
      <c r="P106" s="513"/>
      <c r="Q106" s="513"/>
      <c r="R106" s="513"/>
      <c r="S106" s="513"/>
      <c r="T106" s="513"/>
      <c r="U106" s="513"/>
      <c r="V106" s="513"/>
      <c r="W106" s="513"/>
      <c r="X106" s="513"/>
      <c r="Y106" s="513"/>
      <c r="Z106" s="513"/>
      <c r="AA106" s="513"/>
      <c r="AB106" s="513"/>
      <c r="AC106" s="513"/>
      <c r="AD106" s="513"/>
      <c r="AE106" s="513"/>
      <c r="AF106" s="513"/>
      <c r="AG106" s="513"/>
      <c r="AH106" s="513"/>
      <c r="AI106" s="513"/>
      <c r="AJ106" s="513"/>
      <c r="AK106" s="513"/>
      <c r="AL106" s="513"/>
      <c r="AM106" s="513"/>
    </row>
    <row r="107" ht="24.0" customHeight="1">
      <c r="A107" s="516"/>
      <c r="B107" s="513"/>
      <c r="C107" s="513"/>
      <c r="D107" s="513"/>
      <c r="E107" s="516"/>
      <c r="F107" s="516"/>
      <c r="G107" s="516"/>
      <c r="H107" s="516"/>
      <c r="I107" s="513"/>
      <c r="J107" s="513"/>
      <c r="K107" s="513"/>
      <c r="L107" s="513"/>
      <c r="M107" s="513"/>
      <c r="N107" s="513"/>
      <c r="O107" s="513"/>
      <c r="P107" s="513"/>
      <c r="Q107" s="513"/>
      <c r="R107" s="513"/>
      <c r="S107" s="513"/>
      <c r="T107" s="513"/>
      <c r="U107" s="513"/>
      <c r="V107" s="513"/>
      <c r="W107" s="513"/>
      <c r="X107" s="513"/>
      <c r="Y107" s="513"/>
      <c r="Z107" s="513"/>
      <c r="AA107" s="513"/>
      <c r="AB107" s="513"/>
      <c r="AC107" s="513"/>
      <c r="AD107" s="513"/>
      <c r="AE107" s="513"/>
      <c r="AF107" s="513"/>
      <c r="AG107" s="513"/>
      <c r="AH107" s="513"/>
      <c r="AI107" s="513"/>
      <c r="AJ107" s="513"/>
      <c r="AK107" s="513"/>
      <c r="AL107" s="513"/>
      <c r="AM107" s="513"/>
    </row>
    <row r="108" ht="24.0" customHeight="1">
      <c r="A108" s="516"/>
      <c r="B108" s="513"/>
      <c r="C108" s="513"/>
      <c r="D108" s="513"/>
      <c r="E108" s="516"/>
      <c r="F108" s="516"/>
      <c r="G108" s="516"/>
      <c r="H108" s="516"/>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D108" s="513"/>
      <c r="AE108" s="513"/>
      <c r="AF108" s="513"/>
      <c r="AG108" s="513"/>
      <c r="AH108" s="513"/>
      <c r="AI108" s="513"/>
      <c r="AJ108" s="513"/>
      <c r="AK108" s="513"/>
      <c r="AL108" s="513"/>
      <c r="AM108" s="513"/>
    </row>
    <row r="109" ht="24.0" customHeight="1">
      <c r="A109" s="516"/>
      <c r="B109" s="513"/>
      <c r="C109" s="513"/>
      <c r="D109" s="513"/>
      <c r="E109" s="516"/>
      <c r="F109" s="516"/>
      <c r="G109" s="516"/>
      <c r="H109" s="516"/>
      <c r="I109" s="513"/>
      <c r="J109" s="513"/>
      <c r="K109" s="513"/>
      <c r="L109" s="513"/>
      <c r="M109" s="513"/>
      <c r="N109" s="513"/>
      <c r="O109" s="513"/>
      <c r="P109" s="513"/>
      <c r="Q109" s="513"/>
      <c r="R109" s="513"/>
      <c r="S109" s="513"/>
      <c r="T109" s="513"/>
      <c r="U109" s="513"/>
      <c r="V109" s="513"/>
      <c r="W109" s="513"/>
      <c r="X109" s="513"/>
      <c r="Y109" s="513"/>
      <c r="Z109" s="513"/>
      <c r="AA109" s="513"/>
      <c r="AB109" s="513"/>
      <c r="AC109" s="513"/>
      <c r="AD109" s="513"/>
      <c r="AE109" s="513"/>
      <c r="AF109" s="513"/>
      <c r="AG109" s="513"/>
      <c r="AH109" s="513"/>
      <c r="AI109" s="513"/>
      <c r="AJ109" s="513"/>
      <c r="AK109" s="513"/>
      <c r="AL109" s="513"/>
      <c r="AM109" s="513"/>
    </row>
    <row r="110" ht="24.0" customHeight="1">
      <c r="A110" s="516"/>
      <c r="B110" s="513"/>
      <c r="C110" s="513"/>
      <c r="D110" s="513"/>
      <c r="E110" s="516"/>
      <c r="F110" s="516"/>
      <c r="G110" s="516"/>
      <c r="H110" s="516"/>
      <c r="I110" s="513"/>
      <c r="J110" s="513"/>
      <c r="K110" s="513"/>
      <c r="L110" s="513"/>
      <c r="M110" s="513"/>
      <c r="N110" s="513"/>
      <c r="O110" s="513"/>
      <c r="P110" s="513"/>
      <c r="Q110" s="513"/>
      <c r="R110" s="513"/>
      <c r="S110" s="513"/>
      <c r="T110" s="513"/>
      <c r="U110" s="513"/>
      <c r="V110" s="513"/>
      <c r="W110" s="513"/>
      <c r="X110" s="513"/>
      <c r="Y110" s="513"/>
      <c r="Z110" s="513"/>
      <c r="AA110" s="513"/>
      <c r="AB110" s="513"/>
      <c r="AC110" s="513"/>
      <c r="AD110" s="513"/>
      <c r="AE110" s="513"/>
      <c r="AF110" s="513"/>
      <c r="AG110" s="513"/>
      <c r="AH110" s="513"/>
      <c r="AI110" s="513"/>
      <c r="AJ110" s="513"/>
      <c r="AK110" s="513"/>
      <c r="AL110" s="513"/>
      <c r="AM110" s="513"/>
    </row>
    <row r="111" ht="24.0" customHeight="1">
      <c r="A111" s="516"/>
      <c r="B111" s="513"/>
      <c r="C111" s="513"/>
      <c r="D111" s="513"/>
      <c r="E111" s="516"/>
      <c r="F111" s="516"/>
      <c r="G111" s="516"/>
      <c r="H111" s="516"/>
      <c r="I111" s="513"/>
      <c r="J111" s="513"/>
      <c r="K111" s="513"/>
      <c r="L111" s="513"/>
      <c r="M111" s="513"/>
      <c r="N111" s="513"/>
      <c r="O111" s="513"/>
      <c r="P111" s="513"/>
      <c r="Q111" s="513"/>
      <c r="R111" s="513"/>
      <c r="S111" s="513"/>
      <c r="T111" s="513"/>
      <c r="U111" s="513"/>
      <c r="V111" s="513"/>
      <c r="W111" s="513"/>
      <c r="X111" s="513"/>
      <c r="Y111" s="513"/>
      <c r="Z111" s="513"/>
      <c r="AA111" s="513"/>
      <c r="AB111" s="513"/>
      <c r="AC111" s="513"/>
      <c r="AD111" s="513"/>
      <c r="AE111" s="513"/>
      <c r="AF111" s="513"/>
      <c r="AG111" s="513"/>
      <c r="AH111" s="513"/>
      <c r="AI111" s="513"/>
      <c r="AJ111" s="513"/>
      <c r="AK111" s="513"/>
      <c r="AL111" s="513"/>
      <c r="AM111" s="513"/>
    </row>
    <row r="112" ht="24.0" customHeight="1">
      <c r="A112" s="516"/>
      <c r="B112" s="513"/>
      <c r="C112" s="513"/>
      <c r="D112" s="513"/>
      <c r="E112" s="516"/>
      <c r="F112" s="516"/>
      <c r="G112" s="516"/>
      <c r="H112" s="516"/>
      <c r="I112" s="513"/>
      <c r="J112" s="513"/>
      <c r="K112" s="513"/>
      <c r="L112" s="513"/>
      <c r="M112" s="513"/>
      <c r="N112" s="513"/>
      <c r="O112" s="513"/>
      <c r="P112" s="513"/>
      <c r="Q112" s="513"/>
      <c r="R112" s="513"/>
      <c r="S112" s="513"/>
      <c r="T112" s="513"/>
      <c r="U112" s="513"/>
      <c r="V112" s="513"/>
      <c r="W112" s="513"/>
      <c r="X112" s="513"/>
      <c r="Y112" s="513"/>
      <c r="Z112" s="513"/>
      <c r="AA112" s="513"/>
      <c r="AB112" s="513"/>
      <c r="AC112" s="513"/>
      <c r="AD112" s="513"/>
      <c r="AE112" s="513"/>
      <c r="AF112" s="513"/>
      <c r="AG112" s="513"/>
      <c r="AH112" s="513"/>
      <c r="AI112" s="513"/>
      <c r="AJ112" s="513"/>
      <c r="AK112" s="513"/>
      <c r="AL112" s="513"/>
      <c r="AM112" s="513"/>
    </row>
    <row r="113" ht="24.0" customHeight="1">
      <c r="A113" s="516"/>
      <c r="B113" s="513"/>
      <c r="C113" s="513"/>
      <c r="D113" s="513"/>
      <c r="E113" s="516"/>
      <c r="F113" s="516"/>
      <c r="G113" s="516"/>
      <c r="H113" s="516"/>
      <c r="I113" s="513"/>
      <c r="J113" s="513"/>
      <c r="K113" s="513"/>
      <c r="L113" s="513"/>
      <c r="M113" s="513"/>
      <c r="N113" s="513"/>
      <c r="O113" s="513"/>
      <c r="P113" s="513"/>
      <c r="Q113" s="513"/>
      <c r="R113" s="513"/>
      <c r="S113" s="513"/>
      <c r="T113" s="513"/>
      <c r="U113" s="513"/>
      <c r="V113" s="513"/>
      <c r="W113" s="513"/>
      <c r="X113" s="513"/>
      <c r="Y113" s="513"/>
      <c r="Z113" s="513"/>
      <c r="AA113" s="513"/>
      <c r="AB113" s="513"/>
      <c r="AC113" s="513"/>
      <c r="AD113" s="513"/>
      <c r="AE113" s="513"/>
      <c r="AF113" s="513"/>
      <c r="AG113" s="513"/>
      <c r="AH113" s="513"/>
      <c r="AI113" s="513"/>
      <c r="AJ113" s="513"/>
      <c r="AK113" s="513"/>
      <c r="AL113" s="513"/>
      <c r="AM113" s="513"/>
    </row>
    <row r="114" ht="24.0" customHeight="1">
      <c r="A114" s="516"/>
      <c r="B114" s="513"/>
      <c r="C114" s="513"/>
      <c r="D114" s="513"/>
      <c r="E114" s="516"/>
      <c r="F114" s="516"/>
      <c r="G114" s="516"/>
      <c r="H114" s="516"/>
      <c r="I114" s="513"/>
      <c r="J114" s="513"/>
      <c r="K114" s="513"/>
      <c r="L114" s="513"/>
      <c r="M114" s="513"/>
      <c r="N114" s="513"/>
      <c r="O114" s="513"/>
      <c r="P114" s="513"/>
      <c r="Q114" s="513"/>
      <c r="R114" s="513"/>
      <c r="S114" s="513"/>
      <c r="T114" s="513"/>
      <c r="U114" s="513"/>
      <c r="V114" s="513"/>
      <c r="W114" s="513"/>
      <c r="X114" s="513"/>
      <c r="Y114" s="513"/>
      <c r="Z114" s="513"/>
      <c r="AA114" s="513"/>
      <c r="AB114" s="513"/>
      <c r="AC114" s="513"/>
      <c r="AD114" s="513"/>
      <c r="AE114" s="513"/>
      <c r="AF114" s="513"/>
      <c r="AG114" s="513"/>
      <c r="AH114" s="513"/>
      <c r="AI114" s="513"/>
      <c r="AJ114" s="513"/>
      <c r="AK114" s="513"/>
      <c r="AL114" s="513"/>
      <c r="AM114" s="513"/>
    </row>
    <row r="115" ht="24.0" customHeight="1">
      <c r="A115" s="516"/>
      <c r="B115" s="513"/>
      <c r="C115" s="513"/>
      <c r="D115" s="513"/>
      <c r="E115" s="516"/>
      <c r="F115" s="516"/>
      <c r="G115" s="516"/>
      <c r="H115" s="516"/>
      <c r="I115" s="513"/>
      <c r="J115" s="513"/>
      <c r="K115" s="513"/>
      <c r="L115" s="513"/>
      <c r="M115" s="513"/>
      <c r="N115" s="513"/>
      <c r="O115" s="513"/>
      <c r="P115" s="513"/>
      <c r="Q115" s="513"/>
      <c r="R115" s="513"/>
      <c r="S115" s="513"/>
      <c r="T115" s="513"/>
      <c r="U115" s="513"/>
      <c r="V115" s="513"/>
      <c r="W115" s="513"/>
      <c r="X115" s="513"/>
      <c r="Y115" s="513"/>
      <c r="Z115" s="513"/>
      <c r="AA115" s="513"/>
      <c r="AB115" s="513"/>
      <c r="AC115" s="513"/>
      <c r="AD115" s="513"/>
      <c r="AE115" s="513"/>
      <c r="AF115" s="513"/>
      <c r="AG115" s="513"/>
      <c r="AH115" s="513"/>
      <c r="AI115" s="513"/>
      <c r="AJ115" s="513"/>
      <c r="AK115" s="513"/>
      <c r="AL115" s="513"/>
      <c r="AM115" s="513"/>
    </row>
    <row r="116" ht="24.0" customHeight="1">
      <c r="A116" s="516"/>
      <c r="B116" s="513"/>
      <c r="C116" s="513"/>
      <c r="D116" s="513"/>
      <c r="E116" s="516"/>
      <c r="F116" s="516"/>
      <c r="G116" s="516"/>
      <c r="H116" s="516"/>
      <c r="I116" s="513"/>
      <c r="J116" s="513"/>
      <c r="K116" s="513"/>
      <c r="L116" s="513"/>
      <c r="M116" s="513"/>
      <c r="N116" s="513"/>
      <c r="O116" s="513"/>
      <c r="P116" s="513"/>
      <c r="Q116" s="513"/>
      <c r="R116" s="513"/>
      <c r="S116" s="513"/>
      <c r="T116" s="513"/>
      <c r="U116" s="513"/>
      <c r="V116" s="513"/>
      <c r="W116" s="513"/>
      <c r="X116" s="513"/>
      <c r="Y116" s="513"/>
      <c r="Z116" s="513"/>
      <c r="AA116" s="513"/>
      <c r="AB116" s="513"/>
      <c r="AC116" s="513"/>
      <c r="AD116" s="513"/>
      <c r="AE116" s="513"/>
      <c r="AF116" s="513"/>
      <c r="AG116" s="513"/>
      <c r="AH116" s="513"/>
      <c r="AI116" s="513"/>
      <c r="AJ116" s="513"/>
      <c r="AK116" s="513"/>
      <c r="AL116" s="513"/>
      <c r="AM116" s="513"/>
    </row>
    <row r="117" ht="24.0" customHeight="1">
      <c r="A117" s="516"/>
      <c r="B117" s="513"/>
      <c r="C117" s="513"/>
      <c r="D117" s="513"/>
      <c r="E117" s="516"/>
      <c r="F117" s="516"/>
      <c r="G117" s="516"/>
      <c r="H117" s="516"/>
      <c r="I117" s="513"/>
      <c r="J117" s="513"/>
      <c r="K117" s="513"/>
      <c r="L117" s="513"/>
      <c r="M117" s="513"/>
      <c r="N117" s="513"/>
      <c r="O117" s="513"/>
      <c r="P117" s="513"/>
      <c r="Q117" s="513"/>
      <c r="R117" s="513"/>
      <c r="S117" s="513"/>
      <c r="T117" s="513"/>
      <c r="U117" s="513"/>
      <c r="V117" s="513"/>
      <c r="W117" s="513"/>
      <c r="X117" s="513"/>
      <c r="Y117" s="513"/>
      <c r="Z117" s="513"/>
      <c r="AA117" s="513"/>
      <c r="AB117" s="513"/>
      <c r="AC117" s="513"/>
      <c r="AD117" s="513"/>
      <c r="AE117" s="513"/>
      <c r="AF117" s="513"/>
      <c r="AG117" s="513"/>
      <c r="AH117" s="513"/>
      <c r="AI117" s="513"/>
      <c r="AJ117" s="513"/>
      <c r="AK117" s="513"/>
      <c r="AL117" s="513"/>
      <c r="AM117" s="513"/>
    </row>
    <row r="118" ht="24.0" customHeight="1">
      <c r="A118" s="516"/>
      <c r="B118" s="513"/>
      <c r="C118" s="513"/>
      <c r="D118" s="513"/>
      <c r="E118" s="516"/>
      <c r="F118" s="516"/>
      <c r="G118" s="516"/>
      <c r="H118" s="516"/>
      <c r="I118" s="513"/>
      <c r="J118" s="513"/>
      <c r="K118" s="513"/>
      <c r="L118" s="513"/>
      <c r="M118" s="513"/>
      <c r="N118" s="513"/>
      <c r="O118" s="513"/>
      <c r="P118" s="513"/>
      <c r="Q118" s="513"/>
      <c r="R118" s="513"/>
      <c r="S118" s="513"/>
      <c r="T118" s="513"/>
      <c r="U118" s="513"/>
      <c r="V118" s="513"/>
      <c r="W118" s="513"/>
      <c r="X118" s="513"/>
      <c r="Y118" s="513"/>
      <c r="Z118" s="513"/>
      <c r="AA118" s="513"/>
      <c r="AB118" s="513"/>
      <c r="AC118" s="513"/>
      <c r="AD118" s="513"/>
      <c r="AE118" s="513"/>
      <c r="AF118" s="513"/>
      <c r="AG118" s="513"/>
      <c r="AH118" s="513"/>
      <c r="AI118" s="513"/>
      <c r="AJ118" s="513"/>
      <c r="AK118" s="513"/>
      <c r="AL118" s="513"/>
      <c r="AM118" s="513"/>
    </row>
    <row r="119" ht="24.0" customHeight="1">
      <c r="A119" s="516"/>
      <c r="B119" s="513"/>
      <c r="C119" s="513"/>
      <c r="D119" s="513"/>
      <c r="E119" s="516"/>
      <c r="F119" s="516"/>
      <c r="G119" s="516"/>
      <c r="H119" s="516"/>
      <c r="I119" s="513"/>
      <c r="J119" s="513"/>
      <c r="K119" s="513"/>
      <c r="L119" s="513"/>
      <c r="M119" s="513"/>
      <c r="N119" s="513"/>
      <c r="O119" s="513"/>
      <c r="P119" s="513"/>
      <c r="Q119" s="513"/>
      <c r="R119" s="513"/>
      <c r="S119" s="513"/>
      <c r="T119" s="513"/>
      <c r="U119" s="513"/>
      <c r="V119" s="513"/>
      <c r="W119" s="513"/>
      <c r="X119" s="513"/>
      <c r="Y119" s="513"/>
      <c r="Z119" s="513"/>
      <c r="AA119" s="513"/>
      <c r="AB119" s="513"/>
      <c r="AC119" s="513"/>
      <c r="AD119" s="513"/>
      <c r="AE119" s="513"/>
      <c r="AF119" s="513"/>
      <c r="AG119" s="513"/>
      <c r="AH119" s="513"/>
      <c r="AI119" s="513"/>
      <c r="AJ119" s="513"/>
      <c r="AK119" s="513"/>
      <c r="AL119" s="513"/>
      <c r="AM119" s="513"/>
    </row>
    <row r="120" ht="24.0" customHeight="1">
      <c r="A120" s="516"/>
      <c r="B120" s="513"/>
      <c r="C120" s="513"/>
      <c r="D120" s="513"/>
      <c r="E120" s="516"/>
      <c r="F120" s="516"/>
      <c r="G120" s="516"/>
      <c r="H120" s="516"/>
      <c r="I120" s="513"/>
      <c r="J120" s="513"/>
      <c r="K120" s="513"/>
      <c r="L120" s="513"/>
      <c r="M120" s="513"/>
      <c r="N120" s="513"/>
      <c r="O120" s="513"/>
      <c r="P120" s="513"/>
      <c r="Q120" s="513"/>
      <c r="R120" s="513"/>
      <c r="S120" s="513"/>
      <c r="T120" s="513"/>
      <c r="U120" s="513"/>
      <c r="V120" s="513"/>
      <c r="W120" s="513"/>
      <c r="X120" s="513"/>
      <c r="Y120" s="513"/>
      <c r="Z120" s="513"/>
      <c r="AA120" s="513"/>
      <c r="AB120" s="513"/>
      <c r="AC120" s="513"/>
      <c r="AD120" s="513"/>
      <c r="AE120" s="513"/>
      <c r="AF120" s="513"/>
      <c r="AG120" s="513"/>
      <c r="AH120" s="513"/>
      <c r="AI120" s="513"/>
      <c r="AJ120" s="513"/>
      <c r="AK120" s="513"/>
      <c r="AL120" s="513"/>
      <c r="AM120" s="513"/>
    </row>
    <row r="121" ht="24.0" customHeight="1">
      <c r="A121" s="516"/>
      <c r="B121" s="513"/>
      <c r="C121" s="513"/>
      <c r="D121" s="513"/>
      <c r="E121" s="516"/>
      <c r="F121" s="516"/>
      <c r="G121" s="516"/>
      <c r="H121" s="516"/>
      <c r="I121" s="513"/>
      <c r="J121" s="513"/>
      <c r="K121" s="513"/>
      <c r="L121" s="513"/>
      <c r="M121" s="513"/>
      <c r="N121" s="513"/>
      <c r="O121" s="513"/>
      <c r="P121" s="513"/>
      <c r="Q121" s="513"/>
      <c r="R121" s="513"/>
      <c r="S121" s="513"/>
      <c r="T121" s="513"/>
      <c r="U121" s="513"/>
      <c r="V121" s="513"/>
      <c r="W121" s="513"/>
      <c r="X121" s="513"/>
      <c r="Y121" s="513"/>
      <c r="Z121" s="513"/>
      <c r="AA121" s="513"/>
      <c r="AB121" s="513"/>
      <c r="AC121" s="513"/>
      <c r="AD121" s="513"/>
      <c r="AE121" s="513"/>
      <c r="AF121" s="513"/>
      <c r="AG121" s="513"/>
      <c r="AH121" s="513"/>
      <c r="AI121" s="513"/>
      <c r="AJ121" s="513"/>
      <c r="AK121" s="513"/>
      <c r="AL121" s="513"/>
      <c r="AM121" s="513"/>
    </row>
    <row r="122" ht="24.0" customHeight="1">
      <c r="A122" s="516"/>
      <c r="B122" s="513"/>
      <c r="C122" s="513"/>
      <c r="D122" s="513"/>
      <c r="E122" s="516"/>
      <c r="F122" s="516"/>
      <c r="G122" s="516"/>
      <c r="H122" s="516"/>
      <c r="I122" s="513"/>
      <c r="J122" s="513"/>
      <c r="K122" s="513"/>
      <c r="L122" s="513"/>
      <c r="M122" s="513"/>
      <c r="N122" s="513"/>
      <c r="O122" s="513"/>
      <c r="P122" s="513"/>
      <c r="Q122" s="513"/>
      <c r="R122" s="513"/>
      <c r="S122" s="513"/>
      <c r="T122" s="513"/>
      <c r="U122" s="513"/>
      <c r="V122" s="513"/>
      <c r="W122" s="513"/>
      <c r="X122" s="513"/>
      <c r="Y122" s="513"/>
      <c r="Z122" s="513"/>
      <c r="AA122" s="513"/>
      <c r="AB122" s="513"/>
      <c r="AC122" s="513"/>
      <c r="AD122" s="513"/>
      <c r="AE122" s="513"/>
      <c r="AF122" s="513"/>
      <c r="AG122" s="513"/>
      <c r="AH122" s="513"/>
      <c r="AI122" s="513"/>
      <c r="AJ122" s="513"/>
      <c r="AK122" s="513"/>
      <c r="AL122" s="513"/>
      <c r="AM122" s="513"/>
    </row>
    <row r="123" ht="24.0" customHeight="1">
      <c r="A123" s="516"/>
      <c r="B123" s="513"/>
      <c r="C123" s="513"/>
      <c r="D123" s="513"/>
      <c r="E123" s="516"/>
      <c r="F123" s="516"/>
      <c r="G123" s="516"/>
      <c r="H123" s="516"/>
      <c r="I123" s="513"/>
      <c r="J123" s="513"/>
      <c r="K123" s="513"/>
      <c r="L123" s="513"/>
      <c r="M123" s="513"/>
      <c r="N123" s="513"/>
      <c r="O123" s="513"/>
      <c r="P123" s="513"/>
      <c r="Q123" s="513"/>
      <c r="R123" s="513"/>
      <c r="S123" s="513"/>
      <c r="T123" s="513"/>
      <c r="U123" s="513"/>
      <c r="V123" s="513"/>
      <c r="W123" s="513"/>
      <c r="X123" s="513"/>
      <c r="Y123" s="513"/>
      <c r="Z123" s="513"/>
      <c r="AA123" s="513"/>
      <c r="AB123" s="513"/>
      <c r="AC123" s="513"/>
      <c r="AD123" s="513"/>
      <c r="AE123" s="513"/>
      <c r="AF123" s="513"/>
      <c r="AG123" s="513"/>
      <c r="AH123" s="513"/>
      <c r="AI123" s="513"/>
      <c r="AJ123" s="513"/>
      <c r="AK123" s="513"/>
      <c r="AL123" s="513"/>
      <c r="AM123" s="513"/>
    </row>
    <row r="124" ht="24.0" customHeight="1">
      <c r="A124" s="516"/>
      <c r="B124" s="513"/>
      <c r="C124" s="513"/>
      <c r="D124" s="513"/>
      <c r="E124" s="516"/>
      <c r="F124" s="516"/>
      <c r="G124" s="516"/>
      <c r="H124" s="516"/>
      <c r="I124" s="513"/>
      <c r="J124" s="513"/>
      <c r="K124" s="513"/>
      <c r="L124" s="513"/>
      <c r="M124" s="513"/>
      <c r="N124" s="513"/>
      <c r="O124" s="513"/>
      <c r="P124" s="513"/>
      <c r="Q124" s="513"/>
      <c r="R124" s="513"/>
      <c r="S124" s="513"/>
      <c r="T124" s="513"/>
      <c r="U124" s="513"/>
      <c r="V124" s="513"/>
      <c r="W124" s="513"/>
      <c r="X124" s="513"/>
      <c r="Y124" s="513"/>
      <c r="Z124" s="513"/>
      <c r="AA124" s="513"/>
      <c r="AB124" s="513"/>
      <c r="AC124" s="513"/>
      <c r="AD124" s="513"/>
      <c r="AE124" s="513"/>
      <c r="AF124" s="513"/>
      <c r="AG124" s="513"/>
      <c r="AH124" s="513"/>
      <c r="AI124" s="513"/>
      <c r="AJ124" s="513"/>
      <c r="AK124" s="513"/>
      <c r="AL124" s="513"/>
      <c r="AM124" s="513"/>
    </row>
    <row r="125" ht="24.0" customHeight="1">
      <c r="A125" s="516"/>
      <c r="B125" s="513"/>
      <c r="C125" s="513"/>
      <c r="D125" s="513"/>
      <c r="E125" s="516"/>
      <c r="F125" s="516"/>
      <c r="G125" s="516"/>
      <c r="H125" s="516"/>
      <c r="I125" s="513"/>
      <c r="J125" s="513"/>
      <c r="K125" s="513"/>
      <c r="L125" s="513"/>
      <c r="M125" s="513"/>
      <c r="N125" s="513"/>
      <c r="O125" s="513"/>
      <c r="P125" s="513"/>
      <c r="Q125" s="513"/>
      <c r="R125" s="513"/>
      <c r="S125" s="513"/>
      <c r="T125" s="513"/>
      <c r="U125" s="513"/>
      <c r="V125" s="513"/>
      <c r="W125" s="513"/>
      <c r="X125" s="513"/>
      <c r="Y125" s="513"/>
      <c r="Z125" s="513"/>
      <c r="AA125" s="513"/>
      <c r="AB125" s="513"/>
      <c r="AC125" s="513"/>
      <c r="AD125" s="513"/>
      <c r="AE125" s="513"/>
      <c r="AF125" s="513"/>
      <c r="AG125" s="513"/>
      <c r="AH125" s="513"/>
      <c r="AI125" s="513"/>
      <c r="AJ125" s="513"/>
      <c r="AK125" s="513"/>
      <c r="AL125" s="513"/>
      <c r="AM125" s="513"/>
    </row>
    <row r="126" ht="24.0" customHeight="1">
      <c r="A126" s="516"/>
      <c r="B126" s="513"/>
      <c r="C126" s="513"/>
      <c r="D126" s="513"/>
      <c r="E126" s="516"/>
      <c r="F126" s="516"/>
      <c r="G126" s="516"/>
      <c r="H126" s="516"/>
      <c r="I126" s="513"/>
      <c r="J126" s="513"/>
      <c r="K126" s="513"/>
      <c r="L126" s="513"/>
      <c r="M126" s="513"/>
      <c r="N126" s="513"/>
      <c r="O126" s="513"/>
      <c r="P126" s="513"/>
      <c r="Q126" s="513"/>
      <c r="R126" s="513"/>
      <c r="S126" s="513"/>
      <c r="T126" s="513"/>
      <c r="U126" s="513"/>
      <c r="V126" s="513"/>
      <c r="W126" s="513"/>
      <c r="X126" s="513"/>
      <c r="Y126" s="513"/>
      <c r="Z126" s="513"/>
      <c r="AA126" s="513"/>
      <c r="AB126" s="513"/>
      <c r="AC126" s="513"/>
      <c r="AD126" s="513"/>
      <c r="AE126" s="513"/>
      <c r="AF126" s="513"/>
      <c r="AG126" s="513"/>
      <c r="AH126" s="513"/>
      <c r="AI126" s="513"/>
      <c r="AJ126" s="513"/>
      <c r="AK126" s="513"/>
      <c r="AL126" s="513"/>
      <c r="AM126" s="513"/>
    </row>
    <row r="127" ht="24.0" customHeight="1">
      <c r="A127" s="516"/>
      <c r="B127" s="513"/>
      <c r="C127" s="513"/>
      <c r="D127" s="513"/>
      <c r="E127" s="516"/>
      <c r="F127" s="516"/>
      <c r="G127" s="516"/>
      <c r="H127" s="516"/>
      <c r="I127" s="513"/>
      <c r="J127" s="513"/>
      <c r="K127" s="513"/>
      <c r="L127" s="513"/>
      <c r="M127" s="513"/>
      <c r="N127" s="513"/>
      <c r="O127" s="513"/>
      <c r="P127" s="513"/>
      <c r="Q127" s="513"/>
      <c r="R127" s="513"/>
      <c r="S127" s="513"/>
      <c r="T127" s="513"/>
      <c r="U127" s="513"/>
      <c r="V127" s="513"/>
      <c r="W127" s="513"/>
      <c r="X127" s="513"/>
      <c r="Y127" s="513"/>
      <c r="Z127" s="513"/>
      <c r="AA127" s="513"/>
      <c r="AB127" s="513"/>
      <c r="AC127" s="513"/>
      <c r="AD127" s="513"/>
      <c r="AE127" s="513"/>
      <c r="AF127" s="513"/>
      <c r="AG127" s="513"/>
      <c r="AH127" s="513"/>
      <c r="AI127" s="513"/>
      <c r="AJ127" s="513"/>
      <c r="AK127" s="513"/>
      <c r="AL127" s="513"/>
      <c r="AM127" s="513"/>
    </row>
    <row r="128" ht="24.0" customHeight="1">
      <c r="A128" s="516"/>
      <c r="B128" s="513"/>
      <c r="C128" s="513"/>
      <c r="D128" s="513"/>
      <c r="E128" s="516"/>
      <c r="F128" s="516"/>
      <c r="G128" s="516"/>
      <c r="H128" s="516"/>
      <c r="I128" s="513"/>
      <c r="J128" s="513"/>
      <c r="K128" s="513"/>
      <c r="L128" s="513"/>
      <c r="M128" s="513"/>
      <c r="N128" s="513"/>
      <c r="O128" s="513"/>
      <c r="P128" s="513"/>
      <c r="Q128" s="513"/>
      <c r="R128" s="513"/>
      <c r="S128" s="513"/>
      <c r="T128" s="513"/>
      <c r="U128" s="513"/>
      <c r="V128" s="513"/>
      <c r="W128" s="513"/>
      <c r="X128" s="513"/>
      <c r="Y128" s="513"/>
      <c r="Z128" s="513"/>
      <c r="AA128" s="513"/>
      <c r="AB128" s="513"/>
      <c r="AC128" s="513"/>
      <c r="AD128" s="513"/>
      <c r="AE128" s="513"/>
      <c r="AF128" s="513"/>
      <c r="AG128" s="513"/>
      <c r="AH128" s="513"/>
      <c r="AI128" s="513"/>
      <c r="AJ128" s="513"/>
      <c r="AK128" s="513"/>
      <c r="AL128" s="513"/>
      <c r="AM128" s="513"/>
    </row>
    <row r="129" ht="24.0" customHeight="1">
      <c r="A129" s="516"/>
      <c r="B129" s="513"/>
      <c r="C129" s="513"/>
      <c r="D129" s="513"/>
      <c r="E129" s="516"/>
      <c r="F129" s="516"/>
      <c r="G129" s="516"/>
      <c r="H129" s="516"/>
      <c r="I129" s="513"/>
      <c r="J129" s="513"/>
      <c r="K129" s="513"/>
      <c r="L129" s="513"/>
      <c r="M129" s="513"/>
      <c r="N129" s="513"/>
      <c r="O129" s="513"/>
      <c r="P129" s="513"/>
      <c r="Q129" s="513"/>
      <c r="R129" s="513"/>
      <c r="S129" s="513"/>
      <c r="T129" s="513"/>
      <c r="U129" s="513"/>
      <c r="V129" s="513"/>
      <c r="W129" s="513"/>
      <c r="X129" s="513"/>
      <c r="Y129" s="513"/>
      <c r="Z129" s="513"/>
      <c r="AA129" s="513"/>
      <c r="AB129" s="513"/>
      <c r="AC129" s="513"/>
      <c r="AD129" s="513"/>
      <c r="AE129" s="513"/>
      <c r="AF129" s="513"/>
      <c r="AG129" s="513"/>
      <c r="AH129" s="513"/>
      <c r="AI129" s="513"/>
      <c r="AJ129" s="513"/>
      <c r="AK129" s="513"/>
      <c r="AL129" s="513"/>
      <c r="AM129" s="513"/>
    </row>
    <row r="130" ht="24.0" customHeight="1">
      <c r="A130" s="516"/>
      <c r="B130" s="513"/>
      <c r="C130" s="513"/>
      <c r="D130" s="513"/>
      <c r="E130" s="516"/>
      <c r="F130" s="516"/>
      <c r="G130" s="516"/>
      <c r="H130" s="516"/>
      <c r="I130" s="513"/>
      <c r="J130" s="513"/>
      <c r="K130" s="513"/>
      <c r="L130" s="513"/>
      <c r="M130" s="513"/>
      <c r="N130" s="513"/>
      <c r="O130" s="513"/>
      <c r="P130" s="513"/>
      <c r="Q130" s="513"/>
      <c r="R130" s="513"/>
      <c r="S130" s="513"/>
      <c r="T130" s="513"/>
      <c r="U130" s="513"/>
      <c r="V130" s="513"/>
      <c r="W130" s="513"/>
      <c r="X130" s="513"/>
      <c r="Y130" s="513"/>
      <c r="Z130" s="513"/>
      <c r="AA130" s="513"/>
      <c r="AB130" s="513"/>
      <c r="AC130" s="513"/>
      <c r="AD130" s="513"/>
      <c r="AE130" s="513"/>
      <c r="AF130" s="513"/>
      <c r="AG130" s="513"/>
      <c r="AH130" s="513"/>
      <c r="AI130" s="513"/>
      <c r="AJ130" s="513"/>
      <c r="AK130" s="513"/>
      <c r="AL130" s="513"/>
      <c r="AM130" s="513"/>
    </row>
    <row r="131" ht="24.0" customHeight="1">
      <c r="A131" s="516"/>
      <c r="B131" s="513"/>
      <c r="C131" s="513"/>
      <c r="D131" s="513"/>
      <c r="E131" s="516"/>
      <c r="F131" s="516"/>
      <c r="G131" s="516"/>
      <c r="H131" s="516"/>
      <c r="I131" s="513"/>
      <c r="J131" s="513"/>
      <c r="K131" s="513"/>
      <c r="L131" s="513"/>
      <c r="M131" s="513"/>
      <c r="N131" s="513"/>
      <c r="O131" s="513"/>
      <c r="P131" s="513"/>
      <c r="Q131" s="513"/>
      <c r="R131" s="513"/>
      <c r="S131" s="513"/>
      <c r="T131" s="513"/>
      <c r="U131" s="513"/>
      <c r="V131" s="513"/>
      <c r="W131" s="513"/>
      <c r="X131" s="513"/>
      <c r="Y131" s="513"/>
      <c r="Z131" s="513"/>
      <c r="AA131" s="513"/>
      <c r="AB131" s="513"/>
      <c r="AC131" s="513"/>
      <c r="AD131" s="513"/>
      <c r="AE131" s="513"/>
      <c r="AF131" s="513"/>
      <c r="AG131" s="513"/>
      <c r="AH131" s="513"/>
      <c r="AI131" s="513"/>
      <c r="AJ131" s="513"/>
      <c r="AK131" s="513"/>
      <c r="AL131" s="513"/>
      <c r="AM131" s="513"/>
    </row>
    <row r="132" ht="24.0" customHeight="1">
      <c r="A132" s="516"/>
      <c r="B132" s="513"/>
      <c r="C132" s="513"/>
      <c r="D132" s="513"/>
      <c r="E132" s="516"/>
      <c r="F132" s="516"/>
      <c r="G132" s="516"/>
      <c r="H132" s="516"/>
      <c r="I132" s="513"/>
      <c r="J132" s="513"/>
      <c r="K132" s="513"/>
      <c r="L132" s="513"/>
      <c r="M132" s="513"/>
      <c r="N132" s="513"/>
      <c r="O132" s="513"/>
      <c r="P132" s="513"/>
      <c r="Q132" s="513"/>
      <c r="R132" s="513"/>
      <c r="S132" s="513"/>
      <c r="T132" s="513"/>
      <c r="U132" s="513"/>
      <c r="V132" s="513"/>
      <c r="W132" s="513"/>
      <c r="X132" s="513"/>
      <c r="Y132" s="513"/>
      <c r="Z132" s="513"/>
      <c r="AA132" s="513"/>
      <c r="AB132" s="513"/>
      <c r="AC132" s="513"/>
      <c r="AD132" s="513"/>
      <c r="AE132" s="513"/>
      <c r="AF132" s="513"/>
      <c r="AG132" s="513"/>
      <c r="AH132" s="513"/>
      <c r="AI132" s="513"/>
      <c r="AJ132" s="513"/>
      <c r="AK132" s="513"/>
      <c r="AL132" s="513"/>
      <c r="AM132" s="513"/>
    </row>
    <row r="133" ht="24.0" customHeight="1">
      <c r="A133" s="516"/>
      <c r="B133" s="513"/>
      <c r="C133" s="513"/>
      <c r="D133" s="513"/>
      <c r="E133" s="516"/>
      <c r="F133" s="516"/>
      <c r="G133" s="516"/>
      <c r="H133" s="516"/>
      <c r="I133" s="513"/>
      <c r="J133" s="513"/>
      <c r="K133" s="513"/>
      <c r="L133" s="513"/>
      <c r="M133" s="513"/>
      <c r="N133" s="513"/>
      <c r="O133" s="513"/>
      <c r="P133" s="513"/>
      <c r="Q133" s="513"/>
      <c r="R133" s="513"/>
      <c r="S133" s="513"/>
      <c r="T133" s="513"/>
      <c r="U133" s="513"/>
      <c r="V133" s="513"/>
      <c r="W133" s="513"/>
      <c r="X133" s="513"/>
      <c r="Y133" s="513"/>
      <c r="Z133" s="513"/>
      <c r="AA133" s="513"/>
      <c r="AB133" s="513"/>
      <c r="AC133" s="513"/>
      <c r="AD133" s="513"/>
      <c r="AE133" s="513"/>
      <c r="AF133" s="513"/>
      <c r="AG133" s="513"/>
      <c r="AH133" s="513"/>
      <c r="AI133" s="513"/>
      <c r="AJ133" s="513"/>
      <c r="AK133" s="513"/>
      <c r="AL133" s="513"/>
      <c r="AM133" s="513"/>
    </row>
    <row r="134" ht="24.0" customHeight="1">
      <c r="A134" s="516"/>
      <c r="B134" s="513"/>
      <c r="C134" s="513"/>
      <c r="D134" s="513"/>
      <c r="E134" s="516"/>
      <c r="F134" s="516"/>
      <c r="G134" s="516"/>
      <c r="H134" s="516"/>
      <c r="I134" s="513"/>
      <c r="J134" s="513"/>
      <c r="K134" s="513"/>
      <c r="L134" s="513"/>
      <c r="M134" s="513"/>
      <c r="N134" s="513"/>
      <c r="O134" s="513"/>
      <c r="P134" s="513"/>
      <c r="Q134" s="513"/>
      <c r="R134" s="513"/>
      <c r="S134" s="513"/>
      <c r="T134" s="513"/>
      <c r="U134" s="513"/>
      <c r="V134" s="513"/>
      <c r="W134" s="513"/>
      <c r="X134" s="513"/>
      <c r="Y134" s="513"/>
      <c r="Z134" s="513"/>
      <c r="AA134" s="513"/>
      <c r="AB134" s="513"/>
      <c r="AC134" s="513"/>
      <c r="AD134" s="513"/>
      <c r="AE134" s="513"/>
      <c r="AF134" s="513"/>
      <c r="AG134" s="513"/>
      <c r="AH134" s="513"/>
      <c r="AI134" s="513"/>
      <c r="AJ134" s="513"/>
      <c r="AK134" s="513"/>
      <c r="AL134" s="513"/>
      <c r="AM134" s="513"/>
    </row>
    <row r="135" ht="24.0" customHeight="1">
      <c r="A135" s="516"/>
      <c r="B135" s="513"/>
      <c r="C135" s="513"/>
      <c r="D135" s="513"/>
      <c r="E135" s="516"/>
      <c r="F135" s="516"/>
      <c r="G135" s="516"/>
      <c r="H135" s="516"/>
      <c r="I135" s="513"/>
      <c r="J135" s="513"/>
      <c r="K135" s="513"/>
      <c r="L135" s="513"/>
      <c r="M135" s="513"/>
      <c r="N135" s="513"/>
      <c r="O135" s="513"/>
      <c r="P135" s="513"/>
      <c r="Q135" s="513"/>
      <c r="R135" s="513"/>
      <c r="S135" s="513"/>
      <c r="T135" s="513"/>
      <c r="U135" s="513"/>
      <c r="V135" s="513"/>
      <c r="W135" s="513"/>
      <c r="X135" s="513"/>
      <c r="Y135" s="513"/>
      <c r="Z135" s="513"/>
      <c r="AA135" s="513"/>
      <c r="AB135" s="513"/>
      <c r="AC135" s="513"/>
      <c r="AD135" s="513"/>
      <c r="AE135" s="513"/>
      <c r="AF135" s="513"/>
      <c r="AG135" s="513"/>
      <c r="AH135" s="513"/>
      <c r="AI135" s="513"/>
      <c r="AJ135" s="513"/>
      <c r="AK135" s="513"/>
      <c r="AL135" s="513"/>
      <c r="AM135" s="513"/>
    </row>
    <row r="136" ht="24.0" customHeight="1">
      <c r="A136" s="516"/>
      <c r="B136" s="513"/>
      <c r="C136" s="513"/>
      <c r="D136" s="513"/>
      <c r="E136" s="516"/>
      <c r="F136" s="516"/>
      <c r="G136" s="516"/>
      <c r="H136" s="516"/>
      <c r="I136" s="513"/>
      <c r="J136" s="513"/>
      <c r="K136" s="513"/>
      <c r="L136" s="513"/>
      <c r="M136" s="513"/>
      <c r="N136" s="513"/>
      <c r="O136" s="513"/>
      <c r="P136" s="513"/>
      <c r="Q136" s="513"/>
      <c r="R136" s="513"/>
      <c r="S136" s="513"/>
      <c r="T136" s="513"/>
      <c r="U136" s="513"/>
      <c r="V136" s="513"/>
      <c r="W136" s="513"/>
      <c r="X136" s="513"/>
      <c r="Y136" s="513"/>
      <c r="Z136" s="513"/>
      <c r="AA136" s="513"/>
      <c r="AB136" s="513"/>
      <c r="AC136" s="513"/>
      <c r="AD136" s="513"/>
      <c r="AE136" s="513"/>
      <c r="AF136" s="513"/>
      <c r="AG136" s="513"/>
      <c r="AH136" s="513"/>
      <c r="AI136" s="513"/>
      <c r="AJ136" s="513"/>
      <c r="AK136" s="513"/>
      <c r="AL136" s="513"/>
      <c r="AM136" s="513"/>
    </row>
    <row r="137" ht="24.0" customHeight="1">
      <c r="A137" s="516"/>
      <c r="B137" s="513"/>
      <c r="C137" s="513"/>
      <c r="D137" s="513"/>
      <c r="E137" s="516"/>
      <c r="F137" s="516"/>
      <c r="G137" s="516"/>
      <c r="H137" s="516"/>
      <c r="I137" s="513"/>
      <c r="J137" s="513"/>
      <c r="K137" s="513"/>
      <c r="L137" s="513"/>
      <c r="M137" s="513"/>
      <c r="N137" s="513"/>
      <c r="O137" s="513"/>
      <c r="P137" s="513"/>
      <c r="Q137" s="513"/>
      <c r="R137" s="513"/>
      <c r="S137" s="513"/>
      <c r="T137" s="513"/>
      <c r="U137" s="513"/>
      <c r="V137" s="513"/>
      <c r="W137" s="513"/>
      <c r="X137" s="513"/>
      <c r="Y137" s="513"/>
      <c r="Z137" s="513"/>
      <c r="AA137" s="513"/>
      <c r="AB137" s="513"/>
      <c r="AC137" s="513"/>
      <c r="AD137" s="513"/>
      <c r="AE137" s="513"/>
      <c r="AF137" s="513"/>
      <c r="AG137" s="513"/>
      <c r="AH137" s="513"/>
      <c r="AI137" s="513"/>
      <c r="AJ137" s="513"/>
      <c r="AK137" s="513"/>
      <c r="AL137" s="513"/>
      <c r="AM137" s="513"/>
    </row>
    <row r="138" ht="24.0" customHeight="1">
      <c r="A138" s="516"/>
      <c r="B138" s="513"/>
      <c r="C138" s="513"/>
      <c r="D138" s="513"/>
      <c r="E138" s="516"/>
      <c r="F138" s="516"/>
      <c r="G138" s="516"/>
      <c r="H138" s="516"/>
      <c r="I138" s="513"/>
      <c r="J138" s="513"/>
      <c r="K138" s="513"/>
      <c r="L138" s="513"/>
      <c r="M138" s="513"/>
      <c r="N138" s="513"/>
      <c r="O138" s="513"/>
      <c r="P138" s="513"/>
      <c r="Q138" s="513"/>
      <c r="R138" s="513"/>
      <c r="S138" s="513"/>
      <c r="T138" s="513"/>
      <c r="U138" s="513"/>
      <c r="V138" s="513"/>
      <c r="W138" s="513"/>
      <c r="X138" s="513"/>
      <c r="Y138" s="513"/>
      <c r="Z138" s="513"/>
      <c r="AA138" s="513"/>
      <c r="AB138" s="513"/>
      <c r="AC138" s="513"/>
      <c r="AD138" s="513"/>
      <c r="AE138" s="513"/>
      <c r="AF138" s="513"/>
      <c r="AG138" s="513"/>
      <c r="AH138" s="513"/>
      <c r="AI138" s="513"/>
      <c r="AJ138" s="513"/>
      <c r="AK138" s="513"/>
      <c r="AL138" s="513"/>
      <c r="AM138" s="513"/>
    </row>
    <row r="139" ht="24.0" customHeight="1">
      <c r="A139" s="516"/>
      <c r="B139" s="513"/>
      <c r="C139" s="513"/>
      <c r="D139" s="513"/>
      <c r="E139" s="516"/>
      <c r="F139" s="516"/>
      <c r="G139" s="516"/>
      <c r="H139" s="516"/>
      <c r="I139" s="513"/>
      <c r="J139" s="513"/>
      <c r="K139" s="513"/>
      <c r="L139" s="513"/>
      <c r="M139" s="513"/>
      <c r="N139" s="513"/>
      <c r="O139" s="513"/>
      <c r="P139" s="513"/>
      <c r="Q139" s="513"/>
      <c r="R139" s="513"/>
      <c r="S139" s="513"/>
      <c r="T139" s="513"/>
      <c r="U139" s="513"/>
      <c r="V139" s="513"/>
      <c r="W139" s="513"/>
      <c r="X139" s="513"/>
      <c r="Y139" s="513"/>
      <c r="Z139" s="513"/>
      <c r="AA139" s="513"/>
      <c r="AB139" s="513"/>
      <c r="AC139" s="513"/>
      <c r="AD139" s="513"/>
      <c r="AE139" s="513"/>
      <c r="AF139" s="513"/>
      <c r="AG139" s="513"/>
      <c r="AH139" s="513"/>
      <c r="AI139" s="513"/>
      <c r="AJ139" s="513"/>
      <c r="AK139" s="513"/>
      <c r="AL139" s="513"/>
      <c r="AM139" s="513"/>
    </row>
    <row r="140" ht="24.0" customHeight="1">
      <c r="A140" s="516"/>
      <c r="B140" s="513"/>
      <c r="C140" s="513"/>
      <c r="D140" s="513"/>
      <c r="E140" s="516"/>
      <c r="F140" s="516"/>
      <c r="G140" s="516"/>
      <c r="H140" s="516"/>
      <c r="I140" s="513"/>
      <c r="J140" s="513"/>
      <c r="K140" s="513"/>
      <c r="L140" s="513"/>
      <c r="M140" s="513"/>
      <c r="N140" s="513"/>
      <c r="O140" s="513"/>
      <c r="P140" s="513"/>
      <c r="Q140" s="513"/>
      <c r="R140" s="513"/>
      <c r="S140" s="513"/>
      <c r="T140" s="513"/>
      <c r="U140" s="513"/>
      <c r="V140" s="513"/>
      <c r="W140" s="513"/>
      <c r="X140" s="513"/>
      <c r="Y140" s="513"/>
      <c r="Z140" s="513"/>
      <c r="AA140" s="513"/>
      <c r="AB140" s="513"/>
      <c r="AC140" s="513"/>
      <c r="AD140" s="513"/>
      <c r="AE140" s="513"/>
      <c r="AF140" s="513"/>
      <c r="AG140" s="513"/>
      <c r="AH140" s="513"/>
      <c r="AI140" s="513"/>
      <c r="AJ140" s="513"/>
      <c r="AK140" s="513"/>
      <c r="AL140" s="513"/>
      <c r="AM140" s="513"/>
    </row>
    <row r="141" ht="24.0" customHeight="1">
      <c r="A141" s="516"/>
      <c r="B141" s="513"/>
      <c r="C141" s="513"/>
      <c r="D141" s="513"/>
      <c r="E141" s="516"/>
      <c r="F141" s="516"/>
      <c r="G141" s="516"/>
      <c r="H141" s="516"/>
      <c r="I141" s="513"/>
      <c r="J141" s="513"/>
      <c r="K141" s="513"/>
      <c r="L141" s="513"/>
      <c r="M141" s="513"/>
      <c r="N141" s="513"/>
      <c r="O141" s="513"/>
      <c r="P141" s="513"/>
      <c r="Q141" s="513"/>
      <c r="R141" s="513"/>
      <c r="S141" s="513"/>
      <c r="T141" s="513"/>
      <c r="U141" s="513"/>
      <c r="V141" s="513"/>
      <c r="W141" s="513"/>
      <c r="X141" s="513"/>
      <c r="Y141" s="513"/>
      <c r="Z141" s="513"/>
      <c r="AA141" s="513"/>
      <c r="AB141" s="513"/>
      <c r="AC141" s="513"/>
      <c r="AD141" s="513"/>
      <c r="AE141" s="513"/>
      <c r="AF141" s="513"/>
      <c r="AG141" s="513"/>
      <c r="AH141" s="513"/>
      <c r="AI141" s="513"/>
      <c r="AJ141" s="513"/>
      <c r="AK141" s="513"/>
      <c r="AL141" s="513"/>
      <c r="AM141" s="513"/>
    </row>
    <row r="142" ht="24.0" customHeight="1">
      <c r="A142" s="516"/>
      <c r="B142" s="513"/>
      <c r="C142" s="513"/>
      <c r="D142" s="513"/>
      <c r="E142" s="516"/>
      <c r="F142" s="516"/>
      <c r="G142" s="516"/>
      <c r="H142" s="516"/>
      <c r="I142" s="513"/>
      <c r="J142" s="513"/>
      <c r="K142" s="513"/>
      <c r="L142" s="513"/>
      <c r="M142" s="513"/>
      <c r="N142" s="513"/>
      <c r="O142" s="513"/>
      <c r="P142" s="513"/>
      <c r="Q142" s="513"/>
      <c r="R142" s="513"/>
      <c r="S142" s="513"/>
      <c r="T142" s="513"/>
      <c r="U142" s="513"/>
      <c r="V142" s="513"/>
      <c r="W142" s="513"/>
      <c r="X142" s="513"/>
      <c r="Y142" s="513"/>
      <c r="Z142" s="513"/>
      <c r="AA142" s="513"/>
      <c r="AB142" s="513"/>
      <c r="AC142" s="513"/>
      <c r="AD142" s="513"/>
      <c r="AE142" s="513"/>
      <c r="AF142" s="513"/>
      <c r="AG142" s="513"/>
      <c r="AH142" s="513"/>
      <c r="AI142" s="513"/>
      <c r="AJ142" s="513"/>
      <c r="AK142" s="513"/>
      <c r="AL142" s="513"/>
      <c r="AM142" s="513"/>
    </row>
    <row r="143" ht="24.0" customHeight="1">
      <c r="A143" s="516"/>
      <c r="B143" s="513"/>
      <c r="C143" s="513"/>
      <c r="D143" s="513"/>
      <c r="E143" s="516"/>
      <c r="F143" s="516"/>
      <c r="G143" s="516"/>
      <c r="H143" s="516"/>
      <c r="I143" s="513"/>
      <c r="J143" s="513"/>
      <c r="K143" s="513"/>
      <c r="L143" s="513"/>
      <c r="M143" s="513"/>
      <c r="N143" s="513"/>
      <c r="O143" s="513"/>
      <c r="P143" s="513"/>
      <c r="Q143" s="513"/>
      <c r="R143" s="513"/>
      <c r="S143" s="513"/>
      <c r="T143" s="513"/>
      <c r="U143" s="513"/>
      <c r="V143" s="513"/>
      <c r="W143" s="513"/>
      <c r="X143" s="513"/>
      <c r="Y143" s="513"/>
      <c r="Z143" s="513"/>
      <c r="AA143" s="513"/>
      <c r="AB143" s="513"/>
      <c r="AC143" s="513"/>
      <c r="AD143" s="513"/>
      <c r="AE143" s="513"/>
      <c r="AF143" s="513"/>
      <c r="AG143" s="513"/>
      <c r="AH143" s="513"/>
      <c r="AI143" s="513"/>
      <c r="AJ143" s="513"/>
      <c r="AK143" s="513"/>
      <c r="AL143" s="513"/>
      <c r="AM143" s="513"/>
    </row>
    <row r="144" ht="24.0" customHeight="1">
      <c r="A144" s="516"/>
      <c r="B144" s="513"/>
      <c r="C144" s="513"/>
      <c r="D144" s="513"/>
      <c r="E144" s="516"/>
      <c r="F144" s="516"/>
      <c r="G144" s="516"/>
      <c r="H144" s="516"/>
      <c r="I144" s="513"/>
      <c r="J144" s="513"/>
      <c r="K144" s="513"/>
      <c r="L144" s="513"/>
      <c r="M144" s="513"/>
      <c r="N144" s="513"/>
      <c r="O144" s="513"/>
      <c r="P144" s="513"/>
      <c r="Q144" s="513"/>
      <c r="R144" s="513"/>
      <c r="S144" s="513"/>
      <c r="T144" s="513"/>
      <c r="U144" s="513"/>
      <c r="V144" s="513"/>
      <c r="W144" s="513"/>
      <c r="X144" s="513"/>
      <c r="Y144" s="513"/>
      <c r="Z144" s="513"/>
      <c r="AA144" s="513"/>
      <c r="AB144" s="513"/>
      <c r="AC144" s="513"/>
      <c r="AD144" s="513"/>
      <c r="AE144" s="513"/>
      <c r="AF144" s="513"/>
      <c r="AG144" s="513"/>
      <c r="AH144" s="513"/>
      <c r="AI144" s="513"/>
      <c r="AJ144" s="513"/>
      <c r="AK144" s="513"/>
      <c r="AL144" s="513"/>
      <c r="AM144" s="513"/>
    </row>
    <row r="145" ht="24.0" customHeight="1">
      <c r="A145" s="516"/>
      <c r="B145" s="513"/>
      <c r="C145" s="513"/>
      <c r="D145" s="513"/>
      <c r="E145" s="516"/>
      <c r="F145" s="516"/>
      <c r="G145" s="516"/>
      <c r="H145" s="516"/>
      <c r="I145" s="513"/>
      <c r="J145" s="513"/>
      <c r="K145" s="513"/>
      <c r="L145" s="513"/>
      <c r="M145" s="513"/>
      <c r="N145" s="513"/>
      <c r="O145" s="513"/>
      <c r="P145" s="513"/>
      <c r="Q145" s="513"/>
      <c r="R145" s="513"/>
      <c r="S145" s="513"/>
      <c r="T145" s="513"/>
      <c r="U145" s="513"/>
      <c r="V145" s="513"/>
      <c r="W145" s="513"/>
      <c r="X145" s="513"/>
      <c r="Y145" s="513"/>
      <c r="Z145" s="513"/>
      <c r="AA145" s="513"/>
      <c r="AB145" s="513"/>
      <c r="AC145" s="513"/>
      <c r="AD145" s="513"/>
      <c r="AE145" s="513"/>
      <c r="AF145" s="513"/>
      <c r="AG145" s="513"/>
      <c r="AH145" s="513"/>
      <c r="AI145" s="513"/>
      <c r="AJ145" s="513"/>
      <c r="AK145" s="513"/>
      <c r="AL145" s="513"/>
      <c r="AM145" s="513"/>
    </row>
    <row r="146" ht="24.0" customHeight="1">
      <c r="A146" s="516"/>
      <c r="B146" s="513"/>
      <c r="C146" s="513"/>
      <c r="D146" s="513"/>
      <c r="E146" s="516"/>
      <c r="F146" s="516"/>
      <c r="G146" s="516"/>
      <c r="H146" s="516"/>
      <c r="I146" s="513"/>
      <c r="J146" s="513"/>
      <c r="K146" s="513"/>
      <c r="L146" s="513"/>
      <c r="M146" s="513"/>
      <c r="N146" s="513"/>
      <c r="O146" s="513"/>
      <c r="P146" s="513"/>
      <c r="Q146" s="513"/>
      <c r="R146" s="513"/>
      <c r="S146" s="513"/>
      <c r="T146" s="513"/>
      <c r="U146" s="513"/>
      <c r="V146" s="513"/>
      <c r="W146" s="513"/>
      <c r="X146" s="513"/>
      <c r="Y146" s="513"/>
      <c r="Z146" s="513"/>
      <c r="AA146" s="513"/>
      <c r="AB146" s="513"/>
      <c r="AC146" s="513"/>
      <c r="AD146" s="513"/>
      <c r="AE146" s="513"/>
      <c r="AF146" s="513"/>
      <c r="AG146" s="513"/>
      <c r="AH146" s="513"/>
      <c r="AI146" s="513"/>
      <c r="AJ146" s="513"/>
      <c r="AK146" s="513"/>
      <c r="AL146" s="513"/>
      <c r="AM146" s="513"/>
    </row>
    <row r="147" ht="24.0" customHeight="1">
      <c r="A147" s="516"/>
      <c r="B147" s="513"/>
      <c r="C147" s="513"/>
      <c r="D147" s="513"/>
      <c r="E147" s="516"/>
      <c r="F147" s="516"/>
      <c r="G147" s="516"/>
      <c r="H147" s="516"/>
      <c r="I147" s="513"/>
      <c r="J147" s="513"/>
      <c r="K147" s="513"/>
      <c r="L147" s="513"/>
      <c r="M147" s="513"/>
      <c r="N147" s="513"/>
      <c r="O147" s="513"/>
      <c r="P147" s="513"/>
      <c r="Q147" s="513"/>
      <c r="R147" s="513"/>
      <c r="S147" s="513"/>
      <c r="T147" s="513"/>
      <c r="U147" s="513"/>
      <c r="V147" s="513"/>
      <c r="W147" s="513"/>
      <c r="X147" s="513"/>
      <c r="Y147" s="513"/>
      <c r="Z147" s="513"/>
      <c r="AA147" s="513"/>
      <c r="AB147" s="513"/>
      <c r="AC147" s="513"/>
      <c r="AD147" s="513"/>
      <c r="AE147" s="513"/>
      <c r="AF147" s="513"/>
      <c r="AG147" s="513"/>
      <c r="AH147" s="513"/>
      <c r="AI147" s="513"/>
      <c r="AJ147" s="513"/>
      <c r="AK147" s="513"/>
      <c r="AL147" s="513"/>
      <c r="AM147" s="513"/>
    </row>
    <row r="148" ht="24.0" customHeight="1">
      <c r="A148" s="516"/>
      <c r="B148" s="513"/>
      <c r="C148" s="513"/>
      <c r="D148" s="513"/>
      <c r="E148" s="516"/>
      <c r="F148" s="516"/>
      <c r="G148" s="516"/>
      <c r="H148" s="516"/>
      <c r="I148" s="513"/>
      <c r="J148" s="513"/>
      <c r="K148" s="513"/>
      <c r="L148" s="513"/>
      <c r="M148" s="513"/>
      <c r="N148" s="513"/>
      <c r="O148" s="513"/>
      <c r="P148" s="513"/>
      <c r="Q148" s="513"/>
      <c r="R148" s="513"/>
      <c r="S148" s="513"/>
      <c r="T148" s="513"/>
      <c r="U148" s="513"/>
      <c r="V148" s="513"/>
      <c r="W148" s="513"/>
      <c r="X148" s="513"/>
      <c r="Y148" s="513"/>
      <c r="Z148" s="513"/>
      <c r="AA148" s="513"/>
      <c r="AB148" s="513"/>
      <c r="AC148" s="513"/>
      <c r="AD148" s="513"/>
      <c r="AE148" s="513"/>
      <c r="AF148" s="513"/>
      <c r="AG148" s="513"/>
      <c r="AH148" s="513"/>
      <c r="AI148" s="513"/>
      <c r="AJ148" s="513"/>
      <c r="AK148" s="513"/>
      <c r="AL148" s="513"/>
      <c r="AM148" s="513"/>
    </row>
    <row r="149" ht="24.0" customHeight="1">
      <c r="A149" s="516"/>
      <c r="B149" s="513"/>
      <c r="C149" s="513"/>
      <c r="D149" s="513"/>
      <c r="E149" s="516"/>
      <c r="F149" s="516"/>
      <c r="G149" s="516"/>
      <c r="H149" s="516"/>
      <c r="I149" s="513"/>
      <c r="J149" s="513"/>
      <c r="K149" s="513"/>
      <c r="L149" s="513"/>
      <c r="M149" s="513"/>
      <c r="N149" s="513"/>
      <c r="O149" s="513"/>
      <c r="P149" s="513"/>
      <c r="Q149" s="513"/>
      <c r="R149" s="513"/>
      <c r="S149" s="513"/>
      <c r="T149" s="513"/>
      <c r="U149" s="513"/>
      <c r="V149" s="513"/>
      <c r="W149" s="513"/>
      <c r="X149" s="513"/>
      <c r="Y149" s="513"/>
      <c r="Z149" s="513"/>
      <c r="AA149" s="513"/>
      <c r="AB149" s="513"/>
      <c r="AC149" s="513"/>
      <c r="AD149" s="513"/>
      <c r="AE149" s="513"/>
      <c r="AF149" s="513"/>
      <c r="AG149" s="513"/>
      <c r="AH149" s="513"/>
      <c r="AI149" s="513"/>
      <c r="AJ149" s="513"/>
      <c r="AK149" s="513"/>
      <c r="AL149" s="513"/>
      <c r="AM149" s="513"/>
    </row>
    <row r="150" ht="24.0" customHeight="1">
      <c r="A150" s="516"/>
      <c r="B150" s="513"/>
      <c r="C150" s="513"/>
      <c r="D150" s="513"/>
      <c r="E150" s="516"/>
      <c r="F150" s="516"/>
      <c r="G150" s="516"/>
      <c r="H150" s="516"/>
      <c r="I150" s="513"/>
      <c r="J150" s="513"/>
      <c r="K150" s="513"/>
      <c r="L150" s="513"/>
      <c r="M150" s="513"/>
      <c r="N150" s="513"/>
      <c r="O150" s="513"/>
      <c r="P150" s="513"/>
      <c r="Q150" s="513"/>
      <c r="R150" s="513"/>
      <c r="S150" s="513"/>
      <c r="T150" s="513"/>
      <c r="U150" s="513"/>
      <c r="V150" s="513"/>
      <c r="W150" s="513"/>
      <c r="X150" s="513"/>
      <c r="Y150" s="513"/>
      <c r="Z150" s="513"/>
      <c r="AA150" s="513"/>
      <c r="AB150" s="513"/>
      <c r="AC150" s="513"/>
      <c r="AD150" s="513"/>
      <c r="AE150" s="513"/>
      <c r="AF150" s="513"/>
      <c r="AG150" s="513"/>
      <c r="AH150" s="513"/>
      <c r="AI150" s="513"/>
      <c r="AJ150" s="513"/>
      <c r="AK150" s="513"/>
      <c r="AL150" s="513"/>
      <c r="AM150" s="513"/>
    </row>
    <row r="151" ht="24.0" customHeight="1">
      <c r="A151" s="516"/>
      <c r="B151" s="513"/>
      <c r="C151" s="513"/>
      <c r="D151" s="513"/>
      <c r="E151" s="516"/>
      <c r="F151" s="516"/>
      <c r="G151" s="516"/>
      <c r="H151" s="516"/>
      <c r="I151" s="513"/>
      <c r="J151" s="513"/>
      <c r="K151" s="513"/>
      <c r="L151" s="513"/>
      <c r="M151" s="513"/>
      <c r="N151" s="513"/>
      <c r="O151" s="513"/>
      <c r="P151" s="513"/>
      <c r="Q151" s="513"/>
      <c r="R151" s="513"/>
      <c r="S151" s="513"/>
      <c r="T151" s="513"/>
      <c r="U151" s="513"/>
      <c r="V151" s="513"/>
      <c r="W151" s="513"/>
      <c r="X151" s="513"/>
      <c r="Y151" s="513"/>
      <c r="Z151" s="513"/>
      <c r="AA151" s="513"/>
      <c r="AB151" s="513"/>
      <c r="AC151" s="513"/>
      <c r="AD151" s="513"/>
      <c r="AE151" s="513"/>
      <c r="AF151" s="513"/>
      <c r="AG151" s="513"/>
      <c r="AH151" s="513"/>
      <c r="AI151" s="513"/>
      <c r="AJ151" s="513"/>
      <c r="AK151" s="513"/>
      <c r="AL151" s="513"/>
      <c r="AM151" s="513"/>
    </row>
    <row r="152" ht="24.0" customHeight="1">
      <c r="A152" s="516"/>
      <c r="B152" s="513"/>
      <c r="C152" s="513"/>
      <c r="D152" s="513"/>
      <c r="E152" s="516"/>
      <c r="F152" s="516"/>
      <c r="G152" s="516"/>
      <c r="H152" s="516"/>
      <c r="I152" s="513"/>
      <c r="J152" s="513"/>
      <c r="K152" s="513"/>
      <c r="L152" s="513"/>
      <c r="M152" s="513"/>
      <c r="N152" s="513"/>
      <c r="O152" s="513"/>
      <c r="P152" s="513"/>
      <c r="Q152" s="513"/>
      <c r="R152" s="513"/>
      <c r="S152" s="513"/>
      <c r="T152" s="513"/>
      <c r="U152" s="513"/>
      <c r="V152" s="513"/>
      <c r="W152" s="513"/>
      <c r="X152" s="513"/>
      <c r="Y152" s="513"/>
      <c r="Z152" s="513"/>
      <c r="AA152" s="513"/>
      <c r="AB152" s="513"/>
      <c r="AC152" s="513"/>
      <c r="AD152" s="513"/>
      <c r="AE152" s="513"/>
      <c r="AF152" s="513"/>
      <c r="AG152" s="513"/>
      <c r="AH152" s="513"/>
      <c r="AI152" s="513"/>
      <c r="AJ152" s="513"/>
      <c r="AK152" s="513"/>
      <c r="AL152" s="513"/>
      <c r="AM152" s="513"/>
    </row>
    <row r="153" ht="24.0" customHeight="1">
      <c r="A153" s="516"/>
      <c r="B153" s="513"/>
      <c r="C153" s="513"/>
      <c r="D153" s="513"/>
      <c r="E153" s="516"/>
      <c r="F153" s="516"/>
      <c r="G153" s="516"/>
      <c r="H153" s="516"/>
      <c r="I153" s="513"/>
      <c r="J153" s="513"/>
      <c r="K153" s="513"/>
      <c r="L153" s="513"/>
      <c r="M153" s="513"/>
      <c r="N153" s="513"/>
      <c r="O153" s="513"/>
      <c r="P153" s="513"/>
      <c r="Q153" s="513"/>
      <c r="R153" s="513"/>
      <c r="S153" s="513"/>
      <c r="T153" s="513"/>
      <c r="U153" s="513"/>
      <c r="V153" s="513"/>
      <c r="W153" s="513"/>
      <c r="X153" s="513"/>
      <c r="Y153" s="513"/>
      <c r="Z153" s="513"/>
      <c r="AA153" s="513"/>
      <c r="AB153" s="513"/>
      <c r="AC153" s="513"/>
      <c r="AD153" s="513"/>
      <c r="AE153" s="513"/>
      <c r="AF153" s="513"/>
      <c r="AG153" s="513"/>
      <c r="AH153" s="513"/>
      <c r="AI153" s="513"/>
      <c r="AJ153" s="513"/>
      <c r="AK153" s="513"/>
      <c r="AL153" s="513"/>
      <c r="AM153" s="513"/>
    </row>
    <row r="154" ht="24.0" customHeight="1">
      <c r="A154" s="516"/>
      <c r="B154" s="513"/>
      <c r="C154" s="513"/>
      <c r="D154" s="513"/>
      <c r="E154" s="516"/>
      <c r="F154" s="516"/>
      <c r="G154" s="516"/>
      <c r="H154" s="516"/>
      <c r="I154" s="513"/>
      <c r="J154" s="513"/>
      <c r="K154" s="513"/>
      <c r="L154" s="513"/>
      <c r="M154" s="513"/>
      <c r="N154" s="513"/>
      <c r="O154" s="513"/>
      <c r="P154" s="513"/>
      <c r="Q154" s="513"/>
      <c r="R154" s="513"/>
      <c r="S154" s="513"/>
      <c r="T154" s="513"/>
      <c r="U154" s="513"/>
      <c r="V154" s="513"/>
      <c r="W154" s="513"/>
      <c r="X154" s="513"/>
      <c r="Y154" s="513"/>
      <c r="Z154" s="513"/>
      <c r="AA154" s="513"/>
      <c r="AB154" s="513"/>
      <c r="AC154" s="513"/>
      <c r="AD154" s="513"/>
      <c r="AE154" s="513"/>
      <c r="AF154" s="513"/>
      <c r="AG154" s="513"/>
      <c r="AH154" s="513"/>
      <c r="AI154" s="513"/>
      <c r="AJ154" s="513"/>
      <c r="AK154" s="513"/>
      <c r="AL154" s="513"/>
      <c r="AM154" s="513"/>
    </row>
    <row r="155" ht="24.0" customHeight="1">
      <c r="A155" s="516"/>
      <c r="B155" s="513"/>
      <c r="C155" s="513"/>
      <c r="D155" s="513"/>
      <c r="E155" s="516"/>
      <c r="F155" s="516"/>
      <c r="G155" s="516"/>
      <c r="H155" s="516"/>
      <c r="I155" s="513"/>
      <c r="J155" s="513"/>
      <c r="K155" s="513"/>
      <c r="L155" s="513"/>
      <c r="M155" s="513"/>
      <c r="N155" s="513"/>
      <c r="O155" s="513"/>
      <c r="P155" s="513"/>
      <c r="Q155" s="513"/>
      <c r="R155" s="513"/>
      <c r="S155" s="513"/>
      <c r="T155" s="513"/>
      <c r="U155" s="513"/>
      <c r="V155" s="513"/>
      <c r="W155" s="513"/>
      <c r="X155" s="513"/>
      <c r="Y155" s="513"/>
      <c r="Z155" s="513"/>
      <c r="AA155" s="513"/>
      <c r="AB155" s="513"/>
      <c r="AC155" s="513"/>
      <c r="AD155" s="513"/>
      <c r="AE155" s="513"/>
      <c r="AF155" s="513"/>
      <c r="AG155" s="513"/>
      <c r="AH155" s="513"/>
      <c r="AI155" s="513"/>
      <c r="AJ155" s="513"/>
      <c r="AK155" s="513"/>
      <c r="AL155" s="513"/>
      <c r="AM155" s="513"/>
    </row>
    <row r="156" ht="24.0" customHeight="1">
      <c r="A156" s="516"/>
      <c r="B156" s="513"/>
      <c r="C156" s="513"/>
      <c r="D156" s="513"/>
      <c r="E156" s="516"/>
      <c r="F156" s="516"/>
      <c r="G156" s="516"/>
      <c r="H156" s="516"/>
      <c r="I156" s="513"/>
      <c r="J156" s="513"/>
      <c r="K156" s="513"/>
      <c r="L156" s="513"/>
      <c r="M156" s="513"/>
      <c r="N156" s="513"/>
      <c r="O156" s="513"/>
      <c r="P156" s="513"/>
      <c r="Q156" s="513"/>
      <c r="R156" s="513"/>
      <c r="S156" s="513"/>
      <c r="T156" s="513"/>
      <c r="U156" s="513"/>
      <c r="V156" s="513"/>
      <c r="W156" s="513"/>
      <c r="X156" s="513"/>
      <c r="Y156" s="513"/>
      <c r="Z156" s="513"/>
      <c r="AA156" s="513"/>
      <c r="AB156" s="513"/>
      <c r="AC156" s="513"/>
      <c r="AD156" s="513"/>
      <c r="AE156" s="513"/>
      <c r="AF156" s="513"/>
      <c r="AG156" s="513"/>
      <c r="AH156" s="513"/>
      <c r="AI156" s="513"/>
      <c r="AJ156" s="513"/>
      <c r="AK156" s="513"/>
      <c r="AL156" s="513"/>
      <c r="AM156" s="513"/>
    </row>
    <row r="157" ht="24.0" customHeight="1">
      <c r="A157" s="516"/>
      <c r="B157" s="513"/>
      <c r="C157" s="513"/>
      <c r="D157" s="513"/>
      <c r="E157" s="516"/>
      <c r="F157" s="516"/>
      <c r="G157" s="516"/>
      <c r="H157" s="516"/>
      <c r="I157" s="513"/>
      <c r="J157" s="513"/>
      <c r="K157" s="513"/>
      <c r="L157" s="513"/>
      <c r="M157" s="513"/>
      <c r="N157" s="513"/>
      <c r="O157" s="513"/>
      <c r="P157" s="513"/>
      <c r="Q157" s="513"/>
      <c r="R157" s="513"/>
      <c r="S157" s="513"/>
      <c r="T157" s="513"/>
      <c r="U157" s="513"/>
      <c r="V157" s="513"/>
      <c r="W157" s="513"/>
      <c r="X157" s="513"/>
      <c r="Y157" s="513"/>
      <c r="Z157" s="513"/>
      <c r="AA157" s="513"/>
      <c r="AB157" s="513"/>
      <c r="AC157" s="513"/>
      <c r="AD157" s="513"/>
      <c r="AE157" s="513"/>
      <c r="AF157" s="513"/>
      <c r="AG157" s="513"/>
      <c r="AH157" s="513"/>
      <c r="AI157" s="513"/>
      <c r="AJ157" s="513"/>
      <c r="AK157" s="513"/>
      <c r="AL157" s="513"/>
      <c r="AM157" s="513"/>
    </row>
    <row r="158" ht="24.0" customHeight="1">
      <c r="A158" s="516"/>
      <c r="B158" s="513"/>
      <c r="C158" s="513"/>
      <c r="D158" s="513"/>
      <c r="E158" s="516"/>
      <c r="F158" s="516"/>
      <c r="G158" s="516"/>
      <c r="H158" s="516"/>
      <c r="I158" s="513"/>
      <c r="J158" s="513"/>
      <c r="K158" s="513"/>
      <c r="L158" s="513"/>
      <c r="M158" s="513"/>
      <c r="N158" s="513"/>
      <c r="O158" s="513"/>
      <c r="P158" s="513"/>
      <c r="Q158" s="513"/>
      <c r="R158" s="513"/>
      <c r="S158" s="513"/>
      <c r="T158" s="513"/>
      <c r="U158" s="513"/>
      <c r="V158" s="513"/>
      <c r="W158" s="513"/>
      <c r="X158" s="513"/>
      <c r="Y158" s="513"/>
      <c r="Z158" s="513"/>
      <c r="AA158" s="513"/>
      <c r="AB158" s="513"/>
      <c r="AC158" s="513"/>
      <c r="AD158" s="513"/>
      <c r="AE158" s="513"/>
      <c r="AF158" s="513"/>
      <c r="AG158" s="513"/>
      <c r="AH158" s="513"/>
      <c r="AI158" s="513"/>
      <c r="AJ158" s="513"/>
      <c r="AK158" s="513"/>
      <c r="AL158" s="513"/>
      <c r="AM158" s="513"/>
    </row>
    <row r="159" ht="24.0" customHeight="1">
      <c r="A159" s="516"/>
      <c r="B159" s="513"/>
      <c r="C159" s="513"/>
      <c r="D159" s="513"/>
      <c r="E159" s="516"/>
      <c r="F159" s="516"/>
      <c r="G159" s="516"/>
      <c r="H159" s="516"/>
      <c r="I159" s="513"/>
      <c r="J159" s="513"/>
      <c r="K159" s="513"/>
      <c r="L159" s="513"/>
      <c r="M159" s="513"/>
      <c r="N159" s="513"/>
      <c r="O159" s="513"/>
      <c r="P159" s="513"/>
      <c r="Q159" s="513"/>
      <c r="R159" s="513"/>
      <c r="S159" s="513"/>
      <c r="T159" s="513"/>
      <c r="U159" s="513"/>
      <c r="V159" s="513"/>
      <c r="W159" s="513"/>
      <c r="X159" s="513"/>
      <c r="Y159" s="513"/>
      <c r="Z159" s="513"/>
      <c r="AA159" s="513"/>
      <c r="AB159" s="513"/>
      <c r="AC159" s="513"/>
      <c r="AD159" s="513"/>
      <c r="AE159" s="513"/>
      <c r="AF159" s="513"/>
      <c r="AG159" s="513"/>
      <c r="AH159" s="513"/>
      <c r="AI159" s="513"/>
      <c r="AJ159" s="513"/>
      <c r="AK159" s="513"/>
      <c r="AL159" s="513"/>
      <c r="AM159" s="513"/>
    </row>
    <row r="160" ht="24.0" customHeight="1">
      <c r="A160" s="516"/>
      <c r="B160" s="513"/>
      <c r="C160" s="513"/>
      <c r="D160" s="513"/>
      <c r="E160" s="516"/>
      <c r="F160" s="516"/>
      <c r="G160" s="516"/>
      <c r="H160" s="516"/>
      <c r="I160" s="513"/>
      <c r="J160" s="513"/>
      <c r="K160" s="513"/>
      <c r="L160" s="513"/>
      <c r="M160" s="513"/>
      <c r="N160" s="513"/>
      <c r="O160" s="513"/>
      <c r="P160" s="513"/>
      <c r="Q160" s="513"/>
      <c r="R160" s="513"/>
      <c r="S160" s="513"/>
      <c r="T160" s="513"/>
      <c r="U160" s="513"/>
      <c r="V160" s="513"/>
      <c r="W160" s="513"/>
      <c r="X160" s="513"/>
      <c r="Y160" s="513"/>
      <c r="Z160" s="513"/>
      <c r="AA160" s="513"/>
      <c r="AB160" s="513"/>
      <c r="AC160" s="513"/>
      <c r="AD160" s="513"/>
      <c r="AE160" s="513"/>
      <c r="AF160" s="513"/>
      <c r="AG160" s="513"/>
      <c r="AH160" s="513"/>
      <c r="AI160" s="513"/>
      <c r="AJ160" s="513"/>
      <c r="AK160" s="513"/>
      <c r="AL160" s="513"/>
      <c r="AM160" s="513"/>
    </row>
    <row r="161" ht="24.0" customHeight="1">
      <c r="A161" s="516"/>
      <c r="B161" s="513"/>
      <c r="C161" s="513"/>
      <c r="D161" s="513"/>
      <c r="E161" s="516"/>
      <c r="F161" s="516"/>
      <c r="G161" s="516"/>
      <c r="H161" s="516"/>
      <c r="I161" s="513"/>
      <c r="J161" s="513"/>
      <c r="K161" s="513"/>
      <c r="L161" s="513"/>
      <c r="M161" s="513"/>
      <c r="N161" s="513"/>
      <c r="O161" s="513"/>
      <c r="P161" s="513"/>
      <c r="Q161" s="513"/>
      <c r="R161" s="513"/>
      <c r="S161" s="513"/>
      <c r="T161" s="513"/>
      <c r="U161" s="513"/>
      <c r="V161" s="513"/>
      <c r="W161" s="513"/>
      <c r="X161" s="513"/>
      <c r="Y161" s="513"/>
      <c r="Z161" s="513"/>
      <c r="AA161" s="513"/>
      <c r="AB161" s="513"/>
      <c r="AC161" s="513"/>
      <c r="AD161" s="513"/>
      <c r="AE161" s="513"/>
      <c r="AF161" s="513"/>
      <c r="AG161" s="513"/>
      <c r="AH161" s="513"/>
      <c r="AI161" s="513"/>
      <c r="AJ161" s="513"/>
      <c r="AK161" s="513"/>
      <c r="AL161" s="513"/>
      <c r="AM161" s="513"/>
    </row>
    <row r="162" ht="24.0" customHeight="1">
      <c r="A162" s="516"/>
      <c r="B162" s="513"/>
      <c r="C162" s="513"/>
      <c r="D162" s="513"/>
      <c r="E162" s="516"/>
      <c r="F162" s="516"/>
      <c r="G162" s="516"/>
      <c r="H162" s="516"/>
      <c r="I162" s="513"/>
      <c r="J162" s="513"/>
      <c r="K162" s="513"/>
      <c r="L162" s="513"/>
      <c r="M162" s="513"/>
      <c r="N162" s="513"/>
      <c r="O162" s="513"/>
      <c r="P162" s="513"/>
      <c r="Q162" s="513"/>
      <c r="R162" s="513"/>
      <c r="S162" s="513"/>
      <c r="T162" s="513"/>
      <c r="U162" s="513"/>
      <c r="V162" s="513"/>
      <c r="W162" s="513"/>
      <c r="X162" s="513"/>
      <c r="Y162" s="513"/>
      <c r="Z162" s="513"/>
      <c r="AA162" s="513"/>
      <c r="AB162" s="513"/>
      <c r="AC162" s="513"/>
      <c r="AD162" s="513"/>
      <c r="AE162" s="513"/>
      <c r="AF162" s="513"/>
      <c r="AG162" s="513"/>
      <c r="AH162" s="513"/>
      <c r="AI162" s="513"/>
      <c r="AJ162" s="513"/>
      <c r="AK162" s="513"/>
      <c r="AL162" s="513"/>
      <c r="AM162" s="513"/>
    </row>
    <row r="163" ht="24.0" customHeight="1">
      <c r="A163" s="516"/>
      <c r="B163" s="513"/>
      <c r="C163" s="513"/>
      <c r="D163" s="513"/>
      <c r="E163" s="516"/>
      <c r="F163" s="516"/>
      <c r="G163" s="516"/>
      <c r="H163" s="516"/>
      <c r="I163" s="513"/>
      <c r="J163" s="513"/>
      <c r="K163" s="513"/>
      <c r="L163" s="513"/>
      <c r="M163" s="513"/>
      <c r="N163" s="513"/>
      <c r="O163" s="513"/>
      <c r="P163" s="513"/>
      <c r="Q163" s="513"/>
      <c r="R163" s="513"/>
      <c r="S163" s="513"/>
      <c r="T163" s="513"/>
      <c r="U163" s="513"/>
      <c r="V163" s="513"/>
      <c r="W163" s="513"/>
      <c r="X163" s="513"/>
      <c r="Y163" s="513"/>
      <c r="Z163" s="513"/>
      <c r="AA163" s="513"/>
      <c r="AB163" s="513"/>
      <c r="AC163" s="513"/>
      <c r="AD163" s="513"/>
      <c r="AE163" s="513"/>
      <c r="AF163" s="513"/>
      <c r="AG163" s="513"/>
      <c r="AH163" s="513"/>
      <c r="AI163" s="513"/>
      <c r="AJ163" s="513"/>
      <c r="AK163" s="513"/>
      <c r="AL163" s="513"/>
      <c r="AM163" s="513"/>
    </row>
    <row r="164" ht="24.0" customHeight="1">
      <c r="A164" s="516"/>
      <c r="B164" s="513"/>
      <c r="C164" s="513"/>
      <c r="D164" s="513"/>
      <c r="E164" s="516"/>
      <c r="F164" s="516"/>
      <c r="G164" s="516"/>
      <c r="H164" s="516"/>
      <c r="I164" s="513"/>
      <c r="J164" s="513"/>
      <c r="K164" s="513"/>
      <c r="L164" s="513"/>
      <c r="M164" s="513"/>
      <c r="N164" s="513"/>
      <c r="O164" s="513"/>
      <c r="P164" s="513"/>
      <c r="Q164" s="513"/>
      <c r="R164" s="513"/>
      <c r="S164" s="513"/>
      <c r="T164" s="513"/>
      <c r="U164" s="513"/>
      <c r="V164" s="513"/>
      <c r="W164" s="513"/>
      <c r="X164" s="513"/>
      <c r="Y164" s="513"/>
      <c r="Z164" s="513"/>
      <c r="AA164" s="513"/>
      <c r="AB164" s="513"/>
      <c r="AC164" s="513"/>
      <c r="AD164" s="513"/>
      <c r="AE164" s="513"/>
      <c r="AF164" s="513"/>
      <c r="AG164" s="513"/>
      <c r="AH164" s="513"/>
      <c r="AI164" s="513"/>
      <c r="AJ164" s="513"/>
      <c r="AK164" s="513"/>
      <c r="AL164" s="513"/>
      <c r="AM164" s="513"/>
    </row>
    <row r="165" ht="24.0" customHeight="1">
      <c r="A165" s="516"/>
      <c r="B165" s="513"/>
      <c r="C165" s="513"/>
      <c r="D165" s="513"/>
      <c r="E165" s="516"/>
      <c r="F165" s="516"/>
      <c r="G165" s="516"/>
      <c r="H165" s="516"/>
      <c r="I165" s="513"/>
      <c r="J165" s="513"/>
      <c r="K165" s="513"/>
      <c r="L165" s="513"/>
      <c r="M165" s="513"/>
      <c r="N165" s="513"/>
      <c r="O165" s="513"/>
      <c r="P165" s="513"/>
      <c r="Q165" s="513"/>
      <c r="R165" s="513"/>
      <c r="S165" s="513"/>
      <c r="T165" s="513"/>
      <c r="U165" s="513"/>
      <c r="V165" s="513"/>
      <c r="W165" s="513"/>
      <c r="X165" s="513"/>
      <c r="Y165" s="513"/>
      <c r="Z165" s="513"/>
      <c r="AA165" s="513"/>
      <c r="AB165" s="513"/>
      <c r="AC165" s="513"/>
      <c r="AD165" s="513"/>
      <c r="AE165" s="513"/>
      <c r="AF165" s="513"/>
      <c r="AG165" s="513"/>
      <c r="AH165" s="513"/>
      <c r="AI165" s="513"/>
      <c r="AJ165" s="513"/>
      <c r="AK165" s="513"/>
      <c r="AL165" s="513"/>
      <c r="AM165" s="513"/>
    </row>
    <row r="166" ht="24.0" customHeight="1">
      <c r="A166" s="516"/>
      <c r="B166" s="513"/>
      <c r="C166" s="513"/>
      <c r="D166" s="513"/>
      <c r="E166" s="516"/>
      <c r="F166" s="516"/>
      <c r="G166" s="516"/>
      <c r="H166" s="516"/>
      <c r="I166" s="513"/>
      <c r="J166" s="513"/>
      <c r="K166" s="513"/>
      <c r="L166" s="513"/>
      <c r="M166" s="513"/>
      <c r="N166" s="513"/>
      <c r="O166" s="513"/>
      <c r="P166" s="513"/>
      <c r="Q166" s="513"/>
      <c r="R166" s="513"/>
      <c r="S166" s="513"/>
      <c r="T166" s="513"/>
      <c r="U166" s="513"/>
      <c r="V166" s="513"/>
      <c r="W166" s="513"/>
      <c r="X166" s="513"/>
      <c r="Y166" s="513"/>
      <c r="Z166" s="513"/>
      <c r="AA166" s="513"/>
      <c r="AB166" s="513"/>
      <c r="AC166" s="513"/>
      <c r="AD166" s="513"/>
      <c r="AE166" s="513"/>
      <c r="AF166" s="513"/>
      <c r="AG166" s="513"/>
      <c r="AH166" s="513"/>
      <c r="AI166" s="513"/>
      <c r="AJ166" s="513"/>
      <c r="AK166" s="513"/>
      <c r="AL166" s="513"/>
      <c r="AM166" s="513"/>
    </row>
    <row r="167" ht="24.0" customHeight="1">
      <c r="A167" s="516"/>
      <c r="B167" s="513"/>
      <c r="C167" s="513"/>
      <c r="D167" s="513"/>
      <c r="E167" s="516"/>
      <c r="F167" s="516"/>
      <c r="G167" s="516"/>
      <c r="H167" s="516"/>
      <c r="I167" s="513"/>
      <c r="J167" s="513"/>
      <c r="K167" s="513"/>
      <c r="L167" s="513"/>
      <c r="M167" s="513"/>
      <c r="N167" s="513"/>
      <c r="O167" s="513"/>
      <c r="P167" s="513"/>
      <c r="Q167" s="513"/>
      <c r="R167" s="513"/>
      <c r="S167" s="513"/>
      <c r="T167" s="513"/>
      <c r="U167" s="513"/>
      <c r="V167" s="513"/>
      <c r="W167" s="513"/>
      <c r="X167" s="513"/>
      <c r="Y167" s="513"/>
      <c r="Z167" s="513"/>
      <c r="AA167" s="513"/>
      <c r="AB167" s="513"/>
      <c r="AC167" s="513"/>
      <c r="AD167" s="513"/>
      <c r="AE167" s="513"/>
      <c r="AF167" s="513"/>
      <c r="AG167" s="513"/>
      <c r="AH167" s="513"/>
      <c r="AI167" s="513"/>
      <c r="AJ167" s="513"/>
      <c r="AK167" s="513"/>
      <c r="AL167" s="513"/>
      <c r="AM167" s="513"/>
    </row>
    <row r="168" ht="24.0" customHeight="1">
      <c r="A168" s="516"/>
      <c r="B168" s="513"/>
      <c r="C168" s="513"/>
      <c r="D168" s="513"/>
      <c r="E168" s="516"/>
      <c r="F168" s="516"/>
      <c r="G168" s="516"/>
      <c r="H168" s="516"/>
      <c r="I168" s="513"/>
      <c r="J168" s="513"/>
      <c r="K168" s="513"/>
      <c r="L168" s="513"/>
      <c r="M168" s="513"/>
      <c r="N168" s="513"/>
      <c r="O168" s="513"/>
      <c r="P168" s="513"/>
      <c r="Q168" s="513"/>
      <c r="R168" s="513"/>
      <c r="S168" s="513"/>
      <c r="T168" s="513"/>
      <c r="U168" s="513"/>
      <c r="V168" s="513"/>
      <c r="W168" s="513"/>
      <c r="X168" s="513"/>
      <c r="Y168" s="513"/>
      <c r="Z168" s="513"/>
      <c r="AA168" s="513"/>
      <c r="AB168" s="513"/>
      <c r="AC168" s="513"/>
      <c r="AD168" s="513"/>
      <c r="AE168" s="513"/>
      <c r="AF168" s="513"/>
      <c r="AG168" s="513"/>
      <c r="AH168" s="513"/>
      <c r="AI168" s="513"/>
      <c r="AJ168" s="513"/>
      <c r="AK168" s="513"/>
      <c r="AL168" s="513"/>
      <c r="AM168" s="513"/>
    </row>
    <row r="169" ht="24.0" customHeight="1">
      <c r="A169" s="516"/>
      <c r="B169" s="513"/>
      <c r="C169" s="513"/>
      <c r="D169" s="513"/>
      <c r="E169" s="516"/>
      <c r="F169" s="516"/>
      <c r="G169" s="516"/>
      <c r="H169" s="516"/>
      <c r="I169" s="513"/>
      <c r="J169" s="513"/>
      <c r="K169" s="513"/>
      <c r="L169" s="513"/>
      <c r="M169" s="513"/>
      <c r="N169" s="513"/>
      <c r="O169" s="513"/>
      <c r="P169" s="513"/>
      <c r="Q169" s="513"/>
      <c r="R169" s="513"/>
      <c r="S169" s="513"/>
      <c r="T169" s="513"/>
      <c r="U169" s="513"/>
      <c r="V169" s="513"/>
      <c r="W169" s="513"/>
      <c r="X169" s="513"/>
      <c r="Y169" s="513"/>
      <c r="Z169" s="513"/>
      <c r="AA169" s="513"/>
      <c r="AB169" s="513"/>
      <c r="AC169" s="513"/>
      <c r="AD169" s="513"/>
      <c r="AE169" s="513"/>
      <c r="AF169" s="513"/>
      <c r="AG169" s="513"/>
      <c r="AH169" s="513"/>
      <c r="AI169" s="513"/>
      <c r="AJ169" s="513"/>
      <c r="AK169" s="513"/>
      <c r="AL169" s="513"/>
      <c r="AM169" s="513"/>
    </row>
    <row r="170" ht="24.0" customHeight="1">
      <c r="A170" s="516"/>
      <c r="B170" s="513"/>
      <c r="C170" s="513"/>
      <c r="D170" s="513"/>
      <c r="E170" s="516"/>
      <c r="F170" s="516"/>
      <c r="G170" s="516"/>
      <c r="H170" s="516"/>
      <c r="I170" s="513"/>
      <c r="J170" s="513"/>
      <c r="K170" s="513"/>
      <c r="L170" s="513"/>
      <c r="M170" s="513"/>
      <c r="N170" s="513"/>
      <c r="O170" s="513"/>
      <c r="P170" s="513"/>
      <c r="Q170" s="513"/>
      <c r="R170" s="513"/>
      <c r="S170" s="513"/>
      <c r="T170" s="513"/>
      <c r="U170" s="513"/>
      <c r="V170" s="513"/>
      <c r="W170" s="513"/>
      <c r="X170" s="513"/>
      <c r="Y170" s="513"/>
      <c r="Z170" s="513"/>
      <c r="AA170" s="513"/>
      <c r="AB170" s="513"/>
      <c r="AC170" s="513"/>
      <c r="AD170" s="513"/>
      <c r="AE170" s="513"/>
      <c r="AF170" s="513"/>
      <c r="AG170" s="513"/>
      <c r="AH170" s="513"/>
      <c r="AI170" s="513"/>
      <c r="AJ170" s="513"/>
      <c r="AK170" s="513"/>
      <c r="AL170" s="513"/>
      <c r="AM170" s="513"/>
    </row>
    <row r="171" ht="24.0" customHeight="1">
      <c r="A171" s="516"/>
      <c r="B171" s="513"/>
      <c r="C171" s="513"/>
      <c r="D171" s="513"/>
      <c r="E171" s="516"/>
      <c r="F171" s="516"/>
      <c r="G171" s="516"/>
      <c r="H171" s="516"/>
      <c r="I171" s="513"/>
      <c r="J171" s="513"/>
      <c r="K171" s="513"/>
      <c r="L171" s="513"/>
      <c r="M171" s="513"/>
      <c r="N171" s="513"/>
      <c r="O171" s="513"/>
      <c r="P171" s="513"/>
      <c r="Q171" s="513"/>
      <c r="R171" s="513"/>
      <c r="S171" s="513"/>
      <c r="T171" s="513"/>
      <c r="U171" s="513"/>
      <c r="V171" s="513"/>
      <c r="W171" s="513"/>
      <c r="X171" s="513"/>
      <c r="Y171" s="513"/>
      <c r="Z171" s="513"/>
      <c r="AA171" s="513"/>
      <c r="AB171" s="513"/>
      <c r="AC171" s="513"/>
      <c r="AD171" s="513"/>
      <c r="AE171" s="513"/>
      <c r="AF171" s="513"/>
      <c r="AG171" s="513"/>
      <c r="AH171" s="513"/>
      <c r="AI171" s="513"/>
      <c r="AJ171" s="513"/>
      <c r="AK171" s="513"/>
      <c r="AL171" s="513"/>
      <c r="AM171" s="513"/>
    </row>
    <row r="172" ht="24.0" customHeight="1">
      <c r="A172" s="516"/>
      <c r="B172" s="513"/>
      <c r="C172" s="513"/>
      <c r="D172" s="513"/>
      <c r="E172" s="516"/>
      <c r="F172" s="516"/>
      <c r="G172" s="516"/>
      <c r="H172" s="516"/>
      <c r="I172" s="513"/>
      <c r="J172" s="513"/>
      <c r="K172" s="513"/>
      <c r="L172" s="513"/>
      <c r="M172" s="513"/>
      <c r="N172" s="513"/>
      <c r="O172" s="513"/>
      <c r="P172" s="513"/>
      <c r="Q172" s="513"/>
      <c r="R172" s="513"/>
      <c r="S172" s="513"/>
      <c r="T172" s="513"/>
      <c r="U172" s="513"/>
      <c r="V172" s="513"/>
      <c r="W172" s="513"/>
      <c r="X172" s="513"/>
      <c r="Y172" s="513"/>
      <c r="Z172" s="513"/>
      <c r="AA172" s="513"/>
      <c r="AB172" s="513"/>
      <c r="AC172" s="513"/>
      <c r="AD172" s="513"/>
      <c r="AE172" s="513"/>
      <c r="AF172" s="513"/>
      <c r="AG172" s="513"/>
      <c r="AH172" s="513"/>
      <c r="AI172" s="513"/>
      <c r="AJ172" s="513"/>
      <c r="AK172" s="513"/>
      <c r="AL172" s="513"/>
      <c r="AM172" s="513"/>
    </row>
    <row r="173" ht="24.0" customHeight="1">
      <c r="A173" s="516"/>
      <c r="B173" s="513"/>
      <c r="C173" s="513"/>
      <c r="D173" s="513"/>
      <c r="E173" s="516"/>
      <c r="F173" s="516"/>
      <c r="G173" s="516"/>
      <c r="H173" s="516"/>
      <c r="I173" s="513"/>
      <c r="J173" s="513"/>
      <c r="K173" s="513"/>
      <c r="L173" s="513"/>
      <c r="M173" s="513"/>
      <c r="N173" s="513"/>
      <c r="O173" s="513"/>
      <c r="P173" s="513"/>
      <c r="Q173" s="513"/>
      <c r="R173" s="513"/>
      <c r="S173" s="513"/>
      <c r="T173" s="513"/>
      <c r="U173" s="513"/>
      <c r="V173" s="513"/>
      <c r="W173" s="513"/>
      <c r="X173" s="513"/>
      <c r="Y173" s="513"/>
      <c r="Z173" s="513"/>
      <c r="AA173" s="513"/>
      <c r="AB173" s="513"/>
      <c r="AC173" s="513"/>
      <c r="AD173" s="513"/>
      <c r="AE173" s="513"/>
      <c r="AF173" s="513"/>
      <c r="AG173" s="513"/>
      <c r="AH173" s="513"/>
      <c r="AI173" s="513"/>
      <c r="AJ173" s="513"/>
      <c r="AK173" s="513"/>
      <c r="AL173" s="513"/>
      <c r="AM173" s="513"/>
    </row>
    <row r="174" ht="24.0" customHeight="1">
      <c r="A174" s="516"/>
      <c r="B174" s="513"/>
      <c r="C174" s="513"/>
      <c r="D174" s="513"/>
      <c r="E174" s="516"/>
      <c r="F174" s="516"/>
      <c r="G174" s="516"/>
      <c r="H174" s="516"/>
      <c r="I174" s="513"/>
      <c r="J174" s="513"/>
      <c r="K174" s="513"/>
      <c r="L174" s="513"/>
      <c r="M174" s="513"/>
      <c r="N174" s="513"/>
      <c r="O174" s="513"/>
      <c r="P174" s="513"/>
      <c r="Q174" s="513"/>
      <c r="R174" s="513"/>
      <c r="S174" s="513"/>
      <c r="T174" s="513"/>
      <c r="U174" s="513"/>
      <c r="V174" s="513"/>
      <c r="W174" s="513"/>
      <c r="X174" s="513"/>
      <c r="Y174" s="513"/>
      <c r="Z174" s="513"/>
      <c r="AA174" s="513"/>
      <c r="AB174" s="513"/>
      <c r="AC174" s="513"/>
      <c r="AD174" s="513"/>
      <c r="AE174" s="513"/>
      <c r="AF174" s="513"/>
      <c r="AG174" s="513"/>
      <c r="AH174" s="513"/>
      <c r="AI174" s="513"/>
      <c r="AJ174" s="513"/>
      <c r="AK174" s="513"/>
      <c r="AL174" s="513"/>
      <c r="AM174" s="513"/>
    </row>
    <row r="175" ht="24.0" customHeight="1">
      <c r="A175" s="516"/>
      <c r="B175" s="513"/>
      <c r="C175" s="513"/>
      <c r="D175" s="513"/>
      <c r="E175" s="516"/>
      <c r="F175" s="516"/>
      <c r="G175" s="516"/>
      <c r="H175" s="516"/>
      <c r="I175" s="513"/>
      <c r="J175" s="513"/>
      <c r="K175" s="513"/>
      <c r="L175" s="513"/>
      <c r="M175" s="513"/>
      <c r="N175" s="513"/>
      <c r="O175" s="513"/>
      <c r="P175" s="513"/>
      <c r="Q175" s="513"/>
      <c r="R175" s="513"/>
      <c r="S175" s="513"/>
      <c r="T175" s="513"/>
      <c r="U175" s="513"/>
      <c r="V175" s="513"/>
      <c r="W175" s="513"/>
      <c r="X175" s="513"/>
      <c r="Y175" s="513"/>
      <c r="Z175" s="513"/>
      <c r="AA175" s="513"/>
      <c r="AB175" s="513"/>
      <c r="AC175" s="513"/>
      <c r="AD175" s="513"/>
      <c r="AE175" s="513"/>
      <c r="AF175" s="513"/>
      <c r="AG175" s="513"/>
      <c r="AH175" s="513"/>
      <c r="AI175" s="513"/>
      <c r="AJ175" s="513"/>
      <c r="AK175" s="513"/>
      <c r="AL175" s="513"/>
      <c r="AM175" s="513"/>
    </row>
    <row r="176" ht="24.0" customHeight="1">
      <c r="A176" s="516"/>
      <c r="B176" s="513"/>
      <c r="C176" s="513"/>
      <c r="D176" s="513"/>
      <c r="E176" s="516"/>
      <c r="F176" s="516"/>
      <c r="G176" s="516"/>
      <c r="H176" s="516"/>
      <c r="I176" s="513"/>
      <c r="J176" s="513"/>
      <c r="K176" s="513"/>
      <c r="L176" s="513"/>
      <c r="M176" s="513"/>
      <c r="N176" s="513"/>
      <c r="O176" s="513"/>
      <c r="P176" s="513"/>
      <c r="Q176" s="513"/>
      <c r="R176" s="513"/>
      <c r="S176" s="513"/>
      <c r="T176" s="513"/>
      <c r="U176" s="513"/>
      <c r="V176" s="513"/>
      <c r="W176" s="513"/>
      <c r="X176" s="513"/>
      <c r="Y176" s="513"/>
      <c r="Z176" s="513"/>
      <c r="AA176" s="513"/>
      <c r="AB176" s="513"/>
      <c r="AC176" s="513"/>
      <c r="AD176" s="513"/>
      <c r="AE176" s="513"/>
      <c r="AF176" s="513"/>
      <c r="AG176" s="513"/>
      <c r="AH176" s="513"/>
      <c r="AI176" s="513"/>
      <c r="AJ176" s="513"/>
      <c r="AK176" s="513"/>
      <c r="AL176" s="513"/>
      <c r="AM176" s="513"/>
    </row>
    <row r="177" ht="24.0" customHeight="1">
      <c r="A177" s="516"/>
      <c r="B177" s="513"/>
      <c r="C177" s="513"/>
      <c r="D177" s="513"/>
      <c r="E177" s="516"/>
      <c r="F177" s="516"/>
      <c r="G177" s="516"/>
      <c r="H177" s="516"/>
      <c r="I177" s="513"/>
      <c r="J177" s="513"/>
      <c r="K177" s="513"/>
      <c r="L177" s="513"/>
      <c r="M177" s="513"/>
      <c r="N177" s="513"/>
      <c r="O177" s="513"/>
      <c r="P177" s="513"/>
      <c r="Q177" s="513"/>
      <c r="R177" s="513"/>
      <c r="S177" s="513"/>
      <c r="T177" s="513"/>
      <c r="U177" s="513"/>
      <c r="V177" s="513"/>
      <c r="W177" s="513"/>
      <c r="X177" s="513"/>
      <c r="Y177" s="513"/>
      <c r="Z177" s="513"/>
      <c r="AA177" s="513"/>
      <c r="AB177" s="513"/>
      <c r="AC177" s="513"/>
      <c r="AD177" s="513"/>
      <c r="AE177" s="513"/>
      <c r="AF177" s="513"/>
      <c r="AG177" s="513"/>
      <c r="AH177" s="513"/>
      <c r="AI177" s="513"/>
      <c r="AJ177" s="513"/>
      <c r="AK177" s="513"/>
      <c r="AL177" s="513"/>
      <c r="AM177" s="513"/>
    </row>
    <row r="178" ht="24.0" customHeight="1">
      <c r="A178" s="516"/>
      <c r="B178" s="513"/>
      <c r="C178" s="513"/>
      <c r="D178" s="513"/>
      <c r="E178" s="516"/>
      <c r="F178" s="516"/>
      <c r="G178" s="516"/>
      <c r="H178" s="516"/>
      <c r="I178" s="513"/>
      <c r="J178" s="513"/>
      <c r="K178" s="513"/>
      <c r="L178" s="513"/>
      <c r="M178" s="513"/>
      <c r="N178" s="513"/>
      <c r="O178" s="513"/>
      <c r="P178" s="513"/>
      <c r="Q178" s="513"/>
      <c r="R178" s="513"/>
      <c r="S178" s="513"/>
      <c r="T178" s="513"/>
      <c r="U178" s="513"/>
      <c r="V178" s="513"/>
      <c r="W178" s="513"/>
      <c r="X178" s="513"/>
      <c r="Y178" s="513"/>
      <c r="Z178" s="513"/>
      <c r="AA178" s="513"/>
      <c r="AB178" s="513"/>
      <c r="AC178" s="513"/>
      <c r="AD178" s="513"/>
      <c r="AE178" s="513"/>
      <c r="AF178" s="513"/>
      <c r="AG178" s="513"/>
      <c r="AH178" s="513"/>
      <c r="AI178" s="513"/>
      <c r="AJ178" s="513"/>
      <c r="AK178" s="513"/>
      <c r="AL178" s="513"/>
      <c r="AM178" s="513"/>
    </row>
    <row r="179" ht="24.0" customHeight="1">
      <c r="A179" s="516"/>
      <c r="B179" s="513"/>
      <c r="C179" s="513"/>
      <c r="D179" s="513"/>
      <c r="E179" s="516"/>
      <c r="F179" s="516"/>
      <c r="G179" s="516"/>
      <c r="H179" s="516"/>
      <c r="I179" s="513"/>
      <c r="J179" s="513"/>
      <c r="K179" s="513"/>
      <c r="L179" s="513"/>
      <c r="M179" s="513"/>
      <c r="N179" s="513"/>
      <c r="O179" s="513"/>
      <c r="P179" s="513"/>
      <c r="Q179" s="513"/>
      <c r="R179" s="513"/>
      <c r="S179" s="513"/>
      <c r="T179" s="513"/>
      <c r="U179" s="513"/>
      <c r="V179" s="513"/>
      <c r="W179" s="513"/>
      <c r="X179" s="513"/>
      <c r="Y179" s="513"/>
      <c r="Z179" s="513"/>
      <c r="AA179" s="513"/>
      <c r="AB179" s="513"/>
      <c r="AC179" s="513"/>
      <c r="AD179" s="513"/>
      <c r="AE179" s="513"/>
      <c r="AF179" s="513"/>
      <c r="AG179" s="513"/>
      <c r="AH179" s="513"/>
      <c r="AI179" s="513"/>
      <c r="AJ179" s="513"/>
      <c r="AK179" s="513"/>
      <c r="AL179" s="513"/>
      <c r="AM179" s="513"/>
    </row>
    <row r="180" ht="24.0" customHeight="1">
      <c r="A180" s="516"/>
      <c r="B180" s="513"/>
      <c r="C180" s="513"/>
      <c r="D180" s="513"/>
      <c r="E180" s="516"/>
      <c r="F180" s="516"/>
      <c r="G180" s="516"/>
      <c r="H180" s="516"/>
      <c r="I180" s="513"/>
      <c r="J180" s="513"/>
      <c r="K180" s="513"/>
      <c r="L180" s="513"/>
      <c r="M180" s="513"/>
      <c r="N180" s="513"/>
      <c r="O180" s="513"/>
      <c r="P180" s="513"/>
      <c r="Q180" s="513"/>
      <c r="R180" s="513"/>
      <c r="S180" s="513"/>
      <c r="T180" s="513"/>
      <c r="U180" s="513"/>
      <c r="V180" s="513"/>
      <c r="W180" s="513"/>
      <c r="X180" s="513"/>
      <c r="Y180" s="513"/>
      <c r="Z180" s="513"/>
      <c r="AA180" s="513"/>
      <c r="AB180" s="513"/>
      <c r="AC180" s="513"/>
      <c r="AD180" s="513"/>
      <c r="AE180" s="513"/>
      <c r="AF180" s="513"/>
      <c r="AG180" s="513"/>
      <c r="AH180" s="513"/>
      <c r="AI180" s="513"/>
      <c r="AJ180" s="513"/>
      <c r="AK180" s="513"/>
      <c r="AL180" s="513"/>
      <c r="AM180" s="513"/>
    </row>
    <row r="181" ht="24.0" customHeight="1">
      <c r="A181" s="516"/>
      <c r="B181" s="513"/>
      <c r="C181" s="513"/>
      <c r="D181" s="513"/>
      <c r="E181" s="516"/>
      <c r="F181" s="516"/>
      <c r="G181" s="516"/>
      <c r="H181" s="516"/>
      <c r="I181" s="513"/>
      <c r="J181" s="513"/>
      <c r="K181" s="513"/>
      <c r="L181" s="513"/>
      <c r="M181" s="513"/>
      <c r="N181" s="513"/>
      <c r="O181" s="513"/>
      <c r="P181" s="513"/>
      <c r="Q181" s="513"/>
      <c r="R181" s="513"/>
      <c r="S181" s="513"/>
      <c r="T181" s="513"/>
      <c r="U181" s="513"/>
      <c r="V181" s="513"/>
      <c r="W181" s="513"/>
      <c r="X181" s="513"/>
      <c r="Y181" s="513"/>
      <c r="Z181" s="513"/>
      <c r="AA181" s="513"/>
      <c r="AB181" s="513"/>
      <c r="AC181" s="513"/>
      <c r="AD181" s="513"/>
      <c r="AE181" s="513"/>
      <c r="AF181" s="513"/>
      <c r="AG181" s="513"/>
      <c r="AH181" s="513"/>
      <c r="AI181" s="513"/>
      <c r="AJ181" s="513"/>
      <c r="AK181" s="513"/>
      <c r="AL181" s="513"/>
      <c r="AM181" s="513"/>
    </row>
    <row r="182" ht="24.0" customHeight="1">
      <c r="A182" s="516"/>
      <c r="B182" s="513"/>
      <c r="C182" s="513"/>
      <c r="D182" s="513"/>
      <c r="E182" s="516"/>
      <c r="F182" s="516"/>
      <c r="G182" s="516"/>
      <c r="H182" s="516"/>
      <c r="I182" s="513"/>
      <c r="J182" s="513"/>
      <c r="K182" s="513"/>
      <c r="L182" s="513"/>
      <c r="M182" s="513"/>
      <c r="N182" s="513"/>
      <c r="O182" s="513"/>
      <c r="P182" s="513"/>
      <c r="Q182" s="513"/>
      <c r="R182" s="513"/>
      <c r="S182" s="513"/>
      <c r="T182" s="513"/>
      <c r="U182" s="513"/>
      <c r="V182" s="513"/>
      <c r="W182" s="513"/>
      <c r="X182" s="513"/>
      <c r="Y182" s="513"/>
      <c r="Z182" s="513"/>
      <c r="AA182" s="513"/>
      <c r="AB182" s="513"/>
      <c r="AC182" s="513"/>
      <c r="AD182" s="513"/>
      <c r="AE182" s="513"/>
      <c r="AF182" s="513"/>
      <c r="AG182" s="513"/>
      <c r="AH182" s="513"/>
      <c r="AI182" s="513"/>
      <c r="AJ182" s="513"/>
      <c r="AK182" s="513"/>
      <c r="AL182" s="513"/>
      <c r="AM182" s="513"/>
    </row>
    <row r="183" ht="24.0" customHeight="1">
      <c r="A183" s="516"/>
      <c r="B183" s="513"/>
      <c r="C183" s="513"/>
      <c r="D183" s="513"/>
      <c r="E183" s="516"/>
      <c r="F183" s="516"/>
      <c r="G183" s="516"/>
      <c r="H183" s="516"/>
      <c r="I183" s="513"/>
      <c r="J183" s="513"/>
      <c r="K183" s="513"/>
      <c r="L183" s="513"/>
      <c r="M183" s="513"/>
      <c r="N183" s="513"/>
      <c r="O183" s="513"/>
      <c r="P183" s="513"/>
      <c r="Q183" s="513"/>
      <c r="R183" s="513"/>
      <c r="S183" s="513"/>
      <c r="T183" s="513"/>
      <c r="U183" s="513"/>
      <c r="V183" s="513"/>
      <c r="W183" s="513"/>
      <c r="X183" s="513"/>
      <c r="Y183" s="513"/>
      <c r="Z183" s="513"/>
      <c r="AA183" s="513"/>
      <c r="AB183" s="513"/>
      <c r="AC183" s="513"/>
      <c r="AD183" s="513"/>
      <c r="AE183" s="513"/>
      <c r="AF183" s="513"/>
      <c r="AG183" s="513"/>
      <c r="AH183" s="513"/>
      <c r="AI183" s="513"/>
      <c r="AJ183" s="513"/>
      <c r="AK183" s="513"/>
      <c r="AL183" s="513"/>
      <c r="AM183" s="513"/>
    </row>
    <row r="184" ht="24.0" customHeight="1">
      <c r="A184" s="516"/>
      <c r="B184" s="513"/>
      <c r="C184" s="513"/>
      <c r="D184" s="513"/>
      <c r="E184" s="516"/>
      <c r="F184" s="516"/>
      <c r="G184" s="516"/>
      <c r="H184" s="516"/>
      <c r="I184" s="513"/>
      <c r="J184" s="513"/>
      <c r="K184" s="513"/>
      <c r="L184" s="513"/>
      <c r="M184" s="513"/>
      <c r="N184" s="513"/>
      <c r="O184" s="513"/>
      <c r="P184" s="513"/>
      <c r="Q184" s="513"/>
      <c r="R184" s="513"/>
      <c r="S184" s="513"/>
      <c r="T184" s="513"/>
      <c r="U184" s="513"/>
      <c r="V184" s="513"/>
      <c r="W184" s="513"/>
      <c r="X184" s="513"/>
      <c r="Y184" s="513"/>
      <c r="Z184" s="513"/>
      <c r="AA184" s="513"/>
      <c r="AB184" s="513"/>
      <c r="AC184" s="513"/>
      <c r="AD184" s="513"/>
      <c r="AE184" s="513"/>
      <c r="AF184" s="513"/>
      <c r="AG184" s="513"/>
      <c r="AH184" s="513"/>
      <c r="AI184" s="513"/>
      <c r="AJ184" s="513"/>
      <c r="AK184" s="513"/>
      <c r="AL184" s="513"/>
      <c r="AM184" s="513"/>
    </row>
    <row r="185" ht="24.0" customHeight="1">
      <c r="A185" s="516"/>
      <c r="B185" s="513"/>
      <c r="C185" s="513"/>
      <c r="D185" s="513"/>
      <c r="E185" s="516"/>
      <c r="F185" s="516"/>
      <c r="G185" s="516"/>
      <c r="H185" s="516"/>
      <c r="I185" s="513"/>
      <c r="J185" s="513"/>
      <c r="K185" s="513"/>
      <c r="L185" s="513"/>
      <c r="M185" s="513"/>
      <c r="N185" s="513"/>
      <c r="O185" s="513"/>
      <c r="P185" s="513"/>
      <c r="Q185" s="513"/>
      <c r="R185" s="513"/>
      <c r="S185" s="513"/>
      <c r="T185" s="513"/>
      <c r="U185" s="513"/>
      <c r="V185" s="513"/>
      <c r="W185" s="513"/>
      <c r="X185" s="513"/>
      <c r="Y185" s="513"/>
      <c r="Z185" s="513"/>
      <c r="AA185" s="513"/>
      <c r="AB185" s="513"/>
      <c r="AC185" s="513"/>
      <c r="AD185" s="513"/>
      <c r="AE185" s="513"/>
      <c r="AF185" s="513"/>
      <c r="AG185" s="513"/>
      <c r="AH185" s="513"/>
      <c r="AI185" s="513"/>
      <c r="AJ185" s="513"/>
      <c r="AK185" s="513"/>
      <c r="AL185" s="513"/>
      <c r="AM185" s="513"/>
    </row>
    <row r="186" ht="24.0" customHeight="1">
      <c r="A186" s="516"/>
      <c r="B186" s="513"/>
      <c r="C186" s="513"/>
      <c r="D186" s="513"/>
      <c r="E186" s="516"/>
      <c r="F186" s="516"/>
      <c r="G186" s="516"/>
      <c r="H186" s="516"/>
      <c r="I186" s="513"/>
      <c r="J186" s="513"/>
      <c r="K186" s="513"/>
      <c r="L186" s="513"/>
      <c r="M186" s="513"/>
      <c r="N186" s="513"/>
      <c r="O186" s="513"/>
      <c r="P186" s="513"/>
      <c r="Q186" s="513"/>
      <c r="R186" s="513"/>
      <c r="S186" s="513"/>
      <c r="T186" s="513"/>
      <c r="U186" s="513"/>
      <c r="V186" s="513"/>
      <c r="W186" s="513"/>
      <c r="X186" s="513"/>
      <c r="Y186" s="513"/>
      <c r="Z186" s="513"/>
      <c r="AA186" s="513"/>
      <c r="AB186" s="513"/>
      <c r="AC186" s="513"/>
      <c r="AD186" s="513"/>
      <c r="AE186" s="513"/>
      <c r="AF186" s="513"/>
      <c r="AG186" s="513"/>
      <c r="AH186" s="513"/>
      <c r="AI186" s="513"/>
      <c r="AJ186" s="513"/>
      <c r="AK186" s="513"/>
      <c r="AL186" s="513"/>
      <c r="AM186" s="513"/>
    </row>
    <row r="187" ht="24.0" customHeight="1">
      <c r="A187" s="516"/>
      <c r="B187" s="513"/>
      <c r="C187" s="513"/>
      <c r="D187" s="513"/>
      <c r="E187" s="516"/>
      <c r="F187" s="516"/>
      <c r="G187" s="516"/>
      <c r="H187" s="516"/>
      <c r="I187" s="513"/>
      <c r="J187" s="513"/>
      <c r="K187" s="513"/>
      <c r="L187" s="513"/>
      <c r="M187" s="513"/>
      <c r="N187" s="513"/>
      <c r="O187" s="513"/>
      <c r="P187" s="513"/>
      <c r="Q187" s="513"/>
      <c r="R187" s="513"/>
      <c r="S187" s="513"/>
      <c r="T187" s="513"/>
      <c r="U187" s="513"/>
      <c r="V187" s="513"/>
      <c r="W187" s="513"/>
      <c r="X187" s="513"/>
      <c r="Y187" s="513"/>
      <c r="Z187" s="513"/>
      <c r="AA187" s="513"/>
      <c r="AB187" s="513"/>
      <c r="AC187" s="513"/>
      <c r="AD187" s="513"/>
      <c r="AE187" s="513"/>
      <c r="AF187" s="513"/>
      <c r="AG187" s="513"/>
      <c r="AH187" s="513"/>
      <c r="AI187" s="513"/>
      <c r="AJ187" s="513"/>
      <c r="AK187" s="513"/>
      <c r="AL187" s="513"/>
      <c r="AM187" s="513"/>
    </row>
    <row r="188" ht="24.0" customHeight="1">
      <c r="A188" s="516"/>
      <c r="B188" s="513"/>
      <c r="C188" s="513"/>
      <c r="D188" s="513"/>
      <c r="E188" s="516"/>
      <c r="F188" s="516"/>
      <c r="G188" s="516"/>
      <c r="H188" s="516"/>
      <c r="I188" s="513"/>
      <c r="J188" s="513"/>
      <c r="K188" s="513"/>
      <c r="L188" s="513"/>
      <c r="M188" s="513"/>
      <c r="N188" s="513"/>
      <c r="O188" s="513"/>
      <c r="P188" s="513"/>
      <c r="Q188" s="513"/>
      <c r="R188" s="513"/>
      <c r="S188" s="513"/>
      <c r="T188" s="513"/>
      <c r="U188" s="513"/>
      <c r="V188" s="513"/>
      <c r="W188" s="513"/>
      <c r="X188" s="513"/>
      <c r="Y188" s="513"/>
      <c r="Z188" s="513"/>
      <c r="AA188" s="513"/>
      <c r="AB188" s="513"/>
      <c r="AC188" s="513"/>
      <c r="AD188" s="513"/>
      <c r="AE188" s="513"/>
      <c r="AF188" s="513"/>
      <c r="AG188" s="513"/>
      <c r="AH188" s="513"/>
      <c r="AI188" s="513"/>
      <c r="AJ188" s="513"/>
      <c r="AK188" s="513"/>
      <c r="AL188" s="513"/>
      <c r="AM188" s="513"/>
    </row>
    <row r="189" ht="24.0" customHeight="1">
      <c r="A189" s="516"/>
      <c r="B189" s="513"/>
      <c r="C189" s="513"/>
      <c r="D189" s="513"/>
      <c r="E189" s="516"/>
      <c r="F189" s="516"/>
      <c r="G189" s="516"/>
      <c r="H189" s="516"/>
      <c r="I189" s="513"/>
      <c r="J189" s="513"/>
      <c r="K189" s="513"/>
      <c r="L189" s="513"/>
      <c r="M189" s="513"/>
      <c r="N189" s="513"/>
      <c r="O189" s="513"/>
      <c r="P189" s="513"/>
      <c r="Q189" s="513"/>
      <c r="R189" s="513"/>
      <c r="S189" s="513"/>
      <c r="T189" s="513"/>
      <c r="U189" s="513"/>
      <c r="V189" s="513"/>
      <c r="W189" s="513"/>
      <c r="X189" s="513"/>
      <c r="Y189" s="513"/>
      <c r="Z189" s="513"/>
      <c r="AA189" s="513"/>
      <c r="AB189" s="513"/>
      <c r="AC189" s="513"/>
      <c r="AD189" s="513"/>
      <c r="AE189" s="513"/>
      <c r="AF189" s="513"/>
      <c r="AG189" s="513"/>
      <c r="AH189" s="513"/>
      <c r="AI189" s="513"/>
      <c r="AJ189" s="513"/>
      <c r="AK189" s="513"/>
      <c r="AL189" s="513"/>
      <c r="AM189" s="513"/>
    </row>
    <row r="190" ht="24.0" customHeight="1">
      <c r="A190" s="516"/>
      <c r="B190" s="513"/>
      <c r="C190" s="513"/>
      <c r="D190" s="513"/>
      <c r="E190" s="516"/>
      <c r="F190" s="516"/>
      <c r="G190" s="516"/>
      <c r="H190" s="516"/>
      <c r="I190" s="513"/>
      <c r="J190" s="513"/>
      <c r="K190" s="513"/>
      <c r="L190" s="513"/>
      <c r="M190" s="513"/>
      <c r="N190" s="513"/>
      <c r="O190" s="513"/>
      <c r="P190" s="513"/>
      <c r="Q190" s="513"/>
      <c r="R190" s="513"/>
      <c r="S190" s="513"/>
      <c r="T190" s="513"/>
      <c r="U190" s="513"/>
      <c r="V190" s="513"/>
      <c r="W190" s="513"/>
      <c r="X190" s="513"/>
      <c r="Y190" s="513"/>
      <c r="Z190" s="513"/>
      <c r="AA190" s="513"/>
      <c r="AB190" s="513"/>
      <c r="AC190" s="513"/>
      <c r="AD190" s="513"/>
      <c r="AE190" s="513"/>
      <c r="AF190" s="513"/>
      <c r="AG190" s="513"/>
      <c r="AH190" s="513"/>
      <c r="AI190" s="513"/>
      <c r="AJ190" s="513"/>
      <c r="AK190" s="513"/>
      <c r="AL190" s="513"/>
      <c r="AM190" s="513"/>
    </row>
    <row r="191" ht="24.0" customHeight="1">
      <c r="A191" s="516"/>
      <c r="B191" s="513"/>
      <c r="C191" s="513"/>
      <c r="D191" s="513"/>
      <c r="E191" s="516"/>
      <c r="F191" s="516"/>
      <c r="G191" s="516"/>
      <c r="H191" s="516"/>
      <c r="I191" s="513"/>
      <c r="J191" s="513"/>
      <c r="K191" s="513"/>
      <c r="L191" s="513"/>
      <c r="M191" s="513"/>
      <c r="N191" s="513"/>
      <c r="O191" s="513"/>
      <c r="P191" s="513"/>
      <c r="Q191" s="513"/>
      <c r="R191" s="513"/>
      <c r="S191" s="513"/>
      <c r="T191" s="513"/>
      <c r="U191" s="513"/>
      <c r="V191" s="513"/>
      <c r="W191" s="513"/>
      <c r="X191" s="513"/>
      <c r="Y191" s="513"/>
      <c r="Z191" s="513"/>
      <c r="AA191" s="513"/>
      <c r="AB191" s="513"/>
      <c r="AC191" s="513"/>
      <c r="AD191" s="513"/>
      <c r="AE191" s="513"/>
      <c r="AF191" s="513"/>
      <c r="AG191" s="513"/>
      <c r="AH191" s="513"/>
      <c r="AI191" s="513"/>
      <c r="AJ191" s="513"/>
      <c r="AK191" s="513"/>
      <c r="AL191" s="513"/>
      <c r="AM191" s="513"/>
    </row>
    <row r="192" ht="24.0" customHeight="1">
      <c r="A192" s="516"/>
      <c r="B192" s="513"/>
      <c r="C192" s="513"/>
      <c r="D192" s="513"/>
      <c r="E192" s="516"/>
      <c r="F192" s="516"/>
      <c r="G192" s="516"/>
      <c r="H192" s="516"/>
      <c r="I192" s="513"/>
      <c r="J192" s="513"/>
      <c r="K192" s="513"/>
      <c r="L192" s="513"/>
      <c r="M192" s="513"/>
      <c r="N192" s="513"/>
      <c r="O192" s="513"/>
      <c r="P192" s="513"/>
      <c r="Q192" s="513"/>
      <c r="R192" s="513"/>
      <c r="S192" s="513"/>
      <c r="T192" s="513"/>
      <c r="U192" s="513"/>
      <c r="V192" s="513"/>
      <c r="W192" s="513"/>
      <c r="X192" s="513"/>
      <c r="Y192" s="513"/>
      <c r="Z192" s="513"/>
      <c r="AA192" s="513"/>
      <c r="AB192" s="513"/>
      <c r="AC192" s="513"/>
      <c r="AD192" s="513"/>
      <c r="AE192" s="513"/>
      <c r="AF192" s="513"/>
      <c r="AG192" s="513"/>
      <c r="AH192" s="513"/>
      <c r="AI192" s="513"/>
      <c r="AJ192" s="513"/>
      <c r="AK192" s="513"/>
      <c r="AL192" s="513"/>
      <c r="AM192" s="513"/>
    </row>
    <row r="193" ht="24.0" customHeight="1">
      <c r="A193" s="516"/>
      <c r="B193" s="513"/>
      <c r="C193" s="513"/>
      <c r="D193" s="513"/>
      <c r="E193" s="516"/>
      <c r="F193" s="516"/>
      <c r="G193" s="516"/>
      <c r="H193" s="516"/>
      <c r="I193" s="513"/>
      <c r="J193" s="513"/>
      <c r="K193" s="513"/>
      <c r="L193" s="513"/>
      <c r="M193" s="513"/>
      <c r="N193" s="513"/>
      <c r="O193" s="513"/>
      <c r="P193" s="513"/>
      <c r="Q193" s="513"/>
      <c r="R193" s="513"/>
      <c r="S193" s="513"/>
      <c r="T193" s="513"/>
      <c r="U193" s="513"/>
      <c r="V193" s="513"/>
      <c r="W193" s="513"/>
      <c r="X193" s="513"/>
      <c r="Y193" s="513"/>
      <c r="Z193" s="513"/>
      <c r="AA193" s="513"/>
      <c r="AB193" s="513"/>
      <c r="AC193" s="513"/>
      <c r="AD193" s="513"/>
      <c r="AE193" s="513"/>
      <c r="AF193" s="513"/>
      <c r="AG193" s="513"/>
      <c r="AH193" s="513"/>
      <c r="AI193" s="513"/>
      <c r="AJ193" s="513"/>
      <c r="AK193" s="513"/>
      <c r="AL193" s="513"/>
      <c r="AM193" s="513"/>
    </row>
    <row r="194" ht="24.0" customHeight="1">
      <c r="A194" s="516"/>
      <c r="B194" s="513"/>
      <c r="C194" s="513"/>
      <c r="D194" s="513"/>
      <c r="E194" s="516"/>
      <c r="F194" s="516"/>
      <c r="G194" s="516"/>
      <c r="H194" s="516"/>
      <c r="I194" s="513"/>
      <c r="J194" s="513"/>
      <c r="K194" s="513"/>
      <c r="L194" s="513"/>
      <c r="M194" s="513"/>
      <c r="N194" s="513"/>
      <c r="O194" s="513"/>
      <c r="P194" s="513"/>
      <c r="Q194" s="513"/>
      <c r="R194" s="513"/>
      <c r="S194" s="513"/>
      <c r="T194" s="513"/>
      <c r="U194" s="513"/>
      <c r="V194" s="513"/>
      <c r="W194" s="513"/>
      <c r="X194" s="513"/>
      <c r="Y194" s="513"/>
      <c r="Z194" s="513"/>
      <c r="AA194" s="513"/>
      <c r="AB194" s="513"/>
      <c r="AC194" s="513"/>
      <c r="AD194" s="513"/>
      <c r="AE194" s="513"/>
      <c r="AF194" s="513"/>
      <c r="AG194" s="513"/>
      <c r="AH194" s="513"/>
      <c r="AI194" s="513"/>
      <c r="AJ194" s="513"/>
      <c r="AK194" s="513"/>
      <c r="AL194" s="513"/>
      <c r="AM194" s="513"/>
    </row>
    <row r="195" ht="24.0" customHeight="1">
      <c r="A195" s="516"/>
      <c r="B195" s="513"/>
      <c r="C195" s="513"/>
      <c r="D195" s="513"/>
      <c r="E195" s="516"/>
      <c r="F195" s="516"/>
      <c r="G195" s="516"/>
      <c r="H195" s="516"/>
      <c r="I195" s="513"/>
      <c r="J195" s="513"/>
      <c r="K195" s="513"/>
      <c r="L195" s="513"/>
      <c r="M195" s="513"/>
      <c r="N195" s="513"/>
      <c r="O195" s="513"/>
      <c r="P195" s="513"/>
      <c r="Q195" s="513"/>
      <c r="R195" s="513"/>
      <c r="S195" s="513"/>
      <c r="T195" s="513"/>
      <c r="U195" s="513"/>
      <c r="V195" s="513"/>
      <c r="W195" s="513"/>
      <c r="X195" s="513"/>
      <c r="Y195" s="513"/>
      <c r="Z195" s="513"/>
      <c r="AA195" s="513"/>
      <c r="AB195" s="513"/>
      <c r="AC195" s="513"/>
      <c r="AD195" s="513"/>
      <c r="AE195" s="513"/>
      <c r="AF195" s="513"/>
      <c r="AG195" s="513"/>
      <c r="AH195" s="513"/>
      <c r="AI195" s="513"/>
      <c r="AJ195" s="513"/>
      <c r="AK195" s="513"/>
      <c r="AL195" s="513"/>
      <c r="AM195" s="513"/>
    </row>
    <row r="196" ht="24.0" customHeight="1">
      <c r="A196" s="516"/>
      <c r="B196" s="513"/>
      <c r="C196" s="513"/>
      <c r="D196" s="513"/>
      <c r="E196" s="516"/>
      <c r="F196" s="516"/>
      <c r="G196" s="516"/>
      <c r="H196" s="516"/>
      <c r="I196" s="513"/>
      <c r="J196" s="513"/>
      <c r="K196" s="513"/>
      <c r="L196" s="513"/>
      <c r="M196" s="513"/>
      <c r="N196" s="513"/>
      <c r="O196" s="513"/>
      <c r="P196" s="513"/>
      <c r="Q196" s="513"/>
      <c r="R196" s="513"/>
      <c r="S196" s="513"/>
      <c r="T196" s="513"/>
      <c r="U196" s="513"/>
      <c r="V196" s="513"/>
      <c r="W196" s="513"/>
      <c r="X196" s="513"/>
      <c r="Y196" s="513"/>
      <c r="Z196" s="513"/>
      <c r="AA196" s="513"/>
      <c r="AB196" s="513"/>
      <c r="AC196" s="513"/>
      <c r="AD196" s="513"/>
      <c r="AE196" s="513"/>
      <c r="AF196" s="513"/>
      <c r="AG196" s="513"/>
      <c r="AH196" s="513"/>
      <c r="AI196" s="513"/>
      <c r="AJ196" s="513"/>
      <c r="AK196" s="513"/>
      <c r="AL196" s="513"/>
      <c r="AM196" s="513"/>
    </row>
    <row r="197" ht="24.0" customHeight="1">
      <c r="A197" s="516"/>
      <c r="B197" s="513"/>
      <c r="C197" s="513"/>
      <c r="D197" s="513"/>
      <c r="E197" s="516"/>
      <c r="F197" s="516"/>
      <c r="G197" s="516"/>
      <c r="H197" s="516"/>
      <c r="I197" s="513"/>
      <c r="J197" s="513"/>
      <c r="K197" s="513"/>
      <c r="L197" s="513"/>
      <c r="M197" s="513"/>
      <c r="N197" s="513"/>
      <c r="O197" s="513"/>
      <c r="P197" s="513"/>
      <c r="Q197" s="513"/>
      <c r="R197" s="513"/>
      <c r="S197" s="513"/>
      <c r="T197" s="513"/>
      <c r="U197" s="513"/>
      <c r="V197" s="513"/>
      <c r="W197" s="513"/>
      <c r="X197" s="513"/>
      <c r="Y197" s="513"/>
      <c r="Z197" s="513"/>
      <c r="AA197" s="513"/>
      <c r="AB197" s="513"/>
      <c r="AC197" s="513"/>
      <c r="AD197" s="513"/>
      <c r="AE197" s="513"/>
      <c r="AF197" s="513"/>
      <c r="AG197" s="513"/>
      <c r="AH197" s="513"/>
      <c r="AI197" s="513"/>
      <c r="AJ197" s="513"/>
      <c r="AK197" s="513"/>
      <c r="AL197" s="513"/>
      <c r="AM197" s="513"/>
    </row>
    <row r="198" ht="24.0" customHeight="1">
      <c r="A198" s="516"/>
      <c r="B198" s="513"/>
      <c r="C198" s="513"/>
      <c r="D198" s="513"/>
      <c r="E198" s="516"/>
      <c r="F198" s="516"/>
      <c r="G198" s="516"/>
      <c r="H198" s="516"/>
      <c r="I198" s="513"/>
      <c r="J198" s="513"/>
      <c r="K198" s="513"/>
      <c r="L198" s="513"/>
      <c r="M198" s="513"/>
      <c r="N198" s="513"/>
      <c r="O198" s="513"/>
      <c r="P198" s="513"/>
      <c r="Q198" s="513"/>
      <c r="R198" s="513"/>
      <c r="S198" s="513"/>
      <c r="T198" s="513"/>
      <c r="U198" s="513"/>
      <c r="V198" s="513"/>
      <c r="W198" s="513"/>
      <c r="X198" s="513"/>
      <c r="Y198" s="513"/>
      <c r="Z198" s="513"/>
      <c r="AA198" s="513"/>
      <c r="AB198" s="513"/>
      <c r="AC198" s="513"/>
      <c r="AD198" s="513"/>
      <c r="AE198" s="513"/>
      <c r="AF198" s="513"/>
      <c r="AG198" s="513"/>
      <c r="AH198" s="513"/>
      <c r="AI198" s="513"/>
      <c r="AJ198" s="513"/>
      <c r="AK198" s="513"/>
      <c r="AL198" s="513"/>
      <c r="AM198" s="513"/>
    </row>
    <row r="199" ht="24.0" customHeight="1">
      <c r="A199" s="516"/>
      <c r="B199" s="513"/>
      <c r="C199" s="513"/>
      <c r="D199" s="513"/>
      <c r="E199" s="516"/>
      <c r="F199" s="516"/>
      <c r="G199" s="516"/>
      <c r="H199" s="516"/>
      <c r="I199" s="513"/>
      <c r="J199" s="513"/>
      <c r="K199" s="513"/>
      <c r="L199" s="513"/>
      <c r="M199" s="513"/>
      <c r="N199" s="513"/>
      <c r="O199" s="513"/>
      <c r="P199" s="513"/>
      <c r="Q199" s="513"/>
      <c r="R199" s="513"/>
      <c r="S199" s="513"/>
      <c r="T199" s="513"/>
      <c r="U199" s="513"/>
      <c r="V199" s="513"/>
      <c r="W199" s="513"/>
      <c r="X199" s="513"/>
      <c r="Y199" s="513"/>
      <c r="Z199" s="513"/>
      <c r="AA199" s="513"/>
      <c r="AB199" s="513"/>
      <c r="AC199" s="513"/>
      <c r="AD199" s="513"/>
      <c r="AE199" s="513"/>
      <c r="AF199" s="513"/>
      <c r="AG199" s="513"/>
      <c r="AH199" s="513"/>
      <c r="AI199" s="513"/>
      <c r="AJ199" s="513"/>
      <c r="AK199" s="513"/>
      <c r="AL199" s="513"/>
      <c r="AM199" s="513"/>
    </row>
    <row r="200" ht="24.0" customHeight="1">
      <c r="A200" s="516"/>
      <c r="B200" s="513"/>
      <c r="C200" s="513"/>
      <c r="D200" s="513"/>
      <c r="E200" s="516"/>
      <c r="F200" s="516"/>
      <c r="G200" s="516"/>
      <c r="H200" s="516"/>
      <c r="I200" s="513"/>
      <c r="J200" s="513"/>
      <c r="K200" s="513"/>
      <c r="L200" s="513"/>
      <c r="M200" s="513"/>
      <c r="N200" s="513"/>
      <c r="O200" s="513"/>
      <c r="P200" s="513"/>
      <c r="Q200" s="513"/>
      <c r="R200" s="513"/>
      <c r="S200" s="513"/>
      <c r="T200" s="513"/>
      <c r="U200" s="513"/>
      <c r="V200" s="513"/>
      <c r="W200" s="513"/>
      <c r="X200" s="513"/>
      <c r="Y200" s="513"/>
      <c r="Z200" s="513"/>
      <c r="AA200" s="513"/>
      <c r="AB200" s="513"/>
      <c r="AC200" s="513"/>
      <c r="AD200" s="513"/>
      <c r="AE200" s="513"/>
      <c r="AF200" s="513"/>
      <c r="AG200" s="513"/>
      <c r="AH200" s="513"/>
      <c r="AI200" s="513"/>
      <c r="AJ200" s="513"/>
      <c r="AK200" s="513"/>
      <c r="AL200" s="513"/>
      <c r="AM200" s="513"/>
    </row>
    <row r="201" ht="24.0" customHeight="1">
      <c r="A201" s="516"/>
      <c r="B201" s="513"/>
      <c r="C201" s="513"/>
      <c r="D201" s="513"/>
      <c r="E201" s="516"/>
      <c r="F201" s="516"/>
      <c r="G201" s="516"/>
      <c r="H201" s="516"/>
      <c r="I201" s="513"/>
      <c r="J201" s="513"/>
      <c r="K201" s="513"/>
      <c r="L201" s="513"/>
      <c r="M201" s="513"/>
      <c r="N201" s="513"/>
      <c r="O201" s="513"/>
      <c r="P201" s="513"/>
      <c r="Q201" s="513"/>
      <c r="R201" s="513"/>
      <c r="S201" s="513"/>
      <c r="T201" s="513"/>
      <c r="U201" s="513"/>
      <c r="V201" s="513"/>
      <c r="W201" s="513"/>
      <c r="X201" s="513"/>
      <c r="Y201" s="513"/>
      <c r="Z201" s="513"/>
      <c r="AA201" s="513"/>
      <c r="AB201" s="513"/>
      <c r="AC201" s="513"/>
      <c r="AD201" s="513"/>
      <c r="AE201" s="513"/>
      <c r="AF201" s="513"/>
      <c r="AG201" s="513"/>
      <c r="AH201" s="513"/>
      <c r="AI201" s="513"/>
      <c r="AJ201" s="513"/>
      <c r="AK201" s="513"/>
      <c r="AL201" s="513"/>
      <c r="AM201" s="513"/>
    </row>
    <row r="202" ht="24.0" customHeight="1">
      <c r="A202" s="516"/>
      <c r="B202" s="513"/>
      <c r="C202" s="513"/>
      <c r="D202" s="513"/>
      <c r="E202" s="516"/>
      <c r="F202" s="516"/>
      <c r="G202" s="516"/>
      <c r="H202" s="516"/>
      <c r="I202" s="513"/>
      <c r="J202" s="513"/>
      <c r="K202" s="513"/>
      <c r="L202" s="513"/>
      <c r="M202" s="513"/>
      <c r="N202" s="513"/>
      <c r="O202" s="513"/>
      <c r="P202" s="513"/>
      <c r="Q202" s="513"/>
      <c r="R202" s="513"/>
      <c r="S202" s="513"/>
      <c r="T202" s="513"/>
      <c r="U202" s="513"/>
      <c r="V202" s="513"/>
      <c r="W202" s="513"/>
      <c r="X202" s="513"/>
      <c r="Y202" s="513"/>
      <c r="Z202" s="513"/>
      <c r="AA202" s="513"/>
      <c r="AB202" s="513"/>
      <c r="AC202" s="513"/>
      <c r="AD202" s="513"/>
      <c r="AE202" s="513"/>
      <c r="AF202" s="513"/>
      <c r="AG202" s="513"/>
      <c r="AH202" s="513"/>
      <c r="AI202" s="513"/>
      <c r="AJ202" s="513"/>
      <c r="AK202" s="513"/>
      <c r="AL202" s="513"/>
      <c r="AM202" s="513"/>
    </row>
    <row r="203" ht="24.0" customHeight="1">
      <c r="A203" s="516"/>
      <c r="B203" s="513"/>
      <c r="C203" s="513"/>
      <c r="D203" s="513"/>
      <c r="E203" s="516"/>
      <c r="F203" s="516"/>
      <c r="G203" s="516"/>
      <c r="H203" s="516"/>
      <c r="I203" s="513"/>
      <c r="J203" s="513"/>
      <c r="K203" s="513"/>
      <c r="L203" s="513"/>
      <c r="M203" s="513"/>
      <c r="N203" s="513"/>
      <c r="O203" s="513"/>
      <c r="P203" s="513"/>
      <c r="Q203" s="513"/>
      <c r="R203" s="513"/>
      <c r="S203" s="513"/>
      <c r="T203" s="513"/>
      <c r="U203" s="513"/>
      <c r="V203" s="513"/>
      <c r="W203" s="513"/>
      <c r="X203" s="513"/>
      <c r="Y203" s="513"/>
      <c r="Z203" s="513"/>
      <c r="AA203" s="513"/>
      <c r="AB203" s="513"/>
      <c r="AC203" s="513"/>
      <c r="AD203" s="513"/>
      <c r="AE203" s="513"/>
      <c r="AF203" s="513"/>
      <c r="AG203" s="513"/>
      <c r="AH203" s="513"/>
      <c r="AI203" s="513"/>
      <c r="AJ203" s="513"/>
      <c r="AK203" s="513"/>
      <c r="AL203" s="513"/>
      <c r="AM203" s="513"/>
    </row>
    <row r="204" ht="24.0" customHeight="1">
      <c r="A204" s="516"/>
      <c r="B204" s="513"/>
      <c r="C204" s="513"/>
      <c r="D204" s="513"/>
      <c r="E204" s="516"/>
      <c r="F204" s="516"/>
      <c r="G204" s="516"/>
      <c r="H204" s="516"/>
      <c r="I204" s="513"/>
      <c r="J204" s="513"/>
      <c r="K204" s="513"/>
      <c r="L204" s="513"/>
      <c r="M204" s="513"/>
      <c r="N204" s="513"/>
      <c r="O204" s="513"/>
      <c r="P204" s="513"/>
      <c r="Q204" s="513"/>
      <c r="R204" s="513"/>
      <c r="S204" s="513"/>
      <c r="T204" s="513"/>
      <c r="U204" s="513"/>
      <c r="V204" s="513"/>
      <c r="W204" s="513"/>
      <c r="X204" s="513"/>
      <c r="Y204" s="513"/>
      <c r="Z204" s="513"/>
      <c r="AA204" s="513"/>
      <c r="AB204" s="513"/>
      <c r="AC204" s="513"/>
      <c r="AD204" s="513"/>
      <c r="AE204" s="513"/>
      <c r="AF204" s="513"/>
      <c r="AG204" s="513"/>
      <c r="AH204" s="513"/>
      <c r="AI204" s="513"/>
      <c r="AJ204" s="513"/>
      <c r="AK204" s="513"/>
      <c r="AL204" s="513"/>
      <c r="AM204" s="513"/>
    </row>
    <row r="205" ht="24.0" customHeight="1">
      <c r="A205" s="516"/>
      <c r="B205" s="513"/>
      <c r="C205" s="513"/>
      <c r="D205" s="513"/>
      <c r="E205" s="516"/>
      <c r="F205" s="516"/>
      <c r="G205" s="516"/>
      <c r="H205" s="516"/>
      <c r="I205" s="513"/>
      <c r="J205" s="513"/>
      <c r="K205" s="513"/>
      <c r="L205" s="513"/>
      <c r="M205" s="513"/>
      <c r="N205" s="513"/>
      <c r="O205" s="513"/>
      <c r="P205" s="513"/>
      <c r="Q205" s="513"/>
      <c r="R205" s="513"/>
      <c r="S205" s="513"/>
      <c r="T205" s="513"/>
      <c r="U205" s="513"/>
      <c r="V205" s="513"/>
      <c r="W205" s="513"/>
      <c r="X205" s="513"/>
      <c r="Y205" s="513"/>
      <c r="Z205" s="513"/>
      <c r="AA205" s="513"/>
      <c r="AB205" s="513"/>
      <c r="AC205" s="513"/>
      <c r="AD205" s="513"/>
      <c r="AE205" s="513"/>
      <c r="AF205" s="513"/>
      <c r="AG205" s="513"/>
      <c r="AH205" s="513"/>
      <c r="AI205" s="513"/>
      <c r="AJ205" s="513"/>
      <c r="AK205" s="513"/>
      <c r="AL205" s="513"/>
      <c r="AM205" s="513"/>
    </row>
    <row r="206" ht="24.0" customHeight="1">
      <c r="A206" s="516"/>
      <c r="B206" s="513"/>
      <c r="C206" s="513"/>
      <c r="D206" s="513"/>
      <c r="E206" s="516"/>
      <c r="F206" s="516"/>
      <c r="G206" s="516"/>
      <c r="H206" s="516"/>
      <c r="I206" s="513"/>
      <c r="J206" s="513"/>
      <c r="K206" s="513"/>
      <c r="L206" s="513"/>
      <c r="M206" s="513"/>
      <c r="N206" s="513"/>
      <c r="O206" s="513"/>
      <c r="P206" s="513"/>
      <c r="Q206" s="513"/>
      <c r="R206" s="513"/>
      <c r="S206" s="513"/>
      <c r="T206" s="513"/>
      <c r="U206" s="513"/>
      <c r="V206" s="513"/>
      <c r="W206" s="513"/>
      <c r="X206" s="513"/>
      <c r="Y206" s="513"/>
      <c r="Z206" s="513"/>
      <c r="AA206" s="513"/>
      <c r="AB206" s="513"/>
      <c r="AC206" s="513"/>
      <c r="AD206" s="513"/>
      <c r="AE206" s="513"/>
      <c r="AF206" s="513"/>
      <c r="AG206" s="513"/>
      <c r="AH206" s="513"/>
      <c r="AI206" s="513"/>
      <c r="AJ206" s="513"/>
      <c r="AK206" s="513"/>
      <c r="AL206" s="513"/>
      <c r="AM206" s="513"/>
    </row>
    <row r="207" ht="24.0" customHeight="1">
      <c r="A207" s="516"/>
      <c r="B207" s="513"/>
      <c r="C207" s="513"/>
      <c r="D207" s="513"/>
      <c r="E207" s="516"/>
      <c r="F207" s="516"/>
      <c r="G207" s="516"/>
      <c r="H207" s="516"/>
      <c r="I207" s="513"/>
      <c r="J207" s="513"/>
      <c r="K207" s="513"/>
      <c r="L207" s="513"/>
      <c r="M207" s="513"/>
      <c r="N207" s="513"/>
      <c r="O207" s="513"/>
      <c r="P207" s="513"/>
      <c r="Q207" s="513"/>
      <c r="R207" s="513"/>
      <c r="S207" s="513"/>
      <c r="T207" s="513"/>
      <c r="U207" s="513"/>
      <c r="V207" s="513"/>
      <c r="W207" s="513"/>
      <c r="X207" s="513"/>
      <c r="Y207" s="513"/>
      <c r="Z207" s="513"/>
      <c r="AA207" s="513"/>
      <c r="AB207" s="513"/>
      <c r="AC207" s="513"/>
      <c r="AD207" s="513"/>
      <c r="AE207" s="513"/>
      <c r="AF207" s="513"/>
      <c r="AG207" s="513"/>
      <c r="AH207" s="513"/>
      <c r="AI207" s="513"/>
      <c r="AJ207" s="513"/>
      <c r="AK207" s="513"/>
      <c r="AL207" s="513"/>
      <c r="AM207" s="513"/>
    </row>
    <row r="208" ht="24.0" customHeight="1">
      <c r="A208" s="516"/>
      <c r="B208" s="513"/>
      <c r="C208" s="513"/>
      <c r="D208" s="513"/>
      <c r="E208" s="516"/>
      <c r="F208" s="516"/>
      <c r="G208" s="516"/>
      <c r="H208" s="516"/>
      <c r="I208" s="513"/>
      <c r="J208" s="513"/>
      <c r="K208" s="513"/>
      <c r="L208" s="513"/>
      <c r="M208" s="513"/>
      <c r="N208" s="513"/>
      <c r="O208" s="513"/>
      <c r="P208" s="513"/>
      <c r="Q208" s="513"/>
      <c r="R208" s="513"/>
      <c r="S208" s="513"/>
      <c r="T208" s="513"/>
      <c r="U208" s="513"/>
      <c r="V208" s="513"/>
      <c r="W208" s="513"/>
      <c r="X208" s="513"/>
      <c r="Y208" s="513"/>
      <c r="Z208" s="513"/>
      <c r="AA208" s="513"/>
      <c r="AB208" s="513"/>
      <c r="AC208" s="513"/>
      <c r="AD208" s="513"/>
      <c r="AE208" s="513"/>
      <c r="AF208" s="513"/>
      <c r="AG208" s="513"/>
      <c r="AH208" s="513"/>
      <c r="AI208" s="513"/>
      <c r="AJ208" s="513"/>
      <c r="AK208" s="513"/>
      <c r="AL208" s="513"/>
      <c r="AM208" s="513"/>
    </row>
    <row r="209" ht="24.0" customHeight="1">
      <c r="A209" s="516"/>
      <c r="B209" s="513"/>
      <c r="C209" s="513"/>
      <c r="D209" s="513"/>
      <c r="E209" s="516"/>
      <c r="F209" s="516"/>
      <c r="G209" s="516"/>
      <c r="H209" s="516"/>
      <c r="I209" s="513"/>
      <c r="J209" s="513"/>
      <c r="K209" s="513"/>
      <c r="L209" s="513"/>
      <c r="M209" s="513"/>
      <c r="N209" s="513"/>
      <c r="O209" s="513"/>
      <c r="P209" s="513"/>
      <c r="Q209" s="513"/>
      <c r="R209" s="513"/>
      <c r="S209" s="513"/>
      <c r="T209" s="513"/>
      <c r="U209" s="513"/>
      <c r="V209" s="513"/>
      <c r="W209" s="513"/>
      <c r="X209" s="513"/>
      <c r="Y209" s="513"/>
      <c r="Z209" s="513"/>
      <c r="AA209" s="513"/>
      <c r="AB209" s="513"/>
      <c r="AC209" s="513"/>
      <c r="AD209" s="513"/>
      <c r="AE209" s="513"/>
      <c r="AF209" s="513"/>
      <c r="AG209" s="513"/>
      <c r="AH209" s="513"/>
      <c r="AI209" s="513"/>
      <c r="AJ209" s="513"/>
      <c r="AK209" s="513"/>
      <c r="AL209" s="513"/>
      <c r="AM209" s="513"/>
    </row>
    <row r="210" ht="24.0" customHeight="1">
      <c r="A210" s="516"/>
      <c r="B210" s="513"/>
      <c r="C210" s="513"/>
      <c r="D210" s="513"/>
      <c r="E210" s="516"/>
      <c r="F210" s="516"/>
      <c r="G210" s="516"/>
      <c r="H210" s="516"/>
      <c r="I210" s="513"/>
      <c r="J210" s="513"/>
      <c r="K210" s="513"/>
      <c r="L210" s="513"/>
      <c r="M210" s="513"/>
      <c r="N210" s="513"/>
      <c r="O210" s="513"/>
      <c r="P210" s="513"/>
      <c r="Q210" s="513"/>
      <c r="R210" s="513"/>
      <c r="S210" s="513"/>
      <c r="T210" s="513"/>
      <c r="U210" s="513"/>
      <c r="V210" s="513"/>
      <c r="W210" s="513"/>
      <c r="X210" s="513"/>
      <c r="Y210" s="513"/>
      <c r="Z210" s="513"/>
      <c r="AA210" s="513"/>
      <c r="AB210" s="513"/>
      <c r="AC210" s="513"/>
      <c r="AD210" s="513"/>
      <c r="AE210" s="513"/>
      <c r="AF210" s="513"/>
      <c r="AG210" s="513"/>
      <c r="AH210" s="513"/>
      <c r="AI210" s="513"/>
      <c r="AJ210" s="513"/>
      <c r="AK210" s="513"/>
      <c r="AL210" s="513"/>
      <c r="AM210" s="513"/>
    </row>
    <row r="211" ht="24.0" customHeight="1">
      <c r="A211" s="516"/>
      <c r="B211" s="513"/>
      <c r="C211" s="513"/>
      <c r="D211" s="513"/>
      <c r="E211" s="516"/>
      <c r="F211" s="516"/>
      <c r="G211" s="516"/>
      <c r="H211" s="516"/>
      <c r="I211" s="513"/>
      <c r="J211" s="513"/>
      <c r="K211" s="513"/>
      <c r="L211" s="513"/>
      <c r="M211" s="513"/>
      <c r="N211" s="513"/>
      <c r="O211" s="513"/>
      <c r="P211" s="513"/>
      <c r="Q211" s="513"/>
      <c r="R211" s="513"/>
      <c r="S211" s="513"/>
      <c r="T211" s="513"/>
      <c r="U211" s="513"/>
      <c r="V211" s="513"/>
      <c r="W211" s="513"/>
      <c r="X211" s="513"/>
      <c r="Y211" s="513"/>
      <c r="Z211" s="513"/>
      <c r="AA211" s="513"/>
      <c r="AB211" s="513"/>
      <c r="AC211" s="513"/>
      <c r="AD211" s="513"/>
      <c r="AE211" s="513"/>
      <c r="AF211" s="513"/>
      <c r="AG211" s="513"/>
      <c r="AH211" s="513"/>
      <c r="AI211" s="513"/>
      <c r="AJ211" s="513"/>
      <c r="AK211" s="513"/>
      <c r="AL211" s="513"/>
      <c r="AM211" s="513"/>
    </row>
    <row r="212" ht="24.0" customHeight="1">
      <c r="A212" s="516"/>
      <c r="B212" s="513"/>
      <c r="C212" s="513"/>
      <c r="D212" s="513"/>
      <c r="E212" s="516"/>
      <c r="F212" s="516"/>
      <c r="G212" s="516"/>
      <c r="H212" s="516"/>
      <c r="I212" s="513"/>
      <c r="J212" s="513"/>
      <c r="K212" s="513"/>
      <c r="L212" s="513"/>
      <c r="M212" s="513"/>
      <c r="N212" s="513"/>
      <c r="O212" s="513"/>
      <c r="P212" s="513"/>
      <c r="Q212" s="513"/>
      <c r="R212" s="513"/>
      <c r="S212" s="513"/>
      <c r="T212" s="513"/>
      <c r="U212" s="513"/>
      <c r="V212" s="513"/>
      <c r="W212" s="513"/>
      <c r="X212" s="513"/>
      <c r="Y212" s="513"/>
      <c r="Z212" s="513"/>
      <c r="AA212" s="513"/>
      <c r="AB212" s="513"/>
      <c r="AC212" s="513"/>
      <c r="AD212" s="513"/>
      <c r="AE212" s="513"/>
      <c r="AF212" s="513"/>
      <c r="AG212" s="513"/>
      <c r="AH212" s="513"/>
      <c r="AI212" s="513"/>
      <c r="AJ212" s="513"/>
      <c r="AK212" s="513"/>
      <c r="AL212" s="513"/>
      <c r="AM212" s="513"/>
    </row>
    <row r="213" ht="24.0" customHeight="1">
      <c r="A213" s="516"/>
      <c r="B213" s="513"/>
      <c r="C213" s="513"/>
      <c r="D213" s="513"/>
      <c r="E213" s="516"/>
      <c r="F213" s="516"/>
      <c r="G213" s="516"/>
      <c r="H213" s="516"/>
      <c r="I213" s="513"/>
      <c r="J213" s="513"/>
      <c r="K213" s="513"/>
      <c r="L213" s="513"/>
      <c r="M213" s="513"/>
      <c r="N213" s="513"/>
      <c r="O213" s="513"/>
      <c r="P213" s="513"/>
      <c r="Q213" s="513"/>
      <c r="R213" s="513"/>
      <c r="S213" s="513"/>
      <c r="T213" s="513"/>
      <c r="U213" s="513"/>
      <c r="V213" s="513"/>
      <c r="W213" s="513"/>
      <c r="X213" s="513"/>
      <c r="Y213" s="513"/>
      <c r="Z213" s="513"/>
      <c r="AA213" s="513"/>
      <c r="AB213" s="513"/>
      <c r="AC213" s="513"/>
      <c r="AD213" s="513"/>
      <c r="AE213" s="513"/>
      <c r="AF213" s="513"/>
      <c r="AG213" s="513"/>
      <c r="AH213" s="513"/>
      <c r="AI213" s="513"/>
      <c r="AJ213" s="513"/>
      <c r="AK213" s="513"/>
      <c r="AL213" s="513"/>
      <c r="AM213" s="513"/>
    </row>
    <row r="214" ht="24.0" customHeight="1">
      <c r="A214" s="516"/>
      <c r="B214" s="513"/>
      <c r="C214" s="513"/>
      <c r="D214" s="513"/>
      <c r="E214" s="516"/>
      <c r="F214" s="516"/>
      <c r="G214" s="516"/>
      <c r="H214" s="516"/>
      <c r="I214" s="513"/>
      <c r="J214" s="513"/>
      <c r="K214" s="513"/>
      <c r="L214" s="513"/>
      <c r="M214" s="513"/>
      <c r="N214" s="513"/>
      <c r="O214" s="513"/>
      <c r="P214" s="513"/>
      <c r="Q214" s="513"/>
      <c r="R214" s="513"/>
      <c r="S214" s="513"/>
      <c r="T214" s="513"/>
      <c r="U214" s="513"/>
      <c r="V214" s="513"/>
      <c r="W214" s="513"/>
      <c r="X214" s="513"/>
      <c r="Y214" s="513"/>
      <c r="Z214" s="513"/>
      <c r="AA214" s="513"/>
      <c r="AB214" s="513"/>
      <c r="AC214" s="513"/>
      <c r="AD214" s="513"/>
      <c r="AE214" s="513"/>
      <c r="AF214" s="513"/>
      <c r="AG214" s="513"/>
      <c r="AH214" s="513"/>
      <c r="AI214" s="513"/>
      <c r="AJ214" s="513"/>
      <c r="AK214" s="513"/>
      <c r="AL214" s="513"/>
      <c r="AM214" s="513"/>
    </row>
    <row r="215" ht="24.0" customHeight="1">
      <c r="A215" s="516"/>
      <c r="B215" s="513"/>
      <c r="C215" s="513"/>
      <c r="D215" s="513"/>
      <c r="E215" s="516"/>
      <c r="F215" s="516"/>
      <c r="G215" s="516"/>
      <c r="H215" s="516"/>
      <c r="I215" s="513"/>
      <c r="J215" s="513"/>
      <c r="K215" s="513"/>
      <c r="L215" s="513"/>
      <c r="M215" s="513"/>
      <c r="N215" s="513"/>
      <c r="O215" s="513"/>
      <c r="P215" s="513"/>
      <c r="Q215" s="513"/>
      <c r="R215" s="513"/>
      <c r="S215" s="513"/>
      <c r="T215" s="513"/>
      <c r="U215" s="513"/>
      <c r="V215" s="513"/>
      <c r="W215" s="513"/>
      <c r="X215" s="513"/>
      <c r="Y215" s="513"/>
      <c r="Z215" s="513"/>
      <c r="AA215" s="513"/>
      <c r="AB215" s="513"/>
      <c r="AC215" s="513"/>
      <c r="AD215" s="513"/>
      <c r="AE215" s="513"/>
      <c r="AF215" s="513"/>
      <c r="AG215" s="513"/>
      <c r="AH215" s="513"/>
      <c r="AI215" s="513"/>
      <c r="AJ215" s="513"/>
      <c r="AK215" s="513"/>
      <c r="AL215" s="513"/>
      <c r="AM215" s="513"/>
    </row>
    <row r="216" ht="24.0" customHeight="1">
      <c r="A216" s="516"/>
      <c r="B216" s="513"/>
      <c r="C216" s="513"/>
      <c r="D216" s="513"/>
      <c r="E216" s="516"/>
      <c r="F216" s="516"/>
      <c r="G216" s="516"/>
      <c r="H216" s="516"/>
      <c r="I216" s="513"/>
      <c r="J216" s="513"/>
      <c r="K216" s="513"/>
      <c r="L216" s="513"/>
      <c r="M216" s="513"/>
      <c r="N216" s="513"/>
      <c r="O216" s="513"/>
      <c r="P216" s="513"/>
      <c r="Q216" s="513"/>
      <c r="R216" s="513"/>
      <c r="S216" s="513"/>
      <c r="T216" s="513"/>
      <c r="U216" s="513"/>
      <c r="V216" s="513"/>
      <c r="W216" s="513"/>
      <c r="X216" s="513"/>
      <c r="Y216" s="513"/>
      <c r="Z216" s="513"/>
      <c r="AA216" s="513"/>
      <c r="AB216" s="513"/>
      <c r="AC216" s="513"/>
      <c r="AD216" s="513"/>
      <c r="AE216" s="513"/>
      <c r="AF216" s="513"/>
      <c r="AG216" s="513"/>
      <c r="AH216" s="513"/>
      <c r="AI216" s="513"/>
      <c r="AJ216" s="513"/>
      <c r="AK216" s="513"/>
      <c r="AL216" s="513"/>
      <c r="AM216" s="513"/>
    </row>
    <row r="217" ht="24.0" customHeight="1">
      <c r="A217" s="516"/>
      <c r="B217" s="513"/>
      <c r="C217" s="513"/>
      <c r="D217" s="513"/>
      <c r="E217" s="516"/>
      <c r="F217" s="516"/>
      <c r="G217" s="516"/>
      <c r="H217" s="516"/>
      <c r="I217" s="513"/>
      <c r="J217" s="513"/>
      <c r="K217" s="513"/>
      <c r="L217" s="513"/>
      <c r="M217" s="513"/>
      <c r="N217" s="513"/>
      <c r="O217" s="513"/>
      <c r="P217" s="513"/>
      <c r="Q217" s="513"/>
      <c r="R217" s="513"/>
      <c r="S217" s="513"/>
      <c r="T217" s="513"/>
      <c r="U217" s="513"/>
      <c r="V217" s="513"/>
      <c r="W217" s="513"/>
      <c r="X217" s="513"/>
      <c r="Y217" s="513"/>
      <c r="Z217" s="513"/>
      <c r="AA217" s="513"/>
      <c r="AB217" s="513"/>
      <c r="AC217" s="513"/>
      <c r="AD217" s="513"/>
      <c r="AE217" s="513"/>
      <c r="AF217" s="513"/>
      <c r="AG217" s="513"/>
      <c r="AH217" s="513"/>
      <c r="AI217" s="513"/>
      <c r="AJ217" s="513"/>
      <c r="AK217" s="513"/>
      <c r="AL217" s="513"/>
      <c r="AM217" s="513"/>
    </row>
    <row r="218" ht="24.0" customHeight="1">
      <c r="A218" s="516"/>
      <c r="B218" s="513"/>
      <c r="C218" s="513"/>
      <c r="D218" s="513"/>
      <c r="E218" s="516"/>
      <c r="F218" s="516"/>
      <c r="G218" s="516"/>
      <c r="H218" s="516"/>
      <c r="I218" s="513"/>
      <c r="J218" s="513"/>
      <c r="K218" s="513"/>
      <c r="L218" s="513"/>
      <c r="M218" s="513"/>
      <c r="N218" s="513"/>
      <c r="O218" s="513"/>
      <c r="P218" s="513"/>
      <c r="Q218" s="513"/>
      <c r="R218" s="513"/>
      <c r="S218" s="513"/>
      <c r="T218" s="513"/>
      <c r="U218" s="513"/>
      <c r="V218" s="513"/>
      <c r="W218" s="513"/>
      <c r="X218" s="513"/>
      <c r="Y218" s="513"/>
      <c r="Z218" s="513"/>
      <c r="AA218" s="513"/>
      <c r="AB218" s="513"/>
      <c r="AC218" s="513"/>
      <c r="AD218" s="513"/>
      <c r="AE218" s="513"/>
      <c r="AF218" s="513"/>
      <c r="AG218" s="513"/>
      <c r="AH218" s="513"/>
      <c r="AI218" s="513"/>
      <c r="AJ218" s="513"/>
      <c r="AK218" s="513"/>
      <c r="AL218" s="513"/>
      <c r="AM218" s="513"/>
    </row>
    <row r="219" ht="24.0" customHeight="1">
      <c r="A219" s="516"/>
      <c r="B219" s="513"/>
      <c r="C219" s="513"/>
      <c r="D219" s="513"/>
      <c r="E219" s="516"/>
      <c r="F219" s="516"/>
      <c r="G219" s="516"/>
      <c r="H219" s="516"/>
      <c r="I219" s="513"/>
      <c r="J219" s="513"/>
      <c r="K219" s="513"/>
      <c r="L219" s="513"/>
      <c r="M219" s="513"/>
      <c r="N219" s="513"/>
      <c r="O219" s="513"/>
      <c r="P219" s="513"/>
      <c r="Q219" s="513"/>
      <c r="R219" s="513"/>
      <c r="S219" s="513"/>
      <c r="T219" s="513"/>
      <c r="U219" s="513"/>
      <c r="V219" s="513"/>
      <c r="W219" s="513"/>
      <c r="X219" s="513"/>
      <c r="Y219" s="513"/>
      <c r="Z219" s="513"/>
      <c r="AA219" s="513"/>
      <c r="AB219" s="513"/>
      <c r="AC219" s="513"/>
      <c r="AD219" s="513"/>
      <c r="AE219" s="513"/>
      <c r="AF219" s="513"/>
      <c r="AG219" s="513"/>
      <c r="AH219" s="513"/>
      <c r="AI219" s="513"/>
      <c r="AJ219" s="513"/>
      <c r="AK219" s="513"/>
      <c r="AL219" s="513"/>
      <c r="AM219" s="513"/>
    </row>
    <row r="220" ht="24.0" customHeight="1">
      <c r="A220" s="516"/>
      <c r="B220" s="513"/>
      <c r="C220" s="513"/>
      <c r="D220" s="513"/>
      <c r="E220" s="516"/>
      <c r="F220" s="516"/>
      <c r="G220" s="516"/>
      <c r="H220" s="516"/>
      <c r="I220" s="513"/>
      <c r="J220" s="513"/>
      <c r="K220" s="513"/>
      <c r="L220" s="513"/>
      <c r="M220" s="513"/>
      <c r="N220" s="513"/>
      <c r="O220" s="513"/>
      <c r="P220" s="513"/>
      <c r="Q220" s="513"/>
      <c r="R220" s="513"/>
      <c r="S220" s="513"/>
      <c r="T220" s="513"/>
      <c r="U220" s="513"/>
      <c r="V220" s="513"/>
      <c r="W220" s="513"/>
      <c r="X220" s="513"/>
      <c r="Y220" s="513"/>
      <c r="Z220" s="513"/>
      <c r="AA220" s="513"/>
      <c r="AB220" s="513"/>
      <c r="AC220" s="513"/>
      <c r="AD220" s="513"/>
      <c r="AE220" s="513"/>
      <c r="AF220" s="513"/>
      <c r="AG220" s="513"/>
      <c r="AH220" s="513"/>
      <c r="AI220" s="513"/>
      <c r="AJ220" s="513"/>
      <c r="AK220" s="513"/>
      <c r="AL220" s="513"/>
      <c r="AM220" s="513"/>
    </row>
    <row r="221" ht="24.0" customHeight="1">
      <c r="A221" s="516"/>
      <c r="B221" s="513"/>
      <c r="C221" s="513"/>
      <c r="D221" s="513"/>
      <c r="E221" s="516"/>
      <c r="F221" s="516"/>
      <c r="G221" s="516"/>
      <c r="H221" s="516"/>
      <c r="I221" s="513"/>
      <c r="J221" s="513"/>
      <c r="K221" s="513"/>
      <c r="L221" s="513"/>
      <c r="M221" s="513"/>
      <c r="N221" s="513"/>
      <c r="O221" s="513"/>
      <c r="P221" s="513"/>
      <c r="Q221" s="513"/>
      <c r="R221" s="513"/>
      <c r="S221" s="513"/>
      <c r="T221" s="513"/>
      <c r="U221" s="513"/>
      <c r="V221" s="513"/>
      <c r="W221" s="513"/>
      <c r="X221" s="513"/>
      <c r="Y221" s="513"/>
      <c r="Z221" s="513"/>
      <c r="AA221" s="513"/>
      <c r="AB221" s="513"/>
      <c r="AC221" s="513"/>
      <c r="AD221" s="513"/>
      <c r="AE221" s="513"/>
      <c r="AF221" s="513"/>
      <c r="AG221" s="513"/>
      <c r="AH221" s="513"/>
      <c r="AI221" s="513"/>
      <c r="AJ221" s="513"/>
      <c r="AK221" s="513"/>
      <c r="AL221" s="513"/>
      <c r="AM221" s="513"/>
    </row>
    <row r="222" ht="24.0" customHeight="1">
      <c r="A222" s="516"/>
      <c r="B222" s="513"/>
      <c r="C222" s="513"/>
      <c r="D222" s="513"/>
      <c r="E222" s="516"/>
      <c r="F222" s="516"/>
      <c r="G222" s="516"/>
      <c r="H222" s="516"/>
      <c r="I222" s="513"/>
      <c r="J222" s="513"/>
      <c r="K222" s="513"/>
      <c r="L222" s="513"/>
      <c r="M222" s="513"/>
      <c r="N222" s="513"/>
      <c r="O222" s="513"/>
      <c r="P222" s="513"/>
      <c r="Q222" s="513"/>
      <c r="R222" s="513"/>
      <c r="S222" s="513"/>
      <c r="T222" s="513"/>
      <c r="U222" s="513"/>
      <c r="V222" s="513"/>
      <c r="W222" s="513"/>
      <c r="X222" s="513"/>
      <c r="Y222" s="513"/>
      <c r="Z222" s="513"/>
      <c r="AA222" s="513"/>
      <c r="AB222" s="513"/>
      <c r="AC222" s="513"/>
      <c r="AD222" s="513"/>
      <c r="AE222" s="513"/>
      <c r="AF222" s="513"/>
      <c r="AG222" s="513"/>
      <c r="AH222" s="513"/>
      <c r="AI222" s="513"/>
      <c r="AJ222" s="513"/>
      <c r="AK222" s="513"/>
      <c r="AL222" s="513"/>
      <c r="AM222" s="513"/>
    </row>
    <row r="223" ht="24.0" customHeight="1">
      <c r="A223" s="516"/>
      <c r="B223" s="513"/>
      <c r="C223" s="513"/>
      <c r="D223" s="513"/>
      <c r="E223" s="516"/>
      <c r="F223" s="516"/>
      <c r="G223" s="516"/>
      <c r="H223" s="516"/>
      <c r="I223" s="513"/>
      <c r="J223" s="513"/>
      <c r="K223" s="513"/>
      <c r="L223" s="513"/>
      <c r="M223" s="513"/>
      <c r="N223" s="513"/>
      <c r="O223" s="513"/>
      <c r="P223" s="513"/>
      <c r="Q223" s="513"/>
      <c r="R223" s="513"/>
      <c r="S223" s="513"/>
      <c r="T223" s="513"/>
      <c r="U223" s="513"/>
      <c r="V223" s="513"/>
      <c r="W223" s="513"/>
      <c r="X223" s="513"/>
      <c r="Y223" s="513"/>
      <c r="Z223" s="513"/>
      <c r="AA223" s="513"/>
      <c r="AB223" s="513"/>
      <c r="AC223" s="513"/>
      <c r="AD223" s="513"/>
      <c r="AE223" s="513"/>
      <c r="AF223" s="513"/>
      <c r="AG223" s="513"/>
      <c r="AH223" s="513"/>
      <c r="AI223" s="513"/>
      <c r="AJ223" s="513"/>
      <c r="AK223" s="513"/>
      <c r="AL223" s="513"/>
      <c r="AM223" s="513"/>
    </row>
    <row r="224" ht="24.0" customHeight="1">
      <c r="A224" s="516"/>
      <c r="B224" s="513"/>
      <c r="C224" s="513"/>
      <c r="D224" s="513"/>
      <c r="E224" s="516"/>
      <c r="F224" s="516"/>
      <c r="G224" s="516"/>
      <c r="H224" s="516"/>
      <c r="I224" s="513"/>
      <c r="J224" s="513"/>
      <c r="K224" s="513"/>
      <c r="L224" s="513"/>
      <c r="M224" s="513"/>
      <c r="N224" s="513"/>
      <c r="O224" s="513"/>
      <c r="P224" s="513"/>
      <c r="Q224" s="513"/>
      <c r="R224" s="513"/>
      <c r="S224" s="513"/>
      <c r="T224" s="513"/>
      <c r="U224" s="513"/>
      <c r="V224" s="513"/>
      <c r="W224" s="513"/>
      <c r="X224" s="513"/>
      <c r="Y224" s="513"/>
      <c r="Z224" s="513"/>
      <c r="AA224" s="513"/>
      <c r="AB224" s="513"/>
      <c r="AC224" s="513"/>
      <c r="AD224" s="513"/>
      <c r="AE224" s="513"/>
      <c r="AF224" s="513"/>
      <c r="AG224" s="513"/>
      <c r="AH224" s="513"/>
      <c r="AI224" s="513"/>
      <c r="AJ224" s="513"/>
      <c r="AK224" s="513"/>
      <c r="AL224" s="513"/>
      <c r="AM224" s="513"/>
    </row>
    <row r="225" ht="24.0" customHeight="1">
      <c r="A225" s="516"/>
      <c r="B225" s="513"/>
      <c r="C225" s="513"/>
      <c r="D225" s="513"/>
      <c r="E225" s="516"/>
      <c r="F225" s="516"/>
      <c r="G225" s="516"/>
      <c r="H225" s="516"/>
      <c r="I225" s="513"/>
      <c r="J225" s="513"/>
      <c r="K225" s="513"/>
      <c r="L225" s="513"/>
      <c r="M225" s="513"/>
      <c r="N225" s="513"/>
      <c r="O225" s="513"/>
      <c r="P225" s="513"/>
      <c r="Q225" s="513"/>
      <c r="R225" s="513"/>
      <c r="S225" s="513"/>
      <c r="T225" s="513"/>
      <c r="U225" s="513"/>
      <c r="V225" s="513"/>
      <c r="W225" s="513"/>
      <c r="X225" s="513"/>
      <c r="Y225" s="513"/>
      <c r="Z225" s="513"/>
      <c r="AA225" s="513"/>
      <c r="AB225" s="513"/>
      <c r="AC225" s="513"/>
      <c r="AD225" s="513"/>
      <c r="AE225" s="513"/>
      <c r="AF225" s="513"/>
      <c r="AG225" s="513"/>
      <c r="AH225" s="513"/>
      <c r="AI225" s="513"/>
      <c r="AJ225" s="513"/>
      <c r="AK225" s="513"/>
      <c r="AL225" s="513"/>
      <c r="AM225" s="513"/>
    </row>
    <row r="226" ht="24.0" customHeight="1">
      <c r="A226" s="516"/>
      <c r="B226" s="513"/>
      <c r="C226" s="513"/>
      <c r="D226" s="513"/>
      <c r="E226" s="516"/>
      <c r="F226" s="516"/>
      <c r="G226" s="516"/>
      <c r="H226" s="516"/>
      <c r="I226" s="513"/>
      <c r="J226" s="513"/>
      <c r="K226" s="513"/>
      <c r="L226" s="513"/>
      <c r="M226" s="513"/>
      <c r="N226" s="513"/>
      <c r="O226" s="513"/>
      <c r="P226" s="513"/>
      <c r="Q226" s="513"/>
      <c r="R226" s="513"/>
      <c r="S226" s="513"/>
      <c r="T226" s="513"/>
      <c r="U226" s="513"/>
      <c r="V226" s="513"/>
      <c r="W226" s="513"/>
      <c r="X226" s="513"/>
      <c r="Y226" s="513"/>
      <c r="Z226" s="513"/>
      <c r="AA226" s="513"/>
      <c r="AB226" s="513"/>
      <c r="AC226" s="513"/>
      <c r="AD226" s="513"/>
      <c r="AE226" s="513"/>
      <c r="AF226" s="513"/>
      <c r="AG226" s="513"/>
      <c r="AH226" s="513"/>
      <c r="AI226" s="513"/>
      <c r="AJ226" s="513"/>
      <c r="AK226" s="513"/>
      <c r="AL226" s="513"/>
      <c r="AM226" s="513"/>
    </row>
    <row r="227" ht="24.0" customHeight="1">
      <c r="A227" s="516"/>
      <c r="B227" s="513"/>
      <c r="C227" s="513"/>
      <c r="D227" s="513"/>
      <c r="E227" s="516"/>
      <c r="F227" s="516"/>
      <c r="G227" s="516"/>
      <c r="H227" s="516"/>
      <c r="I227" s="513"/>
      <c r="J227" s="513"/>
      <c r="K227" s="513"/>
      <c r="L227" s="513"/>
      <c r="M227" s="513"/>
      <c r="N227" s="513"/>
      <c r="O227" s="513"/>
      <c r="P227" s="513"/>
      <c r="Q227" s="513"/>
      <c r="R227" s="513"/>
      <c r="S227" s="513"/>
      <c r="T227" s="513"/>
      <c r="U227" s="513"/>
      <c r="V227" s="513"/>
      <c r="W227" s="513"/>
      <c r="X227" s="513"/>
      <c r="Y227" s="513"/>
      <c r="Z227" s="513"/>
      <c r="AA227" s="513"/>
      <c r="AB227" s="513"/>
      <c r="AC227" s="513"/>
      <c r="AD227" s="513"/>
      <c r="AE227" s="513"/>
      <c r="AF227" s="513"/>
      <c r="AG227" s="513"/>
      <c r="AH227" s="513"/>
      <c r="AI227" s="513"/>
      <c r="AJ227" s="513"/>
      <c r="AK227" s="513"/>
      <c r="AL227" s="513"/>
      <c r="AM227" s="513"/>
    </row>
    <row r="228" ht="24.0" customHeight="1">
      <c r="A228" s="516"/>
      <c r="B228" s="513"/>
      <c r="C228" s="513"/>
      <c r="D228" s="513"/>
      <c r="E228" s="516"/>
      <c r="F228" s="516"/>
      <c r="G228" s="516"/>
      <c r="H228" s="516"/>
      <c r="I228" s="513"/>
      <c r="J228" s="513"/>
      <c r="K228" s="513"/>
      <c r="L228" s="513"/>
      <c r="M228" s="513"/>
      <c r="N228" s="513"/>
      <c r="O228" s="513"/>
      <c r="P228" s="513"/>
      <c r="Q228" s="513"/>
      <c r="R228" s="513"/>
      <c r="S228" s="513"/>
      <c r="T228" s="513"/>
      <c r="U228" s="513"/>
      <c r="V228" s="513"/>
      <c r="W228" s="513"/>
      <c r="X228" s="513"/>
      <c r="Y228" s="513"/>
      <c r="Z228" s="513"/>
      <c r="AA228" s="513"/>
      <c r="AB228" s="513"/>
      <c r="AC228" s="513"/>
      <c r="AD228" s="513"/>
      <c r="AE228" s="513"/>
      <c r="AF228" s="513"/>
      <c r="AG228" s="513"/>
      <c r="AH228" s="513"/>
      <c r="AI228" s="513"/>
      <c r="AJ228" s="513"/>
      <c r="AK228" s="513"/>
      <c r="AL228" s="513"/>
      <c r="AM228" s="513"/>
    </row>
    <row r="229" ht="24.0" customHeight="1">
      <c r="A229" s="516"/>
      <c r="B229" s="513"/>
      <c r="C229" s="513"/>
      <c r="D229" s="513"/>
      <c r="E229" s="516"/>
      <c r="F229" s="516"/>
      <c r="G229" s="516"/>
      <c r="H229" s="516"/>
      <c r="I229" s="513"/>
      <c r="J229" s="513"/>
      <c r="K229" s="513"/>
      <c r="L229" s="513"/>
      <c r="M229" s="513"/>
      <c r="N229" s="513"/>
      <c r="O229" s="513"/>
      <c r="P229" s="513"/>
      <c r="Q229" s="513"/>
      <c r="R229" s="513"/>
      <c r="S229" s="513"/>
      <c r="T229" s="513"/>
      <c r="U229" s="513"/>
      <c r="V229" s="513"/>
      <c r="W229" s="513"/>
      <c r="X229" s="513"/>
      <c r="Y229" s="513"/>
      <c r="Z229" s="513"/>
      <c r="AA229" s="513"/>
      <c r="AB229" s="513"/>
      <c r="AC229" s="513"/>
      <c r="AD229" s="513"/>
      <c r="AE229" s="513"/>
      <c r="AF229" s="513"/>
      <c r="AG229" s="513"/>
      <c r="AH229" s="513"/>
      <c r="AI229" s="513"/>
      <c r="AJ229" s="513"/>
      <c r="AK229" s="513"/>
      <c r="AL229" s="513"/>
      <c r="AM229" s="513"/>
    </row>
    <row r="230" ht="24.0" customHeight="1">
      <c r="A230" s="516"/>
      <c r="B230" s="513"/>
      <c r="C230" s="513"/>
      <c r="D230" s="513"/>
      <c r="E230" s="516"/>
      <c r="F230" s="516"/>
      <c r="G230" s="516"/>
      <c r="H230" s="516"/>
      <c r="I230" s="513"/>
      <c r="J230" s="513"/>
      <c r="K230" s="513"/>
      <c r="L230" s="513"/>
      <c r="M230" s="513"/>
      <c r="N230" s="513"/>
      <c r="O230" s="513"/>
      <c r="P230" s="513"/>
      <c r="Q230" s="513"/>
      <c r="R230" s="513"/>
      <c r="S230" s="513"/>
      <c r="T230" s="513"/>
      <c r="U230" s="513"/>
      <c r="V230" s="513"/>
      <c r="W230" s="513"/>
      <c r="X230" s="513"/>
      <c r="Y230" s="513"/>
      <c r="Z230" s="513"/>
      <c r="AA230" s="513"/>
      <c r="AB230" s="513"/>
      <c r="AC230" s="513"/>
      <c r="AD230" s="513"/>
      <c r="AE230" s="513"/>
      <c r="AF230" s="513"/>
      <c r="AG230" s="513"/>
      <c r="AH230" s="513"/>
      <c r="AI230" s="513"/>
      <c r="AJ230" s="513"/>
      <c r="AK230" s="513"/>
      <c r="AL230" s="513"/>
      <c r="AM230" s="513"/>
    </row>
    <row r="231" ht="24.0" customHeight="1">
      <c r="A231" s="516"/>
      <c r="B231" s="513"/>
      <c r="C231" s="513"/>
      <c r="D231" s="513"/>
      <c r="E231" s="516"/>
      <c r="F231" s="516"/>
      <c r="G231" s="516"/>
      <c r="H231" s="516"/>
      <c r="I231" s="513"/>
      <c r="J231" s="513"/>
      <c r="K231" s="513"/>
      <c r="L231" s="513"/>
      <c r="M231" s="513"/>
      <c r="N231" s="513"/>
      <c r="O231" s="513"/>
      <c r="P231" s="513"/>
      <c r="Q231" s="513"/>
      <c r="R231" s="513"/>
      <c r="S231" s="513"/>
      <c r="T231" s="513"/>
      <c r="U231" s="513"/>
      <c r="V231" s="513"/>
      <c r="W231" s="513"/>
      <c r="X231" s="513"/>
      <c r="Y231" s="513"/>
      <c r="Z231" s="513"/>
      <c r="AA231" s="513"/>
      <c r="AB231" s="513"/>
      <c r="AC231" s="513"/>
      <c r="AD231" s="513"/>
      <c r="AE231" s="513"/>
      <c r="AF231" s="513"/>
      <c r="AG231" s="513"/>
      <c r="AH231" s="513"/>
      <c r="AI231" s="513"/>
      <c r="AJ231" s="513"/>
      <c r="AK231" s="513"/>
      <c r="AL231" s="513"/>
      <c r="AM231" s="513"/>
    </row>
    <row r="232" ht="24.0" customHeight="1">
      <c r="A232" s="516"/>
      <c r="B232" s="513"/>
      <c r="C232" s="513"/>
      <c r="D232" s="513"/>
      <c r="E232" s="516"/>
      <c r="F232" s="516"/>
      <c r="G232" s="516"/>
      <c r="H232" s="516"/>
      <c r="I232" s="513"/>
      <c r="J232" s="513"/>
      <c r="K232" s="513"/>
      <c r="L232" s="513"/>
      <c r="M232" s="513"/>
      <c r="N232" s="513"/>
      <c r="O232" s="513"/>
      <c r="P232" s="513"/>
      <c r="Q232" s="513"/>
      <c r="R232" s="513"/>
      <c r="S232" s="513"/>
      <c r="T232" s="513"/>
      <c r="U232" s="513"/>
      <c r="V232" s="513"/>
      <c r="W232" s="513"/>
      <c r="X232" s="513"/>
      <c r="Y232" s="513"/>
      <c r="Z232" s="513"/>
      <c r="AA232" s="513"/>
      <c r="AB232" s="513"/>
      <c r="AC232" s="513"/>
      <c r="AD232" s="513"/>
      <c r="AE232" s="513"/>
      <c r="AF232" s="513"/>
      <c r="AG232" s="513"/>
      <c r="AH232" s="513"/>
      <c r="AI232" s="513"/>
      <c r="AJ232" s="513"/>
      <c r="AK232" s="513"/>
      <c r="AL232" s="513"/>
      <c r="AM232" s="513"/>
    </row>
    <row r="233" ht="24.0" customHeight="1">
      <c r="A233" s="516"/>
      <c r="B233" s="513"/>
      <c r="C233" s="513"/>
      <c r="D233" s="513"/>
      <c r="E233" s="516"/>
      <c r="F233" s="516"/>
      <c r="G233" s="516"/>
      <c r="H233" s="516"/>
      <c r="I233" s="513"/>
      <c r="J233" s="513"/>
      <c r="K233" s="513"/>
      <c r="L233" s="513"/>
      <c r="M233" s="513"/>
      <c r="N233" s="513"/>
      <c r="O233" s="513"/>
      <c r="P233" s="513"/>
      <c r="Q233" s="513"/>
      <c r="R233" s="513"/>
      <c r="S233" s="513"/>
      <c r="T233" s="513"/>
      <c r="U233" s="513"/>
      <c r="V233" s="513"/>
      <c r="W233" s="513"/>
      <c r="X233" s="513"/>
      <c r="Y233" s="513"/>
      <c r="Z233" s="513"/>
      <c r="AA233" s="513"/>
      <c r="AB233" s="513"/>
      <c r="AC233" s="513"/>
      <c r="AD233" s="513"/>
      <c r="AE233" s="513"/>
      <c r="AF233" s="513"/>
      <c r="AG233" s="513"/>
      <c r="AH233" s="513"/>
      <c r="AI233" s="513"/>
      <c r="AJ233" s="513"/>
      <c r="AK233" s="513"/>
      <c r="AL233" s="513"/>
      <c r="AM233" s="513"/>
    </row>
    <row r="234" ht="24.0" customHeight="1">
      <c r="A234" s="516"/>
      <c r="B234" s="513"/>
      <c r="C234" s="513"/>
      <c r="D234" s="513"/>
      <c r="E234" s="516"/>
      <c r="F234" s="516"/>
      <c r="G234" s="516"/>
      <c r="H234" s="516"/>
      <c r="I234" s="513"/>
      <c r="J234" s="513"/>
      <c r="K234" s="513"/>
      <c r="L234" s="513"/>
      <c r="M234" s="513"/>
      <c r="N234" s="513"/>
      <c r="O234" s="513"/>
      <c r="P234" s="513"/>
      <c r="Q234" s="513"/>
      <c r="R234" s="513"/>
      <c r="S234" s="513"/>
      <c r="T234" s="513"/>
      <c r="U234" s="513"/>
      <c r="V234" s="513"/>
      <c r="W234" s="513"/>
      <c r="X234" s="513"/>
      <c r="Y234" s="513"/>
      <c r="Z234" s="513"/>
      <c r="AA234" s="513"/>
      <c r="AB234" s="513"/>
      <c r="AC234" s="513"/>
      <c r="AD234" s="513"/>
      <c r="AE234" s="513"/>
      <c r="AF234" s="513"/>
      <c r="AG234" s="513"/>
      <c r="AH234" s="513"/>
      <c r="AI234" s="513"/>
      <c r="AJ234" s="513"/>
      <c r="AK234" s="513"/>
      <c r="AL234" s="513"/>
      <c r="AM234" s="513"/>
    </row>
    <row r="235" ht="24.0" customHeight="1">
      <c r="A235" s="516"/>
      <c r="B235" s="513"/>
      <c r="C235" s="513"/>
      <c r="D235" s="513"/>
      <c r="E235" s="516"/>
      <c r="F235" s="516"/>
      <c r="G235" s="516"/>
      <c r="H235" s="516"/>
      <c r="I235" s="513"/>
      <c r="J235" s="513"/>
      <c r="K235" s="513"/>
      <c r="L235" s="513"/>
      <c r="M235" s="513"/>
      <c r="N235" s="513"/>
      <c r="O235" s="513"/>
      <c r="P235" s="513"/>
      <c r="Q235" s="513"/>
      <c r="R235" s="513"/>
      <c r="S235" s="513"/>
      <c r="T235" s="513"/>
      <c r="U235" s="513"/>
      <c r="V235" s="513"/>
      <c r="W235" s="513"/>
      <c r="X235" s="513"/>
      <c r="Y235" s="513"/>
      <c r="Z235" s="513"/>
      <c r="AA235" s="513"/>
      <c r="AB235" s="513"/>
      <c r="AC235" s="513"/>
      <c r="AD235" s="513"/>
      <c r="AE235" s="513"/>
      <c r="AF235" s="513"/>
      <c r="AG235" s="513"/>
      <c r="AH235" s="513"/>
      <c r="AI235" s="513"/>
      <c r="AJ235" s="513"/>
      <c r="AK235" s="513"/>
      <c r="AL235" s="513"/>
      <c r="AM235" s="513"/>
    </row>
    <row r="236" ht="24.0" customHeight="1">
      <c r="A236" s="516"/>
      <c r="B236" s="513"/>
      <c r="C236" s="513"/>
      <c r="D236" s="513"/>
      <c r="E236" s="516"/>
      <c r="F236" s="516"/>
      <c r="G236" s="516"/>
      <c r="H236" s="516"/>
      <c r="I236" s="513"/>
      <c r="J236" s="513"/>
      <c r="K236" s="513"/>
      <c r="L236" s="513"/>
      <c r="M236" s="513"/>
      <c r="N236" s="513"/>
      <c r="O236" s="513"/>
      <c r="P236" s="513"/>
      <c r="Q236" s="513"/>
      <c r="R236" s="513"/>
      <c r="S236" s="513"/>
      <c r="T236" s="513"/>
      <c r="U236" s="513"/>
      <c r="V236" s="513"/>
      <c r="W236" s="513"/>
      <c r="X236" s="513"/>
      <c r="Y236" s="513"/>
      <c r="Z236" s="513"/>
      <c r="AA236" s="513"/>
      <c r="AB236" s="513"/>
      <c r="AC236" s="513"/>
      <c r="AD236" s="513"/>
      <c r="AE236" s="513"/>
      <c r="AF236" s="513"/>
      <c r="AG236" s="513"/>
      <c r="AH236" s="513"/>
      <c r="AI236" s="513"/>
      <c r="AJ236" s="513"/>
      <c r="AK236" s="513"/>
      <c r="AL236" s="513"/>
      <c r="AM236" s="513"/>
    </row>
    <row r="237" ht="24.0" customHeight="1">
      <c r="A237" s="516"/>
      <c r="B237" s="513"/>
      <c r="C237" s="513"/>
      <c r="D237" s="513"/>
      <c r="E237" s="516"/>
      <c r="F237" s="516"/>
      <c r="G237" s="516"/>
      <c r="H237" s="516"/>
      <c r="I237" s="513"/>
      <c r="J237" s="513"/>
      <c r="K237" s="513"/>
      <c r="L237" s="513"/>
      <c r="M237" s="513"/>
      <c r="N237" s="513"/>
      <c r="O237" s="513"/>
      <c r="P237" s="513"/>
      <c r="Q237" s="513"/>
      <c r="R237" s="513"/>
      <c r="S237" s="513"/>
      <c r="T237" s="513"/>
      <c r="U237" s="513"/>
      <c r="V237" s="513"/>
      <c r="W237" s="513"/>
      <c r="X237" s="513"/>
      <c r="Y237" s="513"/>
      <c r="Z237" s="513"/>
      <c r="AA237" s="513"/>
      <c r="AB237" s="513"/>
      <c r="AC237" s="513"/>
      <c r="AD237" s="513"/>
      <c r="AE237" s="513"/>
      <c r="AF237" s="513"/>
      <c r="AG237" s="513"/>
      <c r="AH237" s="513"/>
      <c r="AI237" s="513"/>
      <c r="AJ237" s="513"/>
      <c r="AK237" s="513"/>
      <c r="AL237" s="513"/>
      <c r="AM237" s="513"/>
    </row>
    <row r="238" ht="24.0" customHeight="1">
      <c r="A238" s="516"/>
      <c r="B238" s="513"/>
      <c r="C238" s="513"/>
      <c r="D238" s="513"/>
      <c r="E238" s="516"/>
      <c r="F238" s="516"/>
      <c r="G238" s="516"/>
      <c r="H238" s="516"/>
      <c r="I238" s="513"/>
      <c r="J238" s="513"/>
      <c r="K238" s="513"/>
      <c r="L238" s="513"/>
      <c r="M238" s="513"/>
      <c r="N238" s="513"/>
      <c r="O238" s="513"/>
      <c r="P238" s="513"/>
      <c r="Q238" s="513"/>
      <c r="R238" s="513"/>
      <c r="S238" s="513"/>
      <c r="T238" s="513"/>
      <c r="U238" s="513"/>
      <c r="V238" s="513"/>
      <c r="W238" s="513"/>
      <c r="X238" s="513"/>
      <c r="Y238" s="513"/>
      <c r="Z238" s="513"/>
      <c r="AA238" s="513"/>
      <c r="AB238" s="513"/>
      <c r="AC238" s="513"/>
      <c r="AD238" s="513"/>
      <c r="AE238" s="513"/>
      <c r="AF238" s="513"/>
      <c r="AG238" s="513"/>
      <c r="AH238" s="513"/>
      <c r="AI238" s="513"/>
      <c r="AJ238" s="513"/>
      <c r="AK238" s="513"/>
      <c r="AL238" s="513"/>
      <c r="AM238" s="513"/>
    </row>
    <row r="239" ht="24.0" customHeight="1">
      <c r="A239" s="516"/>
      <c r="B239" s="513"/>
      <c r="C239" s="513"/>
      <c r="D239" s="513"/>
      <c r="E239" s="516"/>
      <c r="F239" s="516"/>
      <c r="G239" s="516"/>
      <c r="H239" s="516"/>
      <c r="I239" s="513"/>
      <c r="J239" s="513"/>
      <c r="K239" s="513"/>
      <c r="L239" s="513"/>
      <c r="M239" s="513"/>
      <c r="N239" s="513"/>
      <c r="O239" s="513"/>
      <c r="P239" s="513"/>
      <c r="Q239" s="513"/>
      <c r="R239" s="513"/>
      <c r="S239" s="513"/>
      <c r="T239" s="513"/>
      <c r="U239" s="513"/>
      <c r="V239" s="513"/>
      <c r="W239" s="513"/>
      <c r="X239" s="513"/>
      <c r="Y239" s="513"/>
      <c r="Z239" s="513"/>
      <c r="AA239" s="513"/>
      <c r="AB239" s="513"/>
      <c r="AC239" s="513"/>
      <c r="AD239" s="513"/>
      <c r="AE239" s="513"/>
      <c r="AF239" s="513"/>
      <c r="AG239" s="513"/>
      <c r="AH239" s="513"/>
      <c r="AI239" s="513"/>
      <c r="AJ239" s="513"/>
      <c r="AK239" s="513"/>
      <c r="AL239" s="513"/>
      <c r="AM239" s="513"/>
    </row>
    <row r="240" ht="24.0" customHeight="1">
      <c r="A240" s="516"/>
      <c r="B240" s="513"/>
      <c r="C240" s="513"/>
      <c r="D240" s="513"/>
      <c r="E240" s="516"/>
      <c r="F240" s="516"/>
      <c r="G240" s="516"/>
      <c r="H240" s="516"/>
      <c r="I240" s="513"/>
      <c r="J240" s="513"/>
      <c r="K240" s="513"/>
      <c r="L240" s="513"/>
      <c r="M240" s="513"/>
      <c r="N240" s="513"/>
      <c r="O240" s="513"/>
      <c r="P240" s="513"/>
      <c r="Q240" s="513"/>
      <c r="R240" s="513"/>
      <c r="S240" s="513"/>
      <c r="T240" s="513"/>
      <c r="U240" s="513"/>
      <c r="V240" s="513"/>
      <c r="W240" s="513"/>
      <c r="X240" s="513"/>
      <c r="Y240" s="513"/>
      <c r="Z240" s="513"/>
      <c r="AA240" s="513"/>
      <c r="AB240" s="513"/>
      <c r="AC240" s="513"/>
      <c r="AD240" s="513"/>
      <c r="AE240" s="513"/>
      <c r="AF240" s="513"/>
      <c r="AG240" s="513"/>
      <c r="AH240" s="513"/>
      <c r="AI240" s="513"/>
      <c r="AJ240" s="513"/>
      <c r="AK240" s="513"/>
      <c r="AL240" s="513"/>
      <c r="AM240" s="513"/>
    </row>
    <row r="241" ht="24.0" customHeight="1">
      <c r="A241" s="516"/>
      <c r="B241" s="513"/>
      <c r="C241" s="513"/>
      <c r="D241" s="513"/>
      <c r="E241" s="516"/>
      <c r="F241" s="516"/>
      <c r="G241" s="516"/>
      <c r="H241" s="516"/>
      <c r="I241" s="513"/>
      <c r="J241" s="513"/>
      <c r="K241" s="513"/>
      <c r="L241" s="513"/>
      <c r="M241" s="513"/>
      <c r="N241" s="513"/>
      <c r="O241" s="513"/>
      <c r="P241" s="513"/>
      <c r="Q241" s="513"/>
      <c r="R241" s="513"/>
      <c r="S241" s="513"/>
      <c r="T241" s="513"/>
      <c r="U241" s="513"/>
      <c r="V241" s="513"/>
      <c r="W241" s="513"/>
      <c r="X241" s="513"/>
      <c r="Y241" s="513"/>
      <c r="Z241" s="513"/>
      <c r="AA241" s="513"/>
      <c r="AB241" s="513"/>
      <c r="AC241" s="513"/>
      <c r="AD241" s="513"/>
      <c r="AE241" s="513"/>
      <c r="AF241" s="513"/>
      <c r="AG241" s="513"/>
      <c r="AH241" s="513"/>
      <c r="AI241" s="513"/>
      <c r="AJ241" s="513"/>
      <c r="AK241" s="513"/>
      <c r="AL241" s="513"/>
      <c r="AM241" s="513"/>
    </row>
    <row r="242" ht="24.0" customHeight="1">
      <c r="A242" s="516"/>
      <c r="B242" s="513"/>
      <c r="C242" s="513"/>
      <c r="D242" s="513"/>
      <c r="E242" s="516"/>
      <c r="F242" s="516"/>
      <c r="G242" s="516"/>
      <c r="H242" s="516"/>
      <c r="I242" s="513"/>
      <c r="J242" s="513"/>
      <c r="K242" s="513"/>
      <c r="L242" s="513"/>
      <c r="M242" s="513"/>
      <c r="N242" s="513"/>
      <c r="O242" s="513"/>
      <c r="P242" s="513"/>
      <c r="Q242" s="513"/>
      <c r="R242" s="513"/>
      <c r="S242" s="513"/>
      <c r="T242" s="513"/>
      <c r="U242" s="513"/>
      <c r="V242" s="513"/>
      <c r="W242" s="513"/>
      <c r="X242" s="513"/>
      <c r="Y242" s="513"/>
      <c r="Z242" s="513"/>
      <c r="AA242" s="513"/>
      <c r="AB242" s="513"/>
      <c r="AC242" s="513"/>
      <c r="AD242" s="513"/>
      <c r="AE242" s="513"/>
      <c r="AF242" s="513"/>
      <c r="AG242" s="513"/>
      <c r="AH242" s="513"/>
      <c r="AI242" s="513"/>
      <c r="AJ242" s="513"/>
      <c r="AK242" s="513"/>
      <c r="AL242" s="513"/>
      <c r="AM242" s="513"/>
    </row>
    <row r="243" ht="24.0" customHeight="1">
      <c r="A243" s="516"/>
      <c r="B243" s="513"/>
      <c r="C243" s="513"/>
      <c r="D243" s="513"/>
      <c r="E243" s="516"/>
      <c r="F243" s="516"/>
      <c r="G243" s="516"/>
      <c r="H243" s="516"/>
      <c r="I243" s="513"/>
      <c r="J243" s="513"/>
      <c r="K243" s="513"/>
      <c r="L243" s="513"/>
      <c r="M243" s="513"/>
      <c r="N243" s="513"/>
      <c r="O243" s="513"/>
      <c r="P243" s="513"/>
      <c r="Q243" s="513"/>
      <c r="R243" s="513"/>
      <c r="S243" s="513"/>
      <c r="T243" s="513"/>
      <c r="U243" s="513"/>
      <c r="V243" s="513"/>
      <c r="W243" s="513"/>
      <c r="X243" s="513"/>
      <c r="Y243" s="513"/>
      <c r="Z243" s="513"/>
      <c r="AA243" s="513"/>
      <c r="AB243" s="513"/>
      <c r="AC243" s="513"/>
      <c r="AD243" s="513"/>
      <c r="AE243" s="513"/>
      <c r="AF243" s="513"/>
      <c r="AG243" s="513"/>
      <c r="AH243" s="513"/>
      <c r="AI243" s="513"/>
      <c r="AJ243" s="513"/>
      <c r="AK243" s="513"/>
      <c r="AL243" s="513"/>
      <c r="AM243" s="513"/>
    </row>
    <row r="244" ht="24.0" customHeight="1">
      <c r="A244" s="516"/>
      <c r="B244" s="513"/>
      <c r="C244" s="513"/>
      <c r="D244" s="513"/>
      <c r="E244" s="516"/>
      <c r="F244" s="516"/>
      <c r="G244" s="516"/>
      <c r="H244" s="516"/>
      <c r="I244" s="513"/>
      <c r="J244" s="513"/>
      <c r="K244" s="513"/>
      <c r="L244" s="513"/>
      <c r="M244" s="513"/>
      <c r="N244" s="513"/>
      <c r="O244" s="513"/>
      <c r="P244" s="513"/>
      <c r="Q244" s="513"/>
      <c r="R244" s="513"/>
      <c r="S244" s="513"/>
      <c r="T244" s="513"/>
      <c r="U244" s="513"/>
      <c r="V244" s="513"/>
      <c r="W244" s="513"/>
      <c r="X244" s="513"/>
      <c r="Y244" s="513"/>
      <c r="Z244" s="513"/>
      <c r="AA244" s="513"/>
      <c r="AB244" s="513"/>
      <c r="AC244" s="513"/>
      <c r="AD244" s="513"/>
      <c r="AE244" s="513"/>
      <c r="AF244" s="513"/>
      <c r="AG244" s="513"/>
      <c r="AH244" s="513"/>
      <c r="AI244" s="513"/>
      <c r="AJ244" s="513"/>
      <c r="AK244" s="513"/>
      <c r="AL244" s="513"/>
      <c r="AM244" s="513"/>
    </row>
    <row r="245" ht="24.0" customHeight="1">
      <c r="A245" s="516"/>
      <c r="B245" s="513"/>
      <c r="C245" s="513"/>
      <c r="D245" s="513"/>
      <c r="E245" s="516"/>
      <c r="F245" s="516"/>
      <c r="G245" s="516"/>
      <c r="H245" s="516"/>
      <c r="I245" s="513"/>
      <c r="J245" s="513"/>
      <c r="K245" s="513"/>
      <c r="L245" s="513"/>
      <c r="M245" s="513"/>
      <c r="N245" s="513"/>
      <c r="O245" s="513"/>
      <c r="P245" s="513"/>
      <c r="Q245" s="513"/>
      <c r="R245" s="513"/>
      <c r="S245" s="513"/>
      <c r="T245" s="513"/>
      <c r="U245" s="513"/>
      <c r="V245" s="513"/>
      <c r="W245" s="513"/>
      <c r="X245" s="513"/>
      <c r="Y245" s="513"/>
      <c r="Z245" s="513"/>
      <c r="AA245" s="513"/>
      <c r="AB245" s="513"/>
      <c r="AC245" s="513"/>
      <c r="AD245" s="513"/>
      <c r="AE245" s="513"/>
      <c r="AF245" s="513"/>
      <c r="AG245" s="513"/>
      <c r="AH245" s="513"/>
      <c r="AI245" s="513"/>
      <c r="AJ245" s="513"/>
      <c r="AK245" s="513"/>
      <c r="AL245" s="513"/>
      <c r="AM245" s="513"/>
    </row>
    <row r="246" ht="24.0" customHeight="1">
      <c r="A246" s="516"/>
      <c r="B246" s="513"/>
      <c r="C246" s="513"/>
      <c r="D246" s="513"/>
      <c r="E246" s="516"/>
      <c r="F246" s="516"/>
      <c r="G246" s="516"/>
      <c r="H246" s="516"/>
      <c r="I246" s="513"/>
      <c r="J246" s="513"/>
      <c r="K246" s="513"/>
      <c r="L246" s="513"/>
      <c r="M246" s="513"/>
      <c r="N246" s="513"/>
      <c r="O246" s="513"/>
      <c r="P246" s="513"/>
      <c r="Q246" s="513"/>
      <c r="R246" s="513"/>
      <c r="S246" s="513"/>
      <c r="T246" s="513"/>
      <c r="U246" s="513"/>
      <c r="V246" s="513"/>
      <c r="W246" s="513"/>
      <c r="X246" s="513"/>
      <c r="Y246" s="513"/>
      <c r="Z246" s="513"/>
      <c r="AA246" s="513"/>
      <c r="AB246" s="513"/>
      <c r="AC246" s="513"/>
      <c r="AD246" s="513"/>
      <c r="AE246" s="513"/>
      <c r="AF246" s="513"/>
      <c r="AG246" s="513"/>
      <c r="AH246" s="513"/>
      <c r="AI246" s="513"/>
      <c r="AJ246" s="513"/>
      <c r="AK246" s="513"/>
      <c r="AL246" s="513"/>
      <c r="AM246" s="513"/>
    </row>
    <row r="247" ht="24.0" customHeight="1">
      <c r="A247" s="516"/>
      <c r="B247" s="513"/>
      <c r="C247" s="513"/>
      <c r="D247" s="513"/>
      <c r="E247" s="516"/>
      <c r="F247" s="516"/>
      <c r="G247" s="516"/>
      <c r="H247" s="516"/>
      <c r="I247" s="513"/>
      <c r="J247" s="513"/>
      <c r="K247" s="513"/>
      <c r="L247" s="513"/>
      <c r="M247" s="513"/>
      <c r="N247" s="513"/>
      <c r="O247" s="513"/>
      <c r="P247" s="513"/>
      <c r="Q247" s="513"/>
      <c r="R247" s="513"/>
      <c r="S247" s="513"/>
      <c r="T247" s="513"/>
      <c r="U247" s="513"/>
      <c r="V247" s="513"/>
      <c r="W247" s="513"/>
      <c r="X247" s="513"/>
      <c r="Y247" s="513"/>
      <c r="Z247" s="513"/>
      <c r="AA247" s="513"/>
      <c r="AB247" s="513"/>
      <c r="AC247" s="513"/>
      <c r="AD247" s="513"/>
      <c r="AE247" s="513"/>
      <c r="AF247" s="513"/>
      <c r="AG247" s="513"/>
      <c r="AH247" s="513"/>
      <c r="AI247" s="513"/>
      <c r="AJ247" s="513"/>
      <c r="AK247" s="513"/>
      <c r="AL247" s="513"/>
      <c r="AM247" s="513"/>
    </row>
    <row r="248" ht="24.0" customHeight="1">
      <c r="A248" s="516"/>
      <c r="B248" s="513"/>
      <c r="C248" s="513"/>
      <c r="D248" s="513"/>
      <c r="E248" s="516"/>
      <c r="F248" s="516"/>
      <c r="G248" s="516"/>
      <c r="H248" s="516"/>
      <c r="I248" s="513"/>
      <c r="J248" s="513"/>
      <c r="K248" s="513"/>
      <c r="L248" s="513"/>
      <c r="M248" s="513"/>
      <c r="N248" s="513"/>
      <c r="O248" s="513"/>
      <c r="P248" s="513"/>
      <c r="Q248" s="513"/>
      <c r="R248" s="513"/>
      <c r="S248" s="513"/>
      <c r="T248" s="513"/>
      <c r="U248" s="513"/>
      <c r="V248" s="513"/>
      <c r="W248" s="513"/>
      <c r="X248" s="513"/>
      <c r="Y248" s="513"/>
      <c r="Z248" s="513"/>
      <c r="AA248" s="513"/>
      <c r="AB248" s="513"/>
      <c r="AC248" s="513"/>
      <c r="AD248" s="513"/>
      <c r="AE248" s="513"/>
      <c r="AF248" s="513"/>
      <c r="AG248" s="513"/>
      <c r="AH248" s="513"/>
      <c r="AI248" s="513"/>
      <c r="AJ248" s="513"/>
      <c r="AK248" s="513"/>
      <c r="AL248" s="513"/>
      <c r="AM248" s="513"/>
    </row>
    <row r="249" ht="24.0" customHeight="1">
      <c r="A249" s="516"/>
      <c r="B249" s="513"/>
      <c r="C249" s="513"/>
      <c r="D249" s="513"/>
      <c r="E249" s="516"/>
      <c r="F249" s="516"/>
      <c r="G249" s="516"/>
      <c r="H249" s="516"/>
      <c r="I249" s="513"/>
      <c r="J249" s="513"/>
      <c r="K249" s="513"/>
      <c r="L249" s="513"/>
      <c r="M249" s="513"/>
      <c r="N249" s="513"/>
      <c r="O249" s="513"/>
      <c r="P249" s="513"/>
      <c r="Q249" s="513"/>
      <c r="R249" s="513"/>
      <c r="S249" s="513"/>
      <c r="T249" s="513"/>
      <c r="U249" s="513"/>
      <c r="V249" s="513"/>
      <c r="W249" s="513"/>
      <c r="X249" s="513"/>
      <c r="Y249" s="513"/>
      <c r="Z249" s="513"/>
      <c r="AA249" s="513"/>
      <c r="AB249" s="513"/>
      <c r="AC249" s="513"/>
      <c r="AD249" s="513"/>
      <c r="AE249" s="513"/>
      <c r="AF249" s="513"/>
      <c r="AG249" s="513"/>
      <c r="AH249" s="513"/>
      <c r="AI249" s="513"/>
      <c r="AJ249" s="513"/>
      <c r="AK249" s="513"/>
      <c r="AL249" s="513"/>
      <c r="AM249" s="513"/>
    </row>
    <row r="250" ht="24.0" customHeight="1">
      <c r="A250" s="516"/>
      <c r="B250" s="513"/>
      <c r="C250" s="513"/>
      <c r="D250" s="513"/>
      <c r="E250" s="516"/>
      <c r="F250" s="516"/>
      <c r="G250" s="516"/>
      <c r="H250" s="516"/>
      <c r="I250" s="513"/>
      <c r="J250" s="513"/>
      <c r="K250" s="513"/>
      <c r="L250" s="513"/>
      <c r="M250" s="513"/>
      <c r="N250" s="513"/>
      <c r="O250" s="513"/>
      <c r="P250" s="513"/>
      <c r="Q250" s="513"/>
      <c r="R250" s="513"/>
      <c r="S250" s="513"/>
      <c r="T250" s="513"/>
      <c r="U250" s="513"/>
      <c r="V250" s="513"/>
      <c r="W250" s="513"/>
      <c r="X250" s="513"/>
      <c r="Y250" s="513"/>
      <c r="Z250" s="513"/>
      <c r="AA250" s="513"/>
      <c r="AB250" s="513"/>
      <c r="AC250" s="513"/>
      <c r="AD250" s="513"/>
      <c r="AE250" s="513"/>
      <c r="AF250" s="513"/>
      <c r="AG250" s="513"/>
      <c r="AH250" s="513"/>
      <c r="AI250" s="513"/>
      <c r="AJ250" s="513"/>
      <c r="AK250" s="513"/>
      <c r="AL250" s="513"/>
      <c r="AM250" s="513"/>
    </row>
    <row r="251" ht="24.0" customHeight="1">
      <c r="A251" s="516"/>
      <c r="B251" s="513"/>
      <c r="C251" s="513"/>
      <c r="D251" s="513"/>
      <c r="E251" s="516"/>
      <c r="F251" s="516"/>
      <c r="G251" s="516"/>
      <c r="H251" s="516"/>
      <c r="I251" s="513"/>
      <c r="J251" s="513"/>
      <c r="K251" s="513"/>
      <c r="L251" s="513"/>
      <c r="M251" s="513"/>
      <c r="N251" s="513"/>
      <c r="O251" s="513"/>
      <c r="P251" s="513"/>
      <c r="Q251" s="513"/>
      <c r="R251" s="513"/>
      <c r="S251" s="513"/>
      <c r="T251" s="513"/>
      <c r="U251" s="513"/>
      <c r="V251" s="513"/>
      <c r="W251" s="513"/>
      <c r="X251" s="513"/>
      <c r="Y251" s="513"/>
      <c r="Z251" s="513"/>
      <c r="AA251" s="513"/>
      <c r="AB251" s="513"/>
      <c r="AC251" s="513"/>
      <c r="AD251" s="513"/>
      <c r="AE251" s="513"/>
      <c r="AF251" s="513"/>
      <c r="AG251" s="513"/>
      <c r="AH251" s="513"/>
      <c r="AI251" s="513"/>
      <c r="AJ251" s="513"/>
      <c r="AK251" s="513"/>
      <c r="AL251" s="513"/>
      <c r="AM251" s="513"/>
    </row>
    <row r="252" ht="24.0" customHeight="1">
      <c r="A252" s="516"/>
      <c r="B252" s="513"/>
      <c r="C252" s="513"/>
      <c r="D252" s="513"/>
      <c r="E252" s="516"/>
      <c r="F252" s="516"/>
      <c r="G252" s="516"/>
      <c r="H252" s="516"/>
      <c r="I252" s="513"/>
      <c r="J252" s="513"/>
      <c r="K252" s="513"/>
      <c r="L252" s="513"/>
      <c r="M252" s="513"/>
      <c r="N252" s="513"/>
      <c r="O252" s="513"/>
      <c r="P252" s="513"/>
      <c r="Q252" s="513"/>
      <c r="R252" s="513"/>
      <c r="S252" s="513"/>
      <c r="T252" s="513"/>
      <c r="U252" s="513"/>
      <c r="V252" s="513"/>
      <c r="W252" s="513"/>
      <c r="X252" s="513"/>
      <c r="Y252" s="513"/>
      <c r="Z252" s="513"/>
      <c r="AA252" s="513"/>
      <c r="AB252" s="513"/>
      <c r="AC252" s="513"/>
      <c r="AD252" s="513"/>
      <c r="AE252" s="513"/>
      <c r="AF252" s="513"/>
      <c r="AG252" s="513"/>
      <c r="AH252" s="513"/>
      <c r="AI252" s="513"/>
      <c r="AJ252" s="513"/>
      <c r="AK252" s="513"/>
      <c r="AL252" s="513"/>
      <c r="AM252" s="513"/>
    </row>
    <row r="253" ht="24.0" customHeight="1">
      <c r="A253" s="516"/>
      <c r="B253" s="513"/>
      <c r="C253" s="513"/>
      <c r="D253" s="513"/>
      <c r="E253" s="516"/>
      <c r="F253" s="516"/>
      <c r="G253" s="516"/>
      <c r="H253" s="516"/>
      <c r="I253" s="513"/>
      <c r="J253" s="513"/>
      <c r="K253" s="513"/>
      <c r="L253" s="513"/>
      <c r="M253" s="513"/>
      <c r="N253" s="513"/>
      <c r="O253" s="513"/>
      <c r="P253" s="513"/>
      <c r="Q253" s="513"/>
      <c r="R253" s="513"/>
      <c r="S253" s="513"/>
      <c r="T253" s="513"/>
      <c r="U253" s="513"/>
      <c r="V253" s="513"/>
      <c r="W253" s="513"/>
      <c r="X253" s="513"/>
      <c r="Y253" s="513"/>
      <c r="Z253" s="513"/>
      <c r="AA253" s="513"/>
      <c r="AB253" s="513"/>
      <c r="AC253" s="513"/>
      <c r="AD253" s="513"/>
      <c r="AE253" s="513"/>
      <c r="AF253" s="513"/>
      <c r="AG253" s="513"/>
      <c r="AH253" s="513"/>
      <c r="AI253" s="513"/>
      <c r="AJ253" s="513"/>
      <c r="AK253" s="513"/>
      <c r="AL253" s="513"/>
      <c r="AM253" s="513"/>
    </row>
    <row r="254" ht="24.0" customHeight="1">
      <c r="A254" s="516"/>
      <c r="B254" s="513"/>
      <c r="C254" s="513"/>
      <c r="D254" s="513"/>
      <c r="E254" s="516"/>
      <c r="F254" s="516"/>
      <c r="G254" s="516"/>
      <c r="H254" s="516"/>
      <c r="I254" s="513"/>
      <c r="J254" s="513"/>
      <c r="K254" s="513"/>
      <c r="L254" s="513"/>
      <c r="M254" s="513"/>
      <c r="N254" s="513"/>
      <c r="O254" s="513"/>
      <c r="P254" s="513"/>
      <c r="Q254" s="513"/>
      <c r="R254" s="513"/>
      <c r="S254" s="513"/>
      <c r="T254" s="513"/>
      <c r="U254" s="513"/>
      <c r="V254" s="513"/>
      <c r="W254" s="513"/>
      <c r="X254" s="513"/>
      <c r="Y254" s="513"/>
      <c r="Z254" s="513"/>
      <c r="AA254" s="513"/>
      <c r="AB254" s="513"/>
      <c r="AC254" s="513"/>
      <c r="AD254" s="513"/>
      <c r="AE254" s="513"/>
      <c r="AF254" s="513"/>
      <c r="AG254" s="513"/>
      <c r="AH254" s="513"/>
      <c r="AI254" s="513"/>
      <c r="AJ254" s="513"/>
      <c r="AK254" s="513"/>
      <c r="AL254" s="513"/>
      <c r="AM254" s="513"/>
    </row>
    <row r="255" ht="24.0" customHeight="1">
      <c r="A255" s="516"/>
      <c r="B255" s="513"/>
      <c r="C255" s="513"/>
      <c r="D255" s="513"/>
      <c r="E255" s="516"/>
      <c r="F255" s="516"/>
      <c r="G255" s="516"/>
      <c r="H255" s="516"/>
      <c r="I255" s="513"/>
      <c r="J255" s="513"/>
      <c r="K255" s="513"/>
      <c r="L255" s="513"/>
      <c r="M255" s="513"/>
      <c r="N255" s="513"/>
      <c r="O255" s="513"/>
      <c r="P255" s="513"/>
      <c r="Q255" s="513"/>
      <c r="R255" s="513"/>
      <c r="S255" s="513"/>
      <c r="T255" s="513"/>
      <c r="U255" s="513"/>
      <c r="V255" s="513"/>
      <c r="W255" s="513"/>
      <c r="X255" s="513"/>
      <c r="Y255" s="513"/>
      <c r="Z255" s="513"/>
      <c r="AA255" s="513"/>
      <c r="AB255" s="513"/>
      <c r="AC255" s="513"/>
      <c r="AD255" s="513"/>
      <c r="AE255" s="513"/>
      <c r="AF255" s="513"/>
      <c r="AG255" s="513"/>
      <c r="AH255" s="513"/>
      <c r="AI255" s="513"/>
      <c r="AJ255" s="513"/>
      <c r="AK255" s="513"/>
      <c r="AL255" s="513"/>
      <c r="AM255" s="513"/>
    </row>
    <row r="256" ht="24.0" customHeight="1">
      <c r="A256" s="516"/>
      <c r="B256" s="513"/>
      <c r="C256" s="513"/>
      <c r="D256" s="513"/>
      <c r="E256" s="516"/>
      <c r="F256" s="516"/>
      <c r="G256" s="516"/>
      <c r="H256" s="516"/>
      <c r="I256" s="513"/>
      <c r="J256" s="513"/>
      <c r="K256" s="513"/>
      <c r="L256" s="513"/>
      <c r="M256" s="513"/>
      <c r="N256" s="513"/>
      <c r="O256" s="513"/>
      <c r="P256" s="513"/>
      <c r="Q256" s="513"/>
      <c r="R256" s="513"/>
      <c r="S256" s="513"/>
      <c r="T256" s="513"/>
      <c r="U256" s="513"/>
      <c r="V256" s="513"/>
      <c r="W256" s="513"/>
      <c r="X256" s="513"/>
      <c r="Y256" s="513"/>
      <c r="Z256" s="513"/>
      <c r="AA256" s="513"/>
      <c r="AB256" s="513"/>
      <c r="AC256" s="513"/>
      <c r="AD256" s="513"/>
      <c r="AE256" s="513"/>
      <c r="AF256" s="513"/>
      <c r="AG256" s="513"/>
      <c r="AH256" s="513"/>
      <c r="AI256" s="513"/>
      <c r="AJ256" s="513"/>
      <c r="AK256" s="513"/>
      <c r="AL256" s="513"/>
      <c r="AM256" s="513"/>
    </row>
    <row r="257" ht="24.0" customHeight="1">
      <c r="A257" s="516"/>
      <c r="B257" s="513"/>
      <c r="C257" s="513"/>
      <c r="D257" s="513"/>
      <c r="E257" s="516"/>
      <c r="F257" s="516"/>
      <c r="G257" s="516"/>
      <c r="H257" s="516"/>
      <c r="I257" s="513"/>
      <c r="J257" s="513"/>
      <c r="K257" s="513"/>
      <c r="L257" s="513"/>
      <c r="M257" s="513"/>
      <c r="N257" s="513"/>
      <c r="O257" s="513"/>
      <c r="P257" s="513"/>
      <c r="Q257" s="513"/>
      <c r="R257" s="513"/>
      <c r="S257" s="513"/>
      <c r="T257" s="513"/>
      <c r="U257" s="513"/>
      <c r="V257" s="513"/>
      <c r="W257" s="513"/>
      <c r="X257" s="513"/>
      <c r="Y257" s="513"/>
      <c r="Z257" s="513"/>
      <c r="AA257" s="513"/>
      <c r="AB257" s="513"/>
      <c r="AC257" s="513"/>
      <c r="AD257" s="513"/>
      <c r="AE257" s="513"/>
      <c r="AF257" s="513"/>
      <c r="AG257" s="513"/>
      <c r="AH257" s="513"/>
      <c r="AI257" s="513"/>
      <c r="AJ257" s="513"/>
      <c r="AK257" s="513"/>
      <c r="AL257" s="513"/>
      <c r="AM257" s="513"/>
    </row>
    <row r="258" ht="24.0" customHeight="1">
      <c r="A258" s="516"/>
      <c r="B258" s="513"/>
      <c r="C258" s="513"/>
      <c r="D258" s="513"/>
      <c r="E258" s="516"/>
      <c r="F258" s="516"/>
      <c r="G258" s="516"/>
      <c r="H258" s="516"/>
      <c r="I258" s="513"/>
      <c r="J258" s="513"/>
      <c r="K258" s="513"/>
      <c r="L258" s="513"/>
      <c r="M258" s="513"/>
      <c r="N258" s="513"/>
      <c r="O258" s="513"/>
      <c r="P258" s="513"/>
      <c r="Q258" s="513"/>
      <c r="R258" s="513"/>
      <c r="S258" s="513"/>
      <c r="T258" s="513"/>
      <c r="U258" s="513"/>
      <c r="V258" s="513"/>
      <c r="W258" s="513"/>
      <c r="X258" s="513"/>
      <c r="Y258" s="513"/>
      <c r="Z258" s="513"/>
      <c r="AA258" s="513"/>
      <c r="AB258" s="513"/>
      <c r="AC258" s="513"/>
      <c r="AD258" s="513"/>
      <c r="AE258" s="513"/>
      <c r="AF258" s="513"/>
      <c r="AG258" s="513"/>
      <c r="AH258" s="513"/>
      <c r="AI258" s="513"/>
      <c r="AJ258" s="513"/>
      <c r="AK258" s="513"/>
      <c r="AL258" s="513"/>
      <c r="AM258" s="513"/>
    </row>
    <row r="259" ht="24.0" customHeight="1">
      <c r="A259" s="516"/>
      <c r="B259" s="513"/>
      <c r="C259" s="513"/>
      <c r="D259" s="513"/>
      <c r="E259" s="516"/>
      <c r="F259" s="516"/>
      <c r="G259" s="516"/>
      <c r="H259" s="516"/>
      <c r="I259" s="513"/>
      <c r="J259" s="513"/>
      <c r="K259" s="513"/>
      <c r="L259" s="513"/>
      <c r="M259" s="513"/>
      <c r="N259" s="513"/>
      <c r="O259" s="513"/>
      <c r="P259" s="513"/>
      <c r="Q259" s="513"/>
      <c r="R259" s="513"/>
      <c r="S259" s="513"/>
      <c r="T259" s="513"/>
      <c r="U259" s="513"/>
      <c r="V259" s="513"/>
      <c r="W259" s="513"/>
      <c r="X259" s="513"/>
      <c r="Y259" s="513"/>
      <c r="Z259" s="513"/>
      <c r="AA259" s="513"/>
      <c r="AB259" s="513"/>
      <c r="AC259" s="513"/>
      <c r="AD259" s="513"/>
      <c r="AE259" s="513"/>
      <c r="AF259" s="513"/>
      <c r="AG259" s="513"/>
      <c r="AH259" s="513"/>
      <c r="AI259" s="513"/>
      <c r="AJ259" s="513"/>
      <c r="AK259" s="513"/>
      <c r="AL259" s="513"/>
      <c r="AM259" s="513"/>
    </row>
    <row r="260" ht="24.0" customHeight="1">
      <c r="A260" s="516"/>
      <c r="B260" s="513"/>
      <c r="C260" s="513"/>
      <c r="D260" s="513"/>
      <c r="E260" s="516"/>
      <c r="F260" s="516"/>
      <c r="G260" s="516"/>
      <c r="H260" s="516"/>
      <c r="I260" s="513"/>
      <c r="J260" s="513"/>
      <c r="K260" s="513"/>
      <c r="L260" s="513"/>
      <c r="M260" s="513"/>
      <c r="N260" s="513"/>
      <c r="O260" s="513"/>
      <c r="P260" s="513"/>
      <c r="Q260" s="513"/>
      <c r="R260" s="513"/>
      <c r="S260" s="513"/>
      <c r="T260" s="513"/>
      <c r="U260" s="513"/>
      <c r="V260" s="513"/>
      <c r="W260" s="513"/>
      <c r="X260" s="513"/>
      <c r="Y260" s="513"/>
      <c r="Z260" s="513"/>
      <c r="AA260" s="513"/>
      <c r="AB260" s="513"/>
      <c r="AC260" s="513"/>
      <c r="AD260" s="513"/>
      <c r="AE260" s="513"/>
      <c r="AF260" s="513"/>
      <c r="AG260" s="513"/>
      <c r="AH260" s="513"/>
      <c r="AI260" s="513"/>
      <c r="AJ260" s="513"/>
      <c r="AK260" s="513"/>
      <c r="AL260" s="513"/>
      <c r="AM260" s="513"/>
    </row>
    <row r="261" ht="24.0" customHeight="1">
      <c r="A261" s="516"/>
      <c r="B261" s="513"/>
      <c r="C261" s="513"/>
      <c r="D261" s="513"/>
      <c r="E261" s="516"/>
      <c r="F261" s="516"/>
      <c r="G261" s="516"/>
      <c r="H261" s="516"/>
      <c r="I261" s="513"/>
      <c r="J261" s="513"/>
      <c r="K261" s="513"/>
      <c r="L261" s="513"/>
      <c r="M261" s="513"/>
      <c r="N261" s="513"/>
      <c r="O261" s="513"/>
      <c r="P261" s="513"/>
      <c r="Q261" s="513"/>
      <c r="R261" s="513"/>
      <c r="S261" s="513"/>
      <c r="T261" s="513"/>
      <c r="U261" s="513"/>
      <c r="V261" s="513"/>
      <c r="W261" s="513"/>
      <c r="X261" s="513"/>
      <c r="Y261" s="513"/>
      <c r="Z261" s="513"/>
      <c r="AA261" s="513"/>
      <c r="AB261" s="513"/>
      <c r="AC261" s="513"/>
      <c r="AD261" s="513"/>
      <c r="AE261" s="513"/>
      <c r="AF261" s="513"/>
      <c r="AG261" s="513"/>
      <c r="AH261" s="513"/>
      <c r="AI261" s="513"/>
      <c r="AJ261" s="513"/>
      <c r="AK261" s="513"/>
      <c r="AL261" s="513"/>
      <c r="AM261" s="513"/>
    </row>
    <row r="262" ht="24.0" customHeight="1">
      <c r="A262" s="516"/>
      <c r="B262" s="513"/>
      <c r="C262" s="513"/>
      <c r="D262" s="513"/>
      <c r="E262" s="516"/>
      <c r="F262" s="516"/>
      <c r="G262" s="516"/>
      <c r="H262" s="516"/>
      <c r="I262" s="513"/>
      <c r="J262" s="513"/>
      <c r="K262" s="513"/>
      <c r="L262" s="513"/>
      <c r="M262" s="513"/>
      <c r="N262" s="513"/>
      <c r="O262" s="513"/>
      <c r="P262" s="513"/>
      <c r="Q262" s="513"/>
      <c r="R262" s="513"/>
      <c r="S262" s="513"/>
      <c r="T262" s="513"/>
      <c r="U262" s="513"/>
      <c r="V262" s="513"/>
      <c r="W262" s="513"/>
      <c r="X262" s="513"/>
      <c r="Y262" s="513"/>
      <c r="Z262" s="513"/>
      <c r="AA262" s="513"/>
      <c r="AB262" s="513"/>
      <c r="AC262" s="513"/>
      <c r="AD262" s="513"/>
      <c r="AE262" s="513"/>
      <c r="AF262" s="513"/>
      <c r="AG262" s="513"/>
      <c r="AH262" s="513"/>
      <c r="AI262" s="513"/>
      <c r="AJ262" s="513"/>
      <c r="AK262" s="513"/>
      <c r="AL262" s="513"/>
      <c r="AM262" s="513"/>
    </row>
    <row r="263" ht="24.0" customHeight="1">
      <c r="A263" s="516"/>
      <c r="B263" s="513"/>
      <c r="C263" s="513"/>
      <c r="D263" s="513"/>
      <c r="E263" s="516"/>
      <c r="F263" s="516"/>
      <c r="G263" s="516"/>
      <c r="H263" s="516"/>
      <c r="I263" s="513"/>
      <c r="J263" s="513"/>
      <c r="K263" s="513"/>
      <c r="L263" s="513"/>
      <c r="M263" s="513"/>
      <c r="N263" s="513"/>
      <c r="O263" s="513"/>
      <c r="P263" s="513"/>
      <c r="Q263" s="513"/>
      <c r="R263" s="513"/>
      <c r="S263" s="513"/>
      <c r="T263" s="513"/>
      <c r="U263" s="513"/>
      <c r="V263" s="513"/>
      <c r="W263" s="513"/>
      <c r="X263" s="513"/>
      <c r="Y263" s="513"/>
      <c r="Z263" s="513"/>
      <c r="AA263" s="513"/>
      <c r="AB263" s="513"/>
      <c r="AC263" s="513"/>
      <c r="AD263" s="513"/>
      <c r="AE263" s="513"/>
      <c r="AF263" s="513"/>
      <c r="AG263" s="513"/>
      <c r="AH263" s="513"/>
      <c r="AI263" s="513"/>
      <c r="AJ263" s="513"/>
      <c r="AK263" s="513"/>
      <c r="AL263" s="513"/>
      <c r="AM263" s="513"/>
    </row>
    <row r="264" ht="24.0" customHeight="1">
      <c r="A264" s="516"/>
      <c r="B264" s="513"/>
      <c r="C264" s="513"/>
      <c r="D264" s="513"/>
      <c r="E264" s="516"/>
      <c r="F264" s="516"/>
      <c r="G264" s="516"/>
      <c r="H264" s="516"/>
      <c r="I264" s="513"/>
      <c r="J264" s="513"/>
      <c r="K264" s="513"/>
      <c r="L264" s="513"/>
      <c r="M264" s="513"/>
      <c r="N264" s="513"/>
      <c r="O264" s="513"/>
      <c r="P264" s="513"/>
      <c r="Q264" s="513"/>
      <c r="R264" s="513"/>
      <c r="S264" s="513"/>
      <c r="T264" s="513"/>
      <c r="U264" s="513"/>
      <c r="V264" s="513"/>
      <c r="W264" s="513"/>
      <c r="X264" s="513"/>
      <c r="Y264" s="513"/>
      <c r="Z264" s="513"/>
      <c r="AA264" s="513"/>
      <c r="AB264" s="513"/>
      <c r="AC264" s="513"/>
      <c r="AD264" s="513"/>
      <c r="AE264" s="513"/>
      <c r="AF264" s="513"/>
      <c r="AG264" s="513"/>
      <c r="AH264" s="513"/>
      <c r="AI264" s="513"/>
      <c r="AJ264" s="513"/>
      <c r="AK264" s="513"/>
      <c r="AL264" s="513"/>
      <c r="AM264" s="513"/>
    </row>
    <row r="265" ht="24.0" customHeight="1">
      <c r="A265" s="516"/>
      <c r="B265" s="513"/>
      <c r="C265" s="513"/>
      <c r="D265" s="513"/>
      <c r="E265" s="516"/>
      <c r="F265" s="516"/>
      <c r="G265" s="516"/>
      <c r="H265" s="516"/>
      <c r="I265" s="513"/>
      <c r="J265" s="513"/>
      <c r="K265" s="513"/>
      <c r="L265" s="513"/>
      <c r="M265" s="513"/>
      <c r="N265" s="513"/>
      <c r="O265" s="513"/>
      <c r="P265" s="513"/>
      <c r="Q265" s="513"/>
      <c r="R265" s="513"/>
      <c r="S265" s="513"/>
      <c r="T265" s="513"/>
      <c r="U265" s="513"/>
      <c r="V265" s="513"/>
      <c r="W265" s="513"/>
      <c r="X265" s="513"/>
      <c r="Y265" s="513"/>
      <c r="Z265" s="513"/>
      <c r="AA265" s="513"/>
      <c r="AB265" s="513"/>
      <c r="AC265" s="513"/>
      <c r="AD265" s="513"/>
      <c r="AE265" s="513"/>
      <c r="AF265" s="513"/>
      <c r="AG265" s="513"/>
      <c r="AH265" s="513"/>
      <c r="AI265" s="513"/>
      <c r="AJ265" s="513"/>
      <c r="AK265" s="513"/>
      <c r="AL265" s="513"/>
      <c r="AM265" s="513"/>
    </row>
    <row r="266" ht="24.0" customHeight="1">
      <c r="A266" s="516"/>
      <c r="B266" s="513"/>
      <c r="C266" s="513"/>
      <c r="D266" s="513"/>
      <c r="E266" s="516"/>
      <c r="F266" s="516"/>
      <c r="G266" s="516"/>
      <c r="H266" s="516"/>
      <c r="I266" s="513"/>
      <c r="J266" s="513"/>
      <c r="K266" s="513"/>
      <c r="L266" s="513"/>
      <c r="M266" s="513"/>
      <c r="N266" s="513"/>
      <c r="O266" s="513"/>
      <c r="P266" s="513"/>
      <c r="Q266" s="513"/>
      <c r="R266" s="513"/>
      <c r="S266" s="513"/>
      <c r="T266" s="513"/>
      <c r="U266" s="513"/>
      <c r="V266" s="513"/>
      <c r="W266" s="513"/>
      <c r="X266" s="513"/>
      <c r="Y266" s="513"/>
      <c r="Z266" s="513"/>
      <c r="AA266" s="513"/>
      <c r="AB266" s="513"/>
      <c r="AC266" s="513"/>
      <c r="AD266" s="513"/>
      <c r="AE266" s="513"/>
      <c r="AF266" s="513"/>
      <c r="AG266" s="513"/>
      <c r="AH266" s="513"/>
      <c r="AI266" s="513"/>
      <c r="AJ266" s="513"/>
      <c r="AK266" s="513"/>
      <c r="AL266" s="513"/>
      <c r="AM266" s="513"/>
    </row>
    <row r="267" ht="24.0" customHeight="1">
      <c r="A267" s="516"/>
      <c r="B267" s="513"/>
      <c r="C267" s="513"/>
      <c r="D267" s="513"/>
      <c r="E267" s="516"/>
      <c r="F267" s="516"/>
      <c r="G267" s="516"/>
      <c r="H267" s="516"/>
      <c r="I267" s="513"/>
      <c r="J267" s="513"/>
      <c r="K267" s="513"/>
      <c r="L267" s="513"/>
      <c r="M267" s="513"/>
      <c r="N267" s="513"/>
      <c r="O267" s="513"/>
      <c r="P267" s="513"/>
      <c r="Q267" s="513"/>
      <c r="R267" s="513"/>
      <c r="S267" s="513"/>
      <c r="T267" s="513"/>
      <c r="U267" s="513"/>
      <c r="V267" s="513"/>
      <c r="W267" s="513"/>
      <c r="X267" s="513"/>
      <c r="Y267" s="513"/>
      <c r="Z267" s="513"/>
      <c r="AA267" s="513"/>
      <c r="AB267" s="513"/>
      <c r="AC267" s="513"/>
      <c r="AD267" s="513"/>
      <c r="AE267" s="513"/>
      <c r="AF267" s="513"/>
      <c r="AG267" s="513"/>
      <c r="AH267" s="513"/>
      <c r="AI267" s="513"/>
      <c r="AJ267" s="513"/>
      <c r="AK267" s="513"/>
      <c r="AL267" s="513"/>
      <c r="AM267" s="513"/>
    </row>
    <row r="268" ht="24.0" customHeight="1">
      <c r="A268" s="516"/>
      <c r="B268" s="513"/>
      <c r="C268" s="513"/>
      <c r="D268" s="513"/>
      <c r="E268" s="516"/>
      <c r="F268" s="516"/>
      <c r="G268" s="516"/>
      <c r="H268" s="516"/>
      <c r="I268" s="513"/>
      <c r="J268" s="513"/>
      <c r="K268" s="513"/>
      <c r="L268" s="513"/>
      <c r="M268" s="513"/>
      <c r="N268" s="513"/>
      <c r="O268" s="513"/>
      <c r="P268" s="513"/>
      <c r="Q268" s="513"/>
      <c r="R268" s="513"/>
      <c r="S268" s="513"/>
      <c r="T268" s="513"/>
      <c r="U268" s="513"/>
      <c r="V268" s="513"/>
      <c r="W268" s="513"/>
      <c r="X268" s="513"/>
      <c r="Y268" s="513"/>
      <c r="Z268" s="513"/>
      <c r="AA268" s="513"/>
      <c r="AB268" s="513"/>
      <c r="AC268" s="513"/>
      <c r="AD268" s="513"/>
      <c r="AE268" s="513"/>
      <c r="AF268" s="513"/>
      <c r="AG268" s="513"/>
      <c r="AH268" s="513"/>
      <c r="AI268" s="513"/>
      <c r="AJ268" s="513"/>
      <c r="AK268" s="513"/>
      <c r="AL268" s="513"/>
      <c r="AM268" s="513"/>
    </row>
    <row r="269" ht="24.0" customHeight="1">
      <c r="A269" s="516"/>
      <c r="B269" s="513"/>
      <c r="C269" s="513"/>
      <c r="D269" s="513"/>
      <c r="E269" s="516"/>
      <c r="F269" s="516"/>
      <c r="G269" s="516"/>
      <c r="H269" s="516"/>
      <c r="I269" s="513"/>
      <c r="J269" s="513"/>
      <c r="K269" s="513"/>
      <c r="L269" s="513"/>
      <c r="M269" s="513"/>
      <c r="N269" s="513"/>
      <c r="O269" s="513"/>
      <c r="P269" s="513"/>
      <c r="Q269" s="513"/>
      <c r="R269" s="513"/>
      <c r="S269" s="513"/>
      <c r="T269" s="513"/>
      <c r="U269" s="513"/>
      <c r="V269" s="513"/>
      <c r="W269" s="513"/>
      <c r="X269" s="513"/>
      <c r="Y269" s="513"/>
      <c r="Z269" s="513"/>
      <c r="AA269" s="513"/>
      <c r="AB269" s="513"/>
      <c r="AC269" s="513"/>
      <c r="AD269" s="513"/>
      <c r="AE269" s="513"/>
      <c r="AF269" s="513"/>
      <c r="AG269" s="513"/>
      <c r="AH269" s="513"/>
      <c r="AI269" s="513"/>
      <c r="AJ269" s="513"/>
      <c r="AK269" s="513"/>
      <c r="AL269" s="513"/>
      <c r="AM269" s="513"/>
    </row>
    <row r="270" ht="24.0" customHeight="1">
      <c r="A270" s="516"/>
      <c r="B270" s="513"/>
      <c r="C270" s="513"/>
      <c r="D270" s="513"/>
      <c r="E270" s="516"/>
      <c r="F270" s="516"/>
      <c r="G270" s="516"/>
      <c r="H270" s="516"/>
      <c r="I270" s="513"/>
      <c r="J270" s="513"/>
      <c r="K270" s="513"/>
      <c r="L270" s="513"/>
      <c r="M270" s="513"/>
      <c r="N270" s="513"/>
      <c r="O270" s="513"/>
      <c r="P270" s="513"/>
      <c r="Q270" s="513"/>
      <c r="R270" s="513"/>
      <c r="S270" s="513"/>
      <c r="T270" s="513"/>
      <c r="U270" s="513"/>
      <c r="V270" s="513"/>
      <c r="W270" s="513"/>
      <c r="X270" s="513"/>
      <c r="Y270" s="513"/>
      <c r="Z270" s="513"/>
      <c r="AA270" s="513"/>
      <c r="AB270" s="513"/>
      <c r="AC270" s="513"/>
      <c r="AD270" s="513"/>
      <c r="AE270" s="513"/>
      <c r="AF270" s="513"/>
      <c r="AG270" s="513"/>
      <c r="AH270" s="513"/>
      <c r="AI270" s="513"/>
      <c r="AJ270" s="513"/>
      <c r="AK270" s="513"/>
      <c r="AL270" s="513"/>
      <c r="AM270" s="513"/>
    </row>
    <row r="271" ht="24.0" customHeight="1">
      <c r="A271" s="516"/>
      <c r="B271" s="513"/>
      <c r="C271" s="513"/>
      <c r="D271" s="513"/>
      <c r="E271" s="516"/>
      <c r="F271" s="516"/>
      <c r="G271" s="516"/>
      <c r="H271" s="516"/>
      <c r="I271" s="513"/>
      <c r="J271" s="513"/>
      <c r="K271" s="513"/>
      <c r="L271" s="513"/>
      <c r="M271" s="513"/>
      <c r="N271" s="513"/>
      <c r="O271" s="513"/>
      <c r="P271" s="513"/>
      <c r="Q271" s="513"/>
      <c r="R271" s="513"/>
      <c r="S271" s="513"/>
      <c r="T271" s="513"/>
      <c r="U271" s="513"/>
      <c r="V271" s="513"/>
      <c r="W271" s="513"/>
      <c r="X271" s="513"/>
      <c r="Y271" s="513"/>
      <c r="Z271" s="513"/>
      <c r="AA271" s="513"/>
      <c r="AB271" s="513"/>
      <c r="AC271" s="513"/>
      <c r="AD271" s="513"/>
      <c r="AE271" s="513"/>
      <c r="AF271" s="513"/>
      <c r="AG271" s="513"/>
      <c r="AH271" s="513"/>
      <c r="AI271" s="513"/>
      <c r="AJ271" s="513"/>
      <c r="AK271" s="513"/>
      <c r="AL271" s="513"/>
      <c r="AM271" s="513"/>
    </row>
    <row r="272" ht="24.0" customHeight="1">
      <c r="A272" s="516"/>
      <c r="B272" s="513"/>
      <c r="C272" s="513"/>
      <c r="D272" s="513"/>
      <c r="E272" s="516"/>
      <c r="F272" s="516"/>
      <c r="G272" s="516"/>
      <c r="H272" s="516"/>
      <c r="I272" s="513"/>
      <c r="J272" s="513"/>
      <c r="K272" s="513"/>
      <c r="L272" s="513"/>
      <c r="M272" s="513"/>
      <c r="N272" s="513"/>
      <c r="O272" s="513"/>
      <c r="P272" s="513"/>
      <c r="Q272" s="513"/>
      <c r="R272" s="513"/>
      <c r="S272" s="513"/>
      <c r="T272" s="513"/>
      <c r="U272" s="513"/>
      <c r="V272" s="513"/>
      <c r="W272" s="513"/>
      <c r="X272" s="513"/>
      <c r="Y272" s="513"/>
      <c r="Z272" s="513"/>
      <c r="AA272" s="513"/>
      <c r="AB272" s="513"/>
      <c r="AC272" s="513"/>
      <c r="AD272" s="513"/>
      <c r="AE272" s="513"/>
      <c r="AF272" s="513"/>
      <c r="AG272" s="513"/>
      <c r="AH272" s="513"/>
      <c r="AI272" s="513"/>
      <c r="AJ272" s="513"/>
      <c r="AK272" s="513"/>
      <c r="AL272" s="513"/>
      <c r="AM272" s="513"/>
    </row>
    <row r="273" ht="24.0" customHeight="1">
      <c r="A273" s="516"/>
      <c r="B273" s="513"/>
      <c r="C273" s="513"/>
      <c r="D273" s="513"/>
      <c r="E273" s="516"/>
      <c r="F273" s="516"/>
      <c r="G273" s="516"/>
      <c r="H273" s="516"/>
      <c r="I273" s="513"/>
      <c r="J273" s="513"/>
      <c r="K273" s="513"/>
      <c r="L273" s="513"/>
      <c r="M273" s="513"/>
      <c r="N273" s="513"/>
      <c r="O273" s="513"/>
      <c r="P273" s="513"/>
      <c r="Q273" s="513"/>
      <c r="R273" s="513"/>
      <c r="S273" s="513"/>
      <c r="T273" s="513"/>
      <c r="U273" s="513"/>
      <c r="V273" s="513"/>
      <c r="W273" s="513"/>
      <c r="X273" s="513"/>
      <c r="Y273" s="513"/>
      <c r="Z273" s="513"/>
      <c r="AA273" s="513"/>
      <c r="AB273" s="513"/>
      <c r="AC273" s="513"/>
      <c r="AD273" s="513"/>
      <c r="AE273" s="513"/>
      <c r="AF273" s="513"/>
      <c r="AG273" s="513"/>
      <c r="AH273" s="513"/>
      <c r="AI273" s="513"/>
      <c r="AJ273" s="513"/>
      <c r="AK273" s="513"/>
      <c r="AL273" s="513"/>
      <c r="AM273" s="513"/>
    </row>
    <row r="274" ht="24.0" customHeight="1">
      <c r="A274" s="516"/>
      <c r="B274" s="513"/>
      <c r="C274" s="513"/>
      <c r="D274" s="513"/>
      <c r="E274" s="516"/>
      <c r="F274" s="516"/>
      <c r="G274" s="516"/>
      <c r="H274" s="516"/>
      <c r="I274" s="513"/>
      <c r="J274" s="513"/>
      <c r="K274" s="513"/>
      <c r="L274" s="513"/>
      <c r="M274" s="513"/>
      <c r="N274" s="513"/>
      <c r="O274" s="513"/>
      <c r="P274" s="513"/>
      <c r="Q274" s="513"/>
      <c r="R274" s="513"/>
      <c r="S274" s="513"/>
      <c r="T274" s="513"/>
      <c r="U274" s="513"/>
      <c r="V274" s="513"/>
      <c r="W274" s="513"/>
      <c r="X274" s="513"/>
      <c r="Y274" s="513"/>
      <c r="Z274" s="513"/>
      <c r="AA274" s="513"/>
      <c r="AB274" s="513"/>
      <c r="AC274" s="513"/>
      <c r="AD274" s="513"/>
      <c r="AE274" s="513"/>
      <c r="AF274" s="513"/>
      <c r="AG274" s="513"/>
      <c r="AH274" s="513"/>
      <c r="AI274" s="513"/>
      <c r="AJ274" s="513"/>
      <c r="AK274" s="513"/>
      <c r="AL274" s="513"/>
      <c r="AM274" s="513"/>
    </row>
    <row r="275" ht="24.0" customHeight="1">
      <c r="A275" s="516"/>
      <c r="B275" s="513"/>
      <c r="C275" s="513"/>
      <c r="D275" s="513"/>
      <c r="E275" s="516"/>
      <c r="F275" s="516"/>
      <c r="G275" s="516"/>
      <c r="H275" s="516"/>
      <c r="I275" s="513"/>
      <c r="J275" s="513"/>
      <c r="K275" s="513"/>
      <c r="L275" s="513"/>
      <c r="M275" s="513"/>
      <c r="N275" s="513"/>
      <c r="O275" s="513"/>
      <c r="P275" s="513"/>
      <c r="Q275" s="513"/>
      <c r="R275" s="513"/>
      <c r="S275" s="513"/>
      <c r="T275" s="513"/>
      <c r="U275" s="513"/>
      <c r="V275" s="513"/>
      <c r="W275" s="513"/>
      <c r="X275" s="513"/>
      <c r="Y275" s="513"/>
      <c r="Z275" s="513"/>
      <c r="AA275" s="513"/>
      <c r="AB275" s="513"/>
      <c r="AC275" s="513"/>
      <c r="AD275" s="513"/>
      <c r="AE275" s="513"/>
      <c r="AF275" s="513"/>
      <c r="AG275" s="513"/>
      <c r="AH275" s="513"/>
      <c r="AI275" s="513"/>
      <c r="AJ275" s="513"/>
      <c r="AK275" s="513"/>
      <c r="AL275" s="513"/>
      <c r="AM275" s="513"/>
    </row>
    <row r="276" ht="24.0" customHeight="1">
      <c r="A276" s="516"/>
      <c r="B276" s="513"/>
      <c r="C276" s="513"/>
      <c r="D276" s="513"/>
      <c r="E276" s="516"/>
      <c r="F276" s="516"/>
      <c r="G276" s="516"/>
      <c r="H276" s="516"/>
      <c r="I276" s="513"/>
      <c r="J276" s="513"/>
      <c r="K276" s="513"/>
      <c r="L276" s="513"/>
      <c r="M276" s="513"/>
      <c r="N276" s="513"/>
      <c r="O276" s="513"/>
      <c r="P276" s="513"/>
      <c r="Q276" s="513"/>
      <c r="R276" s="513"/>
      <c r="S276" s="513"/>
      <c r="T276" s="513"/>
      <c r="U276" s="513"/>
      <c r="V276" s="513"/>
      <c r="W276" s="513"/>
      <c r="X276" s="513"/>
      <c r="Y276" s="513"/>
      <c r="Z276" s="513"/>
      <c r="AA276" s="513"/>
      <c r="AB276" s="513"/>
      <c r="AC276" s="513"/>
      <c r="AD276" s="513"/>
      <c r="AE276" s="513"/>
      <c r="AF276" s="513"/>
      <c r="AG276" s="513"/>
      <c r="AH276" s="513"/>
      <c r="AI276" s="513"/>
      <c r="AJ276" s="513"/>
      <c r="AK276" s="513"/>
      <c r="AL276" s="513"/>
      <c r="AM276" s="513"/>
    </row>
    <row r="277" ht="24.0" customHeight="1">
      <c r="A277" s="516"/>
      <c r="B277" s="513"/>
      <c r="C277" s="513"/>
      <c r="D277" s="513"/>
      <c r="E277" s="516"/>
      <c r="F277" s="516"/>
      <c r="G277" s="516"/>
      <c r="H277" s="516"/>
      <c r="I277" s="513"/>
      <c r="J277" s="513"/>
      <c r="K277" s="513"/>
      <c r="L277" s="513"/>
      <c r="M277" s="513"/>
      <c r="N277" s="513"/>
      <c r="O277" s="513"/>
      <c r="P277" s="513"/>
      <c r="Q277" s="513"/>
      <c r="R277" s="513"/>
      <c r="S277" s="513"/>
      <c r="T277" s="513"/>
      <c r="U277" s="513"/>
      <c r="V277" s="513"/>
      <c r="W277" s="513"/>
      <c r="X277" s="513"/>
      <c r="Y277" s="513"/>
      <c r="Z277" s="513"/>
      <c r="AA277" s="513"/>
      <c r="AB277" s="513"/>
      <c r="AC277" s="513"/>
      <c r="AD277" s="513"/>
      <c r="AE277" s="513"/>
      <c r="AF277" s="513"/>
      <c r="AG277" s="513"/>
      <c r="AH277" s="513"/>
      <c r="AI277" s="513"/>
      <c r="AJ277" s="513"/>
      <c r="AK277" s="513"/>
      <c r="AL277" s="513"/>
      <c r="AM277" s="513"/>
    </row>
    <row r="278" ht="24.0" customHeight="1">
      <c r="A278" s="516"/>
      <c r="B278" s="513"/>
      <c r="C278" s="513"/>
      <c r="D278" s="513"/>
      <c r="E278" s="516"/>
      <c r="F278" s="516"/>
      <c r="G278" s="516"/>
      <c r="H278" s="516"/>
      <c r="I278" s="513"/>
      <c r="J278" s="513"/>
      <c r="K278" s="513"/>
      <c r="L278" s="513"/>
      <c r="M278" s="513"/>
      <c r="N278" s="513"/>
      <c r="O278" s="513"/>
      <c r="P278" s="513"/>
      <c r="Q278" s="513"/>
      <c r="R278" s="513"/>
      <c r="S278" s="513"/>
      <c r="T278" s="513"/>
      <c r="U278" s="513"/>
      <c r="V278" s="513"/>
      <c r="W278" s="513"/>
      <c r="X278" s="513"/>
      <c r="Y278" s="513"/>
      <c r="Z278" s="513"/>
      <c r="AA278" s="513"/>
      <c r="AB278" s="513"/>
      <c r="AC278" s="513"/>
      <c r="AD278" s="513"/>
      <c r="AE278" s="513"/>
      <c r="AF278" s="513"/>
      <c r="AG278" s="513"/>
      <c r="AH278" s="513"/>
      <c r="AI278" s="513"/>
      <c r="AJ278" s="513"/>
      <c r="AK278" s="513"/>
      <c r="AL278" s="513"/>
      <c r="AM278" s="513"/>
    </row>
    <row r="279" ht="24.0" customHeight="1">
      <c r="A279" s="516"/>
      <c r="B279" s="513"/>
      <c r="C279" s="513"/>
      <c r="D279" s="513"/>
      <c r="E279" s="516"/>
      <c r="F279" s="516"/>
      <c r="G279" s="516"/>
      <c r="H279" s="516"/>
      <c r="I279" s="513"/>
      <c r="J279" s="513"/>
      <c r="K279" s="513"/>
      <c r="L279" s="513"/>
      <c r="M279" s="513"/>
      <c r="N279" s="513"/>
      <c r="O279" s="513"/>
      <c r="P279" s="513"/>
      <c r="Q279" s="513"/>
      <c r="R279" s="513"/>
      <c r="S279" s="513"/>
      <c r="T279" s="513"/>
      <c r="U279" s="513"/>
      <c r="V279" s="513"/>
      <c r="W279" s="513"/>
      <c r="X279" s="513"/>
      <c r="Y279" s="513"/>
      <c r="Z279" s="513"/>
      <c r="AA279" s="513"/>
      <c r="AB279" s="513"/>
      <c r="AC279" s="513"/>
      <c r="AD279" s="513"/>
      <c r="AE279" s="513"/>
      <c r="AF279" s="513"/>
      <c r="AG279" s="513"/>
      <c r="AH279" s="513"/>
      <c r="AI279" s="513"/>
      <c r="AJ279" s="513"/>
      <c r="AK279" s="513"/>
      <c r="AL279" s="513"/>
      <c r="AM279" s="513"/>
    </row>
    <row r="280" ht="24.0" customHeight="1">
      <c r="A280" s="516"/>
      <c r="B280" s="513"/>
      <c r="C280" s="513"/>
      <c r="D280" s="513"/>
      <c r="E280" s="516"/>
      <c r="F280" s="516"/>
      <c r="G280" s="516"/>
      <c r="H280" s="516"/>
      <c r="I280" s="513"/>
      <c r="J280" s="513"/>
      <c r="K280" s="513"/>
      <c r="L280" s="513"/>
      <c r="M280" s="513"/>
      <c r="N280" s="513"/>
      <c r="O280" s="513"/>
      <c r="P280" s="513"/>
      <c r="Q280" s="513"/>
      <c r="R280" s="513"/>
      <c r="S280" s="513"/>
      <c r="T280" s="513"/>
      <c r="U280" s="513"/>
      <c r="V280" s="513"/>
      <c r="W280" s="513"/>
      <c r="X280" s="513"/>
      <c r="Y280" s="513"/>
      <c r="Z280" s="513"/>
      <c r="AA280" s="513"/>
      <c r="AB280" s="513"/>
      <c r="AC280" s="513"/>
      <c r="AD280" s="513"/>
      <c r="AE280" s="513"/>
      <c r="AF280" s="513"/>
      <c r="AG280" s="513"/>
      <c r="AH280" s="513"/>
      <c r="AI280" s="513"/>
      <c r="AJ280" s="513"/>
      <c r="AK280" s="513"/>
      <c r="AL280" s="513"/>
      <c r="AM280" s="513"/>
    </row>
    <row r="281" ht="24.0" customHeight="1">
      <c r="A281" s="516"/>
      <c r="B281" s="513"/>
      <c r="C281" s="513"/>
      <c r="D281" s="513"/>
      <c r="E281" s="516"/>
      <c r="F281" s="516"/>
      <c r="G281" s="516"/>
      <c r="H281" s="516"/>
      <c r="I281" s="513"/>
      <c r="J281" s="513"/>
      <c r="K281" s="513"/>
      <c r="L281" s="513"/>
      <c r="M281" s="513"/>
      <c r="N281" s="513"/>
      <c r="O281" s="513"/>
      <c r="P281" s="513"/>
      <c r="Q281" s="513"/>
      <c r="R281" s="513"/>
      <c r="S281" s="513"/>
      <c r="T281" s="513"/>
      <c r="U281" s="513"/>
      <c r="V281" s="513"/>
      <c r="W281" s="513"/>
      <c r="X281" s="513"/>
      <c r="Y281" s="513"/>
      <c r="Z281" s="513"/>
      <c r="AA281" s="513"/>
      <c r="AB281" s="513"/>
      <c r="AC281" s="513"/>
      <c r="AD281" s="513"/>
      <c r="AE281" s="513"/>
      <c r="AF281" s="513"/>
      <c r="AG281" s="513"/>
      <c r="AH281" s="513"/>
      <c r="AI281" s="513"/>
      <c r="AJ281" s="513"/>
      <c r="AK281" s="513"/>
      <c r="AL281" s="513"/>
      <c r="AM281" s="513"/>
    </row>
    <row r="282" ht="24.0" customHeight="1">
      <c r="A282" s="516"/>
      <c r="B282" s="513"/>
      <c r="C282" s="513"/>
      <c r="D282" s="513"/>
      <c r="E282" s="516"/>
      <c r="F282" s="516"/>
      <c r="G282" s="516"/>
      <c r="H282" s="516"/>
      <c r="I282" s="513"/>
      <c r="J282" s="513"/>
      <c r="K282" s="513"/>
      <c r="L282" s="513"/>
      <c r="M282" s="513"/>
      <c r="N282" s="513"/>
      <c r="O282" s="513"/>
      <c r="P282" s="513"/>
      <c r="Q282" s="513"/>
      <c r="R282" s="513"/>
      <c r="S282" s="513"/>
      <c r="T282" s="513"/>
      <c r="U282" s="513"/>
      <c r="V282" s="513"/>
      <c r="W282" s="513"/>
      <c r="X282" s="513"/>
      <c r="Y282" s="513"/>
      <c r="Z282" s="513"/>
      <c r="AA282" s="513"/>
      <c r="AB282" s="513"/>
      <c r="AC282" s="513"/>
      <c r="AD282" s="513"/>
      <c r="AE282" s="513"/>
      <c r="AF282" s="513"/>
      <c r="AG282" s="513"/>
      <c r="AH282" s="513"/>
      <c r="AI282" s="513"/>
      <c r="AJ282" s="513"/>
      <c r="AK282" s="513"/>
      <c r="AL282" s="513"/>
      <c r="AM282" s="513"/>
    </row>
    <row r="283" ht="24.0" customHeight="1">
      <c r="A283" s="516"/>
      <c r="B283" s="513"/>
      <c r="C283" s="513"/>
      <c r="D283" s="513"/>
      <c r="E283" s="516"/>
      <c r="F283" s="516"/>
      <c r="G283" s="516"/>
      <c r="H283" s="516"/>
      <c r="I283" s="513"/>
      <c r="J283" s="513"/>
      <c r="K283" s="513"/>
      <c r="L283" s="513"/>
      <c r="M283" s="513"/>
      <c r="N283" s="513"/>
      <c r="O283" s="513"/>
      <c r="P283" s="513"/>
      <c r="Q283" s="513"/>
      <c r="R283" s="513"/>
      <c r="S283" s="513"/>
      <c r="T283" s="513"/>
      <c r="U283" s="513"/>
      <c r="V283" s="513"/>
      <c r="W283" s="513"/>
      <c r="X283" s="513"/>
      <c r="Y283" s="513"/>
      <c r="Z283" s="513"/>
      <c r="AA283" s="513"/>
      <c r="AB283" s="513"/>
      <c r="AC283" s="513"/>
      <c r="AD283" s="513"/>
      <c r="AE283" s="513"/>
      <c r="AF283" s="513"/>
      <c r="AG283" s="513"/>
      <c r="AH283" s="513"/>
      <c r="AI283" s="513"/>
      <c r="AJ283" s="513"/>
      <c r="AK283" s="513"/>
      <c r="AL283" s="513"/>
      <c r="AM283" s="513"/>
    </row>
    <row r="284" ht="24.0" customHeight="1">
      <c r="A284" s="516"/>
      <c r="B284" s="513"/>
      <c r="C284" s="513"/>
      <c r="D284" s="513"/>
      <c r="E284" s="516"/>
      <c r="F284" s="516"/>
      <c r="G284" s="516"/>
      <c r="H284" s="516"/>
      <c r="I284" s="513"/>
      <c r="J284" s="513"/>
      <c r="K284" s="513"/>
      <c r="L284" s="513"/>
      <c r="M284" s="513"/>
      <c r="N284" s="513"/>
      <c r="O284" s="513"/>
      <c r="P284" s="513"/>
      <c r="Q284" s="513"/>
      <c r="R284" s="513"/>
      <c r="S284" s="513"/>
      <c r="T284" s="513"/>
      <c r="U284" s="513"/>
      <c r="V284" s="513"/>
      <c r="W284" s="513"/>
      <c r="X284" s="513"/>
      <c r="Y284" s="513"/>
      <c r="Z284" s="513"/>
      <c r="AA284" s="513"/>
      <c r="AB284" s="513"/>
      <c r="AC284" s="513"/>
      <c r="AD284" s="513"/>
      <c r="AE284" s="513"/>
      <c r="AF284" s="513"/>
      <c r="AG284" s="513"/>
      <c r="AH284" s="513"/>
      <c r="AI284" s="513"/>
      <c r="AJ284" s="513"/>
      <c r="AK284" s="513"/>
      <c r="AL284" s="513"/>
      <c r="AM284" s="513"/>
    </row>
    <row r="285" ht="24.0" customHeight="1">
      <c r="A285" s="516"/>
      <c r="B285" s="513"/>
      <c r="C285" s="513"/>
      <c r="D285" s="513"/>
      <c r="E285" s="516"/>
      <c r="F285" s="516"/>
      <c r="G285" s="516"/>
      <c r="H285" s="516"/>
      <c r="I285" s="513"/>
      <c r="J285" s="513"/>
      <c r="K285" s="513"/>
      <c r="L285" s="513"/>
      <c r="M285" s="513"/>
      <c r="N285" s="513"/>
      <c r="O285" s="513"/>
      <c r="P285" s="513"/>
      <c r="Q285" s="513"/>
      <c r="R285" s="513"/>
      <c r="S285" s="513"/>
      <c r="T285" s="513"/>
      <c r="U285" s="513"/>
      <c r="V285" s="513"/>
      <c r="W285" s="513"/>
      <c r="X285" s="513"/>
      <c r="Y285" s="513"/>
      <c r="Z285" s="513"/>
      <c r="AA285" s="513"/>
      <c r="AB285" s="513"/>
      <c r="AC285" s="513"/>
      <c r="AD285" s="513"/>
      <c r="AE285" s="513"/>
      <c r="AF285" s="513"/>
      <c r="AG285" s="513"/>
      <c r="AH285" s="513"/>
      <c r="AI285" s="513"/>
      <c r="AJ285" s="513"/>
      <c r="AK285" s="513"/>
      <c r="AL285" s="513"/>
      <c r="AM285" s="513"/>
    </row>
    <row r="286" ht="24.0" customHeight="1">
      <c r="A286" s="516"/>
      <c r="B286" s="513"/>
      <c r="C286" s="513"/>
      <c r="D286" s="513"/>
      <c r="E286" s="516"/>
      <c r="F286" s="516"/>
      <c r="G286" s="516"/>
      <c r="H286" s="516"/>
      <c r="I286" s="513"/>
      <c r="J286" s="513"/>
      <c r="K286" s="513"/>
      <c r="L286" s="513"/>
      <c r="M286" s="513"/>
      <c r="N286" s="513"/>
      <c r="O286" s="513"/>
      <c r="P286" s="513"/>
      <c r="Q286" s="513"/>
      <c r="R286" s="513"/>
      <c r="S286" s="513"/>
      <c r="T286" s="513"/>
      <c r="U286" s="513"/>
      <c r="V286" s="513"/>
      <c r="W286" s="513"/>
      <c r="X286" s="513"/>
      <c r="Y286" s="513"/>
      <c r="Z286" s="513"/>
      <c r="AA286" s="513"/>
      <c r="AB286" s="513"/>
      <c r="AC286" s="513"/>
      <c r="AD286" s="513"/>
      <c r="AE286" s="513"/>
      <c r="AF286" s="513"/>
      <c r="AG286" s="513"/>
      <c r="AH286" s="513"/>
      <c r="AI286" s="513"/>
      <c r="AJ286" s="513"/>
      <c r="AK286" s="513"/>
      <c r="AL286" s="513"/>
      <c r="AM286" s="513"/>
    </row>
    <row r="287" ht="24.0" customHeight="1">
      <c r="A287" s="516"/>
      <c r="B287" s="513"/>
      <c r="C287" s="513"/>
      <c r="D287" s="513"/>
      <c r="E287" s="516"/>
      <c r="F287" s="516"/>
      <c r="G287" s="516"/>
      <c r="H287" s="516"/>
      <c r="I287" s="513"/>
      <c r="J287" s="513"/>
      <c r="K287" s="513"/>
      <c r="L287" s="513"/>
      <c r="M287" s="513"/>
      <c r="N287" s="513"/>
      <c r="O287" s="513"/>
      <c r="P287" s="513"/>
      <c r="Q287" s="513"/>
      <c r="R287" s="513"/>
      <c r="S287" s="513"/>
      <c r="T287" s="513"/>
      <c r="U287" s="513"/>
      <c r="V287" s="513"/>
      <c r="W287" s="513"/>
      <c r="X287" s="513"/>
      <c r="Y287" s="513"/>
      <c r="Z287" s="513"/>
      <c r="AA287" s="513"/>
      <c r="AB287" s="513"/>
      <c r="AC287" s="513"/>
      <c r="AD287" s="513"/>
      <c r="AE287" s="513"/>
      <c r="AF287" s="513"/>
      <c r="AG287" s="513"/>
      <c r="AH287" s="513"/>
      <c r="AI287" s="513"/>
      <c r="AJ287" s="513"/>
      <c r="AK287" s="513"/>
      <c r="AL287" s="513"/>
      <c r="AM287" s="513"/>
    </row>
    <row r="288" ht="24.0" customHeight="1">
      <c r="A288" s="516"/>
      <c r="B288" s="513"/>
      <c r="C288" s="513"/>
      <c r="D288" s="513"/>
      <c r="E288" s="516"/>
      <c r="F288" s="516"/>
      <c r="G288" s="516"/>
      <c r="H288" s="516"/>
      <c r="I288" s="513"/>
      <c r="J288" s="513"/>
      <c r="K288" s="513"/>
      <c r="L288" s="513"/>
      <c r="M288" s="513"/>
      <c r="N288" s="513"/>
      <c r="O288" s="513"/>
      <c r="P288" s="513"/>
      <c r="Q288" s="513"/>
      <c r="R288" s="513"/>
      <c r="S288" s="513"/>
      <c r="T288" s="513"/>
      <c r="U288" s="513"/>
      <c r="V288" s="513"/>
      <c r="W288" s="513"/>
      <c r="X288" s="513"/>
      <c r="Y288" s="513"/>
      <c r="Z288" s="513"/>
      <c r="AA288" s="513"/>
      <c r="AB288" s="513"/>
      <c r="AC288" s="513"/>
      <c r="AD288" s="513"/>
      <c r="AE288" s="513"/>
      <c r="AF288" s="513"/>
      <c r="AG288" s="513"/>
      <c r="AH288" s="513"/>
      <c r="AI288" s="513"/>
      <c r="AJ288" s="513"/>
      <c r="AK288" s="513"/>
      <c r="AL288" s="513"/>
      <c r="AM288" s="513"/>
    </row>
    <row r="289" ht="24.0" customHeight="1">
      <c r="A289" s="516"/>
      <c r="B289" s="513"/>
      <c r="C289" s="513"/>
      <c r="D289" s="513"/>
      <c r="E289" s="516"/>
      <c r="F289" s="516"/>
      <c r="G289" s="516"/>
      <c r="H289" s="516"/>
      <c r="I289" s="513"/>
      <c r="J289" s="513"/>
      <c r="K289" s="513"/>
      <c r="L289" s="513"/>
      <c r="M289" s="513"/>
      <c r="N289" s="513"/>
      <c r="O289" s="513"/>
      <c r="P289" s="513"/>
      <c r="Q289" s="513"/>
      <c r="R289" s="513"/>
      <c r="S289" s="513"/>
      <c r="T289" s="513"/>
      <c r="U289" s="513"/>
      <c r="V289" s="513"/>
      <c r="W289" s="513"/>
      <c r="X289" s="513"/>
      <c r="Y289" s="513"/>
      <c r="Z289" s="513"/>
      <c r="AA289" s="513"/>
      <c r="AB289" s="513"/>
      <c r="AC289" s="513"/>
      <c r="AD289" s="513"/>
      <c r="AE289" s="513"/>
      <c r="AF289" s="513"/>
      <c r="AG289" s="513"/>
      <c r="AH289" s="513"/>
      <c r="AI289" s="513"/>
      <c r="AJ289" s="513"/>
      <c r="AK289" s="513"/>
      <c r="AL289" s="513"/>
      <c r="AM289" s="513"/>
    </row>
    <row r="290" ht="24.0" customHeight="1">
      <c r="A290" s="516"/>
      <c r="B290" s="513"/>
      <c r="C290" s="513"/>
      <c r="D290" s="513"/>
      <c r="E290" s="516"/>
      <c r="F290" s="516"/>
      <c r="G290" s="516"/>
      <c r="H290" s="516"/>
      <c r="I290" s="513"/>
      <c r="J290" s="513"/>
      <c r="K290" s="513"/>
      <c r="L290" s="513"/>
      <c r="M290" s="513"/>
      <c r="N290" s="513"/>
      <c r="O290" s="513"/>
      <c r="P290" s="513"/>
      <c r="Q290" s="513"/>
      <c r="R290" s="513"/>
      <c r="S290" s="513"/>
      <c r="T290" s="513"/>
      <c r="U290" s="513"/>
      <c r="V290" s="513"/>
      <c r="W290" s="513"/>
      <c r="X290" s="513"/>
      <c r="Y290" s="513"/>
      <c r="Z290" s="513"/>
      <c r="AA290" s="513"/>
      <c r="AB290" s="513"/>
      <c r="AC290" s="513"/>
      <c r="AD290" s="513"/>
      <c r="AE290" s="513"/>
      <c r="AF290" s="513"/>
      <c r="AG290" s="513"/>
      <c r="AH290" s="513"/>
      <c r="AI290" s="513"/>
      <c r="AJ290" s="513"/>
      <c r="AK290" s="513"/>
      <c r="AL290" s="513"/>
      <c r="AM290" s="513"/>
    </row>
    <row r="291" ht="24.0" customHeight="1">
      <c r="A291" s="516"/>
      <c r="B291" s="513"/>
      <c r="C291" s="513"/>
      <c r="D291" s="513"/>
      <c r="E291" s="516"/>
      <c r="F291" s="516"/>
      <c r="G291" s="516"/>
      <c r="H291" s="516"/>
      <c r="I291" s="513"/>
      <c r="J291" s="513"/>
      <c r="K291" s="513"/>
      <c r="L291" s="513"/>
      <c r="M291" s="513"/>
      <c r="N291" s="513"/>
      <c r="O291" s="513"/>
      <c r="P291" s="513"/>
      <c r="Q291" s="513"/>
      <c r="R291" s="513"/>
      <c r="S291" s="513"/>
      <c r="T291" s="513"/>
      <c r="U291" s="513"/>
      <c r="V291" s="513"/>
      <c r="W291" s="513"/>
      <c r="X291" s="513"/>
      <c r="Y291" s="513"/>
      <c r="Z291" s="513"/>
      <c r="AA291" s="513"/>
      <c r="AB291" s="513"/>
      <c r="AC291" s="513"/>
      <c r="AD291" s="513"/>
      <c r="AE291" s="513"/>
      <c r="AF291" s="513"/>
      <c r="AG291" s="513"/>
      <c r="AH291" s="513"/>
      <c r="AI291" s="513"/>
      <c r="AJ291" s="513"/>
      <c r="AK291" s="513"/>
      <c r="AL291" s="513"/>
      <c r="AM291" s="513"/>
    </row>
    <row r="292" ht="24.0" customHeight="1">
      <c r="A292" s="516"/>
      <c r="B292" s="513"/>
      <c r="C292" s="513"/>
      <c r="D292" s="513"/>
      <c r="E292" s="516"/>
      <c r="F292" s="516"/>
      <c r="G292" s="516"/>
      <c r="H292" s="516"/>
      <c r="I292" s="513"/>
      <c r="J292" s="513"/>
      <c r="K292" s="513"/>
      <c r="L292" s="513"/>
      <c r="M292" s="513"/>
      <c r="N292" s="513"/>
      <c r="O292" s="513"/>
      <c r="P292" s="513"/>
      <c r="Q292" s="513"/>
      <c r="R292" s="513"/>
      <c r="S292" s="513"/>
      <c r="T292" s="513"/>
      <c r="U292" s="513"/>
      <c r="V292" s="513"/>
      <c r="W292" s="513"/>
      <c r="X292" s="513"/>
      <c r="Y292" s="513"/>
      <c r="Z292" s="513"/>
      <c r="AA292" s="513"/>
      <c r="AB292" s="513"/>
      <c r="AC292" s="513"/>
      <c r="AD292" s="513"/>
      <c r="AE292" s="513"/>
      <c r="AF292" s="513"/>
      <c r="AG292" s="513"/>
      <c r="AH292" s="513"/>
      <c r="AI292" s="513"/>
      <c r="AJ292" s="513"/>
      <c r="AK292" s="513"/>
      <c r="AL292" s="513"/>
      <c r="AM292" s="513"/>
    </row>
    <row r="293" ht="24.0" customHeight="1">
      <c r="A293" s="516"/>
      <c r="B293" s="513"/>
      <c r="C293" s="513"/>
      <c r="D293" s="513"/>
      <c r="E293" s="516"/>
      <c r="F293" s="516"/>
      <c r="G293" s="516"/>
      <c r="H293" s="516"/>
      <c r="I293" s="513"/>
      <c r="J293" s="513"/>
      <c r="K293" s="513"/>
      <c r="L293" s="513"/>
      <c r="M293" s="513"/>
      <c r="N293" s="513"/>
      <c r="O293" s="513"/>
      <c r="P293" s="513"/>
      <c r="Q293" s="513"/>
      <c r="R293" s="513"/>
      <c r="S293" s="513"/>
      <c r="T293" s="513"/>
      <c r="U293" s="513"/>
      <c r="V293" s="513"/>
      <c r="W293" s="513"/>
      <c r="X293" s="513"/>
      <c r="Y293" s="513"/>
      <c r="Z293" s="513"/>
      <c r="AA293" s="513"/>
      <c r="AB293" s="513"/>
      <c r="AC293" s="513"/>
      <c r="AD293" s="513"/>
      <c r="AE293" s="513"/>
      <c r="AF293" s="513"/>
      <c r="AG293" s="513"/>
      <c r="AH293" s="513"/>
      <c r="AI293" s="513"/>
      <c r="AJ293" s="513"/>
      <c r="AK293" s="513"/>
      <c r="AL293" s="513"/>
      <c r="AM293" s="513"/>
    </row>
    <row r="294" ht="24.0" customHeight="1">
      <c r="A294" s="516"/>
      <c r="B294" s="513"/>
      <c r="C294" s="513"/>
      <c r="D294" s="513"/>
      <c r="E294" s="516"/>
      <c r="F294" s="516"/>
      <c r="G294" s="516"/>
      <c r="H294" s="516"/>
      <c r="I294" s="513"/>
      <c r="J294" s="513"/>
      <c r="K294" s="513"/>
      <c r="L294" s="513"/>
      <c r="M294" s="513"/>
      <c r="N294" s="513"/>
      <c r="O294" s="513"/>
      <c r="P294" s="513"/>
      <c r="Q294" s="513"/>
      <c r="R294" s="513"/>
      <c r="S294" s="513"/>
      <c r="T294" s="513"/>
      <c r="U294" s="513"/>
      <c r="V294" s="513"/>
      <c r="W294" s="513"/>
      <c r="X294" s="513"/>
      <c r="Y294" s="513"/>
      <c r="Z294" s="513"/>
      <c r="AA294" s="513"/>
      <c r="AB294" s="513"/>
      <c r="AC294" s="513"/>
      <c r="AD294" s="513"/>
      <c r="AE294" s="513"/>
      <c r="AF294" s="513"/>
      <c r="AG294" s="513"/>
      <c r="AH294" s="513"/>
      <c r="AI294" s="513"/>
      <c r="AJ294" s="513"/>
      <c r="AK294" s="513"/>
      <c r="AL294" s="513"/>
      <c r="AM294" s="513"/>
    </row>
    <row r="295" ht="24.0" customHeight="1">
      <c r="A295" s="516"/>
      <c r="B295" s="513"/>
      <c r="C295" s="513"/>
      <c r="D295" s="513"/>
      <c r="E295" s="516"/>
      <c r="F295" s="516"/>
      <c r="G295" s="516"/>
      <c r="H295" s="516"/>
      <c r="I295" s="513"/>
      <c r="J295" s="513"/>
      <c r="K295" s="513"/>
      <c r="L295" s="513"/>
      <c r="M295" s="513"/>
      <c r="N295" s="513"/>
      <c r="O295" s="513"/>
      <c r="P295" s="513"/>
      <c r="Q295" s="513"/>
      <c r="R295" s="513"/>
      <c r="S295" s="513"/>
      <c r="T295" s="513"/>
      <c r="U295" s="513"/>
      <c r="V295" s="513"/>
      <c r="W295" s="513"/>
      <c r="X295" s="513"/>
      <c r="Y295" s="513"/>
      <c r="Z295" s="513"/>
      <c r="AA295" s="513"/>
      <c r="AB295" s="513"/>
      <c r="AC295" s="513"/>
      <c r="AD295" s="513"/>
      <c r="AE295" s="513"/>
      <c r="AF295" s="513"/>
      <c r="AG295" s="513"/>
      <c r="AH295" s="513"/>
      <c r="AI295" s="513"/>
      <c r="AJ295" s="513"/>
      <c r="AK295" s="513"/>
      <c r="AL295" s="513"/>
      <c r="AM295" s="513"/>
    </row>
    <row r="296" ht="24.0" customHeight="1">
      <c r="A296" s="516"/>
      <c r="B296" s="513"/>
      <c r="C296" s="513"/>
      <c r="D296" s="513"/>
      <c r="E296" s="516"/>
      <c r="F296" s="516"/>
      <c r="G296" s="516"/>
      <c r="H296" s="516"/>
      <c r="I296" s="513"/>
      <c r="J296" s="513"/>
      <c r="K296" s="513"/>
      <c r="L296" s="513"/>
      <c r="M296" s="513"/>
      <c r="N296" s="513"/>
      <c r="O296" s="513"/>
      <c r="P296" s="513"/>
      <c r="Q296" s="513"/>
      <c r="R296" s="513"/>
      <c r="S296" s="513"/>
      <c r="T296" s="513"/>
      <c r="U296" s="513"/>
      <c r="V296" s="513"/>
      <c r="W296" s="513"/>
      <c r="X296" s="513"/>
      <c r="Y296" s="513"/>
      <c r="Z296" s="513"/>
      <c r="AA296" s="513"/>
      <c r="AB296" s="513"/>
      <c r="AC296" s="513"/>
      <c r="AD296" s="513"/>
      <c r="AE296" s="513"/>
      <c r="AF296" s="513"/>
      <c r="AG296" s="513"/>
      <c r="AH296" s="513"/>
      <c r="AI296" s="513"/>
      <c r="AJ296" s="513"/>
      <c r="AK296" s="513"/>
      <c r="AL296" s="513"/>
      <c r="AM296" s="513"/>
    </row>
    <row r="297" ht="24.0" customHeight="1">
      <c r="A297" s="516"/>
      <c r="B297" s="513"/>
      <c r="C297" s="513"/>
      <c r="D297" s="513"/>
      <c r="E297" s="516"/>
      <c r="F297" s="516"/>
      <c r="G297" s="516"/>
      <c r="H297" s="516"/>
      <c r="I297" s="513"/>
      <c r="J297" s="513"/>
      <c r="K297" s="513"/>
      <c r="L297" s="513"/>
      <c r="M297" s="513"/>
      <c r="N297" s="513"/>
      <c r="O297" s="513"/>
      <c r="P297" s="513"/>
      <c r="Q297" s="513"/>
      <c r="R297" s="513"/>
      <c r="S297" s="513"/>
      <c r="T297" s="513"/>
      <c r="U297" s="513"/>
      <c r="V297" s="513"/>
      <c r="W297" s="513"/>
      <c r="X297" s="513"/>
      <c r="Y297" s="513"/>
      <c r="Z297" s="513"/>
      <c r="AA297" s="513"/>
      <c r="AB297" s="513"/>
      <c r="AC297" s="513"/>
      <c r="AD297" s="513"/>
      <c r="AE297" s="513"/>
      <c r="AF297" s="513"/>
      <c r="AG297" s="513"/>
      <c r="AH297" s="513"/>
      <c r="AI297" s="513"/>
      <c r="AJ297" s="513"/>
      <c r="AK297" s="513"/>
      <c r="AL297" s="513"/>
      <c r="AM297" s="513"/>
    </row>
    <row r="298" ht="24.0" customHeight="1">
      <c r="A298" s="516"/>
      <c r="B298" s="513"/>
      <c r="C298" s="513"/>
      <c r="D298" s="513"/>
      <c r="E298" s="516"/>
      <c r="F298" s="516"/>
      <c r="G298" s="516"/>
      <c r="H298" s="516"/>
      <c r="I298" s="513"/>
      <c r="J298" s="513"/>
      <c r="K298" s="513"/>
      <c r="L298" s="513"/>
      <c r="M298" s="513"/>
      <c r="N298" s="513"/>
      <c r="O298" s="513"/>
      <c r="P298" s="513"/>
      <c r="Q298" s="513"/>
      <c r="R298" s="513"/>
      <c r="S298" s="513"/>
      <c r="T298" s="513"/>
      <c r="U298" s="513"/>
      <c r="V298" s="513"/>
      <c r="W298" s="513"/>
      <c r="X298" s="513"/>
      <c r="Y298" s="513"/>
      <c r="Z298" s="513"/>
      <c r="AA298" s="513"/>
      <c r="AB298" s="513"/>
      <c r="AC298" s="513"/>
      <c r="AD298" s="513"/>
      <c r="AE298" s="513"/>
      <c r="AF298" s="513"/>
      <c r="AG298" s="513"/>
      <c r="AH298" s="513"/>
      <c r="AI298" s="513"/>
      <c r="AJ298" s="513"/>
      <c r="AK298" s="513"/>
      <c r="AL298" s="513"/>
      <c r="AM298" s="513"/>
    </row>
    <row r="299" ht="24.0" customHeight="1">
      <c r="A299" s="516"/>
      <c r="B299" s="513"/>
      <c r="C299" s="513"/>
      <c r="D299" s="513"/>
      <c r="E299" s="516"/>
      <c r="F299" s="516"/>
      <c r="G299" s="516"/>
      <c r="H299" s="516"/>
      <c r="I299" s="513"/>
      <c r="J299" s="513"/>
      <c r="K299" s="513"/>
      <c r="L299" s="513"/>
      <c r="M299" s="513"/>
      <c r="N299" s="513"/>
      <c r="O299" s="513"/>
      <c r="P299" s="513"/>
      <c r="Q299" s="513"/>
      <c r="R299" s="513"/>
      <c r="S299" s="513"/>
      <c r="T299" s="513"/>
      <c r="U299" s="513"/>
      <c r="V299" s="513"/>
      <c r="W299" s="513"/>
      <c r="X299" s="513"/>
      <c r="Y299" s="513"/>
      <c r="Z299" s="513"/>
      <c r="AA299" s="513"/>
      <c r="AB299" s="513"/>
      <c r="AC299" s="513"/>
      <c r="AD299" s="513"/>
      <c r="AE299" s="513"/>
      <c r="AF299" s="513"/>
      <c r="AG299" s="513"/>
      <c r="AH299" s="513"/>
      <c r="AI299" s="513"/>
      <c r="AJ299" s="513"/>
      <c r="AK299" s="513"/>
      <c r="AL299" s="513"/>
      <c r="AM299" s="513"/>
    </row>
    <row r="300" ht="24.0" customHeight="1">
      <c r="A300" s="516"/>
      <c r="B300" s="513"/>
      <c r="C300" s="513"/>
      <c r="D300" s="513"/>
      <c r="E300" s="516"/>
      <c r="F300" s="516"/>
      <c r="G300" s="516"/>
      <c r="H300" s="516"/>
      <c r="I300" s="513"/>
      <c r="J300" s="513"/>
      <c r="K300" s="513"/>
      <c r="L300" s="513"/>
      <c r="M300" s="513"/>
      <c r="N300" s="513"/>
      <c r="O300" s="513"/>
      <c r="P300" s="513"/>
      <c r="Q300" s="513"/>
      <c r="R300" s="513"/>
      <c r="S300" s="513"/>
      <c r="T300" s="513"/>
      <c r="U300" s="513"/>
      <c r="V300" s="513"/>
      <c r="W300" s="513"/>
      <c r="X300" s="513"/>
      <c r="Y300" s="513"/>
      <c r="Z300" s="513"/>
      <c r="AA300" s="513"/>
      <c r="AB300" s="513"/>
      <c r="AC300" s="513"/>
      <c r="AD300" s="513"/>
      <c r="AE300" s="513"/>
      <c r="AF300" s="513"/>
      <c r="AG300" s="513"/>
      <c r="AH300" s="513"/>
      <c r="AI300" s="513"/>
      <c r="AJ300" s="513"/>
      <c r="AK300" s="513"/>
      <c r="AL300" s="513"/>
      <c r="AM300" s="513"/>
    </row>
    <row r="301" ht="24.0" customHeight="1">
      <c r="A301" s="516"/>
      <c r="B301" s="513"/>
      <c r="C301" s="513"/>
      <c r="D301" s="513"/>
      <c r="E301" s="516"/>
      <c r="F301" s="516"/>
      <c r="G301" s="516"/>
      <c r="H301" s="516"/>
      <c r="I301" s="513"/>
      <c r="J301" s="513"/>
      <c r="K301" s="513"/>
      <c r="L301" s="513"/>
      <c r="M301" s="513"/>
      <c r="N301" s="513"/>
      <c r="O301" s="513"/>
      <c r="P301" s="513"/>
      <c r="Q301" s="513"/>
      <c r="R301" s="513"/>
      <c r="S301" s="513"/>
      <c r="T301" s="513"/>
      <c r="U301" s="513"/>
      <c r="V301" s="513"/>
      <c r="W301" s="513"/>
      <c r="X301" s="513"/>
      <c r="Y301" s="513"/>
      <c r="Z301" s="513"/>
      <c r="AA301" s="513"/>
      <c r="AB301" s="513"/>
      <c r="AC301" s="513"/>
      <c r="AD301" s="513"/>
      <c r="AE301" s="513"/>
      <c r="AF301" s="513"/>
      <c r="AG301" s="513"/>
      <c r="AH301" s="513"/>
      <c r="AI301" s="513"/>
      <c r="AJ301" s="513"/>
      <c r="AK301" s="513"/>
      <c r="AL301" s="513"/>
      <c r="AM301" s="513"/>
    </row>
    <row r="302" ht="24.0" customHeight="1">
      <c r="A302" s="516"/>
      <c r="B302" s="513"/>
      <c r="C302" s="513"/>
      <c r="D302" s="513"/>
      <c r="E302" s="516"/>
      <c r="F302" s="516"/>
      <c r="G302" s="516"/>
      <c r="H302" s="516"/>
      <c r="I302" s="513"/>
      <c r="J302" s="513"/>
      <c r="K302" s="513"/>
      <c r="L302" s="513"/>
      <c r="M302" s="513"/>
      <c r="N302" s="513"/>
      <c r="O302" s="513"/>
      <c r="P302" s="513"/>
      <c r="Q302" s="513"/>
      <c r="R302" s="513"/>
      <c r="S302" s="513"/>
      <c r="T302" s="513"/>
      <c r="U302" s="513"/>
      <c r="V302" s="513"/>
      <c r="W302" s="513"/>
      <c r="X302" s="513"/>
      <c r="Y302" s="513"/>
      <c r="Z302" s="513"/>
      <c r="AA302" s="513"/>
      <c r="AB302" s="513"/>
      <c r="AC302" s="513"/>
      <c r="AD302" s="513"/>
      <c r="AE302" s="513"/>
      <c r="AF302" s="513"/>
      <c r="AG302" s="513"/>
      <c r="AH302" s="513"/>
      <c r="AI302" s="513"/>
      <c r="AJ302" s="513"/>
      <c r="AK302" s="513"/>
      <c r="AL302" s="513"/>
      <c r="AM302" s="513"/>
    </row>
    <row r="303" ht="24.0" customHeight="1">
      <c r="A303" s="516"/>
      <c r="B303" s="513"/>
      <c r="C303" s="513"/>
      <c r="D303" s="513"/>
      <c r="E303" s="516"/>
      <c r="F303" s="516"/>
      <c r="G303" s="516"/>
      <c r="H303" s="516"/>
      <c r="I303" s="513"/>
      <c r="J303" s="513"/>
      <c r="K303" s="513"/>
      <c r="L303" s="513"/>
      <c r="M303" s="513"/>
      <c r="N303" s="513"/>
      <c r="O303" s="513"/>
      <c r="P303" s="513"/>
      <c r="Q303" s="513"/>
      <c r="R303" s="513"/>
      <c r="S303" s="513"/>
      <c r="T303" s="513"/>
      <c r="U303" s="513"/>
      <c r="V303" s="513"/>
      <c r="W303" s="513"/>
      <c r="X303" s="513"/>
      <c r="Y303" s="513"/>
      <c r="Z303" s="513"/>
      <c r="AA303" s="513"/>
      <c r="AB303" s="513"/>
      <c r="AC303" s="513"/>
      <c r="AD303" s="513"/>
      <c r="AE303" s="513"/>
      <c r="AF303" s="513"/>
      <c r="AG303" s="513"/>
      <c r="AH303" s="513"/>
      <c r="AI303" s="513"/>
      <c r="AJ303" s="513"/>
      <c r="AK303" s="513"/>
      <c r="AL303" s="513"/>
      <c r="AM303" s="513"/>
    </row>
    <row r="304" ht="24.0" customHeight="1">
      <c r="A304" s="516"/>
      <c r="B304" s="513"/>
      <c r="C304" s="513"/>
      <c r="D304" s="513"/>
      <c r="E304" s="516"/>
      <c r="F304" s="516"/>
      <c r="G304" s="516"/>
      <c r="H304" s="516"/>
      <c r="I304" s="513"/>
      <c r="J304" s="513"/>
      <c r="K304" s="513"/>
      <c r="L304" s="513"/>
      <c r="M304" s="513"/>
      <c r="N304" s="513"/>
      <c r="O304" s="513"/>
      <c r="P304" s="513"/>
      <c r="Q304" s="513"/>
      <c r="R304" s="513"/>
      <c r="S304" s="513"/>
      <c r="T304" s="513"/>
      <c r="U304" s="513"/>
      <c r="V304" s="513"/>
      <c r="W304" s="513"/>
      <c r="X304" s="513"/>
      <c r="Y304" s="513"/>
      <c r="Z304" s="513"/>
      <c r="AA304" s="513"/>
      <c r="AB304" s="513"/>
      <c r="AC304" s="513"/>
      <c r="AD304" s="513"/>
      <c r="AE304" s="513"/>
      <c r="AF304" s="513"/>
      <c r="AG304" s="513"/>
      <c r="AH304" s="513"/>
      <c r="AI304" s="513"/>
      <c r="AJ304" s="513"/>
      <c r="AK304" s="513"/>
      <c r="AL304" s="513"/>
      <c r="AM304" s="513"/>
    </row>
    <row r="305" ht="24.0" customHeight="1">
      <c r="A305" s="516"/>
      <c r="B305" s="513"/>
      <c r="C305" s="513"/>
      <c r="D305" s="513"/>
      <c r="E305" s="516"/>
      <c r="F305" s="516"/>
      <c r="G305" s="516"/>
      <c r="H305" s="516"/>
      <c r="I305" s="513"/>
      <c r="J305" s="513"/>
      <c r="K305" s="513"/>
      <c r="L305" s="513"/>
      <c r="M305" s="513"/>
      <c r="N305" s="513"/>
      <c r="O305" s="513"/>
      <c r="P305" s="513"/>
      <c r="Q305" s="513"/>
      <c r="R305" s="513"/>
      <c r="S305" s="513"/>
      <c r="T305" s="513"/>
      <c r="U305" s="513"/>
      <c r="V305" s="513"/>
      <c r="W305" s="513"/>
      <c r="X305" s="513"/>
      <c r="Y305" s="513"/>
      <c r="Z305" s="513"/>
      <c r="AA305" s="513"/>
      <c r="AB305" s="513"/>
      <c r="AC305" s="513"/>
      <c r="AD305" s="513"/>
      <c r="AE305" s="513"/>
      <c r="AF305" s="513"/>
      <c r="AG305" s="513"/>
      <c r="AH305" s="513"/>
      <c r="AI305" s="513"/>
      <c r="AJ305" s="513"/>
      <c r="AK305" s="513"/>
      <c r="AL305" s="513"/>
      <c r="AM305" s="513"/>
    </row>
    <row r="306" ht="24.0" customHeight="1">
      <c r="A306" s="516"/>
      <c r="B306" s="513"/>
      <c r="C306" s="513"/>
      <c r="D306" s="513"/>
      <c r="E306" s="516"/>
      <c r="F306" s="516"/>
      <c r="G306" s="516"/>
      <c r="H306" s="516"/>
      <c r="I306" s="513"/>
      <c r="J306" s="513"/>
      <c r="K306" s="513"/>
      <c r="L306" s="513"/>
      <c r="M306" s="513"/>
      <c r="N306" s="513"/>
      <c r="O306" s="513"/>
      <c r="P306" s="513"/>
      <c r="Q306" s="513"/>
      <c r="R306" s="513"/>
      <c r="S306" s="513"/>
      <c r="T306" s="513"/>
      <c r="U306" s="513"/>
      <c r="V306" s="513"/>
      <c r="W306" s="513"/>
      <c r="X306" s="513"/>
      <c r="Y306" s="513"/>
      <c r="Z306" s="513"/>
      <c r="AA306" s="513"/>
      <c r="AB306" s="513"/>
      <c r="AC306" s="513"/>
      <c r="AD306" s="513"/>
      <c r="AE306" s="513"/>
      <c r="AF306" s="513"/>
      <c r="AG306" s="513"/>
      <c r="AH306" s="513"/>
      <c r="AI306" s="513"/>
      <c r="AJ306" s="513"/>
      <c r="AK306" s="513"/>
      <c r="AL306" s="513"/>
      <c r="AM306" s="513"/>
    </row>
    <row r="307" ht="24.0" customHeight="1">
      <c r="A307" s="516"/>
      <c r="B307" s="513"/>
      <c r="C307" s="513"/>
      <c r="D307" s="513"/>
      <c r="E307" s="516"/>
      <c r="F307" s="516"/>
      <c r="G307" s="516"/>
      <c r="H307" s="516"/>
      <c r="I307" s="513"/>
      <c r="J307" s="513"/>
      <c r="K307" s="513"/>
      <c r="L307" s="513"/>
      <c r="M307" s="513"/>
      <c r="N307" s="513"/>
      <c r="O307" s="513"/>
      <c r="P307" s="513"/>
      <c r="Q307" s="513"/>
      <c r="R307" s="513"/>
      <c r="S307" s="513"/>
      <c r="T307" s="513"/>
      <c r="U307" s="513"/>
      <c r="V307" s="513"/>
      <c r="W307" s="513"/>
      <c r="X307" s="513"/>
      <c r="Y307" s="513"/>
      <c r="Z307" s="513"/>
      <c r="AA307" s="513"/>
      <c r="AB307" s="513"/>
      <c r="AC307" s="513"/>
      <c r="AD307" s="513"/>
      <c r="AE307" s="513"/>
      <c r="AF307" s="513"/>
      <c r="AG307" s="513"/>
      <c r="AH307" s="513"/>
      <c r="AI307" s="513"/>
      <c r="AJ307" s="513"/>
      <c r="AK307" s="513"/>
      <c r="AL307" s="513"/>
      <c r="AM307" s="513"/>
    </row>
    <row r="308" ht="24.0" customHeight="1">
      <c r="A308" s="516"/>
      <c r="B308" s="513"/>
      <c r="C308" s="513"/>
      <c r="D308" s="513"/>
      <c r="E308" s="516"/>
      <c r="F308" s="516"/>
      <c r="G308" s="516"/>
      <c r="H308" s="516"/>
      <c r="I308" s="513"/>
      <c r="J308" s="513"/>
      <c r="K308" s="513"/>
      <c r="L308" s="513"/>
      <c r="M308" s="513"/>
      <c r="N308" s="513"/>
      <c r="O308" s="513"/>
      <c r="P308" s="513"/>
      <c r="Q308" s="513"/>
      <c r="R308" s="513"/>
      <c r="S308" s="513"/>
      <c r="T308" s="513"/>
      <c r="U308" s="513"/>
      <c r="V308" s="513"/>
      <c r="W308" s="513"/>
      <c r="X308" s="513"/>
      <c r="Y308" s="513"/>
      <c r="Z308" s="513"/>
      <c r="AA308" s="513"/>
      <c r="AB308" s="513"/>
      <c r="AC308" s="513"/>
      <c r="AD308" s="513"/>
      <c r="AE308" s="513"/>
      <c r="AF308" s="513"/>
      <c r="AG308" s="513"/>
      <c r="AH308" s="513"/>
      <c r="AI308" s="513"/>
      <c r="AJ308" s="513"/>
      <c r="AK308" s="513"/>
      <c r="AL308" s="513"/>
      <c r="AM308" s="513"/>
    </row>
    <row r="309" ht="24.0" customHeight="1">
      <c r="A309" s="516"/>
      <c r="B309" s="513"/>
      <c r="C309" s="513"/>
      <c r="D309" s="513"/>
      <c r="E309" s="516"/>
      <c r="F309" s="516"/>
      <c r="G309" s="516"/>
      <c r="H309" s="516"/>
      <c r="I309" s="513"/>
      <c r="J309" s="513"/>
      <c r="K309" s="513"/>
      <c r="L309" s="513"/>
      <c r="M309" s="513"/>
      <c r="N309" s="513"/>
      <c r="O309" s="513"/>
      <c r="P309" s="513"/>
      <c r="Q309" s="513"/>
      <c r="R309" s="513"/>
      <c r="S309" s="513"/>
      <c r="T309" s="513"/>
      <c r="U309" s="513"/>
      <c r="V309" s="513"/>
      <c r="W309" s="513"/>
      <c r="X309" s="513"/>
      <c r="Y309" s="513"/>
      <c r="Z309" s="513"/>
      <c r="AA309" s="513"/>
      <c r="AB309" s="513"/>
      <c r="AC309" s="513"/>
      <c r="AD309" s="513"/>
      <c r="AE309" s="513"/>
      <c r="AF309" s="513"/>
      <c r="AG309" s="513"/>
      <c r="AH309" s="513"/>
      <c r="AI309" s="513"/>
      <c r="AJ309" s="513"/>
      <c r="AK309" s="513"/>
      <c r="AL309" s="513"/>
      <c r="AM309" s="513"/>
    </row>
    <row r="310" ht="24.0" customHeight="1">
      <c r="A310" s="516"/>
      <c r="B310" s="513"/>
      <c r="C310" s="513"/>
      <c r="D310" s="513"/>
      <c r="E310" s="516"/>
      <c r="F310" s="516"/>
      <c r="G310" s="516"/>
      <c r="H310" s="516"/>
      <c r="I310" s="513"/>
      <c r="J310" s="513"/>
      <c r="K310" s="513"/>
      <c r="L310" s="513"/>
      <c r="M310" s="513"/>
      <c r="N310" s="513"/>
      <c r="O310" s="513"/>
      <c r="P310" s="513"/>
      <c r="Q310" s="513"/>
      <c r="R310" s="513"/>
      <c r="S310" s="513"/>
      <c r="T310" s="513"/>
      <c r="U310" s="513"/>
      <c r="V310" s="513"/>
      <c r="W310" s="513"/>
      <c r="X310" s="513"/>
      <c r="Y310" s="513"/>
      <c r="Z310" s="513"/>
      <c r="AA310" s="513"/>
      <c r="AB310" s="513"/>
      <c r="AC310" s="513"/>
      <c r="AD310" s="513"/>
      <c r="AE310" s="513"/>
      <c r="AF310" s="513"/>
      <c r="AG310" s="513"/>
      <c r="AH310" s="513"/>
      <c r="AI310" s="513"/>
      <c r="AJ310" s="513"/>
      <c r="AK310" s="513"/>
      <c r="AL310" s="513"/>
      <c r="AM310" s="513"/>
    </row>
    <row r="311" ht="24.0" customHeight="1">
      <c r="A311" s="516"/>
      <c r="B311" s="513"/>
      <c r="C311" s="513"/>
      <c r="D311" s="513"/>
      <c r="E311" s="516"/>
      <c r="F311" s="516"/>
      <c r="G311" s="516"/>
      <c r="H311" s="516"/>
      <c r="I311" s="513"/>
      <c r="J311" s="513"/>
      <c r="K311" s="513"/>
      <c r="L311" s="513"/>
      <c r="M311" s="513"/>
      <c r="N311" s="513"/>
      <c r="O311" s="513"/>
      <c r="P311" s="513"/>
      <c r="Q311" s="513"/>
      <c r="R311" s="513"/>
      <c r="S311" s="513"/>
      <c r="T311" s="513"/>
      <c r="U311" s="513"/>
      <c r="V311" s="513"/>
      <c r="W311" s="513"/>
      <c r="X311" s="513"/>
      <c r="Y311" s="513"/>
      <c r="Z311" s="513"/>
      <c r="AA311" s="513"/>
      <c r="AB311" s="513"/>
      <c r="AC311" s="513"/>
      <c r="AD311" s="513"/>
      <c r="AE311" s="513"/>
      <c r="AF311" s="513"/>
      <c r="AG311" s="513"/>
      <c r="AH311" s="513"/>
      <c r="AI311" s="513"/>
      <c r="AJ311" s="513"/>
      <c r="AK311" s="513"/>
      <c r="AL311" s="513"/>
      <c r="AM311" s="513"/>
    </row>
    <row r="312" ht="24.0" customHeight="1">
      <c r="A312" s="516"/>
      <c r="B312" s="513"/>
      <c r="C312" s="513"/>
      <c r="D312" s="513"/>
      <c r="E312" s="516"/>
      <c r="F312" s="516"/>
      <c r="G312" s="516"/>
      <c r="H312" s="516"/>
      <c r="I312" s="513"/>
      <c r="J312" s="513"/>
      <c r="K312" s="513"/>
      <c r="L312" s="513"/>
      <c r="M312" s="513"/>
      <c r="N312" s="513"/>
      <c r="O312" s="513"/>
      <c r="P312" s="513"/>
      <c r="Q312" s="513"/>
      <c r="R312" s="513"/>
      <c r="S312" s="513"/>
      <c r="T312" s="513"/>
      <c r="U312" s="513"/>
      <c r="V312" s="513"/>
      <c r="W312" s="513"/>
      <c r="X312" s="513"/>
      <c r="Y312" s="513"/>
      <c r="Z312" s="513"/>
      <c r="AA312" s="513"/>
      <c r="AB312" s="513"/>
      <c r="AC312" s="513"/>
      <c r="AD312" s="513"/>
      <c r="AE312" s="513"/>
      <c r="AF312" s="513"/>
      <c r="AG312" s="513"/>
      <c r="AH312" s="513"/>
      <c r="AI312" s="513"/>
      <c r="AJ312" s="513"/>
      <c r="AK312" s="513"/>
      <c r="AL312" s="513"/>
      <c r="AM312" s="513"/>
    </row>
    <row r="313" ht="24.0" customHeight="1">
      <c r="A313" s="516"/>
      <c r="B313" s="513"/>
      <c r="C313" s="513"/>
      <c r="D313" s="513"/>
      <c r="E313" s="516"/>
      <c r="F313" s="516"/>
      <c r="G313" s="516"/>
      <c r="H313" s="516"/>
      <c r="I313" s="513"/>
      <c r="J313" s="513"/>
      <c r="K313" s="513"/>
      <c r="L313" s="513"/>
      <c r="M313" s="513"/>
      <c r="N313" s="513"/>
      <c r="O313" s="513"/>
      <c r="P313" s="513"/>
      <c r="Q313" s="513"/>
      <c r="R313" s="513"/>
      <c r="S313" s="513"/>
      <c r="T313" s="513"/>
      <c r="U313" s="513"/>
      <c r="V313" s="513"/>
      <c r="W313" s="513"/>
      <c r="X313" s="513"/>
      <c r="Y313" s="513"/>
      <c r="Z313" s="513"/>
      <c r="AA313" s="513"/>
      <c r="AB313" s="513"/>
      <c r="AC313" s="513"/>
      <c r="AD313" s="513"/>
      <c r="AE313" s="513"/>
      <c r="AF313" s="513"/>
      <c r="AG313" s="513"/>
      <c r="AH313" s="513"/>
      <c r="AI313" s="513"/>
      <c r="AJ313" s="513"/>
      <c r="AK313" s="513"/>
      <c r="AL313" s="513"/>
      <c r="AM313" s="513"/>
    </row>
    <row r="314" ht="24.0" customHeight="1">
      <c r="A314" s="516"/>
      <c r="B314" s="513"/>
      <c r="C314" s="513"/>
      <c r="D314" s="513"/>
      <c r="E314" s="516"/>
      <c r="F314" s="516"/>
      <c r="G314" s="516"/>
      <c r="H314" s="516"/>
      <c r="I314" s="513"/>
      <c r="J314" s="513"/>
      <c r="K314" s="513"/>
      <c r="L314" s="513"/>
      <c r="M314" s="513"/>
      <c r="N314" s="513"/>
      <c r="O314" s="513"/>
      <c r="P314" s="513"/>
      <c r="Q314" s="513"/>
      <c r="R314" s="513"/>
      <c r="S314" s="513"/>
      <c r="T314" s="513"/>
      <c r="U314" s="513"/>
      <c r="V314" s="513"/>
      <c r="W314" s="513"/>
      <c r="X314" s="513"/>
      <c r="Y314" s="513"/>
      <c r="Z314" s="513"/>
      <c r="AA314" s="513"/>
      <c r="AB314" s="513"/>
      <c r="AC314" s="513"/>
      <c r="AD314" s="513"/>
      <c r="AE314" s="513"/>
      <c r="AF314" s="513"/>
      <c r="AG314" s="513"/>
      <c r="AH314" s="513"/>
      <c r="AI314" s="513"/>
      <c r="AJ314" s="513"/>
      <c r="AK314" s="513"/>
      <c r="AL314" s="513"/>
      <c r="AM314" s="513"/>
    </row>
    <row r="315" ht="24.0" customHeight="1">
      <c r="A315" s="516"/>
      <c r="B315" s="513"/>
      <c r="C315" s="513"/>
      <c r="D315" s="513"/>
      <c r="E315" s="516"/>
      <c r="F315" s="516"/>
      <c r="G315" s="516"/>
      <c r="H315" s="516"/>
      <c r="I315" s="513"/>
      <c r="J315" s="513"/>
      <c r="K315" s="513"/>
      <c r="L315" s="513"/>
      <c r="M315" s="513"/>
      <c r="N315" s="513"/>
      <c r="O315" s="513"/>
      <c r="P315" s="513"/>
      <c r="Q315" s="513"/>
      <c r="R315" s="513"/>
      <c r="S315" s="513"/>
      <c r="T315" s="513"/>
      <c r="U315" s="513"/>
      <c r="V315" s="513"/>
      <c r="W315" s="513"/>
      <c r="X315" s="513"/>
      <c r="Y315" s="513"/>
      <c r="Z315" s="513"/>
      <c r="AA315" s="513"/>
      <c r="AB315" s="513"/>
      <c r="AC315" s="513"/>
      <c r="AD315" s="513"/>
      <c r="AE315" s="513"/>
      <c r="AF315" s="513"/>
      <c r="AG315" s="513"/>
      <c r="AH315" s="513"/>
      <c r="AI315" s="513"/>
      <c r="AJ315" s="513"/>
      <c r="AK315" s="513"/>
      <c r="AL315" s="513"/>
      <c r="AM315" s="513"/>
    </row>
    <row r="316" ht="24.0" customHeight="1">
      <c r="A316" s="516"/>
      <c r="B316" s="513"/>
      <c r="C316" s="513"/>
      <c r="D316" s="513"/>
      <c r="E316" s="516"/>
      <c r="F316" s="516"/>
      <c r="G316" s="516"/>
      <c r="H316" s="516"/>
      <c r="I316" s="513"/>
      <c r="J316" s="513"/>
      <c r="K316" s="513"/>
      <c r="L316" s="513"/>
      <c r="M316" s="513"/>
      <c r="N316" s="513"/>
      <c r="O316" s="513"/>
      <c r="P316" s="513"/>
      <c r="Q316" s="513"/>
      <c r="R316" s="513"/>
      <c r="S316" s="513"/>
      <c r="T316" s="513"/>
      <c r="U316" s="513"/>
      <c r="V316" s="513"/>
      <c r="W316" s="513"/>
      <c r="X316" s="513"/>
      <c r="Y316" s="513"/>
      <c r="Z316" s="513"/>
      <c r="AA316" s="513"/>
      <c r="AB316" s="513"/>
      <c r="AC316" s="513"/>
      <c r="AD316" s="513"/>
      <c r="AE316" s="513"/>
      <c r="AF316" s="513"/>
      <c r="AG316" s="513"/>
      <c r="AH316" s="513"/>
      <c r="AI316" s="513"/>
      <c r="AJ316" s="513"/>
      <c r="AK316" s="513"/>
      <c r="AL316" s="513"/>
      <c r="AM316" s="513"/>
    </row>
    <row r="317" ht="24.0" customHeight="1">
      <c r="A317" s="516"/>
      <c r="B317" s="513"/>
      <c r="C317" s="513"/>
      <c r="D317" s="513"/>
      <c r="E317" s="516"/>
      <c r="F317" s="516"/>
      <c r="G317" s="516"/>
      <c r="H317" s="516"/>
      <c r="I317" s="513"/>
      <c r="J317" s="513"/>
      <c r="K317" s="513"/>
      <c r="L317" s="513"/>
      <c r="M317" s="513"/>
      <c r="N317" s="513"/>
      <c r="O317" s="513"/>
      <c r="P317" s="513"/>
      <c r="Q317" s="513"/>
      <c r="R317" s="513"/>
      <c r="S317" s="513"/>
      <c r="T317" s="513"/>
      <c r="U317" s="513"/>
      <c r="V317" s="513"/>
      <c r="W317" s="513"/>
      <c r="X317" s="513"/>
      <c r="Y317" s="513"/>
      <c r="Z317" s="513"/>
      <c r="AA317" s="513"/>
      <c r="AB317" s="513"/>
      <c r="AC317" s="513"/>
      <c r="AD317" s="513"/>
      <c r="AE317" s="513"/>
      <c r="AF317" s="513"/>
      <c r="AG317" s="513"/>
      <c r="AH317" s="513"/>
      <c r="AI317" s="513"/>
      <c r="AJ317" s="513"/>
      <c r="AK317" s="513"/>
      <c r="AL317" s="513"/>
      <c r="AM317" s="513"/>
    </row>
    <row r="318" ht="24.0" customHeight="1">
      <c r="A318" s="516"/>
      <c r="B318" s="513"/>
      <c r="C318" s="513"/>
      <c r="D318" s="513"/>
      <c r="E318" s="516"/>
      <c r="F318" s="516"/>
      <c r="G318" s="516"/>
      <c r="H318" s="516"/>
      <c r="I318" s="513"/>
      <c r="J318" s="513"/>
      <c r="K318" s="513"/>
      <c r="L318" s="513"/>
      <c r="M318" s="513"/>
      <c r="N318" s="513"/>
      <c r="O318" s="513"/>
      <c r="P318" s="513"/>
      <c r="Q318" s="513"/>
      <c r="R318" s="513"/>
      <c r="S318" s="513"/>
      <c r="T318" s="513"/>
      <c r="U318" s="513"/>
      <c r="V318" s="513"/>
      <c r="W318" s="513"/>
      <c r="X318" s="513"/>
      <c r="Y318" s="513"/>
      <c r="Z318" s="513"/>
      <c r="AA318" s="513"/>
      <c r="AB318" s="513"/>
      <c r="AC318" s="513"/>
      <c r="AD318" s="513"/>
      <c r="AE318" s="513"/>
      <c r="AF318" s="513"/>
      <c r="AG318" s="513"/>
      <c r="AH318" s="513"/>
      <c r="AI318" s="513"/>
      <c r="AJ318" s="513"/>
      <c r="AK318" s="513"/>
      <c r="AL318" s="513"/>
      <c r="AM318" s="513"/>
    </row>
    <row r="319" ht="24.0" customHeight="1">
      <c r="A319" s="516"/>
      <c r="B319" s="513"/>
      <c r="C319" s="513"/>
      <c r="D319" s="513"/>
      <c r="E319" s="516"/>
      <c r="F319" s="516"/>
      <c r="G319" s="516"/>
      <c r="H319" s="516"/>
      <c r="I319" s="513"/>
      <c r="J319" s="513"/>
      <c r="K319" s="513"/>
      <c r="L319" s="513"/>
      <c r="M319" s="513"/>
      <c r="N319" s="513"/>
      <c r="O319" s="513"/>
      <c r="P319" s="513"/>
      <c r="Q319" s="513"/>
      <c r="R319" s="513"/>
      <c r="S319" s="513"/>
      <c r="T319" s="513"/>
      <c r="U319" s="513"/>
      <c r="V319" s="513"/>
      <c r="W319" s="513"/>
      <c r="X319" s="513"/>
      <c r="Y319" s="513"/>
      <c r="Z319" s="513"/>
      <c r="AA319" s="513"/>
      <c r="AB319" s="513"/>
      <c r="AC319" s="513"/>
      <c r="AD319" s="513"/>
      <c r="AE319" s="513"/>
      <c r="AF319" s="513"/>
      <c r="AG319" s="513"/>
      <c r="AH319" s="513"/>
      <c r="AI319" s="513"/>
      <c r="AJ319" s="513"/>
      <c r="AK319" s="513"/>
      <c r="AL319" s="513"/>
      <c r="AM319" s="513"/>
    </row>
    <row r="320" ht="24.0" customHeight="1">
      <c r="A320" s="516"/>
      <c r="B320" s="513"/>
      <c r="C320" s="513"/>
      <c r="D320" s="513"/>
      <c r="E320" s="516"/>
      <c r="F320" s="516"/>
      <c r="G320" s="516"/>
      <c r="H320" s="516"/>
      <c r="I320" s="513"/>
      <c r="J320" s="513"/>
      <c r="K320" s="513"/>
      <c r="L320" s="513"/>
      <c r="M320" s="513"/>
      <c r="N320" s="513"/>
      <c r="O320" s="513"/>
      <c r="P320" s="513"/>
      <c r="Q320" s="513"/>
      <c r="R320" s="513"/>
      <c r="S320" s="513"/>
      <c r="T320" s="513"/>
      <c r="U320" s="513"/>
      <c r="V320" s="513"/>
      <c r="W320" s="513"/>
      <c r="X320" s="513"/>
      <c r="Y320" s="513"/>
      <c r="Z320" s="513"/>
      <c r="AA320" s="513"/>
      <c r="AB320" s="513"/>
      <c r="AC320" s="513"/>
      <c r="AD320" s="513"/>
      <c r="AE320" s="513"/>
      <c r="AF320" s="513"/>
      <c r="AG320" s="513"/>
      <c r="AH320" s="513"/>
      <c r="AI320" s="513"/>
      <c r="AJ320" s="513"/>
      <c r="AK320" s="513"/>
      <c r="AL320" s="513"/>
      <c r="AM320" s="513"/>
    </row>
    <row r="321" ht="24.0" customHeight="1">
      <c r="A321" s="516"/>
      <c r="B321" s="513"/>
      <c r="C321" s="513"/>
      <c r="D321" s="513"/>
      <c r="E321" s="516"/>
      <c r="F321" s="516"/>
      <c r="G321" s="516"/>
      <c r="H321" s="516"/>
      <c r="I321" s="513"/>
      <c r="J321" s="513"/>
      <c r="K321" s="513"/>
      <c r="L321" s="513"/>
      <c r="M321" s="513"/>
      <c r="N321" s="513"/>
      <c r="O321" s="513"/>
      <c r="P321" s="513"/>
      <c r="Q321" s="513"/>
      <c r="R321" s="513"/>
      <c r="S321" s="513"/>
      <c r="T321" s="513"/>
      <c r="U321" s="513"/>
      <c r="V321" s="513"/>
      <c r="W321" s="513"/>
      <c r="X321" s="513"/>
      <c r="Y321" s="513"/>
      <c r="Z321" s="513"/>
      <c r="AA321" s="513"/>
      <c r="AB321" s="513"/>
      <c r="AC321" s="513"/>
      <c r="AD321" s="513"/>
      <c r="AE321" s="513"/>
      <c r="AF321" s="513"/>
      <c r="AG321" s="513"/>
      <c r="AH321" s="513"/>
      <c r="AI321" s="513"/>
      <c r="AJ321" s="513"/>
      <c r="AK321" s="513"/>
      <c r="AL321" s="513"/>
      <c r="AM321" s="513"/>
    </row>
    <row r="322" ht="24.0" customHeight="1">
      <c r="A322" s="516"/>
      <c r="B322" s="513"/>
      <c r="C322" s="513"/>
      <c r="D322" s="513"/>
      <c r="E322" s="516"/>
      <c r="F322" s="516"/>
      <c r="G322" s="516"/>
      <c r="H322" s="516"/>
      <c r="I322" s="513"/>
      <c r="J322" s="513"/>
      <c r="K322" s="513"/>
      <c r="L322" s="513"/>
      <c r="M322" s="513"/>
      <c r="N322" s="513"/>
      <c r="O322" s="513"/>
      <c r="P322" s="513"/>
      <c r="Q322" s="513"/>
      <c r="R322" s="513"/>
      <c r="S322" s="513"/>
      <c r="T322" s="513"/>
      <c r="U322" s="513"/>
      <c r="V322" s="513"/>
      <c r="W322" s="513"/>
      <c r="X322" s="513"/>
      <c r="Y322" s="513"/>
      <c r="Z322" s="513"/>
      <c r="AA322" s="513"/>
      <c r="AB322" s="513"/>
      <c r="AC322" s="513"/>
      <c r="AD322" s="513"/>
      <c r="AE322" s="513"/>
      <c r="AF322" s="513"/>
      <c r="AG322" s="513"/>
      <c r="AH322" s="513"/>
      <c r="AI322" s="513"/>
      <c r="AJ322" s="513"/>
      <c r="AK322" s="513"/>
      <c r="AL322" s="513"/>
      <c r="AM322" s="513"/>
    </row>
    <row r="323" ht="24.0" customHeight="1">
      <c r="A323" s="516"/>
      <c r="B323" s="513"/>
      <c r="C323" s="513"/>
      <c r="D323" s="513"/>
      <c r="E323" s="516"/>
      <c r="F323" s="516"/>
      <c r="G323" s="516"/>
      <c r="H323" s="516"/>
      <c r="I323" s="513"/>
      <c r="J323" s="513"/>
      <c r="K323" s="513"/>
      <c r="L323" s="513"/>
      <c r="M323" s="513"/>
      <c r="N323" s="513"/>
      <c r="O323" s="513"/>
      <c r="P323" s="513"/>
      <c r="Q323" s="513"/>
      <c r="R323" s="513"/>
      <c r="S323" s="513"/>
      <c r="T323" s="513"/>
      <c r="U323" s="513"/>
      <c r="V323" s="513"/>
      <c r="W323" s="513"/>
      <c r="X323" s="513"/>
      <c r="Y323" s="513"/>
      <c r="Z323" s="513"/>
      <c r="AA323" s="513"/>
      <c r="AB323" s="513"/>
      <c r="AC323" s="513"/>
      <c r="AD323" s="513"/>
      <c r="AE323" s="513"/>
      <c r="AF323" s="513"/>
      <c r="AG323" s="513"/>
      <c r="AH323" s="513"/>
      <c r="AI323" s="513"/>
      <c r="AJ323" s="513"/>
      <c r="AK323" s="513"/>
      <c r="AL323" s="513"/>
      <c r="AM323" s="513"/>
    </row>
    <row r="324" ht="24.0" customHeight="1">
      <c r="A324" s="516"/>
      <c r="B324" s="513"/>
      <c r="C324" s="513"/>
      <c r="D324" s="513"/>
      <c r="E324" s="516"/>
      <c r="F324" s="516"/>
      <c r="G324" s="516"/>
      <c r="H324" s="516"/>
      <c r="I324" s="513"/>
      <c r="J324" s="513"/>
      <c r="K324" s="513"/>
      <c r="L324" s="513"/>
      <c r="M324" s="513"/>
      <c r="N324" s="513"/>
      <c r="O324" s="513"/>
      <c r="P324" s="513"/>
      <c r="Q324" s="513"/>
      <c r="R324" s="513"/>
      <c r="S324" s="513"/>
      <c r="T324" s="513"/>
      <c r="U324" s="513"/>
      <c r="V324" s="513"/>
      <c r="W324" s="513"/>
      <c r="X324" s="513"/>
      <c r="Y324" s="513"/>
      <c r="Z324" s="513"/>
      <c r="AA324" s="513"/>
      <c r="AB324" s="513"/>
      <c r="AC324" s="513"/>
      <c r="AD324" s="513"/>
      <c r="AE324" s="513"/>
      <c r="AF324" s="513"/>
      <c r="AG324" s="513"/>
      <c r="AH324" s="513"/>
      <c r="AI324" s="513"/>
      <c r="AJ324" s="513"/>
      <c r="AK324" s="513"/>
      <c r="AL324" s="513"/>
      <c r="AM324" s="513"/>
    </row>
    <row r="325" ht="24.0" customHeight="1">
      <c r="A325" s="516"/>
      <c r="B325" s="513"/>
      <c r="C325" s="513"/>
      <c r="D325" s="513"/>
      <c r="E325" s="516"/>
      <c r="F325" s="516"/>
      <c r="G325" s="516"/>
      <c r="H325" s="516"/>
      <c r="I325" s="513"/>
      <c r="J325" s="513"/>
      <c r="K325" s="513"/>
      <c r="L325" s="513"/>
      <c r="M325" s="513"/>
      <c r="N325" s="513"/>
      <c r="O325" s="513"/>
      <c r="P325" s="513"/>
      <c r="Q325" s="513"/>
      <c r="R325" s="513"/>
      <c r="S325" s="513"/>
      <c r="T325" s="513"/>
      <c r="U325" s="513"/>
      <c r="V325" s="513"/>
      <c r="W325" s="513"/>
      <c r="X325" s="513"/>
      <c r="Y325" s="513"/>
      <c r="Z325" s="513"/>
      <c r="AA325" s="513"/>
      <c r="AB325" s="513"/>
      <c r="AC325" s="513"/>
      <c r="AD325" s="513"/>
      <c r="AE325" s="513"/>
      <c r="AF325" s="513"/>
      <c r="AG325" s="513"/>
      <c r="AH325" s="513"/>
      <c r="AI325" s="513"/>
      <c r="AJ325" s="513"/>
      <c r="AK325" s="513"/>
      <c r="AL325" s="513"/>
      <c r="AM325" s="513"/>
    </row>
    <row r="326" ht="24.0" customHeight="1">
      <c r="A326" s="516"/>
      <c r="B326" s="513"/>
      <c r="C326" s="513"/>
      <c r="D326" s="513"/>
      <c r="E326" s="516"/>
      <c r="F326" s="516"/>
      <c r="G326" s="516"/>
      <c r="H326" s="516"/>
      <c r="I326" s="513"/>
      <c r="J326" s="513"/>
      <c r="K326" s="513"/>
      <c r="L326" s="513"/>
      <c r="M326" s="513"/>
      <c r="N326" s="513"/>
      <c r="O326" s="513"/>
      <c r="P326" s="513"/>
      <c r="Q326" s="513"/>
      <c r="R326" s="513"/>
      <c r="S326" s="513"/>
      <c r="T326" s="513"/>
      <c r="U326" s="513"/>
      <c r="V326" s="513"/>
      <c r="W326" s="513"/>
      <c r="X326" s="513"/>
      <c r="Y326" s="513"/>
      <c r="Z326" s="513"/>
      <c r="AA326" s="513"/>
      <c r="AB326" s="513"/>
      <c r="AC326" s="513"/>
      <c r="AD326" s="513"/>
      <c r="AE326" s="513"/>
      <c r="AF326" s="513"/>
      <c r="AG326" s="513"/>
      <c r="AH326" s="513"/>
      <c r="AI326" s="513"/>
      <c r="AJ326" s="513"/>
      <c r="AK326" s="513"/>
      <c r="AL326" s="513"/>
      <c r="AM326" s="513"/>
    </row>
    <row r="327" ht="24.0" customHeight="1">
      <c r="A327" s="516"/>
      <c r="B327" s="513"/>
      <c r="C327" s="513"/>
      <c r="D327" s="513"/>
      <c r="E327" s="516"/>
      <c r="F327" s="516"/>
      <c r="G327" s="516"/>
      <c r="H327" s="516"/>
      <c r="I327" s="513"/>
      <c r="J327" s="513"/>
      <c r="K327" s="513"/>
      <c r="L327" s="513"/>
      <c r="M327" s="513"/>
      <c r="N327" s="513"/>
      <c r="O327" s="513"/>
      <c r="P327" s="513"/>
      <c r="Q327" s="513"/>
      <c r="R327" s="513"/>
      <c r="S327" s="513"/>
      <c r="T327" s="513"/>
      <c r="U327" s="513"/>
      <c r="V327" s="513"/>
      <c r="W327" s="513"/>
      <c r="X327" s="513"/>
      <c r="Y327" s="513"/>
      <c r="Z327" s="513"/>
      <c r="AA327" s="513"/>
      <c r="AB327" s="513"/>
      <c r="AC327" s="513"/>
      <c r="AD327" s="513"/>
      <c r="AE327" s="513"/>
      <c r="AF327" s="513"/>
      <c r="AG327" s="513"/>
      <c r="AH327" s="513"/>
      <c r="AI327" s="513"/>
      <c r="AJ327" s="513"/>
      <c r="AK327" s="513"/>
      <c r="AL327" s="513"/>
      <c r="AM327" s="513"/>
    </row>
    <row r="328" ht="24.0" customHeight="1">
      <c r="A328" s="516"/>
      <c r="B328" s="513"/>
      <c r="C328" s="513"/>
      <c r="D328" s="513"/>
      <c r="E328" s="516"/>
      <c r="F328" s="516"/>
      <c r="G328" s="516"/>
      <c r="H328" s="516"/>
      <c r="I328" s="513"/>
      <c r="J328" s="513"/>
      <c r="K328" s="513"/>
      <c r="L328" s="513"/>
      <c r="M328" s="513"/>
      <c r="N328" s="513"/>
      <c r="O328" s="513"/>
      <c r="P328" s="513"/>
      <c r="Q328" s="513"/>
      <c r="R328" s="513"/>
      <c r="S328" s="513"/>
      <c r="T328" s="513"/>
      <c r="U328" s="513"/>
      <c r="V328" s="513"/>
      <c r="W328" s="513"/>
      <c r="X328" s="513"/>
      <c r="Y328" s="513"/>
      <c r="Z328" s="513"/>
      <c r="AA328" s="513"/>
      <c r="AB328" s="513"/>
      <c r="AC328" s="513"/>
      <c r="AD328" s="513"/>
      <c r="AE328" s="513"/>
      <c r="AF328" s="513"/>
      <c r="AG328" s="513"/>
      <c r="AH328" s="513"/>
      <c r="AI328" s="513"/>
      <c r="AJ328" s="513"/>
      <c r="AK328" s="513"/>
      <c r="AL328" s="513"/>
      <c r="AM328" s="513"/>
    </row>
    <row r="329" ht="24.0" customHeight="1">
      <c r="A329" s="516"/>
      <c r="B329" s="513"/>
      <c r="C329" s="513"/>
      <c r="D329" s="513"/>
      <c r="E329" s="516"/>
      <c r="F329" s="516"/>
      <c r="G329" s="516"/>
      <c r="H329" s="516"/>
      <c r="I329" s="513"/>
      <c r="J329" s="513"/>
      <c r="K329" s="513"/>
      <c r="L329" s="513"/>
      <c r="M329" s="513"/>
      <c r="N329" s="513"/>
      <c r="O329" s="513"/>
      <c r="P329" s="513"/>
      <c r="Q329" s="513"/>
      <c r="R329" s="513"/>
      <c r="S329" s="513"/>
      <c r="T329" s="513"/>
      <c r="U329" s="513"/>
      <c r="V329" s="513"/>
      <c r="W329" s="513"/>
      <c r="X329" s="513"/>
      <c r="Y329" s="513"/>
      <c r="Z329" s="513"/>
      <c r="AA329" s="513"/>
      <c r="AB329" s="513"/>
      <c r="AC329" s="513"/>
      <c r="AD329" s="513"/>
      <c r="AE329" s="513"/>
      <c r="AF329" s="513"/>
      <c r="AG329" s="513"/>
      <c r="AH329" s="513"/>
      <c r="AI329" s="513"/>
      <c r="AJ329" s="513"/>
      <c r="AK329" s="513"/>
      <c r="AL329" s="513"/>
      <c r="AM329" s="513"/>
    </row>
    <row r="330" ht="24.0" customHeight="1">
      <c r="A330" s="516"/>
      <c r="B330" s="513"/>
      <c r="C330" s="513"/>
      <c r="D330" s="513"/>
      <c r="E330" s="516"/>
      <c r="F330" s="516"/>
      <c r="G330" s="516"/>
      <c r="H330" s="516"/>
      <c r="I330" s="513"/>
      <c r="J330" s="513"/>
      <c r="K330" s="513"/>
      <c r="L330" s="513"/>
      <c r="M330" s="513"/>
      <c r="N330" s="513"/>
      <c r="O330" s="513"/>
      <c r="P330" s="513"/>
      <c r="Q330" s="513"/>
      <c r="R330" s="513"/>
      <c r="S330" s="513"/>
      <c r="T330" s="513"/>
      <c r="U330" s="513"/>
      <c r="V330" s="513"/>
      <c r="W330" s="513"/>
      <c r="X330" s="513"/>
      <c r="Y330" s="513"/>
      <c r="Z330" s="513"/>
      <c r="AA330" s="513"/>
      <c r="AB330" s="513"/>
      <c r="AC330" s="513"/>
      <c r="AD330" s="513"/>
      <c r="AE330" s="513"/>
      <c r="AF330" s="513"/>
      <c r="AG330" s="513"/>
      <c r="AH330" s="513"/>
      <c r="AI330" s="513"/>
      <c r="AJ330" s="513"/>
      <c r="AK330" s="513"/>
      <c r="AL330" s="513"/>
      <c r="AM330" s="513"/>
    </row>
    <row r="331" ht="24.0" customHeight="1">
      <c r="A331" s="516"/>
      <c r="B331" s="513"/>
      <c r="C331" s="513"/>
      <c r="D331" s="513"/>
      <c r="E331" s="516"/>
      <c r="F331" s="516"/>
      <c r="G331" s="516"/>
      <c r="H331" s="516"/>
      <c r="I331" s="513"/>
      <c r="J331" s="513"/>
      <c r="K331" s="513"/>
      <c r="L331" s="513"/>
      <c r="M331" s="513"/>
      <c r="N331" s="513"/>
      <c r="O331" s="513"/>
      <c r="P331" s="513"/>
      <c r="Q331" s="513"/>
      <c r="R331" s="513"/>
      <c r="S331" s="513"/>
      <c r="T331" s="513"/>
      <c r="U331" s="513"/>
      <c r="V331" s="513"/>
      <c r="W331" s="513"/>
      <c r="X331" s="513"/>
      <c r="Y331" s="513"/>
      <c r="Z331" s="513"/>
      <c r="AA331" s="513"/>
      <c r="AB331" s="513"/>
      <c r="AC331" s="513"/>
      <c r="AD331" s="513"/>
      <c r="AE331" s="513"/>
      <c r="AF331" s="513"/>
      <c r="AG331" s="513"/>
      <c r="AH331" s="513"/>
      <c r="AI331" s="513"/>
      <c r="AJ331" s="513"/>
      <c r="AK331" s="513"/>
      <c r="AL331" s="513"/>
      <c r="AM331" s="513"/>
    </row>
    <row r="332" ht="24.0" customHeight="1">
      <c r="A332" s="516"/>
      <c r="B332" s="513"/>
      <c r="C332" s="513"/>
      <c r="D332" s="513"/>
      <c r="E332" s="516"/>
      <c r="F332" s="516"/>
      <c r="G332" s="516"/>
      <c r="H332" s="516"/>
      <c r="I332" s="513"/>
      <c r="J332" s="513"/>
      <c r="K332" s="513"/>
      <c r="L332" s="513"/>
      <c r="M332" s="513"/>
      <c r="N332" s="513"/>
      <c r="O332" s="513"/>
      <c r="P332" s="513"/>
      <c r="Q332" s="513"/>
      <c r="R332" s="513"/>
      <c r="S332" s="513"/>
      <c r="T332" s="513"/>
      <c r="U332" s="513"/>
      <c r="V332" s="513"/>
      <c r="W332" s="513"/>
      <c r="X332" s="513"/>
      <c r="Y332" s="513"/>
      <c r="Z332" s="513"/>
      <c r="AA332" s="513"/>
      <c r="AB332" s="513"/>
      <c r="AC332" s="513"/>
      <c r="AD332" s="513"/>
      <c r="AE332" s="513"/>
      <c r="AF332" s="513"/>
      <c r="AG332" s="513"/>
      <c r="AH332" s="513"/>
      <c r="AI332" s="513"/>
      <c r="AJ332" s="513"/>
      <c r="AK332" s="513"/>
      <c r="AL332" s="513"/>
      <c r="AM332" s="513"/>
    </row>
    <row r="333" ht="24.0" customHeight="1">
      <c r="A333" s="516"/>
      <c r="B333" s="513"/>
      <c r="C333" s="513"/>
      <c r="D333" s="513"/>
      <c r="E333" s="516"/>
      <c r="F333" s="516"/>
      <c r="G333" s="516"/>
      <c r="H333" s="516"/>
      <c r="I333" s="513"/>
      <c r="J333" s="513"/>
      <c r="K333" s="513"/>
      <c r="L333" s="513"/>
      <c r="M333" s="513"/>
      <c r="N333" s="513"/>
      <c r="O333" s="513"/>
      <c r="P333" s="513"/>
      <c r="Q333" s="513"/>
      <c r="R333" s="513"/>
      <c r="S333" s="513"/>
      <c r="T333" s="513"/>
      <c r="U333" s="513"/>
      <c r="V333" s="513"/>
      <c r="W333" s="513"/>
      <c r="X333" s="513"/>
      <c r="Y333" s="513"/>
      <c r="Z333" s="513"/>
      <c r="AA333" s="513"/>
      <c r="AB333" s="513"/>
      <c r="AC333" s="513"/>
      <c r="AD333" s="513"/>
      <c r="AE333" s="513"/>
      <c r="AF333" s="513"/>
      <c r="AG333" s="513"/>
      <c r="AH333" s="513"/>
      <c r="AI333" s="513"/>
      <c r="AJ333" s="513"/>
      <c r="AK333" s="513"/>
      <c r="AL333" s="513"/>
      <c r="AM333" s="513"/>
    </row>
    <row r="334" ht="24.0" customHeight="1">
      <c r="A334" s="516"/>
      <c r="B334" s="513"/>
      <c r="C334" s="513"/>
      <c r="D334" s="513"/>
      <c r="E334" s="516"/>
      <c r="F334" s="516"/>
      <c r="G334" s="516"/>
      <c r="H334" s="516"/>
      <c r="I334" s="513"/>
      <c r="J334" s="513"/>
      <c r="K334" s="513"/>
      <c r="L334" s="513"/>
      <c r="M334" s="513"/>
      <c r="N334" s="513"/>
      <c r="O334" s="513"/>
      <c r="P334" s="513"/>
      <c r="Q334" s="513"/>
      <c r="R334" s="513"/>
      <c r="S334" s="513"/>
      <c r="T334" s="513"/>
      <c r="U334" s="513"/>
      <c r="V334" s="513"/>
      <c r="W334" s="513"/>
      <c r="X334" s="513"/>
      <c r="Y334" s="513"/>
      <c r="Z334" s="513"/>
      <c r="AA334" s="513"/>
      <c r="AB334" s="513"/>
      <c r="AC334" s="513"/>
      <c r="AD334" s="513"/>
      <c r="AE334" s="513"/>
      <c r="AF334" s="513"/>
      <c r="AG334" s="513"/>
      <c r="AH334" s="513"/>
      <c r="AI334" s="513"/>
      <c r="AJ334" s="513"/>
      <c r="AK334" s="513"/>
      <c r="AL334" s="513"/>
      <c r="AM334" s="513"/>
    </row>
    <row r="335" ht="24.0" customHeight="1">
      <c r="A335" s="516"/>
      <c r="B335" s="513"/>
      <c r="C335" s="513"/>
      <c r="D335" s="513"/>
      <c r="E335" s="516"/>
      <c r="F335" s="516"/>
      <c r="G335" s="516"/>
      <c r="H335" s="516"/>
      <c r="I335" s="513"/>
      <c r="J335" s="513"/>
      <c r="K335" s="513"/>
      <c r="L335" s="513"/>
      <c r="M335" s="513"/>
      <c r="N335" s="513"/>
      <c r="O335" s="513"/>
      <c r="P335" s="513"/>
      <c r="Q335" s="513"/>
      <c r="R335" s="513"/>
      <c r="S335" s="513"/>
      <c r="T335" s="513"/>
      <c r="U335" s="513"/>
      <c r="V335" s="513"/>
      <c r="W335" s="513"/>
      <c r="X335" s="513"/>
      <c r="Y335" s="513"/>
      <c r="Z335" s="513"/>
      <c r="AA335" s="513"/>
      <c r="AB335" s="513"/>
      <c r="AC335" s="513"/>
      <c r="AD335" s="513"/>
      <c r="AE335" s="513"/>
      <c r="AF335" s="513"/>
      <c r="AG335" s="513"/>
      <c r="AH335" s="513"/>
      <c r="AI335" s="513"/>
      <c r="AJ335" s="513"/>
      <c r="AK335" s="513"/>
      <c r="AL335" s="513"/>
      <c r="AM335" s="513"/>
    </row>
    <row r="336" ht="24.0" customHeight="1">
      <c r="A336" s="516"/>
      <c r="B336" s="513"/>
      <c r="C336" s="513"/>
      <c r="D336" s="513"/>
      <c r="E336" s="516"/>
      <c r="F336" s="516"/>
      <c r="G336" s="516"/>
      <c r="H336" s="516"/>
      <c r="I336" s="513"/>
      <c r="J336" s="513"/>
      <c r="K336" s="513"/>
      <c r="L336" s="513"/>
      <c r="M336" s="513"/>
      <c r="N336" s="513"/>
      <c r="O336" s="513"/>
      <c r="P336" s="513"/>
      <c r="Q336" s="513"/>
      <c r="R336" s="513"/>
      <c r="S336" s="513"/>
      <c r="T336" s="513"/>
      <c r="U336" s="513"/>
      <c r="V336" s="513"/>
      <c r="W336" s="513"/>
      <c r="X336" s="513"/>
      <c r="Y336" s="513"/>
      <c r="Z336" s="513"/>
      <c r="AA336" s="513"/>
      <c r="AB336" s="513"/>
      <c r="AC336" s="513"/>
      <c r="AD336" s="513"/>
      <c r="AE336" s="513"/>
      <c r="AF336" s="513"/>
      <c r="AG336" s="513"/>
      <c r="AH336" s="513"/>
      <c r="AI336" s="513"/>
      <c r="AJ336" s="513"/>
      <c r="AK336" s="513"/>
      <c r="AL336" s="513"/>
      <c r="AM336" s="513"/>
    </row>
    <row r="337" ht="24.0" customHeight="1">
      <c r="A337" s="516"/>
      <c r="B337" s="513"/>
      <c r="C337" s="513"/>
      <c r="D337" s="513"/>
      <c r="E337" s="516"/>
      <c r="F337" s="516"/>
      <c r="G337" s="516"/>
      <c r="H337" s="516"/>
      <c r="I337" s="513"/>
      <c r="J337" s="513"/>
      <c r="K337" s="513"/>
      <c r="L337" s="513"/>
      <c r="M337" s="513"/>
      <c r="N337" s="513"/>
      <c r="O337" s="513"/>
      <c r="P337" s="513"/>
      <c r="Q337" s="513"/>
      <c r="R337" s="513"/>
      <c r="S337" s="513"/>
      <c r="T337" s="513"/>
      <c r="U337" s="513"/>
      <c r="V337" s="513"/>
      <c r="W337" s="513"/>
      <c r="X337" s="513"/>
      <c r="Y337" s="513"/>
      <c r="Z337" s="513"/>
      <c r="AA337" s="513"/>
      <c r="AB337" s="513"/>
      <c r="AC337" s="513"/>
      <c r="AD337" s="513"/>
      <c r="AE337" s="513"/>
      <c r="AF337" s="513"/>
      <c r="AG337" s="513"/>
      <c r="AH337" s="513"/>
      <c r="AI337" s="513"/>
      <c r="AJ337" s="513"/>
      <c r="AK337" s="513"/>
      <c r="AL337" s="513"/>
      <c r="AM337" s="513"/>
    </row>
    <row r="338" ht="24.0" customHeight="1">
      <c r="A338" s="516"/>
      <c r="B338" s="513"/>
      <c r="C338" s="513"/>
      <c r="D338" s="513"/>
      <c r="E338" s="516"/>
      <c r="F338" s="516"/>
      <c r="G338" s="516"/>
      <c r="H338" s="516"/>
      <c r="I338" s="513"/>
      <c r="J338" s="513"/>
      <c r="K338" s="513"/>
      <c r="L338" s="513"/>
      <c r="M338" s="513"/>
      <c r="N338" s="513"/>
      <c r="O338" s="513"/>
      <c r="P338" s="513"/>
      <c r="Q338" s="513"/>
      <c r="R338" s="513"/>
      <c r="S338" s="513"/>
      <c r="T338" s="513"/>
      <c r="U338" s="513"/>
      <c r="V338" s="513"/>
      <c r="W338" s="513"/>
      <c r="X338" s="513"/>
      <c r="Y338" s="513"/>
      <c r="Z338" s="513"/>
      <c r="AA338" s="513"/>
      <c r="AB338" s="513"/>
      <c r="AC338" s="513"/>
      <c r="AD338" s="513"/>
      <c r="AE338" s="513"/>
      <c r="AF338" s="513"/>
      <c r="AG338" s="513"/>
      <c r="AH338" s="513"/>
      <c r="AI338" s="513"/>
      <c r="AJ338" s="513"/>
      <c r="AK338" s="513"/>
      <c r="AL338" s="513"/>
      <c r="AM338" s="513"/>
    </row>
    <row r="339" ht="24.0" customHeight="1">
      <c r="A339" s="516"/>
      <c r="B339" s="513"/>
      <c r="C339" s="513"/>
      <c r="D339" s="513"/>
      <c r="E339" s="516"/>
      <c r="F339" s="516"/>
      <c r="G339" s="516"/>
      <c r="H339" s="516"/>
      <c r="I339" s="513"/>
      <c r="J339" s="513"/>
      <c r="K339" s="513"/>
      <c r="L339" s="513"/>
      <c r="M339" s="513"/>
      <c r="N339" s="513"/>
      <c r="O339" s="513"/>
      <c r="P339" s="513"/>
      <c r="Q339" s="513"/>
      <c r="R339" s="513"/>
      <c r="S339" s="513"/>
      <c r="T339" s="513"/>
      <c r="U339" s="513"/>
      <c r="V339" s="513"/>
      <c r="W339" s="513"/>
      <c r="X339" s="513"/>
      <c r="Y339" s="513"/>
      <c r="Z339" s="513"/>
      <c r="AA339" s="513"/>
      <c r="AB339" s="513"/>
      <c r="AC339" s="513"/>
      <c r="AD339" s="513"/>
      <c r="AE339" s="513"/>
      <c r="AF339" s="513"/>
      <c r="AG339" s="513"/>
      <c r="AH339" s="513"/>
      <c r="AI339" s="513"/>
      <c r="AJ339" s="513"/>
      <c r="AK339" s="513"/>
      <c r="AL339" s="513"/>
      <c r="AM339" s="513"/>
    </row>
    <row r="340" ht="24.0" customHeight="1">
      <c r="A340" s="516"/>
      <c r="B340" s="513"/>
      <c r="C340" s="513"/>
      <c r="D340" s="513"/>
      <c r="E340" s="516"/>
      <c r="F340" s="516"/>
      <c r="G340" s="516"/>
      <c r="H340" s="516"/>
      <c r="I340" s="513"/>
      <c r="J340" s="513"/>
      <c r="K340" s="513"/>
      <c r="L340" s="513"/>
      <c r="M340" s="513"/>
      <c r="N340" s="513"/>
      <c r="O340" s="513"/>
      <c r="P340" s="513"/>
      <c r="Q340" s="513"/>
      <c r="R340" s="513"/>
      <c r="S340" s="513"/>
      <c r="T340" s="513"/>
      <c r="U340" s="513"/>
      <c r="V340" s="513"/>
      <c r="W340" s="513"/>
      <c r="X340" s="513"/>
      <c r="Y340" s="513"/>
      <c r="Z340" s="513"/>
      <c r="AA340" s="513"/>
      <c r="AB340" s="513"/>
      <c r="AC340" s="513"/>
      <c r="AD340" s="513"/>
      <c r="AE340" s="513"/>
      <c r="AF340" s="513"/>
      <c r="AG340" s="513"/>
      <c r="AH340" s="513"/>
      <c r="AI340" s="513"/>
      <c r="AJ340" s="513"/>
      <c r="AK340" s="513"/>
      <c r="AL340" s="513"/>
      <c r="AM340" s="513"/>
    </row>
    <row r="341" ht="24.0" customHeight="1">
      <c r="A341" s="516"/>
      <c r="B341" s="513"/>
      <c r="C341" s="513"/>
      <c r="D341" s="513"/>
      <c r="E341" s="516"/>
      <c r="F341" s="516"/>
      <c r="G341" s="516"/>
      <c r="H341" s="516"/>
      <c r="I341" s="513"/>
      <c r="J341" s="513"/>
      <c r="K341" s="513"/>
      <c r="L341" s="513"/>
      <c r="M341" s="513"/>
      <c r="N341" s="513"/>
      <c r="O341" s="513"/>
      <c r="P341" s="513"/>
      <c r="Q341" s="513"/>
      <c r="R341" s="513"/>
      <c r="S341" s="513"/>
      <c r="T341" s="513"/>
      <c r="U341" s="513"/>
      <c r="V341" s="513"/>
      <c r="W341" s="513"/>
      <c r="X341" s="513"/>
      <c r="Y341" s="513"/>
      <c r="Z341" s="513"/>
      <c r="AA341" s="513"/>
      <c r="AB341" s="513"/>
      <c r="AC341" s="513"/>
      <c r="AD341" s="513"/>
      <c r="AE341" s="513"/>
      <c r="AF341" s="513"/>
      <c r="AG341" s="513"/>
      <c r="AH341" s="513"/>
      <c r="AI341" s="513"/>
      <c r="AJ341" s="513"/>
      <c r="AK341" s="513"/>
      <c r="AL341" s="513"/>
      <c r="AM341" s="513"/>
    </row>
    <row r="342" ht="24.0" customHeight="1">
      <c r="A342" s="516"/>
      <c r="B342" s="513"/>
      <c r="C342" s="513"/>
      <c r="D342" s="513"/>
      <c r="E342" s="516"/>
      <c r="F342" s="516"/>
      <c r="G342" s="516"/>
      <c r="H342" s="516"/>
      <c r="I342" s="513"/>
      <c r="J342" s="513"/>
      <c r="K342" s="513"/>
      <c r="L342" s="513"/>
      <c r="M342" s="513"/>
      <c r="N342" s="513"/>
      <c r="O342" s="513"/>
      <c r="P342" s="513"/>
      <c r="Q342" s="513"/>
      <c r="R342" s="513"/>
      <c r="S342" s="513"/>
      <c r="T342" s="513"/>
      <c r="U342" s="513"/>
      <c r="V342" s="513"/>
      <c r="W342" s="513"/>
      <c r="X342" s="513"/>
      <c r="Y342" s="513"/>
      <c r="Z342" s="513"/>
      <c r="AA342" s="513"/>
      <c r="AB342" s="513"/>
      <c r="AC342" s="513"/>
      <c r="AD342" s="513"/>
      <c r="AE342" s="513"/>
      <c r="AF342" s="513"/>
      <c r="AG342" s="513"/>
      <c r="AH342" s="513"/>
      <c r="AI342" s="513"/>
      <c r="AJ342" s="513"/>
      <c r="AK342" s="513"/>
      <c r="AL342" s="513"/>
      <c r="AM342" s="513"/>
    </row>
    <row r="343" ht="24.0" customHeight="1">
      <c r="A343" s="516"/>
      <c r="B343" s="513"/>
      <c r="C343" s="513"/>
      <c r="D343" s="513"/>
      <c r="E343" s="516"/>
      <c r="F343" s="516"/>
      <c r="G343" s="516"/>
      <c r="H343" s="516"/>
      <c r="I343" s="513"/>
      <c r="J343" s="513"/>
      <c r="K343" s="513"/>
      <c r="L343" s="513"/>
      <c r="M343" s="513"/>
      <c r="N343" s="513"/>
      <c r="O343" s="513"/>
      <c r="P343" s="513"/>
      <c r="Q343" s="513"/>
      <c r="R343" s="513"/>
      <c r="S343" s="513"/>
      <c r="T343" s="513"/>
      <c r="U343" s="513"/>
      <c r="V343" s="513"/>
      <c r="W343" s="513"/>
      <c r="X343" s="513"/>
      <c r="Y343" s="513"/>
      <c r="Z343" s="513"/>
      <c r="AA343" s="513"/>
      <c r="AB343" s="513"/>
      <c r="AC343" s="513"/>
      <c r="AD343" s="513"/>
      <c r="AE343" s="513"/>
      <c r="AF343" s="513"/>
      <c r="AG343" s="513"/>
      <c r="AH343" s="513"/>
      <c r="AI343" s="513"/>
      <c r="AJ343" s="513"/>
      <c r="AK343" s="513"/>
      <c r="AL343" s="513"/>
      <c r="AM343" s="513"/>
    </row>
    <row r="344" ht="24.0" customHeight="1">
      <c r="A344" s="516"/>
      <c r="B344" s="513"/>
      <c r="C344" s="513"/>
      <c r="D344" s="513"/>
      <c r="E344" s="516"/>
      <c r="F344" s="516"/>
      <c r="G344" s="516"/>
      <c r="H344" s="516"/>
      <c r="I344" s="513"/>
      <c r="J344" s="513"/>
      <c r="K344" s="513"/>
      <c r="L344" s="513"/>
      <c r="M344" s="513"/>
      <c r="N344" s="513"/>
      <c r="O344" s="513"/>
      <c r="P344" s="513"/>
      <c r="Q344" s="513"/>
      <c r="R344" s="513"/>
      <c r="S344" s="513"/>
      <c r="T344" s="513"/>
      <c r="U344" s="513"/>
      <c r="V344" s="513"/>
      <c r="W344" s="513"/>
      <c r="X344" s="513"/>
      <c r="Y344" s="513"/>
      <c r="Z344" s="513"/>
      <c r="AA344" s="513"/>
      <c r="AB344" s="513"/>
      <c r="AC344" s="513"/>
      <c r="AD344" s="513"/>
      <c r="AE344" s="513"/>
      <c r="AF344" s="513"/>
      <c r="AG344" s="513"/>
      <c r="AH344" s="513"/>
      <c r="AI344" s="513"/>
      <c r="AJ344" s="513"/>
      <c r="AK344" s="513"/>
      <c r="AL344" s="513"/>
      <c r="AM344" s="513"/>
    </row>
    <row r="345" ht="24.0" customHeight="1">
      <c r="A345" s="516"/>
      <c r="B345" s="513"/>
      <c r="C345" s="513"/>
      <c r="D345" s="513"/>
      <c r="E345" s="516"/>
      <c r="F345" s="516"/>
      <c r="G345" s="516"/>
      <c r="H345" s="516"/>
      <c r="I345" s="513"/>
      <c r="J345" s="513"/>
      <c r="K345" s="513"/>
      <c r="L345" s="513"/>
      <c r="M345" s="513"/>
      <c r="N345" s="513"/>
      <c r="O345" s="513"/>
      <c r="P345" s="513"/>
      <c r="Q345" s="513"/>
      <c r="R345" s="513"/>
      <c r="S345" s="513"/>
      <c r="T345" s="513"/>
      <c r="U345" s="513"/>
      <c r="V345" s="513"/>
      <c r="W345" s="513"/>
      <c r="X345" s="513"/>
      <c r="Y345" s="513"/>
      <c r="Z345" s="513"/>
      <c r="AA345" s="513"/>
      <c r="AB345" s="513"/>
      <c r="AC345" s="513"/>
      <c r="AD345" s="513"/>
      <c r="AE345" s="513"/>
      <c r="AF345" s="513"/>
      <c r="AG345" s="513"/>
      <c r="AH345" s="513"/>
      <c r="AI345" s="513"/>
      <c r="AJ345" s="513"/>
      <c r="AK345" s="513"/>
      <c r="AL345" s="513"/>
      <c r="AM345" s="513"/>
    </row>
    <row r="346" ht="24.0" customHeight="1">
      <c r="A346" s="516"/>
      <c r="B346" s="513"/>
      <c r="C346" s="513"/>
      <c r="D346" s="513"/>
      <c r="E346" s="516"/>
      <c r="F346" s="516"/>
      <c r="G346" s="516"/>
      <c r="H346" s="516"/>
      <c r="I346" s="513"/>
      <c r="J346" s="513"/>
      <c r="K346" s="513"/>
      <c r="L346" s="513"/>
      <c r="M346" s="513"/>
      <c r="N346" s="513"/>
      <c r="O346" s="513"/>
      <c r="P346" s="513"/>
      <c r="Q346" s="513"/>
      <c r="R346" s="513"/>
      <c r="S346" s="513"/>
      <c r="T346" s="513"/>
      <c r="U346" s="513"/>
      <c r="V346" s="513"/>
      <c r="W346" s="513"/>
      <c r="X346" s="513"/>
      <c r="Y346" s="513"/>
      <c r="Z346" s="513"/>
      <c r="AA346" s="513"/>
      <c r="AB346" s="513"/>
      <c r="AC346" s="513"/>
      <c r="AD346" s="513"/>
      <c r="AE346" s="513"/>
      <c r="AF346" s="513"/>
      <c r="AG346" s="513"/>
      <c r="AH346" s="513"/>
      <c r="AI346" s="513"/>
      <c r="AJ346" s="513"/>
      <c r="AK346" s="513"/>
      <c r="AL346" s="513"/>
      <c r="AM346" s="513"/>
    </row>
    <row r="347" ht="24.0" customHeight="1">
      <c r="A347" s="516"/>
      <c r="B347" s="513"/>
      <c r="C347" s="513"/>
      <c r="D347" s="513"/>
      <c r="E347" s="516"/>
      <c r="F347" s="516"/>
      <c r="G347" s="516"/>
      <c r="H347" s="516"/>
      <c r="I347" s="513"/>
      <c r="J347" s="513"/>
      <c r="K347" s="513"/>
      <c r="L347" s="513"/>
      <c r="M347" s="513"/>
      <c r="N347" s="513"/>
      <c r="O347" s="513"/>
      <c r="P347" s="513"/>
      <c r="Q347" s="513"/>
      <c r="R347" s="513"/>
      <c r="S347" s="513"/>
      <c r="T347" s="513"/>
      <c r="U347" s="513"/>
      <c r="V347" s="513"/>
      <c r="W347" s="513"/>
      <c r="X347" s="513"/>
      <c r="Y347" s="513"/>
      <c r="Z347" s="513"/>
      <c r="AA347" s="513"/>
      <c r="AB347" s="513"/>
      <c r="AC347" s="513"/>
      <c r="AD347" s="513"/>
      <c r="AE347" s="513"/>
      <c r="AF347" s="513"/>
      <c r="AG347" s="513"/>
      <c r="AH347" s="513"/>
      <c r="AI347" s="513"/>
      <c r="AJ347" s="513"/>
      <c r="AK347" s="513"/>
      <c r="AL347" s="513"/>
      <c r="AM347" s="513"/>
    </row>
    <row r="348" ht="24.0" customHeight="1">
      <c r="A348" s="516"/>
      <c r="B348" s="513"/>
      <c r="C348" s="513"/>
      <c r="D348" s="513"/>
      <c r="E348" s="516"/>
      <c r="F348" s="516"/>
      <c r="G348" s="516"/>
      <c r="H348" s="516"/>
      <c r="I348" s="513"/>
      <c r="J348" s="513"/>
      <c r="K348" s="513"/>
      <c r="L348" s="513"/>
      <c r="M348" s="513"/>
      <c r="N348" s="513"/>
      <c r="O348" s="513"/>
      <c r="P348" s="513"/>
      <c r="Q348" s="513"/>
      <c r="R348" s="513"/>
      <c r="S348" s="513"/>
      <c r="T348" s="513"/>
      <c r="U348" s="513"/>
      <c r="V348" s="513"/>
      <c r="W348" s="513"/>
      <c r="X348" s="513"/>
      <c r="Y348" s="513"/>
      <c r="Z348" s="513"/>
      <c r="AA348" s="513"/>
      <c r="AB348" s="513"/>
      <c r="AC348" s="513"/>
      <c r="AD348" s="513"/>
      <c r="AE348" s="513"/>
      <c r="AF348" s="513"/>
      <c r="AG348" s="513"/>
      <c r="AH348" s="513"/>
      <c r="AI348" s="513"/>
      <c r="AJ348" s="513"/>
      <c r="AK348" s="513"/>
      <c r="AL348" s="513"/>
      <c r="AM348" s="513"/>
    </row>
    <row r="349" ht="24.0" customHeight="1">
      <c r="A349" s="516"/>
      <c r="B349" s="513"/>
      <c r="C349" s="513"/>
      <c r="D349" s="513"/>
      <c r="E349" s="516"/>
      <c r="F349" s="516"/>
      <c r="G349" s="516"/>
      <c r="H349" s="516"/>
      <c r="I349" s="513"/>
      <c r="J349" s="513"/>
      <c r="K349" s="513"/>
      <c r="L349" s="513"/>
      <c r="M349" s="513"/>
      <c r="N349" s="513"/>
      <c r="O349" s="513"/>
      <c r="P349" s="513"/>
      <c r="Q349" s="513"/>
      <c r="R349" s="513"/>
      <c r="S349" s="513"/>
      <c r="T349" s="513"/>
      <c r="U349" s="513"/>
      <c r="V349" s="513"/>
      <c r="W349" s="513"/>
      <c r="X349" s="513"/>
      <c r="Y349" s="513"/>
      <c r="Z349" s="513"/>
      <c r="AA349" s="513"/>
      <c r="AB349" s="513"/>
      <c r="AC349" s="513"/>
      <c r="AD349" s="513"/>
      <c r="AE349" s="513"/>
      <c r="AF349" s="513"/>
      <c r="AG349" s="513"/>
      <c r="AH349" s="513"/>
      <c r="AI349" s="513"/>
      <c r="AJ349" s="513"/>
      <c r="AK349" s="513"/>
      <c r="AL349" s="513"/>
      <c r="AM349" s="513"/>
    </row>
    <row r="350" ht="24.0" customHeight="1">
      <c r="A350" s="516"/>
      <c r="B350" s="513"/>
      <c r="C350" s="513"/>
      <c r="D350" s="513"/>
      <c r="E350" s="516"/>
      <c r="F350" s="516"/>
      <c r="G350" s="516"/>
      <c r="H350" s="516"/>
      <c r="I350" s="513"/>
      <c r="J350" s="513"/>
      <c r="K350" s="513"/>
      <c r="L350" s="513"/>
      <c r="M350" s="513"/>
      <c r="N350" s="513"/>
      <c r="O350" s="513"/>
      <c r="P350" s="513"/>
      <c r="Q350" s="513"/>
      <c r="R350" s="513"/>
      <c r="S350" s="513"/>
      <c r="T350" s="513"/>
      <c r="U350" s="513"/>
      <c r="V350" s="513"/>
      <c r="W350" s="513"/>
      <c r="X350" s="513"/>
      <c r="Y350" s="513"/>
      <c r="Z350" s="513"/>
      <c r="AA350" s="513"/>
      <c r="AB350" s="513"/>
      <c r="AC350" s="513"/>
      <c r="AD350" s="513"/>
      <c r="AE350" s="513"/>
      <c r="AF350" s="513"/>
      <c r="AG350" s="513"/>
      <c r="AH350" s="513"/>
      <c r="AI350" s="513"/>
      <c r="AJ350" s="513"/>
      <c r="AK350" s="513"/>
      <c r="AL350" s="513"/>
      <c r="AM350" s="513"/>
    </row>
    <row r="351" ht="24.0" customHeight="1">
      <c r="A351" s="516"/>
      <c r="B351" s="513"/>
      <c r="C351" s="513"/>
      <c r="D351" s="513"/>
      <c r="E351" s="516"/>
      <c r="F351" s="516"/>
      <c r="G351" s="516"/>
      <c r="H351" s="516"/>
      <c r="I351" s="513"/>
      <c r="J351" s="513"/>
      <c r="K351" s="513"/>
      <c r="L351" s="513"/>
      <c r="M351" s="513"/>
      <c r="N351" s="513"/>
      <c r="O351" s="513"/>
      <c r="P351" s="513"/>
      <c r="Q351" s="513"/>
      <c r="R351" s="513"/>
      <c r="S351" s="513"/>
      <c r="T351" s="513"/>
      <c r="U351" s="513"/>
      <c r="V351" s="513"/>
      <c r="W351" s="513"/>
      <c r="X351" s="513"/>
      <c r="Y351" s="513"/>
      <c r="Z351" s="513"/>
      <c r="AA351" s="513"/>
      <c r="AB351" s="513"/>
      <c r="AC351" s="513"/>
      <c r="AD351" s="513"/>
      <c r="AE351" s="513"/>
      <c r="AF351" s="513"/>
      <c r="AG351" s="513"/>
      <c r="AH351" s="513"/>
      <c r="AI351" s="513"/>
      <c r="AJ351" s="513"/>
      <c r="AK351" s="513"/>
      <c r="AL351" s="513"/>
      <c r="AM351" s="513"/>
    </row>
    <row r="352" ht="24.0" customHeight="1">
      <c r="A352" s="516"/>
      <c r="B352" s="513"/>
      <c r="C352" s="513"/>
      <c r="D352" s="513"/>
      <c r="E352" s="516"/>
      <c r="F352" s="516"/>
      <c r="G352" s="516"/>
      <c r="H352" s="516"/>
      <c r="I352" s="513"/>
      <c r="J352" s="513"/>
      <c r="K352" s="513"/>
      <c r="L352" s="513"/>
      <c r="M352" s="513"/>
      <c r="N352" s="513"/>
      <c r="O352" s="513"/>
      <c r="P352" s="513"/>
      <c r="Q352" s="513"/>
      <c r="R352" s="513"/>
      <c r="S352" s="513"/>
      <c r="T352" s="513"/>
      <c r="U352" s="513"/>
      <c r="V352" s="513"/>
      <c r="W352" s="513"/>
      <c r="X352" s="513"/>
      <c r="Y352" s="513"/>
      <c r="Z352" s="513"/>
      <c r="AA352" s="513"/>
      <c r="AB352" s="513"/>
      <c r="AC352" s="513"/>
      <c r="AD352" s="513"/>
      <c r="AE352" s="513"/>
      <c r="AF352" s="513"/>
      <c r="AG352" s="513"/>
      <c r="AH352" s="513"/>
      <c r="AI352" s="513"/>
      <c r="AJ352" s="513"/>
      <c r="AK352" s="513"/>
      <c r="AL352" s="513"/>
      <c r="AM352" s="513"/>
    </row>
    <row r="353" ht="24.0" customHeight="1">
      <c r="A353" s="516"/>
      <c r="B353" s="513"/>
      <c r="C353" s="513"/>
      <c r="D353" s="513"/>
      <c r="E353" s="516"/>
      <c r="F353" s="516"/>
      <c r="G353" s="516"/>
      <c r="H353" s="516"/>
      <c r="I353" s="513"/>
      <c r="J353" s="513"/>
      <c r="K353" s="513"/>
      <c r="L353" s="513"/>
      <c r="M353" s="513"/>
      <c r="N353" s="513"/>
      <c r="O353" s="513"/>
      <c r="P353" s="513"/>
      <c r="Q353" s="513"/>
      <c r="R353" s="513"/>
      <c r="S353" s="513"/>
      <c r="T353" s="513"/>
      <c r="U353" s="513"/>
      <c r="V353" s="513"/>
      <c r="W353" s="513"/>
      <c r="X353" s="513"/>
      <c r="Y353" s="513"/>
      <c r="Z353" s="513"/>
      <c r="AA353" s="513"/>
      <c r="AB353" s="513"/>
      <c r="AC353" s="513"/>
      <c r="AD353" s="513"/>
      <c r="AE353" s="513"/>
      <c r="AF353" s="513"/>
      <c r="AG353" s="513"/>
      <c r="AH353" s="513"/>
      <c r="AI353" s="513"/>
      <c r="AJ353" s="513"/>
      <c r="AK353" s="513"/>
      <c r="AL353" s="513"/>
      <c r="AM353" s="513"/>
    </row>
    <row r="354" ht="24.0" customHeight="1">
      <c r="A354" s="516"/>
      <c r="B354" s="513"/>
      <c r="C354" s="513"/>
      <c r="D354" s="513"/>
      <c r="E354" s="516"/>
      <c r="F354" s="516"/>
      <c r="G354" s="516"/>
      <c r="H354" s="516"/>
      <c r="I354" s="513"/>
      <c r="J354" s="513"/>
      <c r="K354" s="513"/>
      <c r="L354" s="513"/>
      <c r="M354" s="513"/>
      <c r="N354" s="513"/>
      <c r="O354" s="513"/>
      <c r="P354" s="513"/>
      <c r="Q354" s="513"/>
      <c r="R354" s="513"/>
      <c r="S354" s="513"/>
      <c r="T354" s="513"/>
      <c r="U354" s="513"/>
      <c r="V354" s="513"/>
      <c r="W354" s="513"/>
      <c r="X354" s="513"/>
      <c r="Y354" s="513"/>
      <c r="Z354" s="513"/>
      <c r="AA354" s="513"/>
      <c r="AB354" s="513"/>
      <c r="AC354" s="513"/>
      <c r="AD354" s="513"/>
      <c r="AE354" s="513"/>
      <c r="AF354" s="513"/>
      <c r="AG354" s="513"/>
      <c r="AH354" s="513"/>
      <c r="AI354" s="513"/>
      <c r="AJ354" s="513"/>
      <c r="AK354" s="513"/>
      <c r="AL354" s="513"/>
      <c r="AM354" s="513"/>
    </row>
    <row r="355" ht="24.0" customHeight="1">
      <c r="A355" s="516"/>
      <c r="B355" s="513"/>
      <c r="C355" s="513"/>
      <c r="D355" s="513"/>
      <c r="E355" s="516"/>
      <c r="F355" s="516"/>
      <c r="G355" s="516"/>
      <c r="H355" s="516"/>
      <c r="I355" s="513"/>
      <c r="J355" s="513"/>
      <c r="K355" s="513"/>
      <c r="L355" s="513"/>
      <c r="M355" s="513"/>
      <c r="N355" s="513"/>
      <c r="O355" s="513"/>
      <c r="P355" s="513"/>
      <c r="Q355" s="513"/>
      <c r="R355" s="513"/>
      <c r="S355" s="513"/>
      <c r="T355" s="513"/>
      <c r="U355" s="513"/>
      <c r="V355" s="513"/>
      <c r="W355" s="513"/>
      <c r="X355" s="513"/>
      <c r="Y355" s="513"/>
      <c r="Z355" s="513"/>
      <c r="AA355" s="513"/>
      <c r="AB355" s="513"/>
      <c r="AC355" s="513"/>
      <c r="AD355" s="513"/>
      <c r="AE355" s="513"/>
      <c r="AF355" s="513"/>
      <c r="AG355" s="513"/>
      <c r="AH355" s="513"/>
      <c r="AI355" s="513"/>
      <c r="AJ355" s="513"/>
      <c r="AK355" s="513"/>
      <c r="AL355" s="513"/>
      <c r="AM355" s="513"/>
    </row>
    <row r="356" ht="24.0" customHeight="1">
      <c r="A356" s="516"/>
      <c r="B356" s="513"/>
      <c r="C356" s="513"/>
      <c r="D356" s="513"/>
      <c r="E356" s="516"/>
      <c r="F356" s="516"/>
      <c r="G356" s="516"/>
      <c r="H356" s="516"/>
      <c r="I356" s="513"/>
      <c r="J356" s="513"/>
      <c r="K356" s="513"/>
      <c r="L356" s="513"/>
      <c r="M356" s="513"/>
      <c r="N356" s="513"/>
      <c r="O356" s="513"/>
      <c r="P356" s="513"/>
      <c r="Q356" s="513"/>
      <c r="R356" s="513"/>
      <c r="S356" s="513"/>
      <c r="T356" s="513"/>
      <c r="U356" s="513"/>
      <c r="V356" s="513"/>
      <c r="W356" s="513"/>
      <c r="X356" s="513"/>
      <c r="Y356" s="513"/>
      <c r="Z356" s="513"/>
      <c r="AA356" s="513"/>
      <c r="AB356" s="513"/>
      <c r="AC356" s="513"/>
      <c r="AD356" s="513"/>
      <c r="AE356" s="513"/>
      <c r="AF356" s="513"/>
      <c r="AG356" s="513"/>
      <c r="AH356" s="513"/>
      <c r="AI356" s="513"/>
      <c r="AJ356" s="513"/>
      <c r="AK356" s="513"/>
      <c r="AL356" s="513"/>
      <c r="AM356" s="513"/>
    </row>
    <row r="357" ht="24.0" customHeight="1">
      <c r="A357" s="516"/>
      <c r="B357" s="513"/>
      <c r="C357" s="513"/>
      <c r="D357" s="513"/>
      <c r="E357" s="516"/>
      <c r="F357" s="516"/>
      <c r="G357" s="516"/>
      <c r="H357" s="516"/>
      <c r="I357" s="513"/>
      <c r="J357" s="513"/>
      <c r="K357" s="513"/>
      <c r="L357" s="513"/>
      <c r="M357" s="513"/>
      <c r="N357" s="513"/>
      <c r="O357" s="513"/>
      <c r="P357" s="513"/>
      <c r="Q357" s="513"/>
      <c r="R357" s="513"/>
      <c r="S357" s="513"/>
      <c r="T357" s="513"/>
      <c r="U357" s="513"/>
      <c r="V357" s="513"/>
      <c r="W357" s="513"/>
      <c r="X357" s="513"/>
      <c r="Y357" s="513"/>
      <c r="Z357" s="513"/>
      <c r="AA357" s="513"/>
      <c r="AB357" s="513"/>
      <c r="AC357" s="513"/>
      <c r="AD357" s="513"/>
      <c r="AE357" s="513"/>
      <c r="AF357" s="513"/>
      <c r="AG357" s="513"/>
      <c r="AH357" s="513"/>
      <c r="AI357" s="513"/>
      <c r="AJ357" s="513"/>
      <c r="AK357" s="513"/>
      <c r="AL357" s="513"/>
      <c r="AM357" s="513"/>
    </row>
    <row r="358" ht="24.0" customHeight="1">
      <c r="A358" s="516"/>
      <c r="B358" s="513"/>
      <c r="C358" s="513"/>
      <c r="D358" s="513"/>
      <c r="E358" s="516"/>
      <c r="F358" s="516"/>
      <c r="G358" s="516"/>
      <c r="H358" s="516"/>
      <c r="I358" s="513"/>
      <c r="J358" s="513"/>
      <c r="K358" s="513"/>
      <c r="L358" s="513"/>
      <c r="M358" s="513"/>
      <c r="N358" s="513"/>
      <c r="O358" s="513"/>
      <c r="P358" s="513"/>
      <c r="Q358" s="513"/>
      <c r="R358" s="513"/>
      <c r="S358" s="513"/>
      <c r="T358" s="513"/>
      <c r="U358" s="513"/>
      <c r="V358" s="513"/>
      <c r="W358" s="513"/>
      <c r="X358" s="513"/>
      <c r="Y358" s="513"/>
      <c r="Z358" s="513"/>
      <c r="AA358" s="513"/>
      <c r="AB358" s="513"/>
      <c r="AC358" s="513"/>
      <c r="AD358" s="513"/>
      <c r="AE358" s="513"/>
      <c r="AF358" s="513"/>
      <c r="AG358" s="513"/>
      <c r="AH358" s="513"/>
      <c r="AI358" s="513"/>
      <c r="AJ358" s="513"/>
      <c r="AK358" s="513"/>
      <c r="AL358" s="513"/>
      <c r="AM358" s="513"/>
    </row>
    <row r="359" ht="24.0" customHeight="1">
      <c r="A359" s="516"/>
      <c r="B359" s="513"/>
      <c r="C359" s="513"/>
      <c r="D359" s="513"/>
      <c r="E359" s="516"/>
      <c r="F359" s="516"/>
      <c r="G359" s="516"/>
      <c r="H359" s="516"/>
      <c r="I359" s="513"/>
      <c r="J359" s="513"/>
      <c r="K359" s="513"/>
      <c r="L359" s="513"/>
      <c r="M359" s="513"/>
      <c r="N359" s="513"/>
      <c r="O359" s="513"/>
      <c r="P359" s="513"/>
      <c r="Q359" s="513"/>
      <c r="R359" s="513"/>
      <c r="S359" s="513"/>
      <c r="T359" s="513"/>
      <c r="U359" s="513"/>
      <c r="V359" s="513"/>
      <c r="W359" s="513"/>
      <c r="X359" s="513"/>
      <c r="Y359" s="513"/>
      <c r="Z359" s="513"/>
      <c r="AA359" s="513"/>
      <c r="AB359" s="513"/>
      <c r="AC359" s="513"/>
      <c r="AD359" s="513"/>
      <c r="AE359" s="513"/>
      <c r="AF359" s="513"/>
      <c r="AG359" s="513"/>
      <c r="AH359" s="513"/>
      <c r="AI359" s="513"/>
      <c r="AJ359" s="513"/>
      <c r="AK359" s="513"/>
      <c r="AL359" s="513"/>
      <c r="AM359" s="513"/>
    </row>
    <row r="360" ht="24.0" customHeight="1">
      <c r="A360" s="516"/>
      <c r="B360" s="513"/>
      <c r="C360" s="513"/>
      <c r="D360" s="513"/>
      <c r="E360" s="516"/>
      <c r="F360" s="516"/>
      <c r="G360" s="516"/>
      <c r="H360" s="516"/>
      <c r="I360" s="513"/>
      <c r="J360" s="513"/>
      <c r="K360" s="513"/>
      <c r="L360" s="513"/>
      <c r="M360" s="513"/>
      <c r="N360" s="513"/>
      <c r="O360" s="513"/>
      <c r="P360" s="513"/>
      <c r="Q360" s="513"/>
      <c r="R360" s="513"/>
      <c r="S360" s="513"/>
      <c r="T360" s="513"/>
      <c r="U360" s="513"/>
      <c r="V360" s="513"/>
      <c r="W360" s="513"/>
      <c r="X360" s="513"/>
      <c r="Y360" s="513"/>
      <c r="Z360" s="513"/>
      <c r="AA360" s="513"/>
      <c r="AB360" s="513"/>
      <c r="AC360" s="513"/>
      <c r="AD360" s="513"/>
      <c r="AE360" s="513"/>
      <c r="AF360" s="513"/>
      <c r="AG360" s="513"/>
      <c r="AH360" s="513"/>
      <c r="AI360" s="513"/>
      <c r="AJ360" s="513"/>
      <c r="AK360" s="513"/>
      <c r="AL360" s="513"/>
      <c r="AM360" s="513"/>
    </row>
    <row r="361" ht="24.0" customHeight="1">
      <c r="A361" s="516"/>
      <c r="B361" s="513"/>
      <c r="C361" s="513"/>
      <c r="D361" s="513"/>
      <c r="E361" s="516"/>
      <c r="F361" s="516"/>
      <c r="G361" s="516"/>
      <c r="H361" s="516"/>
      <c r="I361" s="513"/>
      <c r="J361" s="513"/>
      <c r="K361" s="513"/>
      <c r="L361" s="513"/>
      <c r="M361" s="513"/>
      <c r="N361" s="513"/>
      <c r="O361" s="513"/>
      <c r="P361" s="513"/>
      <c r="Q361" s="513"/>
      <c r="R361" s="513"/>
      <c r="S361" s="513"/>
      <c r="T361" s="513"/>
      <c r="U361" s="513"/>
      <c r="V361" s="513"/>
      <c r="W361" s="513"/>
      <c r="X361" s="513"/>
      <c r="Y361" s="513"/>
      <c r="Z361" s="513"/>
      <c r="AA361" s="513"/>
      <c r="AB361" s="513"/>
      <c r="AC361" s="513"/>
      <c r="AD361" s="513"/>
      <c r="AE361" s="513"/>
      <c r="AF361" s="513"/>
      <c r="AG361" s="513"/>
      <c r="AH361" s="513"/>
      <c r="AI361" s="513"/>
      <c r="AJ361" s="513"/>
      <c r="AK361" s="513"/>
      <c r="AL361" s="513"/>
      <c r="AM361" s="513"/>
    </row>
    <row r="362" ht="24.0" customHeight="1">
      <c r="A362" s="516"/>
      <c r="B362" s="513"/>
      <c r="C362" s="513"/>
      <c r="D362" s="513"/>
      <c r="E362" s="516"/>
      <c r="F362" s="516"/>
      <c r="G362" s="516"/>
      <c r="H362" s="516"/>
      <c r="I362" s="513"/>
      <c r="J362" s="513"/>
      <c r="K362" s="513"/>
      <c r="L362" s="513"/>
      <c r="M362" s="513"/>
      <c r="N362" s="513"/>
      <c r="O362" s="513"/>
      <c r="P362" s="513"/>
      <c r="Q362" s="513"/>
      <c r="R362" s="513"/>
      <c r="S362" s="513"/>
      <c r="T362" s="513"/>
      <c r="U362" s="513"/>
      <c r="V362" s="513"/>
      <c r="W362" s="513"/>
      <c r="X362" s="513"/>
      <c r="Y362" s="513"/>
      <c r="Z362" s="513"/>
      <c r="AA362" s="513"/>
      <c r="AB362" s="513"/>
      <c r="AC362" s="513"/>
      <c r="AD362" s="513"/>
      <c r="AE362" s="513"/>
      <c r="AF362" s="513"/>
      <c r="AG362" s="513"/>
      <c r="AH362" s="513"/>
      <c r="AI362" s="513"/>
      <c r="AJ362" s="513"/>
      <c r="AK362" s="513"/>
      <c r="AL362" s="513"/>
      <c r="AM362" s="513"/>
    </row>
    <row r="363" ht="24.0" customHeight="1">
      <c r="A363" s="516"/>
      <c r="B363" s="513"/>
      <c r="C363" s="513"/>
      <c r="D363" s="513"/>
      <c r="E363" s="516"/>
      <c r="F363" s="516"/>
      <c r="G363" s="516"/>
      <c r="H363" s="516"/>
      <c r="I363" s="513"/>
      <c r="J363" s="513"/>
      <c r="K363" s="513"/>
      <c r="L363" s="513"/>
      <c r="M363" s="513"/>
      <c r="N363" s="513"/>
      <c r="O363" s="513"/>
      <c r="P363" s="513"/>
      <c r="Q363" s="513"/>
      <c r="R363" s="513"/>
      <c r="S363" s="513"/>
      <c r="T363" s="513"/>
      <c r="U363" s="513"/>
      <c r="V363" s="513"/>
      <c r="W363" s="513"/>
      <c r="X363" s="513"/>
      <c r="Y363" s="513"/>
      <c r="Z363" s="513"/>
      <c r="AA363" s="513"/>
      <c r="AB363" s="513"/>
      <c r="AC363" s="513"/>
      <c r="AD363" s="513"/>
      <c r="AE363" s="513"/>
      <c r="AF363" s="513"/>
      <c r="AG363" s="513"/>
      <c r="AH363" s="513"/>
      <c r="AI363" s="513"/>
      <c r="AJ363" s="513"/>
      <c r="AK363" s="513"/>
      <c r="AL363" s="513"/>
      <c r="AM363" s="513"/>
    </row>
    <row r="364" ht="24.0" customHeight="1">
      <c r="A364" s="516"/>
      <c r="B364" s="513"/>
      <c r="C364" s="513"/>
      <c r="D364" s="513"/>
      <c r="E364" s="516"/>
      <c r="F364" s="516"/>
      <c r="G364" s="516"/>
      <c r="H364" s="516"/>
      <c r="I364" s="513"/>
      <c r="J364" s="513"/>
      <c r="K364" s="513"/>
      <c r="L364" s="513"/>
      <c r="M364" s="513"/>
      <c r="N364" s="513"/>
      <c r="O364" s="513"/>
      <c r="P364" s="513"/>
      <c r="Q364" s="513"/>
      <c r="R364" s="513"/>
      <c r="S364" s="513"/>
      <c r="T364" s="513"/>
      <c r="U364" s="513"/>
      <c r="V364" s="513"/>
      <c r="W364" s="513"/>
      <c r="X364" s="513"/>
      <c r="Y364" s="513"/>
      <c r="Z364" s="513"/>
      <c r="AA364" s="513"/>
      <c r="AB364" s="513"/>
      <c r="AC364" s="513"/>
      <c r="AD364" s="513"/>
      <c r="AE364" s="513"/>
      <c r="AF364" s="513"/>
      <c r="AG364" s="513"/>
      <c r="AH364" s="513"/>
      <c r="AI364" s="513"/>
      <c r="AJ364" s="513"/>
      <c r="AK364" s="513"/>
      <c r="AL364" s="513"/>
      <c r="AM364" s="513"/>
    </row>
    <row r="365" ht="24.0" customHeight="1">
      <c r="A365" s="516"/>
      <c r="B365" s="513"/>
      <c r="C365" s="513"/>
      <c r="D365" s="513"/>
      <c r="E365" s="516"/>
      <c r="F365" s="516"/>
      <c r="G365" s="516"/>
      <c r="H365" s="516"/>
      <c r="I365" s="513"/>
      <c r="J365" s="513"/>
      <c r="K365" s="513"/>
      <c r="L365" s="513"/>
      <c r="M365" s="513"/>
      <c r="N365" s="513"/>
      <c r="O365" s="513"/>
      <c r="P365" s="513"/>
      <c r="Q365" s="513"/>
      <c r="R365" s="513"/>
      <c r="S365" s="513"/>
      <c r="T365" s="513"/>
      <c r="U365" s="513"/>
      <c r="V365" s="513"/>
      <c r="W365" s="513"/>
      <c r="X365" s="513"/>
      <c r="Y365" s="513"/>
      <c r="Z365" s="513"/>
      <c r="AA365" s="513"/>
      <c r="AB365" s="513"/>
      <c r="AC365" s="513"/>
      <c r="AD365" s="513"/>
      <c r="AE365" s="513"/>
      <c r="AF365" s="513"/>
      <c r="AG365" s="513"/>
      <c r="AH365" s="513"/>
      <c r="AI365" s="513"/>
      <c r="AJ365" s="513"/>
      <c r="AK365" s="513"/>
      <c r="AL365" s="513"/>
      <c r="AM365" s="513"/>
    </row>
    <row r="366" ht="24.0" customHeight="1">
      <c r="A366" s="516"/>
      <c r="B366" s="513"/>
      <c r="C366" s="513"/>
      <c r="D366" s="513"/>
      <c r="E366" s="516"/>
      <c r="F366" s="516"/>
      <c r="G366" s="516"/>
      <c r="H366" s="516"/>
      <c r="I366" s="513"/>
      <c r="J366" s="513"/>
      <c r="K366" s="513"/>
      <c r="L366" s="513"/>
      <c r="M366" s="513"/>
      <c r="N366" s="513"/>
      <c r="O366" s="513"/>
      <c r="P366" s="513"/>
      <c r="Q366" s="513"/>
      <c r="R366" s="513"/>
      <c r="S366" s="513"/>
      <c r="T366" s="513"/>
      <c r="U366" s="513"/>
      <c r="V366" s="513"/>
      <c r="W366" s="513"/>
      <c r="X366" s="513"/>
      <c r="Y366" s="513"/>
      <c r="Z366" s="513"/>
      <c r="AA366" s="513"/>
      <c r="AB366" s="513"/>
      <c r="AC366" s="513"/>
      <c r="AD366" s="513"/>
      <c r="AE366" s="513"/>
      <c r="AF366" s="513"/>
      <c r="AG366" s="513"/>
      <c r="AH366" s="513"/>
      <c r="AI366" s="513"/>
      <c r="AJ366" s="513"/>
      <c r="AK366" s="513"/>
      <c r="AL366" s="513"/>
      <c r="AM366" s="513"/>
    </row>
    <row r="367" ht="24.0" customHeight="1">
      <c r="A367" s="516"/>
      <c r="B367" s="513"/>
      <c r="C367" s="513"/>
      <c r="D367" s="513"/>
      <c r="E367" s="516"/>
      <c r="F367" s="516"/>
      <c r="G367" s="516"/>
      <c r="H367" s="516"/>
      <c r="I367" s="513"/>
      <c r="J367" s="513"/>
      <c r="K367" s="513"/>
      <c r="L367" s="513"/>
      <c r="M367" s="513"/>
      <c r="N367" s="513"/>
      <c r="O367" s="513"/>
      <c r="P367" s="513"/>
      <c r="Q367" s="513"/>
      <c r="R367" s="513"/>
      <c r="S367" s="513"/>
      <c r="T367" s="513"/>
      <c r="U367" s="513"/>
      <c r="V367" s="513"/>
      <c r="W367" s="513"/>
      <c r="X367" s="513"/>
      <c r="Y367" s="513"/>
      <c r="Z367" s="513"/>
      <c r="AA367" s="513"/>
      <c r="AB367" s="513"/>
      <c r="AC367" s="513"/>
      <c r="AD367" s="513"/>
      <c r="AE367" s="513"/>
      <c r="AF367" s="513"/>
      <c r="AG367" s="513"/>
      <c r="AH367" s="513"/>
      <c r="AI367" s="513"/>
      <c r="AJ367" s="513"/>
      <c r="AK367" s="513"/>
      <c r="AL367" s="513"/>
      <c r="AM367" s="513"/>
    </row>
    <row r="368" ht="24.0" customHeight="1">
      <c r="A368" s="516"/>
      <c r="B368" s="513"/>
      <c r="C368" s="513"/>
      <c r="D368" s="513"/>
      <c r="E368" s="516"/>
      <c r="F368" s="516"/>
      <c r="G368" s="516"/>
      <c r="H368" s="516"/>
      <c r="I368" s="513"/>
      <c r="J368" s="513"/>
      <c r="K368" s="513"/>
      <c r="L368" s="513"/>
      <c r="M368" s="513"/>
      <c r="N368" s="513"/>
      <c r="O368" s="513"/>
      <c r="P368" s="513"/>
      <c r="Q368" s="513"/>
      <c r="R368" s="513"/>
      <c r="S368" s="513"/>
      <c r="T368" s="513"/>
      <c r="U368" s="513"/>
      <c r="V368" s="513"/>
      <c r="W368" s="513"/>
      <c r="X368" s="513"/>
      <c r="Y368" s="513"/>
      <c r="Z368" s="513"/>
      <c r="AA368" s="513"/>
      <c r="AB368" s="513"/>
      <c r="AC368" s="513"/>
      <c r="AD368" s="513"/>
      <c r="AE368" s="513"/>
      <c r="AF368" s="513"/>
      <c r="AG368" s="513"/>
      <c r="AH368" s="513"/>
      <c r="AI368" s="513"/>
      <c r="AJ368" s="513"/>
      <c r="AK368" s="513"/>
      <c r="AL368" s="513"/>
      <c r="AM368" s="513"/>
    </row>
    <row r="369" ht="24.0" customHeight="1">
      <c r="A369" s="516"/>
      <c r="B369" s="513"/>
      <c r="C369" s="513"/>
      <c r="D369" s="513"/>
      <c r="E369" s="516"/>
      <c r="F369" s="516"/>
      <c r="G369" s="516"/>
      <c r="H369" s="516"/>
      <c r="I369" s="513"/>
      <c r="J369" s="513"/>
      <c r="K369" s="513"/>
      <c r="L369" s="513"/>
      <c r="M369" s="513"/>
      <c r="N369" s="513"/>
      <c r="O369" s="513"/>
      <c r="P369" s="513"/>
      <c r="Q369" s="513"/>
      <c r="R369" s="513"/>
      <c r="S369" s="513"/>
      <c r="T369" s="513"/>
      <c r="U369" s="513"/>
      <c r="V369" s="513"/>
      <c r="W369" s="513"/>
      <c r="X369" s="513"/>
      <c r="Y369" s="513"/>
      <c r="Z369" s="513"/>
      <c r="AA369" s="513"/>
      <c r="AB369" s="513"/>
      <c r="AC369" s="513"/>
      <c r="AD369" s="513"/>
      <c r="AE369" s="513"/>
      <c r="AF369" s="513"/>
      <c r="AG369" s="513"/>
      <c r="AH369" s="513"/>
      <c r="AI369" s="513"/>
      <c r="AJ369" s="513"/>
      <c r="AK369" s="513"/>
      <c r="AL369" s="513"/>
      <c r="AM369" s="513"/>
    </row>
    <row r="370" ht="24.0" customHeight="1">
      <c r="A370" s="516"/>
      <c r="B370" s="513"/>
      <c r="C370" s="513"/>
      <c r="D370" s="513"/>
      <c r="E370" s="516"/>
      <c r="F370" s="516"/>
      <c r="G370" s="516"/>
      <c r="H370" s="516"/>
      <c r="I370" s="513"/>
      <c r="J370" s="513"/>
      <c r="K370" s="513"/>
      <c r="L370" s="513"/>
      <c r="M370" s="513"/>
      <c r="N370" s="513"/>
      <c r="O370" s="513"/>
      <c r="P370" s="513"/>
      <c r="Q370" s="513"/>
      <c r="R370" s="513"/>
      <c r="S370" s="513"/>
      <c r="T370" s="513"/>
      <c r="U370" s="513"/>
      <c r="V370" s="513"/>
      <c r="W370" s="513"/>
      <c r="X370" s="513"/>
      <c r="Y370" s="513"/>
      <c r="Z370" s="513"/>
      <c r="AA370" s="513"/>
      <c r="AB370" s="513"/>
      <c r="AC370" s="513"/>
      <c r="AD370" s="513"/>
      <c r="AE370" s="513"/>
      <c r="AF370" s="513"/>
      <c r="AG370" s="513"/>
      <c r="AH370" s="513"/>
      <c r="AI370" s="513"/>
      <c r="AJ370" s="513"/>
      <c r="AK370" s="513"/>
      <c r="AL370" s="513"/>
      <c r="AM370" s="513"/>
    </row>
    <row r="371" ht="24.0" customHeight="1">
      <c r="A371" s="516"/>
      <c r="B371" s="513"/>
      <c r="C371" s="513"/>
      <c r="D371" s="513"/>
      <c r="E371" s="516"/>
      <c r="F371" s="516"/>
      <c r="G371" s="516"/>
      <c r="H371" s="516"/>
      <c r="I371" s="513"/>
      <c r="J371" s="513"/>
      <c r="K371" s="513"/>
      <c r="L371" s="513"/>
      <c r="M371" s="513"/>
      <c r="N371" s="513"/>
      <c r="O371" s="513"/>
      <c r="P371" s="513"/>
      <c r="Q371" s="513"/>
      <c r="R371" s="513"/>
      <c r="S371" s="513"/>
      <c r="T371" s="513"/>
      <c r="U371" s="513"/>
      <c r="V371" s="513"/>
      <c r="W371" s="513"/>
      <c r="X371" s="513"/>
      <c r="Y371" s="513"/>
      <c r="Z371" s="513"/>
      <c r="AA371" s="513"/>
      <c r="AB371" s="513"/>
      <c r="AC371" s="513"/>
      <c r="AD371" s="513"/>
      <c r="AE371" s="513"/>
      <c r="AF371" s="513"/>
      <c r="AG371" s="513"/>
      <c r="AH371" s="513"/>
      <c r="AI371" s="513"/>
      <c r="AJ371" s="513"/>
      <c r="AK371" s="513"/>
      <c r="AL371" s="513"/>
      <c r="AM371" s="513"/>
    </row>
    <row r="372" ht="24.0" customHeight="1">
      <c r="A372" s="516"/>
      <c r="B372" s="513"/>
      <c r="C372" s="513"/>
      <c r="D372" s="513"/>
      <c r="E372" s="516"/>
      <c r="F372" s="516"/>
      <c r="G372" s="516"/>
      <c r="H372" s="516"/>
      <c r="I372" s="513"/>
      <c r="J372" s="513"/>
      <c r="K372" s="513"/>
      <c r="L372" s="513"/>
      <c r="M372" s="513"/>
      <c r="N372" s="513"/>
      <c r="O372" s="513"/>
      <c r="P372" s="513"/>
      <c r="Q372" s="513"/>
      <c r="R372" s="513"/>
      <c r="S372" s="513"/>
      <c r="T372" s="513"/>
      <c r="U372" s="513"/>
      <c r="V372" s="513"/>
      <c r="W372" s="513"/>
      <c r="X372" s="513"/>
      <c r="Y372" s="513"/>
      <c r="Z372" s="513"/>
      <c r="AA372" s="513"/>
      <c r="AB372" s="513"/>
      <c r="AC372" s="513"/>
      <c r="AD372" s="513"/>
      <c r="AE372" s="513"/>
      <c r="AF372" s="513"/>
      <c r="AG372" s="513"/>
      <c r="AH372" s="513"/>
      <c r="AI372" s="513"/>
      <c r="AJ372" s="513"/>
      <c r="AK372" s="513"/>
      <c r="AL372" s="513"/>
      <c r="AM372" s="513"/>
    </row>
    <row r="373" ht="24.0" customHeight="1">
      <c r="A373" s="516"/>
      <c r="B373" s="513"/>
      <c r="C373" s="513"/>
      <c r="D373" s="513"/>
      <c r="E373" s="516"/>
      <c r="F373" s="516"/>
      <c r="G373" s="516"/>
      <c r="H373" s="516"/>
      <c r="I373" s="513"/>
      <c r="J373" s="513"/>
      <c r="K373" s="513"/>
      <c r="L373" s="513"/>
      <c r="M373" s="513"/>
      <c r="N373" s="513"/>
      <c r="O373" s="513"/>
      <c r="P373" s="513"/>
      <c r="Q373" s="513"/>
      <c r="R373" s="513"/>
      <c r="S373" s="513"/>
      <c r="T373" s="513"/>
      <c r="U373" s="513"/>
      <c r="V373" s="513"/>
      <c r="W373" s="513"/>
      <c r="X373" s="513"/>
      <c r="Y373" s="513"/>
      <c r="Z373" s="513"/>
      <c r="AA373" s="513"/>
      <c r="AB373" s="513"/>
      <c r="AC373" s="513"/>
      <c r="AD373" s="513"/>
      <c r="AE373" s="513"/>
      <c r="AF373" s="513"/>
      <c r="AG373" s="513"/>
      <c r="AH373" s="513"/>
      <c r="AI373" s="513"/>
      <c r="AJ373" s="513"/>
      <c r="AK373" s="513"/>
      <c r="AL373" s="513"/>
      <c r="AM373" s="513"/>
    </row>
    <row r="374" ht="24.0" customHeight="1">
      <c r="A374" s="516"/>
      <c r="B374" s="513"/>
      <c r="C374" s="513"/>
      <c r="D374" s="513"/>
      <c r="E374" s="516"/>
      <c r="F374" s="516"/>
      <c r="G374" s="516"/>
      <c r="H374" s="516"/>
      <c r="I374" s="513"/>
      <c r="J374" s="513"/>
      <c r="K374" s="513"/>
      <c r="L374" s="513"/>
      <c r="M374" s="513"/>
      <c r="N374" s="513"/>
      <c r="O374" s="513"/>
      <c r="P374" s="513"/>
      <c r="Q374" s="513"/>
      <c r="R374" s="513"/>
      <c r="S374" s="513"/>
      <c r="T374" s="513"/>
      <c r="U374" s="513"/>
      <c r="V374" s="513"/>
      <c r="W374" s="513"/>
      <c r="X374" s="513"/>
      <c r="Y374" s="513"/>
      <c r="Z374" s="513"/>
      <c r="AA374" s="513"/>
      <c r="AB374" s="513"/>
      <c r="AC374" s="513"/>
      <c r="AD374" s="513"/>
      <c r="AE374" s="513"/>
      <c r="AF374" s="513"/>
      <c r="AG374" s="513"/>
      <c r="AH374" s="513"/>
      <c r="AI374" s="513"/>
      <c r="AJ374" s="513"/>
      <c r="AK374" s="513"/>
      <c r="AL374" s="513"/>
      <c r="AM374" s="513"/>
    </row>
    <row r="375" ht="24.0" customHeight="1">
      <c r="A375" s="516"/>
      <c r="B375" s="513"/>
      <c r="C375" s="513"/>
      <c r="D375" s="513"/>
      <c r="E375" s="516"/>
      <c r="F375" s="516"/>
      <c r="G375" s="516"/>
      <c r="H375" s="516"/>
      <c r="I375" s="513"/>
      <c r="J375" s="513"/>
      <c r="K375" s="513"/>
      <c r="L375" s="513"/>
      <c r="M375" s="513"/>
      <c r="N375" s="513"/>
      <c r="O375" s="513"/>
      <c r="P375" s="513"/>
      <c r="Q375" s="513"/>
      <c r="R375" s="513"/>
      <c r="S375" s="513"/>
      <c r="T375" s="513"/>
      <c r="U375" s="513"/>
      <c r="V375" s="513"/>
      <c r="W375" s="513"/>
      <c r="X375" s="513"/>
      <c r="Y375" s="513"/>
      <c r="Z375" s="513"/>
      <c r="AA375" s="513"/>
      <c r="AB375" s="513"/>
      <c r="AC375" s="513"/>
      <c r="AD375" s="513"/>
      <c r="AE375" s="513"/>
      <c r="AF375" s="513"/>
      <c r="AG375" s="513"/>
      <c r="AH375" s="513"/>
      <c r="AI375" s="513"/>
      <c r="AJ375" s="513"/>
      <c r="AK375" s="513"/>
      <c r="AL375" s="513"/>
      <c r="AM375" s="513"/>
    </row>
    <row r="376" ht="24.0" customHeight="1">
      <c r="A376" s="516"/>
      <c r="B376" s="513"/>
      <c r="C376" s="513"/>
      <c r="D376" s="513"/>
      <c r="E376" s="516"/>
      <c r="F376" s="516"/>
      <c r="G376" s="516"/>
      <c r="H376" s="516"/>
      <c r="I376" s="513"/>
      <c r="J376" s="513"/>
      <c r="K376" s="513"/>
      <c r="L376" s="513"/>
      <c r="M376" s="513"/>
      <c r="N376" s="513"/>
      <c r="O376" s="513"/>
      <c r="P376" s="513"/>
      <c r="Q376" s="513"/>
      <c r="R376" s="513"/>
      <c r="S376" s="513"/>
      <c r="T376" s="513"/>
      <c r="U376" s="513"/>
      <c r="V376" s="513"/>
      <c r="W376" s="513"/>
      <c r="X376" s="513"/>
      <c r="Y376" s="513"/>
      <c r="Z376" s="513"/>
      <c r="AA376" s="513"/>
      <c r="AB376" s="513"/>
      <c r="AC376" s="513"/>
      <c r="AD376" s="513"/>
      <c r="AE376" s="513"/>
      <c r="AF376" s="513"/>
      <c r="AG376" s="513"/>
      <c r="AH376" s="513"/>
      <c r="AI376" s="513"/>
      <c r="AJ376" s="513"/>
      <c r="AK376" s="513"/>
      <c r="AL376" s="513"/>
      <c r="AM376" s="513"/>
    </row>
    <row r="377" ht="24.0" customHeight="1">
      <c r="A377" s="516"/>
      <c r="B377" s="513"/>
      <c r="C377" s="513"/>
      <c r="D377" s="513"/>
      <c r="E377" s="516"/>
      <c r="F377" s="516"/>
      <c r="G377" s="516"/>
      <c r="H377" s="516"/>
      <c r="I377" s="513"/>
      <c r="J377" s="513"/>
      <c r="K377" s="513"/>
      <c r="L377" s="513"/>
      <c r="M377" s="513"/>
      <c r="N377" s="513"/>
      <c r="O377" s="513"/>
      <c r="P377" s="513"/>
      <c r="Q377" s="513"/>
      <c r="R377" s="513"/>
      <c r="S377" s="513"/>
      <c r="T377" s="513"/>
      <c r="U377" s="513"/>
      <c r="V377" s="513"/>
      <c r="W377" s="513"/>
      <c r="X377" s="513"/>
      <c r="Y377" s="513"/>
      <c r="Z377" s="513"/>
      <c r="AA377" s="513"/>
      <c r="AB377" s="513"/>
      <c r="AC377" s="513"/>
      <c r="AD377" s="513"/>
      <c r="AE377" s="513"/>
      <c r="AF377" s="513"/>
      <c r="AG377" s="513"/>
      <c r="AH377" s="513"/>
      <c r="AI377" s="513"/>
      <c r="AJ377" s="513"/>
      <c r="AK377" s="513"/>
      <c r="AL377" s="513"/>
      <c r="AM377" s="513"/>
    </row>
    <row r="378" ht="24.0" customHeight="1">
      <c r="A378" s="516"/>
      <c r="B378" s="513"/>
      <c r="C378" s="513"/>
      <c r="D378" s="513"/>
      <c r="E378" s="516"/>
      <c r="F378" s="516"/>
      <c r="G378" s="516"/>
      <c r="H378" s="516"/>
      <c r="I378" s="513"/>
      <c r="J378" s="513"/>
      <c r="K378" s="513"/>
      <c r="L378" s="513"/>
      <c r="M378" s="513"/>
      <c r="N378" s="513"/>
      <c r="O378" s="513"/>
      <c r="P378" s="513"/>
      <c r="Q378" s="513"/>
      <c r="R378" s="513"/>
      <c r="S378" s="513"/>
      <c r="T378" s="513"/>
      <c r="U378" s="513"/>
      <c r="V378" s="513"/>
      <c r="W378" s="513"/>
      <c r="X378" s="513"/>
      <c r="Y378" s="513"/>
      <c r="Z378" s="513"/>
      <c r="AA378" s="513"/>
      <c r="AB378" s="513"/>
      <c r="AC378" s="513"/>
      <c r="AD378" s="513"/>
      <c r="AE378" s="513"/>
      <c r="AF378" s="513"/>
      <c r="AG378" s="513"/>
      <c r="AH378" s="513"/>
      <c r="AI378" s="513"/>
      <c r="AJ378" s="513"/>
      <c r="AK378" s="513"/>
      <c r="AL378" s="513"/>
      <c r="AM378" s="513"/>
    </row>
    <row r="379" ht="24.0" customHeight="1">
      <c r="A379" s="516"/>
      <c r="B379" s="513"/>
      <c r="C379" s="513"/>
      <c r="D379" s="513"/>
      <c r="E379" s="516"/>
      <c r="F379" s="516"/>
      <c r="G379" s="516"/>
      <c r="H379" s="516"/>
      <c r="I379" s="513"/>
      <c r="J379" s="513"/>
      <c r="K379" s="513"/>
      <c r="L379" s="513"/>
      <c r="M379" s="513"/>
      <c r="N379" s="513"/>
      <c r="O379" s="513"/>
      <c r="P379" s="513"/>
      <c r="Q379" s="513"/>
      <c r="R379" s="513"/>
      <c r="S379" s="513"/>
      <c r="T379" s="513"/>
      <c r="U379" s="513"/>
      <c r="V379" s="513"/>
      <c r="W379" s="513"/>
      <c r="X379" s="513"/>
      <c r="Y379" s="513"/>
      <c r="Z379" s="513"/>
      <c r="AA379" s="513"/>
      <c r="AB379" s="513"/>
      <c r="AC379" s="513"/>
      <c r="AD379" s="513"/>
      <c r="AE379" s="513"/>
      <c r="AF379" s="513"/>
      <c r="AG379" s="513"/>
      <c r="AH379" s="513"/>
      <c r="AI379" s="513"/>
      <c r="AJ379" s="513"/>
      <c r="AK379" s="513"/>
      <c r="AL379" s="513"/>
      <c r="AM379" s="513"/>
    </row>
    <row r="380" ht="24.0" customHeight="1">
      <c r="A380" s="516"/>
      <c r="B380" s="513"/>
      <c r="C380" s="513"/>
      <c r="D380" s="513"/>
      <c r="E380" s="516"/>
      <c r="F380" s="516"/>
      <c r="G380" s="516"/>
      <c r="H380" s="516"/>
      <c r="I380" s="513"/>
      <c r="J380" s="513"/>
      <c r="K380" s="513"/>
      <c r="L380" s="513"/>
      <c r="M380" s="513"/>
      <c r="N380" s="513"/>
      <c r="O380" s="513"/>
      <c r="P380" s="513"/>
      <c r="Q380" s="513"/>
      <c r="R380" s="513"/>
      <c r="S380" s="513"/>
      <c r="T380" s="513"/>
      <c r="U380" s="513"/>
      <c r="V380" s="513"/>
      <c r="W380" s="513"/>
      <c r="X380" s="513"/>
      <c r="Y380" s="513"/>
      <c r="Z380" s="513"/>
      <c r="AA380" s="513"/>
      <c r="AB380" s="513"/>
      <c r="AC380" s="513"/>
      <c r="AD380" s="513"/>
      <c r="AE380" s="513"/>
      <c r="AF380" s="513"/>
      <c r="AG380" s="513"/>
      <c r="AH380" s="513"/>
      <c r="AI380" s="513"/>
      <c r="AJ380" s="513"/>
      <c r="AK380" s="513"/>
      <c r="AL380" s="513"/>
      <c r="AM380" s="513"/>
    </row>
    <row r="381" ht="24.0" customHeight="1">
      <c r="A381" s="516"/>
      <c r="B381" s="513"/>
      <c r="C381" s="513"/>
      <c r="D381" s="513"/>
      <c r="E381" s="516"/>
      <c r="F381" s="516"/>
      <c r="G381" s="516"/>
      <c r="H381" s="516"/>
      <c r="I381" s="513"/>
      <c r="J381" s="513"/>
      <c r="K381" s="513"/>
      <c r="L381" s="513"/>
      <c r="M381" s="513"/>
      <c r="N381" s="513"/>
      <c r="O381" s="513"/>
      <c r="P381" s="513"/>
      <c r="Q381" s="513"/>
      <c r="R381" s="513"/>
      <c r="S381" s="513"/>
      <c r="T381" s="513"/>
      <c r="U381" s="513"/>
      <c r="V381" s="513"/>
      <c r="W381" s="513"/>
      <c r="X381" s="513"/>
      <c r="Y381" s="513"/>
      <c r="Z381" s="513"/>
      <c r="AA381" s="513"/>
      <c r="AB381" s="513"/>
      <c r="AC381" s="513"/>
      <c r="AD381" s="513"/>
      <c r="AE381" s="513"/>
      <c r="AF381" s="513"/>
      <c r="AG381" s="513"/>
      <c r="AH381" s="513"/>
      <c r="AI381" s="513"/>
      <c r="AJ381" s="513"/>
      <c r="AK381" s="513"/>
      <c r="AL381" s="513"/>
      <c r="AM381" s="513"/>
    </row>
    <row r="382" ht="24.0" customHeight="1">
      <c r="A382" s="516"/>
      <c r="B382" s="513"/>
      <c r="C382" s="513"/>
      <c r="D382" s="513"/>
      <c r="E382" s="516"/>
      <c r="F382" s="516"/>
      <c r="G382" s="516"/>
      <c r="H382" s="516"/>
      <c r="I382" s="513"/>
      <c r="J382" s="513"/>
      <c r="K382" s="513"/>
      <c r="L382" s="513"/>
      <c r="M382" s="513"/>
      <c r="N382" s="513"/>
      <c r="O382" s="513"/>
      <c r="P382" s="513"/>
      <c r="Q382" s="513"/>
      <c r="R382" s="513"/>
      <c r="S382" s="513"/>
      <c r="T382" s="513"/>
      <c r="U382" s="513"/>
      <c r="V382" s="513"/>
      <c r="W382" s="513"/>
      <c r="X382" s="513"/>
      <c r="Y382" s="513"/>
      <c r="Z382" s="513"/>
      <c r="AA382" s="513"/>
      <c r="AB382" s="513"/>
      <c r="AC382" s="513"/>
      <c r="AD382" s="513"/>
      <c r="AE382" s="513"/>
      <c r="AF382" s="513"/>
      <c r="AG382" s="513"/>
      <c r="AH382" s="513"/>
      <c r="AI382" s="513"/>
      <c r="AJ382" s="513"/>
      <c r="AK382" s="513"/>
      <c r="AL382" s="513"/>
      <c r="AM382" s="513"/>
    </row>
    <row r="383" ht="24.0" customHeight="1">
      <c r="A383" s="516"/>
      <c r="B383" s="513"/>
      <c r="C383" s="513"/>
      <c r="D383" s="513"/>
      <c r="E383" s="516"/>
      <c r="F383" s="516"/>
      <c r="G383" s="516"/>
      <c r="H383" s="516"/>
      <c r="I383" s="513"/>
      <c r="J383" s="513"/>
      <c r="K383" s="513"/>
      <c r="L383" s="513"/>
      <c r="M383" s="513"/>
      <c r="N383" s="513"/>
      <c r="O383" s="513"/>
      <c r="P383" s="513"/>
      <c r="Q383" s="513"/>
      <c r="R383" s="513"/>
      <c r="S383" s="513"/>
      <c r="T383" s="513"/>
      <c r="U383" s="513"/>
      <c r="V383" s="513"/>
      <c r="W383" s="513"/>
      <c r="X383" s="513"/>
      <c r="Y383" s="513"/>
      <c r="Z383" s="513"/>
      <c r="AA383" s="513"/>
      <c r="AB383" s="513"/>
      <c r="AC383" s="513"/>
      <c r="AD383" s="513"/>
      <c r="AE383" s="513"/>
      <c r="AF383" s="513"/>
      <c r="AG383" s="513"/>
      <c r="AH383" s="513"/>
      <c r="AI383" s="513"/>
      <c r="AJ383" s="513"/>
      <c r="AK383" s="513"/>
      <c r="AL383" s="513"/>
      <c r="AM383" s="513"/>
    </row>
    <row r="384" ht="24.0" customHeight="1">
      <c r="A384" s="516"/>
      <c r="B384" s="513"/>
      <c r="C384" s="513"/>
      <c r="D384" s="513"/>
      <c r="E384" s="516"/>
      <c r="F384" s="516"/>
      <c r="G384" s="516"/>
      <c r="H384" s="516"/>
      <c r="I384" s="513"/>
      <c r="J384" s="513"/>
      <c r="K384" s="513"/>
      <c r="L384" s="513"/>
      <c r="M384" s="513"/>
      <c r="N384" s="513"/>
      <c r="O384" s="513"/>
      <c r="P384" s="513"/>
      <c r="Q384" s="513"/>
      <c r="R384" s="513"/>
      <c r="S384" s="513"/>
      <c r="T384" s="513"/>
      <c r="U384" s="513"/>
      <c r="V384" s="513"/>
      <c r="W384" s="513"/>
      <c r="X384" s="513"/>
      <c r="Y384" s="513"/>
      <c r="Z384" s="513"/>
      <c r="AA384" s="513"/>
      <c r="AB384" s="513"/>
      <c r="AC384" s="513"/>
      <c r="AD384" s="513"/>
      <c r="AE384" s="513"/>
      <c r="AF384" s="513"/>
      <c r="AG384" s="513"/>
      <c r="AH384" s="513"/>
      <c r="AI384" s="513"/>
      <c r="AJ384" s="513"/>
      <c r="AK384" s="513"/>
      <c r="AL384" s="513"/>
      <c r="AM384" s="513"/>
    </row>
    <row r="385" ht="24.0" customHeight="1">
      <c r="A385" s="516"/>
      <c r="B385" s="513"/>
      <c r="C385" s="513"/>
      <c r="D385" s="513"/>
      <c r="E385" s="516"/>
      <c r="F385" s="516"/>
      <c r="G385" s="516"/>
      <c r="H385" s="516"/>
      <c r="I385" s="513"/>
      <c r="J385" s="513"/>
      <c r="K385" s="513"/>
      <c r="L385" s="513"/>
      <c r="M385" s="513"/>
      <c r="N385" s="513"/>
      <c r="O385" s="513"/>
      <c r="P385" s="513"/>
      <c r="Q385" s="513"/>
      <c r="R385" s="513"/>
      <c r="S385" s="513"/>
      <c r="T385" s="513"/>
      <c r="U385" s="513"/>
      <c r="V385" s="513"/>
      <c r="W385" s="513"/>
      <c r="X385" s="513"/>
      <c r="Y385" s="513"/>
      <c r="Z385" s="513"/>
      <c r="AA385" s="513"/>
      <c r="AB385" s="513"/>
      <c r="AC385" s="513"/>
      <c r="AD385" s="513"/>
      <c r="AE385" s="513"/>
      <c r="AF385" s="513"/>
      <c r="AG385" s="513"/>
      <c r="AH385" s="513"/>
      <c r="AI385" s="513"/>
      <c r="AJ385" s="513"/>
      <c r="AK385" s="513"/>
      <c r="AL385" s="513"/>
      <c r="AM385" s="513"/>
    </row>
    <row r="386" ht="24.0" customHeight="1">
      <c r="A386" s="516"/>
      <c r="B386" s="513"/>
      <c r="C386" s="513"/>
      <c r="D386" s="513"/>
      <c r="E386" s="516"/>
      <c r="F386" s="516"/>
      <c r="G386" s="516"/>
      <c r="H386" s="516"/>
      <c r="I386" s="513"/>
      <c r="J386" s="513"/>
      <c r="K386" s="513"/>
      <c r="L386" s="513"/>
      <c r="M386" s="513"/>
      <c r="N386" s="513"/>
      <c r="O386" s="513"/>
      <c r="P386" s="513"/>
      <c r="Q386" s="513"/>
      <c r="R386" s="513"/>
      <c r="S386" s="513"/>
      <c r="T386" s="513"/>
      <c r="U386" s="513"/>
      <c r="V386" s="513"/>
      <c r="W386" s="513"/>
      <c r="X386" s="513"/>
      <c r="Y386" s="513"/>
      <c r="Z386" s="513"/>
      <c r="AA386" s="513"/>
      <c r="AB386" s="513"/>
      <c r="AC386" s="513"/>
      <c r="AD386" s="513"/>
      <c r="AE386" s="513"/>
      <c r="AF386" s="513"/>
      <c r="AG386" s="513"/>
      <c r="AH386" s="513"/>
      <c r="AI386" s="513"/>
      <c r="AJ386" s="513"/>
      <c r="AK386" s="513"/>
      <c r="AL386" s="513"/>
      <c r="AM386" s="513"/>
    </row>
    <row r="387" ht="24.0" customHeight="1">
      <c r="A387" s="516"/>
      <c r="B387" s="513"/>
      <c r="C387" s="513"/>
      <c r="D387" s="513"/>
      <c r="E387" s="516"/>
      <c r="F387" s="516"/>
      <c r="G387" s="516"/>
      <c r="H387" s="516"/>
      <c r="I387" s="513"/>
      <c r="J387" s="513"/>
      <c r="K387" s="513"/>
      <c r="L387" s="513"/>
      <c r="M387" s="513"/>
      <c r="N387" s="513"/>
      <c r="O387" s="513"/>
      <c r="P387" s="513"/>
      <c r="Q387" s="513"/>
      <c r="R387" s="513"/>
      <c r="S387" s="513"/>
      <c r="T387" s="513"/>
      <c r="U387" s="513"/>
      <c r="V387" s="513"/>
      <c r="W387" s="513"/>
      <c r="X387" s="513"/>
      <c r="Y387" s="513"/>
      <c r="Z387" s="513"/>
      <c r="AA387" s="513"/>
      <c r="AB387" s="513"/>
      <c r="AC387" s="513"/>
      <c r="AD387" s="513"/>
      <c r="AE387" s="513"/>
      <c r="AF387" s="513"/>
      <c r="AG387" s="513"/>
      <c r="AH387" s="513"/>
      <c r="AI387" s="513"/>
      <c r="AJ387" s="513"/>
      <c r="AK387" s="513"/>
      <c r="AL387" s="513"/>
      <c r="AM387" s="513"/>
    </row>
    <row r="388" ht="24.0" customHeight="1">
      <c r="A388" s="516"/>
      <c r="B388" s="513"/>
      <c r="C388" s="513"/>
      <c r="D388" s="513"/>
      <c r="E388" s="516"/>
      <c r="F388" s="516"/>
      <c r="G388" s="516"/>
      <c r="H388" s="516"/>
      <c r="I388" s="513"/>
      <c r="J388" s="513"/>
      <c r="K388" s="513"/>
      <c r="L388" s="513"/>
      <c r="M388" s="513"/>
      <c r="N388" s="513"/>
      <c r="O388" s="513"/>
      <c r="P388" s="513"/>
      <c r="Q388" s="513"/>
      <c r="R388" s="513"/>
      <c r="S388" s="513"/>
      <c r="T388" s="513"/>
      <c r="U388" s="513"/>
      <c r="V388" s="513"/>
      <c r="W388" s="513"/>
      <c r="X388" s="513"/>
      <c r="Y388" s="513"/>
      <c r="Z388" s="513"/>
      <c r="AA388" s="513"/>
      <c r="AB388" s="513"/>
      <c r="AC388" s="513"/>
      <c r="AD388" s="513"/>
      <c r="AE388" s="513"/>
      <c r="AF388" s="513"/>
      <c r="AG388" s="513"/>
      <c r="AH388" s="513"/>
      <c r="AI388" s="513"/>
      <c r="AJ388" s="513"/>
      <c r="AK388" s="513"/>
      <c r="AL388" s="513"/>
      <c r="AM388" s="513"/>
    </row>
    <row r="389" ht="24.0" customHeight="1">
      <c r="A389" s="516"/>
      <c r="B389" s="513"/>
      <c r="C389" s="513"/>
      <c r="D389" s="513"/>
      <c r="E389" s="516"/>
      <c r="F389" s="516"/>
      <c r="G389" s="516"/>
      <c r="H389" s="516"/>
      <c r="I389" s="513"/>
      <c r="J389" s="513"/>
      <c r="K389" s="513"/>
      <c r="L389" s="513"/>
      <c r="M389" s="513"/>
      <c r="N389" s="513"/>
      <c r="O389" s="513"/>
      <c r="P389" s="513"/>
      <c r="Q389" s="513"/>
      <c r="R389" s="513"/>
      <c r="S389" s="513"/>
      <c r="T389" s="513"/>
      <c r="U389" s="513"/>
      <c r="V389" s="513"/>
      <c r="W389" s="513"/>
      <c r="X389" s="513"/>
      <c r="Y389" s="513"/>
      <c r="Z389" s="513"/>
      <c r="AA389" s="513"/>
      <c r="AB389" s="513"/>
      <c r="AC389" s="513"/>
      <c r="AD389" s="513"/>
      <c r="AE389" s="513"/>
      <c r="AF389" s="513"/>
      <c r="AG389" s="513"/>
      <c r="AH389" s="513"/>
      <c r="AI389" s="513"/>
      <c r="AJ389" s="513"/>
      <c r="AK389" s="513"/>
      <c r="AL389" s="513"/>
      <c r="AM389" s="513"/>
    </row>
    <row r="390" ht="24.0" customHeight="1">
      <c r="A390" s="516"/>
      <c r="B390" s="513"/>
      <c r="C390" s="513"/>
      <c r="D390" s="513"/>
      <c r="E390" s="516"/>
      <c r="F390" s="516"/>
      <c r="G390" s="516"/>
      <c r="H390" s="516"/>
      <c r="I390" s="513"/>
      <c r="J390" s="513"/>
      <c r="K390" s="513"/>
      <c r="L390" s="513"/>
      <c r="M390" s="513"/>
      <c r="N390" s="513"/>
      <c r="O390" s="513"/>
      <c r="P390" s="513"/>
      <c r="Q390" s="513"/>
      <c r="R390" s="513"/>
      <c r="S390" s="513"/>
      <c r="T390" s="513"/>
      <c r="U390" s="513"/>
      <c r="V390" s="513"/>
      <c r="W390" s="513"/>
      <c r="X390" s="513"/>
      <c r="Y390" s="513"/>
      <c r="Z390" s="513"/>
      <c r="AA390" s="513"/>
      <c r="AB390" s="513"/>
      <c r="AC390" s="513"/>
      <c r="AD390" s="513"/>
      <c r="AE390" s="513"/>
      <c r="AF390" s="513"/>
      <c r="AG390" s="513"/>
      <c r="AH390" s="513"/>
      <c r="AI390" s="513"/>
      <c r="AJ390" s="513"/>
      <c r="AK390" s="513"/>
      <c r="AL390" s="513"/>
      <c r="AM390" s="513"/>
    </row>
    <row r="391" ht="24.0" customHeight="1">
      <c r="A391" s="516"/>
      <c r="B391" s="513"/>
      <c r="C391" s="513"/>
      <c r="D391" s="513"/>
      <c r="E391" s="516"/>
      <c r="F391" s="516"/>
      <c r="G391" s="516"/>
      <c r="H391" s="516"/>
      <c r="I391" s="513"/>
      <c r="J391" s="513"/>
      <c r="K391" s="513"/>
      <c r="L391" s="513"/>
      <c r="M391" s="513"/>
      <c r="N391" s="513"/>
      <c r="O391" s="513"/>
      <c r="P391" s="513"/>
      <c r="Q391" s="513"/>
      <c r="R391" s="513"/>
      <c r="S391" s="513"/>
      <c r="T391" s="513"/>
      <c r="U391" s="513"/>
      <c r="V391" s="513"/>
      <c r="W391" s="513"/>
      <c r="X391" s="513"/>
      <c r="Y391" s="513"/>
      <c r="Z391" s="513"/>
      <c r="AA391" s="513"/>
      <c r="AB391" s="513"/>
      <c r="AC391" s="513"/>
      <c r="AD391" s="513"/>
      <c r="AE391" s="513"/>
      <c r="AF391" s="513"/>
      <c r="AG391" s="513"/>
      <c r="AH391" s="513"/>
      <c r="AI391" s="513"/>
      <c r="AJ391" s="513"/>
      <c r="AK391" s="513"/>
      <c r="AL391" s="513"/>
      <c r="AM391" s="513"/>
    </row>
    <row r="392" ht="24.0" customHeight="1">
      <c r="A392" s="516"/>
      <c r="B392" s="513"/>
      <c r="C392" s="513"/>
      <c r="D392" s="513"/>
      <c r="E392" s="516"/>
      <c r="F392" s="516"/>
      <c r="G392" s="516"/>
      <c r="H392" s="516"/>
      <c r="I392" s="513"/>
      <c r="J392" s="513"/>
      <c r="K392" s="513"/>
      <c r="L392" s="513"/>
      <c r="M392" s="513"/>
      <c r="N392" s="513"/>
      <c r="O392" s="513"/>
      <c r="P392" s="513"/>
      <c r="Q392" s="513"/>
      <c r="R392" s="513"/>
      <c r="S392" s="513"/>
      <c r="T392" s="513"/>
      <c r="U392" s="513"/>
      <c r="V392" s="513"/>
      <c r="W392" s="513"/>
      <c r="X392" s="513"/>
      <c r="Y392" s="513"/>
      <c r="Z392" s="513"/>
      <c r="AA392" s="513"/>
      <c r="AB392" s="513"/>
      <c r="AC392" s="513"/>
      <c r="AD392" s="513"/>
      <c r="AE392" s="513"/>
      <c r="AF392" s="513"/>
      <c r="AG392" s="513"/>
      <c r="AH392" s="513"/>
      <c r="AI392" s="513"/>
      <c r="AJ392" s="513"/>
      <c r="AK392" s="513"/>
      <c r="AL392" s="513"/>
      <c r="AM392" s="513"/>
    </row>
    <row r="393" ht="24.0" customHeight="1">
      <c r="A393" s="516"/>
      <c r="B393" s="513"/>
      <c r="C393" s="513"/>
      <c r="D393" s="513"/>
      <c r="E393" s="516"/>
      <c r="F393" s="516"/>
      <c r="G393" s="516"/>
      <c r="H393" s="516"/>
      <c r="I393" s="513"/>
      <c r="J393" s="513"/>
      <c r="K393" s="513"/>
      <c r="L393" s="513"/>
      <c r="M393" s="513"/>
      <c r="N393" s="513"/>
      <c r="O393" s="513"/>
      <c r="P393" s="513"/>
      <c r="Q393" s="513"/>
      <c r="R393" s="513"/>
      <c r="S393" s="513"/>
      <c r="T393" s="513"/>
      <c r="U393" s="513"/>
      <c r="V393" s="513"/>
      <c r="W393" s="513"/>
      <c r="X393" s="513"/>
      <c r="Y393" s="513"/>
      <c r="Z393" s="513"/>
      <c r="AA393" s="513"/>
      <c r="AB393" s="513"/>
      <c r="AC393" s="513"/>
      <c r="AD393" s="513"/>
      <c r="AE393" s="513"/>
      <c r="AF393" s="513"/>
      <c r="AG393" s="513"/>
      <c r="AH393" s="513"/>
      <c r="AI393" s="513"/>
      <c r="AJ393" s="513"/>
      <c r="AK393" s="513"/>
      <c r="AL393" s="513"/>
      <c r="AM393" s="513"/>
    </row>
    <row r="394" ht="24.0" customHeight="1">
      <c r="A394" s="516"/>
      <c r="B394" s="513"/>
      <c r="C394" s="513"/>
      <c r="D394" s="513"/>
      <c r="E394" s="516"/>
      <c r="F394" s="516"/>
      <c r="G394" s="516"/>
      <c r="H394" s="516"/>
      <c r="I394" s="513"/>
      <c r="J394" s="513"/>
      <c r="K394" s="513"/>
      <c r="L394" s="513"/>
      <c r="M394" s="513"/>
      <c r="N394" s="513"/>
      <c r="O394" s="513"/>
      <c r="P394" s="513"/>
      <c r="Q394" s="513"/>
      <c r="R394" s="513"/>
      <c r="S394" s="513"/>
      <c r="T394" s="513"/>
      <c r="U394" s="513"/>
      <c r="V394" s="513"/>
      <c r="W394" s="513"/>
      <c r="X394" s="513"/>
      <c r="Y394" s="513"/>
      <c r="Z394" s="513"/>
      <c r="AA394" s="513"/>
      <c r="AB394" s="513"/>
      <c r="AC394" s="513"/>
      <c r="AD394" s="513"/>
      <c r="AE394" s="513"/>
      <c r="AF394" s="513"/>
      <c r="AG394" s="513"/>
      <c r="AH394" s="513"/>
      <c r="AI394" s="513"/>
      <c r="AJ394" s="513"/>
      <c r="AK394" s="513"/>
      <c r="AL394" s="513"/>
      <c r="AM394" s="513"/>
    </row>
    <row r="395" ht="24.0" customHeight="1">
      <c r="A395" s="516"/>
      <c r="B395" s="513"/>
      <c r="C395" s="513"/>
      <c r="D395" s="513"/>
      <c r="E395" s="516"/>
      <c r="F395" s="516"/>
      <c r="G395" s="516"/>
      <c r="H395" s="516"/>
      <c r="I395" s="513"/>
      <c r="J395" s="513"/>
      <c r="K395" s="513"/>
      <c r="L395" s="513"/>
      <c r="M395" s="513"/>
      <c r="N395" s="513"/>
      <c r="O395" s="513"/>
      <c r="P395" s="513"/>
      <c r="Q395" s="513"/>
      <c r="R395" s="513"/>
      <c r="S395" s="513"/>
      <c r="T395" s="513"/>
      <c r="U395" s="513"/>
      <c r="V395" s="513"/>
      <c r="W395" s="513"/>
      <c r="X395" s="513"/>
      <c r="Y395" s="513"/>
      <c r="Z395" s="513"/>
      <c r="AA395" s="513"/>
      <c r="AB395" s="513"/>
      <c r="AC395" s="513"/>
      <c r="AD395" s="513"/>
      <c r="AE395" s="513"/>
      <c r="AF395" s="513"/>
      <c r="AG395" s="513"/>
      <c r="AH395" s="513"/>
      <c r="AI395" s="513"/>
      <c r="AJ395" s="513"/>
      <c r="AK395" s="513"/>
      <c r="AL395" s="513"/>
      <c r="AM395" s="513"/>
    </row>
    <row r="396" ht="24.0" customHeight="1">
      <c r="A396" s="516"/>
      <c r="B396" s="513"/>
      <c r="C396" s="513"/>
      <c r="D396" s="513"/>
      <c r="E396" s="516"/>
      <c r="F396" s="516"/>
      <c r="G396" s="516"/>
      <c r="H396" s="516"/>
      <c r="I396" s="513"/>
      <c r="J396" s="513"/>
      <c r="K396" s="513"/>
      <c r="L396" s="513"/>
      <c r="M396" s="513"/>
      <c r="N396" s="513"/>
      <c r="O396" s="513"/>
      <c r="P396" s="513"/>
      <c r="Q396" s="513"/>
      <c r="R396" s="513"/>
      <c r="S396" s="513"/>
      <c r="T396" s="513"/>
      <c r="U396" s="513"/>
      <c r="V396" s="513"/>
      <c r="W396" s="513"/>
      <c r="X396" s="513"/>
      <c r="Y396" s="513"/>
      <c r="Z396" s="513"/>
      <c r="AA396" s="513"/>
      <c r="AB396" s="513"/>
      <c r="AC396" s="513"/>
      <c r="AD396" s="513"/>
      <c r="AE396" s="513"/>
      <c r="AF396" s="513"/>
      <c r="AG396" s="513"/>
      <c r="AH396" s="513"/>
      <c r="AI396" s="513"/>
      <c r="AJ396" s="513"/>
      <c r="AK396" s="513"/>
      <c r="AL396" s="513"/>
      <c r="AM396" s="513"/>
    </row>
    <row r="397" ht="24.0" customHeight="1">
      <c r="A397" s="516"/>
      <c r="B397" s="513"/>
      <c r="C397" s="513"/>
      <c r="D397" s="513"/>
      <c r="E397" s="516"/>
      <c r="F397" s="516"/>
      <c r="G397" s="516"/>
      <c r="H397" s="516"/>
      <c r="I397" s="513"/>
      <c r="J397" s="513"/>
      <c r="K397" s="513"/>
      <c r="L397" s="513"/>
      <c r="M397" s="513"/>
      <c r="N397" s="513"/>
      <c r="O397" s="513"/>
      <c r="P397" s="513"/>
      <c r="Q397" s="513"/>
      <c r="R397" s="513"/>
      <c r="S397" s="513"/>
      <c r="T397" s="513"/>
      <c r="U397" s="513"/>
      <c r="V397" s="513"/>
      <c r="W397" s="513"/>
      <c r="X397" s="513"/>
      <c r="Y397" s="513"/>
      <c r="Z397" s="513"/>
      <c r="AA397" s="513"/>
      <c r="AB397" s="513"/>
      <c r="AC397" s="513"/>
      <c r="AD397" s="513"/>
      <c r="AE397" s="513"/>
      <c r="AF397" s="513"/>
      <c r="AG397" s="513"/>
      <c r="AH397" s="513"/>
      <c r="AI397" s="513"/>
      <c r="AJ397" s="513"/>
      <c r="AK397" s="513"/>
      <c r="AL397" s="513"/>
      <c r="AM397" s="513"/>
    </row>
    <row r="398" ht="24.0" customHeight="1">
      <c r="A398" s="516"/>
      <c r="B398" s="513"/>
      <c r="C398" s="513"/>
      <c r="D398" s="513"/>
      <c r="E398" s="516"/>
      <c r="F398" s="516"/>
      <c r="G398" s="516"/>
      <c r="H398" s="516"/>
      <c r="I398" s="513"/>
      <c r="J398" s="513"/>
      <c r="K398" s="513"/>
      <c r="L398" s="513"/>
      <c r="M398" s="513"/>
      <c r="N398" s="513"/>
      <c r="O398" s="513"/>
      <c r="P398" s="513"/>
      <c r="Q398" s="513"/>
      <c r="R398" s="513"/>
      <c r="S398" s="513"/>
      <c r="T398" s="513"/>
      <c r="U398" s="513"/>
      <c r="V398" s="513"/>
      <c r="W398" s="513"/>
      <c r="X398" s="513"/>
      <c r="Y398" s="513"/>
      <c r="Z398" s="513"/>
      <c r="AA398" s="513"/>
      <c r="AB398" s="513"/>
      <c r="AC398" s="513"/>
      <c r="AD398" s="513"/>
      <c r="AE398" s="513"/>
      <c r="AF398" s="513"/>
      <c r="AG398" s="513"/>
      <c r="AH398" s="513"/>
      <c r="AI398" s="513"/>
      <c r="AJ398" s="513"/>
      <c r="AK398" s="513"/>
      <c r="AL398" s="513"/>
      <c r="AM398" s="513"/>
    </row>
    <row r="399" ht="24.0" customHeight="1">
      <c r="A399" s="516"/>
      <c r="B399" s="513"/>
      <c r="C399" s="513"/>
      <c r="D399" s="513"/>
      <c r="E399" s="516"/>
      <c r="F399" s="516"/>
      <c r="G399" s="516"/>
      <c r="H399" s="516"/>
      <c r="I399" s="513"/>
      <c r="J399" s="513"/>
      <c r="K399" s="513"/>
      <c r="L399" s="513"/>
      <c r="M399" s="513"/>
      <c r="N399" s="513"/>
      <c r="O399" s="513"/>
      <c r="P399" s="513"/>
      <c r="Q399" s="513"/>
      <c r="R399" s="513"/>
      <c r="S399" s="513"/>
      <c r="T399" s="513"/>
      <c r="U399" s="513"/>
      <c r="V399" s="513"/>
      <c r="W399" s="513"/>
      <c r="X399" s="513"/>
      <c r="Y399" s="513"/>
      <c r="Z399" s="513"/>
      <c r="AA399" s="513"/>
      <c r="AB399" s="513"/>
      <c r="AC399" s="513"/>
      <c r="AD399" s="513"/>
      <c r="AE399" s="513"/>
      <c r="AF399" s="513"/>
      <c r="AG399" s="513"/>
      <c r="AH399" s="513"/>
      <c r="AI399" s="513"/>
      <c r="AJ399" s="513"/>
      <c r="AK399" s="513"/>
      <c r="AL399" s="513"/>
      <c r="AM399" s="513"/>
    </row>
    <row r="400" ht="24.0" customHeight="1">
      <c r="A400" s="516"/>
      <c r="B400" s="513"/>
      <c r="C400" s="513"/>
      <c r="D400" s="513"/>
      <c r="E400" s="516"/>
      <c r="F400" s="516"/>
      <c r="G400" s="516"/>
      <c r="H400" s="516"/>
      <c r="I400" s="513"/>
      <c r="J400" s="513"/>
      <c r="K400" s="513"/>
      <c r="L400" s="513"/>
      <c r="M400" s="513"/>
      <c r="N400" s="513"/>
      <c r="O400" s="513"/>
      <c r="P400" s="513"/>
      <c r="Q400" s="513"/>
      <c r="R400" s="513"/>
      <c r="S400" s="513"/>
      <c r="T400" s="513"/>
      <c r="U400" s="513"/>
      <c r="V400" s="513"/>
      <c r="W400" s="513"/>
      <c r="X400" s="513"/>
      <c r="Y400" s="513"/>
      <c r="Z400" s="513"/>
      <c r="AA400" s="513"/>
      <c r="AB400" s="513"/>
      <c r="AC400" s="513"/>
      <c r="AD400" s="513"/>
      <c r="AE400" s="513"/>
      <c r="AF400" s="513"/>
      <c r="AG400" s="513"/>
      <c r="AH400" s="513"/>
      <c r="AI400" s="513"/>
      <c r="AJ400" s="513"/>
      <c r="AK400" s="513"/>
      <c r="AL400" s="513"/>
      <c r="AM400" s="513"/>
    </row>
    <row r="401" ht="24.0" customHeight="1">
      <c r="A401" s="516"/>
      <c r="B401" s="513"/>
      <c r="C401" s="513"/>
      <c r="D401" s="513"/>
      <c r="E401" s="516"/>
      <c r="F401" s="516"/>
      <c r="G401" s="516"/>
      <c r="H401" s="516"/>
      <c r="I401" s="513"/>
      <c r="J401" s="513"/>
      <c r="K401" s="513"/>
      <c r="L401" s="513"/>
      <c r="M401" s="513"/>
      <c r="N401" s="513"/>
      <c r="O401" s="513"/>
      <c r="P401" s="513"/>
      <c r="Q401" s="513"/>
      <c r="R401" s="513"/>
      <c r="S401" s="513"/>
      <c r="T401" s="513"/>
      <c r="U401" s="513"/>
      <c r="V401" s="513"/>
      <c r="W401" s="513"/>
      <c r="X401" s="513"/>
      <c r="Y401" s="513"/>
      <c r="Z401" s="513"/>
      <c r="AA401" s="513"/>
      <c r="AB401" s="513"/>
      <c r="AC401" s="513"/>
      <c r="AD401" s="513"/>
      <c r="AE401" s="513"/>
      <c r="AF401" s="513"/>
      <c r="AG401" s="513"/>
      <c r="AH401" s="513"/>
      <c r="AI401" s="513"/>
      <c r="AJ401" s="513"/>
      <c r="AK401" s="513"/>
      <c r="AL401" s="513"/>
      <c r="AM401" s="513"/>
    </row>
    <row r="402" ht="24.0" customHeight="1">
      <c r="A402" s="516"/>
      <c r="B402" s="513"/>
      <c r="C402" s="513"/>
      <c r="D402" s="513"/>
      <c r="E402" s="516"/>
      <c r="F402" s="516"/>
      <c r="G402" s="516"/>
      <c r="H402" s="516"/>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513"/>
      <c r="AF402" s="513"/>
      <c r="AG402" s="513"/>
      <c r="AH402" s="513"/>
      <c r="AI402" s="513"/>
      <c r="AJ402" s="513"/>
      <c r="AK402" s="513"/>
      <c r="AL402" s="513"/>
      <c r="AM402" s="513"/>
    </row>
    <row r="403" ht="24.0" customHeight="1">
      <c r="A403" s="516"/>
      <c r="B403" s="513"/>
      <c r="C403" s="513"/>
      <c r="D403" s="513"/>
      <c r="E403" s="516"/>
      <c r="F403" s="516"/>
      <c r="G403" s="516"/>
      <c r="H403" s="516"/>
      <c r="I403" s="513"/>
      <c r="J403" s="513"/>
      <c r="K403" s="513"/>
      <c r="L403" s="513"/>
      <c r="M403" s="513"/>
      <c r="N403" s="513"/>
      <c r="O403" s="513"/>
      <c r="P403" s="513"/>
      <c r="Q403" s="513"/>
      <c r="R403" s="513"/>
      <c r="S403" s="513"/>
      <c r="T403" s="513"/>
      <c r="U403" s="513"/>
      <c r="V403" s="513"/>
      <c r="W403" s="513"/>
      <c r="X403" s="513"/>
      <c r="Y403" s="513"/>
      <c r="Z403" s="513"/>
      <c r="AA403" s="513"/>
      <c r="AB403" s="513"/>
      <c r="AC403" s="513"/>
      <c r="AD403" s="513"/>
      <c r="AE403" s="513"/>
      <c r="AF403" s="513"/>
      <c r="AG403" s="513"/>
      <c r="AH403" s="513"/>
      <c r="AI403" s="513"/>
      <c r="AJ403" s="513"/>
      <c r="AK403" s="513"/>
      <c r="AL403" s="513"/>
      <c r="AM403" s="513"/>
    </row>
    <row r="404" ht="24.0" customHeight="1">
      <c r="A404" s="516"/>
      <c r="B404" s="513"/>
      <c r="C404" s="513"/>
      <c r="D404" s="513"/>
      <c r="E404" s="516"/>
      <c r="F404" s="516"/>
      <c r="G404" s="516"/>
      <c r="H404" s="516"/>
      <c r="I404" s="513"/>
      <c r="J404" s="513"/>
      <c r="K404" s="513"/>
      <c r="L404" s="513"/>
      <c r="M404" s="513"/>
      <c r="N404" s="513"/>
      <c r="O404" s="513"/>
      <c r="P404" s="513"/>
      <c r="Q404" s="513"/>
      <c r="R404" s="513"/>
      <c r="S404" s="513"/>
      <c r="T404" s="513"/>
      <c r="U404" s="513"/>
      <c r="V404" s="513"/>
      <c r="W404" s="513"/>
      <c r="X404" s="513"/>
      <c r="Y404" s="513"/>
      <c r="Z404" s="513"/>
      <c r="AA404" s="513"/>
      <c r="AB404" s="513"/>
      <c r="AC404" s="513"/>
      <c r="AD404" s="513"/>
      <c r="AE404" s="513"/>
      <c r="AF404" s="513"/>
      <c r="AG404" s="513"/>
      <c r="AH404" s="513"/>
      <c r="AI404" s="513"/>
      <c r="AJ404" s="513"/>
      <c r="AK404" s="513"/>
      <c r="AL404" s="513"/>
      <c r="AM404" s="513"/>
    </row>
    <row r="405" ht="24.0" customHeight="1">
      <c r="A405" s="516"/>
      <c r="B405" s="513"/>
      <c r="C405" s="513"/>
      <c r="D405" s="513"/>
      <c r="E405" s="516"/>
      <c r="F405" s="516"/>
      <c r="G405" s="516"/>
      <c r="H405" s="516"/>
      <c r="I405" s="513"/>
      <c r="J405" s="513"/>
      <c r="K405" s="513"/>
      <c r="L405" s="513"/>
      <c r="M405" s="513"/>
      <c r="N405" s="513"/>
      <c r="O405" s="513"/>
      <c r="P405" s="513"/>
      <c r="Q405" s="513"/>
      <c r="R405" s="513"/>
      <c r="S405" s="513"/>
      <c r="T405" s="513"/>
      <c r="U405" s="513"/>
      <c r="V405" s="513"/>
      <c r="W405" s="513"/>
      <c r="X405" s="513"/>
      <c r="Y405" s="513"/>
      <c r="Z405" s="513"/>
      <c r="AA405" s="513"/>
      <c r="AB405" s="513"/>
      <c r="AC405" s="513"/>
      <c r="AD405" s="513"/>
      <c r="AE405" s="513"/>
      <c r="AF405" s="513"/>
      <c r="AG405" s="513"/>
      <c r="AH405" s="513"/>
      <c r="AI405" s="513"/>
      <c r="AJ405" s="513"/>
      <c r="AK405" s="513"/>
      <c r="AL405" s="513"/>
      <c r="AM405" s="513"/>
    </row>
    <row r="406" ht="24.0" customHeight="1">
      <c r="A406" s="516"/>
      <c r="B406" s="513"/>
      <c r="C406" s="513"/>
      <c r="D406" s="513"/>
      <c r="E406" s="516"/>
      <c r="F406" s="516"/>
      <c r="G406" s="516"/>
      <c r="H406" s="516"/>
      <c r="I406" s="513"/>
      <c r="J406" s="513"/>
      <c r="K406" s="513"/>
      <c r="L406" s="513"/>
      <c r="M406" s="513"/>
      <c r="N406" s="513"/>
      <c r="O406" s="513"/>
      <c r="P406" s="513"/>
      <c r="Q406" s="513"/>
      <c r="R406" s="513"/>
      <c r="S406" s="513"/>
      <c r="T406" s="513"/>
      <c r="U406" s="513"/>
      <c r="V406" s="513"/>
      <c r="W406" s="513"/>
      <c r="X406" s="513"/>
      <c r="Y406" s="513"/>
      <c r="Z406" s="513"/>
      <c r="AA406" s="513"/>
      <c r="AB406" s="513"/>
      <c r="AC406" s="513"/>
      <c r="AD406" s="513"/>
      <c r="AE406" s="513"/>
      <c r="AF406" s="513"/>
      <c r="AG406" s="513"/>
      <c r="AH406" s="513"/>
      <c r="AI406" s="513"/>
      <c r="AJ406" s="513"/>
      <c r="AK406" s="513"/>
      <c r="AL406" s="513"/>
      <c r="AM406" s="513"/>
    </row>
    <row r="407" ht="24.0" customHeight="1">
      <c r="A407" s="516"/>
      <c r="B407" s="513"/>
      <c r="C407" s="513"/>
      <c r="D407" s="513"/>
      <c r="E407" s="516"/>
      <c r="F407" s="516"/>
      <c r="G407" s="516"/>
      <c r="H407" s="516"/>
      <c r="I407" s="513"/>
      <c r="J407" s="513"/>
      <c r="K407" s="513"/>
      <c r="L407" s="513"/>
      <c r="M407" s="513"/>
      <c r="N407" s="513"/>
      <c r="O407" s="513"/>
      <c r="P407" s="513"/>
      <c r="Q407" s="513"/>
      <c r="R407" s="513"/>
      <c r="S407" s="513"/>
      <c r="T407" s="513"/>
      <c r="U407" s="513"/>
      <c r="V407" s="513"/>
      <c r="W407" s="513"/>
      <c r="X407" s="513"/>
      <c r="Y407" s="513"/>
      <c r="Z407" s="513"/>
      <c r="AA407" s="513"/>
      <c r="AB407" s="513"/>
      <c r="AC407" s="513"/>
      <c r="AD407" s="513"/>
      <c r="AE407" s="513"/>
      <c r="AF407" s="513"/>
      <c r="AG407" s="513"/>
      <c r="AH407" s="513"/>
      <c r="AI407" s="513"/>
      <c r="AJ407" s="513"/>
      <c r="AK407" s="513"/>
      <c r="AL407" s="513"/>
      <c r="AM407" s="513"/>
    </row>
    <row r="408" ht="24.0" customHeight="1">
      <c r="A408" s="516"/>
      <c r="B408" s="513"/>
      <c r="C408" s="513"/>
      <c r="D408" s="513"/>
      <c r="E408" s="516"/>
      <c r="F408" s="516"/>
      <c r="G408" s="516"/>
      <c r="H408" s="516"/>
      <c r="I408" s="513"/>
      <c r="J408" s="513"/>
      <c r="K408" s="513"/>
      <c r="L408" s="513"/>
      <c r="M408" s="513"/>
      <c r="N408" s="513"/>
      <c r="O408" s="513"/>
      <c r="P408" s="513"/>
      <c r="Q408" s="513"/>
      <c r="R408" s="513"/>
      <c r="S408" s="513"/>
      <c r="T408" s="513"/>
      <c r="U408" s="513"/>
      <c r="V408" s="513"/>
      <c r="W408" s="513"/>
      <c r="X408" s="513"/>
      <c r="Y408" s="513"/>
      <c r="Z408" s="513"/>
      <c r="AA408" s="513"/>
      <c r="AB408" s="513"/>
      <c r="AC408" s="513"/>
      <c r="AD408" s="513"/>
      <c r="AE408" s="513"/>
      <c r="AF408" s="513"/>
      <c r="AG408" s="513"/>
      <c r="AH408" s="513"/>
      <c r="AI408" s="513"/>
      <c r="AJ408" s="513"/>
      <c r="AK408" s="513"/>
      <c r="AL408" s="513"/>
      <c r="AM408" s="513"/>
    </row>
    <row r="409" ht="24.0" customHeight="1">
      <c r="A409" s="516"/>
      <c r="B409" s="513"/>
      <c r="C409" s="513"/>
      <c r="D409" s="513"/>
      <c r="E409" s="516"/>
      <c r="F409" s="516"/>
      <c r="G409" s="516"/>
      <c r="H409" s="516"/>
      <c r="I409" s="513"/>
      <c r="J409" s="513"/>
      <c r="K409" s="513"/>
      <c r="L409" s="513"/>
      <c r="M409" s="513"/>
      <c r="N409" s="513"/>
      <c r="O409" s="513"/>
      <c r="P409" s="513"/>
      <c r="Q409" s="513"/>
      <c r="R409" s="513"/>
      <c r="S409" s="513"/>
      <c r="T409" s="513"/>
      <c r="U409" s="513"/>
      <c r="V409" s="513"/>
      <c r="W409" s="513"/>
      <c r="X409" s="513"/>
      <c r="Y409" s="513"/>
      <c r="Z409" s="513"/>
      <c r="AA409" s="513"/>
      <c r="AB409" s="513"/>
      <c r="AC409" s="513"/>
      <c r="AD409" s="513"/>
      <c r="AE409" s="513"/>
      <c r="AF409" s="513"/>
      <c r="AG409" s="513"/>
      <c r="AH409" s="513"/>
      <c r="AI409" s="513"/>
      <c r="AJ409" s="513"/>
      <c r="AK409" s="513"/>
      <c r="AL409" s="513"/>
      <c r="AM409" s="513"/>
    </row>
    <row r="410" ht="24.0" customHeight="1">
      <c r="A410" s="516"/>
      <c r="B410" s="513"/>
      <c r="C410" s="513"/>
      <c r="D410" s="513"/>
      <c r="E410" s="516"/>
      <c r="F410" s="516"/>
      <c r="G410" s="516"/>
      <c r="H410" s="516"/>
      <c r="I410" s="513"/>
      <c r="J410" s="513"/>
      <c r="K410" s="513"/>
      <c r="L410" s="513"/>
      <c r="M410" s="513"/>
      <c r="N410" s="513"/>
      <c r="O410" s="513"/>
      <c r="P410" s="513"/>
      <c r="Q410" s="513"/>
      <c r="R410" s="513"/>
      <c r="S410" s="513"/>
      <c r="T410" s="513"/>
      <c r="U410" s="513"/>
      <c r="V410" s="513"/>
      <c r="W410" s="513"/>
      <c r="X410" s="513"/>
      <c r="Y410" s="513"/>
      <c r="Z410" s="513"/>
      <c r="AA410" s="513"/>
      <c r="AB410" s="513"/>
      <c r="AC410" s="513"/>
      <c r="AD410" s="513"/>
      <c r="AE410" s="513"/>
      <c r="AF410" s="513"/>
      <c r="AG410" s="513"/>
      <c r="AH410" s="513"/>
      <c r="AI410" s="513"/>
      <c r="AJ410" s="513"/>
      <c r="AK410" s="513"/>
      <c r="AL410" s="513"/>
      <c r="AM410" s="513"/>
    </row>
    <row r="411" ht="24.0" customHeight="1">
      <c r="A411" s="516"/>
      <c r="B411" s="513"/>
      <c r="C411" s="513"/>
      <c r="D411" s="513"/>
      <c r="E411" s="516"/>
      <c r="F411" s="516"/>
      <c r="G411" s="516"/>
      <c r="H411" s="516"/>
      <c r="I411" s="513"/>
      <c r="J411" s="513"/>
      <c r="K411" s="513"/>
      <c r="L411" s="513"/>
      <c r="M411" s="513"/>
      <c r="N411" s="513"/>
      <c r="O411" s="513"/>
      <c r="P411" s="513"/>
      <c r="Q411" s="513"/>
      <c r="R411" s="513"/>
      <c r="S411" s="513"/>
      <c r="T411" s="513"/>
      <c r="U411" s="513"/>
      <c r="V411" s="513"/>
      <c r="W411" s="513"/>
      <c r="X411" s="513"/>
      <c r="Y411" s="513"/>
      <c r="Z411" s="513"/>
      <c r="AA411" s="513"/>
      <c r="AB411" s="513"/>
      <c r="AC411" s="513"/>
      <c r="AD411" s="513"/>
      <c r="AE411" s="513"/>
      <c r="AF411" s="513"/>
      <c r="AG411" s="513"/>
      <c r="AH411" s="513"/>
      <c r="AI411" s="513"/>
      <c r="AJ411" s="513"/>
      <c r="AK411" s="513"/>
      <c r="AL411" s="513"/>
      <c r="AM411" s="513"/>
    </row>
    <row r="412" ht="24.0" customHeight="1">
      <c r="A412" s="516"/>
      <c r="B412" s="513"/>
      <c r="C412" s="513"/>
      <c r="D412" s="513"/>
      <c r="E412" s="516"/>
      <c r="F412" s="516"/>
      <c r="G412" s="516"/>
      <c r="H412" s="516"/>
      <c r="I412" s="513"/>
      <c r="J412" s="513"/>
      <c r="K412" s="513"/>
      <c r="L412" s="513"/>
      <c r="M412" s="513"/>
      <c r="N412" s="513"/>
      <c r="O412" s="513"/>
      <c r="P412" s="513"/>
      <c r="Q412" s="513"/>
      <c r="R412" s="513"/>
      <c r="S412" s="513"/>
      <c r="T412" s="513"/>
      <c r="U412" s="513"/>
      <c r="V412" s="513"/>
      <c r="W412" s="513"/>
      <c r="X412" s="513"/>
      <c r="Y412" s="513"/>
      <c r="Z412" s="513"/>
      <c r="AA412" s="513"/>
      <c r="AB412" s="513"/>
      <c r="AC412" s="513"/>
      <c r="AD412" s="513"/>
      <c r="AE412" s="513"/>
      <c r="AF412" s="513"/>
      <c r="AG412" s="513"/>
      <c r="AH412" s="513"/>
      <c r="AI412" s="513"/>
      <c r="AJ412" s="513"/>
      <c r="AK412" s="513"/>
      <c r="AL412" s="513"/>
      <c r="AM412" s="513"/>
    </row>
    <row r="413" ht="24.0" customHeight="1">
      <c r="A413" s="516"/>
      <c r="B413" s="513"/>
      <c r="C413" s="513"/>
      <c r="D413" s="513"/>
      <c r="E413" s="516"/>
      <c r="F413" s="516"/>
      <c r="G413" s="516"/>
      <c r="H413" s="516"/>
      <c r="I413" s="513"/>
      <c r="J413" s="513"/>
      <c r="K413" s="513"/>
      <c r="L413" s="513"/>
      <c r="M413" s="513"/>
      <c r="N413" s="513"/>
      <c r="O413" s="513"/>
      <c r="P413" s="513"/>
      <c r="Q413" s="513"/>
      <c r="R413" s="513"/>
      <c r="S413" s="513"/>
      <c r="T413" s="513"/>
      <c r="U413" s="513"/>
      <c r="V413" s="513"/>
      <c r="W413" s="513"/>
      <c r="X413" s="513"/>
      <c r="Y413" s="513"/>
      <c r="Z413" s="513"/>
      <c r="AA413" s="513"/>
      <c r="AB413" s="513"/>
      <c r="AC413" s="513"/>
      <c r="AD413" s="513"/>
      <c r="AE413" s="513"/>
      <c r="AF413" s="513"/>
      <c r="AG413" s="513"/>
      <c r="AH413" s="513"/>
      <c r="AI413" s="513"/>
      <c r="AJ413" s="513"/>
      <c r="AK413" s="513"/>
      <c r="AL413" s="513"/>
      <c r="AM413" s="513"/>
    </row>
    <row r="414" ht="24.0" customHeight="1">
      <c r="A414" s="516"/>
      <c r="B414" s="513"/>
      <c r="C414" s="513"/>
      <c r="D414" s="513"/>
      <c r="E414" s="516"/>
      <c r="F414" s="516"/>
      <c r="G414" s="516"/>
      <c r="H414" s="516"/>
      <c r="I414" s="513"/>
      <c r="J414" s="513"/>
      <c r="K414" s="513"/>
      <c r="L414" s="513"/>
      <c r="M414" s="513"/>
      <c r="N414" s="513"/>
      <c r="O414" s="513"/>
      <c r="P414" s="513"/>
      <c r="Q414" s="513"/>
      <c r="R414" s="513"/>
      <c r="S414" s="513"/>
      <c r="T414" s="513"/>
      <c r="U414" s="513"/>
      <c r="V414" s="513"/>
      <c r="W414" s="513"/>
      <c r="X414" s="513"/>
      <c r="Y414" s="513"/>
      <c r="Z414" s="513"/>
      <c r="AA414" s="513"/>
      <c r="AB414" s="513"/>
      <c r="AC414" s="513"/>
      <c r="AD414" s="513"/>
      <c r="AE414" s="513"/>
      <c r="AF414" s="513"/>
      <c r="AG414" s="513"/>
      <c r="AH414" s="513"/>
      <c r="AI414" s="513"/>
      <c r="AJ414" s="513"/>
      <c r="AK414" s="513"/>
      <c r="AL414" s="513"/>
      <c r="AM414" s="513"/>
    </row>
    <row r="415" ht="24.0" customHeight="1">
      <c r="A415" s="516"/>
      <c r="B415" s="513"/>
      <c r="C415" s="513"/>
      <c r="D415" s="513"/>
      <c r="E415" s="516"/>
      <c r="F415" s="516"/>
      <c r="G415" s="516"/>
      <c r="H415" s="516"/>
      <c r="I415" s="513"/>
      <c r="J415" s="513"/>
      <c r="K415" s="513"/>
      <c r="L415" s="513"/>
      <c r="M415" s="513"/>
      <c r="N415" s="513"/>
      <c r="O415" s="513"/>
      <c r="P415" s="513"/>
      <c r="Q415" s="513"/>
      <c r="R415" s="513"/>
      <c r="S415" s="513"/>
      <c r="T415" s="513"/>
      <c r="U415" s="513"/>
      <c r="V415" s="513"/>
      <c r="W415" s="513"/>
      <c r="X415" s="513"/>
      <c r="Y415" s="513"/>
      <c r="Z415" s="513"/>
      <c r="AA415" s="513"/>
      <c r="AB415" s="513"/>
      <c r="AC415" s="513"/>
      <c r="AD415" s="513"/>
      <c r="AE415" s="513"/>
      <c r="AF415" s="513"/>
      <c r="AG415" s="513"/>
      <c r="AH415" s="513"/>
      <c r="AI415" s="513"/>
      <c r="AJ415" s="513"/>
      <c r="AK415" s="513"/>
      <c r="AL415" s="513"/>
      <c r="AM415" s="513"/>
    </row>
    <row r="416" ht="24.0" customHeight="1">
      <c r="A416" s="516"/>
      <c r="B416" s="513"/>
      <c r="C416" s="513"/>
      <c r="D416" s="513"/>
      <c r="E416" s="516"/>
      <c r="F416" s="516"/>
      <c r="G416" s="516"/>
      <c r="H416" s="516"/>
      <c r="I416" s="513"/>
      <c r="J416" s="513"/>
      <c r="K416" s="513"/>
      <c r="L416" s="513"/>
      <c r="M416" s="513"/>
      <c r="N416" s="513"/>
      <c r="O416" s="513"/>
      <c r="P416" s="513"/>
      <c r="Q416" s="513"/>
      <c r="R416" s="513"/>
      <c r="S416" s="513"/>
      <c r="T416" s="513"/>
      <c r="U416" s="513"/>
      <c r="V416" s="513"/>
      <c r="W416" s="513"/>
      <c r="X416" s="513"/>
      <c r="Y416" s="513"/>
      <c r="Z416" s="513"/>
      <c r="AA416" s="513"/>
      <c r="AB416" s="513"/>
      <c r="AC416" s="513"/>
      <c r="AD416" s="513"/>
      <c r="AE416" s="513"/>
      <c r="AF416" s="513"/>
      <c r="AG416" s="513"/>
      <c r="AH416" s="513"/>
      <c r="AI416" s="513"/>
      <c r="AJ416" s="513"/>
      <c r="AK416" s="513"/>
      <c r="AL416" s="513"/>
      <c r="AM416" s="513"/>
    </row>
    <row r="417" ht="24.0" customHeight="1">
      <c r="A417" s="516"/>
      <c r="B417" s="513"/>
      <c r="C417" s="513"/>
      <c r="D417" s="513"/>
      <c r="E417" s="516"/>
      <c r="F417" s="516"/>
      <c r="G417" s="516"/>
      <c r="H417" s="516"/>
      <c r="I417" s="513"/>
      <c r="J417" s="513"/>
      <c r="K417" s="513"/>
      <c r="L417" s="513"/>
      <c r="M417" s="513"/>
      <c r="N417" s="513"/>
      <c r="O417" s="513"/>
      <c r="P417" s="513"/>
      <c r="Q417" s="513"/>
      <c r="R417" s="513"/>
      <c r="S417" s="513"/>
      <c r="T417" s="513"/>
      <c r="U417" s="513"/>
      <c r="V417" s="513"/>
      <c r="W417" s="513"/>
      <c r="X417" s="513"/>
      <c r="Y417" s="513"/>
      <c r="Z417" s="513"/>
      <c r="AA417" s="513"/>
      <c r="AB417" s="513"/>
      <c r="AC417" s="513"/>
      <c r="AD417" s="513"/>
      <c r="AE417" s="513"/>
      <c r="AF417" s="513"/>
      <c r="AG417" s="513"/>
      <c r="AH417" s="513"/>
      <c r="AI417" s="513"/>
      <c r="AJ417" s="513"/>
      <c r="AK417" s="513"/>
      <c r="AL417" s="513"/>
      <c r="AM417" s="513"/>
    </row>
    <row r="418" ht="24.0" customHeight="1">
      <c r="A418" s="516"/>
      <c r="B418" s="513"/>
      <c r="C418" s="513"/>
      <c r="D418" s="513"/>
      <c r="E418" s="516"/>
      <c r="F418" s="516"/>
      <c r="G418" s="516"/>
      <c r="H418" s="516"/>
      <c r="I418" s="513"/>
      <c r="J418" s="513"/>
      <c r="K418" s="513"/>
      <c r="L418" s="513"/>
      <c r="M418" s="513"/>
      <c r="N418" s="513"/>
      <c r="O418" s="513"/>
      <c r="P418" s="513"/>
      <c r="Q418" s="513"/>
      <c r="R418" s="513"/>
      <c r="S418" s="513"/>
      <c r="T418" s="513"/>
      <c r="U418" s="513"/>
      <c r="V418" s="513"/>
      <c r="W418" s="513"/>
      <c r="X418" s="513"/>
      <c r="Y418" s="513"/>
      <c r="Z418" s="513"/>
      <c r="AA418" s="513"/>
      <c r="AB418" s="513"/>
      <c r="AC418" s="513"/>
      <c r="AD418" s="513"/>
      <c r="AE418" s="513"/>
      <c r="AF418" s="513"/>
      <c r="AG418" s="513"/>
      <c r="AH418" s="513"/>
      <c r="AI418" s="513"/>
      <c r="AJ418" s="513"/>
      <c r="AK418" s="513"/>
      <c r="AL418" s="513"/>
      <c r="AM418" s="513"/>
    </row>
    <row r="419" ht="24.0" customHeight="1">
      <c r="A419" s="516"/>
      <c r="B419" s="513"/>
      <c r="C419" s="513"/>
      <c r="D419" s="513"/>
      <c r="E419" s="516"/>
      <c r="F419" s="516"/>
      <c r="G419" s="516"/>
      <c r="H419" s="516"/>
      <c r="I419" s="513"/>
      <c r="J419" s="513"/>
      <c r="K419" s="513"/>
      <c r="L419" s="513"/>
      <c r="M419" s="513"/>
      <c r="N419" s="513"/>
      <c r="O419" s="513"/>
      <c r="P419" s="513"/>
      <c r="Q419" s="513"/>
      <c r="R419" s="513"/>
      <c r="S419" s="513"/>
      <c r="T419" s="513"/>
      <c r="U419" s="513"/>
      <c r="V419" s="513"/>
      <c r="W419" s="513"/>
      <c r="X419" s="513"/>
      <c r="Y419" s="513"/>
      <c r="Z419" s="513"/>
      <c r="AA419" s="513"/>
      <c r="AB419" s="513"/>
      <c r="AC419" s="513"/>
      <c r="AD419" s="513"/>
      <c r="AE419" s="513"/>
      <c r="AF419" s="513"/>
      <c r="AG419" s="513"/>
      <c r="AH419" s="513"/>
      <c r="AI419" s="513"/>
      <c r="AJ419" s="513"/>
      <c r="AK419" s="513"/>
      <c r="AL419" s="513"/>
      <c r="AM419" s="513"/>
    </row>
    <row r="420" ht="24.0" customHeight="1">
      <c r="A420" s="516"/>
      <c r="B420" s="513"/>
      <c r="C420" s="513"/>
      <c r="D420" s="513"/>
      <c r="E420" s="516"/>
      <c r="F420" s="516"/>
      <c r="G420" s="516"/>
      <c r="H420" s="516"/>
      <c r="I420" s="513"/>
      <c r="J420" s="513"/>
      <c r="K420" s="513"/>
      <c r="L420" s="513"/>
      <c r="M420" s="513"/>
      <c r="N420" s="513"/>
      <c r="O420" s="513"/>
      <c r="P420" s="513"/>
      <c r="Q420" s="513"/>
      <c r="R420" s="513"/>
      <c r="S420" s="513"/>
      <c r="T420" s="513"/>
      <c r="U420" s="513"/>
      <c r="V420" s="513"/>
      <c r="W420" s="513"/>
      <c r="X420" s="513"/>
      <c r="Y420" s="513"/>
      <c r="Z420" s="513"/>
      <c r="AA420" s="513"/>
      <c r="AB420" s="513"/>
      <c r="AC420" s="513"/>
      <c r="AD420" s="513"/>
      <c r="AE420" s="513"/>
      <c r="AF420" s="513"/>
      <c r="AG420" s="513"/>
      <c r="AH420" s="513"/>
      <c r="AI420" s="513"/>
      <c r="AJ420" s="513"/>
      <c r="AK420" s="513"/>
      <c r="AL420" s="513"/>
      <c r="AM420" s="513"/>
    </row>
    <row r="421" ht="24.0" customHeight="1">
      <c r="A421" s="516"/>
      <c r="B421" s="513"/>
      <c r="C421" s="513"/>
      <c r="D421" s="513"/>
      <c r="E421" s="516"/>
      <c r="F421" s="516"/>
      <c r="G421" s="516"/>
      <c r="H421" s="516"/>
      <c r="I421" s="513"/>
      <c r="J421" s="513"/>
      <c r="K421" s="513"/>
      <c r="L421" s="513"/>
      <c r="M421" s="513"/>
      <c r="N421" s="513"/>
      <c r="O421" s="513"/>
      <c r="P421" s="513"/>
      <c r="Q421" s="513"/>
      <c r="R421" s="513"/>
      <c r="S421" s="513"/>
      <c r="T421" s="513"/>
      <c r="U421" s="513"/>
      <c r="V421" s="513"/>
      <c r="W421" s="513"/>
      <c r="X421" s="513"/>
      <c r="Y421" s="513"/>
      <c r="Z421" s="513"/>
      <c r="AA421" s="513"/>
      <c r="AB421" s="513"/>
      <c r="AC421" s="513"/>
      <c r="AD421" s="513"/>
      <c r="AE421" s="513"/>
      <c r="AF421" s="513"/>
      <c r="AG421" s="513"/>
      <c r="AH421" s="513"/>
      <c r="AI421" s="513"/>
      <c r="AJ421" s="513"/>
      <c r="AK421" s="513"/>
      <c r="AL421" s="513"/>
      <c r="AM421" s="513"/>
    </row>
    <row r="422" ht="24.0" customHeight="1">
      <c r="A422" s="516"/>
      <c r="B422" s="513"/>
      <c r="C422" s="513"/>
      <c r="D422" s="513"/>
      <c r="E422" s="516"/>
      <c r="F422" s="516"/>
      <c r="G422" s="516"/>
      <c r="H422" s="516"/>
      <c r="I422" s="513"/>
      <c r="J422" s="513"/>
      <c r="K422" s="513"/>
      <c r="L422" s="513"/>
      <c r="M422" s="513"/>
      <c r="N422" s="513"/>
      <c r="O422" s="513"/>
      <c r="P422" s="513"/>
      <c r="Q422" s="513"/>
      <c r="R422" s="513"/>
      <c r="S422" s="513"/>
      <c r="T422" s="513"/>
      <c r="U422" s="513"/>
      <c r="V422" s="513"/>
      <c r="W422" s="513"/>
      <c r="X422" s="513"/>
      <c r="Y422" s="513"/>
      <c r="Z422" s="513"/>
      <c r="AA422" s="513"/>
      <c r="AB422" s="513"/>
      <c r="AC422" s="513"/>
      <c r="AD422" s="513"/>
      <c r="AE422" s="513"/>
      <c r="AF422" s="513"/>
      <c r="AG422" s="513"/>
      <c r="AH422" s="513"/>
      <c r="AI422" s="513"/>
      <c r="AJ422" s="513"/>
      <c r="AK422" s="513"/>
      <c r="AL422" s="513"/>
      <c r="AM422" s="513"/>
    </row>
    <row r="423" ht="24.0" customHeight="1">
      <c r="A423" s="516"/>
      <c r="B423" s="513"/>
      <c r="C423" s="513"/>
      <c r="D423" s="513"/>
      <c r="E423" s="516"/>
      <c r="F423" s="516"/>
      <c r="G423" s="516"/>
      <c r="H423" s="516"/>
      <c r="I423" s="513"/>
      <c r="J423" s="513"/>
      <c r="K423" s="513"/>
      <c r="L423" s="513"/>
      <c r="M423" s="513"/>
      <c r="N423" s="513"/>
      <c r="O423" s="513"/>
      <c r="P423" s="513"/>
      <c r="Q423" s="513"/>
      <c r="R423" s="513"/>
      <c r="S423" s="513"/>
      <c r="T423" s="513"/>
      <c r="U423" s="513"/>
      <c r="V423" s="513"/>
      <c r="W423" s="513"/>
      <c r="X423" s="513"/>
      <c r="Y423" s="513"/>
      <c r="Z423" s="513"/>
      <c r="AA423" s="513"/>
      <c r="AB423" s="513"/>
      <c r="AC423" s="513"/>
      <c r="AD423" s="513"/>
      <c r="AE423" s="513"/>
      <c r="AF423" s="513"/>
      <c r="AG423" s="513"/>
      <c r="AH423" s="513"/>
      <c r="AI423" s="513"/>
      <c r="AJ423" s="513"/>
      <c r="AK423" s="513"/>
      <c r="AL423" s="513"/>
      <c r="AM423" s="513"/>
    </row>
    <row r="424" ht="24.0" customHeight="1">
      <c r="A424" s="516"/>
      <c r="B424" s="513"/>
      <c r="C424" s="513"/>
      <c r="D424" s="513"/>
      <c r="E424" s="516"/>
      <c r="F424" s="516"/>
      <c r="G424" s="516"/>
      <c r="H424" s="516"/>
      <c r="I424" s="513"/>
      <c r="J424" s="513"/>
      <c r="K424" s="513"/>
      <c r="L424" s="513"/>
      <c r="M424" s="513"/>
      <c r="N424" s="513"/>
      <c r="O424" s="513"/>
      <c r="P424" s="513"/>
      <c r="Q424" s="513"/>
      <c r="R424" s="513"/>
      <c r="S424" s="513"/>
      <c r="T424" s="513"/>
      <c r="U424" s="513"/>
      <c r="V424" s="513"/>
      <c r="W424" s="513"/>
      <c r="X424" s="513"/>
      <c r="Y424" s="513"/>
      <c r="Z424" s="513"/>
      <c r="AA424" s="513"/>
      <c r="AB424" s="513"/>
      <c r="AC424" s="513"/>
      <c r="AD424" s="513"/>
      <c r="AE424" s="513"/>
      <c r="AF424" s="513"/>
      <c r="AG424" s="513"/>
      <c r="AH424" s="513"/>
      <c r="AI424" s="513"/>
      <c r="AJ424" s="513"/>
      <c r="AK424" s="513"/>
      <c r="AL424" s="513"/>
      <c r="AM424" s="513"/>
    </row>
    <row r="425" ht="24.0" customHeight="1">
      <c r="A425" s="516"/>
      <c r="B425" s="513"/>
      <c r="C425" s="513"/>
      <c r="D425" s="513"/>
      <c r="E425" s="516"/>
      <c r="F425" s="516"/>
      <c r="G425" s="516"/>
      <c r="H425" s="516"/>
      <c r="I425" s="513"/>
      <c r="J425" s="513"/>
      <c r="K425" s="513"/>
      <c r="L425" s="513"/>
      <c r="M425" s="513"/>
      <c r="N425" s="513"/>
      <c r="O425" s="513"/>
      <c r="P425" s="513"/>
      <c r="Q425" s="513"/>
      <c r="R425" s="513"/>
      <c r="S425" s="513"/>
      <c r="T425" s="513"/>
      <c r="U425" s="513"/>
      <c r="V425" s="513"/>
      <c r="W425" s="513"/>
      <c r="X425" s="513"/>
      <c r="Y425" s="513"/>
      <c r="Z425" s="513"/>
      <c r="AA425" s="513"/>
      <c r="AB425" s="513"/>
      <c r="AC425" s="513"/>
      <c r="AD425" s="513"/>
      <c r="AE425" s="513"/>
      <c r="AF425" s="513"/>
      <c r="AG425" s="513"/>
      <c r="AH425" s="513"/>
      <c r="AI425" s="513"/>
      <c r="AJ425" s="513"/>
      <c r="AK425" s="513"/>
      <c r="AL425" s="513"/>
      <c r="AM425" s="513"/>
    </row>
    <row r="426" ht="24.0" customHeight="1">
      <c r="A426" s="516"/>
      <c r="B426" s="513"/>
      <c r="C426" s="513"/>
      <c r="D426" s="513"/>
      <c r="E426" s="516"/>
      <c r="F426" s="516"/>
      <c r="G426" s="516"/>
      <c r="H426" s="516"/>
      <c r="I426" s="513"/>
      <c r="J426" s="513"/>
      <c r="K426" s="513"/>
      <c r="L426" s="513"/>
      <c r="M426" s="513"/>
      <c r="N426" s="513"/>
      <c r="O426" s="513"/>
      <c r="P426" s="513"/>
      <c r="Q426" s="513"/>
      <c r="R426" s="513"/>
      <c r="S426" s="513"/>
      <c r="T426" s="513"/>
      <c r="U426" s="513"/>
      <c r="V426" s="513"/>
      <c r="W426" s="513"/>
      <c r="X426" s="513"/>
      <c r="Y426" s="513"/>
      <c r="Z426" s="513"/>
      <c r="AA426" s="513"/>
      <c r="AB426" s="513"/>
      <c r="AC426" s="513"/>
      <c r="AD426" s="513"/>
      <c r="AE426" s="513"/>
      <c r="AF426" s="513"/>
      <c r="AG426" s="513"/>
      <c r="AH426" s="513"/>
      <c r="AI426" s="513"/>
      <c r="AJ426" s="513"/>
      <c r="AK426" s="513"/>
      <c r="AL426" s="513"/>
      <c r="AM426" s="513"/>
    </row>
    <row r="427" ht="24.0" customHeight="1">
      <c r="A427" s="516"/>
      <c r="B427" s="513"/>
      <c r="C427" s="513"/>
      <c r="D427" s="513"/>
      <c r="E427" s="516"/>
      <c r="F427" s="516"/>
      <c r="G427" s="516"/>
      <c r="H427" s="516"/>
      <c r="I427" s="513"/>
      <c r="J427" s="513"/>
      <c r="K427" s="513"/>
      <c r="L427" s="513"/>
      <c r="M427" s="513"/>
      <c r="N427" s="513"/>
      <c r="O427" s="513"/>
      <c r="P427" s="513"/>
      <c r="Q427" s="513"/>
      <c r="R427" s="513"/>
      <c r="S427" s="513"/>
      <c r="T427" s="513"/>
      <c r="U427" s="513"/>
      <c r="V427" s="513"/>
      <c r="W427" s="513"/>
      <c r="X427" s="513"/>
      <c r="Y427" s="513"/>
      <c r="Z427" s="513"/>
      <c r="AA427" s="513"/>
      <c r="AB427" s="513"/>
      <c r="AC427" s="513"/>
      <c r="AD427" s="513"/>
      <c r="AE427" s="513"/>
      <c r="AF427" s="513"/>
      <c r="AG427" s="513"/>
      <c r="AH427" s="513"/>
      <c r="AI427" s="513"/>
      <c r="AJ427" s="513"/>
      <c r="AK427" s="513"/>
      <c r="AL427" s="513"/>
      <c r="AM427" s="513"/>
    </row>
    <row r="428" ht="24.0" customHeight="1">
      <c r="A428" s="516"/>
      <c r="B428" s="513"/>
      <c r="C428" s="513"/>
      <c r="D428" s="513"/>
      <c r="E428" s="516"/>
      <c r="F428" s="516"/>
      <c r="G428" s="516"/>
      <c r="H428" s="516"/>
      <c r="I428" s="513"/>
      <c r="J428" s="513"/>
      <c r="K428" s="513"/>
      <c r="L428" s="513"/>
      <c r="M428" s="513"/>
      <c r="N428" s="513"/>
      <c r="O428" s="513"/>
      <c r="P428" s="513"/>
      <c r="Q428" s="513"/>
      <c r="R428" s="513"/>
      <c r="S428" s="513"/>
      <c r="T428" s="513"/>
      <c r="U428" s="513"/>
      <c r="V428" s="513"/>
      <c r="W428" s="513"/>
      <c r="X428" s="513"/>
      <c r="Y428" s="513"/>
      <c r="Z428" s="513"/>
      <c r="AA428" s="513"/>
      <c r="AB428" s="513"/>
      <c r="AC428" s="513"/>
      <c r="AD428" s="513"/>
      <c r="AE428" s="513"/>
      <c r="AF428" s="513"/>
      <c r="AG428" s="513"/>
      <c r="AH428" s="513"/>
      <c r="AI428" s="513"/>
      <c r="AJ428" s="513"/>
      <c r="AK428" s="513"/>
      <c r="AL428" s="513"/>
      <c r="AM428" s="513"/>
    </row>
    <row r="429" ht="24.0" customHeight="1">
      <c r="A429" s="516"/>
      <c r="B429" s="513"/>
      <c r="C429" s="513"/>
      <c r="D429" s="513"/>
      <c r="E429" s="516"/>
      <c r="F429" s="516"/>
      <c r="G429" s="516"/>
      <c r="H429" s="516"/>
      <c r="I429" s="513"/>
      <c r="J429" s="513"/>
      <c r="K429" s="513"/>
      <c r="L429" s="513"/>
      <c r="M429" s="513"/>
      <c r="N429" s="513"/>
      <c r="O429" s="513"/>
      <c r="P429" s="513"/>
      <c r="Q429" s="513"/>
      <c r="R429" s="513"/>
      <c r="S429" s="513"/>
      <c r="T429" s="513"/>
      <c r="U429" s="513"/>
      <c r="V429" s="513"/>
      <c r="W429" s="513"/>
      <c r="X429" s="513"/>
      <c r="Y429" s="513"/>
      <c r="Z429" s="513"/>
      <c r="AA429" s="513"/>
      <c r="AB429" s="513"/>
      <c r="AC429" s="513"/>
      <c r="AD429" s="513"/>
      <c r="AE429" s="513"/>
      <c r="AF429" s="513"/>
      <c r="AG429" s="513"/>
      <c r="AH429" s="513"/>
      <c r="AI429" s="513"/>
      <c r="AJ429" s="513"/>
      <c r="AK429" s="513"/>
      <c r="AL429" s="513"/>
      <c r="AM429" s="513"/>
    </row>
    <row r="430" ht="24.0" customHeight="1">
      <c r="A430" s="516"/>
      <c r="B430" s="513"/>
      <c r="C430" s="513"/>
      <c r="D430" s="513"/>
      <c r="E430" s="516"/>
      <c r="F430" s="516"/>
      <c r="G430" s="516"/>
      <c r="H430" s="516"/>
      <c r="I430" s="513"/>
      <c r="J430" s="513"/>
      <c r="K430" s="513"/>
      <c r="L430" s="513"/>
      <c r="M430" s="513"/>
      <c r="N430" s="513"/>
      <c r="O430" s="513"/>
      <c r="P430" s="513"/>
      <c r="Q430" s="513"/>
      <c r="R430" s="513"/>
      <c r="S430" s="513"/>
      <c r="T430" s="513"/>
      <c r="U430" s="513"/>
      <c r="V430" s="513"/>
      <c r="W430" s="513"/>
      <c r="X430" s="513"/>
      <c r="Y430" s="513"/>
      <c r="Z430" s="513"/>
      <c r="AA430" s="513"/>
      <c r="AB430" s="513"/>
      <c r="AC430" s="513"/>
      <c r="AD430" s="513"/>
      <c r="AE430" s="513"/>
      <c r="AF430" s="513"/>
      <c r="AG430" s="513"/>
      <c r="AH430" s="513"/>
      <c r="AI430" s="513"/>
      <c r="AJ430" s="513"/>
      <c r="AK430" s="513"/>
      <c r="AL430" s="513"/>
      <c r="AM430" s="513"/>
    </row>
    <row r="431" ht="24.0" customHeight="1">
      <c r="A431" s="516"/>
      <c r="B431" s="513"/>
      <c r="C431" s="513"/>
      <c r="D431" s="513"/>
      <c r="E431" s="516"/>
      <c r="F431" s="516"/>
      <c r="G431" s="516"/>
      <c r="H431" s="516"/>
      <c r="I431" s="513"/>
      <c r="J431" s="513"/>
      <c r="K431" s="513"/>
      <c r="L431" s="513"/>
      <c r="M431" s="513"/>
      <c r="N431" s="513"/>
      <c r="O431" s="513"/>
      <c r="P431" s="513"/>
      <c r="Q431" s="513"/>
      <c r="R431" s="513"/>
      <c r="S431" s="513"/>
      <c r="T431" s="513"/>
      <c r="U431" s="513"/>
      <c r="V431" s="513"/>
      <c r="W431" s="513"/>
      <c r="X431" s="513"/>
      <c r="Y431" s="513"/>
      <c r="Z431" s="513"/>
      <c r="AA431" s="513"/>
      <c r="AB431" s="513"/>
      <c r="AC431" s="513"/>
      <c r="AD431" s="513"/>
      <c r="AE431" s="513"/>
      <c r="AF431" s="513"/>
      <c r="AG431" s="513"/>
      <c r="AH431" s="513"/>
      <c r="AI431" s="513"/>
      <c r="AJ431" s="513"/>
      <c r="AK431" s="513"/>
      <c r="AL431" s="513"/>
      <c r="AM431" s="513"/>
    </row>
    <row r="432" ht="24.0" customHeight="1">
      <c r="A432" s="516"/>
      <c r="B432" s="513"/>
      <c r="C432" s="513"/>
      <c r="D432" s="513"/>
      <c r="E432" s="516"/>
      <c r="F432" s="516"/>
      <c r="G432" s="516"/>
      <c r="H432" s="516"/>
      <c r="I432" s="513"/>
      <c r="J432" s="513"/>
      <c r="K432" s="513"/>
      <c r="L432" s="513"/>
      <c r="M432" s="513"/>
      <c r="N432" s="513"/>
      <c r="O432" s="513"/>
      <c r="P432" s="513"/>
      <c r="Q432" s="513"/>
      <c r="R432" s="513"/>
      <c r="S432" s="513"/>
      <c r="T432" s="513"/>
      <c r="U432" s="513"/>
      <c r="V432" s="513"/>
      <c r="W432" s="513"/>
      <c r="X432" s="513"/>
      <c r="Y432" s="513"/>
      <c r="Z432" s="513"/>
      <c r="AA432" s="513"/>
      <c r="AB432" s="513"/>
      <c r="AC432" s="513"/>
      <c r="AD432" s="513"/>
      <c r="AE432" s="513"/>
      <c r="AF432" s="513"/>
      <c r="AG432" s="513"/>
      <c r="AH432" s="513"/>
      <c r="AI432" s="513"/>
      <c r="AJ432" s="513"/>
      <c r="AK432" s="513"/>
      <c r="AL432" s="513"/>
      <c r="AM432" s="513"/>
    </row>
    <row r="433" ht="24.0" customHeight="1">
      <c r="A433" s="516"/>
      <c r="B433" s="513"/>
      <c r="C433" s="513"/>
      <c r="D433" s="513"/>
      <c r="E433" s="516"/>
      <c r="F433" s="516"/>
      <c r="G433" s="516"/>
      <c r="H433" s="516"/>
      <c r="I433" s="513"/>
      <c r="J433" s="513"/>
      <c r="K433" s="513"/>
      <c r="L433" s="513"/>
      <c r="M433" s="513"/>
      <c r="N433" s="513"/>
      <c r="O433" s="513"/>
      <c r="P433" s="513"/>
      <c r="Q433" s="513"/>
      <c r="R433" s="513"/>
      <c r="S433" s="513"/>
      <c r="T433" s="513"/>
      <c r="U433" s="513"/>
      <c r="V433" s="513"/>
      <c r="W433" s="513"/>
      <c r="X433" s="513"/>
      <c r="Y433" s="513"/>
      <c r="Z433" s="513"/>
      <c r="AA433" s="513"/>
      <c r="AB433" s="513"/>
      <c r="AC433" s="513"/>
      <c r="AD433" s="513"/>
      <c r="AE433" s="513"/>
      <c r="AF433" s="513"/>
      <c r="AG433" s="513"/>
      <c r="AH433" s="513"/>
      <c r="AI433" s="513"/>
      <c r="AJ433" s="513"/>
      <c r="AK433" s="513"/>
      <c r="AL433" s="513"/>
      <c r="AM433" s="513"/>
    </row>
    <row r="434" ht="24.0" customHeight="1">
      <c r="A434" s="516"/>
      <c r="B434" s="513"/>
      <c r="C434" s="513"/>
      <c r="D434" s="513"/>
      <c r="E434" s="516"/>
      <c r="F434" s="516"/>
      <c r="G434" s="516"/>
      <c r="H434" s="516"/>
      <c r="I434" s="513"/>
      <c r="J434" s="513"/>
      <c r="K434" s="513"/>
      <c r="L434" s="513"/>
      <c r="M434" s="513"/>
      <c r="N434" s="513"/>
      <c r="O434" s="513"/>
      <c r="P434" s="513"/>
      <c r="Q434" s="513"/>
      <c r="R434" s="513"/>
      <c r="S434" s="513"/>
      <c r="T434" s="513"/>
      <c r="U434" s="513"/>
      <c r="V434" s="513"/>
      <c r="W434" s="513"/>
      <c r="X434" s="513"/>
      <c r="Y434" s="513"/>
      <c r="Z434" s="513"/>
      <c r="AA434" s="513"/>
      <c r="AB434" s="513"/>
      <c r="AC434" s="513"/>
      <c r="AD434" s="513"/>
      <c r="AE434" s="513"/>
      <c r="AF434" s="513"/>
      <c r="AG434" s="513"/>
      <c r="AH434" s="513"/>
      <c r="AI434" s="513"/>
      <c r="AJ434" s="513"/>
      <c r="AK434" s="513"/>
      <c r="AL434" s="513"/>
      <c r="AM434" s="513"/>
    </row>
    <row r="435" ht="24.0" customHeight="1">
      <c r="A435" s="516"/>
      <c r="B435" s="513"/>
      <c r="C435" s="513"/>
      <c r="D435" s="513"/>
      <c r="E435" s="516"/>
      <c r="F435" s="516"/>
      <c r="G435" s="516"/>
      <c r="H435" s="516"/>
      <c r="I435" s="513"/>
      <c r="J435" s="513"/>
      <c r="K435" s="513"/>
      <c r="L435" s="513"/>
      <c r="M435" s="513"/>
      <c r="N435" s="513"/>
      <c r="O435" s="513"/>
      <c r="P435" s="513"/>
      <c r="Q435" s="513"/>
      <c r="R435" s="513"/>
      <c r="S435" s="513"/>
      <c r="T435" s="513"/>
      <c r="U435" s="513"/>
      <c r="V435" s="513"/>
      <c r="W435" s="513"/>
      <c r="X435" s="513"/>
      <c r="Y435" s="513"/>
      <c r="Z435" s="513"/>
      <c r="AA435" s="513"/>
      <c r="AB435" s="513"/>
      <c r="AC435" s="513"/>
      <c r="AD435" s="513"/>
      <c r="AE435" s="513"/>
      <c r="AF435" s="513"/>
      <c r="AG435" s="513"/>
      <c r="AH435" s="513"/>
      <c r="AI435" s="513"/>
      <c r="AJ435" s="513"/>
      <c r="AK435" s="513"/>
      <c r="AL435" s="513"/>
      <c r="AM435" s="513"/>
    </row>
    <row r="436" ht="24.0" customHeight="1">
      <c r="A436" s="516"/>
      <c r="B436" s="513"/>
      <c r="C436" s="513"/>
      <c r="D436" s="513"/>
      <c r="E436" s="516"/>
      <c r="F436" s="516"/>
      <c r="G436" s="516"/>
      <c r="H436" s="516"/>
      <c r="I436" s="513"/>
      <c r="J436" s="513"/>
      <c r="K436" s="513"/>
      <c r="L436" s="513"/>
      <c r="M436" s="513"/>
      <c r="N436" s="513"/>
      <c r="O436" s="513"/>
      <c r="P436" s="513"/>
      <c r="Q436" s="513"/>
      <c r="R436" s="513"/>
      <c r="S436" s="513"/>
      <c r="T436" s="513"/>
      <c r="U436" s="513"/>
      <c r="V436" s="513"/>
      <c r="W436" s="513"/>
      <c r="X436" s="513"/>
      <c r="Y436" s="513"/>
      <c r="Z436" s="513"/>
      <c r="AA436" s="513"/>
      <c r="AB436" s="513"/>
      <c r="AC436" s="513"/>
      <c r="AD436" s="513"/>
      <c r="AE436" s="513"/>
      <c r="AF436" s="513"/>
      <c r="AG436" s="513"/>
      <c r="AH436" s="513"/>
      <c r="AI436" s="513"/>
      <c r="AJ436" s="513"/>
      <c r="AK436" s="513"/>
      <c r="AL436" s="513"/>
      <c r="AM436" s="513"/>
    </row>
    <row r="437" ht="24.0" customHeight="1">
      <c r="A437" s="516"/>
      <c r="B437" s="513"/>
      <c r="C437" s="513"/>
      <c r="D437" s="513"/>
      <c r="E437" s="516"/>
      <c r="F437" s="516"/>
      <c r="G437" s="516"/>
      <c r="H437" s="516"/>
      <c r="I437" s="513"/>
      <c r="J437" s="513"/>
      <c r="K437" s="513"/>
      <c r="L437" s="513"/>
      <c r="M437" s="513"/>
      <c r="N437" s="513"/>
      <c r="O437" s="513"/>
      <c r="P437" s="513"/>
      <c r="Q437" s="513"/>
      <c r="R437" s="513"/>
      <c r="S437" s="513"/>
      <c r="T437" s="513"/>
      <c r="U437" s="513"/>
      <c r="V437" s="513"/>
      <c r="W437" s="513"/>
      <c r="X437" s="513"/>
      <c r="Y437" s="513"/>
      <c r="Z437" s="513"/>
      <c r="AA437" s="513"/>
      <c r="AB437" s="513"/>
      <c r="AC437" s="513"/>
      <c r="AD437" s="513"/>
      <c r="AE437" s="513"/>
      <c r="AF437" s="513"/>
      <c r="AG437" s="513"/>
      <c r="AH437" s="513"/>
      <c r="AI437" s="513"/>
      <c r="AJ437" s="513"/>
      <c r="AK437" s="513"/>
      <c r="AL437" s="513"/>
      <c r="AM437" s="513"/>
    </row>
    <row r="438" ht="24.0" customHeight="1">
      <c r="A438" s="516"/>
      <c r="B438" s="513"/>
      <c r="C438" s="513"/>
      <c r="D438" s="513"/>
      <c r="E438" s="516"/>
      <c r="F438" s="516"/>
      <c r="G438" s="516"/>
      <c r="H438" s="516"/>
      <c r="I438" s="513"/>
      <c r="J438" s="513"/>
      <c r="K438" s="513"/>
      <c r="L438" s="513"/>
      <c r="M438" s="513"/>
      <c r="N438" s="513"/>
      <c r="O438" s="513"/>
      <c r="P438" s="513"/>
      <c r="Q438" s="513"/>
      <c r="R438" s="513"/>
      <c r="S438" s="513"/>
      <c r="T438" s="513"/>
      <c r="U438" s="513"/>
      <c r="V438" s="513"/>
      <c r="W438" s="513"/>
      <c r="X438" s="513"/>
      <c r="Y438" s="513"/>
      <c r="Z438" s="513"/>
      <c r="AA438" s="513"/>
      <c r="AB438" s="513"/>
      <c r="AC438" s="513"/>
      <c r="AD438" s="513"/>
      <c r="AE438" s="513"/>
      <c r="AF438" s="513"/>
      <c r="AG438" s="513"/>
      <c r="AH438" s="513"/>
      <c r="AI438" s="513"/>
      <c r="AJ438" s="513"/>
      <c r="AK438" s="513"/>
      <c r="AL438" s="513"/>
      <c r="AM438" s="513"/>
    </row>
    <row r="439" ht="24.0" customHeight="1">
      <c r="A439" s="516"/>
      <c r="B439" s="513"/>
      <c r="C439" s="513"/>
      <c r="D439" s="513"/>
      <c r="E439" s="516"/>
      <c r="F439" s="516"/>
      <c r="G439" s="516"/>
      <c r="H439" s="516"/>
      <c r="I439" s="513"/>
      <c r="J439" s="513"/>
      <c r="K439" s="513"/>
      <c r="L439" s="513"/>
      <c r="M439" s="513"/>
      <c r="N439" s="513"/>
      <c r="O439" s="513"/>
      <c r="P439" s="513"/>
      <c r="Q439" s="513"/>
      <c r="R439" s="513"/>
      <c r="S439" s="513"/>
      <c r="T439" s="513"/>
      <c r="U439" s="513"/>
      <c r="V439" s="513"/>
      <c r="W439" s="513"/>
      <c r="X439" s="513"/>
      <c r="Y439" s="513"/>
      <c r="Z439" s="513"/>
      <c r="AA439" s="513"/>
      <c r="AB439" s="513"/>
      <c r="AC439" s="513"/>
      <c r="AD439" s="513"/>
      <c r="AE439" s="513"/>
      <c r="AF439" s="513"/>
      <c r="AG439" s="513"/>
      <c r="AH439" s="513"/>
      <c r="AI439" s="513"/>
      <c r="AJ439" s="513"/>
      <c r="AK439" s="513"/>
      <c r="AL439" s="513"/>
      <c r="AM439" s="513"/>
    </row>
    <row r="440" ht="24.0" customHeight="1">
      <c r="A440" s="516"/>
      <c r="B440" s="513"/>
      <c r="C440" s="513"/>
      <c r="D440" s="513"/>
      <c r="E440" s="516"/>
      <c r="F440" s="516"/>
      <c r="G440" s="516"/>
      <c r="H440" s="516"/>
      <c r="I440" s="513"/>
      <c r="J440" s="513"/>
      <c r="K440" s="513"/>
      <c r="L440" s="513"/>
      <c r="M440" s="513"/>
      <c r="N440" s="513"/>
      <c r="O440" s="513"/>
      <c r="P440" s="513"/>
      <c r="Q440" s="513"/>
      <c r="R440" s="513"/>
      <c r="S440" s="513"/>
      <c r="T440" s="513"/>
      <c r="U440" s="513"/>
      <c r="V440" s="513"/>
      <c r="W440" s="513"/>
      <c r="X440" s="513"/>
      <c r="Y440" s="513"/>
      <c r="Z440" s="513"/>
      <c r="AA440" s="513"/>
      <c r="AB440" s="513"/>
      <c r="AC440" s="513"/>
      <c r="AD440" s="513"/>
      <c r="AE440" s="513"/>
      <c r="AF440" s="513"/>
      <c r="AG440" s="513"/>
      <c r="AH440" s="513"/>
      <c r="AI440" s="513"/>
      <c r="AJ440" s="513"/>
      <c r="AK440" s="513"/>
      <c r="AL440" s="513"/>
      <c r="AM440" s="513"/>
    </row>
    <row r="441" ht="24.0" customHeight="1">
      <c r="A441" s="516"/>
      <c r="B441" s="513"/>
      <c r="C441" s="513"/>
      <c r="D441" s="513"/>
      <c r="E441" s="516"/>
      <c r="F441" s="516"/>
      <c r="G441" s="516"/>
      <c r="H441" s="516"/>
      <c r="I441" s="513"/>
      <c r="J441" s="513"/>
      <c r="K441" s="513"/>
      <c r="L441" s="513"/>
      <c r="M441" s="513"/>
      <c r="N441" s="513"/>
      <c r="O441" s="513"/>
      <c r="P441" s="513"/>
      <c r="Q441" s="513"/>
      <c r="R441" s="513"/>
      <c r="S441" s="513"/>
      <c r="T441" s="513"/>
      <c r="U441" s="513"/>
      <c r="V441" s="513"/>
      <c r="W441" s="513"/>
      <c r="X441" s="513"/>
      <c r="Y441" s="513"/>
      <c r="Z441" s="513"/>
      <c r="AA441" s="513"/>
      <c r="AB441" s="513"/>
      <c r="AC441" s="513"/>
      <c r="AD441" s="513"/>
      <c r="AE441" s="513"/>
      <c r="AF441" s="513"/>
      <c r="AG441" s="513"/>
      <c r="AH441" s="513"/>
      <c r="AI441" s="513"/>
      <c r="AJ441" s="513"/>
      <c r="AK441" s="513"/>
      <c r="AL441" s="513"/>
      <c r="AM441" s="513"/>
    </row>
    <row r="442" ht="24.0" customHeight="1">
      <c r="A442" s="516"/>
      <c r="B442" s="513"/>
      <c r="C442" s="513"/>
      <c r="D442" s="513"/>
      <c r="E442" s="516"/>
      <c r="F442" s="516"/>
      <c r="G442" s="516"/>
      <c r="H442" s="516"/>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E442" s="513"/>
      <c r="AF442" s="513"/>
      <c r="AG442" s="513"/>
      <c r="AH442" s="513"/>
      <c r="AI442" s="513"/>
      <c r="AJ442" s="513"/>
      <c r="AK442" s="513"/>
      <c r="AL442" s="513"/>
      <c r="AM442" s="513"/>
    </row>
    <row r="443" ht="24.0" customHeight="1">
      <c r="A443" s="516"/>
      <c r="B443" s="513"/>
      <c r="C443" s="513"/>
      <c r="D443" s="513"/>
      <c r="E443" s="516"/>
      <c r="F443" s="516"/>
      <c r="G443" s="516"/>
      <c r="H443" s="516"/>
      <c r="I443" s="513"/>
      <c r="J443" s="513"/>
      <c r="K443" s="513"/>
      <c r="L443" s="513"/>
      <c r="M443" s="513"/>
      <c r="N443" s="513"/>
      <c r="O443" s="513"/>
      <c r="P443" s="513"/>
      <c r="Q443" s="513"/>
      <c r="R443" s="513"/>
      <c r="S443" s="513"/>
      <c r="T443" s="513"/>
      <c r="U443" s="513"/>
      <c r="V443" s="513"/>
      <c r="W443" s="513"/>
      <c r="X443" s="513"/>
      <c r="Y443" s="513"/>
      <c r="Z443" s="513"/>
      <c r="AA443" s="513"/>
      <c r="AB443" s="513"/>
      <c r="AC443" s="513"/>
      <c r="AD443" s="513"/>
      <c r="AE443" s="513"/>
      <c r="AF443" s="513"/>
      <c r="AG443" s="513"/>
      <c r="AH443" s="513"/>
      <c r="AI443" s="513"/>
      <c r="AJ443" s="513"/>
      <c r="AK443" s="513"/>
      <c r="AL443" s="513"/>
      <c r="AM443" s="513"/>
    </row>
    <row r="444" ht="24.0" customHeight="1">
      <c r="A444" s="516"/>
      <c r="B444" s="513"/>
      <c r="C444" s="513"/>
      <c r="D444" s="513"/>
      <c r="E444" s="516"/>
      <c r="F444" s="516"/>
      <c r="G444" s="516"/>
      <c r="H444" s="516"/>
      <c r="I444" s="513"/>
      <c r="J444" s="513"/>
      <c r="K444" s="513"/>
      <c r="L444" s="513"/>
      <c r="M444" s="513"/>
      <c r="N444" s="513"/>
      <c r="O444" s="513"/>
      <c r="P444" s="513"/>
      <c r="Q444" s="513"/>
      <c r="R444" s="513"/>
      <c r="S444" s="513"/>
      <c r="T444" s="513"/>
      <c r="U444" s="513"/>
      <c r="V444" s="513"/>
      <c r="W444" s="513"/>
      <c r="X444" s="513"/>
      <c r="Y444" s="513"/>
      <c r="Z444" s="513"/>
      <c r="AA444" s="513"/>
      <c r="AB444" s="513"/>
      <c r="AC444" s="513"/>
      <c r="AD444" s="513"/>
      <c r="AE444" s="513"/>
      <c r="AF444" s="513"/>
      <c r="AG444" s="513"/>
      <c r="AH444" s="513"/>
      <c r="AI444" s="513"/>
      <c r="AJ444" s="513"/>
      <c r="AK444" s="513"/>
      <c r="AL444" s="513"/>
      <c r="AM444" s="513"/>
    </row>
    <row r="445" ht="24.0" customHeight="1">
      <c r="A445" s="516"/>
      <c r="B445" s="513"/>
      <c r="C445" s="513"/>
      <c r="D445" s="513"/>
      <c r="E445" s="516"/>
      <c r="F445" s="516"/>
      <c r="G445" s="516"/>
      <c r="H445" s="516"/>
      <c r="I445" s="513"/>
      <c r="J445" s="513"/>
      <c r="K445" s="513"/>
      <c r="L445" s="513"/>
      <c r="M445" s="513"/>
      <c r="N445" s="513"/>
      <c r="O445" s="513"/>
      <c r="P445" s="513"/>
      <c r="Q445" s="513"/>
      <c r="R445" s="513"/>
      <c r="S445" s="513"/>
      <c r="T445" s="513"/>
      <c r="U445" s="513"/>
      <c r="V445" s="513"/>
      <c r="W445" s="513"/>
      <c r="X445" s="513"/>
      <c r="Y445" s="513"/>
      <c r="Z445" s="513"/>
      <c r="AA445" s="513"/>
      <c r="AB445" s="513"/>
      <c r="AC445" s="513"/>
      <c r="AD445" s="513"/>
      <c r="AE445" s="513"/>
      <c r="AF445" s="513"/>
      <c r="AG445" s="513"/>
      <c r="AH445" s="513"/>
      <c r="AI445" s="513"/>
      <c r="AJ445" s="513"/>
      <c r="AK445" s="513"/>
      <c r="AL445" s="513"/>
      <c r="AM445" s="513"/>
    </row>
    <row r="446" ht="24.0" customHeight="1">
      <c r="A446" s="516"/>
      <c r="B446" s="513"/>
      <c r="C446" s="513"/>
      <c r="D446" s="513"/>
      <c r="E446" s="516"/>
      <c r="F446" s="516"/>
      <c r="G446" s="516"/>
      <c r="H446" s="516"/>
      <c r="I446" s="513"/>
      <c r="J446" s="513"/>
      <c r="K446" s="513"/>
      <c r="L446" s="513"/>
      <c r="M446" s="513"/>
      <c r="N446" s="513"/>
      <c r="O446" s="513"/>
      <c r="P446" s="513"/>
      <c r="Q446" s="513"/>
      <c r="R446" s="513"/>
      <c r="S446" s="513"/>
      <c r="T446" s="513"/>
      <c r="U446" s="513"/>
      <c r="V446" s="513"/>
      <c r="W446" s="513"/>
      <c r="X446" s="513"/>
      <c r="Y446" s="513"/>
      <c r="Z446" s="513"/>
      <c r="AA446" s="513"/>
      <c r="AB446" s="513"/>
      <c r="AC446" s="513"/>
      <c r="AD446" s="513"/>
      <c r="AE446" s="513"/>
      <c r="AF446" s="513"/>
      <c r="AG446" s="513"/>
      <c r="AH446" s="513"/>
      <c r="AI446" s="513"/>
      <c r="AJ446" s="513"/>
      <c r="AK446" s="513"/>
      <c r="AL446" s="513"/>
      <c r="AM446" s="513"/>
    </row>
    <row r="447" ht="24.0" customHeight="1">
      <c r="A447" s="516"/>
      <c r="B447" s="513"/>
      <c r="C447" s="513"/>
      <c r="D447" s="513"/>
      <c r="E447" s="516"/>
      <c r="F447" s="516"/>
      <c r="G447" s="516"/>
      <c r="H447" s="516"/>
      <c r="I447" s="513"/>
      <c r="J447" s="513"/>
      <c r="K447" s="513"/>
      <c r="L447" s="513"/>
      <c r="M447" s="513"/>
      <c r="N447" s="513"/>
      <c r="O447" s="513"/>
      <c r="P447" s="513"/>
      <c r="Q447" s="513"/>
      <c r="R447" s="513"/>
      <c r="S447" s="513"/>
      <c r="T447" s="513"/>
      <c r="U447" s="513"/>
      <c r="V447" s="513"/>
      <c r="W447" s="513"/>
      <c r="X447" s="513"/>
      <c r="Y447" s="513"/>
      <c r="Z447" s="513"/>
      <c r="AA447" s="513"/>
      <c r="AB447" s="513"/>
      <c r="AC447" s="513"/>
      <c r="AD447" s="513"/>
      <c r="AE447" s="513"/>
      <c r="AF447" s="513"/>
      <c r="AG447" s="513"/>
      <c r="AH447" s="513"/>
      <c r="AI447" s="513"/>
      <c r="AJ447" s="513"/>
      <c r="AK447" s="513"/>
      <c r="AL447" s="513"/>
      <c r="AM447" s="513"/>
    </row>
    <row r="448" ht="24.0" customHeight="1">
      <c r="A448" s="516"/>
      <c r="B448" s="513"/>
      <c r="C448" s="513"/>
      <c r="D448" s="513"/>
      <c r="E448" s="516"/>
      <c r="F448" s="516"/>
      <c r="G448" s="516"/>
      <c r="H448" s="516"/>
      <c r="I448" s="513"/>
      <c r="J448" s="513"/>
      <c r="K448" s="513"/>
      <c r="L448" s="513"/>
      <c r="M448" s="513"/>
      <c r="N448" s="513"/>
      <c r="O448" s="513"/>
      <c r="P448" s="513"/>
      <c r="Q448" s="513"/>
      <c r="R448" s="513"/>
      <c r="S448" s="513"/>
      <c r="T448" s="513"/>
      <c r="U448" s="513"/>
      <c r="V448" s="513"/>
      <c r="W448" s="513"/>
      <c r="X448" s="513"/>
      <c r="Y448" s="513"/>
      <c r="Z448" s="513"/>
      <c r="AA448" s="513"/>
      <c r="AB448" s="513"/>
      <c r="AC448" s="513"/>
      <c r="AD448" s="513"/>
      <c r="AE448" s="513"/>
      <c r="AF448" s="513"/>
      <c r="AG448" s="513"/>
      <c r="AH448" s="513"/>
      <c r="AI448" s="513"/>
      <c r="AJ448" s="513"/>
      <c r="AK448" s="513"/>
      <c r="AL448" s="513"/>
      <c r="AM448" s="513"/>
    </row>
    <row r="449" ht="24.0" customHeight="1">
      <c r="A449" s="516"/>
      <c r="B449" s="513"/>
      <c r="C449" s="513"/>
      <c r="D449" s="513"/>
      <c r="E449" s="516"/>
      <c r="F449" s="516"/>
      <c r="G449" s="516"/>
      <c r="H449" s="516"/>
      <c r="I449" s="513"/>
      <c r="J449" s="513"/>
      <c r="K449" s="513"/>
      <c r="L449" s="513"/>
      <c r="M449" s="513"/>
      <c r="N449" s="513"/>
      <c r="O449" s="513"/>
      <c r="P449" s="513"/>
      <c r="Q449" s="513"/>
      <c r="R449" s="513"/>
      <c r="S449" s="513"/>
      <c r="T449" s="513"/>
      <c r="U449" s="513"/>
      <c r="V449" s="513"/>
      <c r="W449" s="513"/>
      <c r="X449" s="513"/>
      <c r="Y449" s="513"/>
      <c r="Z449" s="513"/>
      <c r="AA449" s="513"/>
      <c r="AB449" s="513"/>
      <c r="AC449" s="513"/>
      <c r="AD449" s="513"/>
      <c r="AE449" s="513"/>
      <c r="AF449" s="513"/>
      <c r="AG449" s="513"/>
      <c r="AH449" s="513"/>
      <c r="AI449" s="513"/>
      <c r="AJ449" s="513"/>
      <c r="AK449" s="513"/>
      <c r="AL449" s="513"/>
      <c r="AM449" s="513"/>
    </row>
    <row r="450" ht="24.0" customHeight="1">
      <c r="A450" s="516"/>
      <c r="B450" s="513"/>
      <c r="C450" s="513"/>
      <c r="D450" s="513"/>
      <c r="E450" s="516"/>
      <c r="F450" s="516"/>
      <c r="G450" s="516"/>
      <c r="H450" s="516"/>
      <c r="I450" s="513"/>
      <c r="J450" s="513"/>
      <c r="K450" s="513"/>
      <c r="L450" s="513"/>
      <c r="M450" s="513"/>
      <c r="N450" s="513"/>
      <c r="O450" s="513"/>
      <c r="P450" s="513"/>
      <c r="Q450" s="513"/>
      <c r="R450" s="513"/>
      <c r="S450" s="513"/>
      <c r="T450" s="513"/>
      <c r="U450" s="513"/>
      <c r="V450" s="513"/>
      <c r="W450" s="513"/>
      <c r="X450" s="513"/>
      <c r="Y450" s="513"/>
      <c r="Z450" s="513"/>
      <c r="AA450" s="513"/>
      <c r="AB450" s="513"/>
      <c r="AC450" s="513"/>
      <c r="AD450" s="513"/>
      <c r="AE450" s="513"/>
      <c r="AF450" s="513"/>
      <c r="AG450" s="513"/>
      <c r="AH450" s="513"/>
      <c r="AI450" s="513"/>
      <c r="AJ450" s="513"/>
      <c r="AK450" s="513"/>
      <c r="AL450" s="513"/>
      <c r="AM450" s="513"/>
    </row>
    <row r="451" ht="24.0" customHeight="1">
      <c r="A451" s="516"/>
      <c r="B451" s="513"/>
      <c r="C451" s="513"/>
      <c r="D451" s="513"/>
      <c r="E451" s="516"/>
      <c r="F451" s="516"/>
      <c r="G451" s="516"/>
      <c r="H451" s="516"/>
      <c r="I451" s="513"/>
      <c r="J451" s="513"/>
      <c r="K451" s="513"/>
      <c r="L451" s="513"/>
      <c r="M451" s="513"/>
      <c r="N451" s="513"/>
      <c r="O451" s="513"/>
      <c r="P451" s="513"/>
      <c r="Q451" s="513"/>
      <c r="R451" s="513"/>
      <c r="S451" s="513"/>
      <c r="T451" s="513"/>
      <c r="U451" s="513"/>
      <c r="V451" s="513"/>
      <c r="W451" s="513"/>
      <c r="X451" s="513"/>
      <c r="Y451" s="513"/>
      <c r="Z451" s="513"/>
      <c r="AA451" s="513"/>
      <c r="AB451" s="513"/>
      <c r="AC451" s="513"/>
      <c r="AD451" s="513"/>
      <c r="AE451" s="513"/>
      <c r="AF451" s="513"/>
      <c r="AG451" s="513"/>
      <c r="AH451" s="513"/>
      <c r="AI451" s="513"/>
      <c r="AJ451" s="513"/>
      <c r="AK451" s="513"/>
      <c r="AL451" s="513"/>
      <c r="AM451" s="513"/>
    </row>
    <row r="452" ht="24.0" customHeight="1">
      <c r="A452" s="516"/>
      <c r="B452" s="513"/>
      <c r="C452" s="513"/>
      <c r="D452" s="513"/>
      <c r="E452" s="516"/>
      <c r="F452" s="516"/>
      <c r="G452" s="516"/>
      <c r="H452" s="516"/>
      <c r="I452" s="513"/>
      <c r="J452" s="513"/>
      <c r="K452" s="513"/>
      <c r="L452" s="513"/>
      <c r="M452" s="513"/>
      <c r="N452" s="513"/>
      <c r="O452" s="513"/>
      <c r="P452" s="513"/>
      <c r="Q452" s="513"/>
      <c r="R452" s="513"/>
      <c r="S452" s="513"/>
      <c r="T452" s="513"/>
      <c r="U452" s="513"/>
      <c r="V452" s="513"/>
      <c r="W452" s="513"/>
      <c r="X452" s="513"/>
      <c r="Y452" s="513"/>
      <c r="Z452" s="513"/>
      <c r="AA452" s="513"/>
      <c r="AB452" s="513"/>
      <c r="AC452" s="513"/>
      <c r="AD452" s="513"/>
      <c r="AE452" s="513"/>
      <c r="AF452" s="513"/>
      <c r="AG452" s="513"/>
      <c r="AH452" s="513"/>
      <c r="AI452" s="513"/>
      <c r="AJ452" s="513"/>
      <c r="AK452" s="513"/>
      <c r="AL452" s="513"/>
      <c r="AM452" s="513"/>
    </row>
    <row r="453" ht="24.0" customHeight="1">
      <c r="A453" s="516"/>
      <c r="B453" s="513"/>
      <c r="C453" s="513"/>
      <c r="D453" s="513"/>
      <c r="E453" s="516"/>
      <c r="F453" s="516"/>
      <c r="G453" s="516"/>
      <c r="H453" s="516"/>
      <c r="I453" s="513"/>
      <c r="J453" s="513"/>
      <c r="K453" s="513"/>
      <c r="L453" s="513"/>
      <c r="M453" s="513"/>
      <c r="N453" s="513"/>
      <c r="O453" s="513"/>
      <c r="P453" s="513"/>
      <c r="Q453" s="513"/>
      <c r="R453" s="513"/>
      <c r="S453" s="513"/>
      <c r="T453" s="513"/>
      <c r="U453" s="513"/>
      <c r="V453" s="513"/>
      <c r="W453" s="513"/>
      <c r="X453" s="513"/>
      <c r="Y453" s="513"/>
      <c r="Z453" s="513"/>
      <c r="AA453" s="513"/>
      <c r="AB453" s="513"/>
      <c r="AC453" s="513"/>
      <c r="AD453" s="513"/>
      <c r="AE453" s="513"/>
      <c r="AF453" s="513"/>
      <c r="AG453" s="513"/>
      <c r="AH453" s="513"/>
      <c r="AI453" s="513"/>
      <c r="AJ453" s="513"/>
      <c r="AK453" s="513"/>
      <c r="AL453" s="513"/>
      <c r="AM453" s="513"/>
    </row>
    <row r="454" ht="24.0" customHeight="1">
      <c r="A454" s="516"/>
      <c r="B454" s="513"/>
      <c r="C454" s="513"/>
      <c r="D454" s="513"/>
      <c r="E454" s="516"/>
      <c r="F454" s="516"/>
      <c r="G454" s="516"/>
      <c r="H454" s="516"/>
      <c r="I454" s="513"/>
      <c r="J454" s="513"/>
      <c r="K454" s="513"/>
      <c r="L454" s="513"/>
      <c r="M454" s="513"/>
      <c r="N454" s="513"/>
      <c r="O454" s="513"/>
      <c r="P454" s="513"/>
      <c r="Q454" s="513"/>
      <c r="R454" s="513"/>
      <c r="S454" s="513"/>
      <c r="T454" s="513"/>
      <c r="U454" s="513"/>
      <c r="V454" s="513"/>
      <c r="W454" s="513"/>
      <c r="X454" s="513"/>
      <c r="Y454" s="513"/>
      <c r="Z454" s="513"/>
      <c r="AA454" s="513"/>
      <c r="AB454" s="513"/>
      <c r="AC454" s="513"/>
      <c r="AD454" s="513"/>
      <c r="AE454" s="513"/>
      <c r="AF454" s="513"/>
      <c r="AG454" s="513"/>
      <c r="AH454" s="513"/>
      <c r="AI454" s="513"/>
      <c r="AJ454" s="513"/>
      <c r="AK454" s="513"/>
      <c r="AL454" s="513"/>
      <c r="AM454" s="513"/>
    </row>
    <row r="455" ht="24.0" customHeight="1">
      <c r="A455" s="516"/>
      <c r="B455" s="513"/>
      <c r="C455" s="513"/>
      <c r="D455" s="513"/>
      <c r="E455" s="516"/>
      <c r="F455" s="516"/>
      <c r="G455" s="516"/>
      <c r="H455" s="516"/>
      <c r="I455" s="513"/>
      <c r="J455" s="513"/>
      <c r="K455" s="513"/>
      <c r="L455" s="513"/>
      <c r="M455" s="513"/>
      <c r="N455" s="513"/>
      <c r="O455" s="513"/>
      <c r="P455" s="513"/>
      <c r="Q455" s="513"/>
      <c r="R455" s="513"/>
      <c r="S455" s="513"/>
      <c r="T455" s="513"/>
      <c r="U455" s="513"/>
      <c r="V455" s="513"/>
      <c r="W455" s="513"/>
      <c r="X455" s="513"/>
      <c r="Y455" s="513"/>
      <c r="Z455" s="513"/>
      <c r="AA455" s="513"/>
      <c r="AB455" s="513"/>
      <c r="AC455" s="513"/>
      <c r="AD455" s="513"/>
      <c r="AE455" s="513"/>
      <c r="AF455" s="513"/>
      <c r="AG455" s="513"/>
      <c r="AH455" s="513"/>
      <c r="AI455" s="513"/>
      <c r="AJ455" s="513"/>
      <c r="AK455" s="513"/>
      <c r="AL455" s="513"/>
      <c r="AM455" s="513"/>
    </row>
    <row r="456" ht="24.0" customHeight="1">
      <c r="A456" s="516"/>
      <c r="B456" s="513"/>
      <c r="C456" s="513"/>
      <c r="D456" s="513"/>
      <c r="E456" s="516"/>
      <c r="F456" s="516"/>
      <c r="G456" s="516"/>
      <c r="H456" s="516"/>
      <c r="I456" s="513"/>
      <c r="J456" s="513"/>
      <c r="K456" s="513"/>
      <c r="L456" s="513"/>
      <c r="M456" s="513"/>
      <c r="N456" s="513"/>
      <c r="O456" s="513"/>
      <c r="P456" s="513"/>
      <c r="Q456" s="513"/>
      <c r="R456" s="513"/>
      <c r="S456" s="513"/>
      <c r="T456" s="513"/>
      <c r="U456" s="513"/>
      <c r="V456" s="513"/>
      <c r="W456" s="513"/>
      <c r="X456" s="513"/>
      <c r="Y456" s="513"/>
      <c r="Z456" s="513"/>
      <c r="AA456" s="513"/>
      <c r="AB456" s="513"/>
      <c r="AC456" s="513"/>
      <c r="AD456" s="513"/>
      <c r="AE456" s="513"/>
      <c r="AF456" s="513"/>
      <c r="AG456" s="513"/>
      <c r="AH456" s="513"/>
      <c r="AI456" s="513"/>
      <c r="AJ456" s="513"/>
      <c r="AK456" s="513"/>
      <c r="AL456" s="513"/>
      <c r="AM456" s="513"/>
    </row>
    <row r="457" ht="24.0" customHeight="1">
      <c r="A457" s="516"/>
      <c r="B457" s="513"/>
      <c r="C457" s="513"/>
      <c r="D457" s="513"/>
      <c r="E457" s="516"/>
      <c r="F457" s="516"/>
      <c r="G457" s="516"/>
      <c r="H457" s="516"/>
      <c r="I457" s="513"/>
      <c r="J457" s="513"/>
      <c r="K457" s="513"/>
      <c r="L457" s="513"/>
      <c r="M457" s="513"/>
      <c r="N457" s="513"/>
      <c r="O457" s="513"/>
      <c r="P457" s="513"/>
      <c r="Q457" s="513"/>
      <c r="R457" s="513"/>
      <c r="S457" s="513"/>
      <c r="T457" s="513"/>
      <c r="U457" s="513"/>
      <c r="V457" s="513"/>
      <c r="W457" s="513"/>
      <c r="X457" s="513"/>
      <c r="Y457" s="513"/>
      <c r="Z457" s="513"/>
      <c r="AA457" s="513"/>
      <c r="AB457" s="513"/>
      <c r="AC457" s="513"/>
      <c r="AD457" s="513"/>
      <c r="AE457" s="513"/>
      <c r="AF457" s="513"/>
      <c r="AG457" s="513"/>
      <c r="AH457" s="513"/>
      <c r="AI457" s="513"/>
      <c r="AJ457" s="513"/>
      <c r="AK457" s="513"/>
      <c r="AL457" s="513"/>
      <c r="AM457" s="513"/>
    </row>
    <row r="458" ht="24.0" customHeight="1">
      <c r="A458" s="516"/>
      <c r="B458" s="513"/>
      <c r="C458" s="513"/>
      <c r="D458" s="513"/>
      <c r="E458" s="516"/>
      <c r="F458" s="516"/>
      <c r="G458" s="516"/>
      <c r="H458" s="516"/>
      <c r="I458" s="513"/>
      <c r="J458" s="513"/>
      <c r="K458" s="513"/>
      <c r="L458" s="513"/>
      <c r="M458" s="513"/>
      <c r="N458" s="513"/>
      <c r="O458" s="513"/>
      <c r="P458" s="513"/>
      <c r="Q458" s="513"/>
      <c r="R458" s="513"/>
      <c r="S458" s="513"/>
      <c r="T458" s="513"/>
      <c r="U458" s="513"/>
      <c r="V458" s="513"/>
      <c r="W458" s="513"/>
      <c r="X458" s="513"/>
      <c r="Y458" s="513"/>
      <c r="Z458" s="513"/>
      <c r="AA458" s="513"/>
      <c r="AB458" s="513"/>
      <c r="AC458" s="513"/>
      <c r="AD458" s="513"/>
      <c r="AE458" s="513"/>
      <c r="AF458" s="513"/>
      <c r="AG458" s="513"/>
      <c r="AH458" s="513"/>
      <c r="AI458" s="513"/>
      <c r="AJ458" s="513"/>
      <c r="AK458" s="513"/>
      <c r="AL458" s="513"/>
      <c r="AM458" s="513"/>
    </row>
    <row r="459" ht="24.0" customHeight="1">
      <c r="A459" s="516"/>
      <c r="B459" s="513"/>
      <c r="C459" s="513"/>
      <c r="D459" s="513"/>
      <c r="E459" s="516"/>
      <c r="F459" s="516"/>
      <c r="G459" s="516"/>
      <c r="H459" s="516"/>
      <c r="I459" s="513"/>
      <c r="J459" s="513"/>
      <c r="K459" s="513"/>
      <c r="L459" s="513"/>
      <c r="M459" s="513"/>
      <c r="N459" s="513"/>
      <c r="O459" s="513"/>
      <c r="P459" s="513"/>
      <c r="Q459" s="513"/>
      <c r="R459" s="513"/>
      <c r="S459" s="513"/>
      <c r="T459" s="513"/>
      <c r="U459" s="513"/>
      <c r="V459" s="513"/>
      <c r="W459" s="513"/>
      <c r="X459" s="513"/>
      <c r="Y459" s="513"/>
      <c r="Z459" s="513"/>
      <c r="AA459" s="513"/>
      <c r="AB459" s="513"/>
      <c r="AC459" s="513"/>
      <c r="AD459" s="513"/>
      <c r="AE459" s="513"/>
      <c r="AF459" s="513"/>
      <c r="AG459" s="513"/>
      <c r="AH459" s="513"/>
      <c r="AI459" s="513"/>
      <c r="AJ459" s="513"/>
      <c r="AK459" s="513"/>
      <c r="AL459" s="513"/>
      <c r="AM459" s="513"/>
    </row>
    <row r="460" ht="24.0" customHeight="1">
      <c r="A460" s="516"/>
      <c r="B460" s="513"/>
      <c r="C460" s="513"/>
      <c r="D460" s="513"/>
      <c r="E460" s="516"/>
      <c r="F460" s="516"/>
      <c r="G460" s="516"/>
      <c r="H460" s="516"/>
      <c r="I460" s="513"/>
      <c r="J460" s="513"/>
      <c r="K460" s="513"/>
      <c r="L460" s="513"/>
      <c r="M460" s="513"/>
      <c r="N460" s="513"/>
      <c r="O460" s="513"/>
      <c r="P460" s="513"/>
      <c r="Q460" s="513"/>
      <c r="R460" s="513"/>
      <c r="S460" s="513"/>
      <c r="T460" s="513"/>
      <c r="U460" s="513"/>
      <c r="V460" s="513"/>
      <c r="W460" s="513"/>
      <c r="X460" s="513"/>
      <c r="Y460" s="513"/>
      <c r="Z460" s="513"/>
      <c r="AA460" s="513"/>
      <c r="AB460" s="513"/>
      <c r="AC460" s="513"/>
      <c r="AD460" s="513"/>
      <c r="AE460" s="513"/>
      <c r="AF460" s="513"/>
      <c r="AG460" s="513"/>
      <c r="AH460" s="513"/>
      <c r="AI460" s="513"/>
      <c r="AJ460" s="513"/>
      <c r="AK460" s="513"/>
      <c r="AL460" s="513"/>
      <c r="AM460" s="513"/>
    </row>
    <row r="461" ht="24.0" customHeight="1">
      <c r="A461" s="516"/>
      <c r="B461" s="513"/>
      <c r="C461" s="513"/>
      <c r="D461" s="513"/>
      <c r="E461" s="516"/>
      <c r="F461" s="516"/>
      <c r="G461" s="516"/>
      <c r="H461" s="516"/>
      <c r="I461" s="513"/>
      <c r="J461" s="513"/>
      <c r="K461" s="513"/>
      <c r="L461" s="513"/>
      <c r="M461" s="513"/>
      <c r="N461" s="513"/>
      <c r="O461" s="513"/>
      <c r="P461" s="513"/>
      <c r="Q461" s="513"/>
      <c r="R461" s="513"/>
      <c r="S461" s="513"/>
      <c r="T461" s="513"/>
      <c r="U461" s="513"/>
      <c r="V461" s="513"/>
      <c r="W461" s="513"/>
      <c r="X461" s="513"/>
      <c r="Y461" s="513"/>
      <c r="Z461" s="513"/>
      <c r="AA461" s="513"/>
      <c r="AB461" s="513"/>
      <c r="AC461" s="513"/>
      <c r="AD461" s="513"/>
      <c r="AE461" s="513"/>
      <c r="AF461" s="513"/>
      <c r="AG461" s="513"/>
      <c r="AH461" s="513"/>
      <c r="AI461" s="513"/>
      <c r="AJ461" s="513"/>
      <c r="AK461" s="513"/>
      <c r="AL461" s="513"/>
      <c r="AM461" s="513"/>
    </row>
    <row r="462" ht="24.0" customHeight="1">
      <c r="A462" s="516"/>
      <c r="B462" s="513"/>
      <c r="C462" s="513"/>
      <c r="D462" s="513"/>
      <c r="E462" s="516"/>
      <c r="F462" s="516"/>
      <c r="G462" s="516"/>
      <c r="H462" s="516"/>
      <c r="I462" s="513"/>
      <c r="J462" s="513"/>
      <c r="K462" s="513"/>
      <c r="L462" s="513"/>
      <c r="M462" s="513"/>
      <c r="N462" s="513"/>
      <c r="O462" s="513"/>
      <c r="P462" s="513"/>
      <c r="Q462" s="513"/>
      <c r="R462" s="513"/>
      <c r="S462" s="513"/>
      <c r="T462" s="513"/>
      <c r="U462" s="513"/>
      <c r="V462" s="513"/>
      <c r="W462" s="513"/>
      <c r="X462" s="513"/>
      <c r="Y462" s="513"/>
      <c r="Z462" s="513"/>
      <c r="AA462" s="513"/>
      <c r="AB462" s="513"/>
      <c r="AC462" s="513"/>
      <c r="AD462" s="513"/>
      <c r="AE462" s="513"/>
      <c r="AF462" s="513"/>
      <c r="AG462" s="513"/>
      <c r="AH462" s="513"/>
      <c r="AI462" s="513"/>
      <c r="AJ462" s="513"/>
      <c r="AK462" s="513"/>
      <c r="AL462" s="513"/>
      <c r="AM462" s="513"/>
    </row>
    <row r="463" ht="24.0" customHeight="1">
      <c r="A463" s="516"/>
      <c r="B463" s="513"/>
      <c r="C463" s="513"/>
      <c r="D463" s="513"/>
      <c r="E463" s="516"/>
      <c r="F463" s="516"/>
      <c r="G463" s="516"/>
      <c r="H463" s="516"/>
      <c r="I463" s="513"/>
      <c r="J463" s="513"/>
      <c r="K463" s="513"/>
      <c r="L463" s="513"/>
      <c r="M463" s="513"/>
      <c r="N463" s="513"/>
      <c r="O463" s="513"/>
      <c r="P463" s="513"/>
      <c r="Q463" s="513"/>
      <c r="R463" s="513"/>
      <c r="S463" s="513"/>
      <c r="T463" s="513"/>
      <c r="U463" s="513"/>
      <c r="V463" s="513"/>
      <c r="W463" s="513"/>
      <c r="X463" s="513"/>
      <c r="Y463" s="513"/>
      <c r="Z463" s="513"/>
      <c r="AA463" s="513"/>
      <c r="AB463" s="513"/>
      <c r="AC463" s="513"/>
      <c r="AD463" s="513"/>
      <c r="AE463" s="513"/>
      <c r="AF463" s="513"/>
      <c r="AG463" s="513"/>
      <c r="AH463" s="513"/>
      <c r="AI463" s="513"/>
      <c r="AJ463" s="513"/>
      <c r="AK463" s="513"/>
      <c r="AL463" s="513"/>
      <c r="AM463" s="513"/>
    </row>
    <row r="464" ht="24.0" customHeight="1">
      <c r="A464" s="516"/>
      <c r="B464" s="513"/>
      <c r="C464" s="513"/>
      <c r="D464" s="513"/>
      <c r="E464" s="516"/>
      <c r="F464" s="516"/>
      <c r="G464" s="516"/>
      <c r="H464" s="516"/>
      <c r="I464" s="513"/>
      <c r="J464" s="513"/>
      <c r="K464" s="513"/>
      <c r="L464" s="513"/>
      <c r="M464" s="513"/>
      <c r="N464" s="513"/>
      <c r="O464" s="513"/>
      <c r="P464" s="513"/>
      <c r="Q464" s="513"/>
      <c r="R464" s="513"/>
      <c r="S464" s="513"/>
      <c r="T464" s="513"/>
      <c r="U464" s="513"/>
      <c r="V464" s="513"/>
      <c r="W464" s="513"/>
      <c r="X464" s="513"/>
      <c r="Y464" s="513"/>
      <c r="Z464" s="513"/>
      <c r="AA464" s="513"/>
      <c r="AB464" s="513"/>
      <c r="AC464" s="513"/>
      <c r="AD464" s="513"/>
      <c r="AE464" s="513"/>
      <c r="AF464" s="513"/>
      <c r="AG464" s="513"/>
      <c r="AH464" s="513"/>
      <c r="AI464" s="513"/>
      <c r="AJ464" s="513"/>
      <c r="AK464" s="513"/>
      <c r="AL464" s="513"/>
      <c r="AM464" s="513"/>
    </row>
    <row r="465" ht="24.0" customHeight="1">
      <c r="A465" s="516"/>
      <c r="B465" s="513"/>
      <c r="C465" s="513"/>
      <c r="D465" s="513"/>
      <c r="E465" s="516"/>
      <c r="F465" s="516"/>
      <c r="G465" s="516"/>
      <c r="H465" s="516"/>
      <c r="I465" s="513"/>
      <c r="J465" s="513"/>
      <c r="K465" s="513"/>
      <c r="L465" s="513"/>
      <c r="M465" s="513"/>
      <c r="N465" s="513"/>
      <c r="O465" s="513"/>
      <c r="P465" s="513"/>
      <c r="Q465" s="513"/>
      <c r="R465" s="513"/>
      <c r="S465" s="513"/>
      <c r="T465" s="513"/>
      <c r="U465" s="513"/>
      <c r="V465" s="513"/>
      <c r="W465" s="513"/>
      <c r="X465" s="513"/>
      <c r="Y465" s="513"/>
      <c r="Z465" s="513"/>
      <c r="AA465" s="513"/>
      <c r="AB465" s="513"/>
      <c r="AC465" s="513"/>
      <c r="AD465" s="513"/>
      <c r="AE465" s="513"/>
      <c r="AF465" s="513"/>
      <c r="AG465" s="513"/>
      <c r="AH465" s="513"/>
      <c r="AI465" s="513"/>
      <c r="AJ465" s="513"/>
      <c r="AK465" s="513"/>
      <c r="AL465" s="513"/>
      <c r="AM465" s="513"/>
    </row>
    <row r="466" ht="24.0" customHeight="1">
      <c r="A466" s="516"/>
      <c r="B466" s="513"/>
      <c r="C466" s="513"/>
      <c r="D466" s="513"/>
      <c r="E466" s="516"/>
      <c r="F466" s="516"/>
      <c r="G466" s="516"/>
      <c r="H466" s="516"/>
      <c r="I466" s="513"/>
      <c r="J466" s="513"/>
      <c r="K466" s="513"/>
      <c r="L466" s="513"/>
      <c r="M466" s="513"/>
      <c r="N466" s="513"/>
      <c r="O466" s="513"/>
      <c r="P466" s="513"/>
      <c r="Q466" s="513"/>
      <c r="R466" s="513"/>
      <c r="S466" s="513"/>
      <c r="T466" s="513"/>
      <c r="U466" s="513"/>
      <c r="V466" s="513"/>
      <c r="W466" s="513"/>
      <c r="X466" s="513"/>
      <c r="Y466" s="513"/>
      <c r="Z466" s="513"/>
      <c r="AA466" s="513"/>
      <c r="AB466" s="513"/>
      <c r="AC466" s="513"/>
      <c r="AD466" s="513"/>
      <c r="AE466" s="513"/>
      <c r="AF466" s="513"/>
      <c r="AG466" s="513"/>
      <c r="AH466" s="513"/>
      <c r="AI466" s="513"/>
      <c r="AJ466" s="513"/>
      <c r="AK466" s="513"/>
      <c r="AL466" s="513"/>
      <c r="AM466" s="513"/>
    </row>
    <row r="467" ht="24.0" customHeight="1">
      <c r="A467" s="516"/>
      <c r="B467" s="513"/>
      <c r="C467" s="513"/>
      <c r="D467" s="513"/>
      <c r="E467" s="516"/>
      <c r="F467" s="516"/>
      <c r="G467" s="516"/>
      <c r="H467" s="516"/>
      <c r="I467" s="513"/>
      <c r="J467" s="513"/>
      <c r="K467" s="513"/>
      <c r="L467" s="513"/>
      <c r="M467" s="513"/>
      <c r="N467" s="513"/>
      <c r="O467" s="513"/>
      <c r="P467" s="513"/>
      <c r="Q467" s="513"/>
      <c r="R467" s="513"/>
      <c r="S467" s="513"/>
      <c r="T467" s="513"/>
      <c r="U467" s="513"/>
      <c r="V467" s="513"/>
      <c r="W467" s="513"/>
      <c r="X467" s="513"/>
      <c r="Y467" s="513"/>
      <c r="Z467" s="513"/>
      <c r="AA467" s="513"/>
      <c r="AB467" s="513"/>
      <c r="AC467" s="513"/>
      <c r="AD467" s="513"/>
      <c r="AE467" s="513"/>
      <c r="AF467" s="513"/>
      <c r="AG467" s="513"/>
      <c r="AH467" s="513"/>
      <c r="AI467" s="513"/>
      <c r="AJ467" s="513"/>
      <c r="AK467" s="513"/>
      <c r="AL467" s="513"/>
      <c r="AM467" s="513"/>
    </row>
    <row r="468" ht="24.0" customHeight="1">
      <c r="A468" s="516"/>
      <c r="B468" s="513"/>
      <c r="C468" s="513"/>
      <c r="D468" s="513"/>
      <c r="E468" s="516"/>
      <c r="F468" s="516"/>
      <c r="G468" s="516"/>
      <c r="H468" s="516"/>
      <c r="I468" s="513"/>
      <c r="J468" s="513"/>
      <c r="K468" s="513"/>
      <c r="L468" s="513"/>
      <c r="M468" s="513"/>
      <c r="N468" s="513"/>
      <c r="O468" s="513"/>
      <c r="P468" s="513"/>
      <c r="Q468" s="513"/>
      <c r="R468" s="513"/>
      <c r="S468" s="513"/>
      <c r="T468" s="513"/>
      <c r="U468" s="513"/>
      <c r="V468" s="513"/>
      <c r="W468" s="513"/>
      <c r="X468" s="513"/>
      <c r="Y468" s="513"/>
      <c r="Z468" s="513"/>
      <c r="AA468" s="513"/>
      <c r="AB468" s="513"/>
      <c r="AC468" s="513"/>
      <c r="AD468" s="513"/>
      <c r="AE468" s="513"/>
      <c r="AF468" s="513"/>
      <c r="AG468" s="513"/>
      <c r="AH468" s="513"/>
      <c r="AI468" s="513"/>
      <c r="AJ468" s="513"/>
      <c r="AK468" s="513"/>
      <c r="AL468" s="513"/>
      <c r="AM468" s="513"/>
    </row>
    <row r="469" ht="24.0" customHeight="1">
      <c r="A469" s="516"/>
      <c r="B469" s="513"/>
      <c r="C469" s="513"/>
      <c r="D469" s="513"/>
      <c r="E469" s="516"/>
      <c r="F469" s="516"/>
      <c r="G469" s="516"/>
      <c r="H469" s="516"/>
      <c r="I469" s="513"/>
      <c r="J469" s="513"/>
      <c r="K469" s="513"/>
      <c r="L469" s="513"/>
      <c r="M469" s="513"/>
      <c r="N469" s="513"/>
      <c r="O469" s="513"/>
      <c r="P469" s="513"/>
      <c r="Q469" s="513"/>
      <c r="R469" s="513"/>
      <c r="S469" s="513"/>
      <c r="T469" s="513"/>
      <c r="U469" s="513"/>
      <c r="V469" s="513"/>
      <c r="W469" s="513"/>
      <c r="X469" s="513"/>
      <c r="Y469" s="513"/>
      <c r="Z469" s="513"/>
      <c r="AA469" s="513"/>
      <c r="AB469" s="513"/>
      <c r="AC469" s="513"/>
      <c r="AD469" s="513"/>
      <c r="AE469" s="513"/>
      <c r="AF469" s="513"/>
      <c r="AG469" s="513"/>
      <c r="AH469" s="513"/>
      <c r="AI469" s="513"/>
      <c r="AJ469" s="513"/>
      <c r="AK469" s="513"/>
      <c r="AL469" s="513"/>
      <c r="AM469" s="513"/>
    </row>
    <row r="470" ht="24.0" customHeight="1">
      <c r="A470" s="516"/>
      <c r="B470" s="513"/>
      <c r="C470" s="513"/>
      <c r="D470" s="513"/>
      <c r="E470" s="516"/>
      <c r="F470" s="516"/>
      <c r="G470" s="516"/>
      <c r="H470" s="516"/>
      <c r="I470" s="513"/>
      <c r="J470" s="513"/>
      <c r="K470" s="513"/>
      <c r="L470" s="513"/>
      <c r="M470" s="513"/>
      <c r="N470" s="513"/>
      <c r="O470" s="513"/>
      <c r="P470" s="513"/>
      <c r="Q470" s="513"/>
      <c r="R470" s="513"/>
      <c r="S470" s="513"/>
      <c r="T470" s="513"/>
      <c r="U470" s="513"/>
      <c r="V470" s="513"/>
      <c r="W470" s="513"/>
      <c r="X470" s="513"/>
      <c r="Y470" s="513"/>
      <c r="Z470" s="513"/>
      <c r="AA470" s="513"/>
      <c r="AB470" s="513"/>
      <c r="AC470" s="513"/>
      <c r="AD470" s="513"/>
      <c r="AE470" s="513"/>
      <c r="AF470" s="513"/>
      <c r="AG470" s="513"/>
      <c r="AH470" s="513"/>
      <c r="AI470" s="513"/>
      <c r="AJ470" s="513"/>
      <c r="AK470" s="513"/>
      <c r="AL470" s="513"/>
      <c r="AM470" s="513"/>
    </row>
    <row r="471" ht="24.0" customHeight="1">
      <c r="A471" s="516"/>
      <c r="B471" s="513"/>
      <c r="C471" s="513"/>
      <c r="D471" s="513"/>
      <c r="E471" s="516"/>
      <c r="F471" s="516"/>
      <c r="G471" s="516"/>
      <c r="H471" s="516"/>
      <c r="I471" s="513"/>
      <c r="J471" s="513"/>
      <c r="K471" s="513"/>
      <c r="L471" s="513"/>
      <c r="M471" s="513"/>
      <c r="N471" s="513"/>
      <c r="O471" s="513"/>
      <c r="P471" s="513"/>
      <c r="Q471" s="513"/>
      <c r="R471" s="513"/>
      <c r="S471" s="513"/>
      <c r="T471" s="513"/>
      <c r="U471" s="513"/>
      <c r="V471" s="513"/>
      <c r="W471" s="513"/>
      <c r="X471" s="513"/>
      <c r="Y471" s="513"/>
      <c r="Z471" s="513"/>
      <c r="AA471" s="513"/>
      <c r="AB471" s="513"/>
      <c r="AC471" s="513"/>
      <c r="AD471" s="513"/>
      <c r="AE471" s="513"/>
      <c r="AF471" s="513"/>
      <c r="AG471" s="513"/>
      <c r="AH471" s="513"/>
      <c r="AI471" s="513"/>
      <c r="AJ471" s="513"/>
      <c r="AK471" s="513"/>
      <c r="AL471" s="513"/>
      <c r="AM471" s="513"/>
    </row>
    <row r="472" ht="24.0" customHeight="1">
      <c r="A472" s="516"/>
      <c r="B472" s="513"/>
      <c r="C472" s="513"/>
      <c r="D472" s="513"/>
      <c r="E472" s="516"/>
      <c r="F472" s="516"/>
      <c r="G472" s="516"/>
      <c r="H472" s="516"/>
      <c r="I472" s="513"/>
      <c r="J472" s="513"/>
      <c r="K472" s="513"/>
      <c r="L472" s="513"/>
      <c r="M472" s="513"/>
      <c r="N472" s="513"/>
      <c r="O472" s="513"/>
      <c r="P472" s="513"/>
      <c r="Q472" s="513"/>
      <c r="R472" s="513"/>
      <c r="S472" s="513"/>
      <c r="T472" s="513"/>
      <c r="U472" s="513"/>
      <c r="V472" s="513"/>
      <c r="W472" s="513"/>
      <c r="X472" s="513"/>
      <c r="Y472" s="513"/>
      <c r="Z472" s="513"/>
      <c r="AA472" s="513"/>
      <c r="AB472" s="513"/>
      <c r="AC472" s="513"/>
      <c r="AD472" s="513"/>
      <c r="AE472" s="513"/>
      <c r="AF472" s="513"/>
      <c r="AG472" s="513"/>
      <c r="AH472" s="513"/>
      <c r="AI472" s="513"/>
      <c r="AJ472" s="513"/>
      <c r="AK472" s="513"/>
      <c r="AL472" s="513"/>
      <c r="AM472" s="513"/>
    </row>
    <row r="473" ht="24.0" customHeight="1">
      <c r="A473" s="516"/>
      <c r="B473" s="513"/>
      <c r="C473" s="513"/>
      <c r="D473" s="513"/>
      <c r="E473" s="516"/>
      <c r="F473" s="516"/>
      <c r="G473" s="516"/>
      <c r="H473" s="516"/>
      <c r="I473" s="513"/>
      <c r="J473" s="513"/>
      <c r="K473" s="513"/>
      <c r="L473" s="513"/>
      <c r="M473" s="513"/>
      <c r="N473" s="513"/>
      <c r="O473" s="513"/>
      <c r="P473" s="513"/>
      <c r="Q473" s="513"/>
      <c r="R473" s="513"/>
      <c r="S473" s="513"/>
      <c r="T473" s="513"/>
      <c r="U473" s="513"/>
      <c r="V473" s="513"/>
      <c r="W473" s="513"/>
      <c r="X473" s="513"/>
      <c r="Y473" s="513"/>
      <c r="Z473" s="513"/>
      <c r="AA473" s="513"/>
      <c r="AB473" s="513"/>
      <c r="AC473" s="513"/>
      <c r="AD473" s="513"/>
      <c r="AE473" s="513"/>
      <c r="AF473" s="513"/>
      <c r="AG473" s="513"/>
      <c r="AH473" s="513"/>
      <c r="AI473" s="513"/>
      <c r="AJ473" s="513"/>
      <c r="AK473" s="513"/>
      <c r="AL473" s="513"/>
      <c r="AM473" s="513"/>
    </row>
    <row r="474" ht="24.0" customHeight="1">
      <c r="A474" s="516"/>
      <c r="B474" s="513"/>
      <c r="C474" s="513"/>
      <c r="D474" s="513"/>
      <c r="E474" s="516"/>
      <c r="F474" s="516"/>
      <c r="G474" s="516"/>
      <c r="H474" s="516"/>
      <c r="I474" s="513"/>
      <c r="J474" s="513"/>
      <c r="K474" s="513"/>
      <c r="L474" s="513"/>
      <c r="M474" s="513"/>
      <c r="N474" s="513"/>
      <c r="O474" s="513"/>
      <c r="P474" s="513"/>
      <c r="Q474" s="513"/>
      <c r="R474" s="513"/>
      <c r="S474" s="513"/>
      <c r="T474" s="513"/>
      <c r="U474" s="513"/>
      <c r="V474" s="513"/>
      <c r="W474" s="513"/>
      <c r="X474" s="513"/>
      <c r="Y474" s="513"/>
      <c r="Z474" s="513"/>
      <c r="AA474" s="513"/>
      <c r="AB474" s="513"/>
      <c r="AC474" s="513"/>
      <c r="AD474" s="513"/>
      <c r="AE474" s="513"/>
      <c r="AF474" s="513"/>
      <c r="AG474" s="513"/>
      <c r="AH474" s="513"/>
      <c r="AI474" s="513"/>
      <c r="AJ474" s="513"/>
      <c r="AK474" s="513"/>
      <c r="AL474" s="513"/>
      <c r="AM474" s="513"/>
    </row>
    <row r="475" ht="24.0" customHeight="1">
      <c r="A475" s="516"/>
      <c r="B475" s="513"/>
      <c r="C475" s="513"/>
      <c r="D475" s="513"/>
      <c r="E475" s="516"/>
      <c r="F475" s="516"/>
      <c r="G475" s="516"/>
      <c r="H475" s="516"/>
      <c r="I475" s="513"/>
      <c r="J475" s="513"/>
      <c r="K475" s="513"/>
      <c r="L475" s="513"/>
      <c r="M475" s="513"/>
      <c r="N475" s="513"/>
      <c r="O475" s="513"/>
      <c r="P475" s="513"/>
      <c r="Q475" s="513"/>
      <c r="R475" s="513"/>
      <c r="S475" s="513"/>
      <c r="T475" s="513"/>
      <c r="U475" s="513"/>
      <c r="V475" s="513"/>
      <c r="W475" s="513"/>
      <c r="X475" s="513"/>
      <c r="Y475" s="513"/>
      <c r="Z475" s="513"/>
      <c r="AA475" s="513"/>
      <c r="AB475" s="513"/>
      <c r="AC475" s="513"/>
      <c r="AD475" s="513"/>
      <c r="AE475" s="513"/>
      <c r="AF475" s="513"/>
      <c r="AG475" s="513"/>
      <c r="AH475" s="513"/>
      <c r="AI475" s="513"/>
      <c r="AJ475" s="513"/>
      <c r="AK475" s="513"/>
      <c r="AL475" s="513"/>
      <c r="AM475" s="513"/>
    </row>
    <row r="476" ht="24.0" customHeight="1">
      <c r="A476" s="516"/>
      <c r="B476" s="513"/>
      <c r="C476" s="513"/>
      <c r="D476" s="513"/>
      <c r="E476" s="516"/>
      <c r="F476" s="516"/>
      <c r="G476" s="516"/>
      <c r="H476" s="516"/>
      <c r="I476" s="513"/>
      <c r="J476" s="513"/>
      <c r="K476" s="513"/>
      <c r="L476" s="513"/>
      <c r="M476" s="513"/>
      <c r="N476" s="513"/>
      <c r="O476" s="513"/>
      <c r="P476" s="513"/>
      <c r="Q476" s="513"/>
      <c r="R476" s="513"/>
      <c r="S476" s="513"/>
      <c r="T476" s="513"/>
      <c r="U476" s="513"/>
      <c r="V476" s="513"/>
      <c r="W476" s="513"/>
      <c r="X476" s="513"/>
      <c r="Y476" s="513"/>
      <c r="Z476" s="513"/>
      <c r="AA476" s="513"/>
      <c r="AB476" s="513"/>
      <c r="AC476" s="513"/>
      <c r="AD476" s="513"/>
      <c r="AE476" s="513"/>
      <c r="AF476" s="513"/>
      <c r="AG476" s="513"/>
      <c r="AH476" s="513"/>
      <c r="AI476" s="513"/>
      <c r="AJ476" s="513"/>
      <c r="AK476" s="513"/>
      <c r="AL476" s="513"/>
      <c r="AM476" s="513"/>
    </row>
    <row r="477" ht="24.0" customHeight="1">
      <c r="A477" s="516"/>
      <c r="B477" s="513"/>
      <c r="C477" s="513"/>
      <c r="D477" s="513"/>
      <c r="E477" s="516"/>
      <c r="F477" s="516"/>
      <c r="G477" s="516"/>
      <c r="H477" s="516"/>
      <c r="I477" s="513"/>
      <c r="J477" s="513"/>
      <c r="K477" s="513"/>
      <c r="L477" s="513"/>
      <c r="M477" s="513"/>
      <c r="N477" s="513"/>
      <c r="O477" s="513"/>
      <c r="P477" s="513"/>
      <c r="Q477" s="513"/>
      <c r="R477" s="513"/>
      <c r="S477" s="513"/>
      <c r="T477" s="513"/>
      <c r="U477" s="513"/>
      <c r="V477" s="513"/>
      <c r="W477" s="513"/>
      <c r="X477" s="513"/>
      <c r="Y477" s="513"/>
      <c r="Z477" s="513"/>
      <c r="AA477" s="513"/>
      <c r="AB477" s="513"/>
      <c r="AC477" s="513"/>
      <c r="AD477" s="513"/>
      <c r="AE477" s="513"/>
      <c r="AF477" s="513"/>
      <c r="AG477" s="513"/>
      <c r="AH477" s="513"/>
      <c r="AI477" s="513"/>
      <c r="AJ477" s="513"/>
      <c r="AK477" s="513"/>
      <c r="AL477" s="513"/>
      <c r="AM477" s="513"/>
    </row>
    <row r="478" ht="24.0" customHeight="1">
      <c r="A478" s="516"/>
      <c r="B478" s="513"/>
      <c r="C478" s="513"/>
      <c r="D478" s="513"/>
      <c r="E478" s="516"/>
      <c r="F478" s="516"/>
      <c r="G478" s="516"/>
      <c r="H478" s="516"/>
      <c r="I478" s="513"/>
      <c r="J478" s="513"/>
      <c r="K478" s="513"/>
      <c r="L478" s="513"/>
      <c r="M478" s="513"/>
      <c r="N478" s="513"/>
      <c r="O478" s="513"/>
      <c r="P478" s="513"/>
      <c r="Q478" s="513"/>
      <c r="R478" s="513"/>
      <c r="S478" s="513"/>
      <c r="T478" s="513"/>
      <c r="U478" s="513"/>
      <c r="V478" s="513"/>
      <c r="W478" s="513"/>
      <c r="X478" s="513"/>
      <c r="Y478" s="513"/>
      <c r="Z478" s="513"/>
      <c r="AA478" s="513"/>
      <c r="AB478" s="513"/>
      <c r="AC478" s="513"/>
      <c r="AD478" s="513"/>
      <c r="AE478" s="513"/>
      <c r="AF478" s="513"/>
      <c r="AG478" s="513"/>
      <c r="AH478" s="513"/>
      <c r="AI478" s="513"/>
      <c r="AJ478" s="513"/>
      <c r="AK478" s="513"/>
      <c r="AL478" s="513"/>
      <c r="AM478" s="513"/>
    </row>
    <row r="479" ht="24.0" customHeight="1">
      <c r="A479" s="516"/>
      <c r="B479" s="513"/>
      <c r="C479" s="513"/>
      <c r="D479" s="513"/>
      <c r="E479" s="516"/>
      <c r="F479" s="516"/>
      <c r="G479" s="516"/>
      <c r="H479" s="516"/>
      <c r="I479" s="513"/>
      <c r="J479" s="513"/>
      <c r="K479" s="513"/>
      <c r="L479" s="513"/>
      <c r="M479" s="513"/>
      <c r="N479" s="513"/>
      <c r="O479" s="513"/>
      <c r="P479" s="513"/>
      <c r="Q479" s="513"/>
      <c r="R479" s="513"/>
      <c r="S479" s="513"/>
      <c r="T479" s="513"/>
      <c r="U479" s="513"/>
      <c r="V479" s="513"/>
      <c r="W479" s="513"/>
      <c r="X479" s="513"/>
      <c r="Y479" s="513"/>
      <c r="Z479" s="513"/>
      <c r="AA479" s="513"/>
      <c r="AB479" s="513"/>
      <c r="AC479" s="513"/>
      <c r="AD479" s="513"/>
      <c r="AE479" s="513"/>
      <c r="AF479" s="513"/>
      <c r="AG479" s="513"/>
      <c r="AH479" s="513"/>
      <c r="AI479" s="513"/>
      <c r="AJ479" s="513"/>
      <c r="AK479" s="513"/>
      <c r="AL479" s="513"/>
      <c r="AM479" s="513"/>
    </row>
    <row r="480" ht="24.0" customHeight="1">
      <c r="A480" s="516"/>
      <c r="B480" s="513"/>
      <c r="C480" s="513"/>
      <c r="D480" s="513"/>
      <c r="E480" s="516"/>
      <c r="F480" s="516"/>
      <c r="G480" s="516"/>
      <c r="H480" s="516"/>
      <c r="I480" s="513"/>
      <c r="J480" s="513"/>
      <c r="K480" s="513"/>
      <c r="L480" s="513"/>
      <c r="M480" s="513"/>
      <c r="N480" s="513"/>
      <c r="O480" s="513"/>
      <c r="P480" s="513"/>
      <c r="Q480" s="513"/>
      <c r="R480" s="513"/>
      <c r="S480" s="513"/>
      <c r="T480" s="513"/>
      <c r="U480" s="513"/>
      <c r="V480" s="513"/>
      <c r="W480" s="513"/>
      <c r="X480" s="513"/>
      <c r="Y480" s="513"/>
      <c r="Z480" s="513"/>
      <c r="AA480" s="513"/>
      <c r="AB480" s="513"/>
      <c r="AC480" s="513"/>
      <c r="AD480" s="513"/>
      <c r="AE480" s="513"/>
      <c r="AF480" s="513"/>
      <c r="AG480" s="513"/>
      <c r="AH480" s="513"/>
      <c r="AI480" s="513"/>
      <c r="AJ480" s="513"/>
      <c r="AK480" s="513"/>
      <c r="AL480" s="513"/>
      <c r="AM480" s="513"/>
    </row>
    <row r="481" ht="24.0" customHeight="1">
      <c r="A481" s="516"/>
      <c r="B481" s="513"/>
      <c r="C481" s="513"/>
      <c r="D481" s="513"/>
      <c r="E481" s="516"/>
      <c r="F481" s="516"/>
      <c r="G481" s="516"/>
      <c r="H481" s="516"/>
      <c r="I481" s="513"/>
      <c r="J481" s="513"/>
      <c r="K481" s="513"/>
      <c r="L481" s="513"/>
      <c r="M481" s="513"/>
      <c r="N481" s="513"/>
      <c r="O481" s="513"/>
      <c r="P481" s="513"/>
      <c r="Q481" s="513"/>
      <c r="R481" s="513"/>
      <c r="S481" s="513"/>
      <c r="T481" s="513"/>
      <c r="U481" s="513"/>
      <c r="V481" s="513"/>
      <c r="W481" s="513"/>
      <c r="X481" s="513"/>
      <c r="Y481" s="513"/>
      <c r="Z481" s="513"/>
      <c r="AA481" s="513"/>
      <c r="AB481" s="513"/>
      <c r="AC481" s="513"/>
      <c r="AD481" s="513"/>
      <c r="AE481" s="513"/>
      <c r="AF481" s="513"/>
      <c r="AG481" s="513"/>
      <c r="AH481" s="513"/>
      <c r="AI481" s="513"/>
      <c r="AJ481" s="513"/>
      <c r="AK481" s="513"/>
      <c r="AL481" s="513"/>
      <c r="AM481" s="513"/>
    </row>
    <row r="482" ht="24.0" customHeight="1">
      <c r="A482" s="516"/>
      <c r="B482" s="513"/>
      <c r="C482" s="513"/>
      <c r="D482" s="513"/>
      <c r="E482" s="516"/>
      <c r="F482" s="516"/>
      <c r="G482" s="516"/>
      <c r="H482" s="516"/>
      <c r="I482" s="513"/>
      <c r="J482" s="513"/>
      <c r="K482" s="513"/>
      <c r="L482" s="513"/>
      <c r="M482" s="513"/>
      <c r="N482" s="513"/>
      <c r="O482" s="513"/>
      <c r="P482" s="513"/>
      <c r="Q482" s="513"/>
      <c r="R482" s="513"/>
      <c r="S482" s="513"/>
      <c r="T482" s="513"/>
      <c r="U482" s="513"/>
      <c r="V482" s="513"/>
      <c r="W482" s="513"/>
      <c r="X482" s="513"/>
      <c r="Y482" s="513"/>
      <c r="Z482" s="513"/>
      <c r="AA482" s="513"/>
      <c r="AB482" s="513"/>
      <c r="AC482" s="513"/>
      <c r="AD482" s="513"/>
      <c r="AE482" s="513"/>
      <c r="AF482" s="513"/>
      <c r="AG482" s="513"/>
      <c r="AH482" s="513"/>
      <c r="AI482" s="513"/>
      <c r="AJ482" s="513"/>
      <c r="AK482" s="513"/>
      <c r="AL482" s="513"/>
      <c r="AM482" s="513"/>
    </row>
    <row r="483" ht="24.0" customHeight="1">
      <c r="A483" s="516"/>
      <c r="B483" s="513"/>
      <c r="C483" s="513"/>
      <c r="D483" s="513"/>
      <c r="E483" s="516"/>
      <c r="F483" s="516"/>
      <c r="G483" s="516"/>
      <c r="H483" s="516"/>
      <c r="I483" s="513"/>
      <c r="J483" s="513"/>
      <c r="K483" s="513"/>
      <c r="L483" s="513"/>
      <c r="M483" s="513"/>
      <c r="N483" s="513"/>
      <c r="O483" s="513"/>
      <c r="P483" s="513"/>
      <c r="Q483" s="513"/>
      <c r="R483" s="513"/>
      <c r="S483" s="513"/>
      <c r="T483" s="513"/>
      <c r="U483" s="513"/>
      <c r="V483" s="513"/>
      <c r="W483" s="513"/>
      <c r="X483" s="513"/>
      <c r="Y483" s="513"/>
      <c r="Z483" s="513"/>
      <c r="AA483" s="513"/>
      <c r="AB483" s="513"/>
      <c r="AC483" s="513"/>
      <c r="AD483" s="513"/>
      <c r="AE483" s="513"/>
      <c r="AF483" s="513"/>
      <c r="AG483" s="513"/>
      <c r="AH483" s="513"/>
      <c r="AI483" s="513"/>
      <c r="AJ483" s="513"/>
      <c r="AK483" s="513"/>
      <c r="AL483" s="513"/>
      <c r="AM483" s="513"/>
    </row>
    <row r="484" ht="24.0" customHeight="1">
      <c r="A484" s="516"/>
      <c r="B484" s="513"/>
      <c r="C484" s="513"/>
      <c r="D484" s="513"/>
      <c r="E484" s="516"/>
      <c r="F484" s="516"/>
      <c r="G484" s="516"/>
      <c r="H484" s="516"/>
      <c r="I484" s="513"/>
      <c r="J484" s="513"/>
      <c r="K484" s="513"/>
      <c r="L484" s="513"/>
      <c r="M484" s="513"/>
      <c r="N484" s="513"/>
      <c r="O484" s="513"/>
      <c r="P484" s="513"/>
      <c r="Q484" s="513"/>
      <c r="R484" s="513"/>
      <c r="S484" s="513"/>
      <c r="T484" s="513"/>
      <c r="U484" s="513"/>
      <c r="V484" s="513"/>
      <c r="W484" s="513"/>
      <c r="X484" s="513"/>
      <c r="Y484" s="513"/>
      <c r="Z484" s="513"/>
      <c r="AA484" s="513"/>
      <c r="AB484" s="513"/>
      <c r="AC484" s="513"/>
      <c r="AD484" s="513"/>
      <c r="AE484" s="513"/>
      <c r="AF484" s="513"/>
      <c r="AG484" s="513"/>
      <c r="AH484" s="513"/>
      <c r="AI484" s="513"/>
      <c r="AJ484" s="513"/>
      <c r="AK484" s="513"/>
      <c r="AL484" s="513"/>
      <c r="AM484" s="513"/>
    </row>
    <row r="485" ht="24.0" customHeight="1">
      <c r="A485" s="516"/>
      <c r="B485" s="513"/>
      <c r="C485" s="513"/>
      <c r="D485" s="513"/>
      <c r="E485" s="516"/>
      <c r="F485" s="516"/>
      <c r="G485" s="516"/>
      <c r="H485" s="516"/>
      <c r="I485" s="513"/>
      <c r="J485" s="513"/>
      <c r="K485" s="513"/>
      <c r="L485" s="513"/>
      <c r="M485" s="513"/>
      <c r="N485" s="513"/>
      <c r="O485" s="513"/>
      <c r="P485" s="513"/>
      <c r="Q485" s="513"/>
      <c r="R485" s="513"/>
      <c r="S485" s="513"/>
      <c r="T485" s="513"/>
      <c r="U485" s="513"/>
      <c r="V485" s="513"/>
      <c r="W485" s="513"/>
      <c r="X485" s="513"/>
      <c r="Y485" s="513"/>
      <c r="Z485" s="513"/>
      <c r="AA485" s="513"/>
      <c r="AB485" s="513"/>
      <c r="AC485" s="513"/>
      <c r="AD485" s="513"/>
      <c r="AE485" s="513"/>
      <c r="AF485" s="513"/>
      <c r="AG485" s="513"/>
      <c r="AH485" s="513"/>
      <c r="AI485" s="513"/>
      <c r="AJ485" s="513"/>
      <c r="AK485" s="513"/>
      <c r="AL485" s="513"/>
      <c r="AM485" s="513"/>
    </row>
    <row r="486" ht="24.0" customHeight="1">
      <c r="A486" s="516"/>
      <c r="B486" s="513"/>
      <c r="C486" s="513"/>
      <c r="D486" s="513"/>
      <c r="E486" s="516"/>
      <c r="F486" s="516"/>
      <c r="G486" s="516"/>
      <c r="H486" s="516"/>
      <c r="I486" s="513"/>
      <c r="J486" s="513"/>
      <c r="K486" s="513"/>
      <c r="L486" s="513"/>
      <c r="M486" s="513"/>
      <c r="N486" s="513"/>
      <c r="O486" s="513"/>
      <c r="P486" s="513"/>
      <c r="Q486" s="513"/>
      <c r="R486" s="513"/>
      <c r="S486" s="513"/>
      <c r="T486" s="513"/>
      <c r="U486" s="513"/>
      <c r="V486" s="513"/>
      <c r="W486" s="513"/>
      <c r="X486" s="513"/>
      <c r="Y486" s="513"/>
      <c r="Z486" s="513"/>
      <c r="AA486" s="513"/>
      <c r="AB486" s="513"/>
      <c r="AC486" s="513"/>
      <c r="AD486" s="513"/>
      <c r="AE486" s="513"/>
      <c r="AF486" s="513"/>
      <c r="AG486" s="513"/>
      <c r="AH486" s="513"/>
      <c r="AI486" s="513"/>
      <c r="AJ486" s="513"/>
      <c r="AK486" s="513"/>
      <c r="AL486" s="513"/>
      <c r="AM486" s="513"/>
    </row>
    <row r="487" ht="24.0" customHeight="1">
      <c r="A487" s="516"/>
      <c r="B487" s="513"/>
      <c r="C487" s="513"/>
      <c r="D487" s="513"/>
      <c r="E487" s="516"/>
      <c r="F487" s="516"/>
      <c r="G487" s="516"/>
      <c r="H487" s="516"/>
      <c r="I487" s="513"/>
      <c r="J487" s="513"/>
      <c r="K487" s="513"/>
      <c r="L487" s="513"/>
      <c r="M487" s="513"/>
      <c r="N487" s="513"/>
      <c r="O487" s="513"/>
      <c r="P487" s="513"/>
      <c r="Q487" s="513"/>
      <c r="R487" s="513"/>
      <c r="S487" s="513"/>
      <c r="T487" s="513"/>
      <c r="U487" s="513"/>
      <c r="V487" s="513"/>
      <c r="W487" s="513"/>
      <c r="X487" s="513"/>
      <c r="Y487" s="513"/>
      <c r="Z487" s="513"/>
      <c r="AA487" s="513"/>
      <c r="AB487" s="513"/>
      <c r="AC487" s="513"/>
      <c r="AD487" s="513"/>
      <c r="AE487" s="513"/>
      <c r="AF487" s="513"/>
      <c r="AG487" s="513"/>
      <c r="AH487" s="513"/>
      <c r="AI487" s="513"/>
      <c r="AJ487" s="513"/>
      <c r="AK487" s="513"/>
      <c r="AL487" s="513"/>
      <c r="AM487" s="513"/>
    </row>
    <row r="488" ht="24.0" customHeight="1">
      <c r="A488" s="516"/>
      <c r="B488" s="513"/>
      <c r="C488" s="513"/>
      <c r="D488" s="513"/>
      <c r="E488" s="516"/>
      <c r="F488" s="516"/>
      <c r="G488" s="516"/>
      <c r="H488" s="516"/>
      <c r="I488" s="513"/>
      <c r="J488" s="513"/>
      <c r="K488" s="513"/>
      <c r="L488" s="513"/>
      <c r="M488" s="513"/>
      <c r="N488" s="513"/>
      <c r="O488" s="513"/>
      <c r="P488" s="513"/>
      <c r="Q488" s="513"/>
      <c r="R488" s="513"/>
      <c r="S488" s="513"/>
      <c r="T488" s="513"/>
      <c r="U488" s="513"/>
      <c r="V488" s="513"/>
      <c r="W488" s="513"/>
      <c r="X488" s="513"/>
      <c r="Y488" s="513"/>
      <c r="Z488" s="513"/>
      <c r="AA488" s="513"/>
      <c r="AB488" s="513"/>
      <c r="AC488" s="513"/>
      <c r="AD488" s="513"/>
      <c r="AE488" s="513"/>
      <c r="AF488" s="513"/>
      <c r="AG488" s="513"/>
      <c r="AH488" s="513"/>
      <c r="AI488" s="513"/>
      <c r="AJ488" s="513"/>
      <c r="AK488" s="513"/>
      <c r="AL488" s="513"/>
      <c r="AM488" s="513"/>
    </row>
    <row r="489" ht="24.0" customHeight="1">
      <c r="A489" s="516"/>
      <c r="B489" s="513"/>
      <c r="C489" s="513"/>
      <c r="D489" s="513"/>
      <c r="E489" s="516"/>
      <c r="F489" s="516"/>
      <c r="G489" s="516"/>
      <c r="H489" s="516"/>
      <c r="I489" s="513"/>
      <c r="J489" s="513"/>
      <c r="K489" s="513"/>
      <c r="L489" s="513"/>
      <c r="M489" s="513"/>
      <c r="N489" s="513"/>
      <c r="O489" s="513"/>
      <c r="P489" s="513"/>
      <c r="Q489" s="513"/>
      <c r="R489" s="513"/>
      <c r="S489" s="513"/>
      <c r="T489" s="513"/>
      <c r="U489" s="513"/>
      <c r="V489" s="513"/>
      <c r="W489" s="513"/>
      <c r="X489" s="513"/>
      <c r="Y489" s="513"/>
      <c r="Z489" s="513"/>
      <c r="AA489" s="513"/>
      <c r="AB489" s="513"/>
      <c r="AC489" s="513"/>
      <c r="AD489" s="513"/>
      <c r="AE489" s="513"/>
      <c r="AF489" s="513"/>
      <c r="AG489" s="513"/>
      <c r="AH489" s="513"/>
      <c r="AI489" s="513"/>
      <c r="AJ489" s="513"/>
      <c r="AK489" s="513"/>
      <c r="AL489" s="513"/>
      <c r="AM489" s="513"/>
    </row>
    <row r="490" ht="24.0" customHeight="1">
      <c r="A490" s="516"/>
      <c r="B490" s="513"/>
      <c r="C490" s="513"/>
      <c r="D490" s="513"/>
      <c r="E490" s="516"/>
      <c r="F490" s="516"/>
      <c r="G490" s="516"/>
      <c r="H490" s="516"/>
      <c r="I490" s="513"/>
      <c r="J490" s="513"/>
      <c r="K490" s="513"/>
      <c r="L490" s="513"/>
      <c r="M490" s="513"/>
      <c r="N490" s="513"/>
      <c r="O490" s="513"/>
      <c r="P490" s="513"/>
      <c r="Q490" s="513"/>
      <c r="R490" s="513"/>
      <c r="S490" s="513"/>
      <c r="T490" s="513"/>
      <c r="U490" s="513"/>
      <c r="V490" s="513"/>
      <c r="W490" s="513"/>
      <c r="X490" s="513"/>
      <c r="Y490" s="513"/>
      <c r="Z490" s="513"/>
      <c r="AA490" s="513"/>
      <c r="AB490" s="513"/>
      <c r="AC490" s="513"/>
      <c r="AD490" s="513"/>
      <c r="AE490" s="513"/>
      <c r="AF490" s="513"/>
      <c r="AG490" s="513"/>
      <c r="AH490" s="513"/>
      <c r="AI490" s="513"/>
      <c r="AJ490" s="513"/>
      <c r="AK490" s="513"/>
      <c r="AL490" s="513"/>
      <c r="AM490" s="513"/>
    </row>
    <row r="491" ht="24.0" customHeight="1">
      <c r="A491" s="516"/>
      <c r="B491" s="513"/>
      <c r="C491" s="513"/>
      <c r="D491" s="513"/>
      <c r="E491" s="516"/>
      <c r="F491" s="516"/>
      <c r="G491" s="516"/>
      <c r="H491" s="516"/>
      <c r="I491" s="513"/>
      <c r="J491" s="513"/>
      <c r="K491" s="513"/>
      <c r="L491" s="513"/>
      <c r="M491" s="513"/>
      <c r="N491" s="513"/>
      <c r="O491" s="513"/>
      <c r="P491" s="513"/>
      <c r="Q491" s="513"/>
      <c r="R491" s="513"/>
      <c r="S491" s="513"/>
      <c r="T491" s="513"/>
      <c r="U491" s="513"/>
      <c r="V491" s="513"/>
      <c r="W491" s="513"/>
      <c r="X491" s="513"/>
      <c r="Y491" s="513"/>
      <c r="Z491" s="513"/>
      <c r="AA491" s="513"/>
      <c r="AB491" s="513"/>
      <c r="AC491" s="513"/>
      <c r="AD491" s="513"/>
      <c r="AE491" s="513"/>
      <c r="AF491" s="513"/>
      <c r="AG491" s="513"/>
      <c r="AH491" s="513"/>
      <c r="AI491" s="513"/>
      <c r="AJ491" s="513"/>
      <c r="AK491" s="513"/>
      <c r="AL491" s="513"/>
      <c r="AM491" s="513"/>
    </row>
    <row r="492" ht="24.0" customHeight="1">
      <c r="A492" s="516"/>
      <c r="B492" s="513"/>
      <c r="C492" s="513"/>
      <c r="D492" s="513"/>
      <c r="E492" s="516"/>
      <c r="F492" s="516"/>
      <c r="G492" s="516"/>
      <c r="H492" s="516"/>
      <c r="I492" s="513"/>
      <c r="J492" s="513"/>
      <c r="K492" s="513"/>
      <c r="L492" s="513"/>
      <c r="M492" s="513"/>
      <c r="N492" s="513"/>
      <c r="O492" s="513"/>
      <c r="P492" s="513"/>
      <c r="Q492" s="513"/>
      <c r="R492" s="513"/>
      <c r="S492" s="513"/>
      <c r="T492" s="513"/>
      <c r="U492" s="513"/>
      <c r="V492" s="513"/>
      <c r="W492" s="513"/>
      <c r="X492" s="513"/>
      <c r="Y492" s="513"/>
      <c r="Z492" s="513"/>
      <c r="AA492" s="513"/>
      <c r="AB492" s="513"/>
      <c r="AC492" s="513"/>
      <c r="AD492" s="513"/>
      <c r="AE492" s="513"/>
      <c r="AF492" s="513"/>
      <c r="AG492" s="513"/>
      <c r="AH492" s="513"/>
      <c r="AI492" s="513"/>
      <c r="AJ492" s="513"/>
      <c r="AK492" s="513"/>
      <c r="AL492" s="513"/>
      <c r="AM492" s="513"/>
    </row>
    <row r="493" ht="24.0" customHeight="1">
      <c r="A493" s="516"/>
      <c r="B493" s="513"/>
      <c r="C493" s="513"/>
      <c r="D493" s="513"/>
      <c r="E493" s="516"/>
      <c r="F493" s="516"/>
      <c r="G493" s="516"/>
      <c r="H493" s="516"/>
      <c r="I493" s="513"/>
      <c r="J493" s="513"/>
      <c r="K493" s="513"/>
      <c r="L493" s="513"/>
      <c r="M493" s="513"/>
      <c r="N493" s="513"/>
      <c r="O493" s="513"/>
      <c r="P493" s="513"/>
      <c r="Q493" s="513"/>
      <c r="R493" s="513"/>
      <c r="S493" s="513"/>
      <c r="T493" s="513"/>
      <c r="U493" s="513"/>
      <c r="V493" s="513"/>
      <c r="W493" s="513"/>
      <c r="X493" s="513"/>
      <c r="Y493" s="513"/>
      <c r="Z493" s="513"/>
      <c r="AA493" s="513"/>
      <c r="AB493" s="513"/>
      <c r="AC493" s="513"/>
      <c r="AD493" s="513"/>
      <c r="AE493" s="513"/>
      <c r="AF493" s="513"/>
      <c r="AG493" s="513"/>
      <c r="AH493" s="513"/>
      <c r="AI493" s="513"/>
      <c r="AJ493" s="513"/>
      <c r="AK493" s="513"/>
      <c r="AL493" s="513"/>
      <c r="AM493" s="513"/>
    </row>
    <row r="494" ht="24.0" customHeight="1">
      <c r="A494" s="516"/>
      <c r="B494" s="513"/>
      <c r="C494" s="513"/>
      <c r="D494" s="513"/>
      <c r="E494" s="516"/>
      <c r="F494" s="516"/>
      <c r="G494" s="516"/>
      <c r="H494" s="516"/>
      <c r="I494" s="513"/>
      <c r="J494" s="513"/>
      <c r="K494" s="513"/>
      <c r="L494" s="513"/>
      <c r="M494" s="513"/>
      <c r="N494" s="513"/>
      <c r="O494" s="513"/>
      <c r="P494" s="513"/>
      <c r="Q494" s="513"/>
      <c r="R494" s="513"/>
      <c r="S494" s="513"/>
      <c r="T494" s="513"/>
      <c r="U494" s="513"/>
      <c r="V494" s="513"/>
      <c r="W494" s="513"/>
      <c r="X494" s="513"/>
      <c r="Y494" s="513"/>
      <c r="Z494" s="513"/>
      <c r="AA494" s="513"/>
      <c r="AB494" s="513"/>
      <c r="AC494" s="513"/>
      <c r="AD494" s="513"/>
      <c r="AE494" s="513"/>
      <c r="AF494" s="513"/>
      <c r="AG494" s="513"/>
      <c r="AH494" s="513"/>
      <c r="AI494" s="513"/>
      <c r="AJ494" s="513"/>
      <c r="AK494" s="513"/>
      <c r="AL494" s="513"/>
      <c r="AM494" s="513"/>
    </row>
    <row r="495" ht="24.0" customHeight="1">
      <c r="A495" s="516"/>
      <c r="B495" s="513"/>
      <c r="C495" s="513"/>
      <c r="D495" s="513"/>
      <c r="E495" s="516"/>
      <c r="F495" s="516"/>
      <c r="G495" s="516"/>
      <c r="H495" s="516"/>
      <c r="I495" s="513"/>
      <c r="J495" s="513"/>
      <c r="K495" s="513"/>
      <c r="L495" s="513"/>
      <c r="M495" s="513"/>
      <c r="N495" s="513"/>
      <c r="O495" s="513"/>
      <c r="P495" s="513"/>
      <c r="Q495" s="513"/>
      <c r="R495" s="513"/>
      <c r="S495" s="513"/>
      <c r="T495" s="513"/>
      <c r="U495" s="513"/>
      <c r="V495" s="513"/>
      <c r="W495" s="513"/>
      <c r="X495" s="513"/>
      <c r="Y495" s="513"/>
      <c r="Z495" s="513"/>
      <c r="AA495" s="513"/>
      <c r="AB495" s="513"/>
      <c r="AC495" s="513"/>
      <c r="AD495" s="513"/>
      <c r="AE495" s="513"/>
      <c r="AF495" s="513"/>
      <c r="AG495" s="513"/>
      <c r="AH495" s="513"/>
      <c r="AI495" s="513"/>
      <c r="AJ495" s="513"/>
      <c r="AK495" s="513"/>
      <c r="AL495" s="513"/>
      <c r="AM495" s="513"/>
    </row>
    <row r="496" ht="24.0" customHeight="1">
      <c r="A496" s="516"/>
      <c r="B496" s="513"/>
      <c r="C496" s="513"/>
      <c r="D496" s="513"/>
      <c r="E496" s="516"/>
      <c r="F496" s="516"/>
      <c r="G496" s="516"/>
      <c r="H496" s="516"/>
      <c r="I496" s="513"/>
      <c r="J496" s="513"/>
      <c r="K496" s="513"/>
      <c r="L496" s="513"/>
      <c r="M496" s="513"/>
      <c r="N496" s="513"/>
      <c r="O496" s="513"/>
      <c r="P496" s="513"/>
      <c r="Q496" s="513"/>
      <c r="R496" s="513"/>
      <c r="S496" s="513"/>
      <c r="T496" s="513"/>
      <c r="U496" s="513"/>
      <c r="V496" s="513"/>
      <c r="W496" s="513"/>
      <c r="X496" s="513"/>
      <c r="Y496" s="513"/>
      <c r="Z496" s="513"/>
      <c r="AA496" s="513"/>
      <c r="AB496" s="513"/>
      <c r="AC496" s="513"/>
      <c r="AD496" s="513"/>
      <c r="AE496" s="513"/>
      <c r="AF496" s="513"/>
      <c r="AG496" s="513"/>
      <c r="AH496" s="513"/>
      <c r="AI496" s="513"/>
      <c r="AJ496" s="513"/>
      <c r="AK496" s="513"/>
      <c r="AL496" s="513"/>
      <c r="AM496" s="513"/>
    </row>
    <row r="497" ht="24.0" customHeight="1">
      <c r="A497" s="516"/>
      <c r="B497" s="513"/>
      <c r="C497" s="513"/>
      <c r="D497" s="513"/>
      <c r="E497" s="516"/>
      <c r="F497" s="516"/>
      <c r="G497" s="516"/>
      <c r="H497" s="516"/>
      <c r="I497" s="513"/>
      <c r="J497" s="513"/>
      <c r="K497" s="513"/>
      <c r="L497" s="513"/>
      <c r="M497" s="513"/>
      <c r="N497" s="513"/>
      <c r="O497" s="513"/>
      <c r="P497" s="513"/>
      <c r="Q497" s="513"/>
      <c r="R497" s="513"/>
      <c r="S497" s="513"/>
      <c r="T497" s="513"/>
      <c r="U497" s="513"/>
      <c r="V497" s="513"/>
      <c r="W497" s="513"/>
      <c r="X497" s="513"/>
      <c r="Y497" s="513"/>
      <c r="Z497" s="513"/>
      <c r="AA497" s="513"/>
      <c r="AB497" s="513"/>
      <c r="AC497" s="513"/>
      <c r="AD497" s="513"/>
      <c r="AE497" s="513"/>
      <c r="AF497" s="513"/>
      <c r="AG497" s="513"/>
      <c r="AH497" s="513"/>
      <c r="AI497" s="513"/>
      <c r="AJ497" s="513"/>
      <c r="AK497" s="513"/>
      <c r="AL497" s="513"/>
      <c r="AM497" s="513"/>
    </row>
    <row r="498" ht="24.0" customHeight="1">
      <c r="A498" s="516"/>
      <c r="B498" s="513"/>
      <c r="C498" s="513"/>
      <c r="D498" s="513"/>
      <c r="E498" s="516"/>
      <c r="F498" s="516"/>
      <c r="G498" s="516"/>
      <c r="H498" s="516"/>
      <c r="I498" s="513"/>
      <c r="J498" s="513"/>
      <c r="K498" s="513"/>
      <c r="L498" s="513"/>
      <c r="M498" s="513"/>
      <c r="N498" s="513"/>
      <c r="O498" s="513"/>
      <c r="P498" s="513"/>
      <c r="Q498" s="513"/>
      <c r="R498" s="513"/>
      <c r="S498" s="513"/>
      <c r="T498" s="513"/>
      <c r="U498" s="513"/>
      <c r="V498" s="513"/>
      <c r="W498" s="513"/>
      <c r="X498" s="513"/>
      <c r="Y498" s="513"/>
      <c r="Z498" s="513"/>
      <c r="AA498" s="513"/>
      <c r="AB498" s="513"/>
      <c r="AC498" s="513"/>
      <c r="AD498" s="513"/>
      <c r="AE498" s="513"/>
      <c r="AF498" s="513"/>
      <c r="AG498" s="513"/>
      <c r="AH498" s="513"/>
      <c r="AI498" s="513"/>
      <c r="AJ498" s="513"/>
      <c r="AK498" s="513"/>
      <c r="AL498" s="513"/>
      <c r="AM498" s="513"/>
    </row>
    <row r="499" ht="24.0" customHeight="1">
      <c r="A499" s="516"/>
      <c r="B499" s="513"/>
      <c r="C499" s="513"/>
      <c r="D499" s="513"/>
      <c r="E499" s="516"/>
      <c r="F499" s="516"/>
      <c r="G499" s="516"/>
      <c r="H499" s="516"/>
      <c r="I499" s="513"/>
      <c r="J499" s="513"/>
      <c r="K499" s="513"/>
      <c r="L499" s="513"/>
      <c r="M499" s="513"/>
      <c r="N499" s="513"/>
      <c r="O499" s="513"/>
      <c r="P499" s="513"/>
      <c r="Q499" s="513"/>
      <c r="R499" s="513"/>
      <c r="S499" s="513"/>
      <c r="T499" s="513"/>
      <c r="U499" s="513"/>
      <c r="V499" s="513"/>
      <c r="W499" s="513"/>
      <c r="X499" s="513"/>
      <c r="Y499" s="513"/>
      <c r="Z499" s="513"/>
      <c r="AA499" s="513"/>
      <c r="AB499" s="513"/>
      <c r="AC499" s="513"/>
      <c r="AD499" s="513"/>
      <c r="AE499" s="513"/>
      <c r="AF499" s="513"/>
      <c r="AG499" s="513"/>
      <c r="AH499" s="513"/>
      <c r="AI499" s="513"/>
      <c r="AJ499" s="513"/>
      <c r="AK499" s="513"/>
      <c r="AL499" s="513"/>
      <c r="AM499" s="513"/>
    </row>
    <row r="500" ht="24.0" customHeight="1">
      <c r="A500" s="516"/>
      <c r="B500" s="513"/>
      <c r="C500" s="513"/>
      <c r="D500" s="513"/>
      <c r="E500" s="516"/>
      <c r="F500" s="516"/>
      <c r="G500" s="516"/>
      <c r="H500" s="516"/>
      <c r="I500" s="513"/>
      <c r="J500" s="513"/>
      <c r="K500" s="513"/>
      <c r="L500" s="513"/>
      <c r="M500" s="513"/>
      <c r="N500" s="513"/>
      <c r="O500" s="513"/>
      <c r="P500" s="513"/>
      <c r="Q500" s="513"/>
      <c r="R500" s="513"/>
      <c r="S500" s="513"/>
      <c r="T500" s="513"/>
      <c r="U500" s="513"/>
      <c r="V500" s="513"/>
      <c r="W500" s="513"/>
      <c r="X500" s="513"/>
      <c r="Y500" s="513"/>
      <c r="Z500" s="513"/>
      <c r="AA500" s="513"/>
      <c r="AB500" s="513"/>
      <c r="AC500" s="513"/>
      <c r="AD500" s="513"/>
      <c r="AE500" s="513"/>
      <c r="AF500" s="513"/>
      <c r="AG500" s="513"/>
      <c r="AH500" s="513"/>
      <c r="AI500" s="513"/>
      <c r="AJ500" s="513"/>
      <c r="AK500" s="513"/>
      <c r="AL500" s="513"/>
      <c r="AM500" s="513"/>
    </row>
    <row r="501" ht="24.0" customHeight="1">
      <c r="A501" s="516"/>
      <c r="B501" s="513"/>
      <c r="C501" s="513"/>
      <c r="D501" s="513"/>
      <c r="E501" s="516"/>
      <c r="F501" s="516"/>
      <c r="G501" s="516"/>
      <c r="H501" s="516"/>
      <c r="I501" s="513"/>
      <c r="J501" s="513"/>
      <c r="K501" s="513"/>
      <c r="L501" s="513"/>
      <c r="M501" s="513"/>
      <c r="N501" s="513"/>
      <c r="O501" s="513"/>
      <c r="P501" s="513"/>
      <c r="Q501" s="513"/>
      <c r="R501" s="513"/>
      <c r="S501" s="513"/>
      <c r="T501" s="513"/>
      <c r="U501" s="513"/>
      <c r="V501" s="513"/>
      <c r="W501" s="513"/>
      <c r="X501" s="513"/>
      <c r="Y501" s="513"/>
      <c r="Z501" s="513"/>
      <c r="AA501" s="513"/>
      <c r="AB501" s="513"/>
      <c r="AC501" s="513"/>
      <c r="AD501" s="513"/>
      <c r="AE501" s="513"/>
      <c r="AF501" s="513"/>
      <c r="AG501" s="513"/>
      <c r="AH501" s="513"/>
      <c r="AI501" s="513"/>
      <c r="AJ501" s="513"/>
      <c r="AK501" s="513"/>
      <c r="AL501" s="513"/>
      <c r="AM501" s="513"/>
    </row>
    <row r="502" ht="24.0" customHeight="1">
      <c r="A502" s="516"/>
      <c r="B502" s="513"/>
      <c r="C502" s="513"/>
      <c r="D502" s="513"/>
      <c r="E502" s="516"/>
      <c r="F502" s="516"/>
      <c r="G502" s="516"/>
      <c r="H502" s="516"/>
      <c r="I502" s="513"/>
      <c r="J502" s="513"/>
      <c r="K502" s="513"/>
      <c r="L502" s="513"/>
      <c r="M502" s="513"/>
      <c r="N502" s="513"/>
      <c r="O502" s="513"/>
      <c r="P502" s="513"/>
      <c r="Q502" s="513"/>
      <c r="R502" s="513"/>
      <c r="S502" s="513"/>
      <c r="T502" s="513"/>
      <c r="U502" s="513"/>
      <c r="V502" s="513"/>
      <c r="W502" s="513"/>
      <c r="X502" s="513"/>
      <c r="Y502" s="513"/>
      <c r="Z502" s="513"/>
      <c r="AA502" s="513"/>
      <c r="AB502" s="513"/>
      <c r="AC502" s="513"/>
      <c r="AD502" s="513"/>
      <c r="AE502" s="513"/>
      <c r="AF502" s="513"/>
      <c r="AG502" s="513"/>
      <c r="AH502" s="513"/>
      <c r="AI502" s="513"/>
      <c r="AJ502" s="513"/>
      <c r="AK502" s="513"/>
      <c r="AL502" s="513"/>
      <c r="AM502" s="513"/>
    </row>
    <row r="503" ht="24.0" customHeight="1">
      <c r="A503" s="516"/>
      <c r="B503" s="513"/>
      <c r="C503" s="513"/>
      <c r="D503" s="513"/>
      <c r="E503" s="516"/>
      <c r="F503" s="516"/>
      <c r="G503" s="516"/>
      <c r="H503" s="516"/>
      <c r="I503" s="513"/>
      <c r="J503" s="513"/>
      <c r="K503" s="513"/>
      <c r="L503" s="513"/>
      <c r="M503" s="513"/>
      <c r="N503" s="513"/>
      <c r="O503" s="513"/>
      <c r="P503" s="513"/>
      <c r="Q503" s="513"/>
      <c r="R503" s="513"/>
      <c r="S503" s="513"/>
      <c r="T503" s="513"/>
      <c r="U503" s="513"/>
      <c r="V503" s="513"/>
      <c r="W503" s="513"/>
      <c r="X503" s="513"/>
      <c r="Y503" s="513"/>
      <c r="Z503" s="513"/>
      <c r="AA503" s="513"/>
      <c r="AB503" s="513"/>
      <c r="AC503" s="513"/>
      <c r="AD503" s="513"/>
      <c r="AE503" s="513"/>
      <c r="AF503" s="513"/>
      <c r="AG503" s="513"/>
      <c r="AH503" s="513"/>
      <c r="AI503" s="513"/>
      <c r="AJ503" s="513"/>
      <c r="AK503" s="513"/>
      <c r="AL503" s="513"/>
      <c r="AM503" s="513"/>
    </row>
    <row r="504" ht="24.0" customHeight="1">
      <c r="A504" s="516"/>
      <c r="B504" s="513"/>
      <c r="C504" s="513"/>
      <c r="D504" s="513"/>
      <c r="E504" s="516"/>
      <c r="F504" s="516"/>
      <c r="G504" s="516"/>
      <c r="H504" s="516"/>
      <c r="I504" s="513"/>
      <c r="J504" s="513"/>
      <c r="K504" s="513"/>
      <c r="L504" s="513"/>
      <c r="M504" s="513"/>
      <c r="N504" s="513"/>
      <c r="O504" s="513"/>
      <c r="P504" s="513"/>
      <c r="Q504" s="513"/>
      <c r="R504" s="513"/>
      <c r="S504" s="513"/>
      <c r="T504" s="513"/>
      <c r="U504" s="513"/>
      <c r="V504" s="513"/>
      <c r="W504" s="513"/>
      <c r="X504" s="513"/>
      <c r="Y504" s="513"/>
      <c r="Z504" s="513"/>
      <c r="AA504" s="513"/>
      <c r="AB504" s="513"/>
      <c r="AC504" s="513"/>
      <c r="AD504" s="513"/>
      <c r="AE504" s="513"/>
      <c r="AF504" s="513"/>
      <c r="AG504" s="513"/>
      <c r="AH504" s="513"/>
      <c r="AI504" s="513"/>
      <c r="AJ504" s="513"/>
      <c r="AK504" s="513"/>
      <c r="AL504" s="513"/>
      <c r="AM504" s="513"/>
    </row>
    <row r="505" ht="24.0" customHeight="1">
      <c r="A505" s="516"/>
      <c r="B505" s="513"/>
      <c r="C505" s="513"/>
      <c r="D505" s="513"/>
      <c r="E505" s="516"/>
      <c r="F505" s="516"/>
      <c r="G505" s="516"/>
      <c r="H505" s="516"/>
      <c r="I505" s="513"/>
      <c r="J505" s="513"/>
      <c r="K505" s="513"/>
      <c r="L505" s="513"/>
      <c r="M505" s="513"/>
      <c r="N505" s="513"/>
      <c r="O505" s="513"/>
      <c r="P505" s="513"/>
      <c r="Q505" s="513"/>
      <c r="R505" s="513"/>
      <c r="S505" s="513"/>
      <c r="T505" s="513"/>
      <c r="U505" s="513"/>
      <c r="V505" s="513"/>
      <c r="W505" s="513"/>
      <c r="X505" s="513"/>
      <c r="Y505" s="513"/>
      <c r="Z505" s="513"/>
      <c r="AA505" s="513"/>
      <c r="AB505" s="513"/>
      <c r="AC505" s="513"/>
      <c r="AD505" s="513"/>
      <c r="AE505" s="513"/>
      <c r="AF505" s="513"/>
      <c r="AG505" s="513"/>
      <c r="AH505" s="513"/>
      <c r="AI505" s="513"/>
      <c r="AJ505" s="513"/>
      <c r="AK505" s="513"/>
      <c r="AL505" s="513"/>
      <c r="AM505" s="513"/>
    </row>
    <row r="506" ht="24.0" customHeight="1">
      <c r="A506" s="516"/>
      <c r="B506" s="513"/>
      <c r="C506" s="513"/>
      <c r="D506" s="513"/>
      <c r="E506" s="516"/>
      <c r="F506" s="516"/>
      <c r="G506" s="516"/>
      <c r="H506" s="516"/>
      <c r="I506" s="513"/>
      <c r="J506" s="513"/>
      <c r="K506" s="513"/>
      <c r="L506" s="513"/>
      <c r="M506" s="513"/>
      <c r="N506" s="513"/>
      <c r="O506" s="513"/>
      <c r="P506" s="513"/>
      <c r="Q506" s="513"/>
      <c r="R506" s="513"/>
      <c r="S506" s="513"/>
      <c r="T506" s="513"/>
      <c r="U506" s="513"/>
      <c r="V506" s="513"/>
      <c r="W506" s="513"/>
      <c r="X506" s="513"/>
      <c r="Y506" s="513"/>
      <c r="Z506" s="513"/>
      <c r="AA506" s="513"/>
      <c r="AB506" s="513"/>
      <c r="AC506" s="513"/>
      <c r="AD506" s="513"/>
      <c r="AE506" s="513"/>
      <c r="AF506" s="513"/>
      <c r="AG506" s="513"/>
      <c r="AH506" s="513"/>
      <c r="AI506" s="513"/>
      <c r="AJ506" s="513"/>
      <c r="AK506" s="513"/>
      <c r="AL506" s="513"/>
      <c r="AM506" s="513"/>
    </row>
    <row r="507" ht="24.0" customHeight="1">
      <c r="A507" s="516"/>
      <c r="B507" s="513"/>
      <c r="C507" s="513"/>
      <c r="D507" s="513"/>
      <c r="E507" s="516"/>
      <c r="F507" s="516"/>
      <c r="G507" s="516"/>
      <c r="H507" s="516"/>
      <c r="I507" s="513"/>
      <c r="J507" s="513"/>
      <c r="K507" s="513"/>
      <c r="L507" s="513"/>
      <c r="M507" s="513"/>
      <c r="N507" s="513"/>
      <c r="O507" s="513"/>
      <c r="P507" s="513"/>
      <c r="Q507" s="513"/>
      <c r="R507" s="513"/>
      <c r="S507" s="513"/>
      <c r="T507" s="513"/>
      <c r="U507" s="513"/>
      <c r="V507" s="513"/>
      <c r="W507" s="513"/>
      <c r="X507" s="513"/>
      <c r="Y507" s="513"/>
      <c r="Z507" s="513"/>
      <c r="AA507" s="513"/>
      <c r="AB507" s="513"/>
      <c r="AC507" s="513"/>
      <c r="AD507" s="513"/>
      <c r="AE507" s="513"/>
      <c r="AF507" s="513"/>
      <c r="AG507" s="513"/>
      <c r="AH507" s="513"/>
      <c r="AI507" s="513"/>
      <c r="AJ507" s="513"/>
      <c r="AK507" s="513"/>
      <c r="AL507" s="513"/>
      <c r="AM507" s="513"/>
    </row>
    <row r="508" ht="24.0" customHeight="1">
      <c r="A508" s="516"/>
      <c r="B508" s="513"/>
      <c r="C508" s="513"/>
      <c r="D508" s="513"/>
      <c r="E508" s="516"/>
      <c r="F508" s="516"/>
      <c r="G508" s="516"/>
      <c r="H508" s="516"/>
      <c r="I508" s="513"/>
      <c r="J508" s="513"/>
      <c r="K508" s="513"/>
      <c r="L508" s="513"/>
      <c r="M508" s="513"/>
      <c r="N508" s="513"/>
      <c r="O508" s="513"/>
      <c r="P508" s="513"/>
      <c r="Q508" s="513"/>
      <c r="R508" s="513"/>
      <c r="S508" s="513"/>
      <c r="T508" s="513"/>
      <c r="U508" s="513"/>
      <c r="V508" s="513"/>
      <c r="W508" s="513"/>
      <c r="X508" s="513"/>
      <c r="Y508" s="513"/>
      <c r="Z508" s="513"/>
      <c r="AA508" s="513"/>
      <c r="AB508" s="513"/>
      <c r="AC508" s="513"/>
      <c r="AD508" s="513"/>
      <c r="AE508" s="513"/>
      <c r="AF508" s="513"/>
      <c r="AG508" s="513"/>
      <c r="AH508" s="513"/>
      <c r="AI508" s="513"/>
      <c r="AJ508" s="513"/>
      <c r="AK508" s="513"/>
      <c r="AL508" s="513"/>
      <c r="AM508" s="513"/>
    </row>
    <row r="509" ht="24.0" customHeight="1">
      <c r="A509" s="516"/>
      <c r="B509" s="513"/>
      <c r="C509" s="513"/>
      <c r="D509" s="513"/>
      <c r="E509" s="516"/>
      <c r="F509" s="516"/>
      <c r="G509" s="516"/>
      <c r="H509" s="516"/>
      <c r="I509" s="513"/>
      <c r="J509" s="513"/>
      <c r="K509" s="513"/>
      <c r="L509" s="513"/>
      <c r="M509" s="513"/>
      <c r="N509" s="513"/>
      <c r="O509" s="513"/>
      <c r="P509" s="513"/>
      <c r="Q509" s="513"/>
      <c r="R509" s="513"/>
      <c r="S509" s="513"/>
      <c r="T509" s="513"/>
      <c r="U509" s="513"/>
      <c r="V509" s="513"/>
      <c r="W509" s="513"/>
      <c r="X509" s="513"/>
      <c r="Y509" s="513"/>
      <c r="Z509" s="513"/>
      <c r="AA509" s="513"/>
      <c r="AB509" s="513"/>
      <c r="AC509" s="513"/>
      <c r="AD509" s="513"/>
      <c r="AE509" s="513"/>
      <c r="AF509" s="513"/>
      <c r="AG509" s="513"/>
      <c r="AH509" s="513"/>
      <c r="AI509" s="513"/>
      <c r="AJ509" s="513"/>
      <c r="AK509" s="513"/>
      <c r="AL509" s="513"/>
      <c r="AM509" s="513"/>
    </row>
    <row r="510" ht="24.0" customHeight="1">
      <c r="A510" s="516"/>
      <c r="B510" s="513"/>
      <c r="C510" s="513"/>
      <c r="D510" s="513"/>
      <c r="E510" s="516"/>
      <c r="F510" s="516"/>
      <c r="G510" s="516"/>
      <c r="H510" s="516"/>
      <c r="I510" s="513"/>
      <c r="J510" s="513"/>
      <c r="K510" s="513"/>
      <c r="L510" s="513"/>
      <c r="M510" s="513"/>
      <c r="N510" s="513"/>
      <c r="O510" s="513"/>
      <c r="P510" s="513"/>
      <c r="Q510" s="513"/>
      <c r="R510" s="513"/>
      <c r="S510" s="513"/>
      <c r="T510" s="513"/>
      <c r="U510" s="513"/>
      <c r="V510" s="513"/>
      <c r="W510" s="513"/>
      <c r="X510" s="513"/>
      <c r="Y510" s="513"/>
      <c r="Z510" s="513"/>
      <c r="AA510" s="513"/>
      <c r="AB510" s="513"/>
      <c r="AC510" s="513"/>
      <c r="AD510" s="513"/>
      <c r="AE510" s="513"/>
      <c r="AF510" s="513"/>
      <c r="AG510" s="513"/>
      <c r="AH510" s="513"/>
      <c r="AI510" s="513"/>
      <c r="AJ510" s="513"/>
      <c r="AK510" s="513"/>
      <c r="AL510" s="513"/>
      <c r="AM510" s="513"/>
    </row>
    <row r="511" ht="24.0" customHeight="1">
      <c r="A511" s="516"/>
      <c r="B511" s="513"/>
      <c r="C511" s="513"/>
      <c r="D511" s="513"/>
      <c r="E511" s="516"/>
      <c r="F511" s="516"/>
      <c r="G511" s="516"/>
      <c r="H511" s="516"/>
      <c r="I511" s="513"/>
      <c r="J511" s="513"/>
      <c r="K511" s="513"/>
      <c r="L511" s="513"/>
      <c r="M511" s="513"/>
      <c r="N511" s="513"/>
      <c r="O511" s="513"/>
      <c r="P511" s="513"/>
      <c r="Q511" s="513"/>
      <c r="R511" s="513"/>
      <c r="S511" s="513"/>
      <c r="T511" s="513"/>
      <c r="U511" s="513"/>
      <c r="V511" s="513"/>
      <c r="W511" s="513"/>
      <c r="X511" s="513"/>
      <c r="Y511" s="513"/>
      <c r="Z511" s="513"/>
      <c r="AA511" s="513"/>
      <c r="AB511" s="513"/>
      <c r="AC511" s="513"/>
      <c r="AD511" s="513"/>
      <c r="AE511" s="513"/>
      <c r="AF511" s="513"/>
      <c r="AG511" s="513"/>
      <c r="AH511" s="513"/>
      <c r="AI511" s="513"/>
      <c r="AJ511" s="513"/>
      <c r="AK511" s="513"/>
      <c r="AL511" s="513"/>
      <c r="AM511" s="513"/>
    </row>
    <row r="512" ht="24.0" customHeight="1">
      <c r="A512" s="516"/>
      <c r="B512" s="513"/>
      <c r="C512" s="513"/>
      <c r="D512" s="513"/>
      <c r="E512" s="516"/>
      <c r="F512" s="516"/>
      <c r="G512" s="516"/>
      <c r="H512" s="516"/>
      <c r="I512" s="513"/>
      <c r="J512" s="513"/>
      <c r="K512" s="513"/>
      <c r="L512" s="513"/>
      <c r="M512" s="513"/>
      <c r="N512" s="513"/>
      <c r="O512" s="513"/>
      <c r="P512" s="513"/>
      <c r="Q512" s="513"/>
      <c r="R512" s="513"/>
      <c r="S512" s="513"/>
      <c r="T512" s="513"/>
      <c r="U512" s="513"/>
      <c r="V512" s="513"/>
      <c r="W512" s="513"/>
      <c r="X512" s="513"/>
      <c r="Y512" s="513"/>
      <c r="Z512" s="513"/>
      <c r="AA512" s="513"/>
      <c r="AB512" s="513"/>
      <c r="AC512" s="513"/>
      <c r="AD512" s="513"/>
      <c r="AE512" s="513"/>
      <c r="AF512" s="513"/>
      <c r="AG512" s="513"/>
      <c r="AH512" s="513"/>
      <c r="AI512" s="513"/>
      <c r="AJ512" s="513"/>
      <c r="AK512" s="513"/>
      <c r="AL512" s="513"/>
      <c r="AM512" s="513"/>
    </row>
    <row r="513" ht="24.0" customHeight="1">
      <c r="A513" s="516"/>
      <c r="B513" s="513"/>
      <c r="C513" s="513"/>
      <c r="D513" s="513"/>
      <c r="E513" s="516"/>
      <c r="F513" s="516"/>
      <c r="G513" s="516"/>
      <c r="H513" s="516"/>
      <c r="I513" s="513"/>
      <c r="J513" s="513"/>
      <c r="K513" s="513"/>
      <c r="L513" s="513"/>
      <c r="M513" s="513"/>
      <c r="N513" s="513"/>
      <c r="O513" s="513"/>
      <c r="P513" s="513"/>
      <c r="Q513" s="513"/>
      <c r="R513" s="513"/>
      <c r="S513" s="513"/>
      <c r="T513" s="513"/>
      <c r="U513" s="513"/>
      <c r="V513" s="513"/>
      <c r="W513" s="513"/>
      <c r="X513" s="513"/>
      <c r="Y513" s="513"/>
      <c r="Z513" s="513"/>
      <c r="AA513" s="513"/>
      <c r="AB513" s="513"/>
      <c r="AC513" s="513"/>
      <c r="AD513" s="513"/>
      <c r="AE513" s="513"/>
      <c r="AF513" s="513"/>
      <c r="AG513" s="513"/>
      <c r="AH513" s="513"/>
      <c r="AI513" s="513"/>
      <c r="AJ513" s="513"/>
      <c r="AK513" s="513"/>
      <c r="AL513" s="513"/>
      <c r="AM513" s="513"/>
    </row>
    <row r="514" ht="24.0" customHeight="1">
      <c r="A514" s="516"/>
      <c r="B514" s="513"/>
      <c r="C514" s="513"/>
      <c r="D514" s="513"/>
      <c r="E514" s="516"/>
      <c r="F514" s="516"/>
      <c r="G514" s="516"/>
      <c r="H514" s="516"/>
      <c r="I514" s="513"/>
      <c r="J514" s="513"/>
      <c r="K514" s="513"/>
      <c r="L514" s="513"/>
      <c r="M514" s="513"/>
      <c r="N514" s="513"/>
      <c r="O514" s="513"/>
      <c r="P514" s="513"/>
      <c r="Q514" s="513"/>
      <c r="R514" s="513"/>
      <c r="S514" s="513"/>
      <c r="T514" s="513"/>
      <c r="U514" s="513"/>
      <c r="V514" s="513"/>
      <c r="W514" s="513"/>
      <c r="X514" s="513"/>
      <c r="Y514" s="513"/>
      <c r="Z514" s="513"/>
      <c r="AA514" s="513"/>
      <c r="AB514" s="513"/>
      <c r="AC514" s="513"/>
      <c r="AD514" s="513"/>
      <c r="AE514" s="513"/>
      <c r="AF514" s="513"/>
      <c r="AG514" s="513"/>
      <c r="AH514" s="513"/>
      <c r="AI514" s="513"/>
      <c r="AJ514" s="513"/>
      <c r="AK514" s="513"/>
      <c r="AL514" s="513"/>
      <c r="AM514" s="513"/>
    </row>
    <row r="515" ht="24.0" customHeight="1">
      <c r="A515" s="516"/>
      <c r="B515" s="513"/>
      <c r="C515" s="513"/>
      <c r="D515" s="513"/>
      <c r="E515" s="516"/>
      <c r="F515" s="516"/>
      <c r="G515" s="516"/>
      <c r="H515" s="516"/>
      <c r="I515" s="513"/>
      <c r="J515" s="513"/>
      <c r="K515" s="513"/>
      <c r="L515" s="513"/>
      <c r="M515" s="513"/>
      <c r="N515" s="513"/>
      <c r="O515" s="513"/>
      <c r="P515" s="513"/>
      <c r="Q515" s="513"/>
      <c r="R515" s="513"/>
      <c r="S515" s="513"/>
      <c r="T515" s="513"/>
      <c r="U515" s="513"/>
      <c r="V515" s="513"/>
      <c r="W515" s="513"/>
      <c r="X515" s="513"/>
      <c r="Y515" s="513"/>
      <c r="Z515" s="513"/>
      <c r="AA515" s="513"/>
      <c r="AB515" s="513"/>
      <c r="AC515" s="513"/>
      <c r="AD515" s="513"/>
      <c r="AE515" s="513"/>
      <c r="AF515" s="513"/>
      <c r="AG515" s="513"/>
      <c r="AH515" s="513"/>
      <c r="AI515" s="513"/>
      <c r="AJ515" s="513"/>
      <c r="AK515" s="513"/>
      <c r="AL515" s="513"/>
      <c r="AM515" s="513"/>
    </row>
    <row r="516" ht="24.0" customHeight="1">
      <c r="A516" s="516"/>
      <c r="B516" s="513"/>
      <c r="C516" s="513"/>
      <c r="D516" s="513"/>
      <c r="E516" s="516"/>
      <c r="F516" s="516"/>
      <c r="G516" s="516"/>
      <c r="H516" s="516"/>
      <c r="I516" s="513"/>
      <c r="J516" s="513"/>
      <c r="K516" s="513"/>
      <c r="L516" s="513"/>
      <c r="M516" s="513"/>
      <c r="N516" s="513"/>
      <c r="O516" s="513"/>
      <c r="P516" s="513"/>
      <c r="Q516" s="513"/>
      <c r="R516" s="513"/>
      <c r="S516" s="513"/>
      <c r="T516" s="513"/>
      <c r="U516" s="513"/>
      <c r="V516" s="513"/>
      <c r="W516" s="513"/>
      <c r="X516" s="513"/>
      <c r="Y516" s="513"/>
      <c r="Z516" s="513"/>
      <c r="AA516" s="513"/>
      <c r="AB516" s="513"/>
      <c r="AC516" s="513"/>
      <c r="AD516" s="513"/>
      <c r="AE516" s="513"/>
      <c r="AF516" s="513"/>
      <c r="AG516" s="513"/>
      <c r="AH516" s="513"/>
      <c r="AI516" s="513"/>
      <c r="AJ516" s="513"/>
      <c r="AK516" s="513"/>
      <c r="AL516" s="513"/>
      <c r="AM516" s="513"/>
    </row>
    <row r="517" ht="24.0" customHeight="1">
      <c r="A517" s="516"/>
      <c r="B517" s="513"/>
      <c r="C517" s="513"/>
      <c r="D517" s="513"/>
      <c r="E517" s="516"/>
      <c r="F517" s="516"/>
      <c r="G517" s="516"/>
      <c r="H517" s="516"/>
      <c r="I517" s="513"/>
      <c r="J517" s="513"/>
      <c r="K517" s="513"/>
      <c r="L517" s="513"/>
      <c r="M517" s="513"/>
      <c r="N517" s="513"/>
      <c r="O517" s="513"/>
      <c r="P517" s="513"/>
      <c r="Q517" s="513"/>
      <c r="R517" s="513"/>
      <c r="S517" s="513"/>
      <c r="T517" s="513"/>
      <c r="U517" s="513"/>
      <c r="V517" s="513"/>
      <c r="W517" s="513"/>
      <c r="X517" s="513"/>
      <c r="Y517" s="513"/>
      <c r="Z517" s="513"/>
      <c r="AA517" s="513"/>
      <c r="AB517" s="513"/>
      <c r="AC517" s="513"/>
      <c r="AD517" s="513"/>
      <c r="AE517" s="513"/>
      <c r="AF517" s="513"/>
      <c r="AG517" s="513"/>
      <c r="AH517" s="513"/>
      <c r="AI517" s="513"/>
      <c r="AJ517" s="513"/>
      <c r="AK517" s="513"/>
      <c r="AL517" s="513"/>
      <c r="AM517" s="513"/>
    </row>
    <row r="518" ht="24.0" customHeight="1">
      <c r="A518" s="516"/>
      <c r="B518" s="513"/>
      <c r="C518" s="513"/>
      <c r="D518" s="513"/>
      <c r="E518" s="516"/>
      <c r="F518" s="516"/>
      <c r="G518" s="516"/>
      <c r="H518" s="516"/>
      <c r="I518" s="513"/>
      <c r="J518" s="513"/>
      <c r="K518" s="513"/>
      <c r="L518" s="513"/>
      <c r="M518" s="513"/>
      <c r="N518" s="513"/>
      <c r="O518" s="513"/>
      <c r="P518" s="513"/>
      <c r="Q518" s="513"/>
      <c r="R518" s="513"/>
      <c r="S518" s="513"/>
      <c r="T518" s="513"/>
      <c r="U518" s="513"/>
      <c r="V518" s="513"/>
      <c r="W518" s="513"/>
      <c r="X518" s="513"/>
      <c r="Y518" s="513"/>
      <c r="Z518" s="513"/>
      <c r="AA518" s="513"/>
      <c r="AB518" s="513"/>
      <c r="AC518" s="513"/>
      <c r="AD518" s="513"/>
      <c r="AE518" s="513"/>
      <c r="AF518" s="513"/>
      <c r="AG518" s="513"/>
      <c r="AH518" s="513"/>
      <c r="AI518" s="513"/>
      <c r="AJ518" s="513"/>
      <c r="AK518" s="513"/>
      <c r="AL518" s="513"/>
      <c r="AM518" s="513"/>
    </row>
    <row r="519" ht="24.0" customHeight="1">
      <c r="A519" s="516"/>
      <c r="B519" s="513"/>
      <c r="C519" s="513"/>
      <c r="D519" s="513"/>
      <c r="E519" s="516"/>
      <c r="F519" s="516"/>
      <c r="G519" s="516"/>
      <c r="H519" s="516"/>
      <c r="I519" s="513"/>
      <c r="J519" s="513"/>
      <c r="K519" s="513"/>
      <c r="L519" s="513"/>
      <c r="M519" s="513"/>
      <c r="N519" s="513"/>
      <c r="O519" s="513"/>
      <c r="P519" s="513"/>
      <c r="Q519" s="513"/>
      <c r="R519" s="513"/>
      <c r="S519" s="513"/>
      <c r="T519" s="513"/>
      <c r="U519" s="513"/>
      <c r="V519" s="513"/>
      <c r="W519" s="513"/>
      <c r="X519" s="513"/>
      <c r="Y519" s="513"/>
      <c r="Z519" s="513"/>
      <c r="AA519" s="513"/>
      <c r="AB519" s="513"/>
      <c r="AC519" s="513"/>
      <c r="AD519" s="513"/>
      <c r="AE519" s="513"/>
      <c r="AF519" s="513"/>
      <c r="AG519" s="513"/>
      <c r="AH519" s="513"/>
      <c r="AI519" s="513"/>
      <c r="AJ519" s="513"/>
      <c r="AK519" s="513"/>
      <c r="AL519" s="513"/>
      <c r="AM519" s="513"/>
    </row>
    <row r="520" ht="24.0" customHeight="1">
      <c r="A520" s="516"/>
      <c r="B520" s="513"/>
      <c r="C520" s="513"/>
      <c r="D520" s="513"/>
      <c r="E520" s="516"/>
      <c r="F520" s="516"/>
      <c r="G520" s="516"/>
      <c r="H520" s="516"/>
      <c r="I520" s="513"/>
      <c r="J520" s="513"/>
      <c r="K520" s="513"/>
      <c r="L520" s="513"/>
      <c r="M520" s="513"/>
      <c r="N520" s="513"/>
      <c r="O520" s="513"/>
      <c r="P520" s="513"/>
      <c r="Q520" s="513"/>
      <c r="R520" s="513"/>
      <c r="S520" s="513"/>
      <c r="T520" s="513"/>
      <c r="U520" s="513"/>
      <c r="V520" s="513"/>
      <c r="W520" s="513"/>
      <c r="X520" s="513"/>
      <c r="Y520" s="513"/>
      <c r="Z520" s="513"/>
      <c r="AA520" s="513"/>
      <c r="AB520" s="513"/>
      <c r="AC520" s="513"/>
      <c r="AD520" s="513"/>
      <c r="AE520" s="513"/>
      <c r="AF520" s="513"/>
      <c r="AG520" s="513"/>
      <c r="AH520" s="513"/>
      <c r="AI520" s="513"/>
      <c r="AJ520" s="513"/>
      <c r="AK520" s="513"/>
      <c r="AL520" s="513"/>
      <c r="AM520" s="513"/>
    </row>
    <row r="521" ht="24.0" customHeight="1">
      <c r="A521" s="516"/>
      <c r="B521" s="513"/>
      <c r="C521" s="513"/>
      <c r="D521" s="513"/>
      <c r="E521" s="516"/>
      <c r="F521" s="516"/>
      <c r="G521" s="516"/>
      <c r="H521" s="516"/>
      <c r="I521" s="513"/>
      <c r="J521" s="513"/>
      <c r="K521" s="513"/>
      <c r="L521" s="513"/>
      <c r="M521" s="513"/>
      <c r="N521" s="513"/>
      <c r="O521" s="513"/>
      <c r="P521" s="513"/>
      <c r="Q521" s="513"/>
      <c r="R521" s="513"/>
      <c r="S521" s="513"/>
      <c r="T521" s="513"/>
      <c r="U521" s="513"/>
      <c r="V521" s="513"/>
      <c r="W521" s="513"/>
      <c r="X521" s="513"/>
      <c r="Y521" s="513"/>
      <c r="Z521" s="513"/>
      <c r="AA521" s="513"/>
      <c r="AB521" s="513"/>
      <c r="AC521" s="513"/>
      <c r="AD521" s="513"/>
      <c r="AE521" s="513"/>
      <c r="AF521" s="513"/>
      <c r="AG521" s="513"/>
      <c r="AH521" s="513"/>
      <c r="AI521" s="513"/>
      <c r="AJ521" s="513"/>
      <c r="AK521" s="513"/>
      <c r="AL521" s="513"/>
      <c r="AM521" s="513"/>
    </row>
    <row r="522" ht="24.0" customHeight="1">
      <c r="A522" s="516"/>
      <c r="B522" s="513"/>
      <c r="C522" s="513"/>
      <c r="D522" s="513"/>
      <c r="E522" s="516"/>
      <c r="F522" s="516"/>
      <c r="G522" s="516"/>
      <c r="H522" s="516"/>
      <c r="I522" s="513"/>
      <c r="J522" s="513"/>
      <c r="K522" s="513"/>
      <c r="L522" s="513"/>
      <c r="M522" s="513"/>
      <c r="N522" s="513"/>
      <c r="O522" s="513"/>
      <c r="P522" s="513"/>
      <c r="Q522" s="513"/>
      <c r="R522" s="513"/>
      <c r="S522" s="513"/>
      <c r="T522" s="513"/>
      <c r="U522" s="513"/>
      <c r="V522" s="513"/>
      <c r="W522" s="513"/>
      <c r="X522" s="513"/>
      <c r="Y522" s="513"/>
      <c r="Z522" s="513"/>
      <c r="AA522" s="513"/>
      <c r="AB522" s="513"/>
      <c r="AC522" s="513"/>
      <c r="AD522" s="513"/>
      <c r="AE522" s="513"/>
      <c r="AF522" s="513"/>
      <c r="AG522" s="513"/>
      <c r="AH522" s="513"/>
      <c r="AI522" s="513"/>
      <c r="AJ522" s="513"/>
      <c r="AK522" s="513"/>
      <c r="AL522" s="513"/>
      <c r="AM522" s="513"/>
    </row>
    <row r="523" ht="24.0" customHeight="1">
      <c r="A523" s="516"/>
      <c r="B523" s="513"/>
      <c r="C523" s="513"/>
      <c r="D523" s="513"/>
      <c r="E523" s="516"/>
      <c r="F523" s="516"/>
      <c r="G523" s="516"/>
      <c r="H523" s="516"/>
      <c r="I523" s="513"/>
      <c r="J523" s="513"/>
      <c r="K523" s="513"/>
      <c r="L523" s="513"/>
      <c r="M523" s="513"/>
      <c r="N523" s="513"/>
      <c r="O523" s="513"/>
      <c r="P523" s="513"/>
      <c r="Q523" s="513"/>
      <c r="R523" s="513"/>
      <c r="S523" s="513"/>
      <c r="T523" s="513"/>
      <c r="U523" s="513"/>
      <c r="V523" s="513"/>
      <c r="W523" s="513"/>
      <c r="X523" s="513"/>
      <c r="Y523" s="513"/>
      <c r="Z523" s="513"/>
      <c r="AA523" s="513"/>
      <c r="AB523" s="513"/>
      <c r="AC523" s="513"/>
      <c r="AD523" s="513"/>
      <c r="AE523" s="513"/>
      <c r="AF523" s="513"/>
      <c r="AG523" s="513"/>
      <c r="AH523" s="513"/>
      <c r="AI523" s="513"/>
      <c r="AJ523" s="513"/>
      <c r="AK523" s="513"/>
      <c r="AL523" s="513"/>
      <c r="AM523" s="513"/>
    </row>
    <row r="524" ht="24.0" customHeight="1">
      <c r="A524" s="516"/>
      <c r="B524" s="513"/>
      <c r="C524" s="513"/>
      <c r="D524" s="513"/>
      <c r="E524" s="516"/>
      <c r="F524" s="516"/>
      <c r="G524" s="516"/>
      <c r="H524" s="516"/>
      <c r="I524" s="513"/>
      <c r="J524" s="513"/>
      <c r="K524" s="513"/>
      <c r="L524" s="513"/>
      <c r="M524" s="513"/>
      <c r="N524" s="513"/>
      <c r="O524" s="513"/>
      <c r="P524" s="513"/>
      <c r="Q524" s="513"/>
      <c r="R524" s="513"/>
      <c r="S524" s="513"/>
      <c r="T524" s="513"/>
      <c r="U524" s="513"/>
      <c r="V524" s="513"/>
      <c r="W524" s="513"/>
      <c r="X524" s="513"/>
      <c r="Y524" s="513"/>
      <c r="Z524" s="513"/>
      <c r="AA524" s="513"/>
      <c r="AB524" s="513"/>
      <c r="AC524" s="513"/>
      <c r="AD524" s="513"/>
      <c r="AE524" s="513"/>
      <c r="AF524" s="513"/>
      <c r="AG524" s="513"/>
      <c r="AH524" s="513"/>
      <c r="AI524" s="513"/>
      <c r="AJ524" s="513"/>
      <c r="AK524" s="513"/>
      <c r="AL524" s="513"/>
      <c r="AM524" s="513"/>
    </row>
    <row r="525" ht="24.0" customHeight="1">
      <c r="A525" s="516"/>
      <c r="B525" s="513"/>
      <c r="C525" s="513"/>
      <c r="D525" s="513"/>
      <c r="E525" s="516"/>
      <c r="F525" s="516"/>
      <c r="G525" s="516"/>
      <c r="H525" s="516"/>
      <c r="I525" s="513"/>
      <c r="J525" s="513"/>
      <c r="K525" s="513"/>
      <c r="L525" s="513"/>
      <c r="M525" s="513"/>
      <c r="N525" s="513"/>
      <c r="O525" s="513"/>
      <c r="P525" s="513"/>
      <c r="Q525" s="513"/>
      <c r="R525" s="513"/>
      <c r="S525" s="513"/>
      <c r="T525" s="513"/>
      <c r="U525" s="513"/>
      <c r="V525" s="513"/>
      <c r="W525" s="513"/>
      <c r="X525" s="513"/>
      <c r="Y525" s="513"/>
      <c r="Z525" s="513"/>
      <c r="AA525" s="513"/>
      <c r="AB525" s="513"/>
      <c r="AC525" s="513"/>
      <c r="AD525" s="513"/>
      <c r="AE525" s="513"/>
      <c r="AF525" s="513"/>
      <c r="AG525" s="513"/>
      <c r="AH525" s="513"/>
      <c r="AI525" s="513"/>
      <c r="AJ525" s="513"/>
      <c r="AK525" s="513"/>
      <c r="AL525" s="513"/>
      <c r="AM525" s="513"/>
    </row>
    <row r="526" ht="24.0" customHeight="1">
      <c r="A526" s="516"/>
      <c r="B526" s="513"/>
      <c r="C526" s="513"/>
      <c r="D526" s="513"/>
      <c r="E526" s="516"/>
      <c r="F526" s="516"/>
      <c r="G526" s="516"/>
      <c r="H526" s="516"/>
      <c r="I526" s="513"/>
      <c r="J526" s="513"/>
      <c r="K526" s="513"/>
      <c r="L526" s="513"/>
      <c r="M526" s="513"/>
      <c r="N526" s="513"/>
      <c r="O526" s="513"/>
      <c r="P526" s="513"/>
      <c r="Q526" s="513"/>
      <c r="R526" s="513"/>
      <c r="S526" s="513"/>
      <c r="T526" s="513"/>
      <c r="U526" s="513"/>
      <c r="V526" s="513"/>
      <c r="W526" s="513"/>
      <c r="X526" s="513"/>
      <c r="Y526" s="513"/>
      <c r="Z526" s="513"/>
      <c r="AA526" s="513"/>
      <c r="AB526" s="513"/>
      <c r="AC526" s="513"/>
      <c r="AD526" s="513"/>
      <c r="AE526" s="513"/>
      <c r="AF526" s="513"/>
      <c r="AG526" s="513"/>
      <c r="AH526" s="513"/>
      <c r="AI526" s="513"/>
      <c r="AJ526" s="513"/>
      <c r="AK526" s="513"/>
      <c r="AL526" s="513"/>
      <c r="AM526" s="513"/>
    </row>
    <row r="527" ht="24.0" customHeight="1">
      <c r="A527" s="516"/>
      <c r="B527" s="513"/>
      <c r="C527" s="513"/>
      <c r="D527" s="513"/>
      <c r="E527" s="516"/>
      <c r="F527" s="516"/>
      <c r="G527" s="516"/>
      <c r="H527" s="516"/>
      <c r="I527" s="513"/>
      <c r="J527" s="513"/>
      <c r="K527" s="513"/>
      <c r="L527" s="513"/>
      <c r="M527" s="513"/>
      <c r="N527" s="513"/>
      <c r="O527" s="513"/>
      <c r="P527" s="513"/>
      <c r="Q527" s="513"/>
      <c r="R527" s="513"/>
      <c r="S527" s="513"/>
      <c r="T527" s="513"/>
      <c r="U527" s="513"/>
      <c r="V527" s="513"/>
      <c r="W527" s="513"/>
      <c r="X527" s="513"/>
      <c r="Y527" s="513"/>
      <c r="Z527" s="513"/>
      <c r="AA527" s="513"/>
      <c r="AB527" s="513"/>
      <c r="AC527" s="513"/>
      <c r="AD527" s="513"/>
      <c r="AE527" s="513"/>
      <c r="AF527" s="513"/>
      <c r="AG527" s="513"/>
      <c r="AH527" s="513"/>
      <c r="AI527" s="513"/>
      <c r="AJ527" s="513"/>
      <c r="AK527" s="513"/>
      <c r="AL527" s="513"/>
      <c r="AM527" s="513"/>
    </row>
    <row r="528" ht="24.0" customHeight="1">
      <c r="A528" s="516"/>
      <c r="B528" s="513"/>
      <c r="C528" s="513"/>
      <c r="D528" s="513"/>
      <c r="E528" s="516"/>
      <c r="F528" s="516"/>
      <c r="G528" s="516"/>
      <c r="H528" s="516"/>
      <c r="I528" s="513"/>
      <c r="J528" s="513"/>
      <c r="K528" s="513"/>
      <c r="L528" s="513"/>
      <c r="M528" s="513"/>
      <c r="N528" s="513"/>
      <c r="O528" s="513"/>
      <c r="P528" s="513"/>
      <c r="Q528" s="513"/>
      <c r="R528" s="513"/>
      <c r="S528" s="513"/>
      <c r="T528" s="513"/>
      <c r="U528" s="513"/>
      <c r="V528" s="513"/>
      <c r="W528" s="513"/>
      <c r="X528" s="513"/>
      <c r="Y528" s="513"/>
      <c r="Z528" s="513"/>
      <c r="AA528" s="513"/>
      <c r="AB528" s="513"/>
      <c r="AC528" s="513"/>
      <c r="AD528" s="513"/>
      <c r="AE528" s="513"/>
      <c r="AF528" s="513"/>
      <c r="AG528" s="513"/>
      <c r="AH528" s="513"/>
      <c r="AI528" s="513"/>
      <c r="AJ528" s="513"/>
      <c r="AK528" s="513"/>
      <c r="AL528" s="513"/>
      <c r="AM528" s="513"/>
    </row>
    <row r="529" ht="24.0" customHeight="1">
      <c r="A529" s="516"/>
      <c r="B529" s="513"/>
      <c r="C529" s="513"/>
      <c r="D529" s="513"/>
      <c r="E529" s="516"/>
      <c r="F529" s="516"/>
      <c r="G529" s="516"/>
      <c r="H529" s="516"/>
      <c r="I529" s="513"/>
      <c r="J529" s="513"/>
      <c r="K529" s="513"/>
      <c r="L529" s="513"/>
      <c r="M529" s="513"/>
      <c r="N529" s="513"/>
      <c r="O529" s="513"/>
      <c r="P529" s="513"/>
      <c r="Q529" s="513"/>
      <c r="R529" s="513"/>
      <c r="S529" s="513"/>
      <c r="T529" s="513"/>
      <c r="U529" s="513"/>
      <c r="V529" s="513"/>
      <c r="W529" s="513"/>
      <c r="X529" s="513"/>
      <c r="Y529" s="513"/>
      <c r="Z529" s="513"/>
      <c r="AA529" s="513"/>
      <c r="AB529" s="513"/>
      <c r="AC529" s="513"/>
      <c r="AD529" s="513"/>
      <c r="AE529" s="513"/>
      <c r="AF529" s="513"/>
      <c r="AG529" s="513"/>
      <c r="AH529" s="513"/>
      <c r="AI529" s="513"/>
      <c r="AJ529" s="513"/>
      <c r="AK529" s="513"/>
      <c r="AL529" s="513"/>
      <c r="AM529" s="513"/>
    </row>
    <row r="530" ht="24.0" customHeight="1">
      <c r="A530" s="516"/>
      <c r="B530" s="513"/>
      <c r="C530" s="513"/>
      <c r="D530" s="513"/>
      <c r="E530" s="516"/>
      <c r="F530" s="516"/>
      <c r="G530" s="516"/>
      <c r="H530" s="516"/>
      <c r="I530" s="513"/>
      <c r="J530" s="513"/>
      <c r="K530" s="513"/>
      <c r="L530" s="513"/>
      <c r="M530" s="513"/>
      <c r="N530" s="513"/>
      <c r="O530" s="513"/>
      <c r="P530" s="513"/>
      <c r="Q530" s="513"/>
      <c r="R530" s="513"/>
      <c r="S530" s="513"/>
      <c r="T530" s="513"/>
      <c r="U530" s="513"/>
      <c r="V530" s="513"/>
      <c r="W530" s="513"/>
      <c r="X530" s="513"/>
      <c r="Y530" s="513"/>
      <c r="Z530" s="513"/>
      <c r="AA530" s="513"/>
      <c r="AB530" s="513"/>
      <c r="AC530" s="513"/>
      <c r="AD530" s="513"/>
      <c r="AE530" s="513"/>
      <c r="AF530" s="513"/>
      <c r="AG530" s="513"/>
      <c r="AH530" s="513"/>
      <c r="AI530" s="513"/>
      <c r="AJ530" s="513"/>
      <c r="AK530" s="513"/>
      <c r="AL530" s="513"/>
      <c r="AM530" s="513"/>
    </row>
    <row r="531" ht="24.0" customHeight="1">
      <c r="A531" s="516"/>
      <c r="B531" s="513"/>
      <c r="C531" s="513"/>
      <c r="D531" s="513"/>
      <c r="E531" s="516"/>
      <c r="F531" s="516"/>
      <c r="G531" s="516"/>
      <c r="H531" s="516"/>
      <c r="I531" s="513"/>
      <c r="J531" s="513"/>
      <c r="K531" s="513"/>
      <c r="L531" s="513"/>
      <c r="M531" s="513"/>
      <c r="N531" s="513"/>
      <c r="O531" s="513"/>
      <c r="P531" s="513"/>
      <c r="Q531" s="513"/>
      <c r="R531" s="513"/>
      <c r="S531" s="513"/>
      <c r="T531" s="513"/>
      <c r="U531" s="513"/>
      <c r="V531" s="513"/>
      <c r="W531" s="513"/>
      <c r="X531" s="513"/>
      <c r="Y531" s="513"/>
      <c r="Z531" s="513"/>
      <c r="AA531" s="513"/>
      <c r="AB531" s="513"/>
      <c r="AC531" s="513"/>
      <c r="AD531" s="513"/>
      <c r="AE531" s="513"/>
      <c r="AF531" s="513"/>
      <c r="AG531" s="513"/>
      <c r="AH531" s="513"/>
      <c r="AI531" s="513"/>
      <c r="AJ531" s="513"/>
      <c r="AK531" s="513"/>
      <c r="AL531" s="513"/>
      <c r="AM531" s="513"/>
    </row>
    <row r="532" ht="24.0" customHeight="1">
      <c r="A532" s="516"/>
      <c r="B532" s="513"/>
      <c r="C532" s="513"/>
      <c r="D532" s="513"/>
      <c r="E532" s="516"/>
      <c r="F532" s="516"/>
      <c r="G532" s="516"/>
      <c r="H532" s="516"/>
      <c r="I532" s="513"/>
      <c r="J532" s="513"/>
      <c r="K532" s="513"/>
      <c r="L532" s="513"/>
      <c r="M532" s="513"/>
      <c r="N532" s="513"/>
      <c r="O532" s="513"/>
      <c r="P532" s="513"/>
      <c r="Q532" s="513"/>
      <c r="R532" s="513"/>
      <c r="S532" s="513"/>
      <c r="T532" s="513"/>
      <c r="U532" s="513"/>
      <c r="V532" s="513"/>
      <c r="W532" s="513"/>
      <c r="X532" s="513"/>
      <c r="Y532" s="513"/>
      <c r="Z532" s="513"/>
      <c r="AA532" s="513"/>
      <c r="AB532" s="513"/>
      <c r="AC532" s="513"/>
      <c r="AD532" s="513"/>
      <c r="AE532" s="513"/>
      <c r="AF532" s="513"/>
      <c r="AG532" s="513"/>
      <c r="AH532" s="513"/>
      <c r="AI532" s="513"/>
      <c r="AJ532" s="513"/>
      <c r="AK532" s="513"/>
      <c r="AL532" s="513"/>
      <c r="AM532" s="513"/>
    </row>
    <row r="533" ht="24.0" customHeight="1">
      <c r="A533" s="516"/>
      <c r="B533" s="513"/>
      <c r="C533" s="513"/>
      <c r="D533" s="513"/>
      <c r="E533" s="516"/>
      <c r="F533" s="516"/>
      <c r="G533" s="516"/>
      <c r="H533" s="516"/>
      <c r="I533" s="513"/>
      <c r="J533" s="513"/>
      <c r="K533" s="513"/>
      <c r="L533" s="513"/>
      <c r="M533" s="513"/>
      <c r="N533" s="513"/>
      <c r="O533" s="513"/>
      <c r="P533" s="513"/>
      <c r="Q533" s="513"/>
      <c r="R533" s="513"/>
      <c r="S533" s="513"/>
      <c r="T533" s="513"/>
      <c r="U533" s="513"/>
      <c r="V533" s="513"/>
      <c r="W533" s="513"/>
      <c r="X533" s="513"/>
      <c r="Y533" s="513"/>
      <c r="Z533" s="513"/>
      <c r="AA533" s="513"/>
      <c r="AB533" s="513"/>
      <c r="AC533" s="513"/>
      <c r="AD533" s="513"/>
      <c r="AE533" s="513"/>
      <c r="AF533" s="513"/>
      <c r="AG533" s="513"/>
      <c r="AH533" s="513"/>
      <c r="AI533" s="513"/>
      <c r="AJ533" s="513"/>
      <c r="AK533" s="513"/>
      <c r="AL533" s="513"/>
      <c r="AM533" s="513"/>
    </row>
    <row r="534" ht="24.0" customHeight="1">
      <c r="A534" s="516"/>
      <c r="B534" s="513"/>
      <c r="C534" s="513"/>
      <c r="D534" s="513"/>
      <c r="E534" s="516"/>
      <c r="F534" s="516"/>
      <c r="G534" s="516"/>
      <c r="H534" s="516"/>
      <c r="I534" s="513"/>
      <c r="J534" s="513"/>
      <c r="K534" s="513"/>
      <c r="L534" s="513"/>
      <c r="M534" s="513"/>
      <c r="N534" s="513"/>
      <c r="O534" s="513"/>
      <c r="P534" s="513"/>
      <c r="Q534" s="513"/>
      <c r="R534" s="513"/>
      <c r="S534" s="513"/>
      <c r="T534" s="513"/>
      <c r="U534" s="513"/>
      <c r="V534" s="513"/>
      <c r="W534" s="513"/>
      <c r="X534" s="513"/>
      <c r="Y534" s="513"/>
      <c r="Z534" s="513"/>
      <c r="AA534" s="513"/>
      <c r="AB534" s="513"/>
      <c r="AC534" s="513"/>
      <c r="AD534" s="513"/>
      <c r="AE534" s="513"/>
      <c r="AF534" s="513"/>
      <c r="AG534" s="513"/>
      <c r="AH534" s="513"/>
      <c r="AI534" s="513"/>
      <c r="AJ534" s="513"/>
      <c r="AK534" s="513"/>
      <c r="AL534" s="513"/>
      <c r="AM534" s="513"/>
    </row>
    <row r="535" ht="24.0" customHeight="1">
      <c r="A535" s="516"/>
      <c r="B535" s="513"/>
      <c r="C535" s="513"/>
      <c r="D535" s="513"/>
      <c r="E535" s="516"/>
      <c r="F535" s="516"/>
      <c r="G535" s="516"/>
      <c r="H535" s="516"/>
      <c r="I535" s="513"/>
      <c r="J535" s="513"/>
      <c r="K535" s="513"/>
      <c r="L535" s="513"/>
      <c r="M535" s="513"/>
      <c r="N535" s="513"/>
      <c r="O535" s="513"/>
      <c r="P535" s="513"/>
      <c r="Q535" s="513"/>
      <c r="R535" s="513"/>
      <c r="S535" s="513"/>
      <c r="T535" s="513"/>
      <c r="U535" s="513"/>
      <c r="V535" s="513"/>
      <c r="W535" s="513"/>
      <c r="X535" s="513"/>
      <c r="Y535" s="513"/>
      <c r="Z535" s="513"/>
      <c r="AA535" s="513"/>
      <c r="AB535" s="513"/>
      <c r="AC535" s="513"/>
      <c r="AD535" s="513"/>
      <c r="AE535" s="513"/>
      <c r="AF535" s="513"/>
      <c r="AG535" s="513"/>
      <c r="AH535" s="513"/>
      <c r="AI535" s="513"/>
      <c r="AJ535" s="513"/>
      <c r="AK535" s="513"/>
      <c r="AL535" s="513"/>
      <c r="AM535" s="513"/>
    </row>
    <row r="536" ht="24.0" customHeight="1">
      <c r="A536" s="516"/>
      <c r="B536" s="513"/>
      <c r="C536" s="513"/>
      <c r="D536" s="513"/>
      <c r="E536" s="516"/>
      <c r="F536" s="516"/>
      <c r="G536" s="516"/>
      <c r="H536" s="516"/>
      <c r="I536" s="513"/>
      <c r="J536" s="513"/>
      <c r="K536" s="513"/>
      <c r="L536" s="513"/>
      <c r="M536" s="513"/>
      <c r="N536" s="513"/>
      <c r="O536" s="513"/>
      <c r="P536" s="513"/>
      <c r="Q536" s="513"/>
      <c r="R536" s="513"/>
      <c r="S536" s="513"/>
      <c r="T536" s="513"/>
      <c r="U536" s="513"/>
      <c r="V536" s="513"/>
      <c r="W536" s="513"/>
      <c r="X536" s="513"/>
      <c r="Y536" s="513"/>
      <c r="Z536" s="513"/>
      <c r="AA536" s="513"/>
      <c r="AB536" s="513"/>
      <c r="AC536" s="513"/>
      <c r="AD536" s="513"/>
      <c r="AE536" s="513"/>
      <c r="AF536" s="513"/>
      <c r="AG536" s="513"/>
      <c r="AH536" s="513"/>
      <c r="AI536" s="513"/>
      <c r="AJ536" s="513"/>
      <c r="AK536" s="513"/>
      <c r="AL536" s="513"/>
      <c r="AM536" s="513"/>
    </row>
    <row r="537" ht="24.0" customHeight="1">
      <c r="A537" s="516"/>
      <c r="B537" s="513"/>
      <c r="C537" s="513"/>
      <c r="D537" s="513"/>
      <c r="E537" s="516"/>
      <c r="F537" s="516"/>
      <c r="G537" s="516"/>
      <c r="H537" s="516"/>
      <c r="I537" s="513"/>
      <c r="J537" s="513"/>
      <c r="K537" s="513"/>
      <c r="L537" s="513"/>
      <c r="M537" s="513"/>
      <c r="N537" s="513"/>
      <c r="O537" s="513"/>
      <c r="P537" s="513"/>
      <c r="Q537" s="513"/>
      <c r="R537" s="513"/>
      <c r="S537" s="513"/>
      <c r="T537" s="513"/>
      <c r="U537" s="513"/>
      <c r="V537" s="513"/>
      <c r="W537" s="513"/>
      <c r="X537" s="513"/>
      <c r="Y537" s="513"/>
      <c r="Z537" s="513"/>
      <c r="AA537" s="513"/>
      <c r="AB537" s="513"/>
      <c r="AC537" s="513"/>
      <c r="AD537" s="513"/>
      <c r="AE537" s="513"/>
      <c r="AF537" s="513"/>
      <c r="AG537" s="513"/>
      <c r="AH537" s="513"/>
      <c r="AI537" s="513"/>
      <c r="AJ537" s="513"/>
      <c r="AK537" s="513"/>
      <c r="AL537" s="513"/>
      <c r="AM537" s="513"/>
    </row>
    <row r="538" ht="24.0" customHeight="1">
      <c r="A538" s="516"/>
      <c r="B538" s="513"/>
      <c r="C538" s="513"/>
      <c r="D538" s="513"/>
      <c r="E538" s="516"/>
      <c r="F538" s="516"/>
      <c r="G538" s="516"/>
      <c r="H538" s="516"/>
      <c r="I538" s="513"/>
      <c r="J538" s="513"/>
      <c r="K538" s="513"/>
      <c r="L538" s="513"/>
      <c r="M538" s="513"/>
      <c r="N538" s="513"/>
      <c r="O538" s="513"/>
      <c r="P538" s="513"/>
      <c r="Q538" s="513"/>
      <c r="R538" s="513"/>
      <c r="S538" s="513"/>
      <c r="T538" s="513"/>
      <c r="U538" s="513"/>
      <c r="V538" s="513"/>
      <c r="W538" s="513"/>
      <c r="X538" s="513"/>
      <c r="Y538" s="513"/>
      <c r="Z538" s="513"/>
      <c r="AA538" s="513"/>
      <c r="AB538" s="513"/>
      <c r="AC538" s="513"/>
      <c r="AD538" s="513"/>
      <c r="AE538" s="513"/>
      <c r="AF538" s="513"/>
      <c r="AG538" s="513"/>
      <c r="AH538" s="513"/>
      <c r="AI538" s="513"/>
      <c r="AJ538" s="513"/>
      <c r="AK538" s="513"/>
      <c r="AL538" s="513"/>
      <c r="AM538" s="513"/>
    </row>
    <row r="539" ht="24.0" customHeight="1">
      <c r="A539" s="516"/>
      <c r="B539" s="513"/>
      <c r="C539" s="513"/>
      <c r="D539" s="513"/>
      <c r="E539" s="516"/>
      <c r="F539" s="516"/>
      <c r="G539" s="516"/>
      <c r="H539" s="516"/>
      <c r="I539" s="513"/>
      <c r="J539" s="513"/>
      <c r="K539" s="513"/>
      <c r="L539" s="513"/>
      <c r="M539" s="513"/>
      <c r="N539" s="513"/>
      <c r="O539" s="513"/>
      <c r="P539" s="513"/>
      <c r="Q539" s="513"/>
      <c r="R539" s="513"/>
      <c r="S539" s="513"/>
      <c r="T539" s="513"/>
      <c r="U539" s="513"/>
      <c r="V539" s="513"/>
      <c r="W539" s="513"/>
      <c r="X539" s="513"/>
      <c r="Y539" s="513"/>
      <c r="Z539" s="513"/>
      <c r="AA539" s="513"/>
      <c r="AB539" s="513"/>
      <c r="AC539" s="513"/>
      <c r="AD539" s="513"/>
      <c r="AE539" s="513"/>
      <c r="AF539" s="513"/>
      <c r="AG539" s="513"/>
      <c r="AH539" s="513"/>
      <c r="AI539" s="513"/>
      <c r="AJ539" s="513"/>
      <c r="AK539" s="513"/>
      <c r="AL539" s="513"/>
      <c r="AM539" s="513"/>
    </row>
    <row r="540" ht="24.0" customHeight="1">
      <c r="A540" s="516"/>
      <c r="B540" s="513"/>
      <c r="C540" s="513"/>
      <c r="D540" s="513"/>
      <c r="E540" s="516"/>
      <c r="F540" s="516"/>
      <c r="G540" s="516"/>
      <c r="H540" s="516"/>
      <c r="I540" s="513"/>
      <c r="J540" s="513"/>
      <c r="K540" s="513"/>
      <c r="L540" s="513"/>
      <c r="M540" s="513"/>
      <c r="N540" s="513"/>
      <c r="O540" s="513"/>
      <c r="P540" s="513"/>
      <c r="Q540" s="513"/>
      <c r="R540" s="513"/>
      <c r="S540" s="513"/>
      <c r="T540" s="513"/>
      <c r="U540" s="513"/>
      <c r="V540" s="513"/>
      <c r="W540" s="513"/>
      <c r="X540" s="513"/>
      <c r="Y540" s="513"/>
      <c r="Z540" s="513"/>
      <c r="AA540" s="513"/>
      <c r="AB540" s="513"/>
      <c r="AC540" s="513"/>
      <c r="AD540" s="513"/>
      <c r="AE540" s="513"/>
      <c r="AF540" s="513"/>
      <c r="AG540" s="513"/>
      <c r="AH540" s="513"/>
      <c r="AI540" s="513"/>
      <c r="AJ540" s="513"/>
      <c r="AK540" s="513"/>
      <c r="AL540" s="513"/>
      <c r="AM540" s="513"/>
    </row>
    <row r="541" ht="24.0" customHeight="1">
      <c r="A541" s="516"/>
      <c r="B541" s="513"/>
      <c r="C541" s="513"/>
      <c r="D541" s="513"/>
      <c r="E541" s="516"/>
      <c r="F541" s="516"/>
      <c r="G541" s="516"/>
      <c r="H541" s="516"/>
      <c r="I541" s="513"/>
      <c r="J541" s="513"/>
      <c r="K541" s="513"/>
      <c r="L541" s="513"/>
      <c r="M541" s="513"/>
      <c r="N541" s="513"/>
      <c r="O541" s="513"/>
      <c r="P541" s="513"/>
      <c r="Q541" s="513"/>
      <c r="R541" s="513"/>
      <c r="S541" s="513"/>
      <c r="T541" s="513"/>
      <c r="U541" s="513"/>
      <c r="V541" s="513"/>
      <c r="W541" s="513"/>
      <c r="X541" s="513"/>
      <c r="Y541" s="513"/>
      <c r="Z541" s="513"/>
      <c r="AA541" s="513"/>
      <c r="AB541" s="513"/>
      <c r="AC541" s="513"/>
      <c r="AD541" s="513"/>
      <c r="AE541" s="513"/>
      <c r="AF541" s="513"/>
      <c r="AG541" s="513"/>
      <c r="AH541" s="513"/>
      <c r="AI541" s="513"/>
      <c r="AJ541" s="513"/>
      <c r="AK541" s="513"/>
      <c r="AL541" s="513"/>
      <c r="AM541" s="513"/>
    </row>
    <row r="542" ht="24.0" customHeight="1">
      <c r="A542" s="516"/>
      <c r="B542" s="513"/>
      <c r="C542" s="513"/>
      <c r="D542" s="513"/>
      <c r="E542" s="516"/>
      <c r="F542" s="516"/>
      <c r="G542" s="516"/>
      <c r="H542" s="516"/>
      <c r="I542" s="513"/>
      <c r="J542" s="513"/>
      <c r="K542" s="513"/>
      <c r="L542" s="513"/>
      <c r="M542" s="513"/>
      <c r="N542" s="513"/>
      <c r="O542" s="513"/>
      <c r="P542" s="513"/>
      <c r="Q542" s="513"/>
      <c r="R542" s="513"/>
      <c r="S542" s="513"/>
      <c r="T542" s="513"/>
      <c r="U542" s="513"/>
      <c r="V542" s="513"/>
      <c r="W542" s="513"/>
      <c r="X542" s="513"/>
      <c r="Y542" s="513"/>
      <c r="Z542" s="513"/>
      <c r="AA542" s="513"/>
      <c r="AB542" s="513"/>
      <c r="AC542" s="513"/>
      <c r="AD542" s="513"/>
      <c r="AE542" s="513"/>
      <c r="AF542" s="513"/>
      <c r="AG542" s="513"/>
      <c r="AH542" s="513"/>
      <c r="AI542" s="513"/>
      <c r="AJ542" s="513"/>
      <c r="AK542" s="513"/>
      <c r="AL542" s="513"/>
      <c r="AM542" s="513"/>
    </row>
    <row r="543" ht="24.0" customHeight="1">
      <c r="A543" s="516"/>
      <c r="B543" s="513"/>
      <c r="C543" s="513"/>
      <c r="D543" s="513"/>
      <c r="E543" s="516"/>
      <c r="F543" s="516"/>
      <c r="G543" s="516"/>
      <c r="H543" s="516"/>
      <c r="I543" s="513"/>
      <c r="J543" s="513"/>
      <c r="K543" s="513"/>
      <c r="L543" s="513"/>
      <c r="M543" s="513"/>
      <c r="N543" s="513"/>
      <c r="O543" s="513"/>
      <c r="P543" s="513"/>
      <c r="Q543" s="513"/>
      <c r="R543" s="513"/>
      <c r="S543" s="513"/>
      <c r="T543" s="513"/>
      <c r="U543" s="513"/>
      <c r="V543" s="513"/>
      <c r="W543" s="513"/>
      <c r="X543" s="513"/>
      <c r="Y543" s="513"/>
      <c r="Z543" s="513"/>
      <c r="AA543" s="513"/>
      <c r="AB543" s="513"/>
      <c r="AC543" s="513"/>
      <c r="AD543" s="513"/>
      <c r="AE543" s="513"/>
      <c r="AF543" s="513"/>
      <c r="AG543" s="513"/>
      <c r="AH543" s="513"/>
      <c r="AI543" s="513"/>
      <c r="AJ543" s="513"/>
      <c r="AK543" s="513"/>
      <c r="AL543" s="513"/>
      <c r="AM543" s="513"/>
    </row>
    <row r="544" ht="24.0" customHeight="1">
      <c r="A544" s="516"/>
      <c r="B544" s="513"/>
      <c r="C544" s="513"/>
      <c r="D544" s="513"/>
      <c r="E544" s="516"/>
      <c r="F544" s="516"/>
      <c r="G544" s="516"/>
      <c r="H544" s="516"/>
      <c r="I544" s="513"/>
      <c r="J544" s="513"/>
      <c r="K544" s="513"/>
      <c r="L544" s="513"/>
      <c r="M544" s="513"/>
      <c r="N544" s="513"/>
      <c r="O544" s="513"/>
      <c r="P544" s="513"/>
      <c r="Q544" s="513"/>
      <c r="R544" s="513"/>
      <c r="S544" s="513"/>
      <c r="T544" s="513"/>
      <c r="U544" s="513"/>
      <c r="V544" s="513"/>
      <c r="W544" s="513"/>
      <c r="X544" s="513"/>
      <c r="Y544" s="513"/>
      <c r="Z544" s="513"/>
      <c r="AA544" s="513"/>
      <c r="AB544" s="513"/>
      <c r="AC544" s="513"/>
      <c r="AD544" s="513"/>
      <c r="AE544" s="513"/>
      <c r="AF544" s="513"/>
      <c r="AG544" s="513"/>
      <c r="AH544" s="513"/>
      <c r="AI544" s="513"/>
      <c r="AJ544" s="513"/>
      <c r="AK544" s="513"/>
      <c r="AL544" s="513"/>
      <c r="AM544" s="513"/>
    </row>
    <row r="545" ht="24.0" customHeight="1">
      <c r="A545" s="516"/>
      <c r="B545" s="513"/>
      <c r="C545" s="513"/>
      <c r="D545" s="513"/>
      <c r="E545" s="516"/>
      <c r="F545" s="516"/>
      <c r="G545" s="516"/>
      <c r="H545" s="516"/>
      <c r="I545" s="513"/>
      <c r="J545" s="513"/>
      <c r="K545" s="513"/>
      <c r="L545" s="513"/>
      <c r="M545" s="513"/>
      <c r="N545" s="513"/>
      <c r="O545" s="513"/>
      <c r="P545" s="513"/>
      <c r="Q545" s="513"/>
      <c r="R545" s="513"/>
      <c r="S545" s="513"/>
      <c r="T545" s="513"/>
      <c r="U545" s="513"/>
      <c r="V545" s="513"/>
      <c r="W545" s="513"/>
      <c r="X545" s="513"/>
      <c r="Y545" s="513"/>
      <c r="Z545" s="513"/>
      <c r="AA545" s="513"/>
      <c r="AB545" s="513"/>
      <c r="AC545" s="513"/>
      <c r="AD545" s="513"/>
      <c r="AE545" s="513"/>
      <c r="AF545" s="513"/>
      <c r="AG545" s="513"/>
      <c r="AH545" s="513"/>
      <c r="AI545" s="513"/>
      <c r="AJ545" s="513"/>
      <c r="AK545" s="513"/>
      <c r="AL545" s="513"/>
      <c r="AM545" s="513"/>
    </row>
    <row r="546" ht="24.0" customHeight="1">
      <c r="A546" s="516"/>
      <c r="B546" s="513"/>
      <c r="C546" s="513"/>
      <c r="D546" s="513"/>
      <c r="E546" s="516"/>
      <c r="F546" s="516"/>
      <c r="G546" s="516"/>
      <c r="H546" s="516"/>
      <c r="I546" s="513"/>
      <c r="J546" s="513"/>
      <c r="K546" s="513"/>
      <c r="L546" s="513"/>
      <c r="M546" s="513"/>
      <c r="N546" s="513"/>
      <c r="O546" s="513"/>
      <c r="P546" s="513"/>
      <c r="Q546" s="513"/>
      <c r="R546" s="513"/>
      <c r="S546" s="513"/>
      <c r="T546" s="513"/>
      <c r="U546" s="513"/>
      <c r="V546" s="513"/>
      <c r="W546" s="513"/>
      <c r="X546" s="513"/>
      <c r="Y546" s="513"/>
      <c r="Z546" s="513"/>
      <c r="AA546" s="513"/>
      <c r="AB546" s="513"/>
      <c r="AC546" s="513"/>
      <c r="AD546" s="513"/>
      <c r="AE546" s="513"/>
      <c r="AF546" s="513"/>
      <c r="AG546" s="513"/>
      <c r="AH546" s="513"/>
      <c r="AI546" s="513"/>
      <c r="AJ546" s="513"/>
      <c r="AK546" s="513"/>
      <c r="AL546" s="513"/>
      <c r="AM546" s="513"/>
    </row>
    <row r="547" ht="24.0" customHeight="1">
      <c r="A547" s="516"/>
      <c r="B547" s="513"/>
      <c r="C547" s="513"/>
      <c r="D547" s="513"/>
      <c r="E547" s="516"/>
      <c r="F547" s="516"/>
      <c r="G547" s="516"/>
      <c r="H547" s="516"/>
      <c r="I547" s="513"/>
      <c r="J547" s="513"/>
      <c r="K547" s="513"/>
      <c r="L547" s="513"/>
      <c r="M547" s="513"/>
      <c r="N547" s="513"/>
      <c r="O547" s="513"/>
      <c r="P547" s="513"/>
      <c r="Q547" s="513"/>
      <c r="R547" s="513"/>
      <c r="S547" s="513"/>
      <c r="T547" s="513"/>
      <c r="U547" s="513"/>
      <c r="V547" s="513"/>
      <c r="W547" s="513"/>
      <c r="X547" s="513"/>
      <c r="Y547" s="513"/>
      <c r="Z547" s="513"/>
      <c r="AA547" s="513"/>
      <c r="AB547" s="513"/>
      <c r="AC547" s="513"/>
      <c r="AD547" s="513"/>
      <c r="AE547" s="513"/>
      <c r="AF547" s="513"/>
      <c r="AG547" s="513"/>
      <c r="AH547" s="513"/>
      <c r="AI547" s="513"/>
      <c r="AJ547" s="513"/>
      <c r="AK547" s="513"/>
      <c r="AL547" s="513"/>
      <c r="AM547" s="513"/>
    </row>
    <row r="548" ht="24.0" customHeight="1">
      <c r="A548" s="516"/>
      <c r="B548" s="513"/>
      <c r="C548" s="513"/>
      <c r="D548" s="513"/>
      <c r="E548" s="516"/>
      <c r="F548" s="516"/>
      <c r="G548" s="516"/>
      <c r="H548" s="516"/>
      <c r="I548" s="513"/>
      <c r="J548" s="513"/>
      <c r="K548" s="513"/>
      <c r="L548" s="513"/>
      <c r="M548" s="513"/>
      <c r="N548" s="513"/>
      <c r="O548" s="513"/>
      <c r="P548" s="513"/>
      <c r="Q548" s="513"/>
      <c r="R548" s="513"/>
      <c r="S548" s="513"/>
      <c r="T548" s="513"/>
      <c r="U548" s="513"/>
      <c r="V548" s="513"/>
      <c r="W548" s="513"/>
      <c r="X548" s="513"/>
      <c r="Y548" s="513"/>
      <c r="Z548" s="513"/>
      <c r="AA548" s="513"/>
      <c r="AB548" s="513"/>
      <c r="AC548" s="513"/>
      <c r="AD548" s="513"/>
      <c r="AE548" s="513"/>
      <c r="AF548" s="513"/>
      <c r="AG548" s="513"/>
      <c r="AH548" s="513"/>
      <c r="AI548" s="513"/>
      <c r="AJ548" s="513"/>
      <c r="AK548" s="513"/>
      <c r="AL548" s="513"/>
      <c r="AM548" s="513"/>
    </row>
    <row r="549" ht="24.0" customHeight="1">
      <c r="A549" s="516"/>
      <c r="B549" s="513"/>
      <c r="C549" s="513"/>
      <c r="D549" s="513"/>
      <c r="E549" s="516"/>
      <c r="F549" s="516"/>
      <c r="G549" s="516"/>
      <c r="H549" s="516"/>
      <c r="I549" s="513"/>
      <c r="J549" s="513"/>
      <c r="K549" s="513"/>
      <c r="L549" s="513"/>
      <c r="M549" s="513"/>
      <c r="N549" s="513"/>
      <c r="O549" s="513"/>
      <c r="P549" s="513"/>
      <c r="Q549" s="513"/>
      <c r="R549" s="513"/>
      <c r="S549" s="513"/>
      <c r="T549" s="513"/>
      <c r="U549" s="513"/>
      <c r="V549" s="513"/>
      <c r="W549" s="513"/>
      <c r="X549" s="513"/>
      <c r="Y549" s="513"/>
      <c r="Z549" s="513"/>
      <c r="AA549" s="513"/>
      <c r="AB549" s="513"/>
      <c r="AC549" s="513"/>
      <c r="AD549" s="513"/>
      <c r="AE549" s="513"/>
      <c r="AF549" s="513"/>
      <c r="AG549" s="513"/>
      <c r="AH549" s="513"/>
      <c r="AI549" s="513"/>
      <c r="AJ549" s="513"/>
      <c r="AK549" s="513"/>
      <c r="AL549" s="513"/>
      <c r="AM549" s="513"/>
    </row>
    <row r="550" ht="24.0" customHeight="1">
      <c r="A550" s="516"/>
      <c r="B550" s="513"/>
      <c r="C550" s="513"/>
      <c r="D550" s="513"/>
      <c r="E550" s="516"/>
      <c r="F550" s="516"/>
      <c r="G550" s="516"/>
      <c r="H550" s="516"/>
      <c r="I550" s="513"/>
      <c r="J550" s="513"/>
      <c r="K550" s="513"/>
      <c r="L550" s="513"/>
      <c r="M550" s="513"/>
      <c r="N550" s="513"/>
      <c r="O550" s="513"/>
      <c r="P550" s="513"/>
      <c r="Q550" s="513"/>
      <c r="R550" s="513"/>
      <c r="S550" s="513"/>
      <c r="T550" s="513"/>
      <c r="U550" s="513"/>
      <c r="V550" s="513"/>
      <c r="W550" s="513"/>
      <c r="X550" s="513"/>
      <c r="Y550" s="513"/>
      <c r="Z550" s="513"/>
      <c r="AA550" s="513"/>
      <c r="AB550" s="513"/>
      <c r="AC550" s="513"/>
      <c r="AD550" s="513"/>
      <c r="AE550" s="513"/>
      <c r="AF550" s="513"/>
      <c r="AG550" s="513"/>
      <c r="AH550" s="513"/>
      <c r="AI550" s="513"/>
      <c r="AJ550" s="513"/>
      <c r="AK550" s="513"/>
      <c r="AL550" s="513"/>
      <c r="AM550" s="513"/>
    </row>
    <row r="551" ht="24.0" customHeight="1">
      <c r="A551" s="516"/>
      <c r="B551" s="513"/>
      <c r="C551" s="513"/>
      <c r="D551" s="513"/>
      <c r="E551" s="516"/>
      <c r="F551" s="516"/>
      <c r="G551" s="516"/>
      <c r="H551" s="516"/>
      <c r="I551" s="513"/>
      <c r="J551" s="513"/>
      <c r="K551" s="513"/>
      <c r="L551" s="513"/>
      <c r="M551" s="513"/>
      <c r="N551" s="513"/>
      <c r="O551" s="513"/>
      <c r="P551" s="513"/>
      <c r="Q551" s="513"/>
      <c r="R551" s="513"/>
      <c r="S551" s="513"/>
      <c r="T551" s="513"/>
      <c r="U551" s="513"/>
      <c r="V551" s="513"/>
      <c r="W551" s="513"/>
      <c r="X551" s="513"/>
      <c r="Y551" s="513"/>
      <c r="Z551" s="513"/>
      <c r="AA551" s="513"/>
      <c r="AB551" s="513"/>
      <c r="AC551" s="513"/>
      <c r="AD551" s="513"/>
      <c r="AE551" s="513"/>
      <c r="AF551" s="513"/>
      <c r="AG551" s="513"/>
      <c r="AH551" s="513"/>
      <c r="AI551" s="513"/>
      <c r="AJ551" s="513"/>
      <c r="AK551" s="513"/>
      <c r="AL551" s="513"/>
      <c r="AM551" s="513"/>
    </row>
    <row r="552" ht="24.0" customHeight="1">
      <c r="A552" s="516"/>
      <c r="B552" s="513"/>
      <c r="C552" s="513"/>
      <c r="D552" s="513"/>
      <c r="E552" s="516"/>
      <c r="F552" s="516"/>
      <c r="G552" s="516"/>
      <c r="H552" s="516"/>
      <c r="I552" s="513"/>
      <c r="J552" s="513"/>
      <c r="K552" s="513"/>
      <c r="L552" s="513"/>
      <c r="M552" s="513"/>
      <c r="N552" s="513"/>
      <c r="O552" s="513"/>
      <c r="P552" s="513"/>
      <c r="Q552" s="513"/>
      <c r="R552" s="513"/>
      <c r="S552" s="513"/>
      <c r="T552" s="513"/>
      <c r="U552" s="513"/>
      <c r="V552" s="513"/>
      <c r="W552" s="513"/>
      <c r="X552" s="513"/>
      <c r="Y552" s="513"/>
      <c r="Z552" s="513"/>
      <c r="AA552" s="513"/>
      <c r="AB552" s="513"/>
      <c r="AC552" s="513"/>
      <c r="AD552" s="513"/>
      <c r="AE552" s="513"/>
      <c r="AF552" s="513"/>
      <c r="AG552" s="513"/>
      <c r="AH552" s="513"/>
      <c r="AI552" s="513"/>
      <c r="AJ552" s="513"/>
      <c r="AK552" s="513"/>
      <c r="AL552" s="513"/>
      <c r="AM552" s="513"/>
    </row>
    <row r="553" ht="24.0" customHeight="1">
      <c r="A553" s="516"/>
      <c r="B553" s="513"/>
      <c r="C553" s="513"/>
      <c r="D553" s="513"/>
      <c r="E553" s="516"/>
      <c r="F553" s="516"/>
      <c r="G553" s="516"/>
      <c r="H553" s="516"/>
      <c r="I553" s="513"/>
      <c r="J553" s="513"/>
      <c r="K553" s="513"/>
      <c r="L553" s="513"/>
      <c r="M553" s="513"/>
      <c r="N553" s="513"/>
      <c r="O553" s="513"/>
      <c r="P553" s="513"/>
      <c r="Q553" s="513"/>
      <c r="R553" s="513"/>
      <c r="S553" s="513"/>
      <c r="T553" s="513"/>
      <c r="U553" s="513"/>
      <c r="V553" s="513"/>
      <c r="W553" s="513"/>
      <c r="X553" s="513"/>
      <c r="Y553" s="513"/>
      <c r="Z553" s="513"/>
      <c r="AA553" s="513"/>
      <c r="AB553" s="513"/>
      <c r="AC553" s="513"/>
      <c r="AD553" s="513"/>
      <c r="AE553" s="513"/>
      <c r="AF553" s="513"/>
      <c r="AG553" s="513"/>
      <c r="AH553" s="513"/>
      <c r="AI553" s="513"/>
      <c r="AJ553" s="513"/>
      <c r="AK553" s="513"/>
      <c r="AL553" s="513"/>
      <c r="AM553" s="513"/>
    </row>
    <row r="554" ht="24.0" customHeight="1">
      <c r="A554" s="516"/>
      <c r="B554" s="513"/>
      <c r="C554" s="513"/>
      <c r="D554" s="513"/>
      <c r="E554" s="516"/>
      <c r="F554" s="516"/>
      <c r="G554" s="516"/>
      <c r="H554" s="516"/>
      <c r="I554" s="513"/>
      <c r="J554" s="513"/>
      <c r="K554" s="513"/>
      <c r="L554" s="513"/>
      <c r="M554" s="513"/>
      <c r="N554" s="513"/>
      <c r="O554" s="513"/>
      <c r="P554" s="513"/>
      <c r="Q554" s="513"/>
      <c r="R554" s="513"/>
      <c r="S554" s="513"/>
      <c r="T554" s="513"/>
      <c r="U554" s="513"/>
      <c r="V554" s="513"/>
      <c r="W554" s="513"/>
      <c r="X554" s="513"/>
      <c r="Y554" s="513"/>
      <c r="Z554" s="513"/>
      <c r="AA554" s="513"/>
      <c r="AB554" s="513"/>
      <c r="AC554" s="513"/>
      <c r="AD554" s="513"/>
      <c r="AE554" s="513"/>
      <c r="AF554" s="513"/>
      <c r="AG554" s="513"/>
      <c r="AH554" s="513"/>
      <c r="AI554" s="513"/>
      <c r="AJ554" s="513"/>
      <c r="AK554" s="513"/>
      <c r="AL554" s="513"/>
      <c r="AM554" s="513"/>
    </row>
    <row r="555" ht="24.0" customHeight="1">
      <c r="A555" s="516"/>
      <c r="B555" s="513"/>
      <c r="C555" s="513"/>
      <c r="D555" s="513"/>
      <c r="E555" s="516"/>
      <c r="F555" s="516"/>
      <c r="G555" s="516"/>
      <c r="H555" s="516"/>
      <c r="I555" s="513"/>
      <c r="J555" s="513"/>
      <c r="K555" s="513"/>
      <c r="L555" s="513"/>
      <c r="M555" s="513"/>
      <c r="N555" s="513"/>
      <c r="O555" s="513"/>
      <c r="P555" s="513"/>
      <c r="Q555" s="513"/>
      <c r="R555" s="513"/>
      <c r="S555" s="513"/>
      <c r="T555" s="513"/>
      <c r="U555" s="513"/>
      <c r="V555" s="513"/>
      <c r="W555" s="513"/>
      <c r="X555" s="513"/>
      <c r="Y555" s="513"/>
      <c r="Z555" s="513"/>
      <c r="AA555" s="513"/>
      <c r="AB555" s="513"/>
      <c r="AC555" s="513"/>
      <c r="AD555" s="513"/>
      <c r="AE555" s="513"/>
      <c r="AF555" s="513"/>
      <c r="AG555" s="513"/>
      <c r="AH555" s="513"/>
      <c r="AI555" s="513"/>
      <c r="AJ555" s="513"/>
      <c r="AK555" s="513"/>
      <c r="AL555" s="513"/>
      <c r="AM555" s="513"/>
    </row>
    <row r="556" ht="24.0" customHeight="1">
      <c r="A556" s="516"/>
      <c r="B556" s="513"/>
      <c r="C556" s="513"/>
      <c r="D556" s="513"/>
      <c r="E556" s="516"/>
      <c r="F556" s="516"/>
      <c r="G556" s="516"/>
      <c r="H556" s="516"/>
      <c r="I556" s="513"/>
      <c r="J556" s="513"/>
      <c r="K556" s="513"/>
      <c r="L556" s="513"/>
      <c r="M556" s="513"/>
      <c r="N556" s="513"/>
      <c r="O556" s="513"/>
      <c r="P556" s="513"/>
      <c r="Q556" s="513"/>
      <c r="R556" s="513"/>
      <c r="S556" s="513"/>
      <c r="T556" s="513"/>
      <c r="U556" s="513"/>
      <c r="V556" s="513"/>
      <c r="W556" s="513"/>
      <c r="X556" s="513"/>
      <c r="Y556" s="513"/>
      <c r="Z556" s="513"/>
      <c r="AA556" s="513"/>
      <c r="AB556" s="513"/>
      <c r="AC556" s="513"/>
      <c r="AD556" s="513"/>
      <c r="AE556" s="513"/>
      <c r="AF556" s="513"/>
      <c r="AG556" s="513"/>
      <c r="AH556" s="513"/>
      <c r="AI556" s="513"/>
      <c r="AJ556" s="513"/>
      <c r="AK556" s="513"/>
      <c r="AL556" s="513"/>
      <c r="AM556" s="513"/>
    </row>
    <row r="557" ht="24.0" customHeight="1">
      <c r="A557" s="516"/>
      <c r="B557" s="513"/>
      <c r="C557" s="513"/>
      <c r="D557" s="513"/>
      <c r="E557" s="516"/>
      <c r="F557" s="516"/>
      <c r="G557" s="516"/>
      <c r="H557" s="516"/>
      <c r="I557" s="513"/>
      <c r="J557" s="513"/>
      <c r="K557" s="513"/>
      <c r="L557" s="513"/>
      <c r="M557" s="513"/>
      <c r="N557" s="513"/>
      <c r="O557" s="513"/>
      <c r="P557" s="513"/>
      <c r="Q557" s="513"/>
      <c r="R557" s="513"/>
      <c r="S557" s="513"/>
      <c r="T557" s="513"/>
      <c r="U557" s="513"/>
      <c r="V557" s="513"/>
      <c r="W557" s="513"/>
      <c r="X557" s="513"/>
      <c r="Y557" s="513"/>
      <c r="Z557" s="513"/>
      <c r="AA557" s="513"/>
      <c r="AB557" s="513"/>
      <c r="AC557" s="513"/>
      <c r="AD557" s="513"/>
      <c r="AE557" s="513"/>
      <c r="AF557" s="513"/>
      <c r="AG557" s="513"/>
      <c r="AH557" s="513"/>
      <c r="AI557" s="513"/>
      <c r="AJ557" s="513"/>
      <c r="AK557" s="513"/>
      <c r="AL557" s="513"/>
      <c r="AM557" s="513"/>
    </row>
    <row r="558" ht="24.0" customHeight="1">
      <c r="A558" s="516"/>
      <c r="B558" s="513"/>
      <c r="C558" s="513"/>
      <c r="D558" s="513"/>
      <c r="E558" s="516"/>
      <c r="F558" s="516"/>
      <c r="G558" s="516"/>
      <c r="H558" s="516"/>
      <c r="I558" s="513"/>
      <c r="J558" s="513"/>
      <c r="K558" s="513"/>
      <c r="L558" s="513"/>
      <c r="M558" s="513"/>
      <c r="N558" s="513"/>
      <c r="O558" s="513"/>
      <c r="P558" s="513"/>
      <c r="Q558" s="513"/>
      <c r="R558" s="513"/>
      <c r="S558" s="513"/>
      <c r="T558" s="513"/>
      <c r="U558" s="513"/>
      <c r="V558" s="513"/>
      <c r="W558" s="513"/>
      <c r="X558" s="513"/>
      <c r="Y558" s="513"/>
      <c r="Z558" s="513"/>
      <c r="AA558" s="513"/>
      <c r="AB558" s="513"/>
      <c r="AC558" s="513"/>
      <c r="AD558" s="513"/>
      <c r="AE558" s="513"/>
      <c r="AF558" s="513"/>
      <c r="AG558" s="513"/>
      <c r="AH558" s="513"/>
      <c r="AI558" s="513"/>
      <c r="AJ558" s="513"/>
      <c r="AK558" s="513"/>
      <c r="AL558" s="513"/>
      <c r="AM558" s="513"/>
    </row>
    <row r="559" ht="24.0" customHeight="1">
      <c r="A559" s="516"/>
      <c r="B559" s="513"/>
      <c r="C559" s="513"/>
      <c r="D559" s="513"/>
      <c r="E559" s="516"/>
      <c r="F559" s="516"/>
      <c r="G559" s="516"/>
      <c r="H559" s="516"/>
      <c r="I559" s="513"/>
      <c r="J559" s="513"/>
      <c r="K559" s="513"/>
      <c r="L559" s="513"/>
      <c r="M559" s="513"/>
      <c r="N559" s="513"/>
      <c r="O559" s="513"/>
      <c r="P559" s="513"/>
      <c r="Q559" s="513"/>
      <c r="R559" s="513"/>
      <c r="S559" s="513"/>
      <c r="T559" s="513"/>
      <c r="U559" s="513"/>
      <c r="V559" s="513"/>
      <c r="W559" s="513"/>
      <c r="X559" s="513"/>
      <c r="Y559" s="513"/>
      <c r="Z559" s="513"/>
      <c r="AA559" s="513"/>
      <c r="AB559" s="513"/>
      <c r="AC559" s="513"/>
      <c r="AD559" s="513"/>
      <c r="AE559" s="513"/>
      <c r="AF559" s="513"/>
      <c r="AG559" s="513"/>
      <c r="AH559" s="513"/>
      <c r="AI559" s="513"/>
      <c r="AJ559" s="513"/>
      <c r="AK559" s="513"/>
      <c r="AL559" s="513"/>
      <c r="AM559" s="513"/>
    </row>
    <row r="560" ht="24.0" customHeight="1">
      <c r="A560" s="516"/>
      <c r="B560" s="513"/>
      <c r="C560" s="513"/>
      <c r="D560" s="513"/>
      <c r="E560" s="516"/>
      <c r="F560" s="516"/>
      <c r="G560" s="516"/>
      <c r="H560" s="516"/>
      <c r="I560" s="513"/>
      <c r="J560" s="513"/>
      <c r="K560" s="513"/>
      <c r="L560" s="513"/>
      <c r="M560" s="513"/>
      <c r="N560" s="513"/>
      <c r="O560" s="513"/>
      <c r="P560" s="513"/>
      <c r="Q560" s="513"/>
      <c r="R560" s="513"/>
      <c r="S560" s="513"/>
      <c r="T560" s="513"/>
      <c r="U560" s="513"/>
      <c r="V560" s="513"/>
      <c r="W560" s="513"/>
      <c r="X560" s="513"/>
      <c r="Y560" s="513"/>
      <c r="Z560" s="513"/>
      <c r="AA560" s="513"/>
      <c r="AB560" s="513"/>
      <c r="AC560" s="513"/>
      <c r="AD560" s="513"/>
      <c r="AE560" s="513"/>
      <c r="AF560" s="513"/>
      <c r="AG560" s="513"/>
      <c r="AH560" s="513"/>
      <c r="AI560" s="513"/>
      <c r="AJ560" s="513"/>
      <c r="AK560" s="513"/>
      <c r="AL560" s="513"/>
      <c r="AM560" s="513"/>
    </row>
    <row r="561" ht="24.0" customHeight="1">
      <c r="A561" s="516"/>
      <c r="B561" s="513"/>
      <c r="C561" s="513"/>
      <c r="D561" s="513"/>
      <c r="E561" s="516"/>
      <c r="F561" s="516"/>
      <c r="G561" s="516"/>
      <c r="H561" s="516"/>
      <c r="I561" s="513"/>
      <c r="J561" s="513"/>
      <c r="K561" s="513"/>
      <c r="L561" s="513"/>
      <c r="M561" s="513"/>
      <c r="N561" s="513"/>
      <c r="O561" s="513"/>
      <c r="P561" s="513"/>
      <c r="Q561" s="513"/>
      <c r="R561" s="513"/>
      <c r="S561" s="513"/>
      <c r="T561" s="513"/>
      <c r="U561" s="513"/>
      <c r="V561" s="513"/>
      <c r="W561" s="513"/>
      <c r="X561" s="513"/>
      <c r="Y561" s="513"/>
      <c r="Z561" s="513"/>
      <c r="AA561" s="513"/>
      <c r="AB561" s="513"/>
      <c r="AC561" s="513"/>
      <c r="AD561" s="513"/>
      <c r="AE561" s="513"/>
      <c r="AF561" s="513"/>
      <c r="AG561" s="513"/>
      <c r="AH561" s="513"/>
      <c r="AI561" s="513"/>
      <c r="AJ561" s="513"/>
      <c r="AK561" s="513"/>
      <c r="AL561" s="513"/>
      <c r="AM561" s="513"/>
    </row>
    <row r="562" ht="24.0" customHeight="1">
      <c r="A562" s="516"/>
      <c r="B562" s="513"/>
      <c r="C562" s="513"/>
      <c r="D562" s="513"/>
      <c r="E562" s="516"/>
      <c r="F562" s="516"/>
      <c r="G562" s="516"/>
      <c r="H562" s="516"/>
      <c r="I562" s="513"/>
      <c r="J562" s="513"/>
      <c r="K562" s="513"/>
      <c r="L562" s="513"/>
      <c r="M562" s="513"/>
      <c r="N562" s="513"/>
      <c r="O562" s="513"/>
      <c r="P562" s="513"/>
      <c r="Q562" s="513"/>
      <c r="R562" s="513"/>
      <c r="S562" s="513"/>
      <c r="T562" s="513"/>
      <c r="U562" s="513"/>
      <c r="V562" s="513"/>
      <c r="W562" s="513"/>
      <c r="X562" s="513"/>
      <c r="Y562" s="513"/>
      <c r="Z562" s="513"/>
      <c r="AA562" s="513"/>
      <c r="AB562" s="513"/>
      <c r="AC562" s="513"/>
      <c r="AD562" s="513"/>
      <c r="AE562" s="513"/>
      <c r="AF562" s="513"/>
      <c r="AG562" s="513"/>
      <c r="AH562" s="513"/>
      <c r="AI562" s="513"/>
      <c r="AJ562" s="513"/>
      <c r="AK562" s="513"/>
      <c r="AL562" s="513"/>
      <c r="AM562" s="513"/>
    </row>
    <row r="563" ht="24.0" customHeight="1">
      <c r="A563" s="516"/>
      <c r="B563" s="513"/>
      <c r="C563" s="513"/>
      <c r="D563" s="513"/>
      <c r="E563" s="516"/>
      <c r="F563" s="516"/>
      <c r="G563" s="516"/>
      <c r="H563" s="516"/>
      <c r="I563" s="513"/>
      <c r="J563" s="513"/>
      <c r="K563" s="513"/>
      <c r="L563" s="513"/>
      <c r="M563" s="513"/>
      <c r="N563" s="513"/>
      <c r="O563" s="513"/>
      <c r="P563" s="513"/>
      <c r="Q563" s="513"/>
      <c r="R563" s="513"/>
      <c r="S563" s="513"/>
      <c r="T563" s="513"/>
      <c r="U563" s="513"/>
      <c r="V563" s="513"/>
      <c r="W563" s="513"/>
      <c r="X563" s="513"/>
      <c r="Y563" s="513"/>
      <c r="Z563" s="513"/>
      <c r="AA563" s="513"/>
      <c r="AB563" s="513"/>
      <c r="AC563" s="513"/>
      <c r="AD563" s="513"/>
      <c r="AE563" s="513"/>
      <c r="AF563" s="513"/>
      <c r="AG563" s="513"/>
      <c r="AH563" s="513"/>
      <c r="AI563" s="513"/>
      <c r="AJ563" s="513"/>
      <c r="AK563" s="513"/>
      <c r="AL563" s="513"/>
      <c r="AM563" s="513"/>
    </row>
    <row r="564" ht="24.0" customHeight="1">
      <c r="A564" s="516"/>
      <c r="B564" s="513"/>
      <c r="C564" s="513"/>
      <c r="D564" s="513"/>
      <c r="E564" s="516"/>
      <c r="F564" s="516"/>
      <c r="G564" s="516"/>
      <c r="H564" s="516"/>
      <c r="I564" s="513"/>
      <c r="J564" s="513"/>
      <c r="K564" s="513"/>
      <c r="L564" s="513"/>
      <c r="M564" s="513"/>
      <c r="N564" s="513"/>
      <c r="O564" s="513"/>
      <c r="P564" s="513"/>
      <c r="Q564" s="513"/>
      <c r="R564" s="513"/>
      <c r="S564" s="513"/>
      <c r="T564" s="513"/>
      <c r="U564" s="513"/>
      <c r="V564" s="513"/>
      <c r="W564" s="513"/>
      <c r="X564" s="513"/>
      <c r="Y564" s="513"/>
      <c r="Z564" s="513"/>
      <c r="AA564" s="513"/>
      <c r="AB564" s="513"/>
      <c r="AC564" s="513"/>
      <c r="AD564" s="513"/>
      <c r="AE564" s="513"/>
      <c r="AF564" s="513"/>
      <c r="AG564" s="513"/>
      <c r="AH564" s="513"/>
      <c r="AI564" s="513"/>
      <c r="AJ564" s="513"/>
      <c r="AK564" s="513"/>
      <c r="AL564" s="513"/>
      <c r="AM564" s="513"/>
    </row>
    <row r="565" ht="24.0" customHeight="1">
      <c r="A565" s="516"/>
      <c r="B565" s="513"/>
      <c r="C565" s="513"/>
      <c r="D565" s="513"/>
      <c r="E565" s="516"/>
      <c r="F565" s="516"/>
      <c r="G565" s="516"/>
      <c r="H565" s="516"/>
      <c r="I565" s="513"/>
      <c r="J565" s="513"/>
      <c r="K565" s="513"/>
      <c r="L565" s="513"/>
      <c r="M565" s="513"/>
      <c r="N565" s="513"/>
      <c r="O565" s="513"/>
      <c r="P565" s="513"/>
      <c r="Q565" s="513"/>
      <c r="R565" s="513"/>
      <c r="S565" s="513"/>
      <c r="T565" s="513"/>
      <c r="U565" s="513"/>
      <c r="V565" s="513"/>
      <c r="W565" s="513"/>
      <c r="X565" s="513"/>
      <c r="Y565" s="513"/>
      <c r="Z565" s="513"/>
      <c r="AA565" s="513"/>
      <c r="AB565" s="513"/>
      <c r="AC565" s="513"/>
      <c r="AD565" s="513"/>
      <c r="AE565" s="513"/>
      <c r="AF565" s="513"/>
      <c r="AG565" s="513"/>
      <c r="AH565" s="513"/>
      <c r="AI565" s="513"/>
      <c r="AJ565" s="513"/>
      <c r="AK565" s="513"/>
      <c r="AL565" s="513"/>
      <c r="AM565" s="513"/>
    </row>
    <row r="566" ht="24.0" customHeight="1">
      <c r="A566" s="516"/>
      <c r="B566" s="513"/>
      <c r="C566" s="513"/>
      <c r="D566" s="513"/>
      <c r="E566" s="516"/>
      <c r="F566" s="516"/>
      <c r="G566" s="516"/>
      <c r="H566" s="516"/>
      <c r="I566" s="513"/>
      <c r="J566" s="513"/>
      <c r="K566" s="513"/>
      <c r="L566" s="513"/>
      <c r="M566" s="513"/>
      <c r="N566" s="513"/>
      <c r="O566" s="513"/>
      <c r="P566" s="513"/>
      <c r="Q566" s="513"/>
      <c r="R566" s="513"/>
      <c r="S566" s="513"/>
      <c r="T566" s="513"/>
      <c r="U566" s="513"/>
      <c r="V566" s="513"/>
      <c r="W566" s="513"/>
      <c r="X566" s="513"/>
      <c r="Y566" s="513"/>
      <c r="Z566" s="513"/>
      <c r="AA566" s="513"/>
      <c r="AB566" s="513"/>
      <c r="AC566" s="513"/>
      <c r="AD566" s="513"/>
      <c r="AE566" s="513"/>
      <c r="AF566" s="513"/>
      <c r="AG566" s="513"/>
      <c r="AH566" s="513"/>
      <c r="AI566" s="513"/>
      <c r="AJ566" s="513"/>
      <c r="AK566" s="513"/>
      <c r="AL566" s="513"/>
      <c r="AM566" s="513"/>
    </row>
    <row r="567" ht="24.0" customHeight="1">
      <c r="A567" s="516"/>
      <c r="B567" s="513"/>
      <c r="C567" s="513"/>
      <c r="D567" s="513"/>
      <c r="E567" s="516"/>
      <c r="F567" s="516"/>
      <c r="G567" s="516"/>
      <c r="H567" s="516"/>
      <c r="I567" s="513"/>
      <c r="J567" s="513"/>
      <c r="K567" s="513"/>
      <c r="L567" s="513"/>
      <c r="M567" s="513"/>
      <c r="N567" s="513"/>
      <c r="O567" s="513"/>
      <c r="P567" s="513"/>
      <c r="Q567" s="513"/>
      <c r="R567" s="513"/>
      <c r="S567" s="513"/>
      <c r="T567" s="513"/>
      <c r="U567" s="513"/>
      <c r="V567" s="513"/>
      <c r="W567" s="513"/>
      <c r="X567" s="513"/>
      <c r="Y567" s="513"/>
      <c r="Z567" s="513"/>
      <c r="AA567" s="513"/>
      <c r="AB567" s="513"/>
      <c r="AC567" s="513"/>
      <c r="AD567" s="513"/>
      <c r="AE567" s="513"/>
      <c r="AF567" s="513"/>
      <c r="AG567" s="513"/>
      <c r="AH567" s="513"/>
      <c r="AI567" s="513"/>
      <c r="AJ567" s="513"/>
      <c r="AK567" s="513"/>
      <c r="AL567" s="513"/>
      <c r="AM567" s="513"/>
    </row>
    <row r="568" ht="24.0" customHeight="1">
      <c r="A568" s="516"/>
      <c r="B568" s="513"/>
      <c r="C568" s="513"/>
      <c r="D568" s="513"/>
      <c r="E568" s="516"/>
      <c r="F568" s="516"/>
      <c r="G568" s="516"/>
      <c r="H568" s="516"/>
      <c r="I568" s="513"/>
      <c r="J568" s="513"/>
      <c r="K568" s="513"/>
      <c r="L568" s="513"/>
      <c r="M568" s="513"/>
      <c r="N568" s="513"/>
      <c r="O568" s="513"/>
      <c r="P568" s="513"/>
      <c r="Q568" s="513"/>
      <c r="R568" s="513"/>
      <c r="S568" s="513"/>
      <c r="T568" s="513"/>
      <c r="U568" s="513"/>
      <c r="V568" s="513"/>
      <c r="W568" s="513"/>
      <c r="X568" s="513"/>
      <c r="Y568" s="513"/>
      <c r="Z568" s="513"/>
      <c r="AA568" s="513"/>
      <c r="AB568" s="513"/>
      <c r="AC568" s="513"/>
      <c r="AD568" s="513"/>
      <c r="AE568" s="513"/>
      <c r="AF568" s="513"/>
      <c r="AG568" s="513"/>
      <c r="AH568" s="513"/>
      <c r="AI568" s="513"/>
      <c r="AJ568" s="513"/>
      <c r="AK568" s="513"/>
      <c r="AL568" s="513"/>
      <c r="AM568" s="513"/>
    </row>
    <row r="569" ht="24.0" customHeight="1">
      <c r="A569" s="516"/>
      <c r="B569" s="513"/>
      <c r="C569" s="513"/>
      <c r="D569" s="513"/>
      <c r="E569" s="516"/>
      <c r="F569" s="516"/>
      <c r="G569" s="516"/>
      <c r="H569" s="516"/>
      <c r="I569" s="513"/>
      <c r="J569" s="513"/>
      <c r="K569" s="513"/>
      <c r="L569" s="513"/>
      <c r="M569" s="513"/>
      <c r="N569" s="513"/>
      <c r="O569" s="513"/>
      <c r="P569" s="513"/>
      <c r="Q569" s="513"/>
      <c r="R569" s="513"/>
      <c r="S569" s="513"/>
      <c r="T569" s="513"/>
      <c r="U569" s="513"/>
      <c r="V569" s="513"/>
      <c r="W569" s="513"/>
      <c r="X569" s="513"/>
      <c r="Y569" s="513"/>
      <c r="Z569" s="513"/>
      <c r="AA569" s="513"/>
      <c r="AB569" s="513"/>
      <c r="AC569" s="513"/>
      <c r="AD569" s="513"/>
      <c r="AE569" s="513"/>
      <c r="AF569" s="513"/>
      <c r="AG569" s="513"/>
      <c r="AH569" s="513"/>
      <c r="AI569" s="513"/>
      <c r="AJ569" s="513"/>
      <c r="AK569" s="513"/>
      <c r="AL569" s="513"/>
      <c r="AM569" s="513"/>
    </row>
    <row r="570" ht="24.0" customHeight="1">
      <c r="A570" s="516"/>
      <c r="B570" s="513"/>
      <c r="C570" s="513"/>
      <c r="D570" s="513"/>
      <c r="E570" s="516"/>
      <c r="F570" s="516"/>
      <c r="G570" s="516"/>
      <c r="H570" s="516"/>
      <c r="I570" s="513"/>
      <c r="J570" s="513"/>
      <c r="K570" s="513"/>
      <c r="L570" s="513"/>
      <c r="M570" s="513"/>
      <c r="N570" s="513"/>
      <c r="O570" s="513"/>
      <c r="P570" s="513"/>
      <c r="Q570" s="513"/>
      <c r="R570" s="513"/>
      <c r="S570" s="513"/>
      <c r="T570" s="513"/>
      <c r="U570" s="513"/>
      <c r="V570" s="513"/>
      <c r="W570" s="513"/>
      <c r="X570" s="513"/>
      <c r="Y570" s="513"/>
      <c r="Z570" s="513"/>
      <c r="AA570" s="513"/>
      <c r="AB570" s="513"/>
      <c r="AC570" s="513"/>
      <c r="AD570" s="513"/>
      <c r="AE570" s="513"/>
      <c r="AF570" s="513"/>
      <c r="AG570" s="513"/>
      <c r="AH570" s="513"/>
      <c r="AI570" s="513"/>
      <c r="AJ570" s="513"/>
      <c r="AK570" s="513"/>
      <c r="AL570" s="513"/>
      <c r="AM570" s="513"/>
    </row>
    <row r="571" ht="24.0" customHeight="1">
      <c r="A571" s="516"/>
      <c r="B571" s="513"/>
      <c r="C571" s="513"/>
      <c r="D571" s="513"/>
      <c r="E571" s="516"/>
      <c r="F571" s="516"/>
      <c r="G571" s="516"/>
      <c r="H571" s="516"/>
      <c r="I571" s="513"/>
      <c r="J571" s="513"/>
      <c r="K571" s="513"/>
      <c r="L571" s="513"/>
      <c r="M571" s="513"/>
      <c r="N571" s="513"/>
      <c r="O571" s="513"/>
      <c r="P571" s="513"/>
      <c r="Q571" s="513"/>
      <c r="R571" s="513"/>
      <c r="S571" s="513"/>
      <c r="T571" s="513"/>
      <c r="U571" s="513"/>
      <c r="V571" s="513"/>
      <c r="W571" s="513"/>
      <c r="X571" s="513"/>
      <c r="Y571" s="513"/>
      <c r="Z571" s="513"/>
      <c r="AA571" s="513"/>
      <c r="AB571" s="513"/>
      <c r="AC571" s="513"/>
      <c r="AD571" s="513"/>
      <c r="AE571" s="513"/>
      <c r="AF571" s="513"/>
      <c r="AG571" s="513"/>
      <c r="AH571" s="513"/>
      <c r="AI571" s="513"/>
      <c r="AJ571" s="513"/>
      <c r="AK571" s="513"/>
      <c r="AL571" s="513"/>
      <c r="AM571" s="513"/>
    </row>
    <row r="572" ht="24.0" customHeight="1">
      <c r="A572" s="516"/>
      <c r="B572" s="513"/>
      <c r="C572" s="513"/>
      <c r="D572" s="513"/>
      <c r="E572" s="516"/>
      <c r="F572" s="516"/>
      <c r="G572" s="516"/>
      <c r="H572" s="516"/>
      <c r="I572" s="513"/>
      <c r="J572" s="513"/>
      <c r="K572" s="513"/>
      <c r="L572" s="513"/>
      <c r="M572" s="513"/>
      <c r="N572" s="513"/>
      <c r="O572" s="513"/>
      <c r="P572" s="513"/>
      <c r="Q572" s="513"/>
      <c r="R572" s="513"/>
      <c r="S572" s="513"/>
      <c r="T572" s="513"/>
      <c r="U572" s="513"/>
      <c r="V572" s="513"/>
      <c r="W572" s="513"/>
      <c r="X572" s="513"/>
      <c r="Y572" s="513"/>
      <c r="Z572" s="513"/>
      <c r="AA572" s="513"/>
      <c r="AB572" s="513"/>
      <c r="AC572" s="513"/>
      <c r="AD572" s="513"/>
      <c r="AE572" s="513"/>
      <c r="AF572" s="513"/>
      <c r="AG572" s="513"/>
      <c r="AH572" s="513"/>
      <c r="AI572" s="513"/>
      <c r="AJ572" s="513"/>
      <c r="AK572" s="513"/>
      <c r="AL572" s="513"/>
      <c r="AM572" s="513"/>
    </row>
    <row r="573" ht="24.0" customHeight="1">
      <c r="A573" s="516"/>
      <c r="B573" s="513"/>
      <c r="C573" s="513"/>
      <c r="D573" s="513"/>
      <c r="E573" s="516"/>
      <c r="F573" s="516"/>
      <c r="G573" s="516"/>
      <c r="H573" s="516"/>
      <c r="I573" s="513"/>
      <c r="J573" s="513"/>
      <c r="K573" s="513"/>
      <c r="L573" s="513"/>
      <c r="M573" s="513"/>
      <c r="N573" s="513"/>
      <c r="O573" s="513"/>
      <c r="P573" s="513"/>
      <c r="Q573" s="513"/>
      <c r="R573" s="513"/>
      <c r="S573" s="513"/>
      <c r="T573" s="513"/>
      <c r="U573" s="513"/>
      <c r="V573" s="513"/>
      <c r="W573" s="513"/>
      <c r="X573" s="513"/>
      <c r="Y573" s="513"/>
      <c r="Z573" s="513"/>
      <c r="AA573" s="513"/>
      <c r="AB573" s="513"/>
      <c r="AC573" s="513"/>
      <c r="AD573" s="513"/>
      <c r="AE573" s="513"/>
      <c r="AF573" s="513"/>
      <c r="AG573" s="513"/>
      <c r="AH573" s="513"/>
      <c r="AI573" s="513"/>
      <c r="AJ573" s="513"/>
      <c r="AK573" s="513"/>
      <c r="AL573" s="513"/>
      <c r="AM573" s="513"/>
    </row>
    <row r="574" ht="24.0" customHeight="1">
      <c r="A574" s="516"/>
      <c r="B574" s="513"/>
      <c r="C574" s="513"/>
      <c r="D574" s="513"/>
      <c r="E574" s="516"/>
      <c r="F574" s="516"/>
      <c r="G574" s="516"/>
      <c r="H574" s="516"/>
      <c r="I574" s="513"/>
      <c r="J574" s="513"/>
      <c r="K574" s="513"/>
      <c r="L574" s="513"/>
      <c r="M574" s="513"/>
      <c r="N574" s="513"/>
      <c r="O574" s="513"/>
      <c r="P574" s="513"/>
      <c r="Q574" s="513"/>
      <c r="R574" s="513"/>
      <c r="S574" s="513"/>
      <c r="T574" s="513"/>
      <c r="U574" s="513"/>
      <c r="V574" s="513"/>
      <c r="W574" s="513"/>
      <c r="X574" s="513"/>
      <c r="Y574" s="513"/>
      <c r="Z574" s="513"/>
      <c r="AA574" s="513"/>
      <c r="AB574" s="513"/>
      <c r="AC574" s="513"/>
      <c r="AD574" s="513"/>
      <c r="AE574" s="513"/>
      <c r="AF574" s="513"/>
      <c r="AG574" s="513"/>
      <c r="AH574" s="513"/>
      <c r="AI574" s="513"/>
      <c r="AJ574" s="513"/>
      <c r="AK574" s="513"/>
      <c r="AL574" s="513"/>
      <c r="AM574" s="513"/>
    </row>
    <row r="575" ht="24.0" customHeight="1">
      <c r="A575" s="516"/>
      <c r="B575" s="513"/>
      <c r="C575" s="513"/>
      <c r="D575" s="513"/>
      <c r="E575" s="516"/>
      <c r="F575" s="516"/>
      <c r="G575" s="516"/>
      <c r="H575" s="516"/>
      <c r="I575" s="513"/>
      <c r="J575" s="513"/>
      <c r="K575" s="513"/>
      <c r="L575" s="513"/>
      <c r="M575" s="513"/>
      <c r="N575" s="513"/>
      <c r="O575" s="513"/>
      <c r="P575" s="513"/>
      <c r="Q575" s="513"/>
      <c r="R575" s="513"/>
      <c r="S575" s="513"/>
      <c r="T575" s="513"/>
      <c r="U575" s="513"/>
      <c r="V575" s="513"/>
      <c r="W575" s="513"/>
      <c r="X575" s="513"/>
      <c r="Y575" s="513"/>
      <c r="Z575" s="513"/>
      <c r="AA575" s="513"/>
      <c r="AB575" s="513"/>
      <c r="AC575" s="513"/>
      <c r="AD575" s="513"/>
      <c r="AE575" s="513"/>
      <c r="AF575" s="513"/>
      <c r="AG575" s="513"/>
      <c r="AH575" s="513"/>
      <c r="AI575" s="513"/>
      <c r="AJ575" s="513"/>
      <c r="AK575" s="513"/>
      <c r="AL575" s="513"/>
      <c r="AM575" s="513"/>
    </row>
    <row r="576" ht="24.0" customHeight="1">
      <c r="A576" s="516"/>
      <c r="B576" s="513"/>
      <c r="C576" s="513"/>
      <c r="D576" s="513"/>
      <c r="E576" s="516"/>
      <c r="F576" s="516"/>
      <c r="G576" s="516"/>
      <c r="H576" s="516"/>
      <c r="I576" s="513"/>
      <c r="J576" s="513"/>
      <c r="K576" s="513"/>
      <c r="L576" s="513"/>
      <c r="M576" s="513"/>
      <c r="N576" s="513"/>
      <c r="O576" s="513"/>
      <c r="P576" s="513"/>
      <c r="Q576" s="513"/>
      <c r="R576" s="513"/>
      <c r="S576" s="513"/>
      <c r="T576" s="513"/>
      <c r="U576" s="513"/>
      <c r="V576" s="513"/>
      <c r="W576" s="513"/>
      <c r="X576" s="513"/>
      <c r="Y576" s="513"/>
      <c r="Z576" s="513"/>
      <c r="AA576" s="513"/>
      <c r="AB576" s="513"/>
      <c r="AC576" s="513"/>
      <c r="AD576" s="513"/>
      <c r="AE576" s="513"/>
      <c r="AF576" s="513"/>
      <c r="AG576" s="513"/>
      <c r="AH576" s="513"/>
      <c r="AI576" s="513"/>
      <c r="AJ576" s="513"/>
      <c r="AK576" s="513"/>
      <c r="AL576" s="513"/>
      <c r="AM576" s="513"/>
    </row>
    <row r="577" ht="24.0" customHeight="1">
      <c r="A577" s="516"/>
      <c r="B577" s="513"/>
      <c r="C577" s="513"/>
      <c r="D577" s="513"/>
      <c r="E577" s="516"/>
      <c r="F577" s="516"/>
      <c r="G577" s="516"/>
      <c r="H577" s="516"/>
      <c r="I577" s="513"/>
      <c r="J577" s="513"/>
      <c r="K577" s="513"/>
      <c r="L577" s="513"/>
      <c r="M577" s="513"/>
      <c r="N577" s="513"/>
      <c r="O577" s="513"/>
      <c r="P577" s="513"/>
      <c r="Q577" s="513"/>
      <c r="R577" s="513"/>
      <c r="S577" s="513"/>
      <c r="T577" s="513"/>
      <c r="U577" s="513"/>
      <c r="V577" s="513"/>
      <c r="W577" s="513"/>
      <c r="X577" s="513"/>
      <c r="Y577" s="513"/>
      <c r="Z577" s="513"/>
      <c r="AA577" s="513"/>
      <c r="AB577" s="513"/>
      <c r="AC577" s="513"/>
      <c r="AD577" s="513"/>
      <c r="AE577" s="513"/>
      <c r="AF577" s="513"/>
      <c r="AG577" s="513"/>
      <c r="AH577" s="513"/>
      <c r="AI577" s="513"/>
      <c r="AJ577" s="513"/>
      <c r="AK577" s="513"/>
      <c r="AL577" s="513"/>
      <c r="AM577" s="513"/>
    </row>
    <row r="578" ht="24.0" customHeight="1">
      <c r="A578" s="516"/>
      <c r="B578" s="513"/>
      <c r="C578" s="513"/>
      <c r="D578" s="513"/>
      <c r="E578" s="516"/>
      <c r="F578" s="516"/>
      <c r="G578" s="516"/>
      <c r="H578" s="516"/>
      <c r="I578" s="513"/>
      <c r="J578" s="513"/>
      <c r="K578" s="513"/>
      <c r="L578" s="513"/>
      <c r="M578" s="513"/>
      <c r="N578" s="513"/>
      <c r="O578" s="513"/>
      <c r="P578" s="513"/>
      <c r="Q578" s="513"/>
      <c r="R578" s="513"/>
      <c r="S578" s="513"/>
      <c r="T578" s="513"/>
      <c r="U578" s="513"/>
      <c r="V578" s="513"/>
      <c r="W578" s="513"/>
      <c r="X578" s="513"/>
      <c r="Y578" s="513"/>
      <c r="Z578" s="513"/>
      <c r="AA578" s="513"/>
      <c r="AB578" s="513"/>
      <c r="AC578" s="513"/>
      <c r="AD578" s="513"/>
      <c r="AE578" s="513"/>
      <c r="AF578" s="513"/>
      <c r="AG578" s="513"/>
      <c r="AH578" s="513"/>
      <c r="AI578" s="513"/>
      <c r="AJ578" s="513"/>
      <c r="AK578" s="513"/>
      <c r="AL578" s="513"/>
      <c r="AM578" s="513"/>
    </row>
    <row r="579" ht="24.0" customHeight="1">
      <c r="A579" s="516"/>
      <c r="B579" s="513"/>
      <c r="C579" s="513"/>
      <c r="D579" s="513"/>
      <c r="E579" s="516"/>
      <c r="F579" s="516"/>
      <c r="G579" s="516"/>
      <c r="H579" s="516"/>
      <c r="I579" s="513"/>
      <c r="J579" s="513"/>
      <c r="K579" s="513"/>
      <c r="L579" s="513"/>
      <c r="M579" s="513"/>
      <c r="N579" s="513"/>
      <c r="O579" s="513"/>
      <c r="P579" s="513"/>
      <c r="Q579" s="513"/>
      <c r="R579" s="513"/>
      <c r="S579" s="513"/>
      <c r="T579" s="513"/>
      <c r="U579" s="513"/>
      <c r="V579" s="513"/>
      <c r="W579" s="513"/>
      <c r="X579" s="513"/>
      <c r="Y579" s="513"/>
      <c r="Z579" s="513"/>
      <c r="AA579" s="513"/>
      <c r="AB579" s="513"/>
      <c r="AC579" s="513"/>
      <c r="AD579" s="513"/>
      <c r="AE579" s="513"/>
      <c r="AF579" s="513"/>
      <c r="AG579" s="513"/>
      <c r="AH579" s="513"/>
      <c r="AI579" s="513"/>
      <c r="AJ579" s="513"/>
      <c r="AK579" s="513"/>
      <c r="AL579" s="513"/>
      <c r="AM579" s="513"/>
    </row>
    <row r="580" ht="24.0" customHeight="1">
      <c r="A580" s="516"/>
      <c r="B580" s="513"/>
      <c r="C580" s="513"/>
      <c r="D580" s="513"/>
      <c r="E580" s="516"/>
      <c r="F580" s="516"/>
      <c r="G580" s="516"/>
      <c r="H580" s="516"/>
      <c r="I580" s="513"/>
      <c r="J580" s="513"/>
      <c r="K580" s="513"/>
      <c r="L580" s="513"/>
      <c r="M580" s="513"/>
      <c r="N580" s="513"/>
      <c r="O580" s="513"/>
      <c r="P580" s="513"/>
      <c r="Q580" s="513"/>
      <c r="R580" s="513"/>
      <c r="S580" s="513"/>
      <c r="T580" s="513"/>
      <c r="U580" s="513"/>
      <c r="V580" s="513"/>
      <c r="W580" s="513"/>
      <c r="X580" s="513"/>
      <c r="Y580" s="513"/>
      <c r="Z580" s="513"/>
      <c r="AA580" s="513"/>
      <c r="AB580" s="513"/>
      <c r="AC580" s="513"/>
      <c r="AD580" s="513"/>
      <c r="AE580" s="513"/>
      <c r="AF580" s="513"/>
      <c r="AG580" s="513"/>
      <c r="AH580" s="513"/>
      <c r="AI580" s="513"/>
      <c r="AJ580" s="513"/>
      <c r="AK580" s="513"/>
      <c r="AL580" s="513"/>
      <c r="AM580" s="513"/>
    </row>
    <row r="581" ht="24.0" customHeight="1">
      <c r="A581" s="516"/>
      <c r="B581" s="513"/>
      <c r="C581" s="513"/>
      <c r="D581" s="513"/>
      <c r="E581" s="516"/>
      <c r="F581" s="516"/>
      <c r="G581" s="516"/>
      <c r="H581" s="516"/>
      <c r="I581" s="513"/>
      <c r="J581" s="513"/>
      <c r="K581" s="513"/>
      <c r="L581" s="513"/>
      <c r="M581" s="513"/>
      <c r="N581" s="513"/>
      <c r="O581" s="513"/>
      <c r="P581" s="513"/>
      <c r="Q581" s="513"/>
      <c r="R581" s="513"/>
      <c r="S581" s="513"/>
      <c r="T581" s="513"/>
      <c r="U581" s="513"/>
      <c r="V581" s="513"/>
      <c r="W581" s="513"/>
      <c r="X581" s="513"/>
      <c r="Y581" s="513"/>
      <c r="Z581" s="513"/>
      <c r="AA581" s="513"/>
      <c r="AB581" s="513"/>
      <c r="AC581" s="513"/>
      <c r="AD581" s="513"/>
      <c r="AE581" s="513"/>
      <c r="AF581" s="513"/>
      <c r="AG581" s="513"/>
      <c r="AH581" s="513"/>
      <c r="AI581" s="513"/>
      <c r="AJ581" s="513"/>
      <c r="AK581" s="513"/>
      <c r="AL581" s="513"/>
      <c r="AM581" s="513"/>
    </row>
    <row r="582" ht="24.0" customHeight="1">
      <c r="A582" s="516"/>
      <c r="B582" s="513"/>
      <c r="C582" s="513"/>
      <c r="D582" s="513"/>
      <c r="E582" s="516"/>
      <c r="F582" s="516"/>
      <c r="G582" s="516"/>
      <c r="H582" s="516"/>
      <c r="I582" s="513"/>
      <c r="J582" s="513"/>
      <c r="K582" s="513"/>
      <c r="L582" s="513"/>
      <c r="M582" s="513"/>
      <c r="N582" s="513"/>
      <c r="O582" s="513"/>
      <c r="P582" s="513"/>
      <c r="Q582" s="513"/>
      <c r="R582" s="513"/>
      <c r="S582" s="513"/>
      <c r="T582" s="513"/>
      <c r="U582" s="513"/>
      <c r="V582" s="513"/>
      <c r="W582" s="513"/>
      <c r="X582" s="513"/>
      <c r="Y582" s="513"/>
      <c r="Z582" s="513"/>
      <c r="AA582" s="513"/>
      <c r="AB582" s="513"/>
      <c r="AC582" s="513"/>
      <c r="AD582" s="513"/>
      <c r="AE582" s="513"/>
      <c r="AF582" s="513"/>
      <c r="AG582" s="513"/>
      <c r="AH582" s="513"/>
      <c r="AI582" s="513"/>
      <c r="AJ582" s="513"/>
      <c r="AK582" s="513"/>
      <c r="AL582" s="513"/>
      <c r="AM582" s="513"/>
    </row>
    <row r="583" ht="24.0" customHeight="1">
      <c r="A583" s="516"/>
      <c r="B583" s="513"/>
      <c r="C583" s="513"/>
      <c r="D583" s="513"/>
      <c r="E583" s="516"/>
      <c r="F583" s="516"/>
      <c r="G583" s="516"/>
      <c r="H583" s="516"/>
      <c r="I583" s="513"/>
      <c r="J583" s="513"/>
      <c r="K583" s="513"/>
      <c r="L583" s="513"/>
      <c r="M583" s="513"/>
      <c r="N583" s="513"/>
      <c r="O583" s="513"/>
      <c r="P583" s="513"/>
      <c r="Q583" s="513"/>
      <c r="R583" s="513"/>
      <c r="S583" s="513"/>
      <c r="T583" s="513"/>
      <c r="U583" s="513"/>
      <c r="V583" s="513"/>
      <c r="W583" s="513"/>
      <c r="X583" s="513"/>
      <c r="Y583" s="513"/>
      <c r="Z583" s="513"/>
      <c r="AA583" s="513"/>
      <c r="AB583" s="513"/>
      <c r="AC583" s="513"/>
      <c r="AD583" s="513"/>
      <c r="AE583" s="513"/>
      <c r="AF583" s="513"/>
      <c r="AG583" s="513"/>
      <c r="AH583" s="513"/>
      <c r="AI583" s="513"/>
      <c r="AJ583" s="513"/>
      <c r="AK583" s="513"/>
      <c r="AL583" s="513"/>
      <c r="AM583" s="513"/>
    </row>
    <row r="584" ht="24.0" customHeight="1">
      <c r="A584" s="516"/>
      <c r="B584" s="513"/>
      <c r="C584" s="513"/>
      <c r="D584" s="513"/>
      <c r="E584" s="516"/>
      <c r="F584" s="516"/>
      <c r="G584" s="516"/>
      <c r="H584" s="516"/>
      <c r="I584" s="513"/>
      <c r="J584" s="513"/>
      <c r="K584" s="513"/>
      <c r="L584" s="513"/>
      <c r="M584" s="513"/>
      <c r="N584" s="513"/>
      <c r="O584" s="513"/>
      <c r="P584" s="513"/>
      <c r="Q584" s="513"/>
      <c r="R584" s="513"/>
      <c r="S584" s="513"/>
      <c r="T584" s="513"/>
      <c r="U584" s="513"/>
      <c r="V584" s="513"/>
      <c r="W584" s="513"/>
      <c r="X584" s="513"/>
      <c r="Y584" s="513"/>
      <c r="Z584" s="513"/>
      <c r="AA584" s="513"/>
      <c r="AB584" s="513"/>
      <c r="AC584" s="513"/>
      <c r="AD584" s="513"/>
      <c r="AE584" s="513"/>
      <c r="AF584" s="513"/>
      <c r="AG584" s="513"/>
      <c r="AH584" s="513"/>
      <c r="AI584" s="513"/>
      <c r="AJ584" s="513"/>
      <c r="AK584" s="513"/>
      <c r="AL584" s="513"/>
      <c r="AM584" s="513"/>
    </row>
    <row r="585" ht="24.0" customHeight="1">
      <c r="A585" s="516"/>
      <c r="B585" s="513"/>
      <c r="C585" s="513"/>
      <c r="D585" s="513"/>
      <c r="E585" s="516"/>
      <c r="F585" s="516"/>
      <c r="G585" s="516"/>
      <c r="H585" s="516"/>
      <c r="I585" s="513"/>
      <c r="J585" s="513"/>
      <c r="K585" s="513"/>
      <c r="L585" s="513"/>
      <c r="M585" s="513"/>
      <c r="N585" s="513"/>
      <c r="O585" s="513"/>
      <c r="P585" s="513"/>
      <c r="Q585" s="513"/>
      <c r="R585" s="513"/>
      <c r="S585" s="513"/>
      <c r="T585" s="513"/>
      <c r="U585" s="513"/>
      <c r="V585" s="513"/>
      <c r="W585" s="513"/>
      <c r="X585" s="513"/>
      <c r="Y585" s="513"/>
      <c r="Z585" s="513"/>
      <c r="AA585" s="513"/>
      <c r="AB585" s="513"/>
      <c r="AC585" s="513"/>
      <c r="AD585" s="513"/>
      <c r="AE585" s="513"/>
      <c r="AF585" s="513"/>
      <c r="AG585" s="513"/>
      <c r="AH585" s="513"/>
      <c r="AI585" s="513"/>
      <c r="AJ585" s="513"/>
      <c r="AK585" s="513"/>
      <c r="AL585" s="513"/>
      <c r="AM585" s="513"/>
    </row>
    <row r="586" ht="24.0" customHeight="1">
      <c r="A586" s="516"/>
      <c r="B586" s="513"/>
      <c r="C586" s="513"/>
      <c r="D586" s="513"/>
      <c r="E586" s="516"/>
      <c r="F586" s="516"/>
      <c r="G586" s="516"/>
      <c r="H586" s="516"/>
      <c r="I586" s="513"/>
      <c r="J586" s="513"/>
      <c r="K586" s="513"/>
      <c r="L586" s="513"/>
      <c r="M586" s="513"/>
      <c r="N586" s="513"/>
      <c r="O586" s="513"/>
      <c r="P586" s="513"/>
      <c r="Q586" s="513"/>
      <c r="R586" s="513"/>
      <c r="S586" s="513"/>
      <c r="T586" s="513"/>
      <c r="U586" s="513"/>
      <c r="V586" s="513"/>
      <c r="W586" s="513"/>
      <c r="X586" s="513"/>
      <c r="Y586" s="513"/>
      <c r="Z586" s="513"/>
      <c r="AA586" s="513"/>
      <c r="AB586" s="513"/>
      <c r="AC586" s="513"/>
      <c r="AD586" s="513"/>
      <c r="AE586" s="513"/>
      <c r="AF586" s="513"/>
      <c r="AG586" s="513"/>
      <c r="AH586" s="513"/>
      <c r="AI586" s="513"/>
      <c r="AJ586" s="513"/>
      <c r="AK586" s="513"/>
      <c r="AL586" s="513"/>
      <c r="AM586" s="513"/>
    </row>
    <row r="587" ht="24.0" customHeight="1">
      <c r="A587" s="516"/>
      <c r="B587" s="513"/>
      <c r="C587" s="513"/>
      <c r="D587" s="513"/>
      <c r="E587" s="516"/>
      <c r="F587" s="516"/>
      <c r="G587" s="516"/>
      <c r="H587" s="516"/>
      <c r="I587" s="513"/>
      <c r="J587" s="513"/>
      <c r="K587" s="513"/>
      <c r="L587" s="513"/>
      <c r="M587" s="513"/>
      <c r="N587" s="513"/>
      <c r="O587" s="513"/>
      <c r="P587" s="513"/>
      <c r="Q587" s="513"/>
      <c r="R587" s="513"/>
      <c r="S587" s="513"/>
      <c r="T587" s="513"/>
      <c r="U587" s="513"/>
      <c r="V587" s="513"/>
      <c r="W587" s="513"/>
      <c r="X587" s="513"/>
      <c r="Y587" s="513"/>
      <c r="Z587" s="513"/>
      <c r="AA587" s="513"/>
      <c r="AB587" s="513"/>
      <c r="AC587" s="513"/>
      <c r="AD587" s="513"/>
      <c r="AE587" s="513"/>
      <c r="AF587" s="513"/>
      <c r="AG587" s="513"/>
      <c r="AH587" s="513"/>
      <c r="AI587" s="513"/>
      <c r="AJ587" s="513"/>
      <c r="AK587" s="513"/>
      <c r="AL587" s="513"/>
      <c r="AM587" s="513"/>
    </row>
    <row r="588" ht="24.0" customHeight="1">
      <c r="A588" s="516"/>
      <c r="B588" s="513"/>
      <c r="C588" s="513"/>
      <c r="D588" s="513"/>
      <c r="E588" s="516"/>
      <c r="F588" s="516"/>
      <c r="G588" s="516"/>
      <c r="H588" s="516"/>
      <c r="I588" s="513"/>
      <c r="J588" s="513"/>
      <c r="K588" s="513"/>
      <c r="L588" s="513"/>
      <c r="M588" s="513"/>
      <c r="N588" s="513"/>
      <c r="O588" s="513"/>
      <c r="P588" s="513"/>
      <c r="Q588" s="513"/>
      <c r="R588" s="513"/>
      <c r="S588" s="513"/>
      <c r="T588" s="513"/>
      <c r="U588" s="513"/>
      <c r="V588" s="513"/>
      <c r="W588" s="513"/>
      <c r="X588" s="513"/>
      <c r="Y588" s="513"/>
      <c r="Z588" s="513"/>
      <c r="AA588" s="513"/>
      <c r="AB588" s="513"/>
      <c r="AC588" s="513"/>
      <c r="AD588" s="513"/>
      <c r="AE588" s="513"/>
      <c r="AF588" s="513"/>
      <c r="AG588" s="513"/>
      <c r="AH588" s="513"/>
      <c r="AI588" s="513"/>
      <c r="AJ588" s="513"/>
      <c r="AK588" s="513"/>
      <c r="AL588" s="513"/>
      <c r="AM588" s="513"/>
    </row>
    <row r="589" ht="24.0" customHeight="1">
      <c r="A589" s="516"/>
      <c r="B589" s="513"/>
      <c r="C589" s="513"/>
      <c r="D589" s="513"/>
      <c r="E589" s="516"/>
      <c r="F589" s="516"/>
      <c r="G589" s="516"/>
      <c r="H589" s="516"/>
      <c r="I589" s="513"/>
      <c r="J589" s="513"/>
      <c r="K589" s="513"/>
      <c r="L589" s="513"/>
      <c r="M589" s="513"/>
      <c r="N589" s="513"/>
      <c r="O589" s="513"/>
      <c r="P589" s="513"/>
      <c r="Q589" s="513"/>
      <c r="R589" s="513"/>
      <c r="S589" s="513"/>
      <c r="T589" s="513"/>
      <c r="U589" s="513"/>
      <c r="V589" s="513"/>
      <c r="W589" s="513"/>
      <c r="X589" s="513"/>
      <c r="Y589" s="513"/>
      <c r="Z589" s="513"/>
      <c r="AA589" s="513"/>
      <c r="AB589" s="513"/>
      <c r="AC589" s="513"/>
      <c r="AD589" s="513"/>
      <c r="AE589" s="513"/>
      <c r="AF589" s="513"/>
      <c r="AG589" s="513"/>
      <c r="AH589" s="513"/>
      <c r="AI589" s="513"/>
      <c r="AJ589" s="513"/>
      <c r="AK589" s="513"/>
      <c r="AL589" s="513"/>
      <c r="AM589" s="513"/>
    </row>
    <row r="590" ht="24.0" customHeight="1">
      <c r="A590" s="516"/>
      <c r="B590" s="513"/>
      <c r="C590" s="513"/>
      <c r="D590" s="513"/>
      <c r="E590" s="516"/>
      <c r="F590" s="516"/>
      <c r="G590" s="516"/>
      <c r="H590" s="516"/>
      <c r="I590" s="513"/>
      <c r="J590" s="513"/>
      <c r="K590" s="513"/>
      <c r="L590" s="513"/>
      <c r="M590" s="513"/>
      <c r="N590" s="513"/>
      <c r="O590" s="513"/>
      <c r="P590" s="513"/>
      <c r="Q590" s="513"/>
      <c r="R590" s="513"/>
      <c r="S590" s="513"/>
      <c r="T590" s="513"/>
      <c r="U590" s="513"/>
      <c r="V590" s="513"/>
      <c r="W590" s="513"/>
      <c r="X590" s="513"/>
      <c r="Y590" s="513"/>
      <c r="Z590" s="513"/>
      <c r="AA590" s="513"/>
      <c r="AB590" s="513"/>
      <c r="AC590" s="513"/>
      <c r="AD590" s="513"/>
      <c r="AE590" s="513"/>
      <c r="AF590" s="513"/>
      <c r="AG590" s="513"/>
      <c r="AH590" s="513"/>
      <c r="AI590" s="513"/>
      <c r="AJ590" s="513"/>
      <c r="AK590" s="513"/>
      <c r="AL590" s="513"/>
      <c r="AM590" s="513"/>
    </row>
    <row r="591" ht="24.0" customHeight="1">
      <c r="A591" s="516"/>
      <c r="B591" s="513"/>
      <c r="C591" s="513"/>
      <c r="D591" s="513"/>
      <c r="E591" s="516"/>
      <c r="F591" s="516"/>
      <c r="G591" s="516"/>
      <c r="H591" s="516"/>
      <c r="I591" s="513"/>
      <c r="J591" s="513"/>
      <c r="K591" s="513"/>
      <c r="L591" s="513"/>
      <c r="M591" s="513"/>
      <c r="N591" s="513"/>
      <c r="O591" s="513"/>
      <c r="P591" s="513"/>
      <c r="Q591" s="513"/>
      <c r="R591" s="513"/>
      <c r="S591" s="513"/>
      <c r="T591" s="513"/>
      <c r="U591" s="513"/>
      <c r="V591" s="513"/>
      <c r="W591" s="513"/>
      <c r="X591" s="513"/>
      <c r="Y591" s="513"/>
      <c r="Z591" s="513"/>
      <c r="AA591" s="513"/>
      <c r="AB591" s="513"/>
      <c r="AC591" s="513"/>
      <c r="AD591" s="513"/>
      <c r="AE591" s="513"/>
      <c r="AF591" s="513"/>
      <c r="AG591" s="513"/>
      <c r="AH591" s="513"/>
      <c r="AI591" s="513"/>
      <c r="AJ591" s="513"/>
      <c r="AK591" s="513"/>
      <c r="AL591" s="513"/>
      <c r="AM591" s="513"/>
    </row>
    <row r="592" ht="24.0" customHeight="1">
      <c r="A592" s="516"/>
      <c r="B592" s="513"/>
      <c r="C592" s="513"/>
      <c r="D592" s="513"/>
      <c r="E592" s="516"/>
      <c r="F592" s="516"/>
      <c r="G592" s="516"/>
      <c r="H592" s="516"/>
      <c r="I592" s="513"/>
      <c r="J592" s="513"/>
      <c r="K592" s="513"/>
      <c r="L592" s="513"/>
      <c r="M592" s="513"/>
      <c r="N592" s="513"/>
      <c r="O592" s="513"/>
      <c r="P592" s="513"/>
      <c r="Q592" s="513"/>
      <c r="R592" s="513"/>
      <c r="S592" s="513"/>
      <c r="T592" s="513"/>
      <c r="U592" s="513"/>
      <c r="V592" s="513"/>
      <c r="W592" s="513"/>
      <c r="X592" s="513"/>
      <c r="Y592" s="513"/>
      <c r="Z592" s="513"/>
      <c r="AA592" s="513"/>
      <c r="AB592" s="513"/>
      <c r="AC592" s="513"/>
      <c r="AD592" s="513"/>
      <c r="AE592" s="513"/>
      <c r="AF592" s="513"/>
      <c r="AG592" s="513"/>
      <c r="AH592" s="513"/>
      <c r="AI592" s="513"/>
      <c r="AJ592" s="513"/>
      <c r="AK592" s="513"/>
      <c r="AL592" s="513"/>
      <c r="AM592" s="513"/>
    </row>
    <row r="593" ht="24.0" customHeight="1">
      <c r="A593" s="516"/>
      <c r="B593" s="513"/>
      <c r="C593" s="513"/>
      <c r="D593" s="513"/>
      <c r="E593" s="516"/>
      <c r="F593" s="516"/>
      <c r="G593" s="516"/>
      <c r="H593" s="516"/>
      <c r="I593" s="513"/>
      <c r="J593" s="513"/>
      <c r="K593" s="513"/>
      <c r="L593" s="513"/>
      <c r="M593" s="513"/>
      <c r="N593" s="513"/>
      <c r="O593" s="513"/>
      <c r="P593" s="513"/>
      <c r="Q593" s="513"/>
      <c r="R593" s="513"/>
      <c r="S593" s="513"/>
      <c r="T593" s="513"/>
      <c r="U593" s="513"/>
      <c r="V593" s="513"/>
      <c r="W593" s="513"/>
      <c r="X593" s="513"/>
      <c r="Y593" s="513"/>
      <c r="Z593" s="513"/>
      <c r="AA593" s="513"/>
      <c r="AB593" s="513"/>
      <c r="AC593" s="513"/>
      <c r="AD593" s="513"/>
      <c r="AE593" s="513"/>
      <c r="AF593" s="513"/>
      <c r="AG593" s="513"/>
      <c r="AH593" s="513"/>
      <c r="AI593" s="513"/>
      <c r="AJ593" s="513"/>
      <c r="AK593" s="513"/>
      <c r="AL593" s="513"/>
      <c r="AM593" s="513"/>
    </row>
    <row r="594" ht="24.0" customHeight="1">
      <c r="A594" s="516"/>
      <c r="B594" s="513"/>
      <c r="C594" s="513"/>
      <c r="D594" s="513"/>
      <c r="E594" s="516"/>
      <c r="F594" s="516"/>
      <c r="G594" s="516"/>
      <c r="H594" s="516"/>
      <c r="I594" s="513"/>
      <c r="J594" s="513"/>
      <c r="K594" s="513"/>
      <c r="L594" s="513"/>
      <c r="M594" s="513"/>
      <c r="N594" s="513"/>
      <c r="O594" s="513"/>
      <c r="P594" s="513"/>
      <c r="Q594" s="513"/>
      <c r="R594" s="513"/>
      <c r="S594" s="513"/>
      <c r="T594" s="513"/>
      <c r="U594" s="513"/>
      <c r="V594" s="513"/>
      <c r="W594" s="513"/>
      <c r="X594" s="513"/>
      <c r="Y594" s="513"/>
      <c r="Z594" s="513"/>
      <c r="AA594" s="513"/>
      <c r="AB594" s="513"/>
      <c r="AC594" s="513"/>
      <c r="AD594" s="513"/>
      <c r="AE594" s="513"/>
      <c r="AF594" s="513"/>
      <c r="AG594" s="513"/>
      <c r="AH594" s="513"/>
      <c r="AI594" s="513"/>
      <c r="AJ594" s="513"/>
      <c r="AK594" s="513"/>
      <c r="AL594" s="513"/>
      <c r="AM594" s="513"/>
    </row>
    <row r="595" ht="24.0" customHeight="1">
      <c r="A595" s="516"/>
      <c r="B595" s="513"/>
      <c r="C595" s="513"/>
      <c r="D595" s="513"/>
      <c r="E595" s="516"/>
      <c r="F595" s="516"/>
      <c r="G595" s="516"/>
      <c r="H595" s="516"/>
      <c r="I595" s="513"/>
      <c r="J595" s="513"/>
      <c r="K595" s="513"/>
      <c r="L595" s="513"/>
      <c r="M595" s="513"/>
      <c r="N595" s="513"/>
      <c r="O595" s="513"/>
      <c r="P595" s="513"/>
      <c r="Q595" s="513"/>
      <c r="R595" s="513"/>
      <c r="S595" s="513"/>
      <c r="T595" s="513"/>
      <c r="U595" s="513"/>
      <c r="V595" s="513"/>
      <c r="W595" s="513"/>
      <c r="X595" s="513"/>
      <c r="Y595" s="513"/>
      <c r="Z595" s="513"/>
      <c r="AA595" s="513"/>
      <c r="AB595" s="513"/>
      <c r="AC595" s="513"/>
      <c r="AD595" s="513"/>
      <c r="AE595" s="513"/>
      <c r="AF595" s="513"/>
      <c r="AG595" s="513"/>
      <c r="AH595" s="513"/>
      <c r="AI595" s="513"/>
      <c r="AJ595" s="513"/>
      <c r="AK595" s="513"/>
      <c r="AL595" s="513"/>
      <c r="AM595" s="513"/>
    </row>
    <row r="596" ht="24.0" customHeight="1">
      <c r="A596" s="516"/>
      <c r="B596" s="513"/>
      <c r="C596" s="513"/>
      <c r="D596" s="513"/>
      <c r="E596" s="516"/>
      <c r="F596" s="516"/>
      <c r="G596" s="516"/>
      <c r="H596" s="516"/>
      <c r="I596" s="513"/>
      <c r="J596" s="513"/>
      <c r="K596" s="513"/>
      <c r="L596" s="513"/>
      <c r="M596" s="513"/>
      <c r="N596" s="513"/>
      <c r="O596" s="513"/>
      <c r="P596" s="513"/>
      <c r="Q596" s="513"/>
      <c r="R596" s="513"/>
      <c r="S596" s="513"/>
      <c r="T596" s="513"/>
      <c r="U596" s="513"/>
      <c r="V596" s="513"/>
      <c r="W596" s="513"/>
      <c r="X596" s="513"/>
      <c r="Y596" s="513"/>
      <c r="Z596" s="513"/>
      <c r="AA596" s="513"/>
      <c r="AB596" s="513"/>
      <c r="AC596" s="513"/>
      <c r="AD596" s="513"/>
      <c r="AE596" s="513"/>
      <c r="AF596" s="513"/>
      <c r="AG596" s="513"/>
      <c r="AH596" s="513"/>
      <c r="AI596" s="513"/>
      <c r="AJ596" s="513"/>
      <c r="AK596" s="513"/>
      <c r="AL596" s="513"/>
      <c r="AM596" s="513"/>
    </row>
    <row r="597" ht="24.0" customHeight="1">
      <c r="A597" s="516"/>
      <c r="B597" s="513"/>
      <c r="C597" s="513"/>
      <c r="D597" s="513"/>
      <c r="E597" s="516"/>
      <c r="F597" s="516"/>
      <c r="G597" s="516"/>
      <c r="H597" s="516"/>
      <c r="I597" s="513"/>
      <c r="J597" s="513"/>
      <c r="K597" s="513"/>
      <c r="L597" s="513"/>
      <c r="M597" s="513"/>
      <c r="N597" s="513"/>
      <c r="O597" s="513"/>
      <c r="P597" s="513"/>
      <c r="Q597" s="513"/>
      <c r="R597" s="513"/>
      <c r="S597" s="513"/>
      <c r="T597" s="513"/>
      <c r="U597" s="513"/>
      <c r="V597" s="513"/>
      <c r="W597" s="513"/>
      <c r="X597" s="513"/>
      <c r="Y597" s="513"/>
      <c r="Z597" s="513"/>
      <c r="AA597" s="513"/>
      <c r="AB597" s="513"/>
      <c r="AC597" s="513"/>
      <c r="AD597" s="513"/>
      <c r="AE597" s="513"/>
      <c r="AF597" s="513"/>
      <c r="AG597" s="513"/>
      <c r="AH597" s="513"/>
      <c r="AI597" s="513"/>
      <c r="AJ597" s="513"/>
      <c r="AK597" s="513"/>
      <c r="AL597" s="513"/>
      <c r="AM597" s="513"/>
    </row>
    <row r="598" ht="24.0" customHeight="1">
      <c r="A598" s="516"/>
      <c r="B598" s="513"/>
      <c r="C598" s="513"/>
      <c r="D598" s="513"/>
      <c r="E598" s="516"/>
      <c r="F598" s="516"/>
      <c r="G598" s="516"/>
      <c r="H598" s="516"/>
      <c r="I598" s="513"/>
      <c r="J598" s="513"/>
      <c r="K598" s="513"/>
      <c r="L598" s="513"/>
      <c r="M598" s="513"/>
      <c r="N598" s="513"/>
      <c r="O598" s="513"/>
      <c r="P598" s="513"/>
      <c r="Q598" s="513"/>
      <c r="R598" s="513"/>
      <c r="S598" s="513"/>
      <c r="T598" s="513"/>
      <c r="U598" s="513"/>
      <c r="V598" s="513"/>
      <c r="W598" s="513"/>
      <c r="X598" s="513"/>
      <c r="Y598" s="513"/>
      <c r="Z598" s="513"/>
      <c r="AA598" s="513"/>
      <c r="AB598" s="513"/>
      <c r="AC598" s="513"/>
      <c r="AD598" s="513"/>
      <c r="AE598" s="513"/>
      <c r="AF598" s="513"/>
      <c r="AG598" s="513"/>
      <c r="AH598" s="513"/>
      <c r="AI598" s="513"/>
      <c r="AJ598" s="513"/>
      <c r="AK598" s="513"/>
      <c r="AL598" s="513"/>
      <c r="AM598" s="513"/>
    </row>
    <row r="599" ht="24.0" customHeight="1">
      <c r="A599" s="516"/>
      <c r="B599" s="513"/>
      <c r="C599" s="513"/>
      <c r="D599" s="513"/>
      <c r="E599" s="516"/>
      <c r="F599" s="516"/>
      <c r="G599" s="516"/>
      <c r="H599" s="516"/>
      <c r="I599" s="513"/>
      <c r="J599" s="513"/>
      <c r="K599" s="513"/>
      <c r="L599" s="513"/>
      <c r="M599" s="513"/>
      <c r="N599" s="513"/>
      <c r="O599" s="513"/>
      <c r="P599" s="513"/>
      <c r="Q599" s="513"/>
      <c r="R599" s="513"/>
      <c r="S599" s="513"/>
      <c r="T599" s="513"/>
      <c r="U599" s="513"/>
      <c r="V599" s="513"/>
      <c r="W599" s="513"/>
      <c r="X599" s="513"/>
      <c r="Y599" s="513"/>
      <c r="Z599" s="513"/>
      <c r="AA599" s="513"/>
      <c r="AB599" s="513"/>
      <c r="AC599" s="513"/>
      <c r="AD599" s="513"/>
      <c r="AE599" s="513"/>
      <c r="AF599" s="513"/>
      <c r="AG599" s="513"/>
      <c r="AH599" s="513"/>
      <c r="AI599" s="513"/>
      <c r="AJ599" s="513"/>
      <c r="AK599" s="513"/>
      <c r="AL599" s="513"/>
      <c r="AM599" s="513"/>
    </row>
    <row r="600" ht="24.0" customHeight="1">
      <c r="A600" s="516"/>
      <c r="B600" s="513"/>
      <c r="C600" s="513"/>
      <c r="D600" s="513"/>
      <c r="E600" s="516"/>
      <c r="F600" s="516"/>
      <c r="G600" s="516"/>
      <c r="H600" s="516"/>
      <c r="I600" s="513"/>
      <c r="J600" s="513"/>
      <c r="K600" s="513"/>
      <c r="L600" s="513"/>
      <c r="M600" s="513"/>
      <c r="N600" s="513"/>
      <c r="O600" s="513"/>
      <c r="P600" s="513"/>
      <c r="Q600" s="513"/>
      <c r="R600" s="513"/>
      <c r="S600" s="513"/>
      <c r="T600" s="513"/>
      <c r="U600" s="513"/>
      <c r="V600" s="513"/>
      <c r="W600" s="513"/>
      <c r="X600" s="513"/>
      <c r="Y600" s="513"/>
      <c r="Z600" s="513"/>
      <c r="AA600" s="513"/>
      <c r="AB600" s="513"/>
      <c r="AC600" s="513"/>
      <c r="AD600" s="513"/>
      <c r="AE600" s="513"/>
      <c r="AF600" s="513"/>
      <c r="AG600" s="513"/>
      <c r="AH600" s="513"/>
      <c r="AI600" s="513"/>
      <c r="AJ600" s="513"/>
      <c r="AK600" s="513"/>
      <c r="AL600" s="513"/>
      <c r="AM600" s="513"/>
    </row>
    <row r="601" ht="24.0" customHeight="1">
      <c r="A601" s="516"/>
      <c r="B601" s="513"/>
      <c r="C601" s="513"/>
      <c r="D601" s="513"/>
      <c r="E601" s="516"/>
      <c r="F601" s="516"/>
      <c r="G601" s="516"/>
      <c r="H601" s="516"/>
      <c r="I601" s="513"/>
      <c r="J601" s="513"/>
      <c r="K601" s="513"/>
      <c r="L601" s="513"/>
      <c r="M601" s="513"/>
      <c r="N601" s="513"/>
      <c r="O601" s="513"/>
      <c r="P601" s="513"/>
      <c r="Q601" s="513"/>
      <c r="R601" s="513"/>
      <c r="S601" s="513"/>
      <c r="T601" s="513"/>
      <c r="U601" s="513"/>
      <c r="V601" s="513"/>
      <c r="W601" s="513"/>
      <c r="X601" s="513"/>
      <c r="Y601" s="513"/>
      <c r="Z601" s="513"/>
      <c r="AA601" s="513"/>
      <c r="AB601" s="513"/>
      <c r="AC601" s="513"/>
      <c r="AD601" s="513"/>
      <c r="AE601" s="513"/>
      <c r="AF601" s="513"/>
      <c r="AG601" s="513"/>
      <c r="AH601" s="513"/>
      <c r="AI601" s="513"/>
      <c r="AJ601" s="513"/>
      <c r="AK601" s="513"/>
      <c r="AL601" s="513"/>
      <c r="AM601" s="513"/>
    </row>
    <row r="602" ht="24.0" customHeight="1">
      <c r="A602" s="516"/>
      <c r="B602" s="513"/>
      <c r="C602" s="513"/>
      <c r="D602" s="513"/>
      <c r="E602" s="516"/>
      <c r="F602" s="516"/>
      <c r="G602" s="516"/>
      <c r="H602" s="516"/>
      <c r="I602" s="513"/>
      <c r="J602" s="513"/>
      <c r="K602" s="513"/>
      <c r="L602" s="513"/>
      <c r="M602" s="513"/>
      <c r="N602" s="513"/>
      <c r="O602" s="513"/>
      <c r="P602" s="513"/>
      <c r="Q602" s="513"/>
      <c r="R602" s="513"/>
      <c r="S602" s="513"/>
      <c r="T602" s="513"/>
      <c r="U602" s="513"/>
      <c r="V602" s="513"/>
      <c r="W602" s="513"/>
      <c r="X602" s="513"/>
      <c r="Y602" s="513"/>
      <c r="Z602" s="513"/>
      <c r="AA602" s="513"/>
      <c r="AB602" s="513"/>
      <c r="AC602" s="513"/>
      <c r="AD602" s="513"/>
      <c r="AE602" s="513"/>
      <c r="AF602" s="513"/>
      <c r="AG602" s="513"/>
      <c r="AH602" s="513"/>
      <c r="AI602" s="513"/>
      <c r="AJ602" s="513"/>
      <c r="AK602" s="513"/>
      <c r="AL602" s="513"/>
      <c r="AM602" s="513"/>
    </row>
    <row r="603" ht="24.0" customHeight="1">
      <c r="A603" s="516"/>
      <c r="B603" s="513"/>
      <c r="C603" s="513"/>
      <c r="D603" s="513"/>
      <c r="E603" s="516"/>
      <c r="F603" s="516"/>
      <c r="G603" s="516"/>
      <c r="H603" s="516"/>
      <c r="I603" s="513"/>
      <c r="J603" s="513"/>
      <c r="K603" s="513"/>
      <c r="L603" s="513"/>
      <c r="M603" s="513"/>
      <c r="N603" s="513"/>
      <c r="O603" s="513"/>
      <c r="P603" s="513"/>
      <c r="Q603" s="513"/>
      <c r="R603" s="513"/>
      <c r="S603" s="513"/>
      <c r="T603" s="513"/>
      <c r="U603" s="513"/>
      <c r="V603" s="513"/>
      <c r="W603" s="513"/>
      <c r="X603" s="513"/>
      <c r="Y603" s="513"/>
      <c r="Z603" s="513"/>
      <c r="AA603" s="513"/>
      <c r="AB603" s="513"/>
      <c r="AC603" s="513"/>
      <c r="AD603" s="513"/>
      <c r="AE603" s="513"/>
      <c r="AF603" s="513"/>
      <c r="AG603" s="513"/>
      <c r="AH603" s="513"/>
      <c r="AI603" s="513"/>
      <c r="AJ603" s="513"/>
      <c r="AK603" s="513"/>
      <c r="AL603" s="513"/>
      <c r="AM603" s="513"/>
    </row>
    <row r="604" ht="24.0" customHeight="1">
      <c r="A604" s="516"/>
      <c r="B604" s="513"/>
      <c r="C604" s="513"/>
      <c r="D604" s="513"/>
      <c r="E604" s="516"/>
      <c r="F604" s="516"/>
      <c r="G604" s="516"/>
      <c r="H604" s="516"/>
      <c r="I604" s="513"/>
      <c r="J604" s="513"/>
      <c r="K604" s="513"/>
      <c r="L604" s="513"/>
      <c r="M604" s="513"/>
      <c r="N604" s="513"/>
      <c r="O604" s="513"/>
      <c r="P604" s="513"/>
      <c r="Q604" s="513"/>
      <c r="R604" s="513"/>
      <c r="S604" s="513"/>
      <c r="T604" s="513"/>
      <c r="U604" s="513"/>
      <c r="V604" s="513"/>
      <c r="W604" s="513"/>
      <c r="X604" s="513"/>
      <c r="Y604" s="513"/>
      <c r="Z604" s="513"/>
      <c r="AA604" s="513"/>
      <c r="AB604" s="513"/>
      <c r="AC604" s="513"/>
      <c r="AD604" s="513"/>
      <c r="AE604" s="513"/>
      <c r="AF604" s="513"/>
      <c r="AG604" s="513"/>
      <c r="AH604" s="513"/>
      <c r="AI604" s="513"/>
      <c r="AJ604" s="513"/>
      <c r="AK604" s="513"/>
      <c r="AL604" s="513"/>
      <c r="AM604" s="513"/>
    </row>
    <row r="605" ht="24.0" customHeight="1">
      <c r="A605" s="516"/>
      <c r="B605" s="513"/>
      <c r="C605" s="513"/>
      <c r="D605" s="513"/>
      <c r="E605" s="516"/>
      <c r="F605" s="516"/>
      <c r="G605" s="516"/>
      <c r="H605" s="516"/>
      <c r="I605" s="513"/>
      <c r="J605" s="513"/>
      <c r="K605" s="513"/>
      <c r="L605" s="513"/>
      <c r="M605" s="513"/>
      <c r="N605" s="513"/>
      <c r="O605" s="513"/>
      <c r="P605" s="513"/>
      <c r="Q605" s="513"/>
      <c r="R605" s="513"/>
      <c r="S605" s="513"/>
      <c r="T605" s="513"/>
      <c r="U605" s="513"/>
      <c r="V605" s="513"/>
      <c r="W605" s="513"/>
      <c r="X605" s="513"/>
      <c r="Y605" s="513"/>
      <c r="Z605" s="513"/>
      <c r="AA605" s="513"/>
      <c r="AB605" s="513"/>
      <c r="AC605" s="513"/>
      <c r="AD605" s="513"/>
      <c r="AE605" s="513"/>
      <c r="AF605" s="513"/>
      <c r="AG605" s="513"/>
      <c r="AH605" s="513"/>
      <c r="AI605" s="513"/>
      <c r="AJ605" s="513"/>
      <c r="AK605" s="513"/>
      <c r="AL605" s="513"/>
      <c r="AM605" s="513"/>
    </row>
    <row r="606" ht="24.0" customHeight="1">
      <c r="A606" s="516"/>
      <c r="B606" s="513"/>
      <c r="C606" s="513"/>
      <c r="D606" s="513"/>
      <c r="E606" s="516"/>
      <c r="F606" s="516"/>
      <c r="G606" s="516"/>
      <c r="H606" s="516"/>
      <c r="I606" s="513"/>
      <c r="J606" s="513"/>
      <c r="K606" s="513"/>
      <c r="L606" s="513"/>
      <c r="M606" s="513"/>
      <c r="N606" s="513"/>
      <c r="O606" s="513"/>
      <c r="P606" s="513"/>
      <c r="Q606" s="513"/>
      <c r="R606" s="513"/>
      <c r="S606" s="513"/>
      <c r="T606" s="513"/>
      <c r="U606" s="513"/>
      <c r="V606" s="513"/>
      <c r="W606" s="513"/>
      <c r="X606" s="513"/>
      <c r="Y606" s="513"/>
      <c r="Z606" s="513"/>
      <c r="AA606" s="513"/>
      <c r="AB606" s="513"/>
      <c r="AC606" s="513"/>
      <c r="AD606" s="513"/>
      <c r="AE606" s="513"/>
      <c r="AF606" s="513"/>
      <c r="AG606" s="513"/>
      <c r="AH606" s="513"/>
      <c r="AI606" s="513"/>
      <c r="AJ606" s="513"/>
      <c r="AK606" s="513"/>
      <c r="AL606" s="513"/>
      <c r="AM606" s="513"/>
    </row>
    <row r="607" ht="24.0" customHeight="1">
      <c r="A607" s="516"/>
      <c r="B607" s="513"/>
      <c r="C607" s="513"/>
      <c r="D607" s="513"/>
      <c r="E607" s="516"/>
      <c r="F607" s="516"/>
      <c r="G607" s="516"/>
      <c r="H607" s="516"/>
      <c r="I607" s="513"/>
      <c r="J607" s="513"/>
      <c r="K607" s="513"/>
      <c r="L607" s="513"/>
      <c r="M607" s="513"/>
      <c r="N607" s="513"/>
      <c r="O607" s="513"/>
      <c r="P607" s="513"/>
      <c r="Q607" s="513"/>
      <c r="R607" s="513"/>
      <c r="S607" s="513"/>
      <c r="T607" s="513"/>
      <c r="U607" s="513"/>
      <c r="V607" s="513"/>
      <c r="W607" s="513"/>
      <c r="X607" s="513"/>
      <c r="Y607" s="513"/>
      <c r="Z607" s="513"/>
      <c r="AA607" s="513"/>
      <c r="AB607" s="513"/>
      <c r="AC607" s="513"/>
      <c r="AD607" s="513"/>
      <c r="AE607" s="513"/>
      <c r="AF607" s="513"/>
      <c r="AG607" s="513"/>
      <c r="AH607" s="513"/>
      <c r="AI607" s="513"/>
      <c r="AJ607" s="513"/>
      <c r="AK607" s="513"/>
      <c r="AL607" s="513"/>
      <c r="AM607" s="513"/>
    </row>
    <row r="608" ht="24.0" customHeight="1">
      <c r="A608" s="516"/>
      <c r="B608" s="513"/>
      <c r="C608" s="513"/>
      <c r="D608" s="513"/>
      <c r="E608" s="516"/>
      <c r="F608" s="516"/>
      <c r="G608" s="516"/>
      <c r="H608" s="516"/>
      <c r="I608" s="513"/>
      <c r="J608" s="513"/>
      <c r="K608" s="513"/>
      <c r="L608" s="513"/>
      <c r="M608" s="513"/>
      <c r="N608" s="513"/>
      <c r="O608" s="513"/>
      <c r="P608" s="513"/>
      <c r="Q608" s="513"/>
      <c r="R608" s="513"/>
      <c r="S608" s="513"/>
      <c r="T608" s="513"/>
      <c r="U608" s="513"/>
      <c r="V608" s="513"/>
      <c r="W608" s="513"/>
      <c r="X608" s="513"/>
      <c r="Y608" s="513"/>
      <c r="Z608" s="513"/>
      <c r="AA608" s="513"/>
      <c r="AB608" s="513"/>
      <c r="AC608" s="513"/>
      <c r="AD608" s="513"/>
      <c r="AE608" s="513"/>
      <c r="AF608" s="513"/>
      <c r="AG608" s="513"/>
      <c r="AH608" s="513"/>
      <c r="AI608" s="513"/>
      <c r="AJ608" s="513"/>
      <c r="AK608" s="513"/>
      <c r="AL608" s="513"/>
      <c r="AM608" s="513"/>
    </row>
    <row r="609" ht="24.0" customHeight="1">
      <c r="A609" s="516"/>
      <c r="B609" s="513"/>
      <c r="C609" s="513"/>
      <c r="D609" s="513"/>
      <c r="E609" s="516"/>
      <c r="F609" s="516"/>
      <c r="G609" s="516"/>
      <c r="H609" s="516"/>
      <c r="I609" s="513"/>
      <c r="J609" s="513"/>
      <c r="K609" s="513"/>
      <c r="L609" s="513"/>
      <c r="M609" s="513"/>
      <c r="N609" s="513"/>
      <c r="O609" s="513"/>
      <c r="P609" s="513"/>
      <c r="Q609" s="513"/>
      <c r="R609" s="513"/>
      <c r="S609" s="513"/>
      <c r="T609" s="513"/>
      <c r="U609" s="513"/>
      <c r="V609" s="513"/>
      <c r="W609" s="513"/>
      <c r="X609" s="513"/>
      <c r="Y609" s="513"/>
      <c r="Z609" s="513"/>
      <c r="AA609" s="513"/>
      <c r="AB609" s="513"/>
      <c r="AC609" s="513"/>
      <c r="AD609" s="513"/>
      <c r="AE609" s="513"/>
      <c r="AF609" s="513"/>
      <c r="AG609" s="513"/>
      <c r="AH609" s="513"/>
      <c r="AI609" s="513"/>
      <c r="AJ609" s="513"/>
      <c r="AK609" s="513"/>
      <c r="AL609" s="513"/>
      <c r="AM609" s="513"/>
    </row>
    <row r="610" ht="24.0" customHeight="1">
      <c r="A610" s="516"/>
      <c r="B610" s="513"/>
      <c r="C610" s="513"/>
      <c r="D610" s="513"/>
      <c r="E610" s="516"/>
      <c r="F610" s="516"/>
      <c r="G610" s="516"/>
      <c r="H610" s="516"/>
      <c r="I610" s="513"/>
      <c r="J610" s="513"/>
      <c r="K610" s="513"/>
      <c r="L610" s="513"/>
      <c r="M610" s="513"/>
      <c r="N610" s="513"/>
      <c r="O610" s="513"/>
      <c r="P610" s="513"/>
      <c r="Q610" s="513"/>
      <c r="R610" s="513"/>
      <c r="S610" s="513"/>
      <c r="T610" s="513"/>
      <c r="U610" s="513"/>
      <c r="V610" s="513"/>
      <c r="W610" s="513"/>
      <c r="X610" s="513"/>
      <c r="Y610" s="513"/>
      <c r="Z610" s="513"/>
      <c r="AA610" s="513"/>
      <c r="AB610" s="513"/>
      <c r="AC610" s="513"/>
      <c r="AD610" s="513"/>
      <c r="AE610" s="513"/>
      <c r="AF610" s="513"/>
      <c r="AG610" s="513"/>
      <c r="AH610" s="513"/>
      <c r="AI610" s="513"/>
      <c r="AJ610" s="513"/>
      <c r="AK610" s="513"/>
      <c r="AL610" s="513"/>
      <c r="AM610" s="513"/>
    </row>
    <row r="611" ht="24.0" customHeight="1">
      <c r="A611" s="516"/>
      <c r="B611" s="513"/>
      <c r="C611" s="513"/>
      <c r="D611" s="513"/>
      <c r="E611" s="516"/>
      <c r="F611" s="516"/>
      <c r="G611" s="516"/>
      <c r="H611" s="516"/>
      <c r="I611" s="513"/>
      <c r="J611" s="513"/>
      <c r="K611" s="513"/>
      <c r="L611" s="513"/>
      <c r="M611" s="513"/>
      <c r="N611" s="513"/>
      <c r="O611" s="513"/>
      <c r="P611" s="513"/>
      <c r="Q611" s="513"/>
      <c r="R611" s="513"/>
      <c r="S611" s="513"/>
      <c r="T611" s="513"/>
      <c r="U611" s="513"/>
      <c r="V611" s="513"/>
      <c r="W611" s="513"/>
      <c r="X611" s="513"/>
      <c r="Y611" s="513"/>
      <c r="Z611" s="513"/>
      <c r="AA611" s="513"/>
      <c r="AB611" s="513"/>
      <c r="AC611" s="513"/>
      <c r="AD611" s="513"/>
      <c r="AE611" s="513"/>
      <c r="AF611" s="513"/>
      <c r="AG611" s="513"/>
      <c r="AH611" s="513"/>
      <c r="AI611" s="513"/>
      <c r="AJ611" s="513"/>
      <c r="AK611" s="513"/>
      <c r="AL611" s="513"/>
      <c r="AM611" s="513"/>
    </row>
    <row r="612" ht="24.0" customHeight="1">
      <c r="A612" s="516"/>
      <c r="B612" s="513"/>
      <c r="C612" s="513"/>
      <c r="D612" s="513"/>
      <c r="E612" s="516"/>
      <c r="F612" s="516"/>
      <c r="G612" s="516"/>
      <c r="H612" s="516"/>
      <c r="I612" s="513"/>
      <c r="J612" s="513"/>
      <c r="K612" s="513"/>
      <c r="L612" s="513"/>
      <c r="M612" s="513"/>
      <c r="N612" s="513"/>
      <c r="O612" s="513"/>
      <c r="P612" s="513"/>
      <c r="Q612" s="513"/>
      <c r="R612" s="513"/>
      <c r="S612" s="513"/>
      <c r="T612" s="513"/>
      <c r="U612" s="513"/>
      <c r="V612" s="513"/>
      <c r="W612" s="513"/>
      <c r="X612" s="513"/>
      <c r="Y612" s="513"/>
      <c r="Z612" s="513"/>
      <c r="AA612" s="513"/>
      <c r="AB612" s="513"/>
      <c r="AC612" s="513"/>
      <c r="AD612" s="513"/>
      <c r="AE612" s="513"/>
      <c r="AF612" s="513"/>
      <c r="AG612" s="513"/>
      <c r="AH612" s="513"/>
      <c r="AI612" s="513"/>
      <c r="AJ612" s="513"/>
      <c r="AK612" s="513"/>
      <c r="AL612" s="513"/>
      <c r="AM612" s="513"/>
    </row>
    <row r="613" ht="24.0" customHeight="1">
      <c r="A613" s="516"/>
      <c r="B613" s="513"/>
      <c r="C613" s="513"/>
      <c r="D613" s="513"/>
      <c r="E613" s="516"/>
      <c r="F613" s="516"/>
      <c r="G613" s="516"/>
      <c r="H613" s="516"/>
      <c r="I613" s="513"/>
      <c r="J613" s="513"/>
      <c r="K613" s="513"/>
      <c r="L613" s="513"/>
      <c r="M613" s="513"/>
      <c r="N613" s="513"/>
      <c r="O613" s="513"/>
      <c r="P613" s="513"/>
      <c r="Q613" s="513"/>
      <c r="R613" s="513"/>
      <c r="S613" s="513"/>
      <c r="T613" s="513"/>
      <c r="U613" s="513"/>
      <c r="V613" s="513"/>
      <c r="W613" s="513"/>
      <c r="X613" s="513"/>
      <c r="Y613" s="513"/>
      <c r="Z613" s="513"/>
      <c r="AA613" s="513"/>
      <c r="AB613" s="513"/>
      <c r="AC613" s="513"/>
      <c r="AD613" s="513"/>
      <c r="AE613" s="513"/>
      <c r="AF613" s="513"/>
      <c r="AG613" s="513"/>
      <c r="AH613" s="513"/>
      <c r="AI613" s="513"/>
      <c r="AJ613" s="513"/>
      <c r="AK613" s="513"/>
      <c r="AL613" s="513"/>
      <c r="AM613" s="513"/>
    </row>
    <row r="614" ht="24.0" customHeight="1">
      <c r="A614" s="516"/>
      <c r="B614" s="513"/>
      <c r="C614" s="513"/>
      <c r="D614" s="513"/>
      <c r="E614" s="516"/>
      <c r="F614" s="516"/>
      <c r="G614" s="516"/>
      <c r="H614" s="516"/>
      <c r="I614" s="513"/>
      <c r="J614" s="513"/>
      <c r="K614" s="513"/>
      <c r="L614" s="513"/>
      <c r="M614" s="513"/>
      <c r="N614" s="513"/>
      <c r="O614" s="513"/>
      <c r="P614" s="513"/>
      <c r="Q614" s="513"/>
      <c r="R614" s="513"/>
      <c r="S614" s="513"/>
      <c r="T614" s="513"/>
      <c r="U614" s="513"/>
      <c r="V614" s="513"/>
      <c r="W614" s="513"/>
      <c r="X614" s="513"/>
      <c r="Y614" s="513"/>
      <c r="Z614" s="513"/>
      <c r="AA614" s="513"/>
      <c r="AB614" s="513"/>
      <c r="AC614" s="513"/>
      <c r="AD614" s="513"/>
      <c r="AE614" s="513"/>
      <c r="AF614" s="513"/>
      <c r="AG614" s="513"/>
      <c r="AH614" s="513"/>
      <c r="AI614" s="513"/>
      <c r="AJ614" s="513"/>
      <c r="AK614" s="513"/>
      <c r="AL614" s="513"/>
      <c r="AM614" s="513"/>
    </row>
    <row r="615" ht="24.0" customHeight="1">
      <c r="A615" s="516"/>
      <c r="B615" s="513"/>
      <c r="C615" s="513"/>
      <c r="D615" s="513"/>
      <c r="E615" s="516"/>
      <c r="F615" s="516"/>
      <c r="G615" s="516"/>
      <c r="H615" s="516"/>
      <c r="I615" s="513"/>
      <c r="J615" s="513"/>
      <c r="K615" s="513"/>
      <c r="L615" s="513"/>
      <c r="M615" s="513"/>
      <c r="N615" s="513"/>
      <c r="O615" s="513"/>
      <c r="P615" s="513"/>
      <c r="Q615" s="513"/>
      <c r="R615" s="513"/>
      <c r="S615" s="513"/>
      <c r="T615" s="513"/>
      <c r="U615" s="513"/>
      <c r="V615" s="513"/>
      <c r="W615" s="513"/>
      <c r="X615" s="513"/>
      <c r="Y615" s="513"/>
      <c r="Z615" s="513"/>
      <c r="AA615" s="513"/>
      <c r="AB615" s="513"/>
      <c r="AC615" s="513"/>
      <c r="AD615" s="513"/>
      <c r="AE615" s="513"/>
      <c r="AF615" s="513"/>
      <c r="AG615" s="513"/>
      <c r="AH615" s="513"/>
      <c r="AI615" s="513"/>
      <c r="AJ615" s="513"/>
      <c r="AK615" s="513"/>
      <c r="AL615" s="513"/>
      <c r="AM615" s="513"/>
    </row>
    <row r="616" ht="24.0" customHeight="1">
      <c r="A616" s="516"/>
      <c r="B616" s="513"/>
      <c r="C616" s="513"/>
      <c r="D616" s="513"/>
      <c r="E616" s="516"/>
      <c r="F616" s="516"/>
      <c r="G616" s="516"/>
      <c r="H616" s="516"/>
      <c r="I616" s="513"/>
      <c r="J616" s="513"/>
      <c r="K616" s="513"/>
      <c r="L616" s="513"/>
      <c r="M616" s="513"/>
      <c r="N616" s="513"/>
      <c r="O616" s="513"/>
      <c r="P616" s="513"/>
      <c r="Q616" s="513"/>
      <c r="R616" s="513"/>
      <c r="S616" s="513"/>
      <c r="T616" s="513"/>
      <c r="U616" s="513"/>
      <c r="V616" s="513"/>
      <c r="W616" s="513"/>
      <c r="X616" s="513"/>
      <c r="Y616" s="513"/>
      <c r="Z616" s="513"/>
      <c r="AA616" s="513"/>
      <c r="AB616" s="513"/>
      <c r="AC616" s="513"/>
      <c r="AD616" s="513"/>
      <c r="AE616" s="513"/>
      <c r="AF616" s="513"/>
      <c r="AG616" s="513"/>
      <c r="AH616" s="513"/>
      <c r="AI616" s="513"/>
      <c r="AJ616" s="513"/>
      <c r="AK616" s="513"/>
      <c r="AL616" s="513"/>
      <c r="AM616" s="513"/>
    </row>
    <row r="617" ht="24.0" customHeight="1">
      <c r="A617" s="516"/>
      <c r="B617" s="513"/>
      <c r="C617" s="513"/>
      <c r="D617" s="513"/>
      <c r="E617" s="516"/>
      <c r="F617" s="516"/>
      <c r="G617" s="516"/>
      <c r="H617" s="516"/>
      <c r="I617" s="513"/>
      <c r="J617" s="513"/>
      <c r="K617" s="513"/>
      <c r="L617" s="513"/>
      <c r="M617" s="513"/>
      <c r="N617" s="513"/>
      <c r="O617" s="513"/>
      <c r="P617" s="513"/>
      <c r="Q617" s="513"/>
      <c r="R617" s="513"/>
      <c r="S617" s="513"/>
      <c r="T617" s="513"/>
      <c r="U617" s="513"/>
      <c r="V617" s="513"/>
      <c r="W617" s="513"/>
      <c r="X617" s="513"/>
      <c r="Y617" s="513"/>
      <c r="Z617" s="513"/>
      <c r="AA617" s="513"/>
      <c r="AB617" s="513"/>
      <c r="AC617" s="513"/>
      <c r="AD617" s="513"/>
      <c r="AE617" s="513"/>
      <c r="AF617" s="513"/>
      <c r="AG617" s="513"/>
      <c r="AH617" s="513"/>
      <c r="AI617" s="513"/>
      <c r="AJ617" s="513"/>
      <c r="AK617" s="513"/>
      <c r="AL617" s="513"/>
      <c r="AM617" s="513"/>
    </row>
    <row r="618" ht="24.0" customHeight="1">
      <c r="A618" s="516"/>
      <c r="B618" s="513"/>
      <c r="C618" s="513"/>
      <c r="D618" s="513"/>
      <c r="E618" s="516"/>
      <c r="F618" s="516"/>
      <c r="G618" s="516"/>
      <c r="H618" s="516"/>
      <c r="I618" s="513"/>
      <c r="J618" s="513"/>
      <c r="K618" s="513"/>
      <c r="L618" s="513"/>
      <c r="M618" s="513"/>
      <c r="N618" s="513"/>
      <c r="O618" s="513"/>
      <c r="P618" s="513"/>
      <c r="Q618" s="513"/>
      <c r="R618" s="513"/>
      <c r="S618" s="513"/>
      <c r="T618" s="513"/>
      <c r="U618" s="513"/>
      <c r="V618" s="513"/>
      <c r="W618" s="513"/>
      <c r="X618" s="513"/>
      <c r="Y618" s="513"/>
      <c r="Z618" s="513"/>
      <c r="AA618" s="513"/>
      <c r="AB618" s="513"/>
      <c r="AC618" s="513"/>
      <c r="AD618" s="513"/>
      <c r="AE618" s="513"/>
      <c r="AF618" s="513"/>
      <c r="AG618" s="513"/>
      <c r="AH618" s="513"/>
      <c r="AI618" s="513"/>
      <c r="AJ618" s="513"/>
      <c r="AK618" s="513"/>
      <c r="AL618" s="513"/>
      <c r="AM618" s="513"/>
    </row>
    <row r="619" ht="24.0" customHeight="1">
      <c r="A619" s="516"/>
      <c r="B619" s="513"/>
      <c r="C619" s="513"/>
      <c r="D619" s="513"/>
      <c r="E619" s="516"/>
      <c r="F619" s="516"/>
      <c r="G619" s="516"/>
      <c r="H619" s="516"/>
      <c r="I619" s="513"/>
      <c r="J619" s="513"/>
      <c r="K619" s="513"/>
      <c r="L619" s="513"/>
      <c r="M619" s="513"/>
      <c r="N619" s="513"/>
      <c r="O619" s="513"/>
      <c r="P619" s="513"/>
      <c r="Q619" s="513"/>
      <c r="R619" s="513"/>
      <c r="S619" s="513"/>
      <c r="T619" s="513"/>
      <c r="U619" s="513"/>
      <c r="V619" s="513"/>
      <c r="W619" s="513"/>
      <c r="X619" s="513"/>
      <c r="Y619" s="513"/>
      <c r="Z619" s="513"/>
      <c r="AA619" s="513"/>
      <c r="AB619" s="513"/>
      <c r="AC619" s="513"/>
      <c r="AD619" s="513"/>
      <c r="AE619" s="513"/>
      <c r="AF619" s="513"/>
      <c r="AG619" s="513"/>
      <c r="AH619" s="513"/>
      <c r="AI619" s="513"/>
      <c r="AJ619" s="513"/>
      <c r="AK619" s="513"/>
      <c r="AL619" s="513"/>
      <c r="AM619" s="513"/>
    </row>
    <row r="620" ht="24.0" customHeight="1">
      <c r="A620" s="516"/>
      <c r="B620" s="513"/>
      <c r="C620" s="513"/>
      <c r="D620" s="513"/>
      <c r="E620" s="516"/>
      <c r="F620" s="516"/>
      <c r="G620" s="516"/>
      <c r="H620" s="516"/>
      <c r="I620" s="513"/>
      <c r="J620" s="513"/>
      <c r="K620" s="513"/>
      <c r="L620" s="513"/>
      <c r="M620" s="513"/>
      <c r="N620" s="513"/>
      <c r="O620" s="513"/>
      <c r="P620" s="513"/>
      <c r="Q620" s="513"/>
      <c r="R620" s="513"/>
      <c r="S620" s="513"/>
      <c r="T620" s="513"/>
      <c r="U620" s="513"/>
      <c r="V620" s="513"/>
      <c r="W620" s="513"/>
      <c r="X620" s="513"/>
      <c r="Y620" s="513"/>
      <c r="Z620" s="513"/>
      <c r="AA620" s="513"/>
      <c r="AB620" s="513"/>
      <c r="AC620" s="513"/>
      <c r="AD620" s="513"/>
      <c r="AE620" s="513"/>
      <c r="AF620" s="513"/>
      <c r="AG620" s="513"/>
      <c r="AH620" s="513"/>
      <c r="AI620" s="513"/>
      <c r="AJ620" s="513"/>
      <c r="AK620" s="513"/>
      <c r="AL620" s="513"/>
      <c r="AM620" s="513"/>
    </row>
    <row r="621" ht="24.0" customHeight="1">
      <c r="A621" s="516"/>
      <c r="B621" s="513"/>
      <c r="C621" s="513"/>
      <c r="D621" s="513"/>
      <c r="E621" s="516"/>
      <c r="F621" s="516"/>
      <c r="G621" s="516"/>
      <c r="H621" s="516"/>
      <c r="I621" s="513"/>
      <c r="J621" s="513"/>
      <c r="K621" s="513"/>
      <c r="L621" s="513"/>
      <c r="M621" s="513"/>
      <c r="N621" s="513"/>
      <c r="O621" s="513"/>
      <c r="P621" s="513"/>
      <c r="Q621" s="513"/>
      <c r="R621" s="513"/>
      <c r="S621" s="513"/>
      <c r="T621" s="513"/>
      <c r="U621" s="513"/>
      <c r="V621" s="513"/>
      <c r="W621" s="513"/>
      <c r="X621" s="513"/>
      <c r="Y621" s="513"/>
      <c r="Z621" s="513"/>
      <c r="AA621" s="513"/>
      <c r="AB621" s="513"/>
      <c r="AC621" s="513"/>
      <c r="AD621" s="513"/>
      <c r="AE621" s="513"/>
      <c r="AF621" s="513"/>
      <c r="AG621" s="513"/>
      <c r="AH621" s="513"/>
      <c r="AI621" s="513"/>
      <c r="AJ621" s="513"/>
      <c r="AK621" s="513"/>
      <c r="AL621" s="513"/>
      <c r="AM621" s="513"/>
    </row>
    <row r="622" ht="24.0" customHeight="1">
      <c r="A622" s="516"/>
      <c r="B622" s="513"/>
      <c r="C622" s="513"/>
      <c r="D622" s="513"/>
      <c r="E622" s="516"/>
      <c r="F622" s="516"/>
      <c r="G622" s="516"/>
      <c r="H622" s="516"/>
      <c r="I622" s="513"/>
      <c r="J622" s="513"/>
      <c r="K622" s="513"/>
      <c r="L622" s="513"/>
      <c r="M622" s="513"/>
      <c r="N622" s="513"/>
      <c r="O622" s="513"/>
      <c r="P622" s="513"/>
      <c r="Q622" s="513"/>
      <c r="R622" s="513"/>
      <c r="S622" s="513"/>
      <c r="T622" s="513"/>
      <c r="U622" s="513"/>
      <c r="V622" s="513"/>
      <c r="W622" s="513"/>
      <c r="X622" s="513"/>
      <c r="Y622" s="513"/>
      <c r="Z622" s="513"/>
      <c r="AA622" s="513"/>
      <c r="AB622" s="513"/>
      <c r="AC622" s="513"/>
      <c r="AD622" s="513"/>
      <c r="AE622" s="513"/>
      <c r="AF622" s="513"/>
      <c r="AG622" s="513"/>
      <c r="AH622" s="513"/>
      <c r="AI622" s="513"/>
      <c r="AJ622" s="513"/>
      <c r="AK622" s="513"/>
      <c r="AL622" s="513"/>
      <c r="AM622" s="513"/>
    </row>
    <row r="623" ht="24.0" customHeight="1">
      <c r="A623" s="516"/>
      <c r="B623" s="513"/>
      <c r="C623" s="513"/>
      <c r="D623" s="513"/>
      <c r="E623" s="516"/>
      <c r="F623" s="516"/>
      <c r="G623" s="516"/>
      <c r="H623" s="516"/>
      <c r="I623" s="513"/>
      <c r="J623" s="513"/>
      <c r="K623" s="513"/>
      <c r="L623" s="513"/>
      <c r="M623" s="513"/>
      <c r="N623" s="513"/>
      <c r="O623" s="513"/>
      <c r="P623" s="513"/>
      <c r="Q623" s="513"/>
      <c r="R623" s="513"/>
      <c r="S623" s="513"/>
      <c r="T623" s="513"/>
      <c r="U623" s="513"/>
      <c r="V623" s="513"/>
      <c r="W623" s="513"/>
      <c r="X623" s="513"/>
      <c r="Y623" s="513"/>
      <c r="Z623" s="513"/>
      <c r="AA623" s="513"/>
      <c r="AB623" s="513"/>
      <c r="AC623" s="513"/>
      <c r="AD623" s="513"/>
      <c r="AE623" s="513"/>
      <c r="AF623" s="513"/>
      <c r="AG623" s="513"/>
      <c r="AH623" s="513"/>
      <c r="AI623" s="513"/>
      <c r="AJ623" s="513"/>
      <c r="AK623" s="513"/>
      <c r="AL623" s="513"/>
      <c r="AM623" s="513"/>
    </row>
    <row r="624" ht="24.0" customHeight="1">
      <c r="A624" s="516"/>
      <c r="B624" s="513"/>
      <c r="C624" s="513"/>
      <c r="D624" s="513"/>
      <c r="E624" s="516"/>
      <c r="F624" s="516"/>
      <c r="G624" s="516"/>
      <c r="H624" s="516"/>
      <c r="I624" s="513"/>
      <c r="J624" s="513"/>
      <c r="K624" s="513"/>
      <c r="L624" s="513"/>
      <c r="M624" s="513"/>
      <c r="N624" s="513"/>
      <c r="O624" s="513"/>
      <c r="P624" s="513"/>
      <c r="Q624" s="513"/>
      <c r="R624" s="513"/>
      <c r="S624" s="513"/>
      <c r="T624" s="513"/>
      <c r="U624" s="513"/>
      <c r="V624" s="513"/>
      <c r="W624" s="513"/>
      <c r="X624" s="513"/>
      <c r="Y624" s="513"/>
      <c r="Z624" s="513"/>
      <c r="AA624" s="513"/>
      <c r="AB624" s="513"/>
      <c r="AC624" s="513"/>
      <c r="AD624" s="513"/>
      <c r="AE624" s="513"/>
      <c r="AF624" s="513"/>
      <c r="AG624" s="513"/>
      <c r="AH624" s="513"/>
      <c r="AI624" s="513"/>
      <c r="AJ624" s="513"/>
      <c r="AK624" s="513"/>
      <c r="AL624" s="513"/>
      <c r="AM624" s="513"/>
    </row>
    <row r="625" ht="24.0" customHeight="1">
      <c r="A625" s="516"/>
      <c r="B625" s="513"/>
      <c r="C625" s="513"/>
      <c r="D625" s="513"/>
      <c r="E625" s="516"/>
      <c r="F625" s="516"/>
      <c r="G625" s="516"/>
      <c r="H625" s="516"/>
      <c r="I625" s="513"/>
      <c r="J625" s="513"/>
      <c r="K625" s="513"/>
      <c r="L625" s="513"/>
      <c r="M625" s="513"/>
      <c r="N625" s="513"/>
      <c r="O625" s="513"/>
      <c r="P625" s="513"/>
      <c r="Q625" s="513"/>
      <c r="R625" s="513"/>
      <c r="S625" s="513"/>
      <c r="T625" s="513"/>
      <c r="U625" s="513"/>
      <c r="V625" s="513"/>
      <c r="W625" s="513"/>
      <c r="X625" s="513"/>
      <c r="Y625" s="513"/>
      <c r="Z625" s="513"/>
      <c r="AA625" s="513"/>
      <c r="AB625" s="513"/>
      <c r="AC625" s="513"/>
      <c r="AD625" s="513"/>
      <c r="AE625" s="513"/>
      <c r="AF625" s="513"/>
      <c r="AG625" s="513"/>
      <c r="AH625" s="513"/>
      <c r="AI625" s="513"/>
      <c r="AJ625" s="513"/>
      <c r="AK625" s="513"/>
      <c r="AL625" s="513"/>
      <c r="AM625" s="513"/>
    </row>
    <row r="626" ht="24.0" customHeight="1">
      <c r="A626" s="516"/>
      <c r="B626" s="513"/>
      <c r="C626" s="513"/>
      <c r="D626" s="513"/>
      <c r="E626" s="516"/>
      <c r="F626" s="516"/>
      <c r="G626" s="516"/>
      <c r="H626" s="516"/>
      <c r="I626" s="513"/>
      <c r="J626" s="513"/>
      <c r="K626" s="513"/>
      <c r="L626" s="513"/>
      <c r="M626" s="513"/>
      <c r="N626" s="513"/>
      <c r="O626" s="513"/>
      <c r="P626" s="513"/>
      <c r="Q626" s="513"/>
      <c r="R626" s="513"/>
      <c r="S626" s="513"/>
      <c r="T626" s="513"/>
      <c r="U626" s="513"/>
      <c r="V626" s="513"/>
      <c r="W626" s="513"/>
      <c r="X626" s="513"/>
      <c r="Y626" s="513"/>
      <c r="Z626" s="513"/>
      <c r="AA626" s="513"/>
      <c r="AB626" s="513"/>
      <c r="AC626" s="513"/>
      <c r="AD626" s="513"/>
      <c r="AE626" s="513"/>
      <c r="AF626" s="513"/>
      <c r="AG626" s="513"/>
      <c r="AH626" s="513"/>
      <c r="AI626" s="513"/>
      <c r="AJ626" s="513"/>
      <c r="AK626" s="513"/>
      <c r="AL626" s="513"/>
      <c r="AM626" s="513"/>
    </row>
    <row r="627" ht="24.0" customHeight="1">
      <c r="A627" s="516"/>
      <c r="B627" s="513"/>
      <c r="C627" s="513"/>
      <c r="D627" s="513"/>
      <c r="E627" s="516"/>
      <c r="F627" s="516"/>
      <c r="G627" s="516"/>
      <c r="H627" s="516"/>
      <c r="I627" s="513"/>
      <c r="J627" s="513"/>
      <c r="K627" s="513"/>
      <c r="L627" s="513"/>
      <c r="M627" s="513"/>
      <c r="N627" s="513"/>
      <c r="O627" s="513"/>
      <c r="P627" s="513"/>
      <c r="Q627" s="513"/>
      <c r="R627" s="513"/>
      <c r="S627" s="513"/>
      <c r="T627" s="513"/>
      <c r="U627" s="513"/>
      <c r="V627" s="513"/>
      <c r="W627" s="513"/>
      <c r="X627" s="513"/>
      <c r="Y627" s="513"/>
      <c r="Z627" s="513"/>
      <c r="AA627" s="513"/>
      <c r="AB627" s="513"/>
      <c r="AC627" s="513"/>
      <c r="AD627" s="513"/>
      <c r="AE627" s="513"/>
      <c r="AF627" s="513"/>
      <c r="AG627" s="513"/>
      <c r="AH627" s="513"/>
      <c r="AI627" s="513"/>
      <c r="AJ627" s="513"/>
      <c r="AK627" s="513"/>
      <c r="AL627" s="513"/>
      <c r="AM627" s="513"/>
    </row>
    <row r="628" ht="24.0" customHeight="1">
      <c r="A628" s="516"/>
      <c r="B628" s="513"/>
      <c r="C628" s="513"/>
      <c r="D628" s="513"/>
      <c r="E628" s="516"/>
      <c r="F628" s="516"/>
      <c r="G628" s="516"/>
      <c r="H628" s="516"/>
      <c r="I628" s="513"/>
      <c r="J628" s="513"/>
      <c r="K628" s="513"/>
      <c r="L628" s="513"/>
      <c r="M628" s="513"/>
      <c r="N628" s="513"/>
      <c r="O628" s="513"/>
      <c r="P628" s="513"/>
      <c r="Q628" s="513"/>
      <c r="R628" s="513"/>
      <c r="S628" s="513"/>
      <c r="T628" s="513"/>
      <c r="U628" s="513"/>
      <c r="V628" s="513"/>
      <c r="W628" s="513"/>
      <c r="X628" s="513"/>
      <c r="Y628" s="513"/>
      <c r="Z628" s="513"/>
      <c r="AA628" s="513"/>
      <c r="AB628" s="513"/>
      <c r="AC628" s="513"/>
      <c r="AD628" s="513"/>
      <c r="AE628" s="513"/>
      <c r="AF628" s="513"/>
      <c r="AG628" s="513"/>
      <c r="AH628" s="513"/>
      <c r="AI628" s="513"/>
      <c r="AJ628" s="513"/>
      <c r="AK628" s="513"/>
      <c r="AL628" s="513"/>
      <c r="AM628" s="513"/>
    </row>
    <row r="629" ht="24.0" customHeight="1">
      <c r="A629" s="516"/>
      <c r="B629" s="513"/>
      <c r="C629" s="513"/>
      <c r="D629" s="513"/>
      <c r="E629" s="516"/>
      <c r="F629" s="516"/>
      <c r="G629" s="516"/>
      <c r="H629" s="516"/>
      <c r="I629" s="513"/>
      <c r="J629" s="513"/>
      <c r="K629" s="513"/>
      <c r="L629" s="513"/>
      <c r="M629" s="513"/>
      <c r="N629" s="513"/>
      <c r="O629" s="513"/>
      <c r="P629" s="513"/>
      <c r="Q629" s="513"/>
      <c r="R629" s="513"/>
      <c r="S629" s="513"/>
      <c r="T629" s="513"/>
      <c r="U629" s="513"/>
      <c r="V629" s="513"/>
      <c r="W629" s="513"/>
      <c r="X629" s="513"/>
      <c r="Y629" s="513"/>
      <c r="Z629" s="513"/>
      <c r="AA629" s="513"/>
      <c r="AB629" s="513"/>
      <c r="AC629" s="513"/>
      <c r="AD629" s="513"/>
      <c r="AE629" s="513"/>
      <c r="AF629" s="513"/>
      <c r="AG629" s="513"/>
      <c r="AH629" s="513"/>
      <c r="AI629" s="513"/>
      <c r="AJ629" s="513"/>
      <c r="AK629" s="513"/>
      <c r="AL629" s="513"/>
      <c r="AM629" s="513"/>
    </row>
    <row r="630" ht="24.0" customHeight="1">
      <c r="A630" s="516"/>
      <c r="B630" s="513"/>
      <c r="C630" s="513"/>
      <c r="D630" s="513"/>
      <c r="E630" s="516"/>
      <c r="F630" s="516"/>
      <c r="G630" s="516"/>
      <c r="H630" s="516"/>
      <c r="I630" s="513"/>
      <c r="J630" s="513"/>
      <c r="K630" s="513"/>
      <c r="L630" s="513"/>
      <c r="M630" s="513"/>
      <c r="N630" s="513"/>
      <c r="O630" s="513"/>
      <c r="P630" s="513"/>
      <c r="Q630" s="513"/>
      <c r="R630" s="513"/>
      <c r="S630" s="513"/>
      <c r="T630" s="513"/>
      <c r="U630" s="513"/>
      <c r="V630" s="513"/>
      <c r="W630" s="513"/>
      <c r="X630" s="513"/>
      <c r="Y630" s="513"/>
      <c r="Z630" s="513"/>
      <c r="AA630" s="513"/>
      <c r="AB630" s="513"/>
      <c r="AC630" s="513"/>
      <c r="AD630" s="513"/>
      <c r="AE630" s="513"/>
      <c r="AF630" s="513"/>
      <c r="AG630" s="513"/>
      <c r="AH630" s="513"/>
      <c r="AI630" s="513"/>
      <c r="AJ630" s="513"/>
      <c r="AK630" s="513"/>
      <c r="AL630" s="513"/>
      <c r="AM630" s="513"/>
    </row>
    <row r="631" ht="24.0" customHeight="1">
      <c r="A631" s="516"/>
      <c r="B631" s="513"/>
      <c r="C631" s="513"/>
      <c r="D631" s="513"/>
      <c r="E631" s="516"/>
      <c r="F631" s="516"/>
      <c r="G631" s="516"/>
      <c r="H631" s="516"/>
      <c r="I631" s="513"/>
      <c r="J631" s="513"/>
      <c r="K631" s="513"/>
      <c r="L631" s="513"/>
      <c r="M631" s="513"/>
      <c r="N631" s="513"/>
      <c r="O631" s="513"/>
      <c r="P631" s="513"/>
      <c r="Q631" s="513"/>
      <c r="R631" s="513"/>
      <c r="S631" s="513"/>
      <c r="T631" s="513"/>
      <c r="U631" s="513"/>
      <c r="V631" s="513"/>
      <c r="W631" s="513"/>
      <c r="X631" s="513"/>
      <c r="Y631" s="513"/>
      <c r="Z631" s="513"/>
      <c r="AA631" s="513"/>
      <c r="AB631" s="513"/>
      <c r="AC631" s="513"/>
      <c r="AD631" s="513"/>
      <c r="AE631" s="513"/>
      <c r="AF631" s="513"/>
      <c r="AG631" s="513"/>
      <c r="AH631" s="513"/>
      <c r="AI631" s="513"/>
      <c r="AJ631" s="513"/>
      <c r="AK631" s="513"/>
      <c r="AL631" s="513"/>
      <c r="AM631" s="513"/>
    </row>
    <row r="632" ht="24.0" customHeight="1">
      <c r="A632" s="516"/>
      <c r="B632" s="513"/>
      <c r="C632" s="513"/>
      <c r="D632" s="513"/>
      <c r="E632" s="516"/>
      <c r="F632" s="516"/>
      <c r="G632" s="516"/>
      <c r="H632" s="516"/>
      <c r="I632" s="513"/>
      <c r="J632" s="513"/>
      <c r="K632" s="513"/>
      <c r="L632" s="513"/>
      <c r="M632" s="513"/>
      <c r="N632" s="513"/>
      <c r="O632" s="513"/>
      <c r="P632" s="513"/>
      <c r="Q632" s="513"/>
      <c r="R632" s="513"/>
      <c r="S632" s="513"/>
      <c r="T632" s="513"/>
      <c r="U632" s="513"/>
      <c r="V632" s="513"/>
      <c r="W632" s="513"/>
      <c r="X632" s="513"/>
      <c r="Y632" s="513"/>
      <c r="Z632" s="513"/>
      <c r="AA632" s="513"/>
      <c r="AB632" s="513"/>
      <c r="AC632" s="513"/>
      <c r="AD632" s="513"/>
      <c r="AE632" s="513"/>
      <c r="AF632" s="513"/>
      <c r="AG632" s="513"/>
      <c r="AH632" s="513"/>
      <c r="AI632" s="513"/>
      <c r="AJ632" s="513"/>
      <c r="AK632" s="513"/>
      <c r="AL632" s="513"/>
      <c r="AM632" s="513"/>
    </row>
    <row r="633" ht="24.0" customHeight="1">
      <c r="A633" s="516"/>
      <c r="B633" s="513"/>
      <c r="C633" s="513"/>
      <c r="D633" s="513"/>
      <c r="E633" s="516"/>
      <c r="F633" s="516"/>
      <c r="G633" s="516"/>
      <c r="H633" s="516"/>
      <c r="I633" s="513"/>
      <c r="J633" s="513"/>
      <c r="K633" s="513"/>
      <c r="L633" s="513"/>
      <c r="M633" s="513"/>
      <c r="N633" s="513"/>
      <c r="O633" s="513"/>
      <c r="P633" s="513"/>
      <c r="Q633" s="513"/>
      <c r="R633" s="513"/>
      <c r="S633" s="513"/>
      <c r="T633" s="513"/>
      <c r="U633" s="513"/>
      <c r="V633" s="513"/>
      <c r="W633" s="513"/>
      <c r="X633" s="513"/>
      <c r="Y633" s="513"/>
      <c r="Z633" s="513"/>
      <c r="AA633" s="513"/>
      <c r="AB633" s="513"/>
      <c r="AC633" s="513"/>
      <c r="AD633" s="513"/>
      <c r="AE633" s="513"/>
      <c r="AF633" s="513"/>
      <c r="AG633" s="513"/>
      <c r="AH633" s="513"/>
      <c r="AI633" s="513"/>
      <c r="AJ633" s="513"/>
      <c r="AK633" s="513"/>
      <c r="AL633" s="513"/>
      <c r="AM633" s="513"/>
    </row>
    <row r="634" ht="24.0" customHeight="1">
      <c r="A634" s="516"/>
      <c r="B634" s="513"/>
      <c r="C634" s="513"/>
      <c r="D634" s="513"/>
      <c r="E634" s="516"/>
      <c r="F634" s="516"/>
      <c r="G634" s="516"/>
      <c r="H634" s="516"/>
      <c r="I634" s="513"/>
      <c r="J634" s="513"/>
      <c r="K634" s="513"/>
      <c r="L634" s="513"/>
      <c r="M634" s="513"/>
      <c r="N634" s="513"/>
      <c r="O634" s="513"/>
      <c r="P634" s="513"/>
      <c r="Q634" s="513"/>
      <c r="R634" s="513"/>
      <c r="S634" s="513"/>
      <c r="T634" s="513"/>
      <c r="U634" s="513"/>
      <c r="V634" s="513"/>
      <c r="W634" s="513"/>
      <c r="X634" s="513"/>
      <c r="Y634" s="513"/>
      <c r="Z634" s="513"/>
      <c r="AA634" s="513"/>
      <c r="AB634" s="513"/>
      <c r="AC634" s="513"/>
      <c r="AD634" s="513"/>
      <c r="AE634" s="513"/>
      <c r="AF634" s="513"/>
      <c r="AG634" s="513"/>
      <c r="AH634" s="513"/>
      <c r="AI634" s="513"/>
      <c r="AJ634" s="513"/>
      <c r="AK634" s="513"/>
      <c r="AL634" s="513"/>
      <c r="AM634" s="513"/>
    </row>
    <row r="635" ht="24.0" customHeight="1">
      <c r="A635" s="516"/>
      <c r="B635" s="513"/>
      <c r="C635" s="513"/>
      <c r="D635" s="513"/>
      <c r="E635" s="516"/>
      <c r="F635" s="516"/>
      <c r="G635" s="516"/>
      <c r="H635" s="516"/>
      <c r="I635" s="513"/>
      <c r="J635" s="513"/>
      <c r="K635" s="513"/>
      <c r="L635" s="513"/>
      <c r="M635" s="513"/>
      <c r="N635" s="513"/>
      <c r="O635" s="513"/>
      <c r="P635" s="513"/>
      <c r="Q635" s="513"/>
      <c r="R635" s="513"/>
      <c r="S635" s="513"/>
      <c r="T635" s="513"/>
      <c r="U635" s="513"/>
      <c r="V635" s="513"/>
      <c r="W635" s="513"/>
      <c r="X635" s="513"/>
      <c r="Y635" s="513"/>
      <c r="Z635" s="513"/>
      <c r="AA635" s="513"/>
      <c r="AB635" s="513"/>
      <c r="AC635" s="513"/>
      <c r="AD635" s="513"/>
      <c r="AE635" s="513"/>
      <c r="AF635" s="513"/>
      <c r="AG635" s="513"/>
      <c r="AH635" s="513"/>
      <c r="AI635" s="513"/>
      <c r="AJ635" s="513"/>
      <c r="AK635" s="513"/>
      <c r="AL635" s="513"/>
      <c r="AM635" s="513"/>
    </row>
    <row r="636" ht="24.0" customHeight="1">
      <c r="A636" s="516"/>
      <c r="B636" s="513"/>
      <c r="C636" s="513"/>
      <c r="D636" s="513"/>
      <c r="E636" s="516"/>
      <c r="F636" s="516"/>
      <c r="G636" s="516"/>
      <c r="H636" s="516"/>
      <c r="I636" s="513"/>
      <c r="J636" s="513"/>
      <c r="K636" s="513"/>
      <c r="L636" s="513"/>
      <c r="M636" s="513"/>
      <c r="N636" s="513"/>
      <c r="O636" s="513"/>
      <c r="P636" s="513"/>
      <c r="Q636" s="513"/>
      <c r="R636" s="513"/>
      <c r="S636" s="513"/>
      <c r="T636" s="513"/>
      <c r="U636" s="513"/>
      <c r="V636" s="513"/>
      <c r="W636" s="513"/>
      <c r="X636" s="513"/>
      <c r="Y636" s="513"/>
      <c r="Z636" s="513"/>
      <c r="AA636" s="513"/>
      <c r="AB636" s="513"/>
      <c r="AC636" s="513"/>
      <c r="AD636" s="513"/>
      <c r="AE636" s="513"/>
      <c r="AF636" s="513"/>
      <c r="AG636" s="513"/>
      <c r="AH636" s="513"/>
      <c r="AI636" s="513"/>
      <c r="AJ636" s="513"/>
      <c r="AK636" s="513"/>
      <c r="AL636" s="513"/>
      <c r="AM636" s="513"/>
    </row>
    <row r="637" ht="24.0" customHeight="1">
      <c r="A637" s="516"/>
      <c r="B637" s="513"/>
      <c r="C637" s="513"/>
      <c r="D637" s="513"/>
      <c r="E637" s="516"/>
      <c r="F637" s="516"/>
      <c r="G637" s="516"/>
      <c r="H637" s="516"/>
      <c r="I637" s="513"/>
      <c r="J637" s="513"/>
      <c r="K637" s="513"/>
      <c r="L637" s="513"/>
      <c r="M637" s="513"/>
      <c r="N637" s="513"/>
      <c r="O637" s="513"/>
      <c r="P637" s="513"/>
      <c r="Q637" s="513"/>
      <c r="R637" s="513"/>
      <c r="S637" s="513"/>
      <c r="T637" s="513"/>
      <c r="U637" s="513"/>
      <c r="V637" s="513"/>
      <c r="W637" s="513"/>
      <c r="X637" s="513"/>
      <c r="Y637" s="513"/>
      <c r="Z637" s="513"/>
      <c r="AA637" s="513"/>
      <c r="AB637" s="513"/>
      <c r="AC637" s="513"/>
      <c r="AD637" s="513"/>
      <c r="AE637" s="513"/>
      <c r="AF637" s="513"/>
      <c r="AG637" s="513"/>
      <c r="AH637" s="513"/>
      <c r="AI637" s="513"/>
      <c r="AJ637" s="513"/>
      <c r="AK637" s="513"/>
      <c r="AL637" s="513"/>
      <c r="AM637" s="513"/>
    </row>
    <row r="638" ht="24.0" customHeight="1">
      <c r="A638" s="516"/>
      <c r="B638" s="513"/>
      <c r="C638" s="513"/>
      <c r="D638" s="513"/>
      <c r="E638" s="516"/>
      <c r="F638" s="516"/>
      <c r="G638" s="516"/>
      <c r="H638" s="516"/>
      <c r="I638" s="513"/>
      <c r="J638" s="513"/>
      <c r="K638" s="513"/>
      <c r="L638" s="513"/>
      <c r="M638" s="513"/>
      <c r="N638" s="513"/>
      <c r="O638" s="513"/>
      <c r="P638" s="513"/>
      <c r="Q638" s="513"/>
      <c r="R638" s="513"/>
      <c r="S638" s="513"/>
      <c r="T638" s="513"/>
      <c r="U638" s="513"/>
      <c r="V638" s="513"/>
      <c r="W638" s="513"/>
      <c r="X638" s="513"/>
      <c r="Y638" s="513"/>
      <c r="Z638" s="513"/>
      <c r="AA638" s="513"/>
      <c r="AB638" s="513"/>
      <c r="AC638" s="513"/>
      <c r="AD638" s="513"/>
      <c r="AE638" s="513"/>
      <c r="AF638" s="513"/>
      <c r="AG638" s="513"/>
      <c r="AH638" s="513"/>
      <c r="AI638" s="513"/>
      <c r="AJ638" s="513"/>
      <c r="AK638" s="513"/>
      <c r="AL638" s="513"/>
      <c r="AM638" s="513"/>
    </row>
    <row r="639" ht="24.0" customHeight="1">
      <c r="A639" s="516"/>
      <c r="B639" s="513"/>
      <c r="C639" s="513"/>
      <c r="D639" s="513"/>
      <c r="E639" s="516"/>
      <c r="F639" s="516"/>
      <c r="G639" s="516"/>
      <c r="H639" s="516"/>
      <c r="I639" s="513"/>
      <c r="J639" s="513"/>
      <c r="K639" s="513"/>
      <c r="L639" s="513"/>
      <c r="M639" s="513"/>
      <c r="N639" s="513"/>
      <c r="O639" s="513"/>
      <c r="P639" s="513"/>
      <c r="Q639" s="513"/>
      <c r="R639" s="513"/>
      <c r="S639" s="513"/>
      <c r="T639" s="513"/>
      <c r="U639" s="513"/>
      <c r="V639" s="513"/>
      <c r="W639" s="513"/>
      <c r="X639" s="513"/>
      <c r="Y639" s="513"/>
      <c r="Z639" s="513"/>
      <c r="AA639" s="513"/>
      <c r="AB639" s="513"/>
      <c r="AC639" s="513"/>
      <c r="AD639" s="513"/>
      <c r="AE639" s="513"/>
      <c r="AF639" s="513"/>
      <c r="AG639" s="513"/>
      <c r="AH639" s="513"/>
      <c r="AI639" s="513"/>
      <c r="AJ639" s="513"/>
      <c r="AK639" s="513"/>
      <c r="AL639" s="513"/>
      <c r="AM639" s="513"/>
    </row>
    <row r="640" ht="24.0" customHeight="1">
      <c r="A640" s="516"/>
      <c r="B640" s="513"/>
      <c r="C640" s="513"/>
      <c r="D640" s="513"/>
      <c r="E640" s="516"/>
      <c r="F640" s="516"/>
      <c r="G640" s="516"/>
      <c r="H640" s="516"/>
      <c r="I640" s="513"/>
      <c r="J640" s="513"/>
      <c r="K640" s="513"/>
      <c r="L640" s="513"/>
      <c r="M640" s="513"/>
      <c r="N640" s="513"/>
      <c r="O640" s="513"/>
      <c r="P640" s="513"/>
      <c r="Q640" s="513"/>
      <c r="R640" s="513"/>
      <c r="S640" s="513"/>
      <c r="T640" s="513"/>
      <c r="U640" s="513"/>
      <c r="V640" s="513"/>
      <c r="W640" s="513"/>
      <c r="X640" s="513"/>
      <c r="Y640" s="513"/>
      <c r="Z640" s="513"/>
      <c r="AA640" s="513"/>
      <c r="AB640" s="513"/>
      <c r="AC640" s="513"/>
      <c r="AD640" s="513"/>
      <c r="AE640" s="513"/>
      <c r="AF640" s="513"/>
      <c r="AG640" s="513"/>
      <c r="AH640" s="513"/>
      <c r="AI640" s="513"/>
      <c r="AJ640" s="513"/>
      <c r="AK640" s="513"/>
      <c r="AL640" s="513"/>
      <c r="AM640" s="513"/>
    </row>
    <row r="641" ht="24.0" customHeight="1">
      <c r="A641" s="516"/>
      <c r="B641" s="513"/>
      <c r="C641" s="513"/>
      <c r="D641" s="513"/>
      <c r="E641" s="516"/>
      <c r="F641" s="516"/>
      <c r="G641" s="516"/>
      <c r="H641" s="516"/>
      <c r="I641" s="513"/>
      <c r="J641" s="513"/>
      <c r="K641" s="513"/>
      <c r="L641" s="513"/>
      <c r="M641" s="513"/>
      <c r="N641" s="513"/>
      <c r="O641" s="513"/>
      <c r="P641" s="513"/>
      <c r="Q641" s="513"/>
      <c r="R641" s="513"/>
      <c r="S641" s="513"/>
      <c r="T641" s="513"/>
      <c r="U641" s="513"/>
      <c r="V641" s="513"/>
      <c r="W641" s="513"/>
      <c r="X641" s="513"/>
      <c r="Y641" s="513"/>
      <c r="Z641" s="513"/>
      <c r="AA641" s="513"/>
      <c r="AB641" s="513"/>
      <c r="AC641" s="513"/>
      <c r="AD641" s="513"/>
      <c r="AE641" s="513"/>
      <c r="AF641" s="513"/>
      <c r="AG641" s="513"/>
      <c r="AH641" s="513"/>
      <c r="AI641" s="513"/>
      <c r="AJ641" s="513"/>
      <c r="AK641" s="513"/>
      <c r="AL641" s="513"/>
      <c r="AM641" s="513"/>
    </row>
    <row r="642" ht="24.0" customHeight="1">
      <c r="A642" s="516"/>
      <c r="B642" s="513"/>
      <c r="C642" s="513"/>
      <c r="D642" s="513"/>
      <c r="E642" s="516"/>
      <c r="F642" s="516"/>
      <c r="G642" s="516"/>
      <c r="H642" s="516"/>
      <c r="I642" s="513"/>
      <c r="J642" s="513"/>
      <c r="K642" s="513"/>
      <c r="L642" s="513"/>
      <c r="M642" s="513"/>
      <c r="N642" s="513"/>
      <c r="O642" s="513"/>
      <c r="P642" s="513"/>
      <c r="Q642" s="513"/>
      <c r="R642" s="513"/>
      <c r="S642" s="513"/>
      <c r="T642" s="513"/>
      <c r="U642" s="513"/>
      <c r="V642" s="513"/>
      <c r="W642" s="513"/>
      <c r="X642" s="513"/>
      <c r="Y642" s="513"/>
      <c r="Z642" s="513"/>
      <c r="AA642" s="513"/>
      <c r="AB642" s="513"/>
      <c r="AC642" s="513"/>
      <c r="AD642" s="513"/>
      <c r="AE642" s="513"/>
      <c r="AF642" s="513"/>
      <c r="AG642" s="513"/>
      <c r="AH642" s="513"/>
      <c r="AI642" s="513"/>
      <c r="AJ642" s="513"/>
      <c r="AK642" s="513"/>
      <c r="AL642" s="513"/>
      <c r="AM642" s="513"/>
    </row>
    <row r="643" ht="24.0" customHeight="1">
      <c r="A643" s="516"/>
      <c r="B643" s="513"/>
      <c r="C643" s="513"/>
      <c r="D643" s="513"/>
      <c r="E643" s="516"/>
      <c r="F643" s="516"/>
      <c r="G643" s="516"/>
      <c r="H643" s="516"/>
      <c r="I643" s="513"/>
      <c r="J643" s="513"/>
      <c r="K643" s="513"/>
      <c r="L643" s="513"/>
      <c r="M643" s="513"/>
      <c r="N643" s="513"/>
      <c r="O643" s="513"/>
      <c r="P643" s="513"/>
      <c r="Q643" s="513"/>
      <c r="R643" s="513"/>
      <c r="S643" s="513"/>
      <c r="T643" s="513"/>
      <c r="U643" s="513"/>
      <c r="V643" s="513"/>
      <c r="W643" s="513"/>
      <c r="X643" s="513"/>
      <c r="Y643" s="513"/>
      <c r="Z643" s="513"/>
      <c r="AA643" s="513"/>
      <c r="AB643" s="513"/>
      <c r="AC643" s="513"/>
      <c r="AD643" s="513"/>
      <c r="AE643" s="513"/>
      <c r="AF643" s="513"/>
      <c r="AG643" s="513"/>
      <c r="AH643" s="513"/>
      <c r="AI643" s="513"/>
      <c r="AJ643" s="513"/>
      <c r="AK643" s="513"/>
      <c r="AL643" s="513"/>
      <c r="AM643" s="513"/>
    </row>
    <row r="644" ht="24.0" customHeight="1">
      <c r="A644" s="516"/>
      <c r="B644" s="513"/>
      <c r="C644" s="513"/>
      <c r="D644" s="513"/>
      <c r="E644" s="516"/>
      <c r="F644" s="516"/>
      <c r="G644" s="516"/>
      <c r="H644" s="516"/>
      <c r="I644" s="513"/>
      <c r="J644" s="513"/>
      <c r="K644" s="513"/>
      <c r="L644" s="513"/>
      <c r="M644" s="513"/>
      <c r="N644" s="513"/>
      <c r="O644" s="513"/>
      <c r="P644" s="513"/>
      <c r="Q644" s="513"/>
      <c r="R644" s="513"/>
      <c r="S644" s="513"/>
      <c r="T644" s="513"/>
      <c r="U644" s="513"/>
      <c r="V644" s="513"/>
      <c r="W644" s="513"/>
      <c r="X644" s="513"/>
      <c r="Y644" s="513"/>
      <c r="Z644" s="513"/>
      <c r="AA644" s="513"/>
      <c r="AB644" s="513"/>
      <c r="AC644" s="513"/>
      <c r="AD644" s="513"/>
      <c r="AE644" s="513"/>
      <c r="AF644" s="513"/>
      <c r="AG644" s="513"/>
      <c r="AH644" s="513"/>
      <c r="AI644" s="513"/>
      <c r="AJ644" s="513"/>
      <c r="AK644" s="513"/>
      <c r="AL644" s="513"/>
      <c r="AM644" s="513"/>
    </row>
    <row r="645" ht="24.0" customHeight="1">
      <c r="A645" s="516"/>
      <c r="B645" s="513"/>
      <c r="C645" s="513"/>
      <c r="D645" s="513"/>
      <c r="E645" s="516"/>
      <c r="F645" s="516"/>
      <c r="G645" s="516"/>
      <c r="H645" s="516"/>
      <c r="I645" s="513"/>
      <c r="J645" s="513"/>
      <c r="K645" s="513"/>
      <c r="L645" s="513"/>
      <c r="M645" s="513"/>
      <c r="N645" s="513"/>
      <c r="O645" s="513"/>
      <c r="P645" s="513"/>
      <c r="Q645" s="513"/>
      <c r="R645" s="513"/>
      <c r="S645" s="513"/>
      <c r="T645" s="513"/>
      <c r="U645" s="513"/>
      <c r="V645" s="513"/>
      <c r="W645" s="513"/>
      <c r="X645" s="513"/>
      <c r="Y645" s="513"/>
      <c r="Z645" s="513"/>
      <c r="AA645" s="513"/>
      <c r="AB645" s="513"/>
      <c r="AC645" s="513"/>
      <c r="AD645" s="513"/>
      <c r="AE645" s="513"/>
      <c r="AF645" s="513"/>
      <c r="AG645" s="513"/>
      <c r="AH645" s="513"/>
      <c r="AI645" s="513"/>
      <c r="AJ645" s="513"/>
      <c r="AK645" s="513"/>
      <c r="AL645" s="513"/>
      <c r="AM645" s="513"/>
    </row>
    <row r="646" ht="24.0" customHeight="1">
      <c r="A646" s="516"/>
      <c r="B646" s="513"/>
      <c r="C646" s="513"/>
      <c r="D646" s="513"/>
      <c r="E646" s="516"/>
      <c r="F646" s="516"/>
      <c r="G646" s="516"/>
      <c r="H646" s="516"/>
      <c r="I646" s="513"/>
      <c r="J646" s="513"/>
      <c r="K646" s="513"/>
      <c r="L646" s="513"/>
      <c r="M646" s="513"/>
      <c r="N646" s="513"/>
      <c r="O646" s="513"/>
      <c r="P646" s="513"/>
      <c r="Q646" s="513"/>
      <c r="R646" s="513"/>
      <c r="S646" s="513"/>
      <c r="T646" s="513"/>
      <c r="U646" s="513"/>
      <c r="V646" s="513"/>
      <c r="W646" s="513"/>
      <c r="X646" s="513"/>
      <c r="Y646" s="513"/>
      <c r="Z646" s="513"/>
      <c r="AA646" s="513"/>
      <c r="AB646" s="513"/>
      <c r="AC646" s="513"/>
      <c r="AD646" s="513"/>
      <c r="AE646" s="513"/>
      <c r="AF646" s="513"/>
      <c r="AG646" s="513"/>
      <c r="AH646" s="513"/>
      <c r="AI646" s="513"/>
      <c r="AJ646" s="513"/>
      <c r="AK646" s="513"/>
      <c r="AL646" s="513"/>
      <c r="AM646" s="513"/>
    </row>
    <row r="647" ht="24.0" customHeight="1">
      <c r="A647" s="516"/>
      <c r="B647" s="513"/>
      <c r="C647" s="513"/>
      <c r="D647" s="513"/>
      <c r="E647" s="516"/>
      <c r="F647" s="516"/>
      <c r="G647" s="516"/>
      <c r="H647" s="516"/>
      <c r="I647" s="513"/>
      <c r="J647" s="513"/>
      <c r="K647" s="513"/>
      <c r="L647" s="513"/>
      <c r="M647" s="513"/>
      <c r="N647" s="513"/>
      <c r="O647" s="513"/>
      <c r="P647" s="513"/>
      <c r="Q647" s="513"/>
      <c r="R647" s="513"/>
      <c r="S647" s="513"/>
      <c r="T647" s="513"/>
      <c r="U647" s="513"/>
      <c r="V647" s="513"/>
      <c r="W647" s="513"/>
      <c r="X647" s="513"/>
      <c r="Y647" s="513"/>
      <c r="Z647" s="513"/>
      <c r="AA647" s="513"/>
      <c r="AB647" s="513"/>
      <c r="AC647" s="513"/>
      <c r="AD647" s="513"/>
      <c r="AE647" s="513"/>
      <c r="AF647" s="513"/>
      <c r="AG647" s="513"/>
      <c r="AH647" s="513"/>
      <c r="AI647" s="513"/>
      <c r="AJ647" s="513"/>
      <c r="AK647" s="513"/>
      <c r="AL647" s="513"/>
      <c r="AM647" s="513"/>
    </row>
    <row r="648" ht="24.0" customHeight="1">
      <c r="A648" s="516"/>
      <c r="B648" s="513"/>
      <c r="C648" s="513"/>
      <c r="D648" s="513"/>
      <c r="E648" s="516"/>
      <c r="F648" s="516"/>
      <c r="G648" s="516"/>
      <c r="H648" s="516"/>
      <c r="I648" s="513"/>
      <c r="J648" s="513"/>
      <c r="K648" s="513"/>
      <c r="L648" s="513"/>
      <c r="M648" s="513"/>
      <c r="N648" s="513"/>
      <c r="O648" s="513"/>
      <c r="P648" s="513"/>
      <c r="Q648" s="513"/>
      <c r="R648" s="513"/>
      <c r="S648" s="513"/>
      <c r="T648" s="513"/>
      <c r="U648" s="513"/>
      <c r="V648" s="513"/>
      <c r="W648" s="513"/>
      <c r="X648" s="513"/>
      <c r="Y648" s="513"/>
      <c r="Z648" s="513"/>
      <c r="AA648" s="513"/>
      <c r="AB648" s="513"/>
      <c r="AC648" s="513"/>
      <c r="AD648" s="513"/>
      <c r="AE648" s="513"/>
      <c r="AF648" s="513"/>
      <c r="AG648" s="513"/>
      <c r="AH648" s="513"/>
      <c r="AI648" s="513"/>
      <c r="AJ648" s="513"/>
      <c r="AK648" s="513"/>
      <c r="AL648" s="513"/>
      <c r="AM648" s="513"/>
    </row>
    <row r="649" ht="24.0" customHeight="1">
      <c r="A649" s="516"/>
      <c r="B649" s="513"/>
      <c r="C649" s="513"/>
      <c r="D649" s="513"/>
      <c r="E649" s="516"/>
      <c r="F649" s="516"/>
      <c r="G649" s="516"/>
      <c r="H649" s="516"/>
      <c r="I649" s="513"/>
      <c r="J649" s="513"/>
      <c r="K649" s="513"/>
      <c r="L649" s="513"/>
      <c r="M649" s="513"/>
      <c r="N649" s="513"/>
      <c r="O649" s="513"/>
      <c r="P649" s="513"/>
      <c r="Q649" s="513"/>
      <c r="R649" s="513"/>
      <c r="S649" s="513"/>
      <c r="T649" s="513"/>
      <c r="U649" s="513"/>
      <c r="V649" s="513"/>
      <c r="W649" s="513"/>
      <c r="X649" s="513"/>
      <c r="Y649" s="513"/>
      <c r="Z649" s="513"/>
      <c r="AA649" s="513"/>
      <c r="AB649" s="513"/>
      <c r="AC649" s="513"/>
      <c r="AD649" s="513"/>
      <c r="AE649" s="513"/>
      <c r="AF649" s="513"/>
      <c r="AG649" s="513"/>
      <c r="AH649" s="513"/>
      <c r="AI649" s="513"/>
      <c r="AJ649" s="513"/>
      <c r="AK649" s="513"/>
      <c r="AL649" s="513"/>
      <c r="AM649" s="513"/>
    </row>
    <row r="650" ht="24.0" customHeight="1">
      <c r="A650" s="516"/>
      <c r="B650" s="513"/>
      <c r="C650" s="513"/>
      <c r="D650" s="513"/>
      <c r="E650" s="516"/>
      <c r="F650" s="516"/>
      <c r="G650" s="516"/>
      <c r="H650" s="516"/>
      <c r="I650" s="513"/>
      <c r="J650" s="513"/>
      <c r="K650" s="513"/>
      <c r="L650" s="513"/>
      <c r="M650" s="513"/>
      <c r="N650" s="513"/>
      <c r="O650" s="513"/>
      <c r="P650" s="513"/>
      <c r="Q650" s="513"/>
      <c r="R650" s="513"/>
      <c r="S650" s="513"/>
      <c r="T650" s="513"/>
      <c r="U650" s="513"/>
      <c r="V650" s="513"/>
      <c r="W650" s="513"/>
      <c r="X650" s="513"/>
      <c r="Y650" s="513"/>
      <c r="Z650" s="513"/>
      <c r="AA650" s="513"/>
      <c r="AB650" s="513"/>
      <c r="AC650" s="513"/>
      <c r="AD650" s="513"/>
      <c r="AE650" s="513"/>
      <c r="AF650" s="513"/>
      <c r="AG650" s="513"/>
      <c r="AH650" s="513"/>
      <c r="AI650" s="513"/>
      <c r="AJ650" s="513"/>
      <c r="AK650" s="513"/>
      <c r="AL650" s="513"/>
      <c r="AM650" s="513"/>
    </row>
    <row r="651" ht="24.0" customHeight="1">
      <c r="A651" s="516"/>
      <c r="B651" s="513"/>
      <c r="C651" s="513"/>
      <c r="D651" s="513"/>
      <c r="E651" s="516"/>
      <c r="F651" s="516"/>
      <c r="G651" s="516"/>
      <c r="H651" s="516"/>
      <c r="I651" s="513"/>
      <c r="J651" s="513"/>
      <c r="K651" s="513"/>
      <c r="L651" s="513"/>
      <c r="M651" s="513"/>
      <c r="N651" s="513"/>
      <c r="O651" s="513"/>
      <c r="P651" s="513"/>
      <c r="Q651" s="513"/>
      <c r="R651" s="513"/>
      <c r="S651" s="513"/>
      <c r="T651" s="513"/>
      <c r="U651" s="513"/>
      <c r="V651" s="513"/>
      <c r="W651" s="513"/>
      <c r="X651" s="513"/>
      <c r="Y651" s="513"/>
      <c r="Z651" s="513"/>
      <c r="AA651" s="513"/>
      <c r="AB651" s="513"/>
      <c r="AC651" s="513"/>
      <c r="AD651" s="513"/>
      <c r="AE651" s="513"/>
      <c r="AF651" s="513"/>
      <c r="AG651" s="513"/>
      <c r="AH651" s="513"/>
      <c r="AI651" s="513"/>
      <c r="AJ651" s="513"/>
      <c r="AK651" s="513"/>
      <c r="AL651" s="513"/>
      <c r="AM651" s="513"/>
    </row>
    <row r="652" ht="24.0" customHeight="1">
      <c r="A652" s="516"/>
      <c r="B652" s="513"/>
      <c r="C652" s="513"/>
      <c r="D652" s="513"/>
      <c r="E652" s="516"/>
      <c r="F652" s="516"/>
      <c r="G652" s="516"/>
      <c r="H652" s="516"/>
      <c r="I652" s="513"/>
      <c r="J652" s="513"/>
      <c r="K652" s="513"/>
      <c r="L652" s="513"/>
      <c r="M652" s="513"/>
      <c r="N652" s="513"/>
      <c r="O652" s="513"/>
      <c r="P652" s="513"/>
      <c r="Q652" s="513"/>
      <c r="R652" s="513"/>
      <c r="S652" s="513"/>
      <c r="T652" s="513"/>
      <c r="U652" s="513"/>
      <c r="V652" s="513"/>
      <c r="W652" s="513"/>
      <c r="X652" s="513"/>
      <c r="Y652" s="513"/>
      <c r="Z652" s="513"/>
      <c r="AA652" s="513"/>
      <c r="AB652" s="513"/>
      <c r="AC652" s="513"/>
      <c r="AD652" s="513"/>
      <c r="AE652" s="513"/>
      <c r="AF652" s="513"/>
      <c r="AG652" s="513"/>
      <c r="AH652" s="513"/>
      <c r="AI652" s="513"/>
      <c r="AJ652" s="513"/>
      <c r="AK652" s="513"/>
      <c r="AL652" s="513"/>
      <c r="AM652" s="513"/>
    </row>
    <row r="653" ht="24.0" customHeight="1">
      <c r="A653" s="516"/>
      <c r="B653" s="513"/>
      <c r="C653" s="513"/>
      <c r="D653" s="513"/>
      <c r="E653" s="516"/>
      <c r="F653" s="516"/>
      <c r="G653" s="516"/>
      <c r="H653" s="516"/>
      <c r="I653" s="513"/>
      <c r="J653" s="513"/>
      <c r="K653" s="513"/>
      <c r="L653" s="513"/>
      <c r="M653" s="513"/>
      <c r="N653" s="513"/>
      <c r="O653" s="513"/>
      <c r="P653" s="513"/>
      <c r="Q653" s="513"/>
      <c r="R653" s="513"/>
      <c r="S653" s="513"/>
      <c r="T653" s="513"/>
      <c r="U653" s="513"/>
      <c r="V653" s="513"/>
      <c r="W653" s="513"/>
      <c r="X653" s="513"/>
      <c r="Y653" s="513"/>
      <c r="Z653" s="513"/>
      <c r="AA653" s="513"/>
      <c r="AB653" s="513"/>
      <c r="AC653" s="513"/>
      <c r="AD653" s="513"/>
      <c r="AE653" s="513"/>
      <c r="AF653" s="513"/>
      <c r="AG653" s="513"/>
      <c r="AH653" s="513"/>
      <c r="AI653" s="513"/>
      <c r="AJ653" s="513"/>
      <c r="AK653" s="513"/>
      <c r="AL653" s="513"/>
      <c r="AM653" s="513"/>
    </row>
    <row r="654" ht="24.0" customHeight="1">
      <c r="A654" s="516"/>
      <c r="B654" s="513"/>
      <c r="C654" s="513"/>
      <c r="D654" s="513"/>
      <c r="E654" s="516"/>
      <c r="F654" s="516"/>
      <c r="G654" s="516"/>
      <c r="H654" s="516"/>
      <c r="I654" s="513"/>
      <c r="J654" s="513"/>
      <c r="K654" s="513"/>
      <c r="L654" s="513"/>
      <c r="M654" s="513"/>
      <c r="N654" s="513"/>
      <c r="O654" s="513"/>
      <c r="P654" s="513"/>
      <c r="Q654" s="513"/>
      <c r="R654" s="513"/>
      <c r="S654" s="513"/>
      <c r="T654" s="513"/>
      <c r="U654" s="513"/>
      <c r="V654" s="513"/>
      <c r="W654" s="513"/>
      <c r="X654" s="513"/>
      <c r="Y654" s="513"/>
      <c r="Z654" s="513"/>
      <c r="AA654" s="513"/>
      <c r="AB654" s="513"/>
      <c r="AC654" s="513"/>
      <c r="AD654" s="513"/>
      <c r="AE654" s="513"/>
      <c r="AF654" s="513"/>
      <c r="AG654" s="513"/>
      <c r="AH654" s="513"/>
      <c r="AI654" s="513"/>
      <c r="AJ654" s="513"/>
      <c r="AK654" s="513"/>
      <c r="AL654" s="513"/>
      <c r="AM654" s="513"/>
    </row>
    <row r="655" ht="24.0" customHeight="1">
      <c r="A655" s="516"/>
      <c r="B655" s="513"/>
      <c r="C655" s="513"/>
      <c r="D655" s="513"/>
      <c r="E655" s="516"/>
      <c r="F655" s="516"/>
      <c r="G655" s="516"/>
      <c r="H655" s="516"/>
      <c r="I655" s="513"/>
      <c r="J655" s="513"/>
      <c r="K655" s="513"/>
      <c r="L655" s="513"/>
      <c r="M655" s="513"/>
      <c r="N655" s="513"/>
      <c r="O655" s="513"/>
      <c r="P655" s="513"/>
      <c r="Q655" s="513"/>
      <c r="R655" s="513"/>
      <c r="S655" s="513"/>
      <c r="T655" s="513"/>
      <c r="U655" s="513"/>
      <c r="V655" s="513"/>
      <c r="W655" s="513"/>
      <c r="X655" s="513"/>
      <c r="Y655" s="513"/>
      <c r="Z655" s="513"/>
      <c r="AA655" s="513"/>
      <c r="AB655" s="513"/>
      <c r="AC655" s="513"/>
      <c r="AD655" s="513"/>
      <c r="AE655" s="513"/>
      <c r="AF655" s="513"/>
      <c r="AG655" s="513"/>
      <c r="AH655" s="513"/>
      <c r="AI655" s="513"/>
      <c r="AJ655" s="513"/>
      <c r="AK655" s="513"/>
      <c r="AL655" s="513"/>
      <c r="AM655" s="513"/>
    </row>
    <row r="656" ht="24.0" customHeight="1">
      <c r="A656" s="516"/>
      <c r="B656" s="513"/>
      <c r="C656" s="513"/>
      <c r="D656" s="513"/>
      <c r="E656" s="516"/>
      <c r="F656" s="516"/>
      <c r="G656" s="516"/>
      <c r="H656" s="516"/>
      <c r="I656" s="513"/>
      <c r="J656" s="513"/>
      <c r="K656" s="513"/>
      <c r="L656" s="513"/>
      <c r="M656" s="513"/>
      <c r="N656" s="513"/>
      <c r="O656" s="513"/>
      <c r="P656" s="513"/>
      <c r="Q656" s="513"/>
      <c r="R656" s="513"/>
      <c r="S656" s="513"/>
      <c r="T656" s="513"/>
      <c r="U656" s="513"/>
      <c r="V656" s="513"/>
      <c r="W656" s="513"/>
      <c r="X656" s="513"/>
      <c r="Y656" s="513"/>
      <c r="Z656" s="513"/>
      <c r="AA656" s="513"/>
      <c r="AB656" s="513"/>
      <c r="AC656" s="513"/>
      <c r="AD656" s="513"/>
      <c r="AE656" s="513"/>
      <c r="AF656" s="513"/>
      <c r="AG656" s="513"/>
      <c r="AH656" s="513"/>
      <c r="AI656" s="513"/>
      <c r="AJ656" s="513"/>
      <c r="AK656" s="513"/>
      <c r="AL656" s="513"/>
      <c r="AM656" s="513"/>
    </row>
    <row r="657" ht="24.0" customHeight="1">
      <c r="A657" s="516"/>
      <c r="B657" s="513"/>
      <c r="C657" s="513"/>
      <c r="D657" s="513"/>
      <c r="E657" s="516"/>
      <c r="F657" s="516"/>
      <c r="G657" s="516"/>
      <c r="H657" s="516"/>
      <c r="I657" s="513"/>
      <c r="J657" s="513"/>
      <c r="K657" s="513"/>
      <c r="L657" s="513"/>
      <c r="M657" s="513"/>
      <c r="N657" s="513"/>
      <c r="O657" s="513"/>
      <c r="P657" s="513"/>
      <c r="Q657" s="513"/>
      <c r="R657" s="513"/>
      <c r="S657" s="513"/>
      <c r="T657" s="513"/>
      <c r="U657" s="513"/>
      <c r="V657" s="513"/>
      <c r="W657" s="513"/>
      <c r="X657" s="513"/>
      <c r="Y657" s="513"/>
      <c r="Z657" s="513"/>
      <c r="AA657" s="513"/>
      <c r="AB657" s="513"/>
      <c r="AC657" s="513"/>
      <c r="AD657" s="513"/>
      <c r="AE657" s="513"/>
      <c r="AF657" s="513"/>
      <c r="AG657" s="513"/>
      <c r="AH657" s="513"/>
      <c r="AI657" s="513"/>
      <c r="AJ657" s="513"/>
      <c r="AK657" s="513"/>
      <c r="AL657" s="513"/>
      <c r="AM657" s="513"/>
    </row>
    <row r="658" ht="24.0" customHeight="1">
      <c r="A658" s="516"/>
      <c r="B658" s="513"/>
      <c r="C658" s="513"/>
      <c r="D658" s="513"/>
      <c r="E658" s="516"/>
      <c r="F658" s="516"/>
      <c r="G658" s="516"/>
      <c r="H658" s="516"/>
      <c r="I658" s="513"/>
      <c r="J658" s="513"/>
      <c r="K658" s="513"/>
      <c r="L658" s="513"/>
      <c r="M658" s="513"/>
      <c r="N658" s="513"/>
      <c r="O658" s="513"/>
      <c r="P658" s="513"/>
      <c r="Q658" s="513"/>
      <c r="R658" s="513"/>
      <c r="S658" s="513"/>
      <c r="T658" s="513"/>
      <c r="U658" s="513"/>
      <c r="V658" s="513"/>
      <c r="W658" s="513"/>
      <c r="X658" s="513"/>
      <c r="Y658" s="513"/>
      <c r="Z658" s="513"/>
      <c r="AA658" s="513"/>
      <c r="AB658" s="513"/>
      <c r="AC658" s="513"/>
      <c r="AD658" s="513"/>
      <c r="AE658" s="513"/>
      <c r="AF658" s="513"/>
      <c r="AG658" s="513"/>
      <c r="AH658" s="513"/>
      <c r="AI658" s="513"/>
      <c r="AJ658" s="513"/>
      <c r="AK658" s="513"/>
      <c r="AL658" s="513"/>
      <c r="AM658" s="513"/>
    </row>
    <row r="659" ht="24.0" customHeight="1">
      <c r="A659" s="516"/>
      <c r="B659" s="513"/>
      <c r="C659" s="513"/>
      <c r="D659" s="513"/>
      <c r="E659" s="516"/>
      <c r="F659" s="516"/>
      <c r="G659" s="516"/>
      <c r="H659" s="516"/>
      <c r="I659" s="513"/>
      <c r="J659" s="513"/>
      <c r="K659" s="513"/>
      <c r="L659" s="513"/>
      <c r="M659" s="513"/>
      <c r="N659" s="513"/>
      <c r="O659" s="513"/>
      <c r="P659" s="513"/>
      <c r="Q659" s="513"/>
      <c r="R659" s="513"/>
      <c r="S659" s="513"/>
      <c r="T659" s="513"/>
      <c r="U659" s="513"/>
      <c r="V659" s="513"/>
      <c r="W659" s="513"/>
      <c r="X659" s="513"/>
      <c r="Y659" s="513"/>
      <c r="Z659" s="513"/>
      <c r="AA659" s="513"/>
      <c r="AB659" s="513"/>
      <c r="AC659" s="513"/>
      <c r="AD659" s="513"/>
      <c r="AE659" s="513"/>
      <c r="AF659" s="513"/>
      <c r="AG659" s="513"/>
      <c r="AH659" s="513"/>
      <c r="AI659" s="513"/>
      <c r="AJ659" s="513"/>
      <c r="AK659" s="513"/>
      <c r="AL659" s="513"/>
      <c r="AM659" s="513"/>
    </row>
    <row r="660" ht="24.0" customHeight="1">
      <c r="A660" s="516"/>
      <c r="B660" s="513"/>
      <c r="C660" s="513"/>
      <c r="D660" s="513"/>
      <c r="E660" s="516"/>
      <c r="F660" s="516"/>
      <c r="G660" s="516"/>
      <c r="H660" s="516"/>
      <c r="I660" s="513"/>
      <c r="J660" s="513"/>
      <c r="K660" s="513"/>
      <c r="L660" s="513"/>
      <c r="M660" s="513"/>
      <c r="N660" s="513"/>
      <c r="O660" s="513"/>
      <c r="P660" s="513"/>
      <c r="Q660" s="513"/>
      <c r="R660" s="513"/>
      <c r="S660" s="513"/>
      <c r="T660" s="513"/>
      <c r="U660" s="513"/>
      <c r="V660" s="513"/>
      <c r="W660" s="513"/>
      <c r="X660" s="513"/>
      <c r="Y660" s="513"/>
      <c r="Z660" s="513"/>
      <c r="AA660" s="513"/>
      <c r="AB660" s="513"/>
      <c r="AC660" s="513"/>
      <c r="AD660" s="513"/>
      <c r="AE660" s="513"/>
      <c r="AF660" s="513"/>
      <c r="AG660" s="513"/>
      <c r="AH660" s="513"/>
      <c r="AI660" s="513"/>
      <c r="AJ660" s="513"/>
      <c r="AK660" s="513"/>
      <c r="AL660" s="513"/>
      <c r="AM660" s="513"/>
    </row>
    <row r="661" ht="24.0" customHeight="1">
      <c r="A661" s="516"/>
      <c r="B661" s="513"/>
      <c r="C661" s="513"/>
      <c r="D661" s="513"/>
      <c r="E661" s="516"/>
      <c r="F661" s="516"/>
      <c r="G661" s="516"/>
      <c r="H661" s="516"/>
      <c r="I661" s="513"/>
      <c r="J661" s="513"/>
      <c r="K661" s="513"/>
      <c r="L661" s="513"/>
      <c r="M661" s="513"/>
      <c r="N661" s="513"/>
      <c r="O661" s="513"/>
      <c r="P661" s="513"/>
      <c r="Q661" s="513"/>
      <c r="R661" s="513"/>
      <c r="S661" s="513"/>
      <c r="T661" s="513"/>
      <c r="U661" s="513"/>
      <c r="V661" s="513"/>
      <c r="W661" s="513"/>
      <c r="X661" s="513"/>
      <c r="Y661" s="513"/>
      <c r="Z661" s="513"/>
      <c r="AA661" s="513"/>
      <c r="AB661" s="513"/>
      <c r="AC661" s="513"/>
      <c r="AD661" s="513"/>
      <c r="AE661" s="513"/>
      <c r="AF661" s="513"/>
      <c r="AG661" s="513"/>
      <c r="AH661" s="513"/>
      <c r="AI661" s="513"/>
      <c r="AJ661" s="513"/>
      <c r="AK661" s="513"/>
      <c r="AL661" s="513"/>
      <c r="AM661" s="513"/>
    </row>
    <row r="662" ht="24.0" customHeight="1">
      <c r="A662" s="516"/>
      <c r="B662" s="513"/>
      <c r="C662" s="513"/>
      <c r="D662" s="513"/>
      <c r="E662" s="516"/>
      <c r="F662" s="516"/>
      <c r="G662" s="516"/>
      <c r="H662" s="516"/>
      <c r="I662" s="513"/>
      <c r="J662" s="513"/>
      <c r="K662" s="513"/>
      <c r="L662" s="513"/>
      <c r="M662" s="513"/>
      <c r="N662" s="513"/>
      <c r="O662" s="513"/>
      <c r="P662" s="513"/>
      <c r="Q662" s="513"/>
      <c r="R662" s="513"/>
      <c r="S662" s="513"/>
      <c r="T662" s="513"/>
      <c r="U662" s="513"/>
      <c r="V662" s="513"/>
      <c r="W662" s="513"/>
      <c r="X662" s="513"/>
      <c r="Y662" s="513"/>
      <c r="Z662" s="513"/>
      <c r="AA662" s="513"/>
      <c r="AB662" s="513"/>
      <c r="AC662" s="513"/>
      <c r="AD662" s="513"/>
      <c r="AE662" s="513"/>
      <c r="AF662" s="513"/>
      <c r="AG662" s="513"/>
      <c r="AH662" s="513"/>
      <c r="AI662" s="513"/>
      <c r="AJ662" s="513"/>
      <c r="AK662" s="513"/>
      <c r="AL662" s="513"/>
      <c r="AM662" s="513"/>
    </row>
    <row r="663" ht="24.0" customHeight="1">
      <c r="A663" s="516"/>
      <c r="B663" s="513"/>
      <c r="C663" s="513"/>
      <c r="D663" s="513"/>
      <c r="E663" s="516"/>
      <c r="F663" s="516"/>
      <c r="G663" s="516"/>
      <c r="H663" s="516"/>
      <c r="I663" s="513"/>
      <c r="J663" s="513"/>
      <c r="K663" s="513"/>
      <c r="L663" s="513"/>
      <c r="M663" s="513"/>
      <c r="N663" s="513"/>
      <c r="O663" s="513"/>
      <c r="P663" s="513"/>
      <c r="Q663" s="513"/>
      <c r="R663" s="513"/>
      <c r="S663" s="513"/>
      <c r="T663" s="513"/>
      <c r="U663" s="513"/>
      <c r="V663" s="513"/>
      <c r="W663" s="513"/>
      <c r="X663" s="513"/>
      <c r="Y663" s="513"/>
      <c r="Z663" s="513"/>
      <c r="AA663" s="513"/>
      <c r="AB663" s="513"/>
      <c r="AC663" s="513"/>
      <c r="AD663" s="513"/>
      <c r="AE663" s="513"/>
      <c r="AF663" s="513"/>
      <c r="AG663" s="513"/>
      <c r="AH663" s="513"/>
      <c r="AI663" s="513"/>
      <c r="AJ663" s="513"/>
      <c r="AK663" s="513"/>
      <c r="AL663" s="513"/>
      <c r="AM663" s="513"/>
    </row>
    <row r="664" ht="24.0" customHeight="1">
      <c r="A664" s="516"/>
      <c r="B664" s="513"/>
      <c r="C664" s="513"/>
      <c r="D664" s="513"/>
      <c r="E664" s="516"/>
      <c r="F664" s="516"/>
      <c r="G664" s="516"/>
      <c r="H664" s="516"/>
      <c r="I664" s="513"/>
      <c r="J664" s="513"/>
      <c r="K664" s="513"/>
      <c r="L664" s="513"/>
      <c r="M664" s="513"/>
      <c r="N664" s="513"/>
      <c r="O664" s="513"/>
      <c r="P664" s="513"/>
      <c r="Q664" s="513"/>
      <c r="R664" s="513"/>
      <c r="S664" s="513"/>
      <c r="T664" s="513"/>
      <c r="U664" s="513"/>
      <c r="V664" s="513"/>
      <c r="W664" s="513"/>
      <c r="X664" s="513"/>
      <c r="Y664" s="513"/>
      <c r="Z664" s="513"/>
      <c r="AA664" s="513"/>
      <c r="AB664" s="513"/>
      <c r="AC664" s="513"/>
      <c r="AD664" s="513"/>
      <c r="AE664" s="513"/>
      <c r="AF664" s="513"/>
      <c r="AG664" s="513"/>
      <c r="AH664" s="513"/>
      <c r="AI664" s="513"/>
      <c r="AJ664" s="513"/>
      <c r="AK664" s="513"/>
      <c r="AL664" s="513"/>
      <c r="AM664" s="513"/>
    </row>
    <row r="665" ht="24.0" customHeight="1">
      <c r="A665" s="516"/>
      <c r="B665" s="513"/>
      <c r="C665" s="513"/>
      <c r="D665" s="513"/>
      <c r="E665" s="516"/>
      <c r="F665" s="516"/>
      <c r="G665" s="516"/>
      <c r="H665" s="516"/>
      <c r="I665" s="513"/>
      <c r="J665" s="513"/>
      <c r="K665" s="513"/>
      <c r="L665" s="513"/>
      <c r="M665" s="513"/>
      <c r="N665" s="513"/>
      <c r="O665" s="513"/>
      <c r="P665" s="513"/>
      <c r="Q665" s="513"/>
      <c r="R665" s="513"/>
      <c r="S665" s="513"/>
      <c r="T665" s="513"/>
      <c r="U665" s="513"/>
      <c r="V665" s="513"/>
      <c r="W665" s="513"/>
      <c r="X665" s="513"/>
      <c r="Y665" s="513"/>
      <c r="Z665" s="513"/>
      <c r="AA665" s="513"/>
      <c r="AB665" s="513"/>
      <c r="AC665" s="513"/>
      <c r="AD665" s="513"/>
      <c r="AE665" s="513"/>
      <c r="AF665" s="513"/>
      <c r="AG665" s="513"/>
      <c r="AH665" s="513"/>
      <c r="AI665" s="513"/>
      <c r="AJ665" s="513"/>
      <c r="AK665" s="513"/>
      <c r="AL665" s="513"/>
      <c r="AM665" s="513"/>
    </row>
    <row r="666" ht="24.0" customHeight="1">
      <c r="A666" s="516"/>
      <c r="B666" s="513"/>
      <c r="C666" s="513"/>
      <c r="D666" s="513"/>
      <c r="E666" s="516"/>
      <c r="F666" s="516"/>
      <c r="G666" s="516"/>
      <c r="H666" s="516"/>
      <c r="I666" s="513"/>
      <c r="J666" s="513"/>
      <c r="K666" s="513"/>
      <c r="L666" s="513"/>
      <c r="M666" s="513"/>
      <c r="N666" s="513"/>
      <c r="O666" s="513"/>
      <c r="P666" s="513"/>
      <c r="Q666" s="513"/>
      <c r="R666" s="513"/>
      <c r="S666" s="513"/>
      <c r="T666" s="513"/>
      <c r="U666" s="513"/>
      <c r="V666" s="513"/>
      <c r="W666" s="513"/>
      <c r="X666" s="513"/>
      <c r="Y666" s="513"/>
      <c r="Z666" s="513"/>
      <c r="AA666" s="513"/>
      <c r="AB666" s="513"/>
      <c r="AC666" s="513"/>
      <c r="AD666" s="513"/>
      <c r="AE666" s="513"/>
      <c r="AF666" s="513"/>
      <c r="AG666" s="513"/>
      <c r="AH666" s="513"/>
      <c r="AI666" s="513"/>
      <c r="AJ666" s="513"/>
      <c r="AK666" s="513"/>
      <c r="AL666" s="513"/>
      <c r="AM666" s="513"/>
    </row>
    <row r="667" ht="24.0" customHeight="1">
      <c r="A667" s="516"/>
      <c r="B667" s="513"/>
      <c r="C667" s="513"/>
      <c r="D667" s="513"/>
      <c r="E667" s="516"/>
      <c r="F667" s="516"/>
      <c r="G667" s="516"/>
      <c r="H667" s="516"/>
      <c r="I667" s="513"/>
      <c r="J667" s="513"/>
      <c r="K667" s="513"/>
      <c r="L667" s="513"/>
      <c r="M667" s="513"/>
      <c r="N667" s="513"/>
      <c r="O667" s="513"/>
      <c r="P667" s="513"/>
      <c r="Q667" s="513"/>
      <c r="R667" s="513"/>
      <c r="S667" s="513"/>
      <c r="T667" s="513"/>
      <c r="U667" s="513"/>
      <c r="V667" s="513"/>
      <c r="W667" s="513"/>
      <c r="X667" s="513"/>
      <c r="Y667" s="513"/>
      <c r="Z667" s="513"/>
      <c r="AA667" s="513"/>
      <c r="AB667" s="513"/>
      <c r="AC667" s="513"/>
      <c r="AD667" s="513"/>
      <c r="AE667" s="513"/>
      <c r="AF667" s="513"/>
      <c r="AG667" s="513"/>
      <c r="AH667" s="513"/>
      <c r="AI667" s="513"/>
      <c r="AJ667" s="513"/>
      <c r="AK667" s="513"/>
      <c r="AL667" s="513"/>
      <c r="AM667" s="513"/>
    </row>
    <row r="668" ht="24.0" customHeight="1">
      <c r="A668" s="516"/>
      <c r="B668" s="513"/>
      <c r="C668" s="513"/>
      <c r="D668" s="513"/>
      <c r="E668" s="516"/>
      <c r="F668" s="516"/>
      <c r="G668" s="516"/>
      <c r="H668" s="516"/>
      <c r="I668" s="513"/>
      <c r="J668" s="513"/>
      <c r="K668" s="513"/>
      <c r="L668" s="513"/>
      <c r="M668" s="513"/>
      <c r="N668" s="513"/>
      <c r="O668" s="513"/>
      <c r="P668" s="513"/>
      <c r="Q668" s="513"/>
      <c r="R668" s="513"/>
      <c r="S668" s="513"/>
      <c r="T668" s="513"/>
      <c r="U668" s="513"/>
      <c r="V668" s="513"/>
      <c r="W668" s="513"/>
      <c r="X668" s="513"/>
      <c r="Y668" s="513"/>
      <c r="Z668" s="513"/>
      <c r="AA668" s="513"/>
      <c r="AB668" s="513"/>
      <c r="AC668" s="513"/>
      <c r="AD668" s="513"/>
      <c r="AE668" s="513"/>
      <c r="AF668" s="513"/>
      <c r="AG668" s="513"/>
      <c r="AH668" s="513"/>
      <c r="AI668" s="513"/>
      <c r="AJ668" s="513"/>
      <c r="AK668" s="513"/>
      <c r="AL668" s="513"/>
      <c r="AM668" s="513"/>
    </row>
    <row r="669" ht="24.0" customHeight="1">
      <c r="A669" s="516"/>
      <c r="B669" s="513"/>
      <c r="C669" s="513"/>
      <c r="D669" s="513"/>
      <c r="E669" s="516"/>
      <c r="F669" s="516"/>
      <c r="G669" s="516"/>
      <c r="H669" s="516"/>
      <c r="I669" s="513"/>
      <c r="J669" s="513"/>
      <c r="K669" s="513"/>
      <c r="L669" s="513"/>
      <c r="M669" s="513"/>
      <c r="N669" s="513"/>
      <c r="O669" s="513"/>
      <c r="P669" s="513"/>
      <c r="Q669" s="513"/>
      <c r="R669" s="513"/>
      <c r="S669" s="513"/>
      <c r="T669" s="513"/>
      <c r="U669" s="513"/>
      <c r="V669" s="513"/>
      <c r="W669" s="513"/>
      <c r="X669" s="513"/>
      <c r="Y669" s="513"/>
      <c r="Z669" s="513"/>
      <c r="AA669" s="513"/>
      <c r="AB669" s="513"/>
      <c r="AC669" s="513"/>
      <c r="AD669" s="513"/>
      <c r="AE669" s="513"/>
      <c r="AF669" s="513"/>
      <c r="AG669" s="513"/>
      <c r="AH669" s="513"/>
      <c r="AI669" s="513"/>
      <c r="AJ669" s="513"/>
      <c r="AK669" s="513"/>
      <c r="AL669" s="513"/>
      <c r="AM669" s="513"/>
    </row>
    <row r="670" ht="24.0" customHeight="1">
      <c r="A670" s="516"/>
      <c r="B670" s="513"/>
      <c r="C670" s="513"/>
      <c r="D670" s="513"/>
      <c r="E670" s="516"/>
      <c r="F670" s="516"/>
      <c r="G670" s="516"/>
      <c r="H670" s="516"/>
      <c r="I670" s="513"/>
      <c r="J670" s="513"/>
      <c r="K670" s="513"/>
      <c r="L670" s="513"/>
      <c r="M670" s="513"/>
      <c r="N670" s="513"/>
      <c r="O670" s="513"/>
      <c r="P670" s="513"/>
      <c r="Q670" s="513"/>
      <c r="R670" s="513"/>
      <c r="S670" s="513"/>
      <c r="T670" s="513"/>
      <c r="U670" s="513"/>
      <c r="V670" s="513"/>
      <c r="W670" s="513"/>
      <c r="X670" s="513"/>
      <c r="Y670" s="513"/>
      <c r="Z670" s="513"/>
      <c r="AA670" s="513"/>
      <c r="AB670" s="513"/>
      <c r="AC670" s="513"/>
      <c r="AD670" s="513"/>
      <c r="AE670" s="513"/>
      <c r="AF670" s="513"/>
      <c r="AG670" s="513"/>
      <c r="AH670" s="513"/>
      <c r="AI670" s="513"/>
      <c r="AJ670" s="513"/>
      <c r="AK670" s="513"/>
      <c r="AL670" s="513"/>
      <c r="AM670" s="513"/>
    </row>
    <row r="671" ht="24.0" customHeight="1">
      <c r="A671" s="516"/>
      <c r="B671" s="513"/>
      <c r="C671" s="513"/>
      <c r="D671" s="513"/>
      <c r="E671" s="516"/>
      <c r="F671" s="516"/>
      <c r="G671" s="516"/>
      <c r="H671" s="516"/>
      <c r="I671" s="513"/>
      <c r="J671" s="513"/>
      <c r="K671" s="513"/>
      <c r="L671" s="513"/>
      <c r="M671" s="513"/>
      <c r="N671" s="513"/>
      <c r="O671" s="513"/>
      <c r="P671" s="513"/>
      <c r="Q671" s="513"/>
      <c r="R671" s="513"/>
      <c r="S671" s="513"/>
      <c r="T671" s="513"/>
      <c r="U671" s="513"/>
      <c r="V671" s="513"/>
      <c r="W671" s="513"/>
      <c r="X671" s="513"/>
      <c r="Y671" s="513"/>
      <c r="Z671" s="513"/>
      <c r="AA671" s="513"/>
      <c r="AB671" s="513"/>
      <c r="AC671" s="513"/>
      <c r="AD671" s="513"/>
      <c r="AE671" s="513"/>
      <c r="AF671" s="513"/>
      <c r="AG671" s="513"/>
      <c r="AH671" s="513"/>
      <c r="AI671" s="513"/>
      <c r="AJ671" s="513"/>
      <c r="AK671" s="513"/>
      <c r="AL671" s="513"/>
      <c r="AM671" s="513"/>
    </row>
    <row r="672" ht="24.0" customHeight="1">
      <c r="A672" s="516"/>
      <c r="B672" s="513"/>
      <c r="C672" s="513"/>
      <c r="D672" s="513"/>
      <c r="E672" s="516"/>
      <c r="F672" s="516"/>
      <c r="G672" s="516"/>
      <c r="H672" s="516"/>
      <c r="I672" s="513"/>
      <c r="J672" s="513"/>
      <c r="K672" s="513"/>
      <c r="L672" s="513"/>
      <c r="M672" s="513"/>
      <c r="N672" s="513"/>
      <c r="O672" s="513"/>
      <c r="P672" s="513"/>
      <c r="Q672" s="513"/>
      <c r="R672" s="513"/>
      <c r="S672" s="513"/>
      <c r="T672" s="513"/>
      <c r="U672" s="513"/>
      <c r="V672" s="513"/>
      <c r="W672" s="513"/>
      <c r="X672" s="513"/>
      <c r="Y672" s="513"/>
      <c r="Z672" s="513"/>
      <c r="AA672" s="513"/>
      <c r="AB672" s="513"/>
      <c r="AC672" s="513"/>
      <c r="AD672" s="513"/>
      <c r="AE672" s="513"/>
      <c r="AF672" s="513"/>
      <c r="AG672" s="513"/>
      <c r="AH672" s="513"/>
      <c r="AI672" s="513"/>
      <c r="AJ672" s="513"/>
      <c r="AK672" s="513"/>
      <c r="AL672" s="513"/>
      <c r="AM672" s="513"/>
    </row>
    <row r="673" ht="24.0" customHeight="1">
      <c r="A673" s="516"/>
      <c r="B673" s="513"/>
      <c r="C673" s="513"/>
      <c r="D673" s="513"/>
      <c r="E673" s="516"/>
      <c r="F673" s="516"/>
      <c r="G673" s="516"/>
      <c r="H673" s="516"/>
      <c r="I673" s="513"/>
      <c r="J673" s="513"/>
      <c r="K673" s="513"/>
      <c r="L673" s="513"/>
      <c r="M673" s="513"/>
      <c r="N673" s="513"/>
      <c r="O673" s="513"/>
      <c r="P673" s="513"/>
      <c r="Q673" s="513"/>
      <c r="R673" s="513"/>
      <c r="S673" s="513"/>
      <c r="T673" s="513"/>
      <c r="U673" s="513"/>
      <c r="V673" s="513"/>
      <c r="W673" s="513"/>
      <c r="X673" s="513"/>
      <c r="Y673" s="513"/>
      <c r="Z673" s="513"/>
      <c r="AA673" s="513"/>
      <c r="AB673" s="513"/>
      <c r="AC673" s="513"/>
      <c r="AD673" s="513"/>
      <c r="AE673" s="513"/>
      <c r="AF673" s="513"/>
      <c r="AG673" s="513"/>
      <c r="AH673" s="513"/>
      <c r="AI673" s="513"/>
      <c r="AJ673" s="513"/>
      <c r="AK673" s="513"/>
      <c r="AL673" s="513"/>
      <c r="AM673" s="513"/>
    </row>
    <row r="674" ht="24.0" customHeight="1">
      <c r="A674" s="516"/>
      <c r="B674" s="513"/>
      <c r="C674" s="513"/>
      <c r="D674" s="513"/>
      <c r="E674" s="516"/>
      <c r="F674" s="516"/>
      <c r="G674" s="516"/>
      <c r="H674" s="516"/>
      <c r="I674" s="513"/>
      <c r="J674" s="513"/>
      <c r="K674" s="513"/>
      <c r="L674" s="513"/>
      <c r="M674" s="513"/>
      <c r="N674" s="513"/>
      <c r="O674" s="513"/>
      <c r="P674" s="513"/>
      <c r="Q674" s="513"/>
      <c r="R674" s="513"/>
      <c r="S674" s="513"/>
      <c r="T674" s="513"/>
      <c r="U674" s="513"/>
      <c r="V674" s="513"/>
      <c r="W674" s="513"/>
      <c r="X674" s="513"/>
      <c r="Y674" s="513"/>
      <c r="Z674" s="513"/>
      <c r="AA674" s="513"/>
      <c r="AB674" s="513"/>
      <c r="AC674" s="513"/>
      <c r="AD674" s="513"/>
      <c r="AE674" s="513"/>
      <c r="AF674" s="513"/>
      <c r="AG674" s="513"/>
      <c r="AH674" s="513"/>
      <c r="AI674" s="513"/>
      <c r="AJ674" s="513"/>
      <c r="AK674" s="513"/>
      <c r="AL674" s="513"/>
      <c r="AM674" s="513"/>
    </row>
    <row r="675" ht="24.0" customHeight="1">
      <c r="A675" s="516"/>
      <c r="B675" s="513"/>
      <c r="C675" s="513"/>
      <c r="D675" s="513"/>
      <c r="E675" s="516"/>
      <c r="F675" s="516"/>
      <c r="G675" s="516"/>
      <c r="H675" s="516"/>
      <c r="I675" s="513"/>
      <c r="J675" s="513"/>
      <c r="K675" s="513"/>
      <c r="L675" s="513"/>
      <c r="M675" s="513"/>
      <c r="N675" s="513"/>
      <c r="O675" s="513"/>
      <c r="P675" s="513"/>
      <c r="Q675" s="513"/>
      <c r="R675" s="513"/>
      <c r="S675" s="513"/>
      <c r="T675" s="513"/>
      <c r="U675" s="513"/>
      <c r="V675" s="513"/>
      <c r="W675" s="513"/>
      <c r="X675" s="513"/>
      <c r="Y675" s="513"/>
      <c r="Z675" s="513"/>
      <c r="AA675" s="513"/>
      <c r="AB675" s="513"/>
      <c r="AC675" s="513"/>
      <c r="AD675" s="513"/>
      <c r="AE675" s="513"/>
      <c r="AF675" s="513"/>
      <c r="AG675" s="513"/>
      <c r="AH675" s="513"/>
      <c r="AI675" s="513"/>
      <c r="AJ675" s="513"/>
      <c r="AK675" s="513"/>
      <c r="AL675" s="513"/>
      <c r="AM675" s="513"/>
    </row>
    <row r="676" ht="24.0" customHeight="1">
      <c r="A676" s="516"/>
      <c r="B676" s="513"/>
      <c r="C676" s="513"/>
      <c r="D676" s="513"/>
      <c r="E676" s="516"/>
      <c r="F676" s="516"/>
      <c r="G676" s="516"/>
      <c r="H676" s="516"/>
      <c r="I676" s="513"/>
      <c r="J676" s="513"/>
      <c r="K676" s="513"/>
      <c r="L676" s="513"/>
      <c r="M676" s="513"/>
      <c r="N676" s="513"/>
      <c r="O676" s="513"/>
      <c r="P676" s="513"/>
      <c r="Q676" s="513"/>
      <c r="R676" s="513"/>
      <c r="S676" s="513"/>
      <c r="T676" s="513"/>
      <c r="U676" s="513"/>
      <c r="V676" s="513"/>
      <c r="W676" s="513"/>
      <c r="X676" s="513"/>
      <c r="Y676" s="513"/>
      <c r="Z676" s="513"/>
      <c r="AA676" s="513"/>
      <c r="AB676" s="513"/>
      <c r="AC676" s="513"/>
      <c r="AD676" s="513"/>
      <c r="AE676" s="513"/>
      <c r="AF676" s="513"/>
      <c r="AG676" s="513"/>
      <c r="AH676" s="513"/>
      <c r="AI676" s="513"/>
      <c r="AJ676" s="513"/>
      <c r="AK676" s="513"/>
      <c r="AL676" s="513"/>
      <c r="AM676" s="513"/>
    </row>
    <row r="677" ht="24.0" customHeight="1">
      <c r="A677" s="516"/>
      <c r="B677" s="513"/>
      <c r="C677" s="513"/>
      <c r="D677" s="513"/>
      <c r="E677" s="516"/>
      <c r="F677" s="516"/>
      <c r="G677" s="516"/>
      <c r="H677" s="516"/>
      <c r="I677" s="513"/>
      <c r="J677" s="513"/>
      <c r="K677" s="513"/>
      <c r="L677" s="513"/>
      <c r="M677" s="513"/>
      <c r="N677" s="513"/>
      <c r="O677" s="513"/>
      <c r="P677" s="513"/>
      <c r="Q677" s="513"/>
      <c r="R677" s="513"/>
      <c r="S677" s="513"/>
      <c r="T677" s="513"/>
      <c r="U677" s="513"/>
      <c r="V677" s="513"/>
      <c r="W677" s="513"/>
      <c r="X677" s="513"/>
      <c r="Y677" s="513"/>
      <c r="Z677" s="513"/>
      <c r="AA677" s="513"/>
      <c r="AB677" s="513"/>
      <c r="AC677" s="513"/>
      <c r="AD677" s="513"/>
      <c r="AE677" s="513"/>
      <c r="AF677" s="513"/>
      <c r="AG677" s="513"/>
      <c r="AH677" s="513"/>
      <c r="AI677" s="513"/>
      <c r="AJ677" s="513"/>
      <c r="AK677" s="513"/>
      <c r="AL677" s="513"/>
      <c r="AM677" s="513"/>
    </row>
    <row r="678" ht="24.0" customHeight="1">
      <c r="A678" s="516"/>
      <c r="B678" s="513"/>
      <c r="C678" s="513"/>
      <c r="D678" s="513"/>
      <c r="E678" s="516"/>
      <c r="F678" s="516"/>
      <c r="G678" s="516"/>
      <c r="H678" s="516"/>
      <c r="I678" s="513"/>
      <c r="J678" s="513"/>
      <c r="K678" s="513"/>
      <c r="L678" s="513"/>
      <c r="M678" s="513"/>
      <c r="N678" s="513"/>
      <c r="O678" s="513"/>
      <c r="P678" s="513"/>
      <c r="Q678" s="513"/>
      <c r="R678" s="513"/>
      <c r="S678" s="513"/>
      <c r="T678" s="513"/>
      <c r="U678" s="513"/>
      <c r="V678" s="513"/>
      <c r="W678" s="513"/>
      <c r="X678" s="513"/>
      <c r="Y678" s="513"/>
      <c r="Z678" s="513"/>
      <c r="AA678" s="513"/>
      <c r="AB678" s="513"/>
      <c r="AC678" s="513"/>
      <c r="AD678" s="513"/>
      <c r="AE678" s="513"/>
      <c r="AF678" s="513"/>
      <c r="AG678" s="513"/>
      <c r="AH678" s="513"/>
      <c r="AI678" s="513"/>
      <c r="AJ678" s="513"/>
      <c r="AK678" s="513"/>
      <c r="AL678" s="513"/>
      <c r="AM678" s="513"/>
    </row>
    <row r="679" ht="24.0" customHeight="1">
      <c r="A679" s="516"/>
      <c r="B679" s="513"/>
      <c r="C679" s="513"/>
      <c r="D679" s="513"/>
      <c r="E679" s="516"/>
      <c r="F679" s="516"/>
      <c r="G679" s="516"/>
      <c r="H679" s="516"/>
      <c r="I679" s="513"/>
      <c r="J679" s="513"/>
      <c r="K679" s="513"/>
      <c r="L679" s="513"/>
      <c r="M679" s="513"/>
      <c r="N679" s="513"/>
      <c r="O679" s="513"/>
      <c r="P679" s="513"/>
      <c r="Q679" s="513"/>
      <c r="R679" s="513"/>
      <c r="S679" s="513"/>
      <c r="T679" s="513"/>
      <c r="U679" s="513"/>
      <c r="V679" s="513"/>
      <c r="W679" s="513"/>
      <c r="X679" s="513"/>
      <c r="Y679" s="513"/>
      <c r="Z679" s="513"/>
      <c r="AA679" s="513"/>
      <c r="AB679" s="513"/>
      <c r="AC679" s="513"/>
      <c r="AD679" s="513"/>
      <c r="AE679" s="513"/>
      <c r="AF679" s="513"/>
      <c r="AG679" s="513"/>
      <c r="AH679" s="513"/>
      <c r="AI679" s="513"/>
      <c r="AJ679" s="513"/>
      <c r="AK679" s="513"/>
      <c r="AL679" s="513"/>
      <c r="AM679" s="513"/>
    </row>
    <row r="680" ht="24.0" customHeight="1">
      <c r="A680" s="516"/>
      <c r="B680" s="513"/>
      <c r="C680" s="513"/>
      <c r="D680" s="513"/>
      <c r="E680" s="516"/>
      <c r="F680" s="516"/>
      <c r="G680" s="516"/>
      <c r="H680" s="516"/>
      <c r="I680" s="513"/>
      <c r="J680" s="513"/>
      <c r="K680" s="513"/>
      <c r="L680" s="513"/>
      <c r="M680" s="513"/>
      <c r="N680" s="513"/>
      <c r="O680" s="513"/>
      <c r="P680" s="513"/>
      <c r="Q680" s="513"/>
      <c r="R680" s="513"/>
      <c r="S680" s="513"/>
      <c r="T680" s="513"/>
      <c r="U680" s="513"/>
      <c r="V680" s="513"/>
      <c r="W680" s="513"/>
      <c r="X680" s="513"/>
      <c r="Y680" s="513"/>
      <c r="Z680" s="513"/>
      <c r="AA680" s="513"/>
      <c r="AB680" s="513"/>
      <c r="AC680" s="513"/>
      <c r="AD680" s="513"/>
      <c r="AE680" s="513"/>
      <c r="AF680" s="513"/>
      <c r="AG680" s="513"/>
      <c r="AH680" s="513"/>
      <c r="AI680" s="513"/>
      <c r="AJ680" s="513"/>
      <c r="AK680" s="513"/>
      <c r="AL680" s="513"/>
      <c r="AM680" s="513"/>
    </row>
    <row r="681" ht="24.0" customHeight="1">
      <c r="A681" s="516"/>
      <c r="B681" s="513"/>
      <c r="C681" s="513"/>
      <c r="D681" s="513"/>
      <c r="E681" s="516"/>
      <c r="F681" s="516"/>
      <c r="G681" s="516"/>
      <c r="H681" s="516"/>
      <c r="I681" s="513"/>
      <c r="J681" s="513"/>
      <c r="K681" s="513"/>
      <c r="L681" s="513"/>
      <c r="M681" s="513"/>
      <c r="N681" s="513"/>
      <c r="O681" s="513"/>
      <c r="P681" s="513"/>
      <c r="Q681" s="513"/>
      <c r="R681" s="513"/>
      <c r="S681" s="513"/>
      <c r="T681" s="513"/>
      <c r="U681" s="513"/>
      <c r="V681" s="513"/>
      <c r="W681" s="513"/>
      <c r="X681" s="513"/>
      <c r="Y681" s="513"/>
      <c r="Z681" s="513"/>
      <c r="AA681" s="513"/>
      <c r="AB681" s="513"/>
      <c r="AC681" s="513"/>
      <c r="AD681" s="513"/>
      <c r="AE681" s="513"/>
      <c r="AF681" s="513"/>
      <c r="AG681" s="513"/>
      <c r="AH681" s="513"/>
      <c r="AI681" s="513"/>
      <c r="AJ681" s="513"/>
      <c r="AK681" s="513"/>
      <c r="AL681" s="513"/>
      <c r="AM681" s="513"/>
    </row>
    <row r="682" ht="24.0" customHeight="1">
      <c r="A682" s="516"/>
      <c r="B682" s="513"/>
      <c r="C682" s="513"/>
      <c r="D682" s="513"/>
      <c r="E682" s="516"/>
      <c r="F682" s="516"/>
      <c r="G682" s="516"/>
      <c r="H682" s="516"/>
      <c r="I682" s="513"/>
      <c r="J682" s="513"/>
      <c r="K682" s="513"/>
      <c r="L682" s="513"/>
      <c r="M682" s="513"/>
      <c r="N682" s="513"/>
      <c r="O682" s="513"/>
      <c r="P682" s="513"/>
      <c r="Q682" s="513"/>
      <c r="R682" s="513"/>
      <c r="S682" s="513"/>
      <c r="T682" s="513"/>
      <c r="U682" s="513"/>
      <c r="V682" s="513"/>
      <c r="W682" s="513"/>
      <c r="X682" s="513"/>
      <c r="Y682" s="513"/>
      <c r="Z682" s="513"/>
      <c r="AA682" s="513"/>
      <c r="AB682" s="513"/>
      <c r="AC682" s="513"/>
      <c r="AD682" s="513"/>
      <c r="AE682" s="513"/>
      <c r="AF682" s="513"/>
      <c r="AG682" s="513"/>
      <c r="AH682" s="513"/>
      <c r="AI682" s="513"/>
      <c r="AJ682" s="513"/>
      <c r="AK682" s="513"/>
      <c r="AL682" s="513"/>
      <c r="AM682" s="513"/>
    </row>
    <row r="683" ht="24.0" customHeight="1">
      <c r="A683" s="516"/>
      <c r="B683" s="513"/>
      <c r="C683" s="513"/>
      <c r="D683" s="513"/>
      <c r="E683" s="516"/>
      <c r="F683" s="516"/>
      <c r="G683" s="516"/>
      <c r="H683" s="516"/>
      <c r="I683" s="513"/>
      <c r="J683" s="513"/>
      <c r="K683" s="513"/>
      <c r="L683" s="513"/>
      <c r="M683" s="513"/>
      <c r="N683" s="513"/>
      <c r="O683" s="513"/>
      <c r="P683" s="513"/>
      <c r="Q683" s="513"/>
      <c r="R683" s="513"/>
      <c r="S683" s="513"/>
      <c r="T683" s="513"/>
      <c r="U683" s="513"/>
      <c r="V683" s="513"/>
      <c r="W683" s="513"/>
      <c r="X683" s="513"/>
      <c r="Y683" s="513"/>
      <c r="Z683" s="513"/>
      <c r="AA683" s="513"/>
      <c r="AB683" s="513"/>
      <c r="AC683" s="513"/>
      <c r="AD683" s="513"/>
      <c r="AE683" s="513"/>
      <c r="AF683" s="513"/>
      <c r="AG683" s="513"/>
      <c r="AH683" s="513"/>
      <c r="AI683" s="513"/>
      <c r="AJ683" s="513"/>
      <c r="AK683" s="513"/>
      <c r="AL683" s="513"/>
      <c r="AM683" s="513"/>
    </row>
    <row r="684" ht="24.0" customHeight="1">
      <c r="A684" s="516"/>
      <c r="B684" s="513"/>
      <c r="C684" s="513"/>
      <c r="D684" s="513"/>
      <c r="E684" s="516"/>
      <c r="F684" s="516"/>
      <c r="G684" s="516"/>
      <c r="H684" s="516"/>
      <c r="I684" s="513"/>
      <c r="J684" s="513"/>
      <c r="K684" s="513"/>
      <c r="L684" s="513"/>
      <c r="M684" s="513"/>
      <c r="N684" s="513"/>
      <c r="O684" s="513"/>
      <c r="P684" s="513"/>
      <c r="Q684" s="513"/>
      <c r="R684" s="513"/>
      <c r="S684" s="513"/>
      <c r="T684" s="513"/>
      <c r="U684" s="513"/>
      <c r="V684" s="513"/>
      <c r="W684" s="513"/>
      <c r="X684" s="513"/>
      <c r="Y684" s="513"/>
      <c r="Z684" s="513"/>
      <c r="AA684" s="513"/>
      <c r="AB684" s="513"/>
      <c r="AC684" s="513"/>
      <c r="AD684" s="513"/>
      <c r="AE684" s="513"/>
      <c r="AF684" s="513"/>
      <c r="AG684" s="513"/>
      <c r="AH684" s="513"/>
      <c r="AI684" s="513"/>
      <c r="AJ684" s="513"/>
      <c r="AK684" s="513"/>
      <c r="AL684" s="513"/>
      <c r="AM684" s="513"/>
    </row>
    <row r="685" ht="24.0" customHeight="1">
      <c r="A685" s="516"/>
      <c r="B685" s="513"/>
      <c r="C685" s="513"/>
      <c r="D685" s="513"/>
      <c r="E685" s="516"/>
      <c r="F685" s="516"/>
      <c r="G685" s="516"/>
      <c r="H685" s="516"/>
      <c r="I685" s="513"/>
      <c r="J685" s="513"/>
      <c r="K685" s="513"/>
      <c r="L685" s="513"/>
      <c r="M685" s="513"/>
      <c r="N685" s="513"/>
      <c r="O685" s="513"/>
      <c r="P685" s="513"/>
      <c r="Q685" s="513"/>
      <c r="R685" s="513"/>
      <c r="S685" s="513"/>
      <c r="T685" s="513"/>
      <c r="U685" s="513"/>
      <c r="V685" s="513"/>
      <c r="W685" s="513"/>
      <c r="X685" s="513"/>
      <c r="Y685" s="513"/>
      <c r="Z685" s="513"/>
      <c r="AA685" s="513"/>
      <c r="AB685" s="513"/>
      <c r="AC685" s="513"/>
      <c r="AD685" s="513"/>
      <c r="AE685" s="513"/>
      <c r="AF685" s="513"/>
      <c r="AG685" s="513"/>
      <c r="AH685" s="513"/>
      <c r="AI685" s="513"/>
      <c r="AJ685" s="513"/>
      <c r="AK685" s="513"/>
      <c r="AL685" s="513"/>
      <c r="AM685" s="513"/>
    </row>
    <row r="686" ht="24.0" customHeight="1">
      <c r="A686" s="516"/>
      <c r="B686" s="513"/>
      <c r="C686" s="513"/>
      <c r="D686" s="513"/>
      <c r="E686" s="516"/>
      <c r="F686" s="516"/>
      <c r="G686" s="516"/>
      <c r="H686" s="516"/>
      <c r="I686" s="513"/>
      <c r="J686" s="513"/>
      <c r="K686" s="513"/>
      <c r="L686" s="513"/>
      <c r="M686" s="513"/>
      <c r="N686" s="513"/>
      <c r="O686" s="513"/>
      <c r="P686" s="513"/>
      <c r="Q686" s="513"/>
      <c r="R686" s="513"/>
      <c r="S686" s="513"/>
      <c r="T686" s="513"/>
      <c r="U686" s="513"/>
      <c r="V686" s="513"/>
      <c r="W686" s="513"/>
      <c r="X686" s="513"/>
      <c r="Y686" s="513"/>
      <c r="Z686" s="513"/>
      <c r="AA686" s="513"/>
      <c r="AB686" s="513"/>
      <c r="AC686" s="513"/>
      <c r="AD686" s="513"/>
      <c r="AE686" s="513"/>
      <c r="AF686" s="513"/>
      <c r="AG686" s="513"/>
      <c r="AH686" s="513"/>
      <c r="AI686" s="513"/>
      <c r="AJ686" s="513"/>
      <c r="AK686" s="513"/>
      <c r="AL686" s="513"/>
      <c r="AM686" s="513"/>
    </row>
    <row r="687" ht="24.0" customHeight="1">
      <c r="A687" s="516"/>
      <c r="B687" s="513"/>
      <c r="C687" s="513"/>
      <c r="D687" s="513"/>
      <c r="E687" s="516"/>
      <c r="F687" s="516"/>
      <c r="G687" s="516"/>
      <c r="H687" s="516"/>
      <c r="I687" s="513"/>
      <c r="J687" s="513"/>
      <c r="K687" s="513"/>
      <c r="L687" s="513"/>
      <c r="M687" s="513"/>
      <c r="N687" s="513"/>
      <c r="O687" s="513"/>
      <c r="P687" s="513"/>
      <c r="Q687" s="513"/>
      <c r="R687" s="513"/>
      <c r="S687" s="513"/>
      <c r="T687" s="513"/>
      <c r="U687" s="513"/>
      <c r="V687" s="513"/>
      <c r="W687" s="513"/>
      <c r="X687" s="513"/>
      <c r="Y687" s="513"/>
      <c r="Z687" s="513"/>
      <c r="AA687" s="513"/>
      <c r="AB687" s="513"/>
      <c r="AC687" s="513"/>
      <c r="AD687" s="513"/>
      <c r="AE687" s="513"/>
      <c r="AF687" s="513"/>
      <c r="AG687" s="513"/>
      <c r="AH687" s="513"/>
      <c r="AI687" s="513"/>
      <c r="AJ687" s="513"/>
      <c r="AK687" s="513"/>
      <c r="AL687" s="513"/>
      <c r="AM687" s="513"/>
    </row>
    <row r="688" ht="24.0" customHeight="1">
      <c r="A688" s="516"/>
      <c r="B688" s="513"/>
      <c r="C688" s="513"/>
      <c r="D688" s="513"/>
      <c r="E688" s="516"/>
      <c r="F688" s="516"/>
      <c r="G688" s="516"/>
      <c r="H688" s="516"/>
      <c r="I688" s="513"/>
      <c r="J688" s="513"/>
      <c r="K688" s="513"/>
      <c r="L688" s="513"/>
      <c r="M688" s="513"/>
      <c r="N688" s="513"/>
      <c r="O688" s="513"/>
      <c r="P688" s="513"/>
      <c r="Q688" s="513"/>
      <c r="R688" s="513"/>
      <c r="S688" s="513"/>
      <c r="T688" s="513"/>
      <c r="U688" s="513"/>
      <c r="V688" s="513"/>
      <c r="W688" s="513"/>
      <c r="X688" s="513"/>
      <c r="Y688" s="513"/>
      <c r="Z688" s="513"/>
      <c r="AA688" s="513"/>
      <c r="AB688" s="513"/>
      <c r="AC688" s="513"/>
      <c r="AD688" s="513"/>
      <c r="AE688" s="513"/>
      <c r="AF688" s="513"/>
      <c r="AG688" s="513"/>
      <c r="AH688" s="513"/>
      <c r="AI688" s="513"/>
      <c r="AJ688" s="513"/>
      <c r="AK688" s="513"/>
      <c r="AL688" s="513"/>
      <c r="AM688" s="513"/>
    </row>
    <row r="689" ht="24.0" customHeight="1">
      <c r="A689" s="516"/>
      <c r="B689" s="513"/>
      <c r="C689" s="513"/>
      <c r="D689" s="513"/>
      <c r="E689" s="516"/>
      <c r="F689" s="516"/>
      <c r="G689" s="516"/>
      <c r="H689" s="516"/>
      <c r="I689" s="513"/>
      <c r="J689" s="513"/>
      <c r="K689" s="513"/>
      <c r="L689" s="513"/>
      <c r="M689" s="513"/>
      <c r="N689" s="513"/>
      <c r="O689" s="513"/>
      <c r="P689" s="513"/>
      <c r="Q689" s="513"/>
      <c r="R689" s="513"/>
      <c r="S689" s="513"/>
      <c r="T689" s="513"/>
      <c r="U689" s="513"/>
      <c r="V689" s="513"/>
      <c r="W689" s="513"/>
      <c r="X689" s="513"/>
      <c r="Y689" s="513"/>
      <c r="Z689" s="513"/>
      <c r="AA689" s="513"/>
      <c r="AB689" s="513"/>
      <c r="AC689" s="513"/>
      <c r="AD689" s="513"/>
      <c r="AE689" s="513"/>
      <c r="AF689" s="513"/>
      <c r="AG689" s="513"/>
      <c r="AH689" s="513"/>
      <c r="AI689" s="513"/>
      <c r="AJ689" s="513"/>
      <c r="AK689" s="513"/>
      <c r="AL689" s="513"/>
      <c r="AM689" s="513"/>
    </row>
    <row r="690" ht="24.0" customHeight="1">
      <c r="A690" s="516"/>
      <c r="B690" s="513"/>
      <c r="C690" s="513"/>
      <c r="D690" s="513"/>
      <c r="E690" s="516"/>
      <c r="F690" s="516"/>
      <c r="G690" s="516"/>
      <c r="H690" s="516"/>
      <c r="I690" s="513"/>
      <c r="J690" s="513"/>
      <c r="K690" s="513"/>
      <c r="L690" s="513"/>
      <c r="M690" s="513"/>
      <c r="N690" s="513"/>
      <c r="O690" s="513"/>
      <c r="P690" s="513"/>
      <c r="Q690" s="513"/>
      <c r="R690" s="513"/>
      <c r="S690" s="513"/>
      <c r="T690" s="513"/>
      <c r="U690" s="513"/>
      <c r="V690" s="513"/>
      <c r="W690" s="513"/>
      <c r="X690" s="513"/>
      <c r="Y690" s="513"/>
      <c r="Z690" s="513"/>
      <c r="AA690" s="513"/>
      <c r="AB690" s="513"/>
      <c r="AC690" s="513"/>
      <c r="AD690" s="513"/>
      <c r="AE690" s="513"/>
      <c r="AF690" s="513"/>
      <c r="AG690" s="513"/>
      <c r="AH690" s="513"/>
      <c r="AI690" s="513"/>
      <c r="AJ690" s="513"/>
      <c r="AK690" s="513"/>
      <c r="AL690" s="513"/>
      <c r="AM690" s="513"/>
    </row>
    <row r="691" ht="24.0" customHeight="1">
      <c r="A691" s="516"/>
      <c r="B691" s="513"/>
      <c r="C691" s="513"/>
      <c r="D691" s="513"/>
      <c r="E691" s="516"/>
      <c r="F691" s="516"/>
      <c r="G691" s="516"/>
      <c r="H691" s="516"/>
      <c r="I691" s="513"/>
      <c r="J691" s="513"/>
      <c r="K691" s="513"/>
      <c r="L691" s="513"/>
      <c r="M691" s="513"/>
      <c r="N691" s="513"/>
      <c r="O691" s="513"/>
      <c r="P691" s="513"/>
      <c r="Q691" s="513"/>
      <c r="R691" s="513"/>
      <c r="S691" s="513"/>
      <c r="T691" s="513"/>
      <c r="U691" s="513"/>
      <c r="V691" s="513"/>
      <c r="W691" s="513"/>
      <c r="X691" s="513"/>
      <c r="Y691" s="513"/>
      <c r="Z691" s="513"/>
      <c r="AA691" s="513"/>
      <c r="AB691" s="513"/>
      <c r="AC691" s="513"/>
      <c r="AD691" s="513"/>
      <c r="AE691" s="513"/>
      <c r="AF691" s="513"/>
      <c r="AG691" s="513"/>
      <c r="AH691" s="513"/>
      <c r="AI691" s="513"/>
      <c r="AJ691" s="513"/>
      <c r="AK691" s="513"/>
      <c r="AL691" s="513"/>
      <c r="AM691" s="513"/>
    </row>
    <row r="692" ht="24.0" customHeight="1">
      <c r="A692" s="516"/>
      <c r="B692" s="513"/>
      <c r="C692" s="513"/>
      <c r="D692" s="513"/>
      <c r="E692" s="516"/>
      <c r="F692" s="516"/>
      <c r="G692" s="516"/>
      <c r="H692" s="516"/>
      <c r="I692" s="513"/>
      <c r="J692" s="513"/>
      <c r="K692" s="513"/>
      <c r="L692" s="513"/>
      <c r="M692" s="513"/>
      <c r="N692" s="513"/>
      <c r="O692" s="513"/>
      <c r="P692" s="513"/>
      <c r="Q692" s="513"/>
      <c r="R692" s="513"/>
      <c r="S692" s="513"/>
      <c r="T692" s="513"/>
      <c r="U692" s="513"/>
      <c r="V692" s="513"/>
      <c r="W692" s="513"/>
      <c r="X692" s="513"/>
      <c r="Y692" s="513"/>
      <c r="Z692" s="513"/>
      <c r="AA692" s="513"/>
      <c r="AB692" s="513"/>
      <c r="AC692" s="513"/>
      <c r="AD692" s="513"/>
      <c r="AE692" s="513"/>
      <c r="AF692" s="513"/>
      <c r="AG692" s="513"/>
      <c r="AH692" s="513"/>
      <c r="AI692" s="513"/>
      <c r="AJ692" s="513"/>
      <c r="AK692" s="513"/>
      <c r="AL692" s="513"/>
      <c r="AM692" s="513"/>
    </row>
    <row r="693" ht="24.0" customHeight="1">
      <c r="A693" s="516"/>
      <c r="B693" s="513"/>
      <c r="C693" s="513"/>
      <c r="D693" s="513"/>
      <c r="E693" s="516"/>
      <c r="F693" s="516"/>
      <c r="G693" s="516"/>
      <c r="H693" s="516"/>
      <c r="I693" s="513"/>
      <c r="J693" s="513"/>
      <c r="K693" s="513"/>
      <c r="L693" s="513"/>
      <c r="M693" s="513"/>
      <c r="N693" s="513"/>
      <c r="O693" s="513"/>
      <c r="P693" s="513"/>
      <c r="Q693" s="513"/>
      <c r="R693" s="513"/>
      <c r="S693" s="513"/>
      <c r="T693" s="513"/>
      <c r="U693" s="513"/>
      <c r="V693" s="513"/>
      <c r="W693" s="513"/>
      <c r="X693" s="513"/>
      <c r="Y693" s="513"/>
      <c r="Z693" s="513"/>
      <c r="AA693" s="513"/>
      <c r="AB693" s="513"/>
      <c r="AC693" s="513"/>
      <c r="AD693" s="513"/>
      <c r="AE693" s="513"/>
      <c r="AF693" s="513"/>
      <c r="AG693" s="513"/>
      <c r="AH693" s="513"/>
      <c r="AI693" s="513"/>
      <c r="AJ693" s="513"/>
      <c r="AK693" s="513"/>
      <c r="AL693" s="513"/>
      <c r="AM693" s="513"/>
    </row>
    <row r="694" ht="24.0" customHeight="1">
      <c r="A694" s="516"/>
      <c r="B694" s="513"/>
      <c r="C694" s="513"/>
      <c r="D694" s="513"/>
      <c r="E694" s="516"/>
      <c r="F694" s="516"/>
      <c r="G694" s="516"/>
      <c r="H694" s="516"/>
      <c r="I694" s="513"/>
      <c r="J694" s="513"/>
      <c r="K694" s="513"/>
      <c r="L694" s="513"/>
      <c r="M694" s="513"/>
      <c r="N694" s="513"/>
      <c r="O694" s="513"/>
      <c r="P694" s="513"/>
      <c r="Q694" s="513"/>
      <c r="R694" s="513"/>
      <c r="S694" s="513"/>
      <c r="T694" s="513"/>
      <c r="U694" s="513"/>
      <c r="V694" s="513"/>
      <c r="W694" s="513"/>
      <c r="X694" s="513"/>
      <c r="Y694" s="513"/>
      <c r="Z694" s="513"/>
      <c r="AA694" s="513"/>
      <c r="AB694" s="513"/>
      <c r="AC694" s="513"/>
      <c r="AD694" s="513"/>
      <c r="AE694" s="513"/>
      <c r="AF694" s="513"/>
      <c r="AG694" s="513"/>
      <c r="AH694" s="513"/>
      <c r="AI694" s="513"/>
      <c r="AJ694" s="513"/>
      <c r="AK694" s="513"/>
      <c r="AL694" s="513"/>
      <c r="AM694" s="513"/>
    </row>
    <row r="695" ht="24.0" customHeight="1">
      <c r="A695" s="516"/>
      <c r="B695" s="513"/>
      <c r="C695" s="513"/>
      <c r="D695" s="513"/>
      <c r="E695" s="516"/>
      <c r="F695" s="516"/>
      <c r="G695" s="516"/>
      <c r="H695" s="516"/>
      <c r="I695" s="513"/>
      <c r="J695" s="513"/>
      <c r="K695" s="513"/>
      <c r="L695" s="513"/>
      <c r="M695" s="513"/>
      <c r="N695" s="513"/>
      <c r="O695" s="513"/>
      <c r="P695" s="513"/>
      <c r="Q695" s="513"/>
      <c r="R695" s="513"/>
      <c r="S695" s="513"/>
      <c r="T695" s="513"/>
      <c r="U695" s="513"/>
      <c r="V695" s="513"/>
      <c r="W695" s="513"/>
      <c r="X695" s="513"/>
      <c r="Y695" s="513"/>
      <c r="Z695" s="513"/>
      <c r="AA695" s="513"/>
      <c r="AB695" s="513"/>
      <c r="AC695" s="513"/>
      <c r="AD695" s="513"/>
      <c r="AE695" s="513"/>
      <c r="AF695" s="513"/>
      <c r="AG695" s="513"/>
      <c r="AH695" s="513"/>
      <c r="AI695" s="513"/>
      <c r="AJ695" s="513"/>
      <c r="AK695" s="513"/>
      <c r="AL695" s="513"/>
      <c r="AM695" s="513"/>
    </row>
    <row r="696" ht="24.0" customHeight="1">
      <c r="A696" s="516"/>
      <c r="B696" s="513"/>
      <c r="C696" s="513"/>
      <c r="D696" s="513"/>
      <c r="E696" s="516"/>
      <c r="F696" s="516"/>
      <c r="G696" s="516"/>
      <c r="H696" s="516"/>
      <c r="I696" s="513"/>
      <c r="J696" s="513"/>
      <c r="K696" s="513"/>
      <c r="L696" s="513"/>
      <c r="M696" s="513"/>
      <c r="N696" s="513"/>
      <c r="O696" s="513"/>
      <c r="P696" s="513"/>
      <c r="Q696" s="513"/>
      <c r="R696" s="513"/>
      <c r="S696" s="513"/>
      <c r="T696" s="513"/>
      <c r="U696" s="513"/>
      <c r="V696" s="513"/>
      <c r="W696" s="513"/>
      <c r="X696" s="513"/>
      <c r="Y696" s="513"/>
      <c r="Z696" s="513"/>
      <c r="AA696" s="513"/>
      <c r="AB696" s="513"/>
      <c r="AC696" s="513"/>
      <c r="AD696" s="513"/>
      <c r="AE696" s="513"/>
      <c r="AF696" s="513"/>
      <c r="AG696" s="513"/>
      <c r="AH696" s="513"/>
      <c r="AI696" s="513"/>
      <c r="AJ696" s="513"/>
      <c r="AK696" s="513"/>
      <c r="AL696" s="513"/>
      <c r="AM696" s="513"/>
    </row>
    <row r="697" ht="24.0" customHeight="1">
      <c r="A697" s="516"/>
      <c r="B697" s="513"/>
      <c r="C697" s="513"/>
      <c r="D697" s="513"/>
      <c r="E697" s="516"/>
      <c r="F697" s="516"/>
      <c r="G697" s="516"/>
      <c r="H697" s="516"/>
      <c r="I697" s="513"/>
      <c r="J697" s="513"/>
      <c r="K697" s="513"/>
      <c r="L697" s="513"/>
      <c r="M697" s="513"/>
      <c r="N697" s="513"/>
      <c r="O697" s="513"/>
      <c r="P697" s="513"/>
      <c r="Q697" s="513"/>
      <c r="R697" s="513"/>
      <c r="S697" s="513"/>
      <c r="T697" s="513"/>
      <c r="U697" s="513"/>
      <c r="V697" s="513"/>
      <c r="W697" s="513"/>
      <c r="X697" s="513"/>
      <c r="Y697" s="513"/>
      <c r="Z697" s="513"/>
      <c r="AA697" s="513"/>
      <c r="AB697" s="513"/>
      <c r="AC697" s="513"/>
      <c r="AD697" s="513"/>
      <c r="AE697" s="513"/>
      <c r="AF697" s="513"/>
      <c r="AG697" s="513"/>
      <c r="AH697" s="513"/>
      <c r="AI697" s="513"/>
      <c r="AJ697" s="513"/>
      <c r="AK697" s="513"/>
      <c r="AL697" s="513"/>
      <c r="AM697" s="513"/>
    </row>
    <row r="698" ht="24.0" customHeight="1">
      <c r="A698" s="516"/>
      <c r="B698" s="513"/>
      <c r="C698" s="513"/>
      <c r="D698" s="513"/>
      <c r="E698" s="516"/>
      <c r="F698" s="516"/>
      <c r="G698" s="516"/>
      <c r="H698" s="516"/>
      <c r="I698" s="513"/>
      <c r="J698" s="513"/>
      <c r="K698" s="513"/>
      <c r="L698" s="513"/>
      <c r="M698" s="513"/>
      <c r="N698" s="513"/>
      <c r="O698" s="513"/>
      <c r="P698" s="513"/>
      <c r="Q698" s="513"/>
      <c r="R698" s="513"/>
      <c r="S698" s="513"/>
      <c r="T698" s="513"/>
      <c r="U698" s="513"/>
      <c r="V698" s="513"/>
      <c r="W698" s="513"/>
      <c r="X698" s="513"/>
      <c r="Y698" s="513"/>
      <c r="Z698" s="513"/>
      <c r="AA698" s="513"/>
      <c r="AB698" s="513"/>
      <c r="AC698" s="513"/>
      <c r="AD698" s="513"/>
      <c r="AE698" s="513"/>
      <c r="AF698" s="513"/>
      <c r="AG698" s="513"/>
      <c r="AH698" s="513"/>
      <c r="AI698" s="513"/>
      <c r="AJ698" s="513"/>
      <c r="AK698" s="513"/>
      <c r="AL698" s="513"/>
      <c r="AM698" s="513"/>
    </row>
    <row r="699" ht="24.0" customHeight="1">
      <c r="A699" s="516"/>
      <c r="B699" s="513"/>
      <c r="C699" s="513"/>
      <c r="D699" s="513"/>
      <c r="E699" s="516"/>
      <c r="F699" s="516"/>
      <c r="G699" s="516"/>
      <c r="H699" s="516"/>
      <c r="I699" s="513"/>
      <c r="J699" s="513"/>
      <c r="K699" s="513"/>
      <c r="L699" s="513"/>
      <c r="M699" s="513"/>
      <c r="N699" s="513"/>
      <c r="O699" s="513"/>
      <c r="P699" s="513"/>
      <c r="Q699" s="513"/>
      <c r="R699" s="513"/>
      <c r="S699" s="513"/>
      <c r="T699" s="513"/>
      <c r="U699" s="513"/>
      <c r="V699" s="513"/>
      <c r="W699" s="513"/>
      <c r="X699" s="513"/>
      <c r="Y699" s="513"/>
      <c r="Z699" s="513"/>
      <c r="AA699" s="513"/>
      <c r="AB699" s="513"/>
      <c r="AC699" s="513"/>
      <c r="AD699" s="513"/>
      <c r="AE699" s="513"/>
      <c r="AF699" s="513"/>
      <c r="AG699" s="513"/>
      <c r="AH699" s="513"/>
      <c r="AI699" s="513"/>
      <c r="AJ699" s="513"/>
      <c r="AK699" s="513"/>
      <c r="AL699" s="513"/>
      <c r="AM699" s="513"/>
    </row>
    <row r="700" ht="24.0" customHeight="1">
      <c r="A700" s="516"/>
      <c r="B700" s="513"/>
      <c r="C700" s="513"/>
      <c r="D700" s="513"/>
      <c r="E700" s="516"/>
      <c r="F700" s="516"/>
      <c r="G700" s="516"/>
      <c r="H700" s="516"/>
      <c r="I700" s="513"/>
      <c r="J700" s="513"/>
      <c r="K700" s="513"/>
      <c r="L700" s="513"/>
      <c r="M700" s="513"/>
      <c r="N700" s="513"/>
      <c r="O700" s="513"/>
      <c r="P700" s="513"/>
      <c r="Q700" s="513"/>
      <c r="R700" s="513"/>
      <c r="S700" s="513"/>
      <c r="T700" s="513"/>
      <c r="U700" s="513"/>
      <c r="V700" s="513"/>
      <c r="W700" s="513"/>
      <c r="X700" s="513"/>
      <c r="Y700" s="513"/>
      <c r="Z700" s="513"/>
      <c r="AA700" s="513"/>
      <c r="AB700" s="513"/>
      <c r="AC700" s="513"/>
      <c r="AD700" s="513"/>
      <c r="AE700" s="513"/>
      <c r="AF700" s="513"/>
      <c r="AG700" s="513"/>
      <c r="AH700" s="513"/>
      <c r="AI700" s="513"/>
      <c r="AJ700" s="513"/>
      <c r="AK700" s="513"/>
      <c r="AL700" s="513"/>
      <c r="AM700" s="513"/>
    </row>
    <row r="701" ht="24.0" customHeight="1">
      <c r="A701" s="516"/>
      <c r="B701" s="513"/>
      <c r="C701" s="513"/>
      <c r="D701" s="513"/>
      <c r="E701" s="516"/>
      <c r="F701" s="516"/>
      <c r="G701" s="516"/>
      <c r="H701" s="516"/>
      <c r="I701" s="513"/>
      <c r="J701" s="513"/>
      <c r="K701" s="513"/>
      <c r="L701" s="513"/>
      <c r="M701" s="513"/>
      <c r="N701" s="513"/>
      <c r="O701" s="513"/>
      <c r="P701" s="513"/>
      <c r="Q701" s="513"/>
      <c r="R701" s="513"/>
      <c r="S701" s="513"/>
      <c r="T701" s="513"/>
      <c r="U701" s="513"/>
      <c r="V701" s="513"/>
      <c r="W701" s="513"/>
      <c r="X701" s="513"/>
      <c r="Y701" s="513"/>
      <c r="Z701" s="513"/>
      <c r="AA701" s="513"/>
      <c r="AB701" s="513"/>
      <c r="AC701" s="513"/>
      <c r="AD701" s="513"/>
      <c r="AE701" s="513"/>
      <c r="AF701" s="513"/>
      <c r="AG701" s="513"/>
      <c r="AH701" s="513"/>
      <c r="AI701" s="513"/>
      <c r="AJ701" s="513"/>
      <c r="AK701" s="513"/>
      <c r="AL701" s="513"/>
      <c r="AM701" s="513"/>
    </row>
    <row r="702" ht="24.0" customHeight="1">
      <c r="A702" s="516"/>
      <c r="B702" s="513"/>
      <c r="C702" s="513"/>
      <c r="D702" s="513"/>
      <c r="E702" s="516"/>
      <c r="F702" s="516"/>
      <c r="G702" s="516"/>
      <c r="H702" s="516"/>
      <c r="I702" s="513"/>
      <c r="J702" s="513"/>
      <c r="K702" s="513"/>
      <c r="L702" s="513"/>
      <c r="M702" s="513"/>
      <c r="N702" s="513"/>
      <c r="O702" s="513"/>
      <c r="P702" s="513"/>
      <c r="Q702" s="513"/>
      <c r="R702" s="513"/>
      <c r="S702" s="513"/>
      <c r="T702" s="513"/>
      <c r="U702" s="513"/>
      <c r="V702" s="513"/>
      <c r="W702" s="513"/>
      <c r="X702" s="513"/>
      <c r="Y702" s="513"/>
      <c r="Z702" s="513"/>
      <c r="AA702" s="513"/>
      <c r="AB702" s="513"/>
      <c r="AC702" s="513"/>
      <c r="AD702" s="513"/>
      <c r="AE702" s="513"/>
      <c r="AF702" s="513"/>
      <c r="AG702" s="513"/>
      <c r="AH702" s="513"/>
      <c r="AI702" s="513"/>
      <c r="AJ702" s="513"/>
      <c r="AK702" s="513"/>
      <c r="AL702" s="513"/>
      <c r="AM702" s="513"/>
    </row>
    <row r="703" ht="24.0" customHeight="1">
      <c r="A703" s="516"/>
      <c r="B703" s="513"/>
      <c r="C703" s="513"/>
      <c r="D703" s="513"/>
      <c r="E703" s="516"/>
      <c r="F703" s="516"/>
      <c r="G703" s="516"/>
      <c r="H703" s="516"/>
      <c r="I703" s="513"/>
      <c r="J703" s="513"/>
      <c r="K703" s="513"/>
      <c r="L703" s="513"/>
      <c r="M703" s="513"/>
      <c r="N703" s="513"/>
      <c r="O703" s="513"/>
      <c r="P703" s="513"/>
      <c r="Q703" s="513"/>
      <c r="R703" s="513"/>
      <c r="S703" s="513"/>
      <c r="T703" s="513"/>
      <c r="U703" s="513"/>
      <c r="V703" s="513"/>
      <c r="W703" s="513"/>
      <c r="X703" s="513"/>
      <c r="Y703" s="513"/>
      <c r="Z703" s="513"/>
      <c r="AA703" s="513"/>
      <c r="AB703" s="513"/>
      <c r="AC703" s="513"/>
      <c r="AD703" s="513"/>
      <c r="AE703" s="513"/>
      <c r="AF703" s="513"/>
      <c r="AG703" s="513"/>
      <c r="AH703" s="513"/>
      <c r="AI703" s="513"/>
      <c r="AJ703" s="513"/>
      <c r="AK703" s="513"/>
      <c r="AL703" s="513"/>
      <c r="AM703" s="513"/>
    </row>
    <row r="704" ht="24.0" customHeight="1">
      <c r="A704" s="516"/>
      <c r="B704" s="513"/>
      <c r="C704" s="513"/>
      <c r="D704" s="513"/>
      <c r="E704" s="516"/>
      <c r="F704" s="516"/>
      <c r="G704" s="516"/>
      <c r="H704" s="516"/>
      <c r="I704" s="513"/>
      <c r="J704" s="513"/>
      <c r="K704" s="513"/>
      <c r="L704" s="513"/>
      <c r="M704" s="513"/>
      <c r="N704" s="513"/>
      <c r="O704" s="513"/>
      <c r="P704" s="513"/>
      <c r="Q704" s="513"/>
      <c r="R704" s="513"/>
      <c r="S704" s="513"/>
      <c r="T704" s="513"/>
      <c r="U704" s="513"/>
      <c r="V704" s="513"/>
      <c r="W704" s="513"/>
      <c r="X704" s="513"/>
      <c r="Y704" s="513"/>
      <c r="Z704" s="513"/>
      <c r="AA704" s="513"/>
      <c r="AB704" s="513"/>
      <c r="AC704" s="513"/>
      <c r="AD704" s="513"/>
      <c r="AE704" s="513"/>
      <c r="AF704" s="513"/>
      <c r="AG704" s="513"/>
      <c r="AH704" s="513"/>
      <c r="AI704" s="513"/>
      <c r="AJ704" s="513"/>
      <c r="AK704" s="513"/>
      <c r="AL704" s="513"/>
      <c r="AM704" s="513"/>
    </row>
    <row r="705" ht="24.0" customHeight="1">
      <c r="A705" s="516"/>
      <c r="B705" s="513"/>
      <c r="C705" s="513"/>
      <c r="D705" s="513"/>
      <c r="E705" s="516"/>
      <c r="F705" s="516"/>
      <c r="G705" s="516"/>
      <c r="H705" s="516"/>
      <c r="I705" s="513"/>
      <c r="J705" s="513"/>
      <c r="K705" s="513"/>
      <c r="L705" s="513"/>
      <c r="M705" s="513"/>
      <c r="N705" s="513"/>
      <c r="O705" s="513"/>
      <c r="P705" s="513"/>
      <c r="Q705" s="513"/>
      <c r="R705" s="513"/>
      <c r="S705" s="513"/>
      <c r="T705" s="513"/>
      <c r="U705" s="513"/>
      <c r="V705" s="513"/>
      <c r="W705" s="513"/>
      <c r="X705" s="513"/>
      <c r="Y705" s="513"/>
      <c r="Z705" s="513"/>
      <c r="AA705" s="513"/>
      <c r="AB705" s="513"/>
      <c r="AC705" s="513"/>
      <c r="AD705" s="513"/>
      <c r="AE705" s="513"/>
      <c r="AF705" s="513"/>
      <c r="AG705" s="513"/>
      <c r="AH705" s="513"/>
      <c r="AI705" s="513"/>
      <c r="AJ705" s="513"/>
      <c r="AK705" s="513"/>
      <c r="AL705" s="513"/>
      <c r="AM705" s="513"/>
    </row>
    <row r="706" ht="24.0" customHeight="1">
      <c r="A706" s="516"/>
      <c r="B706" s="513"/>
      <c r="C706" s="513"/>
      <c r="D706" s="513"/>
      <c r="E706" s="516"/>
      <c r="F706" s="516"/>
      <c r="G706" s="516"/>
      <c r="H706" s="516"/>
      <c r="I706" s="513"/>
      <c r="J706" s="513"/>
      <c r="K706" s="513"/>
      <c r="L706" s="513"/>
      <c r="M706" s="513"/>
      <c r="N706" s="513"/>
      <c r="O706" s="513"/>
      <c r="P706" s="513"/>
      <c r="Q706" s="513"/>
      <c r="R706" s="513"/>
      <c r="S706" s="513"/>
      <c r="T706" s="513"/>
      <c r="U706" s="513"/>
      <c r="V706" s="513"/>
      <c r="W706" s="513"/>
      <c r="X706" s="513"/>
      <c r="Y706" s="513"/>
      <c r="Z706" s="513"/>
      <c r="AA706" s="513"/>
      <c r="AB706" s="513"/>
      <c r="AC706" s="513"/>
      <c r="AD706" s="513"/>
      <c r="AE706" s="513"/>
      <c r="AF706" s="513"/>
      <c r="AG706" s="513"/>
      <c r="AH706" s="513"/>
      <c r="AI706" s="513"/>
      <c r="AJ706" s="513"/>
      <c r="AK706" s="513"/>
      <c r="AL706" s="513"/>
      <c r="AM706" s="513"/>
    </row>
    <row r="707" ht="24.0" customHeight="1">
      <c r="A707" s="516"/>
      <c r="B707" s="513"/>
      <c r="C707" s="513"/>
      <c r="D707" s="513"/>
      <c r="E707" s="516"/>
      <c r="F707" s="516"/>
      <c r="G707" s="516"/>
      <c r="H707" s="516"/>
      <c r="I707" s="513"/>
      <c r="J707" s="513"/>
      <c r="K707" s="513"/>
      <c r="L707" s="513"/>
      <c r="M707" s="513"/>
      <c r="N707" s="513"/>
      <c r="O707" s="513"/>
      <c r="P707" s="513"/>
      <c r="Q707" s="513"/>
      <c r="R707" s="513"/>
      <c r="S707" s="513"/>
      <c r="T707" s="513"/>
      <c r="U707" s="513"/>
      <c r="V707" s="513"/>
      <c r="W707" s="513"/>
      <c r="X707" s="513"/>
      <c r="Y707" s="513"/>
      <c r="Z707" s="513"/>
      <c r="AA707" s="513"/>
      <c r="AB707" s="513"/>
      <c r="AC707" s="513"/>
      <c r="AD707" s="513"/>
      <c r="AE707" s="513"/>
      <c r="AF707" s="513"/>
      <c r="AG707" s="513"/>
      <c r="AH707" s="513"/>
      <c r="AI707" s="513"/>
      <c r="AJ707" s="513"/>
      <c r="AK707" s="513"/>
      <c r="AL707" s="513"/>
      <c r="AM707" s="513"/>
    </row>
    <row r="708" ht="24.0" customHeight="1">
      <c r="A708" s="516"/>
      <c r="B708" s="513"/>
      <c r="C708" s="513"/>
      <c r="D708" s="513"/>
      <c r="E708" s="516"/>
      <c r="F708" s="516"/>
      <c r="G708" s="516"/>
      <c r="H708" s="516"/>
      <c r="I708" s="513"/>
      <c r="J708" s="513"/>
      <c r="K708" s="513"/>
      <c r="L708" s="513"/>
      <c r="M708" s="513"/>
      <c r="N708" s="513"/>
      <c r="O708" s="513"/>
      <c r="P708" s="513"/>
      <c r="Q708" s="513"/>
      <c r="R708" s="513"/>
      <c r="S708" s="513"/>
      <c r="T708" s="513"/>
      <c r="U708" s="513"/>
      <c r="V708" s="513"/>
      <c r="W708" s="513"/>
      <c r="X708" s="513"/>
      <c r="Y708" s="513"/>
      <c r="Z708" s="513"/>
      <c r="AA708" s="513"/>
      <c r="AB708" s="513"/>
      <c r="AC708" s="513"/>
      <c r="AD708" s="513"/>
      <c r="AE708" s="513"/>
      <c r="AF708" s="513"/>
      <c r="AG708" s="513"/>
      <c r="AH708" s="513"/>
      <c r="AI708" s="513"/>
      <c r="AJ708" s="513"/>
      <c r="AK708" s="513"/>
      <c r="AL708" s="513"/>
      <c r="AM708" s="513"/>
    </row>
    <row r="709" ht="24.0" customHeight="1">
      <c r="A709" s="516"/>
      <c r="B709" s="513"/>
      <c r="C709" s="513"/>
      <c r="D709" s="513"/>
      <c r="E709" s="516"/>
      <c r="F709" s="516"/>
      <c r="G709" s="516"/>
      <c r="H709" s="516"/>
      <c r="I709" s="513"/>
      <c r="J709" s="513"/>
      <c r="K709" s="513"/>
      <c r="L709" s="513"/>
      <c r="M709" s="513"/>
      <c r="N709" s="513"/>
      <c r="O709" s="513"/>
      <c r="P709" s="513"/>
      <c r="Q709" s="513"/>
      <c r="R709" s="513"/>
      <c r="S709" s="513"/>
      <c r="T709" s="513"/>
      <c r="U709" s="513"/>
      <c r="V709" s="513"/>
      <c r="W709" s="513"/>
      <c r="X709" s="513"/>
      <c r="Y709" s="513"/>
      <c r="Z709" s="513"/>
      <c r="AA709" s="513"/>
      <c r="AB709" s="513"/>
      <c r="AC709" s="513"/>
      <c r="AD709" s="513"/>
      <c r="AE709" s="513"/>
      <c r="AF709" s="513"/>
      <c r="AG709" s="513"/>
      <c r="AH709" s="513"/>
      <c r="AI709" s="513"/>
      <c r="AJ709" s="513"/>
      <c r="AK709" s="513"/>
      <c r="AL709" s="513"/>
      <c r="AM709" s="513"/>
    </row>
    <row r="710" ht="24.0" customHeight="1">
      <c r="A710" s="516"/>
      <c r="B710" s="513"/>
      <c r="C710" s="513"/>
      <c r="D710" s="513"/>
      <c r="E710" s="516"/>
      <c r="F710" s="516"/>
      <c r="G710" s="516"/>
      <c r="H710" s="516"/>
      <c r="I710" s="513"/>
      <c r="J710" s="513"/>
      <c r="K710" s="513"/>
      <c r="L710" s="513"/>
      <c r="M710" s="513"/>
      <c r="N710" s="513"/>
      <c r="O710" s="513"/>
      <c r="P710" s="513"/>
      <c r="Q710" s="513"/>
      <c r="R710" s="513"/>
      <c r="S710" s="513"/>
      <c r="T710" s="513"/>
      <c r="U710" s="513"/>
      <c r="V710" s="513"/>
      <c r="W710" s="513"/>
      <c r="X710" s="513"/>
      <c r="Y710" s="513"/>
      <c r="Z710" s="513"/>
      <c r="AA710" s="513"/>
      <c r="AB710" s="513"/>
      <c r="AC710" s="513"/>
      <c r="AD710" s="513"/>
      <c r="AE710" s="513"/>
      <c r="AF710" s="513"/>
      <c r="AG710" s="513"/>
      <c r="AH710" s="513"/>
      <c r="AI710" s="513"/>
      <c r="AJ710" s="513"/>
      <c r="AK710" s="513"/>
      <c r="AL710" s="513"/>
      <c r="AM710" s="513"/>
    </row>
    <row r="711" ht="24.0" customHeight="1">
      <c r="A711" s="516"/>
      <c r="B711" s="513"/>
      <c r="C711" s="513"/>
      <c r="D711" s="513"/>
      <c r="E711" s="516"/>
      <c r="F711" s="516"/>
      <c r="G711" s="516"/>
      <c r="H711" s="516"/>
      <c r="I711" s="513"/>
      <c r="J711" s="513"/>
      <c r="K711" s="513"/>
      <c r="L711" s="513"/>
      <c r="M711" s="513"/>
      <c r="N711" s="513"/>
      <c r="O711" s="513"/>
      <c r="P711" s="513"/>
      <c r="Q711" s="513"/>
      <c r="R711" s="513"/>
      <c r="S711" s="513"/>
      <c r="T711" s="513"/>
      <c r="U711" s="513"/>
      <c r="V711" s="513"/>
      <c r="W711" s="513"/>
      <c r="X711" s="513"/>
      <c r="Y711" s="513"/>
      <c r="Z711" s="513"/>
      <c r="AA711" s="513"/>
      <c r="AB711" s="513"/>
      <c r="AC711" s="513"/>
      <c r="AD711" s="513"/>
      <c r="AE711" s="513"/>
      <c r="AF711" s="513"/>
      <c r="AG711" s="513"/>
      <c r="AH711" s="513"/>
      <c r="AI711" s="513"/>
      <c r="AJ711" s="513"/>
      <c r="AK711" s="513"/>
      <c r="AL711" s="513"/>
      <c r="AM711" s="513"/>
    </row>
    <row r="712" ht="24.0" customHeight="1">
      <c r="A712" s="516"/>
      <c r="B712" s="513"/>
      <c r="C712" s="513"/>
      <c r="D712" s="513"/>
      <c r="E712" s="516"/>
      <c r="F712" s="516"/>
      <c r="G712" s="516"/>
      <c r="H712" s="516"/>
      <c r="I712" s="513"/>
      <c r="J712" s="513"/>
      <c r="K712" s="513"/>
      <c r="L712" s="513"/>
      <c r="M712" s="513"/>
      <c r="N712" s="513"/>
      <c r="O712" s="513"/>
      <c r="P712" s="513"/>
      <c r="Q712" s="513"/>
      <c r="R712" s="513"/>
      <c r="S712" s="513"/>
      <c r="T712" s="513"/>
      <c r="U712" s="513"/>
      <c r="V712" s="513"/>
      <c r="W712" s="513"/>
      <c r="X712" s="513"/>
      <c r="Y712" s="513"/>
      <c r="Z712" s="513"/>
      <c r="AA712" s="513"/>
      <c r="AB712" s="513"/>
      <c r="AC712" s="513"/>
      <c r="AD712" s="513"/>
      <c r="AE712" s="513"/>
      <c r="AF712" s="513"/>
      <c r="AG712" s="513"/>
      <c r="AH712" s="513"/>
      <c r="AI712" s="513"/>
      <c r="AJ712" s="513"/>
      <c r="AK712" s="513"/>
      <c r="AL712" s="513"/>
      <c r="AM712" s="513"/>
    </row>
    <row r="713" ht="24.0" customHeight="1">
      <c r="A713" s="516"/>
      <c r="B713" s="513"/>
      <c r="C713" s="513"/>
      <c r="D713" s="513"/>
      <c r="E713" s="516"/>
      <c r="F713" s="516"/>
      <c r="G713" s="516"/>
      <c r="H713" s="516"/>
      <c r="I713" s="513"/>
      <c r="J713" s="513"/>
      <c r="K713" s="513"/>
      <c r="L713" s="513"/>
      <c r="M713" s="513"/>
      <c r="N713" s="513"/>
      <c r="O713" s="513"/>
      <c r="P713" s="513"/>
      <c r="Q713" s="513"/>
      <c r="R713" s="513"/>
      <c r="S713" s="513"/>
      <c r="T713" s="513"/>
      <c r="U713" s="513"/>
      <c r="V713" s="513"/>
      <c r="W713" s="513"/>
      <c r="X713" s="513"/>
      <c r="Y713" s="513"/>
      <c r="Z713" s="513"/>
      <c r="AA713" s="513"/>
      <c r="AB713" s="513"/>
      <c r="AC713" s="513"/>
      <c r="AD713" s="513"/>
      <c r="AE713" s="513"/>
      <c r="AF713" s="513"/>
      <c r="AG713" s="513"/>
      <c r="AH713" s="513"/>
      <c r="AI713" s="513"/>
      <c r="AJ713" s="513"/>
      <c r="AK713" s="513"/>
      <c r="AL713" s="513"/>
      <c r="AM713" s="513"/>
    </row>
    <row r="714" ht="24.0" customHeight="1">
      <c r="A714" s="516"/>
      <c r="B714" s="513"/>
      <c r="C714" s="513"/>
      <c r="D714" s="513"/>
      <c r="E714" s="516"/>
      <c r="F714" s="516"/>
      <c r="G714" s="516"/>
      <c r="H714" s="516"/>
      <c r="I714" s="513"/>
      <c r="J714" s="513"/>
      <c r="K714" s="513"/>
      <c r="L714" s="513"/>
      <c r="M714" s="513"/>
      <c r="N714" s="513"/>
      <c r="O714" s="513"/>
      <c r="P714" s="513"/>
      <c r="Q714" s="513"/>
      <c r="R714" s="513"/>
      <c r="S714" s="513"/>
      <c r="T714" s="513"/>
      <c r="U714" s="513"/>
      <c r="V714" s="513"/>
      <c r="W714" s="513"/>
      <c r="X714" s="513"/>
      <c r="Y714" s="513"/>
      <c r="Z714" s="513"/>
      <c r="AA714" s="513"/>
      <c r="AB714" s="513"/>
      <c r="AC714" s="513"/>
      <c r="AD714" s="513"/>
      <c r="AE714" s="513"/>
      <c r="AF714" s="513"/>
      <c r="AG714" s="513"/>
      <c r="AH714" s="513"/>
      <c r="AI714" s="513"/>
      <c r="AJ714" s="513"/>
      <c r="AK714" s="513"/>
      <c r="AL714" s="513"/>
      <c r="AM714" s="513"/>
    </row>
    <row r="715" ht="24.0" customHeight="1">
      <c r="A715" s="516"/>
      <c r="B715" s="513"/>
      <c r="C715" s="513"/>
      <c r="D715" s="513"/>
      <c r="E715" s="516"/>
      <c r="F715" s="516"/>
      <c r="G715" s="516"/>
      <c r="H715" s="516"/>
      <c r="I715" s="513"/>
      <c r="J715" s="513"/>
      <c r="K715" s="513"/>
      <c r="L715" s="513"/>
      <c r="M715" s="513"/>
      <c r="N715" s="513"/>
      <c r="O715" s="513"/>
      <c r="P715" s="513"/>
      <c r="Q715" s="513"/>
      <c r="R715" s="513"/>
      <c r="S715" s="513"/>
      <c r="T715" s="513"/>
      <c r="U715" s="513"/>
      <c r="V715" s="513"/>
      <c r="W715" s="513"/>
      <c r="X715" s="513"/>
      <c r="Y715" s="513"/>
      <c r="Z715" s="513"/>
      <c r="AA715" s="513"/>
      <c r="AB715" s="513"/>
      <c r="AC715" s="513"/>
      <c r="AD715" s="513"/>
      <c r="AE715" s="513"/>
      <c r="AF715" s="513"/>
      <c r="AG715" s="513"/>
      <c r="AH715" s="513"/>
      <c r="AI715" s="513"/>
      <c r="AJ715" s="513"/>
      <c r="AK715" s="513"/>
      <c r="AL715" s="513"/>
      <c r="AM715" s="513"/>
    </row>
    <row r="716" ht="24.0" customHeight="1">
      <c r="A716" s="516"/>
      <c r="B716" s="513"/>
      <c r="C716" s="513"/>
      <c r="D716" s="513"/>
      <c r="E716" s="516"/>
      <c r="F716" s="516"/>
      <c r="G716" s="516"/>
      <c r="H716" s="516"/>
      <c r="I716" s="513"/>
      <c r="J716" s="513"/>
      <c r="K716" s="513"/>
      <c r="L716" s="513"/>
      <c r="M716" s="513"/>
      <c r="N716" s="513"/>
      <c r="O716" s="513"/>
      <c r="P716" s="513"/>
      <c r="Q716" s="513"/>
      <c r="R716" s="513"/>
      <c r="S716" s="513"/>
      <c r="T716" s="513"/>
      <c r="U716" s="513"/>
      <c r="V716" s="513"/>
      <c r="W716" s="513"/>
      <c r="X716" s="513"/>
      <c r="Y716" s="513"/>
      <c r="Z716" s="513"/>
      <c r="AA716" s="513"/>
      <c r="AB716" s="513"/>
      <c r="AC716" s="513"/>
      <c r="AD716" s="513"/>
      <c r="AE716" s="513"/>
      <c r="AF716" s="513"/>
      <c r="AG716" s="513"/>
      <c r="AH716" s="513"/>
      <c r="AI716" s="513"/>
      <c r="AJ716" s="513"/>
      <c r="AK716" s="513"/>
      <c r="AL716" s="513"/>
      <c r="AM716" s="513"/>
    </row>
    <row r="717" ht="24.0" customHeight="1">
      <c r="A717" s="516"/>
      <c r="B717" s="513"/>
      <c r="C717" s="513"/>
      <c r="D717" s="513"/>
      <c r="E717" s="516"/>
      <c r="F717" s="516"/>
      <c r="G717" s="516"/>
      <c r="H717" s="516"/>
      <c r="I717" s="513"/>
      <c r="J717" s="513"/>
      <c r="K717" s="513"/>
      <c r="L717" s="513"/>
      <c r="M717" s="513"/>
      <c r="N717" s="513"/>
      <c r="O717" s="513"/>
      <c r="P717" s="513"/>
      <c r="Q717" s="513"/>
      <c r="R717" s="513"/>
      <c r="S717" s="513"/>
      <c r="T717" s="513"/>
      <c r="U717" s="513"/>
      <c r="V717" s="513"/>
      <c r="W717" s="513"/>
      <c r="X717" s="513"/>
      <c r="Y717" s="513"/>
      <c r="Z717" s="513"/>
      <c r="AA717" s="513"/>
      <c r="AB717" s="513"/>
      <c r="AC717" s="513"/>
      <c r="AD717" s="513"/>
      <c r="AE717" s="513"/>
      <c r="AF717" s="513"/>
      <c r="AG717" s="513"/>
      <c r="AH717" s="513"/>
      <c r="AI717" s="513"/>
      <c r="AJ717" s="513"/>
      <c r="AK717" s="513"/>
      <c r="AL717" s="513"/>
      <c r="AM717" s="513"/>
    </row>
    <row r="718" ht="24.0" customHeight="1">
      <c r="A718" s="516"/>
      <c r="B718" s="513"/>
      <c r="C718" s="513"/>
      <c r="D718" s="513"/>
      <c r="E718" s="516"/>
      <c r="F718" s="516"/>
      <c r="G718" s="516"/>
      <c r="H718" s="516"/>
      <c r="I718" s="513"/>
      <c r="J718" s="513"/>
      <c r="K718" s="513"/>
      <c r="L718" s="513"/>
      <c r="M718" s="513"/>
      <c r="N718" s="513"/>
      <c r="O718" s="513"/>
      <c r="P718" s="513"/>
      <c r="Q718" s="513"/>
      <c r="R718" s="513"/>
      <c r="S718" s="513"/>
      <c r="T718" s="513"/>
      <c r="U718" s="513"/>
      <c r="V718" s="513"/>
      <c r="W718" s="513"/>
      <c r="X718" s="513"/>
      <c r="Y718" s="513"/>
      <c r="Z718" s="513"/>
      <c r="AA718" s="513"/>
      <c r="AB718" s="513"/>
      <c r="AC718" s="513"/>
      <c r="AD718" s="513"/>
      <c r="AE718" s="513"/>
      <c r="AF718" s="513"/>
      <c r="AG718" s="513"/>
      <c r="AH718" s="513"/>
      <c r="AI718" s="513"/>
      <c r="AJ718" s="513"/>
      <c r="AK718" s="513"/>
      <c r="AL718" s="513"/>
      <c r="AM718" s="513"/>
    </row>
    <row r="719" ht="24.0" customHeight="1">
      <c r="A719" s="516"/>
      <c r="B719" s="513"/>
      <c r="C719" s="513"/>
      <c r="D719" s="513"/>
      <c r="E719" s="516"/>
      <c r="F719" s="516"/>
      <c r="G719" s="516"/>
      <c r="H719" s="516"/>
      <c r="I719" s="513"/>
      <c r="J719" s="513"/>
      <c r="K719" s="513"/>
      <c r="L719" s="513"/>
      <c r="M719" s="513"/>
      <c r="N719" s="513"/>
      <c r="O719" s="513"/>
      <c r="P719" s="513"/>
      <c r="Q719" s="513"/>
      <c r="R719" s="513"/>
      <c r="S719" s="513"/>
      <c r="T719" s="513"/>
      <c r="U719" s="513"/>
      <c r="V719" s="513"/>
      <c r="W719" s="513"/>
      <c r="X719" s="513"/>
      <c r="Y719" s="513"/>
      <c r="Z719" s="513"/>
      <c r="AA719" s="513"/>
      <c r="AB719" s="513"/>
      <c r="AC719" s="513"/>
      <c r="AD719" s="513"/>
      <c r="AE719" s="513"/>
      <c r="AF719" s="513"/>
      <c r="AG719" s="513"/>
      <c r="AH719" s="513"/>
      <c r="AI719" s="513"/>
      <c r="AJ719" s="513"/>
      <c r="AK719" s="513"/>
      <c r="AL719" s="513"/>
      <c r="AM719" s="513"/>
    </row>
    <row r="720" ht="24.0" customHeight="1">
      <c r="A720" s="516"/>
      <c r="B720" s="513"/>
      <c r="C720" s="513"/>
      <c r="D720" s="513"/>
      <c r="E720" s="516"/>
      <c r="F720" s="516"/>
      <c r="G720" s="516"/>
      <c r="H720" s="516"/>
      <c r="I720" s="513"/>
      <c r="J720" s="513"/>
      <c r="K720" s="513"/>
      <c r="L720" s="513"/>
      <c r="M720" s="513"/>
      <c r="N720" s="513"/>
      <c r="O720" s="513"/>
      <c r="P720" s="513"/>
      <c r="Q720" s="513"/>
      <c r="R720" s="513"/>
      <c r="S720" s="513"/>
      <c r="T720" s="513"/>
      <c r="U720" s="513"/>
      <c r="V720" s="513"/>
      <c r="W720" s="513"/>
      <c r="X720" s="513"/>
      <c r="Y720" s="513"/>
      <c r="Z720" s="513"/>
      <c r="AA720" s="513"/>
      <c r="AB720" s="513"/>
      <c r="AC720" s="513"/>
      <c r="AD720" s="513"/>
      <c r="AE720" s="513"/>
      <c r="AF720" s="513"/>
      <c r="AG720" s="513"/>
      <c r="AH720" s="513"/>
      <c r="AI720" s="513"/>
      <c r="AJ720" s="513"/>
      <c r="AK720" s="513"/>
      <c r="AL720" s="513"/>
      <c r="AM720" s="513"/>
    </row>
    <row r="721" ht="24.0" customHeight="1">
      <c r="A721" s="516"/>
      <c r="B721" s="513"/>
      <c r="C721" s="513"/>
      <c r="D721" s="513"/>
      <c r="E721" s="516"/>
      <c r="F721" s="516"/>
      <c r="G721" s="516"/>
      <c r="H721" s="516"/>
      <c r="I721" s="513"/>
      <c r="J721" s="513"/>
      <c r="K721" s="513"/>
      <c r="L721" s="513"/>
      <c r="M721" s="513"/>
      <c r="N721" s="513"/>
      <c r="O721" s="513"/>
      <c r="P721" s="513"/>
      <c r="Q721" s="513"/>
      <c r="R721" s="513"/>
      <c r="S721" s="513"/>
      <c r="T721" s="513"/>
      <c r="U721" s="513"/>
      <c r="V721" s="513"/>
      <c r="W721" s="513"/>
      <c r="X721" s="513"/>
      <c r="Y721" s="513"/>
      <c r="Z721" s="513"/>
      <c r="AA721" s="513"/>
      <c r="AB721" s="513"/>
      <c r="AC721" s="513"/>
      <c r="AD721" s="513"/>
      <c r="AE721" s="513"/>
      <c r="AF721" s="513"/>
      <c r="AG721" s="513"/>
      <c r="AH721" s="513"/>
      <c r="AI721" s="513"/>
      <c r="AJ721" s="513"/>
      <c r="AK721" s="513"/>
      <c r="AL721" s="513"/>
      <c r="AM721" s="513"/>
    </row>
    <row r="722" ht="24.0" customHeight="1">
      <c r="A722" s="516"/>
      <c r="B722" s="513"/>
      <c r="C722" s="513"/>
      <c r="D722" s="513"/>
      <c r="E722" s="516"/>
      <c r="F722" s="516"/>
      <c r="G722" s="516"/>
      <c r="H722" s="516"/>
      <c r="I722" s="513"/>
      <c r="J722" s="513"/>
      <c r="K722" s="513"/>
      <c r="L722" s="513"/>
      <c r="M722" s="513"/>
      <c r="N722" s="513"/>
      <c r="O722" s="513"/>
      <c r="P722" s="513"/>
      <c r="Q722" s="513"/>
      <c r="R722" s="513"/>
      <c r="S722" s="513"/>
      <c r="T722" s="513"/>
      <c r="U722" s="513"/>
      <c r="V722" s="513"/>
      <c r="W722" s="513"/>
      <c r="X722" s="513"/>
      <c r="Y722" s="513"/>
      <c r="Z722" s="513"/>
      <c r="AA722" s="513"/>
      <c r="AB722" s="513"/>
      <c r="AC722" s="513"/>
      <c r="AD722" s="513"/>
      <c r="AE722" s="513"/>
      <c r="AF722" s="513"/>
      <c r="AG722" s="513"/>
      <c r="AH722" s="513"/>
      <c r="AI722" s="513"/>
      <c r="AJ722" s="513"/>
      <c r="AK722" s="513"/>
      <c r="AL722" s="513"/>
      <c r="AM722" s="513"/>
    </row>
    <row r="723" ht="24.0" customHeight="1">
      <c r="A723" s="516"/>
      <c r="B723" s="513"/>
      <c r="C723" s="513"/>
      <c r="D723" s="513"/>
      <c r="E723" s="516"/>
      <c r="F723" s="516"/>
      <c r="G723" s="516"/>
      <c r="H723" s="516"/>
      <c r="I723" s="513"/>
      <c r="J723" s="513"/>
      <c r="K723" s="513"/>
      <c r="L723" s="513"/>
      <c r="M723" s="513"/>
      <c r="N723" s="513"/>
      <c r="O723" s="513"/>
      <c r="P723" s="513"/>
      <c r="Q723" s="513"/>
      <c r="R723" s="513"/>
      <c r="S723" s="513"/>
      <c r="T723" s="513"/>
      <c r="U723" s="513"/>
      <c r="V723" s="513"/>
      <c r="W723" s="513"/>
      <c r="X723" s="513"/>
      <c r="Y723" s="513"/>
      <c r="Z723" s="513"/>
      <c r="AA723" s="513"/>
      <c r="AB723" s="513"/>
      <c r="AC723" s="513"/>
      <c r="AD723" s="513"/>
      <c r="AE723" s="513"/>
      <c r="AF723" s="513"/>
      <c r="AG723" s="513"/>
      <c r="AH723" s="513"/>
      <c r="AI723" s="513"/>
      <c r="AJ723" s="513"/>
      <c r="AK723" s="513"/>
      <c r="AL723" s="513"/>
      <c r="AM723" s="513"/>
    </row>
    <row r="724" ht="24.0" customHeight="1">
      <c r="A724" s="516"/>
      <c r="B724" s="513"/>
      <c r="C724" s="513"/>
      <c r="D724" s="513"/>
      <c r="E724" s="516"/>
      <c r="F724" s="516"/>
      <c r="G724" s="516"/>
      <c r="H724" s="516"/>
      <c r="I724" s="513"/>
      <c r="J724" s="513"/>
      <c r="K724" s="513"/>
      <c r="L724" s="513"/>
      <c r="M724" s="513"/>
      <c r="N724" s="513"/>
      <c r="O724" s="513"/>
      <c r="P724" s="513"/>
      <c r="Q724" s="513"/>
      <c r="R724" s="513"/>
      <c r="S724" s="513"/>
      <c r="T724" s="513"/>
      <c r="U724" s="513"/>
      <c r="V724" s="513"/>
      <c r="W724" s="513"/>
      <c r="X724" s="513"/>
      <c r="Y724" s="513"/>
      <c r="Z724" s="513"/>
      <c r="AA724" s="513"/>
      <c r="AB724" s="513"/>
      <c r="AC724" s="513"/>
      <c r="AD724" s="513"/>
      <c r="AE724" s="513"/>
      <c r="AF724" s="513"/>
      <c r="AG724" s="513"/>
      <c r="AH724" s="513"/>
      <c r="AI724" s="513"/>
      <c r="AJ724" s="513"/>
      <c r="AK724" s="513"/>
      <c r="AL724" s="513"/>
      <c r="AM724" s="513"/>
    </row>
    <row r="725" ht="24.0" customHeight="1">
      <c r="A725" s="516"/>
      <c r="B725" s="513"/>
      <c r="C725" s="513"/>
      <c r="D725" s="513"/>
      <c r="E725" s="516"/>
      <c r="F725" s="516"/>
      <c r="G725" s="516"/>
      <c r="H725" s="516"/>
      <c r="I725" s="513"/>
      <c r="J725" s="513"/>
      <c r="K725" s="513"/>
      <c r="L725" s="513"/>
      <c r="M725" s="513"/>
      <c r="N725" s="513"/>
      <c r="O725" s="513"/>
      <c r="P725" s="513"/>
      <c r="Q725" s="513"/>
      <c r="R725" s="513"/>
      <c r="S725" s="513"/>
      <c r="T725" s="513"/>
      <c r="U725" s="513"/>
      <c r="V725" s="513"/>
      <c r="W725" s="513"/>
      <c r="X725" s="513"/>
      <c r="Y725" s="513"/>
      <c r="Z725" s="513"/>
      <c r="AA725" s="513"/>
      <c r="AB725" s="513"/>
      <c r="AC725" s="513"/>
      <c r="AD725" s="513"/>
      <c r="AE725" s="513"/>
      <c r="AF725" s="513"/>
      <c r="AG725" s="513"/>
      <c r="AH725" s="513"/>
      <c r="AI725" s="513"/>
      <c r="AJ725" s="513"/>
      <c r="AK725" s="513"/>
      <c r="AL725" s="513"/>
      <c r="AM725" s="513"/>
    </row>
    <row r="726" ht="24.0" customHeight="1">
      <c r="A726" s="516"/>
      <c r="B726" s="513"/>
      <c r="C726" s="513"/>
      <c r="D726" s="513"/>
      <c r="E726" s="516"/>
      <c r="F726" s="516"/>
      <c r="G726" s="516"/>
      <c r="H726" s="516"/>
      <c r="I726" s="513"/>
      <c r="J726" s="513"/>
      <c r="K726" s="513"/>
      <c r="L726" s="513"/>
      <c r="M726" s="513"/>
      <c r="N726" s="513"/>
      <c r="O726" s="513"/>
      <c r="P726" s="513"/>
      <c r="Q726" s="513"/>
      <c r="R726" s="513"/>
      <c r="S726" s="513"/>
      <c r="T726" s="513"/>
      <c r="U726" s="513"/>
      <c r="V726" s="513"/>
      <c r="W726" s="513"/>
      <c r="X726" s="513"/>
      <c r="Y726" s="513"/>
      <c r="Z726" s="513"/>
      <c r="AA726" s="513"/>
      <c r="AB726" s="513"/>
      <c r="AC726" s="513"/>
      <c r="AD726" s="513"/>
      <c r="AE726" s="513"/>
      <c r="AF726" s="513"/>
      <c r="AG726" s="513"/>
      <c r="AH726" s="513"/>
      <c r="AI726" s="513"/>
      <c r="AJ726" s="513"/>
      <c r="AK726" s="513"/>
      <c r="AL726" s="513"/>
      <c r="AM726" s="513"/>
    </row>
    <row r="727" ht="24.0" customHeight="1">
      <c r="A727" s="516"/>
      <c r="B727" s="513"/>
      <c r="C727" s="513"/>
      <c r="D727" s="513"/>
      <c r="E727" s="516"/>
      <c r="F727" s="516"/>
      <c r="G727" s="516"/>
      <c r="H727" s="516"/>
      <c r="I727" s="513"/>
      <c r="J727" s="513"/>
      <c r="K727" s="513"/>
      <c r="L727" s="513"/>
      <c r="M727" s="513"/>
      <c r="N727" s="513"/>
      <c r="O727" s="513"/>
      <c r="P727" s="513"/>
      <c r="Q727" s="513"/>
      <c r="R727" s="513"/>
      <c r="S727" s="513"/>
      <c r="T727" s="513"/>
      <c r="U727" s="513"/>
      <c r="V727" s="513"/>
      <c r="W727" s="513"/>
      <c r="X727" s="513"/>
      <c r="Y727" s="513"/>
      <c r="Z727" s="513"/>
      <c r="AA727" s="513"/>
      <c r="AB727" s="513"/>
      <c r="AC727" s="513"/>
      <c r="AD727" s="513"/>
      <c r="AE727" s="513"/>
      <c r="AF727" s="513"/>
      <c r="AG727" s="513"/>
      <c r="AH727" s="513"/>
      <c r="AI727" s="513"/>
      <c r="AJ727" s="513"/>
      <c r="AK727" s="513"/>
      <c r="AL727" s="513"/>
      <c r="AM727" s="513"/>
    </row>
    <row r="728" ht="24.0" customHeight="1">
      <c r="A728" s="516"/>
      <c r="B728" s="513"/>
      <c r="C728" s="513"/>
      <c r="D728" s="513"/>
      <c r="E728" s="516"/>
      <c r="F728" s="516"/>
      <c r="G728" s="516"/>
      <c r="H728" s="516"/>
      <c r="I728" s="513"/>
      <c r="J728" s="513"/>
      <c r="K728" s="513"/>
      <c r="L728" s="513"/>
      <c r="M728" s="513"/>
      <c r="N728" s="513"/>
      <c r="O728" s="513"/>
      <c r="P728" s="513"/>
      <c r="Q728" s="513"/>
      <c r="R728" s="513"/>
      <c r="S728" s="513"/>
      <c r="T728" s="513"/>
      <c r="U728" s="513"/>
      <c r="V728" s="513"/>
      <c r="W728" s="513"/>
      <c r="X728" s="513"/>
      <c r="Y728" s="513"/>
      <c r="Z728" s="513"/>
      <c r="AA728" s="513"/>
      <c r="AB728" s="513"/>
      <c r="AC728" s="513"/>
      <c r="AD728" s="513"/>
      <c r="AE728" s="513"/>
      <c r="AF728" s="513"/>
      <c r="AG728" s="513"/>
      <c r="AH728" s="513"/>
      <c r="AI728" s="513"/>
      <c r="AJ728" s="513"/>
      <c r="AK728" s="513"/>
      <c r="AL728" s="513"/>
      <c r="AM728" s="513"/>
    </row>
    <row r="729" ht="24.0" customHeight="1">
      <c r="A729" s="516"/>
      <c r="B729" s="513"/>
      <c r="C729" s="513"/>
      <c r="D729" s="513"/>
      <c r="E729" s="516"/>
      <c r="F729" s="516"/>
      <c r="G729" s="516"/>
      <c r="H729" s="516"/>
      <c r="I729" s="513"/>
      <c r="J729" s="513"/>
      <c r="K729" s="513"/>
      <c r="L729" s="513"/>
      <c r="M729" s="513"/>
      <c r="N729" s="513"/>
      <c r="O729" s="513"/>
      <c r="P729" s="513"/>
      <c r="Q729" s="513"/>
      <c r="R729" s="513"/>
      <c r="S729" s="513"/>
      <c r="T729" s="513"/>
      <c r="U729" s="513"/>
      <c r="V729" s="513"/>
      <c r="W729" s="513"/>
      <c r="X729" s="513"/>
      <c r="Y729" s="513"/>
      <c r="Z729" s="513"/>
      <c r="AA729" s="513"/>
      <c r="AB729" s="513"/>
      <c r="AC729" s="513"/>
      <c r="AD729" s="513"/>
      <c r="AE729" s="513"/>
      <c r="AF729" s="513"/>
      <c r="AG729" s="513"/>
      <c r="AH729" s="513"/>
      <c r="AI729" s="513"/>
      <c r="AJ729" s="513"/>
      <c r="AK729" s="513"/>
      <c r="AL729" s="513"/>
      <c r="AM729" s="513"/>
    </row>
    <row r="730" ht="24.0" customHeight="1">
      <c r="A730" s="516"/>
      <c r="B730" s="513"/>
      <c r="C730" s="513"/>
      <c r="D730" s="513"/>
      <c r="E730" s="516"/>
      <c r="F730" s="516"/>
      <c r="G730" s="516"/>
      <c r="H730" s="516"/>
      <c r="I730" s="513"/>
      <c r="J730" s="513"/>
      <c r="K730" s="513"/>
      <c r="L730" s="513"/>
      <c r="M730" s="513"/>
      <c r="N730" s="513"/>
      <c r="O730" s="513"/>
      <c r="P730" s="513"/>
      <c r="Q730" s="513"/>
      <c r="R730" s="513"/>
      <c r="S730" s="513"/>
      <c r="T730" s="513"/>
      <c r="U730" s="513"/>
      <c r="V730" s="513"/>
      <c r="W730" s="513"/>
      <c r="X730" s="513"/>
      <c r="Y730" s="513"/>
      <c r="Z730" s="513"/>
      <c r="AA730" s="513"/>
      <c r="AB730" s="513"/>
      <c r="AC730" s="513"/>
      <c r="AD730" s="513"/>
      <c r="AE730" s="513"/>
      <c r="AF730" s="513"/>
      <c r="AG730" s="513"/>
      <c r="AH730" s="513"/>
      <c r="AI730" s="513"/>
      <c r="AJ730" s="513"/>
      <c r="AK730" s="513"/>
      <c r="AL730" s="513"/>
      <c r="AM730" s="513"/>
    </row>
    <row r="731" ht="24.0" customHeight="1">
      <c r="A731" s="516"/>
      <c r="B731" s="513"/>
      <c r="C731" s="513"/>
      <c r="D731" s="513"/>
      <c r="E731" s="516"/>
      <c r="F731" s="516"/>
      <c r="G731" s="516"/>
      <c r="H731" s="516"/>
      <c r="I731" s="513"/>
      <c r="J731" s="513"/>
      <c r="K731" s="513"/>
      <c r="L731" s="513"/>
      <c r="M731" s="513"/>
      <c r="N731" s="513"/>
      <c r="O731" s="513"/>
      <c r="P731" s="513"/>
      <c r="Q731" s="513"/>
      <c r="R731" s="513"/>
      <c r="S731" s="513"/>
      <c r="T731" s="513"/>
      <c r="U731" s="513"/>
      <c r="V731" s="513"/>
      <c r="W731" s="513"/>
      <c r="X731" s="513"/>
      <c r="Y731" s="513"/>
      <c r="Z731" s="513"/>
      <c r="AA731" s="513"/>
      <c r="AB731" s="513"/>
      <c r="AC731" s="513"/>
      <c r="AD731" s="513"/>
      <c r="AE731" s="513"/>
      <c r="AF731" s="513"/>
      <c r="AG731" s="513"/>
      <c r="AH731" s="513"/>
      <c r="AI731" s="513"/>
      <c r="AJ731" s="513"/>
      <c r="AK731" s="513"/>
      <c r="AL731" s="513"/>
      <c r="AM731" s="513"/>
    </row>
    <row r="732" ht="24.0" customHeight="1">
      <c r="A732" s="516"/>
      <c r="B732" s="513"/>
      <c r="C732" s="513"/>
      <c r="D732" s="513"/>
      <c r="E732" s="516"/>
      <c r="F732" s="516"/>
      <c r="G732" s="516"/>
      <c r="H732" s="516"/>
      <c r="I732" s="513"/>
      <c r="J732" s="513"/>
      <c r="K732" s="513"/>
      <c r="L732" s="513"/>
      <c r="M732" s="513"/>
      <c r="N732" s="513"/>
      <c r="O732" s="513"/>
      <c r="P732" s="513"/>
      <c r="Q732" s="513"/>
      <c r="R732" s="513"/>
      <c r="S732" s="513"/>
      <c r="T732" s="513"/>
      <c r="U732" s="513"/>
      <c r="V732" s="513"/>
      <c r="W732" s="513"/>
      <c r="X732" s="513"/>
      <c r="Y732" s="513"/>
      <c r="Z732" s="513"/>
      <c r="AA732" s="513"/>
      <c r="AB732" s="513"/>
      <c r="AC732" s="513"/>
      <c r="AD732" s="513"/>
      <c r="AE732" s="513"/>
      <c r="AF732" s="513"/>
      <c r="AG732" s="513"/>
      <c r="AH732" s="513"/>
      <c r="AI732" s="513"/>
      <c r="AJ732" s="513"/>
      <c r="AK732" s="513"/>
      <c r="AL732" s="513"/>
      <c r="AM732" s="513"/>
    </row>
    <row r="733" ht="24.0" customHeight="1">
      <c r="A733" s="516"/>
      <c r="B733" s="513"/>
      <c r="C733" s="513"/>
      <c r="D733" s="513"/>
      <c r="E733" s="516"/>
      <c r="F733" s="516"/>
      <c r="G733" s="516"/>
      <c r="H733" s="516"/>
      <c r="I733" s="513"/>
      <c r="J733" s="513"/>
      <c r="K733" s="513"/>
      <c r="L733" s="513"/>
      <c r="M733" s="513"/>
      <c r="N733" s="513"/>
      <c r="O733" s="513"/>
      <c r="P733" s="513"/>
      <c r="Q733" s="513"/>
      <c r="R733" s="513"/>
      <c r="S733" s="513"/>
      <c r="T733" s="513"/>
      <c r="U733" s="513"/>
      <c r="V733" s="513"/>
      <c r="W733" s="513"/>
      <c r="X733" s="513"/>
      <c r="Y733" s="513"/>
      <c r="Z733" s="513"/>
      <c r="AA733" s="513"/>
      <c r="AB733" s="513"/>
      <c r="AC733" s="513"/>
      <c r="AD733" s="513"/>
      <c r="AE733" s="513"/>
      <c r="AF733" s="513"/>
      <c r="AG733" s="513"/>
      <c r="AH733" s="513"/>
      <c r="AI733" s="513"/>
      <c r="AJ733" s="513"/>
      <c r="AK733" s="513"/>
      <c r="AL733" s="513"/>
      <c r="AM733" s="513"/>
    </row>
    <row r="734" ht="24.0" customHeight="1">
      <c r="A734" s="516"/>
      <c r="B734" s="513"/>
      <c r="C734" s="513"/>
      <c r="D734" s="513"/>
      <c r="E734" s="516"/>
      <c r="F734" s="516"/>
      <c r="G734" s="516"/>
      <c r="H734" s="516"/>
      <c r="I734" s="513"/>
      <c r="J734" s="513"/>
      <c r="K734" s="513"/>
      <c r="L734" s="513"/>
      <c r="M734" s="513"/>
      <c r="N734" s="513"/>
      <c r="O734" s="513"/>
      <c r="P734" s="513"/>
      <c r="Q734" s="513"/>
      <c r="R734" s="513"/>
      <c r="S734" s="513"/>
      <c r="T734" s="513"/>
      <c r="U734" s="513"/>
      <c r="V734" s="513"/>
      <c r="W734" s="513"/>
      <c r="X734" s="513"/>
      <c r="Y734" s="513"/>
      <c r="Z734" s="513"/>
      <c r="AA734" s="513"/>
      <c r="AB734" s="513"/>
      <c r="AC734" s="513"/>
      <c r="AD734" s="513"/>
      <c r="AE734" s="513"/>
      <c r="AF734" s="513"/>
      <c r="AG734" s="513"/>
      <c r="AH734" s="513"/>
      <c r="AI734" s="513"/>
      <c r="AJ734" s="513"/>
      <c r="AK734" s="513"/>
      <c r="AL734" s="513"/>
      <c r="AM734" s="513"/>
    </row>
    <row r="735" ht="24.0" customHeight="1">
      <c r="A735" s="516"/>
      <c r="B735" s="513"/>
      <c r="C735" s="513"/>
      <c r="D735" s="513"/>
      <c r="E735" s="516"/>
      <c r="F735" s="516"/>
      <c r="G735" s="516"/>
      <c r="H735" s="516"/>
      <c r="I735" s="513"/>
      <c r="J735" s="513"/>
      <c r="K735" s="513"/>
      <c r="L735" s="513"/>
      <c r="M735" s="513"/>
      <c r="N735" s="513"/>
      <c r="O735" s="513"/>
      <c r="P735" s="513"/>
      <c r="Q735" s="513"/>
      <c r="R735" s="513"/>
      <c r="S735" s="513"/>
      <c r="T735" s="513"/>
      <c r="U735" s="513"/>
      <c r="V735" s="513"/>
      <c r="W735" s="513"/>
      <c r="X735" s="513"/>
      <c r="Y735" s="513"/>
      <c r="Z735" s="513"/>
      <c r="AA735" s="513"/>
      <c r="AB735" s="513"/>
      <c r="AC735" s="513"/>
      <c r="AD735" s="513"/>
      <c r="AE735" s="513"/>
      <c r="AF735" s="513"/>
      <c r="AG735" s="513"/>
      <c r="AH735" s="513"/>
      <c r="AI735" s="513"/>
      <c r="AJ735" s="513"/>
      <c r="AK735" s="513"/>
      <c r="AL735" s="513"/>
      <c r="AM735" s="513"/>
    </row>
    <row r="736" ht="24.0" customHeight="1">
      <c r="A736" s="516"/>
      <c r="B736" s="513"/>
      <c r="C736" s="513"/>
      <c r="D736" s="513"/>
      <c r="E736" s="516"/>
      <c r="F736" s="516"/>
      <c r="G736" s="516"/>
      <c r="H736" s="516"/>
      <c r="I736" s="513"/>
      <c r="J736" s="513"/>
      <c r="K736" s="513"/>
      <c r="L736" s="513"/>
      <c r="M736" s="513"/>
      <c r="N736" s="513"/>
      <c r="O736" s="513"/>
      <c r="P736" s="513"/>
      <c r="Q736" s="513"/>
      <c r="R736" s="513"/>
      <c r="S736" s="513"/>
      <c r="T736" s="513"/>
      <c r="U736" s="513"/>
      <c r="V736" s="513"/>
      <c r="W736" s="513"/>
      <c r="X736" s="513"/>
      <c r="Y736" s="513"/>
      <c r="Z736" s="513"/>
      <c r="AA736" s="513"/>
      <c r="AB736" s="513"/>
      <c r="AC736" s="513"/>
      <c r="AD736" s="513"/>
      <c r="AE736" s="513"/>
      <c r="AF736" s="513"/>
      <c r="AG736" s="513"/>
      <c r="AH736" s="513"/>
      <c r="AI736" s="513"/>
      <c r="AJ736" s="513"/>
      <c r="AK736" s="513"/>
      <c r="AL736" s="513"/>
      <c r="AM736" s="513"/>
    </row>
    <row r="737" ht="24.0" customHeight="1">
      <c r="A737" s="516"/>
      <c r="B737" s="513"/>
      <c r="C737" s="513"/>
      <c r="D737" s="513"/>
      <c r="E737" s="516"/>
      <c r="F737" s="516"/>
      <c r="G737" s="516"/>
      <c r="H737" s="516"/>
      <c r="I737" s="513"/>
      <c r="J737" s="513"/>
      <c r="K737" s="513"/>
      <c r="L737" s="513"/>
      <c r="M737" s="513"/>
      <c r="N737" s="513"/>
      <c r="O737" s="513"/>
      <c r="P737" s="513"/>
      <c r="Q737" s="513"/>
      <c r="R737" s="513"/>
      <c r="S737" s="513"/>
      <c r="T737" s="513"/>
      <c r="U737" s="513"/>
      <c r="V737" s="513"/>
      <c r="W737" s="513"/>
      <c r="X737" s="513"/>
      <c r="Y737" s="513"/>
      <c r="Z737" s="513"/>
      <c r="AA737" s="513"/>
      <c r="AB737" s="513"/>
      <c r="AC737" s="513"/>
      <c r="AD737" s="513"/>
      <c r="AE737" s="513"/>
      <c r="AF737" s="513"/>
      <c r="AG737" s="513"/>
      <c r="AH737" s="513"/>
      <c r="AI737" s="513"/>
      <c r="AJ737" s="513"/>
      <c r="AK737" s="513"/>
      <c r="AL737" s="513"/>
      <c r="AM737" s="513"/>
    </row>
    <row r="738" ht="24.0" customHeight="1">
      <c r="A738" s="516"/>
      <c r="B738" s="513"/>
      <c r="C738" s="513"/>
      <c r="D738" s="513"/>
      <c r="E738" s="516"/>
      <c r="F738" s="516"/>
      <c r="G738" s="516"/>
      <c r="H738" s="516"/>
      <c r="I738" s="513"/>
      <c r="J738" s="513"/>
      <c r="K738" s="513"/>
      <c r="L738" s="513"/>
      <c r="M738" s="513"/>
      <c r="N738" s="513"/>
      <c r="O738" s="513"/>
      <c r="P738" s="513"/>
      <c r="Q738" s="513"/>
      <c r="R738" s="513"/>
      <c r="S738" s="513"/>
      <c r="T738" s="513"/>
      <c r="U738" s="513"/>
      <c r="V738" s="513"/>
      <c r="W738" s="513"/>
      <c r="X738" s="513"/>
      <c r="Y738" s="513"/>
      <c r="Z738" s="513"/>
      <c r="AA738" s="513"/>
      <c r="AB738" s="513"/>
      <c r="AC738" s="513"/>
      <c r="AD738" s="513"/>
      <c r="AE738" s="513"/>
      <c r="AF738" s="513"/>
      <c r="AG738" s="513"/>
      <c r="AH738" s="513"/>
      <c r="AI738" s="513"/>
      <c r="AJ738" s="513"/>
      <c r="AK738" s="513"/>
      <c r="AL738" s="513"/>
      <c r="AM738" s="513"/>
    </row>
    <row r="739" ht="24.0" customHeight="1">
      <c r="A739" s="516"/>
      <c r="B739" s="513"/>
      <c r="C739" s="513"/>
      <c r="D739" s="513"/>
      <c r="E739" s="516"/>
      <c r="F739" s="516"/>
      <c r="G739" s="516"/>
      <c r="H739" s="516"/>
      <c r="I739" s="513"/>
      <c r="J739" s="513"/>
      <c r="K739" s="513"/>
      <c r="L739" s="513"/>
      <c r="M739" s="513"/>
      <c r="N739" s="513"/>
      <c r="O739" s="513"/>
      <c r="P739" s="513"/>
      <c r="Q739" s="513"/>
      <c r="R739" s="513"/>
      <c r="S739" s="513"/>
      <c r="T739" s="513"/>
      <c r="U739" s="513"/>
      <c r="V739" s="513"/>
      <c r="W739" s="513"/>
      <c r="X739" s="513"/>
      <c r="Y739" s="513"/>
      <c r="Z739" s="513"/>
      <c r="AA739" s="513"/>
      <c r="AB739" s="513"/>
      <c r="AC739" s="513"/>
      <c r="AD739" s="513"/>
      <c r="AE739" s="513"/>
      <c r="AF739" s="513"/>
      <c r="AG739" s="513"/>
      <c r="AH739" s="513"/>
      <c r="AI739" s="513"/>
      <c r="AJ739" s="513"/>
      <c r="AK739" s="513"/>
      <c r="AL739" s="513"/>
      <c r="AM739" s="513"/>
    </row>
    <row r="740" ht="24.0" customHeight="1">
      <c r="A740" s="516"/>
      <c r="B740" s="513"/>
      <c r="C740" s="513"/>
      <c r="D740" s="513"/>
      <c r="E740" s="516"/>
      <c r="F740" s="516"/>
      <c r="G740" s="516"/>
      <c r="H740" s="516"/>
      <c r="I740" s="513"/>
      <c r="J740" s="513"/>
      <c r="K740" s="513"/>
      <c r="L740" s="513"/>
      <c r="M740" s="513"/>
      <c r="N740" s="513"/>
      <c r="O740" s="513"/>
      <c r="P740" s="513"/>
      <c r="Q740" s="513"/>
      <c r="R740" s="513"/>
      <c r="S740" s="513"/>
      <c r="T740" s="513"/>
      <c r="U740" s="513"/>
      <c r="V740" s="513"/>
      <c r="W740" s="513"/>
      <c r="X740" s="513"/>
      <c r="Y740" s="513"/>
      <c r="Z740" s="513"/>
      <c r="AA740" s="513"/>
      <c r="AB740" s="513"/>
      <c r="AC740" s="513"/>
      <c r="AD740" s="513"/>
      <c r="AE740" s="513"/>
      <c r="AF740" s="513"/>
      <c r="AG740" s="513"/>
      <c r="AH740" s="513"/>
      <c r="AI740" s="513"/>
      <c r="AJ740" s="513"/>
      <c r="AK740" s="513"/>
      <c r="AL740" s="513"/>
      <c r="AM740" s="513"/>
    </row>
    <row r="741" ht="24.0" customHeight="1">
      <c r="A741" s="516"/>
      <c r="B741" s="513"/>
      <c r="C741" s="513"/>
      <c r="D741" s="513"/>
      <c r="E741" s="516"/>
      <c r="F741" s="516"/>
      <c r="G741" s="516"/>
      <c r="H741" s="516"/>
      <c r="I741" s="513"/>
      <c r="J741" s="513"/>
      <c r="K741" s="513"/>
      <c r="L741" s="513"/>
      <c r="M741" s="513"/>
      <c r="N741" s="513"/>
      <c r="O741" s="513"/>
      <c r="P741" s="513"/>
      <c r="Q741" s="513"/>
      <c r="R741" s="513"/>
      <c r="S741" s="513"/>
      <c r="T741" s="513"/>
      <c r="U741" s="513"/>
      <c r="V741" s="513"/>
      <c r="W741" s="513"/>
      <c r="X741" s="513"/>
      <c r="Y741" s="513"/>
      <c r="Z741" s="513"/>
      <c r="AA741" s="513"/>
      <c r="AB741" s="513"/>
      <c r="AC741" s="513"/>
      <c r="AD741" s="513"/>
      <c r="AE741" s="513"/>
      <c r="AF741" s="513"/>
      <c r="AG741" s="513"/>
      <c r="AH741" s="513"/>
      <c r="AI741" s="513"/>
      <c r="AJ741" s="513"/>
      <c r="AK741" s="513"/>
      <c r="AL741" s="513"/>
      <c r="AM741" s="513"/>
    </row>
    <row r="742" ht="24.0" customHeight="1">
      <c r="A742" s="516"/>
      <c r="B742" s="513"/>
      <c r="C742" s="513"/>
      <c r="D742" s="513"/>
      <c r="E742" s="516"/>
      <c r="F742" s="516"/>
      <c r="G742" s="516"/>
      <c r="H742" s="516"/>
      <c r="I742" s="513"/>
      <c r="J742" s="513"/>
      <c r="K742" s="513"/>
      <c r="L742" s="513"/>
      <c r="M742" s="513"/>
      <c r="N742" s="513"/>
      <c r="O742" s="513"/>
      <c r="P742" s="513"/>
      <c r="Q742" s="513"/>
      <c r="R742" s="513"/>
      <c r="S742" s="513"/>
      <c r="T742" s="513"/>
      <c r="U742" s="513"/>
      <c r="V742" s="513"/>
      <c r="W742" s="513"/>
      <c r="X742" s="513"/>
      <c r="Y742" s="513"/>
      <c r="Z742" s="513"/>
      <c r="AA742" s="513"/>
      <c r="AB742" s="513"/>
      <c r="AC742" s="513"/>
      <c r="AD742" s="513"/>
      <c r="AE742" s="513"/>
      <c r="AF742" s="513"/>
      <c r="AG742" s="513"/>
      <c r="AH742" s="513"/>
      <c r="AI742" s="513"/>
      <c r="AJ742" s="513"/>
      <c r="AK742" s="513"/>
      <c r="AL742" s="513"/>
      <c r="AM742" s="513"/>
    </row>
    <row r="743" ht="24.0" customHeight="1">
      <c r="A743" s="516"/>
      <c r="B743" s="513"/>
      <c r="C743" s="513"/>
      <c r="D743" s="513"/>
      <c r="E743" s="516"/>
      <c r="F743" s="516"/>
      <c r="G743" s="516"/>
      <c r="H743" s="516"/>
      <c r="I743" s="513"/>
      <c r="J743" s="513"/>
      <c r="K743" s="513"/>
      <c r="L743" s="513"/>
      <c r="M743" s="513"/>
      <c r="N743" s="513"/>
      <c r="O743" s="513"/>
      <c r="P743" s="513"/>
      <c r="Q743" s="513"/>
      <c r="R743" s="513"/>
      <c r="S743" s="513"/>
      <c r="T743" s="513"/>
      <c r="U743" s="513"/>
      <c r="V743" s="513"/>
      <c r="W743" s="513"/>
      <c r="X743" s="513"/>
      <c r="Y743" s="513"/>
      <c r="Z743" s="513"/>
      <c r="AA743" s="513"/>
      <c r="AB743" s="513"/>
      <c r="AC743" s="513"/>
      <c r="AD743" s="513"/>
      <c r="AE743" s="513"/>
      <c r="AF743" s="513"/>
      <c r="AG743" s="513"/>
      <c r="AH743" s="513"/>
      <c r="AI743" s="513"/>
      <c r="AJ743" s="513"/>
      <c r="AK743" s="513"/>
      <c r="AL743" s="513"/>
      <c r="AM743" s="513"/>
    </row>
    <row r="744" ht="24.0" customHeight="1">
      <c r="A744" s="516"/>
      <c r="B744" s="513"/>
      <c r="C744" s="513"/>
      <c r="D744" s="513"/>
      <c r="E744" s="516"/>
      <c r="F744" s="516"/>
      <c r="G744" s="516"/>
      <c r="H744" s="516"/>
      <c r="I744" s="513"/>
      <c r="J744" s="513"/>
      <c r="K744" s="513"/>
      <c r="L744" s="513"/>
      <c r="M744" s="513"/>
      <c r="N744" s="513"/>
      <c r="O744" s="513"/>
      <c r="P744" s="513"/>
      <c r="Q744" s="513"/>
      <c r="R744" s="513"/>
      <c r="S744" s="513"/>
      <c r="T744" s="513"/>
      <c r="U744" s="513"/>
      <c r="V744" s="513"/>
      <c r="W744" s="513"/>
      <c r="X744" s="513"/>
      <c r="Y744" s="513"/>
      <c r="Z744" s="513"/>
      <c r="AA744" s="513"/>
      <c r="AB744" s="513"/>
      <c r="AC744" s="513"/>
      <c r="AD744" s="513"/>
      <c r="AE744" s="513"/>
      <c r="AF744" s="513"/>
      <c r="AG744" s="513"/>
      <c r="AH744" s="513"/>
      <c r="AI744" s="513"/>
      <c r="AJ744" s="513"/>
      <c r="AK744" s="513"/>
      <c r="AL744" s="513"/>
      <c r="AM744" s="513"/>
    </row>
    <row r="745" ht="24.0" customHeight="1">
      <c r="A745" s="516"/>
      <c r="B745" s="513"/>
      <c r="C745" s="513"/>
      <c r="D745" s="513"/>
      <c r="E745" s="516"/>
      <c r="F745" s="516"/>
      <c r="G745" s="516"/>
      <c r="H745" s="516"/>
      <c r="I745" s="513"/>
      <c r="J745" s="513"/>
      <c r="K745" s="513"/>
      <c r="L745" s="513"/>
      <c r="M745" s="513"/>
      <c r="N745" s="513"/>
      <c r="O745" s="513"/>
      <c r="P745" s="513"/>
      <c r="Q745" s="513"/>
      <c r="R745" s="513"/>
      <c r="S745" s="513"/>
      <c r="T745" s="513"/>
      <c r="U745" s="513"/>
      <c r="V745" s="513"/>
      <c r="W745" s="513"/>
      <c r="X745" s="513"/>
      <c r="Y745" s="513"/>
      <c r="Z745" s="513"/>
      <c r="AA745" s="513"/>
      <c r="AB745" s="513"/>
      <c r="AC745" s="513"/>
      <c r="AD745" s="513"/>
      <c r="AE745" s="513"/>
      <c r="AF745" s="513"/>
      <c r="AG745" s="513"/>
      <c r="AH745" s="513"/>
      <c r="AI745" s="513"/>
      <c r="AJ745" s="513"/>
      <c r="AK745" s="513"/>
      <c r="AL745" s="513"/>
      <c r="AM745" s="513"/>
    </row>
    <row r="746" ht="24.0" customHeight="1">
      <c r="A746" s="516"/>
      <c r="B746" s="513"/>
      <c r="C746" s="513"/>
      <c r="D746" s="513"/>
      <c r="E746" s="516"/>
      <c r="F746" s="516"/>
      <c r="G746" s="516"/>
      <c r="H746" s="516"/>
      <c r="I746" s="513"/>
      <c r="J746" s="513"/>
      <c r="K746" s="513"/>
      <c r="L746" s="513"/>
      <c r="M746" s="513"/>
      <c r="N746" s="513"/>
      <c r="O746" s="513"/>
      <c r="P746" s="513"/>
      <c r="Q746" s="513"/>
      <c r="R746" s="513"/>
      <c r="S746" s="513"/>
      <c r="T746" s="513"/>
      <c r="U746" s="513"/>
      <c r="V746" s="513"/>
      <c r="W746" s="513"/>
      <c r="X746" s="513"/>
      <c r="Y746" s="513"/>
      <c r="Z746" s="513"/>
      <c r="AA746" s="513"/>
      <c r="AB746" s="513"/>
      <c r="AC746" s="513"/>
      <c r="AD746" s="513"/>
      <c r="AE746" s="513"/>
      <c r="AF746" s="513"/>
      <c r="AG746" s="513"/>
      <c r="AH746" s="513"/>
      <c r="AI746" s="513"/>
      <c r="AJ746" s="513"/>
      <c r="AK746" s="513"/>
      <c r="AL746" s="513"/>
      <c r="AM746" s="513"/>
    </row>
    <row r="747" ht="24.0" customHeight="1">
      <c r="A747" s="516"/>
      <c r="B747" s="513"/>
      <c r="C747" s="513"/>
      <c r="D747" s="513"/>
      <c r="E747" s="516"/>
      <c r="F747" s="516"/>
      <c r="G747" s="516"/>
      <c r="H747" s="516"/>
      <c r="I747" s="513"/>
      <c r="J747" s="513"/>
      <c r="K747" s="513"/>
      <c r="L747" s="513"/>
      <c r="M747" s="513"/>
      <c r="N747" s="513"/>
      <c r="O747" s="513"/>
      <c r="P747" s="513"/>
      <c r="Q747" s="513"/>
      <c r="R747" s="513"/>
      <c r="S747" s="513"/>
      <c r="T747" s="513"/>
      <c r="U747" s="513"/>
      <c r="V747" s="513"/>
      <c r="W747" s="513"/>
      <c r="X747" s="513"/>
      <c r="Y747" s="513"/>
      <c r="Z747" s="513"/>
      <c r="AA747" s="513"/>
      <c r="AB747" s="513"/>
      <c r="AC747" s="513"/>
      <c r="AD747" s="513"/>
      <c r="AE747" s="513"/>
      <c r="AF747" s="513"/>
      <c r="AG747" s="513"/>
      <c r="AH747" s="513"/>
      <c r="AI747" s="513"/>
      <c r="AJ747" s="513"/>
      <c r="AK747" s="513"/>
      <c r="AL747" s="513"/>
      <c r="AM747" s="513"/>
    </row>
    <row r="748" ht="24.0" customHeight="1">
      <c r="A748" s="516"/>
      <c r="B748" s="513"/>
      <c r="C748" s="513"/>
      <c r="D748" s="513"/>
      <c r="E748" s="516"/>
      <c r="F748" s="516"/>
      <c r="G748" s="516"/>
      <c r="H748" s="516"/>
      <c r="I748" s="513"/>
      <c r="J748" s="513"/>
      <c r="K748" s="513"/>
      <c r="L748" s="513"/>
      <c r="M748" s="513"/>
      <c r="N748" s="513"/>
      <c r="O748" s="513"/>
      <c r="P748" s="513"/>
      <c r="Q748" s="513"/>
      <c r="R748" s="513"/>
      <c r="S748" s="513"/>
      <c r="T748" s="513"/>
      <c r="U748" s="513"/>
      <c r="V748" s="513"/>
      <c r="W748" s="513"/>
      <c r="X748" s="513"/>
      <c r="Y748" s="513"/>
      <c r="Z748" s="513"/>
      <c r="AA748" s="513"/>
      <c r="AB748" s="513"/>
      <c r="AC748" s="513"/>
      <c r="AD748" s="513"/>
      <c r="AE748" s="513"/>
      <c r="AF748" s="513"/>
      <c r="AG748" s="513"/>
      <c r="AH748" s="513"/>
      <c r="AI748" s="513"/>
      <c r="AJ748" s="513"/>
      <c r="AK748" s="513"/>
      <c r="AL748" s="513"/>
      <c r="AM748" s="513"/>
    </row>
    <row r="749" ht="24.0" customHeight="1">
      <c r="A749" s="516"/>
      <c r="B749" s="513"/>
      <c r="C749" s="513"/>
      <c r="D749" s="513"/>
      <c r="E749" s="516"/>
      <c r="F749" s="516"/>
      <c r="G749" s="516"/>
      <c r="H749" s="516"/>
      <c r="I749" s="513"/>
      <c r="J749" s="513"/>
      <c r="K749" s="513"/>
      <c r="L749" s="513"/>
      <c r="M749" s="513"/>
      <c r="N749" s="513"/>
      <c r="O749" s="513"/>
      <c r="P749" s="513"/>
      <c r="Q749" s="513"/>
      <c r="R749" s="513"/>
      <c r="S749" s="513"/>
      <c r="T749" s="513"/>
      <c r="U749" s="513"/>
      <c r="V749" s="513"/>
      <c r="W749" s="513"/>
      <c r="X749" s="513"/>
      <c r="Y749" s="513"/>
      <c r="Z749" s="513"/>
      <c r="AA749" s="513"/>
      <c r="AB749" s="513"/>
      <c r="AC749" s="513"/>
      <c r="AD749" s="513"/>
      <c r="AE749" s="513"/>
      <c r="AF749" s="513"/>
      <c r="AG749" s="513"/>
      <c r="AH749" s="513"/>
      <c r="AI749" s="513"/>
      <c r="AJ749" s="513"/>
      <c r="AK749" s="513"/>
      <c r="AL749" s="513"/>
      <c r="AM749" s="513"/>
    </row>
    <row r="750" ht="24.0" customHeight="1">
      <c r="A750" s="516"/>
      <c r="B750" s="513"/>
      <c r="C750" s="513"/>
      <c r="D750" s="513"/>
      <c r="E750" s="516"/>
      <c r="F750" s="516"/>
      <c r="G750" s="516"/>
      <c r="H750" s="516"/>
      <c r="I750" s="513"/>
      <c r="J750" s="513"/>
      <c r="K750" s="513"/>
      <c r="L750" s="513"/>
      <c r="M750" s="513"/>
      <c r="N750" s="513"/>
      <c r="O750" s="513"/>
      <c r="P750" s="513"/>
      <c r="Q750" s="513"/>
      <c r="R750" s="513"/>
      <c r="S750" s="513"/>
      <c r="T750" s="513"/>
      <c r="U750" s="513"/>
      <c r="V750" s="513"/>
      <c r="W750" s="513"/>
      <c r="X750" s="513"/>
      <c r="Y750" s="513"/>
      <c r="Z750" s="513"/>
      <c r="AA750" s="513"/>
      <c r="AB750" s="513"/>
      <c r="AC750" s="513"/>
      <c r="AD750" s="513"/>
      <c r="AE750" s="513"/>
      <c r="AF750" s="513"/>
      <c r="AG750" s="513"/>
      <c r="AH750" s="513"/>
      <c r="AI750" s="513"/>
      <c r="AJ750" s="513"/>
      <c r="AK750" s="513"/>
      <c r="AL750" s="513"/>
      <c r="AM750" s="513"/>
    </row>
    <row r="751" ht="24.0" customHeight="1">
      <c r="A751" s="516"/>
      <c r="B751" s="513"/>
      <c r="C751" s="513"/>
      <c r="D751" s="513"/>
      <c r="E751" s="516"/>
      <c r="F751" s="516"/>
      <c r="G751" s="516"/>
      <c r="H751" s="516"/>
      <c r="I751" s="513"/>
      <c r="J751" s="513"/>
      <c r="K751" s="513"/>
      <c r="L751" s="513"/>
      <c r="M751" s="513"/>
      <c r="N751" s="513"/>
      <c r="O751" s="513"/>
      <c r="P751" s="513"/>
      <c r="Q751" s="513"/>
      <c r="R751" s="513"/>
      <c r="S751" s="513"/>
      <c r="T751" s="513"/>
      <c r="U751" s="513"/>
      <c r="V751" s="513"/>
      <c r="W751" s="513"/>
      <c r="X751" s="513"/>
      <c r="Y751" s="513"/>
      <c r="Z751" s="513"/>
      <c r="AA751" s="513"/>
      <c r="AB751" s="513"/>
      <c r="AC751" s="513"/>
      <c r="AD751" s="513"/>
      <c r="AE751" s="513"/>
      <c r="AF751" s="513"/>
      <c r="AG751" s="513"/>
      <c r="AH751" s="513"/>
      <c r="AI751" s="513"/>
      <c r="AJ751" s="513"/>
      <c r="AK751" s="513"/>
      <c r="AL751" s="513"/>
      <c r="AM751" s="513"/>
    </row>
    <row r="752" ht="24.0" customHeight="1">
      <c r="A752" s="516"/>
      <c r="B752" s="513"/>
      <c r="C752" s="513"/>
      <c r="D752" s="513"/>
      <c r="E752" s="516"/>
      <c r="F752" s="516"/>
      <c r="G752" s="516"/>
      <c r="H752" s="516"/>
      <c r="I752" s="513"/>
      <c r="J752" s="513"/>
      <c r="K752" s="513"/>
      <c r="L752" s="513"/>
      <c r="M752" s="513"/>
      <c r="N752" s="513"/>
      <c r="O752" s="513"/>
      <c r="P752" s="513"/>
      <c r="Q752" s="513"/>
      <c r="R752" s="513"/>
      <c r="S752" s="513"/>
      <c r="T752" s="513"/>
      <c r="U752" s="513"/>
      <c r="V752" s="513"/>
      <c r="W752" s="513"/>
      <c r="X752" s="513"/>
      <c r="Y752" s="513"/>
      <c r="Z752" s="513"/>
      <c r="AA752" s="513"/>
      <c r="AB752" s="513"/>
      <c r="AC752" s="513"/>
      <c r="AD752" s="513"/>
      <c r="AE752" s="513"/>
      <c r="AF752" s="513"/>
      <c r="AG752" s="513"/>
      <c r="AH752" s="513"/>
      <c r="AI752" s="513"/>
      <c r="AJ752" s="513"/>
      <c r="AK752" s="513"/>
      <c r="AL752" s="513"/>
      <c r="AM752" s="513"/>
    </row>
    <row r="753" ht="24.0" customHeight="1">
      <c r="A753" s="516"/>
      <c r="B753" s="513"/>
      <c r="C753" s="513"/>
      <c r="D753" s="513"/>
      <c r="E753" s="516"/>
      <c r="F753" s="516"/>
      <c r="G753" s="516"/>
      <c r="H753" s="516"/>
      <c r="I753" s="513"/>
      <c r="J753" s="513"/>
      <c r="K753" s="513"/>
      <c r="L753" s="513"/>
      <c r="M753" s="513"/>
      <c r="N753" s="513"/>
      <c r="O753" s="513"/>
      <c r="P753" s="513"/>
      <c r="Q753" s="513"/>
      <c r="R753" s="513"/>
      <c r="S753" s="513"/>
      <c r="T753" s="513"/>
      <c r="U753" s="513"/>
      <c r="V753" s="513"/>
      <c r="W753" s="513"/>
      <c r="X753" s="513"/>
      <c r="Y753" s="513"/>
      <c r="Z753" s="513"/>
      <c r="AA753" s="513"/>
      <c r="AB753" s="513"/>
      <c r="AC753" s="513"/>
      <c r="AD753" s="513"/>
      <c r="AE753" s="513"/>
      <c r="AF753" s="513"/>
      <c r="AG753" s="513"/>
      <c r="AH753" s="513"/>
      <c r="AI753" s="513"/>
      <c r="AJ753" s="513"/>
      <c r="AK753" s="513"/>
      <c r="AL753" s="513"/>
      <c r="AM753" s="513"/>
    </row>
    <row r="754" ht="24.0" customHeight="1">
      <c r="A754" s="516"/>
      <c r="B754" s="513"/>
      <c r="C754" s="513"/>
      <c r="D754" s="513"/>
      <c r="E754" s="516"/>
      <c r="F754" s="516"/>
      <c r="G754" s="516"/>
      <c r="H754" s="516"/>
      <c r="I754" s="513"/>
      <c r="J754" s="513"/>
      <c r="K754" s="513"/>
      <c r="L754" s="513"/>
      <c r="M754" s="513"/>
      <c r="N754" s="513"/>
      <c r="O754" s="513"/>
      <c r="P754" s="513"/>
      <c r="Q754" s="513"/>
      <c r="R754" s="513"/>
      <c r="S754" s="513"/>
      <c r="T754" s="513"/>
      <c r="U754" s="513"/>
      <c r="V754" s="513"/>
      <c r="W754" s="513"/>
      <c r="X754" s="513"/>
      <c r="Y754" s="513"/>
      <c r="Z754" s="513"/>
      <c r="AA754" s="513"/>
      <c r="AB754" s="513"/>
      <c r="AC754" s="513"/>
      <c r="AD754" s="513"/>
      <c r="AE754" s="513"/>
      <c r="AF754" s="513"/>
      <c r="AG754" s="513"/>
      <c r="AH754" s="513"/>
      <c r="AI754" s="513"/>
      <c r="AJ754" s="513"/>
      <c r="AK754" s="513"/>
      <c r="AL754" s="513"/>
      <c r="AM754" s="513"/>
    </row>
    <row r="755" ht="24.0" customHeight="1">
      <c r="A755" s="516"/>
      <c r="B755" s="513"/>
      <c r="C755" s="513"/>
      <c r="D755" s="513"/>
      <c r="E755" s="516"/>
      <c r="F755" s="516"/>
      <c r="G755" s="516"/>
      <c r="H755" s="516"/>
      <c r="I755" s="513"/>
      <c r="J755" s="513"/>
      <c r="K755" s="513"/>
      <c r="L755" s="513"/>
      <c r="M755" s="513"/>
      <c r="N755" s="513"/>
      <c r="O755" s="513"/>
      <c r="P755" s="513"/>
      <c r="Q755" s="513"/>
      <c r="R755" s="513"/>
      <c r="S755" s="513"/>
      <c r="T755" s="513"/>
      <c r="U755" s="513"/>
      <c r="V755" s="513"/>
      <c r="W755" s="513"/>
      <c r="X755" s="513"/>
      <c r="Y755" s="513"/>
      <c r="Z755" s="513"/>
      <c r="AA755" s="513"/>
      <c r="AB755" s="513"/>
      <c r="AC755" s="513"/>
      <c r="AD755" s="513"/>
      <c r="AE755" s="513"/>
      <c r="AF755" s="513"/>
      <c r="AG755" s="513"/>
      <c r="AH755" s="513"/>
      <c r="AI755" s="513"/>
      <c r="AJ755" s="513"/>
      <c r="AK755" s="513"/>
      <c r="AL755" s="513"/>
      <c r="AM755" s="513"/>
    </row>
    <row r="756" ht="24.0" customHeight="1">
      <c r="A756" s="516"/>
      <c r="B756" s="513"/>
      <c r="C756" s="513"/>
      <c r="D756" s="513"/>
      <c r="E756" s="516"/>
      <c r="F756" s="516"/>
      <c r="G756" s="516"/>
      <c r="H756" s="516"/>
      <c r="I756" s="513"/>
      <c r="J756" s="513"/>
      <c r="K756" s="513"/>
      <c r="L756" s="513"/>
      <c r="M756" s="513"/>
      <c r="N756" s="513"/>
      <c r="O756" s="513"/>
      <c r="P756" s="513"/>
      <c r="Q756" s="513"/>
      <c r="R756" s="513"/>
      <c r="S756" s="513"/>
      <c r="T756" s="513"/>
      <c r="U756" s="513"/>
      <c r="V756" s="513"/>
      <c r="W756" s="513"/>
      <c r="X756" s="513"/>
      <c r="Y756" s="513"/>
      <c r="Z756" s="513"/>
      <c r="AA756" s="513"/>
      <c r="AB756" s="513"/>
      <c r="AC756" s="513"/>
      <c r="AD756" s="513"/>
      <c r="AE756" s="513"/>
      <c r="AF756" s="513"/>
      <c r="AG756" s="513"/>
      <c r="AH756" s="513"/>
      <c r="AI756" s="513"/>
      <c r="AJ756" s="513"/>
      <c r="AK756" s="513"/>
      <c r="AL756" s="513"/>
      <c r="AM756" s="513"/>
    </row>
    <row r="757" ht="24.0" customHeight="1">
      <c r="A757" s="516"/>
      <c r="B757" s="513"/>
      <c r="C757" s="513"/>
      <c r="D757" s="513"/>
      <c r="E757" s="516"/>
      <c r="F757" s="516"/>
      <c r="G757" s="516"/>
      <c r="H757" s="516"/>
      <c r="I757" s="513"/>
      <c r="J757" s="513"/>
      <c r="K757" s="513"/>
      <c r="L757" s="513"/>
      <c r="M757" s="513"/>
      <c r="N757" s="513"/>
      <c r="O757" s="513"/>
      <c r="P757" s="513"/>
      <c r="Q757" s="513"/>
      <c r="R757" s="513"/>
      <c r="S757" s="513"/>
      <c r="T757" s="513"/>
      <c r="U757" s="513"/>
      <c r="V757" s="513"/>
      <c r="W757" s="513"/>
      <c r="X757" s="513"/>
      <c r="Y757" s="513"/>
      <c r="Z757" s="513"/>
      <c r="AA757" s="513"/>
      <c r="AB757" s="513"/>
      <c r="AC757" s="513"/>
      <c r="AD757" s="513"/>
      <c r="AE757" s="513"/>
      <c r="AF757" s="513"/>
      <c r="AG757" s="513"/>
      <c r="AH757" s="513"/>
      <c r="AI757" s="513"/>
      <c r="AJ757" s="513"/>
      <c r="AK757" s="513"/>
      <c r="AL757" s="513"/>
      <c r="AM757" s="513"/>
    </row>
    <row r="758" ht="24.0" customHeight="1">
      <c r="A758" s="516"/>
      <c r="B758" s="513"/>
      <c r="C758" s="513"/>
      <c r="D758" s="513"/>
      <c r="E758" s="516"/>
      <c r="F758" s="516"/>
      <c r="G758" s="516"/>
      <c r="H758" s="516"/>
      <c r="I758" s="513"/>
      <c r="J758" s="513"/>
      <c r="K758" s="513"/>
      <c r="L758" s="513"/>
      <c r="M758" s="513"/>
      <c r="N758" s="513"/>
      <c r="O758" s="513"/>
      <c r="P758" s="513"/>
      <c r="Q758" s="513"/>
      <c r="R758" s="513"/>
      <c r="S758" s="513"/>
      <c r="T758" s="513"/>
      <c r="U758" s="513"/>
      <c r="V758" s="513"/>
      <c r="W758" s="513"/>
      <c r="X758" s="513"/>
      <c r="Y758" s="513"/>
      <c r="Z758" s="513"/>
      <c r="AA758" s="513"/>
      <c r="AB758" s="513"/>
      <c r="AC758" s="513"/>
      <c r="AD758" s="513"/>
      <c r="AE758" s="513"/>
      <c r="AF758" s="513"/>
      <c r="AG758" s="513"/>
      <c r="AH758" s="513"/>
      <c r="AI758" s="513"/>
      <c r="AJ758" s="513"/>
      <c r="AK758" s="513"/>
      <c r="AL758" s="513"/>
      <c r="AM758" s="513"/>
    </row>
    <row r="759" ht="24.0" customHeight="1">
      <c r="A759" s="516"/>
      <c r="B759" s="513"/>
      <c r="C759" s="513"/>
      <c r="D759" s="513"/>
      <c r="E759" s="516"/>
      <c r="F759" s="516"/>
      <c r="G759" s="516"/>
      <c r="H759" s="516"/>
      <c r="I759" s="513"/>
      <c r="J759" s="513"/>
      <c r="K759" s="513"/>
      <c r="L759" s="513"/>
      <c r="M759" s="513"/>
      <c r="N759" s="513"/>
      <c r="O759" s="513"/>
      <c r="P759" s="513"/>
      <c r="Q759" s="513"/>
      <c r="R759" s="513"/>
      <c r="S759" s="513"/>
      <c r="T759" s="513"/>
      <c r="U759" s="513"/>
      <c r="V759" s="513"/>
      <c r="W759" s="513"/>
      <c r="X759" s="513"/>
      <c r="Y759" s="513"/>
      <c r="Z759" s="513"/>
      <c r="AA759" s="513"/>
      <c r="AB759" s="513"/>
      <c r="AC759" s="513"/>
      <c r="AD759" s="513"/>
      <c r="AE759" s="513"/>
      <c r="AF759" s="513"/>
      <c r="AG759" s="513"/>
      <c r="AH759" s="513"/>
      <c r="AI759" s="513"/>
      <c r="AJ759" s="513"/>
      <c r="AK759" s="513"/>
      <c r="AL759" s="513"/>
      <c r="AM759" s="513"/>
    </row>
    <row r="760" ht="24.0" customHeight="1">
      <c r="A760" s="516"/>
      <c r="B760" s="513"/>
      <c r="C760" s="513"/>
      <c r="D760" s="513"/>
      <c r="E760" s="516"/>
      <c r="F760" s="516"/>
      <c r="G760" s="516"/>
      <c r="H760" s="516"/>
      <c r="I760" s="513"/>
      <c r="J760" s="513"/>
      <c r="K760" s="513"/>
      <c r="L760" s="513"/>
      <c r="M760" s="513"/>
      <c r="N760" s="513"/>
      <c r="O760" s="513"/>
      <c r="P760" s="513"/>
      <c r="Q760" s="513"/>
      <c r="R760" s="513"/>
      <c r="S760" s="513"/>
      <c r="T760" s="513"/>
      <c r="U760" s="513"/>
      <c r="V760" s="513"/>
      <c r="W760" s="513"/>
      <c r="X760" s="513"/>
      <c r="Y760" s="513"/>
      <c r="Z760" s="513"/>
      <c r="AA760" s="513"/>
      <c r="AB760" s="513"/>
      <c r="AC760" s="513"/>
      <c r="AD760" s="513"/>
      <c r="AE760" s="513"/>
      <c r="AF760" s="513"/>
      <c r="AG760" s="513"/>
      <c r="AH760" s="513"/>
      <c r="AI760" s="513"/>
      <c r="AJ760" s="513"/>
      <c r="AK760" s="513"/>
      <c r="AL760" s="513"/>
      <c r="AM760" s="513"/>
    </row>
    <row r="761" ht="24.0" customHeight="1">
      <c r="A761" s="516"/>
      <c r="B761" s="513"/>
      <c r="C761" s="513"/>
      <c r="D761" s="513"/>
      <c r="E761" s="516"/>
      <c r="F761" s="516"/>
      <c r="G761" s="516"/>
      <c r="H761" s="516"/>
      <c r="I761" s="513"/>
      <c r="J761" s="513"/>
      <c r="K761" s="513"/>
      <c r="L761" s="513"/>
      <c r="M761" s="513"/>
      <c r="N761" s="513"/>
      <c r="O761" s="513"/>
      <c r="P761" s="513"/>
      <c r="Q761" s="513"/>
      <c r="R761" s="513"/>
      <c r="S761" s="513"/>
      <c r="T761" s="513"/>
      <c r="U761" s="513"/>
      <c r="V761" s="513"/>
      <c r="W761" s="513"/>
      <c r="X761" s="513"/>
      <c r="Y761" s="513"/>
      <c r="Z761" s="513"/>
      <c r="AA761" s="513"/>
      <c r="AB761" s="513"/>
      <c r="AC761" s="513"/>
      <c r="AD761" s="513"/>
      <c r="AE761" s="513"/>
      <c r="AF761" s="513"/>
      <c r="AG761" s="513"/>
      <c r="AH761" s="513"/>
      <c r="AI761" s="513"/>
      <c r="AJ761" s="513"/>
      <c r="AK761" s="513"/>
      <c r="AL761" s="513"/>
      <c r="AM761" s="513"/>
    </row>
    <row r="762" ht="24.0" customHeight="1">
      <c r="A762" s="516"/>
      <c r="B762" s="513"/>
      <c r="C762" s="513"/>
      <c r="D762" s="513"/>
      <c r="E762" s="516"/>
      <c r="F762" s="516"/>
      <c r="G762" s="516"/>
      <c r="H762" s="516"/>
      <c r="I762" s="513"/>
      <c r="J762" s="513"/>
      <c r="K762" s="513"/>
      <c r="L762" s="513"/>
      <c r="M762" s="513"/>
      <c r="N762" s="513"/>
      <c r="O762" s="513"/>
      <c r="P762" s="513"/>
      <c r="Q762" s="513"/>
      <c r="R762" s="513"/>
      <c r="S762" s="513"/>
      <c r="T762" s="513"/>
      <c r="U762" s="513"/>
      <c r="V762" s="513"/>
      <c r="W762" s="513"/>
      <c r="X762" s="513"/>
      <c r="Y762" s="513"/>
      <c r="Z762" s="513"/>
      <c r="AA762" s="513"/>
      <c r="AB762" s="513"/>
      <c r="AC762" s="513"/>
      <c r="AD762" s="513"/>
      <c r="AE762" s="513"/>
      <c r="AF762" s="513"/>
      <c r="AG762" s="513"/>
      <c r="AH762" s="513"/>
      <c r="AI762" s="513"/>
      <c r="AJ762" s="513"/>
      <c r="AK762" s="513"/>
      <c r="AL762" s="513"/>
      <c r="AM762" s="513"/>
    </row>
    <row r="763" ht="24.0" customHeight="1">
      <c r="A763" s="516"/>
      <c r="B763" s="513"/>
      <c r="C763" s="513"/>
      <c r="D763" s="513"/>
      <c r="E763" s="516"/>
      <c r="F763" s="516"/>
      <c r="G763" s="516"/>
      <c r="H763" s="516"/>
      <c r="I763" s="513"/>
      <c r="J763" s="513"/>
      <c r="K763" s="513"/>
      <c r="L763" s="513"/>
      <c r="M763" s="513"/>
      <c r="N763" s="513"/>
      <c r="O763" s="513"/>
      <c r="P763" s="513"/>
      <c r="Q763" s="513"/>
      <c r="R763" s="513"/>
      <c r="S763" s="513"/>
      <c r="T763" s="513"/>
      <c r="U763" s="513"/>
      <c r="V763" s="513"/>
      <c r="W763" s="513"/>
      <c r="X763" s="513"/>
      <c r="Y763" s="513"/>
      <c r="Z763" s="513"/>
      <c r="AA763" s="513"/>
      <c r="AB763" s="513"/>
      <c r="AC763" s="513"/>
      <c r="AD763" s="513"/>
      <c r="AE763" s="513"/>
      <c r="AF763" s="513"/>
      <c r="AG763" s="513"/>
      <c r="AH763" s="513"/>
      <c r="AI763" s="513"/>
      <c r="AJ763" s="513"/>
      <c r="AK763" s="513"/>
      <c r="AL763" s="513"/>
      <c r="AM763" s="513"/>
    </row>
    <row r="764" ht="24.0" customHeight="1">
      <c r="A764" s="516"/>
      <c r="B764" s="513"/>
      <c r="C764" s="513"/>
      <c r="D764" s="513"/>
      <c r="E764" s="516"/>
      <c r="F764" s="516"/>
      <c r="G764" s="516"/>
      <c r="H764" s="516"/>
      <c r="I764" s="513"/>
      <c r="J764" s="513"/>
      <c r="K764" s="513"/>
      <c r="L764" s="513"/>
      <c r="M764" s="513"/>
      <c r="N764" s="513"/>
      <c r="O764" s="513"/>
      <c r="P764" s="513"/>
      <c r="Q764" s="513"/>
      <c r="R764" s="513"/>
      <c r="S764" s="513"/>
      <c r="T764" s="513"/>
      <c r="U764" s="513"/>
      <c r="V764" s="513"/>
      <c r="W764" s="513"/>
      <c r="X764" s="513"/>
      <c r="Y764" s="513"/>
      <c r="Z764" s="513"/>
      <c r="AA764" s="513"/>
      <c r="AB764" s="513"/>
      <c r="AC764" s="513"/>
      <c r="AD764" s="513"/>
      <c r="AE764" s="513"/>
      <c r="AF764" s="513"/>
      <c r="AG764" s="513"/>
      <c r="AH764" s="513"/>
      <c r="AI764" s="513"/>
      <c r="AJ764" s="513"/>
      <c r="AK764" s="513"/>
      <c r="AL764" s="513"/>
      <c r="AM764" s="513"/>
    </row>
    <row r="765" ht="24.0" customHeight="1">
      <c r="A765" s="516"/>
      <c r="B765" s="513"/>
      <c r="C765" s="513"/>
      <c r="D765" s="513"/>
      <c r="E765" s="516"/>
      <c r="F765" s="516"/>
      <c r="G765" s="516"/>
      <c r="H765" s="516"/>
      <c r="I765" s="513"/>
      <c r="J765" s="513"/>
      <c r="K765" s="513"/>
      <c r="L765" s="513"/>
      <c r="M765" s="513"/>
      <c r="N765" s="513"/>
      <c r="O765" s="513"/>
      <c r="P765" s="513"/>
      <c r="Q765" s="513"/>
      <c r="R765" s="513"/>
      <c r="S765" s="513"/>
      <c r="T765" s="513"/>
      <c r="U765" s="513"/>
      <c r="V765" s="513"/>
      <c r="W765" s="513"/>
      <c r="X765" s="513"/>
      <c r="Y765" s="513"/>
      <c r="Z765" s="513"/>
      <c r="AA765" s="513"/>
      <c r="AB765" s="513"/>
      <c r="AC765" s="513"/>
      <c r="AD765" s="513"/>
      <c r="AE765" s="513"/>
      <c r="AF765" s="513"/>
      <c r="AG765" s="513"/>
      <c r="AH765" s="513"/>
      <c r="AI765" s="513"/>
      <c r="AJ765" s="513"/>
      <c r="AK765" s="513"/>
      <c r="AL765" s="513"/>
      <c r="AM765" s="513"/>
    </row>
    <row r="766" ht="24.0" customHeight="1">
      <c r="A766" s="516"/>
      <c r="B766" s="513"/>
      <c r="C766" s="513"/>
      <c r="D766" s="513"/>
      <c r="E766" s="516"/>
      <c r="F766" s="516"/>
      <c r="G766" s="516"/>
      <c r="H766" s="516"/>
      <c r="I766" s="513"/>
      <c r="J766" s="513"/>
      <c r="K766" s="513"/>
      <c r="L766" s="513"/>
      <c r="M766" s="513"/>
      <c r="N766" s="513"/>
      <c r="O766" s="513"/>
      <c r="P766" s="513"/>
      <c r="Q766" s="513"/>
      <c r="R766" s="513"/>
      <c r="S766" s="513"/>
      <c r="T766" s="513"/>
      <c r="U766" s="513"/>
      <c r="V766" s="513"/>
      <c r="W766" s="513"/>
      <c r="X766" s="513"/>
      <c r="Y766" s="513"/>
      <c r="Z766" s="513"/>
      <c r="AA766" s="513"/>
      <c r="AB766" s="513"/>
      <c r="AC766" s="513"/>
      <c r="AD766" s="513"/>
      <c r="AE766" s="513"/>
      <c r="AF766" s="513"/>
      <c r="AG766" s="513"/>
      <c r="AH766" s="513"/>
      <c r="AI766" s="513"/>
      <c r="AJ766" s="513"/>
      <c r="AK766" s="513"/>
      <c r="AL766" s="513"/>
      <c r="AM766" s="513"/>
    </row>
    <row r="767" ht="24.0" customHeight="1">
      <c r="A767" s="516"/>
      <c r="B767" s="513"/>
      <c r="C767" s="513"/>
      <c r="D767" s="513"/>
      <c r="E767" s="516"/>
      <c r="F767" s="516"/>
      <c r="G767" s="516"/>
      <c r="H767" s="516"/>
      <c r="I767" s="513"/>
      <c r="J767" s="513"/>
      <c r="K767" s="513"/>
      <c r="L767" s="513"/>
      <c r="M767" s="513"/>
      <c r="N767" s="513"/>
      <c r="O767" s="513"/>
      <c r="P767" s="513"/>
      <c r="Q767" s="513"/>
      <c r="R767" s="513"/>
      <c r="S767" s="513"/>
      <c r="T767" s="513"/>
      <c r="U767" s="513"/>
      <c r="V767" s="513"/>
      <c r="W767" s="513"/>
      <c r="X767" s="513"/>
      <c r="Y767" s="513"/>
      <c r="Z767" s="513"/>
      <c r="AA767" s="513"/>
      <c r="AB767" s="513"/>
      <c r="AC767" s="513"/>
      <c r="AD767" s="513"/>
      <c r="AE767" s="513"/>
      <c r="AF767" s="513"/>
      <c r="AG767" s="513"/>
      <c r="AH767" s="513"/>
      <c r="AI767" s="513"/>
      <c r="AJ767" s="513"/>
      <c r="AK767" s="513"/>
      <c r="AL767" s="513"/>
      <c r="AM767" s="513"/>
    </row>
    <row r="768" ht="24.0" customHeight="1">
      <c r="A768" s="516"/>
      <c r="B768" s="513"/>
      <c r="C768" s="513"/>
      <c r="D768" s="513"/>
      <c r="E768" s="516"/>
      <c r="F768" s="516"/>
      <c r="G768" s="516"/>
      <c r="H768" s="516"/>
      <c r="I768" s="513"/>
      <c r="J768" s="513"/>
      <c r="K768" s="513"/>
      <c r="L768" s="513"/>
      <c r="M768" s="513"/>
      <c r="N768" s="513"/>
      <c r="O768" s="513"/>
      <c r="P768" s="513"/>
      <c r="Q768" s="513"/>
      <c r="R768" s="513"/>
      <c r="S768" s="513"/>
      <c r="T768" s="513"/>
      <c r="U768" s="513"/>
      <c r="V768" s="513"/>
      <c r="W768" s="513"/>
      <c r="X768" s="513"/>
      <c r="Y768" s="513"/>
      <c r="Z768" s="513"/>
      <c r="AA768" s="513"/>
      <c r="AB768" s="513"/>
      <c r="AC768" s="513"/>
      <c r="AD768" s="513"/>
      <c r="AE768" s="513"/>
      <c r="AF768" s="513"/>
      <c r="AG768" s="513"/>
      <c r="AH768" s="513"/>
      <c r="AI768" s="513"/>
      <c r="AJ768" s="513"/>
      <c r="AK768" s="513"/>
      <c r="AL768" s="513"/>
      <c r="AM768" s="513"/>
    </row>
    <row r="769" ht="24.0" customHeight="1">
      <c r="A769" s="516"/>
      <c r="B769" s="513"/>
      <c r="C769" s="513"/>
      <c r="D769" s="513"/>
      <c r="E769" s="516"/>
      <c r="F769" s="516"/>
      <c r="G769" s="516"/>
      <c r="H769" s="516"/>
      <c r="I769" s="513"/>
      <c r="J769" s="513"/>
      <c r="K769" s="513"/>
      <c r="L769" s="513"/>
      <c r="M769" s="513"/>
      <c r="N769" s="513"/>
      <c r="O769" s="513"/>
      <c r="P769" s="513"/>
      <c r="Q769" s="513"/>
      <c r="R769" s="513"/>
      <c r="S769" s="513"/>
      <c r="T769" s="513"/>
      <c r="U769" s="513"/>
      <c r="V769" s="513"/>
      <c r="W769" s="513"/>
      <c r="X769" s="513"/>
      <c r="Y769" s="513"/>
      <c r="Z769" s="513"/>
      <c r="AA769" s="513"/>
      <c r="AB769" s="513"/>
      <c r="AC769" s="513"/>
      <c r="AD769" s="513"/>
      <c r="AE769" s="513"/>
      <c r="AF769" s="513"/>
      <c r="AG769" s="513"/>
      <c r="AH769" s="513"/>
      <c r="AI769" s="513"/>
      <c r="AJ769" s="513"/>
      <c r="AK769" s="513"/>
      <c r="AL769" s="513"/>
      <c r="AM769" s="513"/>
    </row>
    <row r="770" ht="24.0" customHeight="1">
      <c r="A770" s="516"/>
      <c r="B770" s="513"/>
      <c r="C770" s="513"/>
      <c r="D770" s="513"/>
      <c r="E770" s="516"/>
      <c r="F770" s="516"/>
      <c r="G770" s="516"/>
      <c r="H770" s="516"/>
      <c r="I770" s="513"/>
      <c r="J770" s="513"/>
      <c r="K770" s="513"/>
      <c r="L770" s="513"/>
      <c r="M770" s="513"/>
      <c r="N770" s="513"/>
      <c r="O770" s="513"/>
      <c r="P770" s="513"/>
      <c r="Q770" s="513"/>
      <c r="R770" s="513"/>
      <c r="S770" s="513"/>
      <c r="T770" s="513"/>
      <c r="U770" s="513"/>
      <c r="V770" s="513"/>
      <c r="W770" s="513"/>
      <c r="X770" s="513"/>
      <c r="Y770" s="513"/>
      <c r="Z770" s="513"/>
      <c r="AA770" s="513"/>
      <c r="AB770" s="513"/>
      <c r="AC770" s="513"/>
      <c r="AD770" s="513"/>
      <c r="AE770" s="513"/>
      <c r="AF770" s="513"/>
      <c r="AG770" s="513"/>
      <c r="AH770" s="513"/>
      <c r="AI770" s="513"/>
      <c r="AJ770" s="513"/>
      <c r="AK770" s="513"/>
      <c r="AL770" s="513"/>
      <c r="AM770" s="513"/>
    </row>
    <row r="771" ht="24.0" customHeight="1">
      <c r="A771" s="516"/>
      <c r="B771" s="513"/>
      <c r="C771" s="513"/>
      <c r="D771" s="513"/>
      <c r="E771" s="516"/>
      <c r="F771" s="516"/>
      <c r="G771" s="516"/>
      <c r="H771" s="516"/>
      <c r="I771" s="513"/>
      <c r="J771" s="513"/>
      <c r="K771" s="513"/>
      <c r="L771" s="513"/>
      <c r="M771" s="513"/>
      <c r="N771" s="513"/>
      <c r="O771" s="513"/>
      <c r="P771" s="513"/>
      <c r="Q771" s="513"/>
      <c r="R771" s="513"/>
      <c r="S771" s="513"/>
      <c r="T771" s="513"/>
      <c r="U771" s="513"/>
      <c r="V771" s="513"/>
      <c r="W771" s="513"/>
      <c r="X771" s="513"/>
      <c r="Y771" s="513"/>
      <c r="Z771" s="513"/>
      <c r="AA771" s="513"/>
      <c r="AB771" s="513"/>
      <c r="AC771" s="513"/>
      <c r="AD771" s="513"/>
      <c r="AE771" s="513"/>
      <c r="AF771" s="513"/>
      <c r="AG771" s="513"/>
      <c r="AH771" s="513"/>
      <c r="AI771" s="513"/>
      <c r="AJ771" s="513"/>
      <c r="AK771" s="513"/>
      <c r="AL771" s="513"/>
      <c r="AM771" s="513"/>
    </row>
    <row r="772" ht="24.0" customHeight="1">
      <c r="A772" s="516"/>
      <c r="B772" s="513"/>
      <c r="C772" s="513"/>
      <c r="D772" s="513"/>
      <c r="E772" s="516"/>
      <c r="F772" s="516"/>
      <c r="G772" s="516"/>
      <c r="H772" s="516"/>
      <c r="I772" s="513"/>
      <c r="J772" s="513"/>
      <c r="K772" s="513"/>
      <c r="L772" s="513"/>
      <c r="M772" s="513"/>
      <c r="N772" s="513"/>
      <c r="O772" s="513"/>
      <c r="P772" s="513"/>
      <c r="Q772" s="513"/>
      <c r="R772" s="513"/>
      <c r="S772" s="513"/>
      <c r="T772" s="513"/>
      <c r="U772" s="513"/>
      <c r="V772" s="513"/>
      <c r="W772" s="513"/>
      <c r="X772" s="513"/>
      <c r="Y772" s="513"/>
      <c r="Z772" s="513"/>
      <c r="AA772" s="513"/>
      <c r="AB772" s="513"/>
      <c r="AC772" s="513"/>
      <c r="AD772" s="513"/>
      <c r="AE772" s="513"/>
      <c r="AF772" s="513"/>
      <c r="AG772" s="513"/>
      <c r="AH772" s="513"/>
      <c r="AI772" s="513"/>
      <c r="AJ772" s="513"/>
      <c r="AK772" s="513"/>
      <c r="AL772" s="513"/>
      <c r="AM772" s="513"/>
    </row>
    <row r="773" ht="24.0" customHeight="1">
      <c r="A773" s="516"/>
      <c r="B773" s="513"/>
      <c r="C773" s="513"/>
      <c r="D773" s="513"/>
      <c r="E773" s="516"/>
      <c r="F773" s="516"/>
      <c r="G773" s="516"/>
      <c r="H773" s="516"/>
      <c r="I773" s="513"/>
      <c r="J773" s="513"/>
      <c r="K773" s="513"/>
      <c r="L773" s="513"/>
      <c r="M773" s="513"/>
      <c r="N773" s="513"/>
      <c r="O773" s="513"/>
      <c r="P773" s="513"/>
      <c r="Q773" s="513"/>
      <c r="R773" s="513"/>
      <c r="S773" s="513"/>
      <c r="T773" s="513"/>
      <c r="U773" s="513"/>
      <c r="V773" s="513"/>
      <c r="W773" s="513"/>
      <c r="X773" s="513"/>
      <c r="Y773" s="513"/>
      <c r="Z773" s="513"/>
      <c r="AA773" s="513"/>
      <c r="AB773" s="513"/>
      <c r="AC773" s="513"/>
      <c r="AD773" s="513"/>
      <c r="AE773" s="513"/>
      <c r="AF773" s="513"/>
      <c r="AG773" s="513"/>
      <c r="AH773" s="513"/>
      <c r="AI773" s="513"/>
      <c r="AJ773" s="513"/>
      <c r="AK773" s="513"/>
      <c r="AL773" s="513"/>
      <c r="AM773" s="513"/>
    </row>
    <row r="774" ht="24.0" customHeight="1">
      <c r="A774" s="516"/>
      <c r="B774" s="513"/>
      <c r="C774" s="513"/>
      <c r="D774" s="513"/>
      <c r="E774" s="516"/>
      <c r="F774" s="516"/>
      <c r="G774" s="516"/>
      <c r="H774" s="516"/>
      <c r="I774" s="513"/>
      <c r="J774" s="513"/>
      <c r="K774" s="513"/>
      <c r="L774" s="513"/>
      <c r="M774" s="513"/>
      <c r="N774" s="513"/>
      <c r="O774" s="513"/>
      <c r="P774" s="513"/>
      <c r="Q774" s="513"/>
      <c r="R774" s="513"/>
      <c r="S774" s="513"/>
      <c r="T774" s="513"/>
      <c r="U774" s="513"/>
      <c r="V774" s="513"/>
      <c r="W774" s="513"/>
      <c r="X774" s="513"/>
      <c r="Y774" s="513"/>
      <c r="Z774" s="513"/>
      <c r="AA774" s="513"/>
      <c r="AB774" s="513"/>
      <c r="AC774" s="513"/>
      <c r="AD774" s="513"/>
      <c r="AE774" s="513"/>
      <c r="AF774" s="513"/>
      <c r="AG774" s="513"/>
      <c r="AH774" s="513"/>
      <c r="AI774" s="513"/>
      <c r="AJ774" s="513"/>
      <c r="AK774" s="513"/>
      <c r="AL774" s="513"/>
      <c r="AM774" s="513"/>
    </row>
    <row r="775" ht="24.0" customHeight="1">
      <c r="A775" s="516"/>
      <c r="B775" s="513"/>
      <c r="C775" s="513"/>
      <c r="D775" s="513"/>
      <c r="E775" s="516"/>
      <c r="F775" s="516"/>
      <c r="G775" s="516"/>
      <c r="H775" s="516"/>
      <c r="I775" s="513"/>
      <c r="J775" s="513"/>
      <c r="K775" s="513"/>
      <c r="L775" s="513"/>
      <c r="M775" s="513"/>
      <c r="N775" s="513"/>
      <c r="O775" s="513"/>
      <c r="P775" s="513"/>
      <c r="Q775" s="513"/>
      <c r="R775" s="513"/>
      <c r="S775" s="513"/>
      <c r="T775" s="513"/>
      <c r="U775" s="513"/>
      <c r="V775" s="513"/>
      <c r="W775" s="513"/>
      <c r="X775" s="513"/>
      <c r="Y775" s="513"/>
      <c r="Z775" s="513"/>
      <c r="AA775" s="513"/>
      <c r="AB775" s="513"/>
      <c r="AC775" s="513"/>
      <c r="AD775" s="513"/>
      <c r="AE775" s="513"/>
      <c r="AF775" s="513"/>
      <c r="AG775" s="513"/>
      <c r="AH775" s="513"/>
      <c r="AI775" s="513"/>
      <c r="AJ775" s="513"/>
      <c r="AK775" s="513"/>
      <c r="AL775" s="513"/>
      <c r="AM775" s="513"/>
    </row>
    <row r="776" ht="24.0" customHeight="1">
      <c r="A776" s="516"/>
      <c r="B776" s="513"/>
      <c r="C776" s="513"/>
      <c r="D776" s="513"/>
      <c r="E776" s="516"/>
      <c r="F776" s="516"/>
      <c r="G776" s="516"/>
      <c r="H776" s="516"/>
      <c r="I776" s="513"/>
      <c r="J776" s="513"/>
      <c r="K776" s="513"/>
      <c r="L776" s="513"/>
      <c r="M776" s="513"/>
      <c r="N776" s="513"/>
      <c r="O776" s="513"/>
      <c r="P776" s="513"/>
      <c r="Q776" s="513"/>
      <c r="R776" s="513"/>
      <c r="S776" s="513"/>
      <c r="T776" s="513"/>
      <c r="U776" s="513"/>
      <c r="V776" s="513"/>
      <c r="W776" s="513"/>
      <c r="X776" s="513"/>
      <c r="Y776" s="513"/>
      <c r="Z776" s="513"/>
      <c r="AA776" s="513"/>
      <c r="AB776" s="513"/>
      <c r="AC776" s="513"/>
      <c r="AD776" s="513"/>
      <c r="AE776" s="513"/>
      <c r="AF776" s="513"/>
      <c r="AG776" s="513"/>
      <c r="AH776" s="513"/>
      <c r="AI776" s="513"/>
      <c r="AJ776" s="513"/>
      <c r="AK776" s="513"/>
      <c r="AL776" s="513"/>
      <c r="AM776" s="513"/>
    </row>
    <row r="777" ht="24.0" customHeight="1">
      <c r="A777" s="516"/>
      <c r="B777" s="513"/>
      <c r="C777" s="513"/>
      <c r="D777" s="513"/>
      <c r="E777" s="516"/>
      <c r="F777" s="516"/>
      <c r="G777" s="516"/>
      <c r="H777" s="516"/>
      <c r="I777" s="513"/>
      <c r="J777" s="513"/>
      <c r="K777" s="513"/>
      <c r="L777" s="513"/>
      <c r="M777" s="513"/>
      <c r="N777" s="513"/>
      <c r="O777" s="513"/>
      <c r="P777" s="513"/>
      <c r="Q777" s="513"/>
      <c r="R777" s="513"/>
      <c r="S777" s="513"/>
      <c r="T777" s="513"/>
      <c r="U777" s="513"/>
      <c r="V777" s="513"/>
      <c r="W777" s="513"/>
      <c r="X777" s="513"/>
      <c r="Y777" s="513"/>
      <c r="Z777" s="513"/>
      <c r="AA777" s="513"/>
      <c r="AB777" s="513"/>
      <c r="AC777" s="513"/>
      <c r="AD777" s="513"/>
      <c r="AE777" s="513"/>
      <c r="AF777" s="513"/>
      <c r="AG777" s="513"/>
      <c r="AH777" s="513"/>
      <c r="AI777" s="513"/>
      <c r="AJ777" s="513"/>
      <c r="AK777" s="513"/>
      <c r="AL777" s="513"/>
      <c r="AM777" s="513"/>
    </row>
    <row r="778" ht="24.0" customHeight="1">
      <c r="A778" s="516"/>
      <c r="B778" s="513"/>
      <c r="C778" s="513"/>
      <c r="D778" s="513"/>
      <c r="E778" s="516"/>
      <c r="F778" s="516"/>
      <c r="G778" s="516"/>
      <c r="H778" s="516"/>
      <c r="I778" s="513"/>
      <c r="J778" s="513"/>
      <c r="K778" s="513"/>
      <c r="L778" s="513"/>
      <c r="M778" s="513"/>
      <c r="N778" s="513"/>
      <c r="O778" s="513"/>
      <c r="P778" s="513"/>
      <c r="Q778" s="513"/>
      <c r="R778" s="513"/>
      <c r="S778" s="513"/>
      <c r="T778" s="513"/>
      <c r="U778" s="513"/>
      <c r="V778" s="513"/>
      <c r="W778" s="513"/>
      <c r="X778" s="513"/>
      <c r="Y778" s="513"/>
      <c r="Z778" s="513"/>
      <c r="AA778" s="513"/>
      <c r="AB778" s="513"/>
      <c r="AC778" s="513"/>
      <c r="AD778" s="513"/>
      <c r="AE778" s="513"/>
      <c r="AF778" s="513"/>
      <c r="AG778" s="513"/>
      <c r="AH778" s="513"/>
      <c r="AI778" s="513"/>
      <c r="AJ778" s="513"/>
      <c r="AK778" s="513"/>
      <c r="AL778" s="513"/>
      <c r="AM778" s="513"/>
    </row>
    <row r="779" ht="24.0" customHeight="1">
      <c r="A779" s="516"/>
      <c r="B779" s="513"/>
      <c r="C779" s="513"/>
      <c r="D779" s="513"/>
      <c r="E779" s="516"/>
      <c r="F779" s="516"/>
      <c r="G779" s="516"/>
      <c r="H779" s="516"/>
      <c r="I779" s="513"/>
      <c r="J779" s="513"/>
      <c r="K779" s="513"/>
      <c r="L779" s="513"/>
      <c r="M779" s="513"/>
      <c r="N779" s="513"/>
      <c r="O779" s="513"/>
      <c r="P779" s="513"/>
      <c r="Q779" s="513"/>
      <c r="R779" s="513"/>
      <c r="S779" s="513"/>
      <c r="T779" s="513"/>
      <c r="U779" s="513"/>
      <c r="V779" s="513"/>
      <c r="W779" s="513"/>
      <c r="X779" s="513"/>
      <c r="Y779" s="513"/>
      <c r="Z779" s="513"/>
      <c r="AA779" s="513"/>
      <c r="AB779" s="513"/>
      <c r="AC779" s="513"/>
      <c r="AD779" s="513"/>
      <c r="AE779" s="513"/>
      <c r="AF779" s="513"/>
      <c r="AG779" s="513"/>
      <c r="AH779" s="513"/>
      <c r="AI779" s="513"/>
      <c r="AJ779" s="513"/>
      <c r="AK779" s="513"/>
      <c r="AL779" s="513"/>
      <c r="AM779" s="513"/>
    </row>
    <row r="780" ht="24.0" customHeight="1">
      <c r="A780" s="516"/>
      <c r="B780" s="513"/>
      <c r="C780" s="513"/>
      <c r="D780" s="513"/>
      <c r="E780" s="516"/>
      <c r="F780" s="516"/>
      <c r="G780" s="516"/>
      <c r="H780" s="516"/>
      <c r="I780" s="513"/>
      <c r="J780" s="513"/>
      <c r="K780" s="513"/>
      <c r="L780" s="513"/>
      <c r="M780" s="513"/>
      <c r="N780" s="513"/>
      <c r="O780" s="513"/>
      <c r="P780" s="513"/>
      <c r="Q780" s="513"/>
      <c r="R780" s="513"/>
      <c r="S780" s="513"/>
      <c r="T780" s="513"/>
      <c r="U780" s="513"/>
      <c r="V780" s="513"/>
      <c r="W780" s="513"/>
      <c r="X780" s="513"/>
      <c r="Y780" s="513"/>
      <c r="Z780" s="513"/>
      <c r="AA780" s="513"/>
      <c r="AB780" s="513"/>
      <c r="AC780" s="513"/>
      <c r="AD780" s="513"/>
      <c r="AE780" s="513"/>
      <c r="AF780" s="513"/>
      <c r="AG780" s="513"/>
      <c r="AH780" s="513"/>
      <c r="AI780" s="513"/>
      <c r="AJ780" s="513"/>
      <c r="AK780" s="513"/>
      <c r="AL780" s="513"/>
      <c r="AM780" s="513"/>
    </row>
    <row r="781" ht="24.0" customHeight="1">
      <c r="A781" s="516"/>
      <c r="B781" s="513"/>
      <c r="C781" s="513"/>
      <c r="D781" s="513"/>
      <c r="E781" s="516"/>
      <c r="F781" s="516"/>
      <c r="G781" s="516"/>
      <c r="H781" s="516"/>
      <c r="I781" s="513"/>
      <c r="J781" s="513"/>
      <c r="K781" s="513"/>
      <c r="L781" s="513"/>
      <c r="M781" s="513"/>
      <c r="N781" s="513"/>
      <c r="O781" s="513"/>
      <c r="P781" s="513"/>
      <c r="Q781" s="513"/>
      <c r="R781" s="513"/>
      <c r="S781" s="513"/>
      <c r="T781" s="513"/>
      <c r="U781" s="513"/>
      <c r="V781" s="513"/>
      <c r="W781" s="513"/>
      <c r="X781" s="513"/>
      <c r="Y781" s="513"/>
      <c r="Z781" s="513"/>
      <c r="AA781" s="513"/>
      <c r="AB781" s="513"/>
      <c r="AC781" s="513"/>
      <c r="AD781" s="513"/>
      <c r="AE781" s="513"/>
      <c r="AF781" s="513"/>
      <c r="AG781" s="513"/>
      <c r="AH781" s="513"/>
      <c r="AI781" s="513"/>
      <c r="AJ781" s="513"/>
      <c r="AK781" s="513"/>
      <c r="AL781" s="513"/>
      <c r="AM781" s="513"/>
    </row>
    <row r="782" ht="24.0" customHeight="1">
      <c r="A782" s="516"/>
      <c r="B782" s="513"/>
      <c r="C782" s="513"/>
      <c r="D782" s="513"/>
      <c r="E782" s="516"/>
      <c r="F782" s="516"/>
      <c r="G782" s="516"/>
      <c r="H782" s="516"/>
      <c r="I782" s="513"/>
      <c r="J782" s="513"/>
      <c r="K782" s="513"/>
      <c r="L782" s="513"/>
      <c r="M782" s="513"/>
      <c r="N782" s="513"/>
      <c r="O782" s="513"/>
      <c r="P782" s="513"/>
      <c r="Q782" s="513"/>
      <c r="R782" s="513"/>
      <c r="S782" s="513"/>
      <c r="T782" s="513"/>
      <c r="U782" s="513"/>
      <c r="V782" s="513"/>
      <c r="W782" s="513"/>
      <c r="X782" s="513"/>
      <c r="Y782" s="513"/>
      <c r="Z782" s="513"/>
      <c r="AA782" s="513"/>
      <c r="AB782" s="513"/>
      <c r="AC782" s="513"/>
      <c r="AD782" s="513"/>
      <c r="AE782" s="513"/>
      <c r="AF782" s="513"/>
      <c r="AG782" s="513"/>
      <c r="AH782" s="513"/>
      <c r="AI782" s="513"/>
      <c r="AJ782" s="513"/>
      <c r="AK782" s="513"/>
      <c r="AL782" s="513"/>
      <c r="AM782" s="513"/>
    </row>
    <row r="783" ht="24.0" customHeight="1">
      <c r="A783" s="516"/>
      <c r="B783" s="513"/>
      <c r="C783" s="513"/>
      <c r="D783" s="513"/>
      <c r="E783" s="516"/>
      <c r="F783" s="516"/>
      <c r="G783" s="516"/>
      <c r="H783" s="516"/>
      <c r="I783" s="513"/>
      <c r="J783" s="513"/>
      <c r="K783" s="513"/>
      <c r="L783" s="513"/>
      <c r="M783" s="513"/>
      <c r="N783" s="513"/>
      <c r="O783" s="513"/>
      <c r="P783" s="513"/>
      <c r="Q783" s="513"/>
      <c r="R783" s="513"/>
      <c r="S783" s="513"/>
      <c r="T783" s="513"/>
      <c r="U783" s="513"/>
      <c r="V783" s="513"/>
      <c r="W783" s="513"/>
      <c r="X783" s="513"/>
      <c r="Y783" s="513"/>
      <c r="Z783" s="513"/>
      <c r="AA783" s="513"/>
      <c r="AB783" s="513"/>
      <c r="AC783" s="513"/>
      <c r="AD783" s="513"/>
      <c r="AE783" s="513"/>
      <c r="AF783" s="513"/>
      <c r="AG783" s="513"/>
      <c r="AH783" s="513"/>
      <c r="AI783" s="513"/>
      <c r="AJ783" s="513"/>
      <c r="AK783" s="513"/>
      <c r="AL783" s="513"/>
      <c r="AM783" s="513"/>
    </row>
    <row r="784" ht="24.0" customHeight="1">
      <c r="A784" s="516"/>
      <c r="B784" s="513"/>
      <c r="C784" s="513"/>
      <c r="D784" s="513"/>
      <c r="E784" s="516"/>
      <c r="F784" s="516"/>
      <c r="G784" s="516"/>
      <c r="H784" s="516"/>
      <c r="I784" s="513"/>
      <c r="J784" s="513"/>
      <c r="K784" s="513"/>
      <c r="L784" s="513"/>
      <c r="M784" s="513"/>
      <c r="N784" s="513"/>
      <c r="O784" s="513"/>
      <c r="P784" s="513"/>
      <c r="Q784" s="513"/>
      <c r="R784" s="513"/>
      <c r="S784" s="513"/>
      <c r="T784" s="513"/>
      <c r="U784" s="513"/>
      <c r="V784" s="513"/>
      <c r="W784" s="513"/>
      <c r="X784" s="513"/>
      <c r="Y784" s="513"/>
      <c r="Z784" s="513"/>
      <c r="AA784" s="513"/>
      <c r="AB784" s="513"/>
      <c r="AC784" s="513"/>
      <c r="AD784" s="513"/>
      <c r="AE784" s="513"/>
      <c r="AF784" s="513"/>
      <c r="AG784" s="513"/>
      <c r="AH784" s="513"/>
      <c r="AI784" s="513"/>
      <c r="AJ784" s="513"/>
      <c r="AK784" s="513"/>
      <c r="AL784" s="513"/>
      <c r="AM784" s="513"/>
    </row>
    <row r="785" ht="24.0" customHeight="1">
      <c r="A785" s="516"/>
      <c r="B785" s="513"/>
      <c r="C785" s="513"/>
      <c r="D785" s="513"/>
      <c r="E785" s="516"/>
      <c r="F785" s="516"/>
      <c r="G785" s="516"/>
      <c r="H785" s="516"/>
      <c r="I785" s="513"/>
      <c r="J785" s="513"/>
      <c r="K785" s="513"/>
      <c r="L785" s="513"/>
      <c r="M785" s="513"/>
      <c r="N785" s="513"/>
      <c r="O785" s="513"/>
      <c r="P785" s="513"/>
      <c r="Q785" s="513"/>
      <c r="R785" s="513"/>
      <c r="S785" s="513"/>
      <c r="T785" s="513"/>
      <c r="U785" s="513"/>
      <c r="V785" s="513"/>
      <c r="W785" s="513"/>
      <c r="X785" s="513"/>
      <c r="Y785" s="513"/>
      <c r="Z785" s="513"/>
      <c r="AA785" s="513"/>
      <c r="AB785" s="513"/>
      <c r="AC785" s="513"/>
      <c r="AD785" s="513"/>
      <c r="AE785" s="513"/>
      <c r="AF785" s="513"/>
      <c r="AG785" s="513"/>
      <c r="AH785" s="513"/>
      <c r="AI785" s="513"/>
      <c r="AJ785" s="513"/>
      <c r="AK785" s="513"/>
      <c r="AL785" s="513"/>
      <c r="AM785" s="513"/>
    </row>
    <row r="786" ht="24.0" customHeight="1">
      <c r="A786" s="516"/>
      <c r="B786" s="513"/>
      <c r="C786" s="513"/>
      <c r="D786" s="513"/>
      <c r="E786" s="516"/>
      <c r="F786" s="516"/>
      <c r="G786" s="516"/>
      <c r="H786" s="516"/>
      <c r="I786" s="513"/>
      <c r="J786" s="513"/>
      <c r="K786" s="513"/>
      <c r="L786" s="513"/>
      <c r="M786" s="513"/>
      <c r="N786" s="513"/>
      <c r="O786" s="513"/>
      <c r="P786" s="513"/>
      <c r="Q786" s="513"/>
      <c r="R786" s="513"/>
      <c r="S786" s="513"/>
      <c r="T786" s="513"/>
      <c r="U786" s="513"/>
      <c r="V786" s="513"/>
      <c r="W786" s="513"/>
      <c r="X786" s="513"/>
      <c r="Y786" s="513"/>
      <c r="Z786" s="513"/>
      <c r="AA786" s="513"/>
      <c r="AB786" s="513"/>
      <c r="AC786" s="513"/>
      <c r="AD786" s="513"/>
      <c r="AE786" s="513"/>
      <c r="AF786" s="513"/>
      <c r="AG786" s="513"/>
      <c r="AH786" s="513"/>
      <c r="AI786" s="513"/>
      <c r="AJ786" s="513"/>
      <c r="AK786" s="513"/>
      <c r="AL786" s="513"/>
      <c r="AM786" s="513"/>
    </row>
    <row r="787" ht="24.0" customHeight="1">
      <c r="A787" s="516"/>
      <c r="B787" s="513"/>
      <c r="C787" s="513"/>
      <c r="D787" s="513"/>
      <c r="E787" s="516"/>
      <c r="F787" s="516"/>
      <c r="G787" s="516"/>
      <c r="H787" s="516"/>
      <c r="I787" s="513"/>
      <c r="J787" s="513"/>
      <c r="K787" s="513"/>
      <c r="L787" s="513"/>
      <c r="M787" s="513"/>
      <c r="N787" s="513"/>
      <c r="O787" s="513"/>
      <c r="P787" s="513"/>
      <c r="Q787" s="513"/>
      <c r="R787" s="513"/>
      <c r="S787" s="513"/>
      <c r="T787" s="513"/>
      <c r="U787" s="513"/>
      <c r="V787" s="513"/>
      <c r="W787" s="513"/>
      <c r="X787" s="513"/>
      <c r="Y787" s="513"/>
      <c r="Z787" s="513"/>
      <c r="AA787" s="513"/>
      <c r="AB787" s="513"/>
      <c r="AC787" s="513"/>
      <c r="AD787" s="513"/>
      <c r="AE787" s="513"/>
      <c r="AF787" s="513"/>
      <c r="AG787" s="513"/>
      <c r="AH787" s="513"/>
      <c r="AI787" s="513"/>
      <c r="AJ787" s="513"/>
      <c r="AK787" s="513"/>
      <c r="AL787" s="513"/>
      <c r="AM787" s="513"/>
    </row>
    <row r="788" ht="24.0" customHeight="1">
      <c r="A788" s="516"/>
      <c r="B788" s="513"/>
      <c r="C788" s="513"/>
      <c r="D788" s="513"/>
      <c r="E788" s="516"/>
      <c r="F788" s="516"/>
      <c r="G788" s="516"/>
      <c r="H788" s="516"/>
      <c r="I788" s="513"/>
      <c r="J788" s="513"/>
      <c r="K788" s="513"/>
      <c r="L788" s="513"/>
      <c r="M788" s="513"/>
      <c r="N788" s="513"/>
      <c r="O788" s="513"/>
      <c r="P788" s="513"/>
      <c r="Q788" s="513"/>
      <c r="R788" s="513"/>
      <c r="S788" s="513"/>
      <c r="T788" s="513"/>
      <c r="U788" s="513"/>
      <c r="V788" s="513"/>
      <c r="W788" s="513"/>
      <c r="X788" s="513"/>
      <c r="Y788" s="513"/>
      <c r="Z788" s="513"/>
      <c r="AA788" s="513"/>
      <c r="AB788" s="513"/>
      <c r="AC788" s="513"/>
      <c r="AD788" s="513"/>
      <c r="AE788" s="513"/>
      <c r="AF788" s="513"/>
      <c r="AG788" s="513"/>
      <c r="AH788" s="513"/>
      <c r="AI788" s="513"/>
      <c r="AJ788" s="513"/>
      <c r="AK788" s="513"/>
      <c r="AL788" s="513"/>
      <c r="AM788" s="513"/>
    </row>
    <row r="789" ht="24.0" customHeight="1">
      <c r="A789" s="516"/>
      <c r="B789" s="513"/>
      <c r="C789" s="513"/>
      <c r="D789" s="513"/>
      <c r="E789" s="516"/>
      <c r="F789" s="516"/>
      <c r="G789" s="516"/>
      <c r="H789" s="516"/>
      <c r="I789" s="513"/>
      <c r="J789" s="513"/>
      <c r="K789" s="513"/>
      <c r="L789" s="513"/>
      <c r="M789" s="513"/>
      <c r="N789" s="513"/>
      <c r="O789" s="513"/>
      <c r="P789" s="513"/>
      <c r="Q789" s="513"/>
      <c r="R789" s="513"/>
      <c r="S789" s="513"/>
      <c r="T789" s="513"/>
      <c r="U789" s="513"/>
      <c r="V789" s="513"/>
      <c r="W789" s="513"/>
      <c r="X789" s="513"/>
      <c r="Y789" s="513"/>
      <c r="Z789" s="513"/>
      <c r="AA789" s="513"/>
      <c r="AB789" s="513"/>
      <c r="AC789" s="513"/>
      <c r="AD789" s="513"/>
      <c r="AE789" s="513"/>
      <c r="AF789" s="513"/>
      <c r="AG789" s="513"/>
      <c r="AH789" s="513"/>
      <c r="AI789" s="513"/>
      <c r="AJ789" s="513"/>
      <c r="AK789" s="513"/>
      <c r="AL789" s="513"/>
      <c r="AM789" s="513"/>
    </row>
    <row r="790" ht="24.0" customHeight="1">
      <c r="A790" s="516"/>
      <c r="B790" s="513"/>
      <c r="C790" s="513"/>
      <c r="D790" s="513"/>
      <c r="E790" s="516"/>
      <c r="F790" s="516"/>
      <c r="G790" s="516"/>
      <c r="H790" s="516"/>
      <c r="I790" s="513"/>
      <c r="J790" s="513"/>
      <c r="K790" s="513"/>
      <c r="L790" s="513"/>
      <c r="M790" s="513"/>
      <c r="N790" s="513"/>
      <c r="O790" s="513"/>
      <c r="P790" s="513"/>
      <c r="Q790" s="513"/>
      <c r="R790" s="513"/>
      <c r="S790" s="513"/>
      <c r="T790" s="513"/>
      <c r="U790" s="513"/>
      <c r="V790" s="513"/>
      <c r="W790" s="513"/>
      <c r="X790" s="513"/>
      <c r="Y790" s="513"/>
      <c r="Z790" s="513"/>
      <c r="AA790" s="513"/>
      <c r="AB790" s="513"/>
      <c r="AC790" s="513"/>
      <c r="AD790" s="513"/>
      <c r="AE790" s="513"/>
      <c r="AF790" s="513"/>
      <c r="AG790" s="513"/>
      <c r="AH790" s="513"/>
      <c r="AI790" s="513"/>
      <c r="AJ790" s="513"/>
      <c r="AK790" s="513"/>
      <c r="AL790" s="513"/>
      <c r="AM790" s="513"/>
    </row>
    <row r="791" ht="24.0" customHeight="1">
      <c r="A791" s="516"/>
      <c r="B791" s="513"/>
      <c r="C791" s="513"/>
      <c r="D791" s="513"/>
      <c r="E791" s="516"/>
      <c r="F791" s="516"/>
      <c r="G791" s="516"/>
      <c r="H791" s="516"/>
      <c r="I791" s="513"/>
      <c r="J791" s="513"/>
      <c r="K791" s="513"/>
      <c r="L791" s="513"/>
      <c r="M791" s="513"/>
      <c r="N791" s="513"/>
      <c r="O791" s="513"/>
      <c r="P791" s="513"/>
      <c r="Q791" s="513"/>
      <c r="R791" s="513"/>
      <c r="S791" s="513"/>
      <c r="T791" s="513"/>
      <c r="U791" s="513"/>
      <c r="V791" s="513"/>
      <c r="W791" s="513"/>
      <c r="X791" s="513"/>
      <c r="Y791" s="513"/>
      <c r="Z791" s="513"/>
      <c r="AA791" s="513"/>
      <c r="AB791" s="513"/>
      <c r="AC791" s="513"/>
      <c r="AD791" s="513"/>
      <c r="AE791" s="513"/>
      <c r="AF791" s="513"/>
      <c r="AG791" s="513"/>
      <c r="AH791" s="513"/>
      <c r="AI791" s="513"/>
      <c r="AJ791" s="513"/>
      <c r="AK791" s="513"/>
      <c r="AL791" s="513"/>
      <c r="AM791" s="513"/>
    </row>
    <row r="792" ht="24.0" customHeight="1">
      <c r="A792" s="516"/>
      <c r="B792" s="513"/>
      <c r="C792" s="513"/>
      <c r="D792" s="513"/>
      <c r="E792" s="516"/>
      <c r="F792" s="516"/>
      <c r="G792" s="516"/>
      <c r="H792" s="516"/>
      <c r="I792" s="513"/>
      <c r="J792" s="513"/>
      <c r="K792" s="513"/>
      <c r="L792" s="513"/>
      <c r="M792" s="513"/>
      <c r="N792" s="513"/>
      <c r="O792" s="513"/>
      <c r="P792" s="513"/>
      <c r="Q792" s="513"/>
      <c r="R792" s="513"/>
      <c r="S792" s="513"/>
      <c r="T792" s="513"/>
      <c r="U792" s="513"/>
      <c r="V792" s="513"/>
      <c r="W792" s="513"/>
      <c r="X792" s="513"/>
      <c r="Y792" s="513"/>
      <c r="Z792" s="513"/>
      <c r="AA792" s="513"/>
      <c r="AB792" s="513"/>
      <c r="AC792" s="513"/>
      <c r="AD792" s="513"/>
      <c r="AE792" s="513"/>
      <c r="AF792" s="513"/>
      <c r="AG792" s="513"/>
      <c r="AH792" s="513"/>
      <c r="AI792" s="513"/>
      <c r="AJ792" s="513"/>
      <c r="AK792" s="513"/>
      <c r="AL792" s="513"/>
      <c r="AM792" s="513"/>
    </row>
    <row r="793" ht="24.0" customHeight="1">
      <c r="A793" s="516"/>
      <c r="B793" s="513"/>
      <c r="C793" s="513"/>
      <c r="D793" s="513"/>
      <c r="E793" s="516"/>
      <c r="F793" s="516"/>
      <c r="G793" s="516"/>
      <c r="H793" s="516"/>
      <c r="I793" s="513"/>
      <c r="J793" s="513"/>
      <c r="K793" s="513"/>
      <c r="L793" s="513"/>
      <c r="M793" s="513"/>
      <c r="N793" s="513"/>
      <c r="O793" s="513"/>
      <c r="P793" s="513"/>
      <c r="Q793" s="513"/>
      <c r="R793" s="513"/>
      <c r="S793" s="513"/>
      <c r="T793" s="513"/>
      <c r="U793" s="513"/>
      <c r="V793" s="513"/>
      <c r="W793" s="513"/>
      <c r="X793" s="513"/>
      <c r="Y793" s="513"/>
      <c r="Z793" s="513"/>
      <c r="AA793" s="513"/>
      <c r="AB793" s="513"/>
      <c r="AC793" s="513"/>
      <c r="AD793" s="513"/>
      <c r="AE793" s="513"/>
      <c r="AF793" s="513"/>
      <c r="AG793" s="513"/>
      <c r="AH793" s="513"/>
      <c r="AI793" s="513"/>
      <c r="AJ793" s="513"/>
      <c r="AK793" s="513"/>
      <c r="AL793" s="513"/>
      <c r="AM793" s="513"/>
    </row>
    <row r="794" ht="24.0" customHeight="1">
      <c r="A794" s="516"/>
      <c r="B794" s="513"/>
      <c r="C794" s="513"/>
      <c r="D794" s="513"/>
      <c r="E794" s="516"/>
      <c r="F794" s="516"/>
      <c r="G794" s="516"/>
      <c r="H794" s="516"/>
      <c r="I794" s="513"/>
      <c r="J794" s="513"/>
      <c r="K794" s="513"/>
      <c r="L794" s="513"/>
      <c r="M794" s="513"/>
      <c r="N794" s="513"/>
      <c r="O794" s="513"/>
      <c r="P794" s="513"/>
      <c r="Q794" s="513"/>
      <c r="R794" s="513"/>
      <c r="S794" s="513"/>
      <c r="T794" s="513"/>
      <c r="U794" s="513"/>
      <c r="V794" s="513"/>
      <c r="W794" s="513"/>
      <c r="X794" s="513"/>
      <c r="Y794" s="513"/>
      <c r="Z794" s="513"/>
      <c r="AA794" s="513"/>
      <c r="AB794" s="513"/>
      <c r="AC794" s="513"/>
      <c r="AD794" s="513"/>
      <c r="AE794" s="513"/>
      <c r="AF794" s="513"/>
      <c r="AG794" s="513"/>
      <c r="AH794" s="513"/>
      <c r="AI794" s="513"/>
      <c r="AJ794" s="513"/>
      <c r="AK794" s="513"/>
      <c r="AL794" s="513"/>
      <c r="AM794" s="513"/>
    </row>
    <row r="795" ht="24.0" customHeight="1">
      <c r="A795" s="516"/>
      <c r="B795" s="513"/>
      <c r="C795" s="513"/>
      <c r="D795" s="513"/>
      <c r="E795" s="516"/>
      <c r="F795" s="516"/>
      <c r="G795" s="516"/>
      <c r="H795" s="516"/>
      <c r="I795" s="513"/>
      <c r="J795" s="513"/>
      <c r="K795" s="513"/>
      <c r="L795" s="513"/>
      <c r="M795" s="513"/>
      <c r="N795" s="513"/>
      <c r="O795" s="513"/>
      <c r="P795" s="513"/>
      <c r="Q795" s="513"/>
      <c r="R795" s="513"/>
      <c r="S795" s="513"/>
      <c r="T795" s="513"/>
      <c r="U795" s="513"/>
      <c r="V795" s="513"/>
      <c r="W795" s="513"/>
      <c r="X795" s="513"/>
      <c r="Y795" s="513"/>
      <c r="Z795" s="513"/>
      <c r="AA795" s="513"/>
      <c r="AB795" s="513"/>
      <c r="AC795" s="513"/>
      <c r="AD795" s="513"/>
      <c r="AE795" s="513"/>
      <c r="AF795" s="513"/>
      <c r="AG795" s="513"/>
      <c r="AH795" s="513"/>
      <c r="AI795" s="513"/>
      <c r="AJ795" s="513"/>
      <c r="AK795" s="513"/>
      <c r="AL795" s="513"/>
      <c r="AM795" s="513"/>
    </row>
    <row r="796" ht="24.0" customHeight="1">
      <c r="A796" s="516"/>
      <c r="B796" s="513"/>
      <c r="C796" s="513"/>
      <c r="D796" s="513"/>
      <c r="E796" s="516"/>
      <c r="F796" s="516"/>
      <c r="G796" s="516"/>
      <c r="H796" s="516"/>
      <c r="I796" s="513"/>
      <c r="J796" s="513"/>
      <c r="K796" s="513"/>
      <c r="L796" s="513"/>
      <c r="M796" s="513"/>
      <c r="N796" s="513"/>
      <c r="O796" s="513"/>
      <c r="P796" s="513"/>
      <c r="Q796" s="513"/>
      <c r="R796" s="513"/>
      <c r="S796" s="513"/>
      <c r="T796" s="513"/>
      <c r="U796" s="513"/>
      <c r="V796" s="513"/>
      <c r="W796" s="513"/>
      <c r="X796" s="513"/>
      <c r="Y796" s="513"/>
      <c r="Z796" s="513"/>
      <c r="AA796" s="513"/>
      <c r="AB796" s="513"/>
      <c r="AC796" s="513"/>
      <c r="AD796" s="513"/>
      <c r="AE796" s="513"/>
      <c r="AF796" s="513"/>
      <c r="AG796" s="513"/>
      <c r="AH796" s="513"/>
      <c r="AI796" s="513"/>
      <c r="AJ796" s="513"/>
      <c r="AK796" s="513"/>
      <c r="AL796" s="513"/>
      <c r="AM796" s="513"/>
    </row>
    <row r="797" ht="24.0" customHeight="1">
      <c r="A797" s="516"/>
      <c r="B797" s="513"/>
      <c r="C797" s="513"/>
      <c r="D797" s="513"/>
      <c r="E797" s="516"/>
      <c r="F797" s="516"/>
      <c r="G797" s="516"/>
      <c r="H797" s="516"/>
      <c r="I797" s="513"/>
      <c r="J797" s="513"/>
      <c r="K797" s="513"/>
      <c r="L797" s="513"/>
      <c r="M797" s="513"/>
      <c r="N797" s="513"/>
      <c r="O797" s="513"/>
      <c r="P797" s="513"/>
      <c r="Q797" s="513"/>
      <c r="R797" s="513"/>
      <c r="S797" s="513"/>
      <c r="T797" s="513"/>
      <c r="U797" s="513"/>
      <c r="V797" s="513"/>
      <c r="W797" s="513"/>
      <c r="X797" s="513"/>
      <c r="Y797" s="513"/>
      <c r="Z797" s="513"/>
      <c r="AA797" s="513"/>
      <c r="AB797" s="513"/>
      <c r="AC797" s="513"/>
      <c r="AD797" s="513"/>
      <c r="AE797" s="513"/>
      <c r="AF797" s="513"/>
      <c r="AG797" s="513"/>
      <c r="AH797" s="513"/>
      <c r="AI797" s="513"/>
      <c r="AJ797" s="513"/>
      <c r="AK797" s="513"/>
      <c r="AL797" s="513"/>
      <c r="AM797" s="513"/>
    </row>
    <row r="798" ht="24.0" customHeight="1">
      <c r="A798" s="516"/>
      <c r="B798" s="513"/>
      <c r="C798" s="513"/>
      <c r="D798" s="513"/>
      <c r="E798" s="516"/>
      <c r="F798" s="516"/>
      <c r="G798" s="516"/>
      <c r="H798" s="516"/>
      <c r="I798" s="513"/>
      <c r="J798" s="513"/>
      <c r="K798" s="513"/>
      <c r="L798" s="513"/>
      <c r="M798" s="513"/>
      <c r="N798" s="513"/>
      <c r="O798" s="513"/>
      <c r="P798" s="513"/>
      <c r="Q798" s="513"/>
      <c r="R798" s="513"/>
      <c r="S798" s="513"/>
      <c r="T798" s="513"/>
      <c r="U798" s="513"/>
      <c r="V798" s="513"/>
      <c r="W798" s="513"/>
      <c r="X798" s="513"/>
      <c r="Y798" s="513"/>
      <c r="Z798" s="513"/>
      <c r="AA798" s="513"/>
      <c r="AB798" s="513"/>
      <c r="AC798" s="513"/>
      <c r="AD798" s="513"/>
      <c r="AE798" s="513"/>
      <c r="AF798" s="513"/>
      <c r="AG798" s="513"/>
      <c r="AH798" s="513"/>
      <c r="AI798" s="513"/>
      <c r="AJ798" s="513"/>
      <c r="AK798" s="513"/>
      <c r="AL798" s="513"/>
      <c r="AM798" s="513"/>
    </row>
    <row r="799" ht="24.0" customHeight="1">
      <c r="A799" s="516"/>
      <c r="B799" s="513"/>
      <c r="C799" s="513"/>
      <c r="D799" s="513"/>
      <c r="E799" s="516"/>
      <c r="F799" s="516"/>
      <c r="G799" s="516"/>
      <c r="H799" s="516"/>
      <c r="I799" s="513"/>
      <c r="J799" s="513"/>
      <c r="K799" s="513"/>
      <c r="L799" s="513"/>
      <c r="M799" s="513"/>
      <c r="N799" s="513"/>
      <c r="O799" s="513"/>
      <c r="P799" s="513"/>
      <c r="Q799" s="513"/>
      <c r="R799" s="513"/>
      <c r="S799" s="513"/>
      <c r="T799" s="513"/>
      <c r="U799" s="513"/>
      <c r="V799" s="513"/>
      <c r="W799" s="513"/>
      <c r="X799" s="513"/>
      <c r="Y799" s="513"/>
      <c r="Z799" s="513"/>
      <c r="AA799" s="513"/>
      <c r="AB799" s="513"/>
      <c r="AC799" s="513"/>
      <c r="AD799" s="513"/>
      <c r="AE799" s="513"/>
      <c r="AF799" s="513"/>
      <c r="AG799" s="513"/>
      <c r="AH799" s="513"/>
      <c r="AI799" s="513"/>
      <c r="AJ799" s="513"/>
      <c r="AK799" s="513"/>
      <c r="AL799" s="513"/>
      <c r="AM799" s="513"/>
    </row>
    <row r="800" ht="24.0" customHeight="1">
      <c r="A800" s="516"/>
      <c r="B800" s="513"/>
      <c r="C800" s="513"/>
      <c r="D800" s="513"/>
      <c r="E800" s="516"/>
      <c r="F800" s="516"/>
      <c r="G800" s="516"/>
      <c r="H800" s="516"/>
      <c r="I800" s="513"/>
      <c r="J800" s="513"/>
      <c r="K800" s="513"/>
      <c r="L800" s="513"/>
      <c r="M800" s="513"/>
      <c r="N800" s="513"/>
      <c r="O800" s="513"/>
      <c r="P800" s="513"/>
      <c r="Q800" s="513"/>
      <c r="R800" s="513"/>
      <c r="S800" s="513"/>
      <c r="T800" s="513"/>
      <c r="U800" s="513"/>
      <c r="V800" s="513"/>
      <c r="W800" s="513"/>
      <c r="X800" s="513"/>
      <c r="Y800" s="513"/>
      <c r="Z800" s="513"/>
      <c r="AA800" s="513"/>
      <c r="AB800" s="513"/>
      <c r="AC800" s="513"/>
      <c r="AD800" s="513"/>
      <c r="AE800" s="513"/>
      <c r="AF800" s="513"/>
      <c r="AG800" s="513"/>
      <c r="AH800" s="513"/>
      <c r="AI800" s="513"/>
      <c r="AJ800" s="513"/>
      <c r="AK800" s="513"/>
      <c r="AL800" s="513"/>
      <c r="AM800" s="513"/>
    </row>
    <row r="801" ht="24.0" customHeight="1">
      <c r="A801" s="516"/>
      <c r="B801" s="513"/>
      <c r="C801" s="513"/>
      <c r="D801" s="513"/>
      <c r="E801" s="516"/>
      <c r="F801" s="516"/>
      <c r="G801" s="516"/>
      <c r="H801" s="516"/>
      <c r="I801" s="513"/>
      <c r="J801" s="513"/>
      <c r="K801" s="513"/>
      <c r="L801" s="513"/>
      <c r="M801" s="513"/>
      <c r="N801" s="513"/>
      <c r="O801" s="513"/>
      <c r="P801" s="513"/>
      <c r="Q801" s="513"/>
      <c r="R801" s="513"/>
      <c r="S801" s="513"/>
      <c r="T801" s="513"/>
      <c r="U801" s="513"/>
      <c r="V801" s="513"/>
      <c r="W801" s="513"/>
      <c r="X801" s="513"/>
      <c r="Y801" s="513"/>
      <c r="Z801" s="513"/>
      <c r="AA801" s="513"/>
      <c r="AB801" s="513"/>
      <c r="AC801" s="513"/>
      <c r="AD801" s="513"/>
      <c r="AE801" s="513"/>
      <c r="AF801" s="513"/>
      <c r="AG801" s="513"/>
      <c r="AH801" s="513"/>
      <c r="AI801" s="513"/>
      <c r="AJ801" s="513"/>
      <c r="AK801" s="513"/>
      <c r="AL801" s="513"/>
      <c r="AM801" s="513"/>
    </row>
    <row r="802" ht="24.0" customHeight="1">
      <c r="A802" s="516"/>
      <c r="B802" s="513"/>
      <c r="C802" s="513"/>
      <c r="D802" s="513"/>
      <c r="E802" s="516"/>
      <c r="F802" s="516"/>
      <c r="G802" s="516"/>
      <c r="H802" s="516"/>
      <c r="I802" s="513"/>
      <c r="J802" s="513"/>
      <c r="K802" s="513"/>
      <c r="L802" s="513"/>
      <c r="M802" s="513"/>
      <c r="N802" s="513"/>
      <c r="O802" s="513"/>
      <c r="P802" s="513"/>
      <c r="Q802" s="513"/>
      <c r="R802" s="513"/>
      <c r="S802" s="513"/>
      <c r="T802" s="513"/>
      <c r="U802" s="513"/>
      <c r="V802" s="513"/>
      <c r="W802" s="513"/>
      <c r="X802" s="513"/>
      <c r="Y802" s="513"/>
      <c r="Z802" s="513"/>
      <c r="AA802" s="513"/>
      <c r="AB802" s="513"/>
      <c r="AC802" s="513"/>
      <c r="AD802" s="513"/>
      <c r="AE802" s="513"/>
      <c r="AF802" s="513"/>
      <c r="AG802" s="513"/>
      <c r="AH802" s="513"/>
      <c r="AI802" s="513"/>
      <c r="AJ802" s="513"/>
      <c r="AK802" s="513"/>
      <c r="AL802" s="513"/>
      <c r="AM802" s="513"/>
    </row>
    <row r="803" ht="24.0" customHeight="1">
      <c r="A803" s="516"/>
      <c r="B803" s="513"/>
      <c r="C803" s="513"/>
      <c r="D803" s="513"/>
      <c r="E803" s="516"/>
      <c r="F803" s="516"/>
      <c r="G803" s="516"/>
      <c r="H803" s="516"/>
      <c r="I803" s="513"/>
      <c r="J803" s="513"/>
      <c r="K803" s="513"/>
      <c r="L803" s="513"/>
      <c r="M803" s="513"/>
      <c r="N803" s="513"/>
      <c r="O803" s="513"/>
      <c r="P803" s="513"/>
      <c r="Q803" s="513"/>
      <c r="R803" s="513"/>
      <c r="S803" s="513"/>
      <c r="T803" s="513"/>
      <c r="U803" s="513"/>
      <c r="V803" s="513"/>
      <c r="W803" s="513"/>
      <c r="X803" s="513"/>
      <c r="Y803" s="513"/>
      <c r="Z803" s="513"/>
      <c r="AA803" s="513"/>
      <c r="AB803" s="513"/>
      <c r="AC803" s="513"/>
      <c r="AD803" s="513"/>
      <c r="AE803" s="513"/>
      <c r="AF803" s="513"/>
      <c r="AG803" s="513"/>
      <c r="AH803" s="513"/>
      <c r="AI803" s="513"/>
      <c r="AJ803" s="513"/>
      <c r="AK803" s="513"/>
      <c r="AL803" s="513"/>
      <c r="AM803" s="513"/>
    </row>
    <row r="804" ht="24.0" customHeight="1">
      <c r="A804" s="516"/>
      <c r="B804" s="513"/>
      <c r="C804" s="513"/>
      <c r="D804" s="513"/>
      <c r="E804" s="516"/>
      <c r="F804" s="516"/>
      <c r="G804" s="516"/>
      <c r="H804" s="516"/>
      <c r="I804" s="513"/>
      <c r="J804" s="513"/>
      <c r="K804" s="513"/>
      <c r="L804" s="513"/>
      <c r="M804" s="513"/>
      <c r="N804" s="513"/>
      <c r="O804" s="513"/>
      <c r="P804" s="513"/>
      <c r="Q804" s="513"/>
      <c r="R804" s="513"/>
      <c r="S804" s="513"/>
      <c r="T804" s="513"/>
      <c r="U804" s="513"/>
      <c r="V804" s="513"/>
      <c r="W804" s="513"/>
      <c r="X804" s="513"/>
      <c r="Y804" s="513"/>
      <c r="Z804" s="513"/>
      <c r="AA804" s="513"/>
      <c r="AB804" s="513"/>
      <c r="AC804" s="513"/>
      <c r="AD804" s="513"/>
      <c r="AE804" s="513"/>
      <c r="AF804" s="513"/>
      <c r="AG804" s="513"/>
      <c r="AH804" s="513"/>
      <c r="AI804" s="513"/>
      <c r="AJ804" s="513"/>
      <c r="AK804" s="513"/>
      <c r="AL804" s="513"/>
      <c r="AM804" s="513"/>
    </row>
    <row r="805" ht="24.0" customHeight="1">
      <c r="A805" s="516"/>
      <c r="B805" s="513"/>
      <c r="C805" s="513"/>
      <c r="D805" s="513"/>
      <c r="E805" s="516"/>
      <c r="F805" s="516"/>
      <c r="G805" s="516"/>
      <c r="H805" s="516"/>
      <c r="I805" s="513"/>
      <c r="J805" s="513"/>
      <c r="K805" s="513"/>
      <c r="L805" s="513"/>
      <c r="M805" s="513"/>
      <c r="N805" s="513"/>
      <c r="O805" s="513"/>
      <c r="P805" s="513"/>
      <c r="Q805" s="513"/>
      <c r="R805" s="513"/>
      <c r="S805" s="513"/>
      <c r="T805" s="513"/>
      <c r="U805" s="513"/>
      <c r="V805" s="513"/>
      <c r="W805" s="513"/>
      <c r="X805" s="513"/>
      <c r="Y805" s="513"/>
      <c r="Z805" s="513"/>
      <c r="AA805" s="513"/>
      <c r="AB805" s="513"/>
      <c r="AC805" s="513"/>
      <c r="AD805" s="513"/>
      <c r="AE805" s="513"/>
      <c r="AF805" s="513"/>
      <c r="AG805" s="513"/>
      <c r="AH805" s="513"/>
      <c r="AI805" s="513"/>
      <c r="AJ805" s="513"/>
      <c r="AK805" s="513"/>
      <c r="AL805" s="513"/>
      <c r="AM805" s="513"/>
    </row>
    <row r="806" ht="24.0" customHeight="1">
      <c r="A806" s="516"/>
      <c r="B806" s="513"/>
      <c r="C806" s="513"/>
      <c r="D806" s="513"/>
      <c r="E806" s="516"/>
      <c r="F806" s="516"/>
      <c r="G806" s="516"/>
      <c r="H806" s="516"/>
      <c r="I806" s="513"/>
      <c r="J806" s="513"/>
      <c r="K806" s="513"/>
      <c r="L806" s="513"/>
      <c r="M806" s="513"/>
      <c r="N806" s="513"/>
      <c r="O806" s="513"/>
      <c r="P806" s="513"/>
      <c r="Q806" s="513"/>
      <c r="R806" s="513"/>
      <c r="S806" s="513"/>
      <c r="T806" s="513"/>
      <c r="U806" s="513"/>
      <c r="V806" s="513"/>
      <c r="W806" s="513"/>
      <c r="X806" s="513"/>
      <c r="Y806" s="513"/>
      <c r="Z806" s="513"/>
      <c r="AA806" s="513"/>
      <c r="AB806" s="513"/>
      <c r="AC806" s="513"/>
      <c r="AD806" s="513"/>
      <c r="AE806" s="513"/>
      <c r="AF806" s="513"/>
      <c r="AG806" s="513"/>
      <c r="AH806" s="513"/>
      <c r="AI806" s="513"/>
      <c r="AJ806" s="513"/>
      <c r="AK806" s="513"/>
      <c r="AL806" s="513"/>
      <c r="AM806" s="513"/>
    </row>
    <row r="807" ht="24.0" customHeight="1">
      <c r="A807" s="516"/>
      <c r="B807" s="513"/>
      <c r="C807" s="513"/>
      <c r="D807" s="513"/>
      <c r="E807" s="516"/>
      <c r="F807" s="516"/>
      <c r="G807" s="516"/>
      <c r="H807" s="516"/>
      <c r="I807" s="513"/>
      <c r="J807" s="513"/>
      <c r="K807" s="513"/>
      <c r="L807" s="513"/>
      <c r="M807" s="513"/>
      <c r="N807" s="513"/>
      <c r="O807" s="513"/>
      <c r="P807" s="513"/>
      <c r="Q807" s="513"/>
      <c r="R807" s="513"/>
      <c r="S807" s="513"/>
      <c r="T807" s="513"/>
      <c r="U807" s="513"/>
      <c r="V807" s="513"/>
      <c r="W807" s="513"/>
      <c r="X807" s="513"/>
      <c r="Y807" s="513"/>
      <c r="Z807" s="513"/>
      <c r="AA807" s="513"/>
      <c r="AB807" s="513"/>
      <c r="AC807" s="513"/>
      <c r="AD807" s="513"/>
      <c r="AE807" s="513"/>
      <c r="AF807" s="513"/>
      <c r="AG807" s="513"/>
      <c r="AH807" s="513"/>
      <c r="AI807" s="513"/>
      <c r="AJ807" s="513"/>
      <c r="AK807" s="513"/>
      <c r="AL807" s="513"/>
      <c r="AM807" s="513"/>
    </row>
    <row r="808" ht="24.0" customHeight="1">
      <c r="A808" s="516"/>
      <c r="B808" s="513"/>
      <c r="C808" s="513"/>
      <c r="D808" s="513"/>
      <c r="E808" s="516"/>
      <c r="F808" s="516"/>
      <c r="G808" s="516"/>
      <c r="H808" s="516"/>
      <c r="I808" s="513"/>
      <c r="J808" s="513"/>
      <c r="K808" s="513"/>
      <c r="L808" s="513"/>
      <c r="M808" s="513"/>
      <c r="N808" s="513"/>
      <c r="O808" s="513"/>
      <c r="P808" s="513"/>
      <c r="Q808" s="513"/>
      <c r="R808" s="513"/>
      <c r="S808" s="513"/>
      <c r="T808" s="513"/>
      <c r="U808" s="513"/>
      <c r="V808" s="513"/>
      <c r="W808" s="513"/>
      <c r="X808" s="513"/>
      <c r="Y808" s="513"/>
      <c r="Z808" s="513"/>
      <c r="AA808" s="513"/>
      <c r="AB808" s="513"/>
      <c r="AC808" s="513"/>
      <c r="AD808" s="513"/>
      <c r="AE808" s="513"/>
      <c r="AF808" s="513"/>
      <c r="AG808" s="513"/>
      <c r="AH808" s="513"/>
      <c r="AI808" s="513"/>
      <c r="AJ808" s="513"/>
      <c r="AK808" s="513"/>
      <c r="AL808" s="513"/>
      <c r="AM808" s="513"/>
    </row>
    <row r="809" ht="24.0" customHeight="1">
      <c r="A809" s="516"/>
      <c r="B809" s="513"/>
      <c r="C809" s="513"/>
      <c r="D809" s="513"/>
      <c r="E809" s="516"/>
      <c r="F809" s="516"/>
      <c r="G809" s="516"/>
      <c r="H809" s="516"/>
      <c r="I809" s="513"/>
      <c r="J809" s="513"/>
      <c r="K809" s="513"/>
      <c r="L809" s="513"/>
      <c r="M809" s="513"/>
      <c r="N809" s="513"/>
      <c r="O809" s="513"/>
      <c r="P809" s="513"/>
      <c r="Q809" s="513"/>
      <c r="R809" s="513"/>
      <c r="S809" s="513"/>
      <c r="T809" s="513"/>
      <c r="U809" s="513"/>
      <c r="V809" s="513"/>
      <c r="W809" s="513"/>
      <c r="X809" s="513"/>
      <c r="Y809" s="513"/>
      <c r="Z809" s="513"/>
      <c r="AA809" s="513"/>
      <c r="AB809" s="513"/>
      <c r="AC809" s="513"/>
      <c r="AD809" s="513"/>
      <c r="AE809" s="513"/>
      <c r="AF809" s="513"/>
      <c r="AG809" s="513"/>
      <c r="AH809" s="513"/>
      <c r="AI809" s="513"/>
      <c r="AJ809" s="513"/>
      <c r="AK809" s="513"/>
      <c r="AL809" s="513"/>
      <c r="AM809" s="513"/>
    </row>
    <row r="810" ht="24.0" customHeight="1">
      <c r="A810" s="516"/>
      <c r="B810" s="513"/>
      <c r="C810" s="513"/>
      <c r="D810" s="513"/>
      <c r="E810" s="516"/>
      <c r="F810" s="516"/>
      <c r="G810" s="516"/>
      <c r="H810" s="516"/>
      <c r="I810" s="513"/>
      <c r="J810" s="513"/>
      <c r="K810" s="513"/>
      <c r="L810" s="513"/>
      <c r="M810" s="513"/>
      <c r="N810" s="513"/>
      <c r="O810" s="513"/>
      <c r="P810" s="513"/>
      <c r="Q810" s="513"/>
      <c r="R810" s="513"/>
      <c r="S810" s="513"/>
      <c r="T810" s="513"/>
      <c r="U810" s="513"/>
      <c r="V810" s="513"/>
      <c r="W810" s="513"/>
      <c r="X810" s="513"/>
      <c r="Y810" s="513"/>
      <c r="Z810" s="513"/>
      <c r="AA810" s="513"/>
      <c r="AB810" s="513"/>
      <c r="AC810" s="513"/>
      <c r="AD810" s="513"/>
      <c r="AE810" s="513"/>
      <c r="AF810" s="513"/>
      <c r="AG810" s="513"/>
      <c r="AH810" s="513"/>
      <c r="AI810" s="513"/>
      <c r="AJ810" s="513"/>
      <c r="AK810" s="513"/>
      <c r="AL810" s="513"/>
      <c r="AM810" s="513"/>
    </row>
    <row r="811" ht="24.0" customHeight="1">
      <c r="A811" s="516"/>
      <c r="B811" s="513"/>
      <c r="C811" s="513"/>
      <c r="D811" s="513"/>
      <c r="E811" s="516"/>
      <c r="F811" s="516"/>
      <c r="G811" s="516"/>
      <c r="H811" s="516"/>
      <c r="I811" s="513"/>
      <c r="J811" s="513"/>
      <c r="K811" s="513"/>
      <c r="L811" s="513"/>
      <c r="M811" s="513"/>
      <c r="N811" s="513"/>
      <c r="O811" s="513"/>
      <c r="P811" s="513"/>
      <c r="Q811" s="513"/>
      <c r="R811" s="513"/>
      <c r="S811" s="513"/>
      <c r="T811" s="513"/>
      <c r="U811" s="513"/>
      <c r="V811" s="513"/>
      <c r="W811" s="513"/>
      <c r="X811" s="513"/>
      <c r="Y811" s="513"/>
      <c r="Z811" s="513"/>
      <c r="AA811" s="513"/>
      <c r="AB811" s="513"/>
      <c r="AC811" s="513"/>
      <c r="AD811" s="513"/>
      <c r="AE811" s="513"/>
      <c r="AF811" s="513"/>
      <c r="AG811" s="513"/>
      <c r="AH811" s="513"/>
      <c r="AI811" s="513"/>
      <c r="AJ811" s="513"/>
      <c r="AK811" s="513"/>
      <c r="AL811" s="513"/>
      <c r="AM811" s="513"/>
    </row>
    <row r="812" ht="24.0" customHeight="1">
      <c r="A812" s="516"/>
      <c r="B812" s="513"/>
      <c r="C812" s="513"/>
      <c r="D812" s="513"/>
      <c r="E812" s="516"/>
      <c r="F812" s="516"/>
      <c r="G812" s="516"/>
      <c r="H812" s="516"/>
      <c r="I812" s="513"/>
      <c r="J812" s="513"/>
      <c r="K812" s="513"/>
      <c r="L812" s="513"/>
      <c r="M812" s="513"/>
      <c r="N812" s="513"/>
      <c r="O812" s="513"/>
      <c r="P812" s="513"/>
      <c r="Q812" s="513"/>
      <c r="R812" s="513"/>
      <c r="S812" s="513"/>
      <c r="T812" s="513"/>
      <c r="U812" s="513"/>
      <c r="V812" s="513"/>
      <c r="W812" s="513"/>
      <c r="X812" s="513"/>
      <c r="Y812" s="513"/>
      <c r="Z812" s="513"/>
      <c r="AA812" s="513"/>
      <c r="AB812" s="513"/>
      <c r="AC812" s="513"/>
      <c r="AD812" s="513"/>
      <c r="AE812" s="513"/>
      <c r="AF812" s="513"/>
      <c r="AG812" s="513"/>
      <c r="AH812" s="513"/>
      <c r="AI812" s="513"/>
      <c r="AJ812" s="513"/>
      <c r="AK812" s="513"/>
      <c r="AL812" s="513"/>
      <c r="AM812" s="513"/>
    </row>
    <row r="813" ht="24.0" customHeight="1">
      <c r="A813" s="516"/>
      <c r="B813" s="513"/>
      <c r="C813" s="513"/>
      <c r="D813" s="513"/>
      <c r="E813" s="516"/>
      <c r="F813" s="516"/>
      <c r="G813" s="516"/>
      <c r="H813" s="516"/>
      <c r="I813" s="513"/>
      <c r="J813" s="513"/>
      <c r="K813" s="513"/>
      <c r="L813" s="513"/>
      <c r="M813" s="513"/>
      <c r="N813" s="513"/>
      <c r="O813" s="513"/>
      <c r="P813" s="513"/>
      <c r="Q813" s="513"/>
      <c r="R813" s="513"/>
      <c r="S813" s="513"/>
      <c r="T813" s="513"/>
      <c r="U813" s="513"/>
      <c r="V813" s="513"/>
      <c r="W813" s="513"/>
      <c r="X813" s="513"/>
      <c r="Y813" s="513"/>
      <c r="Z813" s="513"/>
      <c r="AA813" s="513"/>
      <c r="AB813" s="513"/>
      <c r="AC813" s="513"/>
      <c r="AD813" s="513"/>
      <c r="AE813" s="513"/>
      <c r="AF813" s="513"/>
      <c r="AG813" s="513"/>
      <c r="AH813" s="513"/>
      <c r="AI813" s="513"/>
      <c r="AJ813" s="513"/>
      <c r="AK813" s="513"/>
      <c r="AL813" s="513"/>
      <c r="AM813" s="513"/>
    </row>
    <row r="814" ht="24.0" customHeight="1">
      <c r="A814" s="516"/>
      <c r="B814" s="513"/>
      <c r="C814" s="513"/>
      <c r="D814" s="513"/>
      <c r="E814" s="516"/>
      <c r="F814" s="516"/>
      <c r="G814" s="516"/>
      <c r="H814" s="516"/>
      <c r="I814" s="513"/>
      <c r="J814" s="513"/>
      <c r="K814" s="513"/>
      <c r="L814" s="513"/>
      <c r="M814" s="513"/>
      <c r="N814" s="513"/>
      <c r="O814" s="513"/>
      <c r="P814" s="513"/>
      <c r="Q814" s="513"/>
      <c r="R814" s="513"/>
      <c r="S814" s="513"/>
      <c r="T814" s="513"/>
      <c r="U814" s="513"/>
      <c r="V814" s="513"/>
      <c r="W814" s="513"/>
      <c r="X814" s="513"/>
      <c r="Y814" s="513"/>
      <c r="Z814" s="513"/>
      <c r="AA814" s="513"/>
      <c r="AB814" s="513"/>
      <c r="AC814" s="513"/>
      <c r="AD814" s="513"/>
      <c r="AE814" s="513"/>
      <c r="AF814" s="513"/>
      <c r="AG814" s="513"/>
      <c r="AH814" s="513"/>
      <c r="AI814" s="513"/>
      <c r="AJ814" s="513"/>
      <c r="AK814" s="513"/>
      <c r="AL814" s="513"/>
      <c r="AM814" s="513"/>
    </row>
    <row r="815" ht="24.0" customHeight="1">
      <c r="A815" s="516"/>
      <c r="B815" s="513"/>
      <c r="C815" s="513"/>
      <c r="D815" s="513"/>
      <c r="E815" s="516"/>
      <c r="F815" s="516"/>
      <c r="G815" s="516"/>
      <c r="H815" s="516"/>
      <c r="I815" s="513"/>
      <c r="J815" s="513"/>
      <c r="K815" s="513"/>
      <c r="L815" s="513"/>
      <c r="M815" s="513"/>
      <c r="N815" s="513"/>
      <c r="O815" s="513"/>
      <c r="P815" s="513"/>
      <c r="Q815" s="513"/>
      <c r="R815" s="513"/>
      <c r="S815" s="513"/>
      <c r="T815" s="513"/>
      <c r="U815" s="513"/>
      <c r="V815" s="513"/>
      <c r="W815" s="513"/>
      <c r="X815" s="513"/>
      <c r="Y815" s="513"/>
      <c r="Z815" s="513"/>
      <c r="AA815" s="513"/>
      <c r="AB815" s="513"/>
      <c r="AC815" s="513"/>
      <c r="AD815" s="513"/>
      <c r="AE815" s="513"/>
      <c r="AF815" s="513"/>
      <c r="AG815" s="513"/>
      <c r="AH815" s="513"/>
      <c r="AI815" s="513"/>
      <c r="AJ815" s="513"/>
      <c r="AK815" s="513"/>
      <c r="AL815" s="513"/>
      <c r="AM815" s="513"/>
    </row>
    <row r="816" ht="24.0" customHeight="1">
      <c r="A816" s="516"/>
      <c r="B816" s="513"/>
      <c r="C816" s="513"/>
      <c r="D816" s="513"/>
      <c r="E816" s="516"/>
      <c r="F816" s="516"/>
      <c r="G816" s="516"/>
      <c r="H816" s="516"/>
      <c r="I816" s="513"/>
      <c r="J816" s="513"/>
      <c r="K816" s="513"/>
      <c r="L816" s="513"/>
      <c r="M816" s="513"/>
      <c r="N816" s="513"/>
      <c r="O816" s="513"/>
      <c r="P816" s="513"/>
      <c r="Q816" s="513"/>
      <c r="R816" s="513"/>
      <c r="S816" s="513"/>
      <c r="T816" s="513"/>
      <c r="U816" s="513"/>
      <c r="V816" s="513"/>
      <c r="W816" s="513"/>
      <c r="X816" s="513"/>
      <c r="Y816" s="513"/>
      <c r="Z816" s="513"/>
      <c r="AA816" s="513"/>
      <c r="AB816" s="513"/>
      <c r="AC816" s="513"/>
      <c r="AD816" s="513"/>
      <c r="AE816" s="513"/>
      <c r="AF816" s="513"/>
      <c r="AG816" s="513"/>
      <c r="AH816" s="513"/>
      <c r="AI816" s="513"/>
      <c r="AJ816" s="513"/>
      <c r="AK816" s="513"/>
      <c r="AL816" s="513"/>
      <c r="AM816" s="513"/>
    </row>
    <row r="817" ht="24.0" customHeight="1">
      <c r="A817" s="516"/>
      <c r="B817" s="513"/>
      <c r="C817" s="513"/>
      <c r="D817" s="513"/>
      <c r="E817" s="516"/>
      <c r="F817" s="516"/>
      <c r="G817" s="516"/>
      <c r="H817" s="516"/>
      <c r="I817" s="513"/>
      <c r="J817" s="513"/>
      <c r="K817" s="513"/>
      <c r="L817" s="513"/>
      <c r="M817" s="513"/>
      <c r="N817" s="513"/>
      <c r="O817" s="513"/>
      <c r="P817" s="513"/>
      <c r="Q817" s="513"/>
      <c r="R817" s="513"/>
      <c r="S817" s="513"/>
      <c r="T817" s="513"/>
      <c r="U817" s="513"/>
      <c r="V817" s="513"/>
      <c r="W817" s="513"/>
      <c r="X817" s="513"/>
      <c r="Y817" s="513"/>
      <c r="Z817" s="513"/>
      <c r="AA817" s="513"/>
      <c r="AB817" s="513"/>
      <c r="AC817" s="513"/>
      <c r="AD817" s="513"/>
      <c r="AE817" s="513"/>
      <c r="AF817" s="513"/>
      <c r="AG817" s="513"/>
      <c r="AH817" s="513"/>
      <c r="AI817" s="513"/>
      <c r="AJ817" s="513"/>
      <c r="AK817" s="513"/>
      <c r="AL817" s="513"/>
      <c r="AM817" s="513"/>
    </row>
    <row r="818" ht="24.0" customHeight="1">
      <c r="A818" s="516"/>
      <c r="B818" s="513"/>
      <c r="C818" s="513"/>
      <c r="D818" s="513"/>
      <c r="E818" s="516"/>
      <c r="F818" s="516"/>
      <c r="G818" s="516"/>
      <c r="H818" s="516"/>
      <c r="I818" s="513"/>
      <c r="J818" s="513"/>
      <c r="K818" s="513"/>
      <c r="L818" s="513"/>
      <c r="M818" s="513"/>
      <c r="N818" s="513"/>
      <c r="O818" s="513"/>
      <c r="P818" s="513"/>
      <c r="Q818" s="513"/>
      <c r="R818" s="513"/>
      <c r="S818" s="513"/>
      <c r="T818" s="513"/>
      <c r="U818" s="513"/>
      <c r="V818" s="513"/>
      <c r="W818" s="513"/>
      <c r="X818" s="513"/>
      <c r="Y818" s="513"/>
      <c r="Z818" s="513"/>
      <c r="AA818" s="513"/>
      <c r="AB818" s="513"/>
      <c r="AC818" s="513"/>
      <c r="AD818" s="513"/>
      <c r="AE818" s="513"/>
      <c r="AF818" s="513"/>
      <c r="AG818" s="513"/>
      <c r="AH818" s="513"/>
      <c r="AI818" s="513"/>
      <c r="AJ818" s="513"/>
      <c r="AK818" s="513"/>
      <c r="AL818" s="513"/>
      <c r="AM818" s="513"/>
    </row>
    <row r="819" ht="24.0" customHeight="1">
      <c r="A819" s="516"/>
      <c r="B819" s="513"/>
      <c r="C819" s="513"/>
      <c r="D819" s="513"/>
      <c r="E819" s="516"/>
      <c r="F819" s="516"/>
      <c r="G819" s="516"/>
      <c r="H819" s="516"/>
      <c r="I819" s="513"/>
      <c r="J819" s="513"/>
      <c r="K819" s="513"/>
      <c r="L819" s="513"/>
      <c r="M819" s="513"/>
      <c r="N819" s="513"/>
      <c r="O819" s="513"/>
      <c r="P819" s="513"/>
      <c r="Q819" s="513"/>
      <c r="R819" s="513"/>
      <c r="S819" s="513"/>
      <c r="T819" s="513"/>
      <c r="U819" s="513"/>
      <c r="V819" s="513"/>
      <c r="W819" s="513"/>
      <c r="X819" s="513"/>
      <c r="Y819" s="513"/>
      <c r="Z819" s="513"/>
      <c r="AA819" s="513"/>
      <c r="AB819" s="513"/>
      <c r="AC819" s="513"/>
      <c r="AD819" s="513"/>
      <c r="AE819" s="513"/>
      <c r="AF819" s="513"/>
      <c r="AG819" s="513"/>
      <c r="AH819" s="513"/>
      <c r="AI819" s="513"/>
      <c r="AJ819" s="513"/>
      <c r="AK819" s="513"/>
      <c r="AL819" s="513"/>
      <c r="AM819" s="513"/>
    </row>
    <row r="820" ht="24.0" customHeight="1">
      <c r="A820" s="516"/>
      <c r="B820" s="513"/>
      <c r="C820" s="513"/>
      <c r="D820" s="513"/>
      <c r="E820" s="516"/>
      <c r="F820" s="516"/>
      <c r="G820" s="516"/>
      <c r="H820" s="516"/>
      <c r="I820" s="513"/>
      <c r="J820" s="513"/>
      <c r="K820" s="513"/>
      <c r="L820" s="513"/>
      <c r="M820" s="513"/>
      <c r="N820" s="513"/>
      <c r="O820" s="513"/>
      <c r="P820" s="513"/>
      <c r="Q820" s="513"/>
      <c r="R820" s="513"/>
      <c r="S820" s="513"/>
      <c r="T820" s="513"/>
      <c r="U820" s="513"/>
      <c r="V820" s="513"/>
      <c r="W820" s="513"/>
      <c r="X820" s="513"/>
      <c r="Y820" s="513"/>
      <c r="Z820" s="513"/>
      <c r="AA820" s="513"/>
      <c r="AB820" s="513"/>
      <c r="AC820" s="513"/>
      <c r="AD820" s="513"/>
      <c r="AE820" s="513"/>
      <c r="AF820" s="513"/>
      <c r="AG820" s="513"/>
      <c r="AH820" s="513"/>
      <c r="AI820" s="513"/>
      <c r="AJ820" s="513"/>
      <c r="AK820" s="513"/>
      <c r="AL820" s="513"/>
      <c r="AM820" s="513"/>
    </row>
    <row r="821" ht="24.0" customHeight="1">
      <c r="A821" s="516"/>
      <c r="B821" s="513"/>
      <c r="C821" s="513"/>
      <c r="D821" s="513"/>
      <c r="E821" s="516"/>
      <c r="F821" s="516"/>
      <c r="G821" s="516"/>
      <c r="H821" s="516"/>
      <c r="I821" s="513"/>
      <c r="J821" s="513"/>
      <c r="K821" s="513"/>
      <c r="L821" s="513"/>
      <c r="M821" s="513"/>
      <c r="N821" s="513"/>
      <c r="O821" s="513"/>
      <c r="P821" s="513"/>
      <c r="Q821" s="513"/>
      <c r="R821" s="513"/>
      <c r="S821" s="513"/>
      <c r="T821" s="513"/>
      <c r="U821" s="513"/>
      <c r="V821" s="513"/>
      <c r="W821" s="513"/>
      <c r="X821" s="513"/>
      <c r="Y821" s="513"/>
      <c r="Z821" s="513"/>
      <c r="AA821" s="513"/>
      <c r="AB821" s="513"/>
      <c r="AC821" s="513"/>
      <c r="AD821" s="513"/>
      <c r="AE821" s="513"/>
      <c r="AF821" s="513"/>
      <c r="AG821" s="513"/>
      <c r="AH821" s="513"/>
      <c r="AI821" s="513"/>
      <c r="AJ821" s="513"/>
      <c r="AK821" s="513"/>
      <c r="AL821" s="513"/>
      <c r="AM821" s="513"/>
    </row>
    <row r="822" ht="24.0" customHeight="1">
      <c r="A822" s="516"/>
      <c r="B822" s="513"/>
      <c r="C822" s="513"/>
      <c r="D822" s="513"/>
      <c r="E822" s="516"/>
      <c r="F822" s="516"/>
      <c r="G822" s="516"/>
      <c r="H822" s="516"/>
      <c r="I822" s="513"/>
      <c r="J822" s="513"/>
      <c r="K822" s="513"/>
      <c r="L822" s="513"/>
      <c r="M822" s="513"/>
      <c r="N822" s="513"/>
      <c r="O822" s="513"/>
      <c r="P822" s="513"/>
      <c r="Q822" s="513"/>
      <c r="R822" s="513"/>
      <c r="S822" s="513"/>
      <c r="T822" s="513"/>
      <c r="U822" s="513"/>
      <c r="V822" s="513"/>
      <c r="W822" s="513"/>
      <c r="X822" s="513"/>
      <c r="Y822" s="513"/>
      <c r="Z822" s="513"/>
      <c r="AA822" s="513"/>
      <c r="AB822" s="513"/>
      <c r="AC822" s="513"/>
      <c r="AD822" s="513"/>
      <c r="AE822" s="513"/>
      <c r="AF822" s="513"/>
      <c r="AG822" s="513"/>
      <c r="AH822" s="513"/>
      <c r="AI822" s="513"/>
      <c r="AJ822" s="513"/>
      <c r="AK822" s="513"/>
      <c r="AL822" s="513"/>
      <c r="AM822" s="513"/>
    </row>
    <row r="823" ht="24.0" customHeight="1">
      <c r="A823" s="516"/>
      <c r="B823" s="513"/>
      <c r="C823" s="513"/>
      <c r="D823" s="513"/>
      <c r="E823" s="516"/>
      <c r="F823" s="516"/>
      <c r="G823" s="516"/>
      <c r="H823" s="516"/>
      <c r="I823" s="513"/>
      <c r="J823" s="513"/>
      <c r="K823" s="513"/>
      <c r="L823" s="513"/>
      <c r="M823" s="513"/>
      <c r="N823" s="513"/>
      <c r="O823" s="513"/>
      <c r="P823" s="513"/>
      <c r="Q823" s="513"/>
      <c r="R823" s="513"/>
      <c r="S823" s="513"/>
      <c r="T823" s="513"/>
      <c r="U823" s="513"/>
      <c r="V823" s="513"/>
      <c r="W823" s="513"/>
      <c r="X823" s="513"/>
      <c r="Y823" s="513"/>
      <c r="Z823" s="513"/>
      <c r="AA823" s="513"/>
      <c r="AB823" s="513"/>
      <c r="AC823" s="513"/>
      <c r="AD823" s="513"/>
      <c r="AE823" s="513"/>
      <c r="AF823" s="513"/>
      <c r="AG823" s="513"/>
      <c r="AH823" s="513"/>
      <c r="AI823" s="513"/>
      <c r="AJ823" s="513"/>
      <c r="AK823" s="513"/>
      <c r="AL823" s="513"/>
      <c r="AM823" s="513"/>
    </row>
    <row r="824" ht="24.0" customHeight="1">
      <c r="A824" s="516"/>
      <c r="B824" s="513"/>
      <c r="C824" s="513"/>
      <c r="D824" s="513"/>
      <c r="E824" s="516"/>
      <c r="F824" s="516"/>
      <c r="G824" s="516"/>
      <c r="H824" s="516"/>
      <c r="I824" s="513"/>
      <c r="J824" s="513"/>
      <c r="K824" s="513"/>
      <c r="L824" s="513"/>
      <c r="M824" s="513"/>
      <c r="N824" s="513"/>
      <c r="O824" s="513"/>
      <c r="P824" s="513"/>
      <c r="Q824" s="513"/>
      <c r="R824" s="513"/>
      <c r="S824" s="513"/>
      <c r="T824" s="513"/>
      <c r="U824" s="513"/>
      <c r="V824" s="513"/>
      <c r="W824" s="513"/>
      <c r="X824" s="513"/>
      <c r="Y824" s="513"/>
      <c r="Z824" s="513"/>
      <c r="AA824" s="513"/>
      <c r="AB824" s="513"/>
      <c r="AC824" s="513"/>
      <c r="AD824" s="513"/>
      <c r="AE824" s="513"/>
      <c r="AF824" s="513"/>
      <c r="AG824" s="513"/>
      <c r="AH824" s="513"/>
      <c r="AI824" s="513"/>
      <c r="AJ824" s="513"/>
      <c r="AK824" s="513"/>
      <c r="AL824" s="513"/>
      <c r="AM824" s="513"/>
    </row>
    <row r="825" ht="24.0" customHeight="1">
      <c r="A825" s="516"/>
      <c r="B825" s="513"/>
      <c r="C825" s="513"/>
      <c r="D825" s="513"/>
      <c r="E825" s="516"/>
      <c r="F825" s="516"/>
      <c r="G825" s="516"/>
      <c r="H825" s="516"/>
      <c r="I825" s="513"/>
      <c r="J825" s="513"/>
      <c r="K825" s="513"/>
      <c r="L825" s="513"/>
      <c r="M825" s="513"/>
      <c r="N825" s="513"/>
      <c r="O825" s="513"/>
      <c r="P825" s="513"/>
      <c r="Q825" s="513"/>
      <c r="R825" s="513"/>
      <c r="S825" s="513"/>
      <c r="T825" s="513"/>
      <c r="U825" s="513"/>
      <c r="V825" s="513"/>
      <c r="W825" s="513"/>
      <c r="X825" s="513"/>
      <c r="Y825" s="513"/>
      <c r="Z825" s="513"/>
      <c r="AA825" s="513"/>
      <c r="AB825" s="513"/>
      <c r="AC825" s="513"/>
      <c r="AD825" s="513"/>
      <c r="AE825" s="513"/>
      <c r="AF825" s="513"/>
      <c r="AG825" s="513"/>
      <c r="AH825" s="513"/>
      <c r="AI825" s="513"/>
      <c r="AJ825" s="513"/>
      <c r="AK825" s="513"/>
      <c r="AL825" s="513"/>
      <c r="AM825" s="513"/>
    </row>
    <row r="826" ht="24.0" customHeight="1">
      <c r="A826" s="516"/>
      <c r="B826" s="513"/>
      <c r="C826" s="513"/>
      <c r="D826" s="513"/>
      <c r="E826" s="516"/>
      <c r="F826" s="516"/>
      <c r="G826" s="516"/>
      <c r="H826" s="516"/>
      <c r="I826" s="513"/>
      <c r="J826" s="513"/>
      <c r="K826" s="513"/>
      <c r="L826" s="513"/>
      <c r="M826" s="513"/>
      <c r="N826" s="513"/>
      <c r="O826" s="513"/>
      <c r="P826" s="513"/>
      <c r="Q826" s="513"/>
      <c r="R826" s="513"/>
      <c r="S826" s="513"/>
      <c r="T826" s="513"/>
      <c r="U826" s="513"/>
      <c r="V826" s="513"/>
      <c r="W826" s="513"/>
      <c r="X826" s="513"/>
      <c r="Y826" s="513"/>
      <c r="Z826" s="513"/>
      <c r="AA826" s="513"/>
      <c r="AB826" s="513"/>
      <c r="AC826" s="513"/>
      <c r="AD826" s="513"/>
      <c r="AE826" s="513"/>
      <c r="AF826" s="513"/>
      <c r="AG826" s="513"/>
      <c r="AH826" s="513"/>
      <c r="AI826" s="513"/>
      <c r="AJ826" s="513"/>
      <c r="AK826" s="513"/>
      <c r="AL826" s="513"/>
      <c r="AM826" s="513"/>
    </row>
    <row r="827" ht="24.0" customHeight="1">
      <c r="A827" s="516"/>
      <c r="B827" s="513"/>
      <c r="C827" s="513"/>
      <c r="D827" s="513"/>
      <c r="E827" s="516"/>
      <c r="F827" s="516"/>
      <c r="G827" s="516"/>
      <c r="H827" s="516"/>
      <c r="I827" s="513"/>
      <c r="J827" s="513"/>
      <c r="K827" s="513"/>
      <c r="L827" s="513"/>
      <c r="M827" s="513"/>
      <c r="N827" s="513"/>
      <c r="O827" s="513"/>
      <c r="P827" s="513"/>
      <c r="Q827" s="513"/>
      <c r="R827" s="513"/>
      <c r="S827" s="513"/>
      <c r="T827" s="513"/>
      <c r="U827" s="513"/>
      <c r="V827" s="513"/>
      <c r="W827" s="513"/>
      <c r="X827" s="513"/>
      <c r="Y827" s="513"/>
      <c r="Z827" s="513"/>
      <c r="AA827" s="513"/>
      <c r="AB827" s="513"/>
      <c r="AC827" s="513"/>
      <c r="AD827" s="513"/>
      <c r="AE827" s="513"/>
      <c r="AF827" s="513"/>
      <c r="AG827" s="513"/>
      <c r="AH827" s="513"/>
      <c r="AI827" s="513"/>
      <c r="AJ827" s="513"/>
      <c r="AK827" s="513"/>
      <c r="AL827" s="513"/>
      <c r="AM827" s="513"/>
    </row>
    <row r="828" ht="24.0" customHeight="1">
      <c r="A828" s="516"/>
      <c r="B828" s="513"/>
      <c r="C828" s="513"/>
      <c r="D828" s="513"/>
      <c r="E828" s="516"/>
      <c r="F828" s="516"/>
      <c r="G828" s="516"/>
      <c r="H828" s="516"/>
      <c r="I828" s="513"/>
      <c r="J828" s="513"/>
      <c r="K828" s="513"/>
      <c r="L828" s="513"/>
      <c r="M828" s="513"/>
      <c r="N828" s="513"/>
      <c r="O828" s="513"/>
      <c r="P828" s="513"/>
      <c r="Q828" s="513"/>
      <c r="R828" s="513"/>
      <c r="S828" s="513"/>
      <c r="T828" s="513"/>
      <c r="U828" s="513"/>
      <c r="V828" s="513"/>
      <c r="W828" s="513"/>
      <c r="X828" s="513"/>
      <c r="Y828" s="513"/>
      <c r="Z828" s="513"/>
      <c r="AA828" s="513"/>
      <c r="AB828" s="513"/>
      <c r="AC828" s="513"/>
      <c r="AD828" s="513"/>
      <c r="AE828" s="513"/>
      <c r="AF828" s="513"/>
      <c r="AG828" s="513"/>
      <c r="AH828" s="513"/>
      <c r="AI828" s="513"/>
      <c r="AJ828" s="513"/>
      <c r="AK828" s="513"/>
      <c r="AL828" s="513"/>
      <c r="AM828" s="513"/>
    </row>
    <row r="829" ht="24.0" customHeight="1">
      <c r="A829" s="516"/>
      <c r="B829" s="513"/>
      <c r="C829" s="513"/>
      <c r="D829" s="513"/>
      <c r="E829" s="516"/>
      <c r="F829" s="516"/>
      <c r="G829" s="516"/>
      <c r="H829" s="516"/>
      <c r="I829" s="513"/>
      <c r="J829" s="513"/>
      <c r="K829" s="513"/>
      <c r="L829" s="513"/>
      <c r="M829" s="513"/>
      <c r="N829" s="513"/>
      <c r="O829" s="513"/>
      <c r="P829" s="513"/>
      <c r="Q829" s="513"/>
      <c r="R829" s="513"/>
      <c r="S829" s="513"/>
      <c r="T829" s="513"/>
      <c r="U829" s="513"/>
      <c r="V829" s="513"/>
      <c r="W829" s="513"/>
      <c r="X829" s="513"/>
      <c r="Y829" s="513"/>
      <c r="Z829" s="513"/>
      <c r="AA829" s="513"/>
      <c r="AB829" s="513"/>
      <c r="AC829" s="513"/>
      <c r="AD829" s="513"/>
      <c r="AE829" s="513"/>
      <c r="AF829" s="513"/>
      <c r="AG829" s="513"/>
      <c r="AH829" s="513"/>
      <c r="AI829" s="513"/>
      <c r="AJ829" s="513"/>
      <c r="AK829" s="513"/>
      <c r="AL829" s="513"/>
      <c r="AM829" s="513"/>
    </row>
    <row r="830" ht="24.0" customHeight="1">
      <c r="A830" s="516"/>
      <c r="B830" s="513"/>
      <c r="C830" s="513"/>
      <c r="D830" s="513"/>
      <c r="E830" s="516"/>
      <c r="F830" s="516"/>
      <c r="G830" s="516"/>
      <c r="H830" s="516"/>
      <c r="I830" s="513"/>
      <c r="J830" s="513"/>
      <c r="K830" s="513"/>
      <c r="L830" s="513"/>
      <c r="M830" s="513"/>
      <c r="N830" s="513"/>
      <c r="O830" s="513"/>
      <c r="P830" s="513"/>
      <c r="Q830" s="513"/>
      <c r="R830" s="513"/>
      <c r="S830" s="513"/>
      <c r="T830" s="513"/>
      <c r="U830" s="513"/>
      <c r="V830" s="513"/>
      <c r="W830" s="513"/>
      <c r="X830" s="513"/>
      <c r="Y830" s="513"/>
      <c r="Z830" s="513"/>
      <c r="AA830" s="513"/>
      <c r="AB830" s="513"/>
      <c r="AC830" s="513"/>
      <c r="AD830" s="513"/>
      <c r="AE830" s="513"/>
      <c r="AF830" s="513"/>
      <c r="AG830" s="513"/>
      <c r="AH830" s="513"/>
      <c r="AI830" s="513"/>
      <c r="AJ830" s="513"/>
      <c r="AK830" s="513"/>
      <c r="AL830" s="513"/>
      <c r="AM830" s="513"/>
    </row>
    <row r="831" ht="24.0" customHeight="1">
      <c r="A831" s="516"/>
      <c r="B831" s="513"/>
      <c r="C831" s="513"/>
      <c r="D831" s="513"/>
      <c r="E831" s="516"/>
      <c r="F831" s="516"/>
      <c r="G831" s="516"/>
      <c r="H831" s="516"/>
      <c r="I831" s="513"/>
      <c r="J831" s="513"/>
      <c r="K831" s="513"/>
      <c r="L831" s="513"/>
      <c r="M831" s="513"/>
      <c r="N831" s="513"/>
      <c r="O831" s="513"/>
      <c r="P831" s="513"/>
      <c r="Q831" s="513"/>
      <c r="R831" s="513"/>
      <c r="S831" s="513"/>
      <c r="T831" s="513"/>
      <c r="U831" s="513"/>
      <c r="V831" s="513"/>
      <c r="W831" s="513"/>
      <c r="X831" s="513"/>
      <c r="Y831" s="513"/>
      <c r="Z831" s="513"/>
      <c r="AA831" s="513"/>
      <c r="AB831" s="513"/>
      <c r="AC831" s="513"/>
      <c r="AD831" s="513"/>
      <c r="AE831" s="513"/>
      <c r="AF831" s="513"/>
      <c r="AG831" s="513"/>
      <c r="AH831" s="513"/>
      <c r="AI831" s="513"/>
      <c r="AJ831" s="513"/>
      <c r="AK831" s="513"/>
      <c r="AL831" s="513"/>
      <c r="AM831" s="513"/>
    </row>
    <row r="832" ht="24.0" customHeight="1">
      <c r="A832" s="516"/>
      <c r="B832" s="513"/>
      <c r="C832" s="513"/>
      <c r="D832" s="513"/>
      <c r="E832" s="516"/>
      <c r="F832" s="516"/>
      <c r="G832" s="516"/>
      <c r="H832" s="516"/>
      <c r="I832" s="513"/>
      <c r="J832" s="513"/>
      <c r="K832" s="513"/>
      <c r="L832" s="513"/>
      <c r="M832" s="513"/>
      <c r="N832" s="513"/>
      <c r="O832" s="513"/>
      <c r="P832" s="513"/>
      <c r="Q832" s="513"/>
      <c r="R832" s="513"/>
      <c r="S832" s="513"/>
      <c r="T832" s="513"/>
      <c r="U832" s="513"/>
      <c r="V832" s="513"/>
      <c r="W832" s="513"/>
      <c r="X832" s="513"/>
      <c r="Y832" s="513"/>
      <c r="Z832" s="513"/>
      <c r="AA832" s="513"/>
      <c r="AB832" s="513"/>
      <c r="AC832" s="513"/>
      <c r="AD832" s="513"/>
      <c r="AE832" s="513"/>
      <c r="AF832" s="513"/>
      <c r="AG832" s="513"/>
      <c r="AH832" s="513"/>
      <c r="AI832" s="513"/>
      <c r="AJ832" s="513"/>
      <c r="AK832" s="513"/>
      <c r="AL832" s="513"/>
      <c r="AM832" s="513"/>
    </row>
    <row r="833" ht="24.0" customHeight="1">
      <c r="A833" s="516"/>
      <c r="B833" s="513"/>
      <c r="C833" s="513"/>
      <c r="D833" s="513"/>
      <c r="E833" s="516"/>
      <c r="F833" s="516"/>
      <c r="G833" s="516"/>
      <c r="H833" s="516"/>
      <c r="I833" s="513"/>
      <c r="J833" s="513"/>
      <c r="K833" s="513"/>
      <c r="L833" s="513"/>
      <c r="M833" s="513"/>
      <c r="N833" s="513"/>
      <c r="O833" s="513"/>
      <c r="P833" s="513"/>
      <c r="Q833" s="513"/>
      <c r="R833" s="513"/>
      <c r="S833" s="513"/>
      <c r="T833" s="513"/>
      <c r="U833" s="513"/>
      <c r="V833" s="513"/>
      <c r="W833" s="513"/>
      <c r="X833" s="513"/>
      <c r="Y833" s="513"/>
      <c r="Z833" s="513"/>
      <c r="AA833" s="513"/>
      <c r="AB833" s="513"/>
      <c r="AC833" s="513"/>
      <c r="AD833" s="513"/>
      <c r="AE833" s="513"/>
      <c r="AF833" s="513"/>
      <c r="AG833" s="513"/>
      <c r="AH833" s="513"/>
      <c r="AI833" s="513"/>
      <c r="AJ833" s="513"/>
      <c r="AK833" s="513"/>
      <c r="AL833" s="513"/>
      <c r="AM833" s="513"/>
    </row>
    <row r="834" ht="24.0" customHeight="1">
      <c r="A834" s="516"/>
      <c r="B834" s="513"/>
      <c r="C834" s="513"/>
      <c r="D834" s="513"/>
      <c r="E834" s="516"/>
      <c r="F834" s="516"/>
      <c r="G834" s="516"/>
      <c r="H834" s="516"/>
      <c r="I834" s="513"/>
      <c r="J834" s="513"/>
      <c r="K834" s="513"/>
      <c r="L834" s="513"/>
      <c r="M834" s="513"/>
      <c r="N834" s="513"/>
      <c r="O834" s="513"/>
      <c r="P834" s="513"/>
      <c r="Q834" s="513"/>
      <c r="R834" s="513"/>
      <c r="S834" s="513"/>
      <c r="T834" s="513"/>
      <c r="U834" s="513"/>
      <c r="V834" s="513"/>
      <c r="W834" s="513"/>
      <c r="X834" s="513"/>
      <c r="Y834" s="513"/>
      <c r="Z834" s="513"/>
      <c r="AA834" s="513"/>
      <c r="AB834" s="513"/>
      <c r="AC834" s="513"/>
      <c r="AD834" s="513"/>
      <c r="AE834" s="513"/>
      <c r="AF834" s="513"/>
      <c r="AG834" s="513"/>
      <c r="AH834" s="513"/>
      <c r="AI834" s="513"/>
      <c r="AJ834" s="513"/>
      <c r="AK834" s="513"/>
      <c r="AL834" s="513"/>
      <c r="AM834" s="513"/>
    </row>
    <row r="835" ht="24.0" customHeight="1">
      <c r="A835" s="516"/>
      <c r="B835" s="513"/>
      <c r="C835" s="513"/>
      <c r="D835" s="513"/>
      <c r="E835" s="516"/>
      <c r="F835" s="516"/>
      <c r="G835" s="516"/>
      <c r="H835" s="516"/>
      <c r="I835" s="513"/>
      <c r="J835" s="513"/>
      <c r="K835" s="513"/>
      <c r="L835" s="513"/>
      <c r="M835" s="513"/>
      <c r="N835" s="513"/>
      <c r="O835" s="513"/>
      <c r="P835" s="513"/>
      <c r="Q835" s="513"/>
      <c r="R835" s="513"/>
      <c r="S835" s="513"/>
      <c r="T835" s="513"/>
      <c r="U835" s="513"/>
      <c r="V835" s="513"/>
      <c r="W835" s="513"/>
      <c r="X835" s="513"/>
      <c r="Y835" s="513"/>
      <c r="Z835" s="513"/>
      <c r="AA835" s="513"/>
      <c r="AB835" s="513"/>
      <c r="AC835" s="513"/>
      <c r="AD835" s="513"/>
      <c r="AE835" s="513"/>
      <c r="AF835" s="513"/>
      <c r="AG835" s="513"/>
      <c r="AH835" s="513"/>
      <c r="AI835" s="513"/>
      <c r="AJ835" s="513"/>
      <c r="AK835" s="513"/>
      <c r="AL835" s="513"/>
      <c r="AM835" s="513"/>
    </row>
    <row r="836" ht="24.0" customHeight="1">
      <c r="A836" s="516"/>
      <c r="B836" s="513"/>
      <c r="C836" s="513"/>
      <c r="D836" s="513"/>
      <c r="E836" s="516"/>
      <c r="F836" s="516"/>
      <c r="G836" s="516"/>
      <c r="H836" s="516"/>
      <c r="I836" s="513"/>
      <c r="J836" s="513"/>
      <c r="K836" s="513"/>
      <c r="L836" s="513"/>
      <c r="M836" s="513"/>
      <c r="N836" s="513"/>
      <c r="O836" s="513"/>
      <c r="P836" s="513"/>
      <c r="Q836" s="513"/>
      <c r="R836" s="513"/>
      <c r="S836" s="513"/>
      <c r="T836" s="513"/>
      <c r="U836" s="513"/>
      <c r="V836" s="513"/>
      <c r="W836" s="513"/>
      <c r="X836" s="513"/>
      <c r="Y836" s="513"/>
      <c r="Z836" s="513"/>
      <c r="AA836" s="513"/>
      <c r="AB836" s="513"/>
      <c r="AC836" s="513"/>
      <c r="AD836" s="513"/>
      <c r="AE836" s="513"/>
      <c r="AF836" s="513"/>
      <c r="AG836" s="513"/>
      <c r="AH836" s="513"/>
      <c r="AI836" s="513"/>
      <c r="AJ836" s="513"/>
      <c r="AK836" s="513"/>
      <c r="AL836" s="513"/>
      <c r="AM836" s="513"/>
    </row>
    <row r="837" ht="24.0" customHeight="1">
      <c r="A837" s="516"/>
      <c r="B837" s="513"/>
      <c r="C837" s="513"/>
      <c r="D837" s="513"/>
      <c r="E837" s="516"/>
      <c r="F837" s="516"/>
      <c r="G837" s="516"/>
      <c r="H837" s="516"/>
      <c r="I837" s="513"/>
      <c r="J837" s="513"/>
      <c r="K837" s="513"/>
      <c r="L837" s="513"/>
      <c r="M837" s="513"/>
      <c r="N837" s="513"/>
      <c r="O837" s="513"/>
      <c r="P837" s="513"/>
      <c r="Q837" s="513"/>
      <c r="R837" s="513"/>
      <c r="S837" s="513"/>
      <c r="T837" s="513"/>
      <c r="U837" s="513"/>
      <c r="V837" s="513"/>
      <c r="W837" s="513"/>
      <c r="X837" s="513"/>
      <c r="Y837" s="513"/>
      <c r="Z837" s="513"/>
      <c r="AA837" s="513"/>
      <c r="AB837" s="513"/>
      <c r="AC837" s="513"/>
      <c r="AD837" s="513"/>
      <c r="AE837" s="513"/>
      <c r="AF837" s="513"/>
      <c r="AG837" s="513"/>
      <c r="AH837" s="513"/>
      <c r="AI837" s="513"/>
      <c r="AJ837" s="513"/>
      <c r="AK837" s="513"/>
      <c r="AL837" s="513"/>
      <c r="AM837" s="513"/>
    </row>
    <row r="838" ht="24.0" customHeight="1">
      <c r="A838" s="516"/>
      <c r="B838" s="513"/>
      <c r="C838" s="513"/>
      <c r="D838" s="513"/>
      <c r="E838" s="516"/>
      <c r="F838" s="516"/>
      <c r="G838" s="516"/>
      <c r="H838" s="516"/>
      <c r="I838" s="513"/>
      <c r="J838" s="513"/>
      <c r="K838" s="513"/>
      <c r="L838" s="513"/>
      <c r="M838" s="513"/>
      <c r="N838" s="513"/>
      <c r="O838" s="513"/>
      <c r="P838" s="513"/>
      <c r="Q838" s="513"/>
      <c r="R838" s="513"/>
      <c r="S838" s="513"/>
      <c r="T838" s="513"/>
      <c r="U838" s="513"/>
      <c r="V838" s="513"/>
      <c r="W838" s="513"/>
      <c r="X838" s="513"/>
      <c r="Y838" s="513"/>
      <c r="Z838" s="513"/>
      <c r="AA838" s="513"/>
      <c r="AB838" s="513"/>
      <c r="AC838" s="513"/>
      <c r="AD838" s="513"/>
      <c r="AE838" s="513"/>
      <c r="AF838" s="513"/>
      <c r="AG838" s="513"/>
      <c r="AH838" s="513"/>
      <c r="AI838" s="513"/>
      <c r="AJ838" s="513"/>
      <c r="AK838" s="513"/>
      <c r="AL838" s="513"/>
      <c r="AM838" s="513"/>
    </row>
    <row r="839" ht="24.0" customHeight="1">
      <c r="A839" s="516"/>
      <c r="B839" s="513"/>
      <c r="C839" s="513"/>
      <c r="D839" s="513"/>
      <c r="E839" s="516"/>
      <c r="F839" s="516"/>
      <c r="G839" s="516"/>
      <c r="H839" s="516"/>
      <c r="I839" s="513"/>
      <c r="J839" s="513"/>
      <c r="K839" s="513"/>
      <c r="L839" s="513"/>
      <c r="M839" s="513"/>
      <c r="N839" s="513"/>
      <c r="O839" s="513"/>
      <c r="P839" s="513"/>
      <c r="Q839" s="513"/>
      <c r="R839" s="513"/>
      <c r="S839" s="513"/>
      <c r="T839" s="513"/>
      <c r="U839" s="513"/>
      <c r="V839" s="513"/>
      <c r="W839" s="513"/>
      <c r="X839" s="513"/>
      <c r="Y839" s="513"/>
      <c r="Z839" s="513"/>
      <c r="AA839" s="513"/>
      <c r="AB839" s="513"/>
      <c r="AC839" s="513"/>
      <c r="AD839" s="513"/>
      <c r="AE839" s="513"/>
      <c r="AF839" s="513"/>
      <c r="AG839" s="513"/>
      <c r="AH839" s="513"/>
      <c r="AI839" s="513"/>
      <c r="AJ839" s="513"/>
      <c r="AK839" s="513"/>
      <c r="AL839" s="513"/>
      <c r="AM839" s="513"/>
    </row>
    <row r="840" ht="24.0" customHeight="1">
      <c r="A840" s="516"/>
      <c r="B840" s="513"/>
      <c r="C840" s="513"/>
      <c r="D840" s="513"/>
      <c r="E840" s="516"/>
      <c r="F840" s="516"/>
      <c r="G840" s="516"/>
      <c r="H840" s="516"/>
      <c r="I840" s="513"/>
      <c r="J840" s="513"/>
      <c r="K840" s="513"/>
      <c r="L840" s="513"/>
      <c r="M840" s="513"/>
      <c r="N840" s="513"/>
      <c r="O840" s="513"/>
      <c r="P840" s="513"/>
      <c r="Q840" s="513"/>
      <c r="R840" s="513"/>
      <c r="S840" s="513"/>
      <c r="T840" s="513"/>
      <c r="U840" s="513"/>
      <c r="V840" s="513"/>
      <c r="W840" s="513"/>
      <c r="X840" s="513"/>
      <c r="Y840" s="513"/>
      <c r="Z840" s="513"/>
      <c r="AA840" s="513"/>
      <c r="AB840" s="513"/>
      <c r="AC840" s="513"/>
      <c r="AD840" s="513"/>
      <c r="AE840" s="513"/>
      <c r="AF840" s="513"/>
      <c r="AG840" s="513"/>
      <c r="AH840" s="513"/>
      <c r="AI840" s="513"/>
      <c r="AJ840" s="513"/>
      <c r="AK840" s="513"/>
      <c r="AL840" s="513"/>
      <c r="AM840" s="513"/>
    </row>
    <row r="841" ht="24.0" customHeight="1">
      <c r="A841" s="516"/>
      <c r="B841" s="513"/>
      <c r="C841" s="513"/>
      <c r="D841" s="513"/>
      <c r="E841" s="516"/>
      <c r="F841" s="516"/>
      <c r="G841" s="516"/>
      <c r="H841" s="516"/>
      <c r="I841" s="513"/>
      <c r="J841" s="513"/>
      <c r="K841" s="513"/>
      <c r="L841" s="513"/>
      <c r="M841" s="513"/>
      <c r="N841" s="513"/>
      <c r="O841" s="513"/>
      <c r="P841" s="513"/>
      <c r="Q841" s="513"/>
      <c r="R841" s="513"/>
      <c r="S841" s="513"/>
      <c r="T841" s="513"/>
      <c r="U841" s="513"/>
      <c r="V841" s="513"/>
      <c r="W841" s="513"/>
      <c r="X841" s="513"/>
      <c r="Y841" s="513"/>
      <c r="Z841" s="513"/>
      <c r="AA841" s="513"/>
      <c r="AB841" s="513"/>
      <c r="AC841" s="513"/>
      <c r="AD841" s="513"/>
      <c r="AE841" s="513"/>
      <c r="AF841" s="513"/>
      <c r="AG841" s="513"/>
      <c r="AH841" s="513"/>
      <c r="AI841" s="513"/>
      <c r="AJ841" s="513"/>
      <c r="AK841" s="513"/>
      <c r="AL841" s="513"/>
      <c r="AM841" s="513"/>
    </row>
    <row r="842" ht="24.0" customHeight="1">
      <c r="A842" s="516"/>
      <c r="B842" s="513"/>
      <c r="C842" s="513"/>
      <c r="D842" s="513"/>
      <c r="E842" s="516"/>
      <c r="F842" s="516"/>
      <c r="G842" s="516"/>
      <c r="H842" s="516"/>
      <c r="I842" s="513"/>
      <c r="J842" s="513"/>
      <c r="K842" s="513"/>
      <c r="L842" s="513"/>
      <c r="M842" s="513"/>
      <c r="N842" s="513"/>
      <c r="O842" s="513"/>
      <c r="P842" s="513"/>
      <c r="Q842" s="513"/>
      <c r="R842" s="513"/>
      <c r="S842" s="513"/>
      <c r="T842" s="513"/>
      <c r="U842" s="513"/>
      <c r="V842" s="513"/>
      <c r="W842" s="513"/>
      <c r="X842" s="513"/>
      <c r="Y842" s="513"/>
      <c r="Z842" s="513"/>
      <c r="AA842" s="513"/>
      <c r="AB842" s="513"/>
      <c r="AC842" s="513"/>
      <c r="AD842" s="513"/>
      <c r="AE842" s="513"/>
      <c r="AF842" s="513"/>
      <c r="AG842" s="513"/>
      <c r="AH842" s="513"/>
      <c r="AI842" s="513"/>
      <c r="AJ842" s="513"/>
      <c r="AK842" s="513"/>
      <c r="AL842" s="513"/>
      <c r="AM842" s="513"/>
    </row>
    <row r="843" ht="24.0" customHeight="1">
      <c r="A843" s="516"/>
      <c r="B843" s="513"/>
      <c r="C843" s="513"/>
      <c r="D843" s="513"/>
      <c r="E843" s="516"/>
      <c r="F843" s="516"/>
      <c r="G843" s="516"/>
      <c r="H843" s="516"/>
      <c r="I843" s="513"/>
      <c r="J843" s="513"/>
      <c r="K843" s="513"/>
      <c r="L843" s="513"/>
      <c r="M843" s="513"/>
      <c r="N843" s="513"/>
      <c r="O843" s="513"/>
      <c r="P843" s="513"/>
      <c r="Q843" s="513"/>
      <c r="R843" s="513"/>
      <c r="S843" s="513"/>
      <c r="T843" s="513"/>
      <c r="U843" s="513"/>
      <c r="V843" s="513"/>
      <c r="W843" s="513"/>
      <c r="X843" s="513"/>
      <c r="Y843" s="513"/>
      <c r="Z843" s="513"/>
      <c r="AA843" s="513"/>
      <c r="AB843" s="513"/>
      <c r="AC843" s="513"/>
      <c r="AD843" s="513"/>
      <c r="AE843" s="513"/>
      <c r="AF843" s="513"/>
      <c r="AG843" s="513"/>
      <c r="AH843" s="513"/>
      <c r="AI843" s="513"/>
      <c r="AJ843" s="513"/>
      <c r="AK843" s="513"/>
      <c r="AL843" s="513"/>
      <c r="AM843" s="513"/>
    </row>
    <row r="844" ht="24.0" customHeight="1">
      <c r="A844" s="516"/>
      <c r="B844" s="513"/>
      <c r="C844" s="513"/>
      <c r="D844" s="513"/>
      <c r="E844" s="516"/>
      <c r="F844" s="516"/>
      <c r="G844" s="516"/>
      <c r="H844" s="516"/>
      <c r="I844" s="513"/>
      <c r="J844" s="513"/>
      <c r="K844" s="513"/>
      <c r="L844" s="513"/>
      <c r="M844" s="513"/>
      <c r="N844" s="513"/>
      <c r="O844" s="513"/>
      <c r="P844" s="513"/>
      <c r="Q844" s="513"/>
      <c r="R844" s="513"/>
      <c r="S844" s="513"/>
      <c r="T844" s="513"/>
      <c r="U844" s="513"/>
      <c r="V844" s="513"/>
      <c r="W844" s="513"/>
      <c r="X844" s="513"/>
      <c r="Y844" s="513"/>
      <c r="Z844" s="513"/>
      <c r="AA844" s="513"/>
      <c r="AB844" s="513"/>
      <c r="AC844" s="513"/>
      <c r="AD844" s="513"/>
      <c r="AE844" s="513"/>
      <c r="AF844" s="513"/>
      <c r="AG844" s="513"/>
      <c r="AH844" s="513"/>
      <c r="AI844" s="513"/>
      <c r="AJ844" s="513"/>
      <c r="AK844" s="513"/>
      <c r="AL844" s="513"/>
      <c r="AM844" s="513"/>
    </row>
    <row r="845" ht="24.0" customHeight="1">
      <c r="A845" s="516"/>
      <c r="B845" s="513"/>
      <c r="C845" s="513"/>
      <c r="D845" s="513"/>
      <c r="E845" s="516"/>
      <c r="F845" s="516"/>
      <c r="G845" s="516"/>
      <c r="H845" s="516"/>
      <c r="I845" s="513"/>
      <c r="J845" s="513"/>
      <c r="K845" s="513"/>
      <c r="L845" s="513"/>
      <c r="M845" s="513"/>
      <c r="N845" s="513"/>
      <c r="O845" s="513"/>
      <c r="P845" s="513"/>
      <c r="Q845" s="513"/>
      <c r="R845" s="513"/>
      <c r="S845" s="513"/>
      <c r="T845" s="513"/>
      <c r="U845" s="513"/>
      <c r="V845" s="513"/>
      <c r="W845" s="513"/>
      <c r="X845" s="513"/>
      <c r="Y845" s="513"/>
      <c r="Z845" s="513"/>
      <c r="AA845" s="513"/>
      <c r="AB845" s="513"/>
      <c r="AC845" s="513"/>
      <c r="AD845" s="513"/>
      <c r="AE845" s="513"/>
      <c r="AF845" s="513"/>
      <c r="AG845" s="513"/>
      <c r="AH845" s="513"/>
      <c r="AI845" s="513"/>
      <c r="AJ845" s="513"/>
      <c r="AK845" s="513"/>
      <c r="AL845" s="513"/>
      <c r="AM845" s="513"/>
    </row>
    <row r="846" ht="24.0" customHeight="1">
      <c r="A846" s="516"/>
      <c r="B846" s="513"/>
      <c r="C846" s="513"/>
      <c r="D846" s="513"/>
      <c r="E846" s="516"/>
      <c r="F846" s="516"/>
      <c r="G846" s="516"/>
      <c r="H846" s="516"/>
      <c r="I846" s="513"/>
      <c r="J846" s="513"/>
      <c r="K846" s="513"/>
      <c r="L846" s="513"/>
      <c r="M846" s="513"/>
      <c r="N846" s="513"/>
      <c r="O846" s="513"/>
      <c r="P846" s="513"/>
      <c r="Q846" s="513"/>
      <c r="R846" s="513"/>
      <c r="S846" s="513"/>
      <c r="T846" s="513"/>
      <c r="U846" s="513"/>
      <c r="V846" s="513"/>
      <c r="W846" s="513"/>
      <c r="X846" s="513"/>
      <c r="Y846" s="513"/>
      <c r="Z846" s="513"/>
      <c r="AA846" s="513"/>
      <c r="AB846" s="513"/>
      <c r="AC846" s="513"/>
      <c r="AD846" s="513"/>
      <c r="AE846" s="513"/>
      <c r="AF846" s="513"/>
      <c r="AG846" s="513"/>
      <c r="AH846" s="513"/>
      <c r="AI846" s="513"/>
      <c r="AJ846" s="513"/>
      <c r="AK846" s="513"/>
      <c r="AL846" s="513"/>
      <c r="AM846" s="513"/>
    </row>
    <row r="847" ht="24.0" customHeight="1">
      <c r="A847" s="516"/>
      <c r="B847" s="513"/>
      <c r="C847" s="513"/>
      <c r="D847" s="513"/>
      <c r="E847" s="516"/>
      <c r="F847" s="516"/>
      <c r="G847" s="516"/>
      <c r="H847" s="516"/>
      <c r="I847" s="513"/>
      <c r="J847" s="513"/>
      <c r="K847" s="513"/>
      <c r="L847" s="513"/>
      <c r="M847" s="513"/>
      <c r="N847" s="513"/>
      <c r="O847" s="513"/>
      <c r="P847" s="513"/>
      <c r="Q847" s="513"/>
      <c r="R847" s="513"/>
      <c r="S847" s="513"/>
      <c r="T847" s="513"/>
      <c r="U847" s="513"/>
      <c r="V847" s="513"/>
      <c r="W847" s="513"/>
      <c r="X847" s="513"/>
      <c r="Y847" s="513"/>
      <c r="Z847" s="513"/>
      <c r="AA847" s="513"/>
      <c r="AB847" s="513"/>
      <c r="AC847" s="513"/>
      <c r="AD847" s="513"/>
      <c r="AE847" s="513"/>
      <c r="AF847" s="513"/>
      <c r="AG847" s="513"/>
      <c r="AH847" s="513"/>
      <c r="AI847" s="513"/>
      <c r="AJ847" s="513"/>
      <c r="AK847" s="513"/>
      <c r="AL847" s="513"/>
      <c r="AM847" s="513"/>
    </row>
    <row r="848" ht="24.0" customHeight="1">
      <c r="A848" s="516"/>
      <c r="B848" s="513"/>
      <c r="C848" s="513"/>
      <c r="D848" s="513"/>
      <c r="E848" s="516"/>
      <c r="F848" s="516"/>
      <c r="G848" s="516"/>
      <c r="H848" s="516"/>
      <c r="I848" s="513"/>
      <c r="J848" s="513"/>
      <c r="K848" s="513"/>
      <c r="L848" s="513"/>
      <c r="M848" s="513"/>
      <c r="N848" s="513"/>
      <c r="O848" s="513"/>
      <c r="P848" s="513"/>
      <c r="Q848" s="513"/>
      <c r="R848" s="513"/>
      <c r="S848" s="513"/>
      <c r="T848" s="513"/>
      <c r="U848" s="513"/>
      <c r="V848" s="513"/>
      <c r="W848" s="513"/>
      <c r="X848" s="513"/>
      <c r="Y848" s="513"/>
      <c r="Z848" s="513"/>
      <c r="AA848" s="513"/>
      <c r="AB848" s="513"/>
      <c r="AC848" s="513"/>
      <c r="AD848" s="513"/>
      <c r="AE848" s="513"/>
      <c r="AF848" s="513"/>
      <c r="AG848" s="513"/>
      <c r="AH848" s="513"/>
      <c r="AI848" s="513"/>
      <c r="AJ848" s="513"/>
      <c r="AK848" s="513"/>
      <c r="AL848" s="513"/>
      <c r="AM848" s="513"/>
    </row>
    <row r="849" ht="24.0" customHeight="1">
      <c r="A849" s="516"/>
      <c r="B849" s="513"/>
      <c r="C849" s="513"/>
      <c r="D849" s="513"/>
      <c r="E849" s="516"/>
      <c r="F849" s="516"/>
      <c r="G849" s="516"/>
      <c r="H849" s="516"/>
      <c r="I849" s="513"/>
      <c r="J849" s="513"/>
      <c r="K849" s="513"/>
      <c r="L849" s="513"/>
      <c r="M849" s="513"/>
      <c r="N849" s="513"/>
      <c r="O849" s="513"/>
      <c r="P849" s="513"/>
      <c r="Q849" s="513"/>
      <c r="R849" s="513"/>
      <c r="S849" s="513"/>
      <c r="T849" s="513"/>
      <c r="U849" s="513"/>
      <c r="V849" s="513"/>
      <c r="W849" s="513"/>
      <c r="X849" s="513"/>
      <c r="Y849" s="513"/>
      <c r="Z849" s="513"/>
      <c r="AA849" s="513"/>
      <c r="AB849" s="513"/>
      <c r="AC849" s="513"/>
      <c r="AD849" s="513"/>
      <c r="AE849" s="513"/>
      <c r="AF849" s="513"/>
      <c r="AG849" s="513"/>
      <c r="AH849" s="513"/>
      <c r="AI849" s="513"/>
      <c r="AJ849" s="513"/>
      <c r="AK849" s="513"/>
      <c r="AL849" s="513"/>
      <c r="AM849" s="513"/>
    </row>
    <row r="850" ht="24.0" customHeight="1">
      <c r="A850" s="516"/>
      <c r="B850" s="513"/>
      <c r="C850" s="513"/>
      <c r="D850" s="513"/>
      <c r="E850" s="516"/>
      <c r="F850" s="516"/>
      <c r="G850" s="516"/>
      <c r="H850" s="516"/>
      <c r="I850" s="513"/>
      <c r="J850" s="513"/>
      <c r="K850" s="513"/>
      <c r="L850" s="513"/>
      <c r="M850" s="513"/>
      <c r="N850" s="513"/>
      <c r="O850" s="513"/>
      <c r="P850" s="513"/>
      <c r="Q850" s="513"/>
      <c r="R850" s="513"/>
      <c r="S850" s="513"/>
      <c r="T850" s="513"/>
      <c r="U850" s="513"/>
      <c r="V850" s="513"/>
      <c r="W850" s="513"/>
      <c r="X850" s="513"/>
      <c r="Y850" s="513"/>
      <c r="Z850" s="513"/>
      <c r="AA850" s="513"/>
      <c r="AB850" s="513"/>
      <c r="AC850" s="513"/>
      <c r="AD850" s="513"/>
      <c r="AE850" s="513"/>
      <c r="AF850" s="513"/>
      <c r="AG850" s="513"/>
      <c r="AH850" s="513"/>
      <c r="AI850" s="513"/>
      <c r="AJ850" s="513"/>
      <c r="AK850" s="513"/>
      <c r="AL850" s="513"/>
      <c r="AM850" s="513"/>
    </row>
    <row r="851" ht="24.0" customHeight="1">
      <c r="A851" s="516"/>
      <c r="B851" s="513"/>
      <c r="C851" s="513"/>
      <c r="D851" s="513"/>
      <c r="E851" s="516"/>
      <c r="F851" s="516"/>
      <c r="G851" s="516"/>
      <c r="H851" s="516"/>
      <c r="I851" s="513"/>
      <c r="J851" s="513"/>
      <c r="K851" s="513"/>
      <c r="L851" s="513"/>
      <c r="M851" s="513"/>
      <c r="N851" s="513"/>
      <c r="O851" s="513"/>
      <c r="P851" s="513"/>
      <c r="Q851" s="513"/>
      <c r="R851" s="513"/>
      <c r="S851" s="513"/>
      <c r="T851" s="513"/>
      <c r="U851" s="513"/>
      <c r="V851" s="513"/>
      <c r="W851" s="513"/>
      <c r="X851" s="513"/>
      <c r="Y851" s="513"/>
      <c r="Z851" s="513"/>
      <c r="AA851" s="513"/>
      <c r="AB851" s="513"/>
      <c r="AC851" s="513"/>
      <c r="AD851" s="513"/>
      <c r="AE851" s="513"/>
      <c r="AF851" s="513"/>
      <c r="AG851" s="513"/>
      <c r="AH851" s="513"/>
      <c r="AI851" s="513"/>
      <c r="AJ851" s="513"/>
      <c r="AK851" s="513"/>
      <c r="AL851" s="513"/>
      <c r="AM851" s="513"/>
    </row>
    <row r="852" ht="24.0" customHeight="1">
      <c r="A852" s="516"/>
      <c r="B852" s="513"/>
      <c r="C852" s="513"/>
      <c r="D852" s="513"/>
      <c r="E852" s="516"/>
      <c r="F852" s="516"/>
      <c r="G852" s="516"/>
      <c r="H852" s="516"/>
      <c r="I852" s="513"/>
      <c r="J852" s="513"/>
      <c r="K852" s="513"/>
      <c r="L852" s="513"/>
      <c r="M852" s="513"/>
      <c r="N852" s="513"/>
      <c r="O852" s="513"/>
      <c r="P852" s="513"/>
      <c r="Q852" s="513"/>
      <c r="R852" s="513"/>
      <c r="S852" s="513"/>
      <c r="T852" s="513"/>
      <c r="U852" s="513"/>
      <c r="V852" s="513"/>
      <c r="W852" s="513"/>
      <c r="X852" s="513"/>
      <c r="Y852" s="513"/>
      <c r="Z852" s="513"/>
      <c r="AA852" s="513"/>
      <c r="AB852" s="513"/>
      <c r="AC852" s="513"/>
      <c r="AD852" s="513"/>
      <c r="AE852" s="513"/>
      <c r="AF852" s="513"/>
      <c r="AG852" s="513"/>
      <c r="AH852" s="513"/>
      <c r="AI852" s="513"/>
      <c r="AJ852" s="513"/>
      <c r="AK852" s="513"/>
      <c r="AL852" s="513"/>
      <c r="AM852" s="513"/>
    </row>
    <row r="853" ht="24.0" customHeight="1">
      <c r="A853" s="516"/>
      <c r="B853" s="513"/>
      <c r="C853" s="513"/>
      <c r="D853" s="513"/>
      <c r="E853" s="516"/>
      <c r="F853" s="516"/>
      <c r="G853" s="516"/>
      <c r="H853" s="516"/>
      <c r="I853" s="513"/>
      <c r="J853" s="513"/>
      <c r="K853" s="513"/>
      <c r="L853" s="513"/>
      <c r="M853" s="513"/>
      <c r="N853" s="513"/>
      <c r="O853" s="513"/>
      <c r="P853" s="513"/>
      <c r="Q853" s="513"/>
      <c r="R853" s="513"/>
      <c r="S853" s="513"/>
      <c r="T853" s="513"/>
      <c r="U853" s="513"/>
      <c r="V853" s="513"/>
      <c r="W853" s="513"/>
      <c r="X853" s="513"/>
      <c r="Y853" s="513"/>
      <c r="Z853" s="513"/>
      <c r="AA853" s="513"/>
      <c r="AB853" s="513"/>
      <c r="AC853" s="513"/>
      <c r="AD853" s="513"/>
      <c r="AE853" s="513"/>
      <c r="AF853" s="513"/>
      <c r="AG853" s="513"/>
      <c r="AH853" s="513"/>
      <c r="AI853" s="513"/>
      <c r="AJ853" s="513"/>
      <c r="AK853" s="513"/>
      <c r="AL853" s="513"/>
      <c r="AM853" s="513"/>
    </row>
    <row r="854" ht="24.0" customHeight="1">
      <c r="A854" s="516"/>
      <c r="B854" s="513"/>
      <c r="C854" s="513"/>
      <c r="D854" s="513"/>
      <c r="E854" s="516"/>
      <c r="F854" s="516"/>
      <c r="G854" s="516"/>
      <c r="H854" s="516"/>
      <c r="I854" s="513"/>
      <c r="J854" s="513"/>
      <c r="K854" s="513"/>
      <c r="L854" s="513"/>
      <c r="M854" s="513"/>
      <c r="N854" s="513"/>
      <c r="O854" s="513"/>
      <c r="P854" s="513"/>
      <c r="Q854" s="513"/>
      <c r="R854" s="513"/>
      <c r="S854" s="513"/>
      <c r="T854" s="513"/>
      <c r="U854" s="513"/>
      <c r="V854" s="513"/>
      <c r="W854" s="513"/>
      <c r="X854" s="513"/>
      <c r="Y854" s="513"/>
      <c r="Z854" s="513"/>
      <c r="AA854" s="513"/>
      <c r="AB854" s="513"/>
      <c r="AC854" s="513"/>
      <c r="AD854" s="513"/>
      <c r="AE854" s="513"/>
      <c r="AF854" s="513"/>
      <c r="AG854" s="513"/>
      <c r="AH854" s="513"/>
      <c r="AI854" s="513"/>
      <c r="AJ854" s="513"/>
      <c r="AK854" s="513"/>
      <c r="AL854" s="513"/>
      <c r="AM854" s="513"/>
    </row>
    <row r="855" ht="24.0" customHeight="1">
      <c r="A855" s="516"/>
      <c r="B855" s="513"/>
      <c r="C855" s="513"/>
      <c r="D855" s="513"/>
      <c r="E855" s="516"/>
      <c r="F855" s="516"/>
      <c r="G855" s="516"/>
      <c r="H855" s="516"/>
      <c r="I855" s="513"/>
      <c r="J855" s="513"/>
      <c r="K855" s="513"/>
      <c r="L855" s="513"/>
      <c r="M855" s="513"/>
      <c r="N855" s="513"/>
      <c r="O855" s="513"/>
      <c r="P855" s="513"/>
      <c r="Q855" s="513"/>
      <c r="R855" s="513"/>
      <c r="S855" s="513"/>
      <c r="T855" s="513"/>
      <c r="U855" s="513"/>
      <c r="V855" s="513"/>
      <c r="W855" s="513"/>
      <c r="X855" s="513"/>
      <c r="Y855" s="513"/>
      <c r="Z855" s="513"/>
      <c r="AA855" s="513"/>
      <c r="AB855" s="513"/>
      <c r="AC855" s="513"/>
      <c r="AD855" s="513"/>
      <c r="AE855" s="513"/>
      <c r="AF855" s="513"/>
      <c r="AG855" s="513"/>
      <c r="AH855" s="513"/>
      <c r="AI855" s="513"/>
      <c r="AJ855" s="513"/>
      <c r="AK855" s="513"/>
      <c r="AL855" s="513"/>
      <c r="AM855" s="513"/>
    </row>
    <row r="856" ht="24.0" customHeight="1">
      <c r="A856" s="516"/>
      <c r="B856" s="513"/>
      <c r="C856" s="513"/>
      <c r="D856" s="513"/>
      <c r="E856" s="516"/>
      <c r="F856" s="516"/>
      <c r="G856" s="516"/>
      <c r="H856" s="516"/>
      <c r="I856" s="513"/>
      <c r="J856" s="513"/>
      <c r="K856" s="513"/>
      <c r="L856" s="513"/>
      <c r="M856" s="513"/>
      <c r="N856" s="513"/>
      <c r="O856" s="513"/>
      <c r="P856" s="513"/>
      <c r="Q856" s="513"/>
      <c r="R856" s="513"/>
      <c r="S856" s="513"/>
      <c r="T856" s="513"/>
      <c r="U856" s="513"/>
      <c r="V856" s="513"/>
      <c r="W856" s="513"/>
      <c r="X856" s="513"/>
      <c r="Y856" s="513"/>
      <c r="Z856" s="513"/>
      <c r="AA856" s="513"/>
      <c r="AB856" s="513"/>
      <c r="AC856" s="513"/>
      <c r="AD856" s="513"/>
      <c r="AE856" s="513"/>
      <c r="AF856" s="513"/>
      <c r="AG856" s="513"/>
      <c r="AH856" s="513"/>
      <c r="AI856" s="513"/>
      <c r="AJ856" s="513"/>
      <c r="AK856" s="513"/>
      <c r="AL856" s="513"/>
      <c r="AM856" s="513"/>
    </row>
    <row r="857" ht="24.0" customHeight="1">
      <c r="A857" s="516"/>
      <c r="B857" s="513"/>
      <c r="C857" s="513"/>
      <c r="D857" s="513"/>
      <c r="E857" s="516"/>
      <c r="F857" s="516"/>
      <c r="G857" s="516"/>
      <c r="H857" s="516"/>
      <c r="I857" s="513"/>
      <c r="J857" s="513"/>
      <c r="K857" s="513"/>
      <c r="L857" s="513"/>
      <c r="M857" s="513"/>
      <c r="N857" s="513"/>
      <c r="O857" s="513"/>
      <c r="P857" s="513"/>
      <c r="Q857" s="513"/>
      <c r="R857" s="513"/>
      <c r="S857" s="513"/>
      <c r="T857" s="513"/>
      <c r="U857" s="513"/>
      <c r="V857" s="513"/>
      <c r="W857" s="513"/>
      <c r="X857" s="513"/>
      <c r="Y857" s="513"/>
      <c r="Z857" s="513"/>
      <c r="AA857" s="513"/>
      <c r="AB857" s="513"/>
      <c r="AC857" s="513"/>
      <c r="AD857" s="513"/>
      <c r="AE857" s="513"/>
      <c r="AF857" s="513"/>
      <c r="AG857" s="513"/>
      <c r="AH857" s="513"/>
      <c r="AI857" s="513"/>
      <c r="AJ857" s="513"/>
      <c r="AK857" s="513"/>
      <c r="AL857" s="513"/>
      <c r="AM857" s="513"/>
    </row>
    <row r="858" ht="24.0" customHeight="1">
      <c r="A858" s="516"/>
      <c r="B858" s="513"/>
      <c r="C858" s="513"/>
      <c r="D858" s="513"/>
      <c r="E858" s="516"/>
      <c r="F858" s="516"/>
      <c r="G858" s="516"/>
      <c r="H858" s="516"/>
      <c r="I858" s="513"/>
      <c r="J858" s="513"/>
      <c r="K858" s="513"/>
      <c r="L858" s="513"/>
      <c r="M858" s="513"/>
      <c r="N858" s="513"/>
      <c r="O858" s="513"/>
      <c r="P858" s="513"/>
      <c r="Q858" s="513"/>
      <c r="R858" s="513"/>
      <c r="S858" s="513"/>
      <c r="T858" s="513"/>
      <c r="U858" s="513"/>
      <c r="V858" s="513"/>
      <c r="W858" s="513"/>
      <c r="X858" s="513"/>
      <c r="Y858" s="513"/>
      <c r="Z858" s="513"/>
      <c r="AA858" s="513"/>
      <c r="AB858" s="513"/>
      <c r="AC858" s="513"/>
      <c r="AD858" s="513"/>
      <c r="AE858" s="513"/>
      <c r="AF858" s="513"/>
      <c r="AG858" s="513"/>
      <c r="AH858" s="513"/>
      <c r="AI858" s="513"/>
      <c r="AJ858" s="513"/>
      <c r="AK858" s="513"/>
      <c r="AL858" s="513"/>
      <c r="AM858" s="513"/>
    </row>
    <row r="859" ht="24.0" customHeight="1">
      <c r="A859" s="516"/>
      <c r="B859" s="513"/>
      <c r="C859" s="513"/>
      <c r="D859" s="513"/>
      <c r="E859" s="516"/>
      <c r="F859" s="516"/>
      <c r="G859" s="516"/>
      <c r="H859" s="516"/>
      <c r="I859" s="513"/>
      <c r="J859" s="513"/>
      <c r="K859" s="513"/>
      <c r="L859" s="513"/>
      <c r="M859" s="513"/>
      <c r="N859" s="513"/>
      <c r="O859" s="513"/>
      <c r="P859" s="513"/>
      <c r="Q859" s="513"/>
      <c r="R859" s="513"/>
      <c r="S859" s="513"/>
      <c r="T859" s="513"/>
      <c r="U859" s="513"/>
      <c r="V859" s="513"/>
      <c r="W859" s="513"/>
      <c r="X859" s="513"/>
      <c r="Y859" s="513"/>
      <c r="Z859" s="513"/>
      <c r="AA859" s="513"/>
      <c r="AB859" s="513"/>
      <c r="AC859" s="513"/>
      <c r="AD859" s="513"/>
      <c r="AE859" s="513"/>
      <c r="AF859" s="513"/>
      <c r="AG859" s="513"/>
      <c r="AH859" s="513"/>
      <c r="AI859" s="513"/>
      <c r="AJ859" s="513"/>
      <c r="AK859" s="513"/>
      <c r="AL859" s="513"/>
      <c r="AM859" s="513"/>
    </row>
    <row r="860" ht="24.0" customHeight="1">
      <c r="A860" s="516"/>
      <c r="B860" s="513"/>
      <c r="C860" s="513"/>
      <c r="D860" s="513"/>
      <c r="E860" s="516"/>
      <c r="F860" s="516"/>
      <c r="G860" s="516"/>
      <c r="H860" s="516"/>
      <c r="I860" s="513"/>
      <c r="J860" s="513"/>
      <c r="K860" s="513"/>
      <c r="L860" s="513"/>
      <c r="M860" s="513"/>
      <c r="N860" s="513"/>
      <c r="O860" s="513"/>
      <c r="P860" s="513"/>
      <c r="Q860" s="513"/>
      <c r="R860" s="513"/>
      <c r="S860" s="513"/>
      <c r="T860" s="513"/>
      <c r="U860" s="513"/>
      <c r="V860" s="513"/>
      <c r="W860" s="513"/>
      <c r="X860" s="513"/>
      <c r="Y860" s="513"/>
      <c r="Z860" s="513"/>
      <c r="AA860" s="513"/>
      <c r="AB860" s="513"/>
      <c r="AC860" s="513"/>
      <c r="AD860" s="513"/>
      <c r="AE860" s="513"/>
      <c r="AF860" s="513"/>
      <c r="AG860" s="513"/>
      <c r="AH860" s="513"/>
      <c r="AI860" s="513"/>
      <c r="AJ860" s="513"/>
      <c r="AK860" s="513"/>
      <c r="AL860" s="513"/>
      <c r="AM860" s="513"/>
    </row>
    <row r="861" ht="24.0" customHeight="1">
      <c r="A861" s="516"/>
      <c r="B861" s="513"/>
      <c r="C861" s="513"/>
      <c r="D861" s="513"/>
      <c r="E861" s="516"/>
      <c r="F861" s="516"/>
      <c r="G861" s="516"/>
      <c r="H861" s="516"/>
      <c r="I861" s="513"/>
      <c r="J861" s="513"/>
      <c r="K861" s="513"/>
      <c r="L861" s="513"/>
      <c r="M861" s="513"/>
      <c r="N861" s="513"/>
      <c r="O861" s="513"/>
      <c r="P861" s="513"/>
      <c r="Q861" s="513"/>
      <c r="R861" s="513"/>
      <c r="S861" s="513"/>
      <c r="T861" s="513"/>
      <c r="U861" s="513"/>
      <c r="V861" s="513"/>
      <c r="W861" s="513"/>
      <c r="X861" s="513"/>
      <c r="Y861" s="513"/>
      <c r="Z861" s="513"/>
      <c r="AA861" s="513"/>
      <c r="AB861" s="513"/>
      <c r="AC861" s="513"/>
      <c r="AD861" s="513"/>
      <c r="AE861" s="513"/>
      <c r="AF861" s="513"/>
      <c r="AG861" s="513"/>
      <c r="AH861" s="513"/>
      <c r="AI861" s="513"/>
      <c r="AJ861" s="513"/>
      <c r="AK861" s="513"/>
      <c r="AL861" s="513"/>
      <c r="AM861" s="513"/>
    </row>
    <row r="862" ht="24.0" customHeight="1">
      <c r="A862" s="516"/>
      <c r="B862" s="513"/>
      <c r="C862" s="513"/>
      <c r="D862" s="513"/>
      <c r="E862" s="516"/>
      <c r="F862" s="516"/>
      <c r="G862" s="516"/>
      <c r="H862" s="516"/>
      <c r="I862" s="513"/>
      <c r="J862" s="513"/>
      <c r="K862" s="513"/>
      <c r="L862" s="513"/>
      <c r="M862" s="513"/>
      <c r="N862" s="513"/>
      <c r="O862" s="513"/>
      <c r="P862" s="513"/>
      <c r="Q862" s="513"/>
      <c r="R862" s="513"/>
      <c r="S862" s="513"/>
      <c r="T862" s="513"/>
      <c r="U862" s="513"/>
      <c r="V862" s="513"/>
      <c r="W862" s="513"/>
      <c r="X862" s="513"/>
      <c r="Y862" s="513"/>
      <c r="Z862" s="513"/>
      <c r="AA862" s="513"/>
      <c r="AB862" s="513"/>
      <c r="AC862" s="513"/>
      <c r="AD862" s="513"/>
      <c r="AE862" s="513"/>
      <c r="AF862" s="513"/>
      <c r="AG862" s="513"/>
      <c r="AH862" s="513"/>
      <c r="AI862" s="513"/>
      <c r="AJ862" s="513"/>
      <c r="AK862" s="513"/>
      <c r="AL862" s="513"/>
      <c r="AM862" s="513"/>
    </row>
    <row r="863" ht="24.0" customHeight="1">
      <c r="A863" s="516"/>
      <c r="B863" s="513"/>
      <c r="C863" s="513"/>
      <c r="D863" s="513"/>
      <c r="E863" s="516"/>
      <c r="F863" s="516"/>
      <c r="G863" s="516"/>
      <c r="H863" s="516"/>
      <c r="I863" s="513"/>
      <c r="J863" s="513"/>
      <c r="K863" s="513"/>
      <c r="L863" s="513"/>
      <c r="M863" s="513"/>
      <c r="N863" s="513"/>
      <c r="O863" s="513"/>
      <c r="P863" s="513"/>
      <c r="Q863" s="513"/>
      <c r="R863" s="513"/>
      <c r="S863" s="513"/>
      <c r="T863" s="513"/>
      <c r="U863" s="513"/>
      <c r="V863" s="513"/>
      <c r="W863" s="513"/>
      <c r="X863" s="513"/>
      <c r="Y863" s="513"/>
      <c r="Z863" s="513"/>
      <c r="AA863" s="513"/>
      <c r="AB863" s="513"/>
      <c r="AC863" s="513"/>
      <c r="AD863" s="513"/>
      <c r="AE863" s="513"/>
      <c r="AF863" s="513"/>
      <c r="AG863" s="513"/>
      <c r="AH863" s="513"/>
      <c r="AI863" s="513"/>
      <c r="AJ863" s="513"/>
      <c r="AK863" s="513"/>
      <c r="AL863" s="513"/>
      <c r="AM863" s="513"/>
    </row>
    <row r="864" ht="24.0" customHeight="1">
      <c r="A864" s="516"/>
      <c r="B864" s="513"/>
      <c r="C864" s="513"/>
      <c r="D864" s="513"/>
      <c r="E864" s="516"/>
      <c r="F864" s="516"/>
      <c r="G864" s="516"/>
      <c r="H864" s="516"/>
      <c r="I864" s="513"/>
      <c r="J864" s="513"/>
      <c r="K864" s="513"/>
      <c r="L864" s="513"/>
      <c r="M864" s="513"/>
      <c r="N864" s="513"/>
      <c r="O864" s="513"/>
      <c r="P864" s="513"/>
      <c r="Q864" s="513"/>
      <c r="R864" s="513"/>
      <c r="S864" s="513"/>
      <c r="T864" s="513"/>
      <c r="U864" s="513"/>
      <c r="V864" s="513"/>
      <c r="W864" s="513"/>
      <c r="X864" s="513"/>
      <c r="Y864" s="513"/>
      <c r="Z864" s="513"/>
      <c r="AA864" s="513"/>
      <c r="AB864" s="513"/>
      <c r="AC864" s="513"/>
      <c r="AD864" s="513"/>
      <c r="AE864" s="513"/>
      <c r="AF864" s="513"/>
      <c r="AG864" s="513"/>
      <c r="AH864" s="513"/>
      <c r="AI864" s="513"/>
      <c r="AJ864" s="513"/>
      <c r="AK864" s="513"/>
      <c r="AL864" s="513"/>
      <c r="AM864" s="513"/>
    </row>
    <row r="865" ht="24.0" customHeight="1">
      <c r="A865" s="516"/>
      <c r="B865" s="513"/>
      <c r="C865" s="513"/>
      <c r="D865" s="513"/>
      <c r="E865" s="516"/>
      <c r="F865" s="516"/>
      <c r="G865" s="516"/>
      <c r="H865" s="516"/>
      <c r="I865" s="513"/>
      <c r="J865" s="513"/>
      <c r="K865" s="513"/>
      <c r="L865" s="513"/>
      <c r="M865" s="513"/>
      <c r="N865" s="513"/>
      <c r="O865" s="513"/>
      <c r="P865" s="513"/>
      <c r="Q865" s="513"/>
      <c r="R865" s="513"/>
      <c r="S865" s="513"/>
      <c r="T865" s="513"/>
      <c r="U865" s="513"/>
      <c r="V865" s="513"/>
      <c r="W865" s="513"/>
      <c r="X865" s="513"/>
      <c r="Y865" s="513"/>
      <c r="Z865" s="513"/>
      <c r="AA865" s="513"/>
      <c r="AB865" s="513"/>
      <c r="AC865" s="513"/>
      <c r="AD865" s="513"/>
      <c r="AE865" s="513"/>
      <c r="AF865" s="513"/>
      <c r="AG865" s="513"/>
      <c r="AH865" s="513"/>
      <c r="AI865" s="513"/>
      <c r="AJ865" s="513"/>
      <c r="AK865" s="513"/>
      <c r="AL865" s="513"/>
      <c r="AM865" s="513"/>
    </row>
    <row r="866" ht="24.0" customHeight="1">
      <c r="A866" s="516"/>
      <c r="B866" s="513"/>
      <c r="C866" s="513"/>
      <c r="D866" s="513"/>
      <c r="E866" s="516"/>
      <c r="F866" s="516"/>
      <c r="G866" s="516"/>
      <c r="H866" s="516"/>
      <c r="I866" s="513"/>
      <c r="J866" s="513"/>
      <c r="K866" s="513"/>
      <c r="L866" s="513"/>
      <c r="M866" s="513"/>
      <c r="N866" s="513"/>
      <c r="O866" s="513"/>
      <c r="P866" s="513"/>
      <c r="Q866" s="513"/>
      <c r="R866" s="513"/>
      <c r="S866" s="513"/>
      <c r="T866" s="513"/>
      <c r="U866" s="513"/>
      <c r="V866" s="513"/>
      <c r="W866" s="513"/>
      <c r="X866" s="513"/>
      <c r="Y866" s="513"/>
      <c r="Z866" s="513"/>
      <c r="AA866" s="513"/>
      <c r="AB866" s="513"/>
      <c r="AC866" s="513"/>
      <c r="AD866" s="513"/>
      <c r="AE866" s="513"/>
      <c r="AF866" s="513"/>
      <c r="AG866" s="513"/>
      <c r="AH866" s="513"/>
      <c r="AI866" s="513"/>
      <c r="AJ866" s="513"/>
      <c r="AK866" s="513"/>
      <c r="AL866" s="513"/>
      <c r="AM866" s="513"/>
    </row>
    <row r="867" ht="24.0" customHeight="1">
      <c r="A867" s="516"/>
      <c r="B867" s="513"/>
      <c r="C867" s="513"/>
      <c r="D867" s="513"/>
      <c r="E867" s="516"/>
      <c r="F867" s="516"/>
      <c r="G867" s="516"/>
      <c r="H867" s="516"/>
      <c r="I867" s="513"/>
      <c r="J867" s="513"/>
      <c r="K867" s="513"/>
      <c r="L867" s="513"/>
      <c r="M867" s="513"/>
      <c r="N867" s="513"/>
      <c r="O867" s="513"/>
      <c r="P867" s="513"/>
      <c r="Q867" s="513"/>
      <c r="R867" s="513"/>
      <c r="S867" s="513"/>
      <c r="T867" s="513"/>
      <c r="U867" s="513"/>
      <c r="V867" s="513"/>
      <c r="W867" s="513"/>
      <c r="X867" s="513"/>
      <c r="Y867" s="513"/>
      <c r="Z867" s="513"/>
      <c r="AA867" s="513"/>
      <c r="AB867" s="513"/>
      <c r="AC867" s="513"/>
      <c r="AD867" s="513"/>
      <c r="AE867" s="513"/>
      <c r="AF867" s="513"/>
      <c r="AG867" s="513"/>
      <c r="AH867" s="513"/>
      <c r="AI867" s="513"/>
      <c r="AJ867" s="513"/>
      <c r="AK867" s="513"/>
      <c r="AL867" s="513"/>
      <c r="AM867" s="513"/>
    </row>
    <row r="868" ht="24.0" customHeight="1">
      <c r="A868" s="516"/>
      <c r="B868" s="513"/>
      <c r="C868" s="513"/>
      <c r="D868" s="513"/>
      <c r="E868" s="516"/>
      <c r="F868" s="516"/>
      <c r="G868" s="516"/>
      <c r="H868" s="516"/>
      <c r="I868" s="513"/>
      <c r="J868" s="513"/>
      <c r="K868" s="513"/>
      <c r="L868" s="513"/>
      <c r="M868" s="513"/>
      <c r="N868" s="513"/>
      <c r="O868" s="513"/>
      <c r="P868" s="513"/>
      <c r="Q868" s="513"/>
      <c r="R868" s="513"/>
      <c r="S868" s="513"/>
      <c r="T868" s="513"/>
      <c r="U868" s="513"/>
      <c r="V868" s="513"/>
      <c r="W868" s="513"/>
      <c r="X868" s="513"/>
      <c r="Y868" s="513"/>
      <c r="Z868" s="513"/>
      <c r="AA868" s="513"/>
      <c r="AB868" s="513"/>
      <c r="AC868" s="513"/>
      <c r="AD868" s="513"/>
      <c r="AE868" s="513"/>
      <c r="AF868" s="513"/>
      <c r="AG868" s="513"/>
      <c r="AH868" s="513"/>
      <c r="AI868" s="513"/>
      <c r="AJ868" s="513"/>
      <c r="AK868" s="513"/>
      <c r="AL868" s="513"/>
      <c r="AM868" s="513"/>
    </row>
    <row r="869" ht="24.0" customHeight="1">
      <c r="A869" s="516"/>
      <c r="B869" s="513"/>
      <c r="C869" s="513"/>
      <c r="D869" s="513"/>
      <c r="E869" s="516"/>
      <c r="F869" s="516"/>
      <c r="G869" s="516"/>
      <c r="H869" s="516"/>
      <c r="I869" s="513"/>
      <c r="J869" s="513"/>
      <c r="K869" s="513"/>
      <c r="L869" s="513"/>
      <c r="M869" s="513"/>
      <c r="N869" s="513"/>
      <c r="O869" s="513"/>
      <c r="P869" s="513"/>
      <c r="Q869" s="513"/>
      <c r="R869" s="513"/>
      <c r="S869" s="513"/>
      <c r="T869" s="513"/>
      <c r="U869" s="513"/>
      <c r="V869" s="513"/>
      <c r="W869" s="513"/>
      <c r="X869" s="513"/>
      <c r="Y869" s="513"/>
      <c r="Z869" s="513"/>
      <c r="AA869" s="513"/>
      <c r="AB869" s="513"/>
      <c r="AC869" s="513"/>
      <c r="AD869" s="513"/>
      <c r="AE869" s="513"/>
      <c r="AF869" s="513"/>
      <c r="AG869" s="513"/>
      <c r="AH869" s="513"/>
      <c r="AI869" s="513"/>
      <c r="AJ869" s="513"/>
      <c r="AK869" s="513"/>
      <c r="AL869" s="513"/>
      <c r="AM869" s="513"/>
    </row>
    <row r="870" ht="24.0" customHeight="1">
      <c r="A870" s="516"/>
      <c r="B870" s="513"/>
      <c r="C870" s="513"/>
      <c r="D870" s="513"/>
      <c r="E870" s="516"/>
      <c r="F870" s="516"/>
      <c r="G870" s="516"/>
      <c r="H870" s="516"/>
      <c r="I870" s="513"/>
      <c r="J870" s="513"/>
      <c r="K870" s="513"/>
      <c r="L870" s="513"/>
      <c r="M870" s="513"/>
      <c r="N870" s="513"/>
      <c r="O870" s="513"/>
      <c r="P870" s="513"/>
      <c r="Q870" s="513"/>
      <c r="R870" s="513"/>
      <c r="S870" s="513"/>
      <c r="T870" s="513"/>
      <c r="U870" s="513"/>
      <c r="V870" s="513"/>
      <c r="W870" s="513"/>
      <c r="X870" s="513"/>
      <c r="Y870" s="513"/>
      <c r="Z870" s="513"/>
      <c r="AA870" s="513"/>
      <c r="AB870" s="513"/>
      <c r="AC870" s="513"/>
      <c r="AD870" s="513"/>
      <c r="AE870" s="513"/>
      <c r="AF870" s="513"/>
      <c r="AG870" s="513"/>
      <c r="AH870" s="513"/>
      <c r="AI870" s="513"/>
      <c r="AJ870" s="513"/>
      <c r="AK870" s="513"/>
      <c r="AL870" s="513"/>
      <c r="AM870" s="513"/>
    </row>
    <row r="871" ht="24.0" customHeight="1">
      <c r="A871" s="516"/>
      <c r="B871" s="513"/>
      <c r="C871" s="513"/>
      <c r="D871" s="513"/>
      <c r="E871" s="516"/>
      <c r="F871" s="516"/>
      <c r="G871" s="516"/>
      <c r="H871" s="516"/>
      <c r="I871" s="513"/>
      <c r="J871" s="513"/>
      <c r="K871" s="513"/>
      <c r="L871" s="513"/>
      <c r="M871" s="513"/>
      <c r="N871" s="513"/>
      <c r="O871" s="513"/>
      <c r="P871" s="513"/>
      <c r="Q871" s="513"/>
      <c r="R871" s="513"/>
      <c r="S871" s="513"/>
      <c r="T871" s="513"/>
      <c r="U871" s="513"/>
      <c r="V871" s="513"/>
      <c r="W871" s="513"/>
      <c r="X871" s="513"/>
      <c r="Y871" s="513"/>
      <c r="Z871" s="513"/>
      <c r="AA871" s="513"/>
      <c r="AB871" s="513"/>
      <c r="AC871" s="513"/>
      <c r="AD871" s="513"/>
      <c r="AE871" s="513"/>
      <c r="AF871" s="513"/>
      <c r="AG871" s="513"/>
      <c r="AH871" s="513"/>
      <c r="AI871" s="513"/>
      <c r="AJ871" s="513"/>
      <c r="AK871" s="513"/>
      <c r="AL871" s="513"/>
      <c r="AM871" s="513"/>
    </row>
    <row r="872" ht="24.0" customHeight="1">
      <c r="A872" s="516"/>
      <c r="B872" s="513"/>
      <c r="C872" s="513"/>
      <c r="D872" s="513"/>
      <c r="E872" s="516"/>
      <c r="F872" s="516"/>
      <c r="G872" s="516"/>
      <c r="H872" s="516"/>
      <c r="I872" s="513"/>
      <c r="J872" s="513"/>
      <c r="K872" s="513"/>
      <c r="L872" s="513"/>
      <c r="M872" s="513"/>
      <c r="N872" s="513"/>
      <c r="O872" s="513"/>
      <c r="P872" s="513"/>
      <c r="Q872" s="513"/>
      <c r="R872" s="513"/>
      <c r="S872" s="513"/>
      <c r="T872" s="513"/>
      <c r="U872" s="513"/>
      <c r="V872" s="513"/>
      <c r="W872" s="513"/>
      <c r="X872" s="513"/>
      <c r="Y872" s="513"/>
      <c r="Z872" s="513"/>
      <c r="AA872" s="513"/>
      <c r="AB872" s="513"/>
      <c r="AC872" s="513"/>
      <c r="AD872" s="513"/>
      <c r="AE872" s="513"/>
      <c r="AF872" s="513"/>
      <c r="AG872" s="513"/>
      <c r="AH872" s="513"/>
      <c r="AI872" s="513"/>
      <c r="AJ872" s="513"/>
      <c r="AK872" s="513"/>
      <c r="AL872" s="513"/>
      <c r="AM872" s="513"/>
    </row>
    <row r="873" ht="24.0" customHeight="1">
      <c r="A873" s="516"/>
      <c r="B873" s="513"/>
      <c r="C873" s="513"/>
      <c r="D873" s="513"/>
      <c r="E873" s="516"/>
      <c r="F873" s="516"/>
      <c r="G873" s="516"/>
      <c r="H873" s="516"/>
      <c r="I873" s="513"/>
      <c r="J873" s="513"/>
      <c r="K873" s="513"/>
      <c r="L873" s="513"/>
      <c r="M873" s="513"/>
      <c r="N873" s="513"/>
      <c r="O873" s="513"/>
      <c r="P873" s="513"/>
      <c r="Q873" s="513"/>
      <c r="R873" s="513"/>
      <c r="S873" s="513"/>
      <c r="T873" s="513"/>
      <c r="U873" s="513"/>
      <c r="V873" s="513"/>
      <c r="W873" s="513"/>
      <c r="X873" s="513"/>
      <c r="Y873" s="513"/>
      <c r="Z873" s="513"/>
      <c r="AA873" s="513"/>
      <c r="AB873" s="513"/>
      <c r="AC873" s="513"/>
      <c r="AD873" s="513"/>
      <c r="AE873" s="513"/>
      <c r="AF873" s="513"/>
      <c r="AG873" s="513"/>
      <c r="AH873" s="513"/>
      <c r="AI873" s="513"/>
      <c r="AJ873" s="513"/>
      <c r="AK873" s="513"/>
      <c r="AL873" s="513"/>
      <c r="AM873" s="513"/>
    </row>
    <row r="874" ht="24.0" customHeight="1">
      <c r="A874" s="516"/>
      <c r="B874" s="513"/>
      <c r="C874" s="513"/>
      <c r="D874" s="513"/>
      <c r="E874" s="516"/>
      <c r="F874" s="516"/>
      <c r="G874" s="516"/>
      <c r="H874" s="516"/>
      <c r="I874" s="513"/>
      <c r="J874" s="513"/>
      <c r="K874" s="513"/>
      <c r="L874" s="513"/>
      <c r="M874" s="513"/>
      <c r="N874" s="513"/>
      <c r="O874" s="513"/>
      <c r="P874" s="513"/>
      <c r="Q874" s="513"/>
      <c r="R874" s="513"/>
      <c r="S874" s="513"/>
      <c r="T874" s="513"/>
      <c r="U874" s="513"/>
      <c r="V874" s="513"/>
      <c r="W874" s="513"/>
      <c r="X874" s="513"/>
      <c r="Y874" s="513"/>
      <c r="Z874" s="513"/>
      <c r="AA874" s="513"/>
      <c r="AB874" s="513"/>
      <c r="AC874" s="513"/>
      <c r="AD874" s="513"/>
      <c r="AE874" s="513"/>
      <c r="AF874" s="513"/>
      <c r="AG874" s="513"/>
      <c r="AH874" s="513"/>
      <c r="AI874" s="513"/>
      <c r="AJ874" s="513"/>
      <c r="AK874" s="513"/>
      <c r="AL874" s="513"/>
      <c r="AM874" s="513"/>
    </row>
    <row r="875" ht="24.0" customHeight="1">
      <c r="A875" s="516"/>
      <c r="B875" s="513"/>
      <c r="C875" s="513"/>
      <c r="D875" s="513"/>
      <c r="E875" s="516"/>
      <c r="F875" s="516"/>
      <c r="G875" s="516"/>
      <c r="H875" s="516"/>
      <c r="I875" s="513"/>
      <c r="J875" s="513"/>
      <c r="K875" s="513"/>
      <c r="L875" s="513"/>
      <c r="M875" s="513"/>
      <c r="N875" s="513"/>
      <c r="O875" s="513"/>
      <c r="P875" s="513"/>
      <c r="Q875" s="513"/>
      <c r="R875" s="513"/>
      <c r="S875" s="513"/>
      <c r="T875" s="513"/>
      <c r="U875" s="513"/>
      <c r="V875" s="513"/>
      <c r="W875" s="513"/>
      <c r="X875" s="513"/>
      <c r="Y875" s="513"/>
      <c r="Z875" s="513"/>
      <c r="AA875" s="513"/>
      <c r="AB875" s="513"/>
      <c r="AC875" s="513"/>
      <c r="AD875" s="513"/>
      <c r="AE875" s="513"/>
      <c r="AF875" s="513"/>
      <c r="AG875" s="513"/>
      <c r="AH875" s="513"/>
      <c r="AI875" s="513"/>
      <c r="AJ875" s="513"/>
      <c r="AK875" s="513"/>
      <c r="AL875" s="513"/>
      <c r="AM875" s="513"/>
    </row>
    <row r="876" ht="24.0" customHeight="1">
      <c r="A876" s="516"/>
      <c r="B876" s="513"/>
      <c r="C876" s="513"/>
      <c r="D876" s="513"/>
      <c r="E876" s="516"/>
      <c r="F876" s="516"/>
      <c r="G876" s="516"/>
      <c r="H876" s="516"/>
      <c r="I876" s="513"/>
      <c r="J876" s="513"/>
      <c r="K876" s="513"/>
      <c r="L876" s="513"/>
      <c r="M876" s="513"/>
      <c r="N876" s="513"/>
      <c r="O876" s="513"/>
      <c r="P876" s="513"/>
      <c r="Q876" s="513"/>
      <c r="R876" s="513"/>
      <c r="S876" s="513"/>
      <c r="T876" s="513"/>
      <c r="U876" s="513"/>
      <c r="V876" s="513"/>
      <c r="W876" s="513"/>
      <c r="X876" s="513"/>
      <c r="Y876" s="513"/>
      <c r="Z876" s="513"/>
      <c r="AA876" s="513"/>
      <c r="AB876" s="513"/>
      <c r="AC876" s="513"/>
      <c r="AD876" s="513"/>
      <c r="AE876" s="513"/>
      <c r="AF876" s="513"/>
      <c r="AG876" s="513"/>
      <c r="AH876" s="513"/>
      <c r="AI876" s="513"/>
      <c r="AJ876" s="513"/>
      <c r="AK876" s="513"/>
      <c r="AL876" s="513"/>
      <c r="AM876" s="513"/>
    </row>
    <row r="877" ht="24.0" customHeight="1">
      <c r="A877" s="516"/>
      <c r="B877" s="513"/>
      <c r="C877" s="513"/>
      <c r="D877" s="513"/>
      <c r="E877" s="516"/>
      <c r="F877" s="516"/>
      <c r="G877" s="516"/>
      <c r="H877" s="516"/>
      <c r="I877" s="513"/>
      <c r="J877" s="513"/>
      <c r="K877" s="513"/>
      <c r="L877" s="513"/>
      <c r="M877" s="513"/>
      <c r="N877" s="513"/>
      <c r="O877" s="513"/>
      <c r="P877" s="513"/>
      <c r="Q877" s="513"/>
      <c r="R877" s="513"/>
      <c r="S877" s="513"/>
      <c r="T877" s="513"/>
      <c r="U877" s="513"/>
      <c r="V877" s="513"/>
      <c r="W877" s="513"/>
      <c r="X877" s="513"/>
      <c r="Y877" s="513"/>
      <c r="Z877" s="513"/>
      <c r="AA877" s="513"/>
      <c r="AB877" s="513"/>
      <c r="AC877" s="513"/>
      <c r="AD877" s="513"/>
      <c r="AE877" s="513"/>
      <c r="AF877" s="513"/>
      <c r="AG877" s="513"/>
      <c r="AH877" s="513"/>
      <c r="AI877" s="513"/>
      <c r="AJ877" s="513"/>
      <c r="AK877" s="513"/>
      <c r="AL877" s="513"/>
      <c r="AM877" s="513"/>
    </row>
    <row r="878" ht="24.0" customHeight="1">
      <c r="A878" s="516"/>
      <c r="B878" s="513"/>
      <c r="C878" s="513"/>
      <c r="D878" s="513"/>
      <c r="E878" s="516"/>
      <c r="F878" s="516"/>
      <c r="G878" s="516"/>
      <c r="H878" s="516"/>
      <c r="I878" s="513"/>
      <c r="J878" s="513"/>
      <c r="K878" s="513"/>
      <c r="L878" s="513"/>
      <c r="M878" s="513"/>
      <c r="N878" s="513"/>
      <c r="O878" s="513"/>
      <c r="P878" s="513"/>
      <c r="Q878" s="513"/>
      <c r="R878" s="513"/>
      <c r="S878" s="513"/>
      <c r="T878" s="513"/>
      <c r="U878" s="513"/>
      <c r="V878" s="513"/>
      <c r="W878" s="513"/>
      <c r="X878" s="513"/>
      <c r="Y878" s="513"/>
      <c r="Z878" s="513"/>
      <c r="AA878" s="513"/>
      <c r="AB878" s="513"/>
      <c r="AC878" s="513"/>
      <c r="AD878" s="513"/>
      <c r="AE878" s="513"/>
      <c r="AF878" s="513"/>
      <c r="AG878" s="513"/>
      <c r="AH878" s="513"/>
      <c r="AI878" s="513"/>
      <c r="AJ878" s="513"/>
      <c r="AK878" s="513"/>
      <c r="AL878" s="513"/>
      <c r="AM878" s="513"/>
    </row>
    <row r="879" ht="24.0" customHeight="1">
      <c r="A879" s="516"/>
      <c r="B879" s="513"/>
      <c r="C879" s="513"/>
      <c r="D879" s="513"/>
      <c r="E879" s="516"/>
      <c r="F879" s="516"/>
      <c r="G879" s="516"/>
      <c r="H879" s="516"/>
      <c r="I879" s="513"/>
      <c r="J879" s="513"/>
      <c r="K879" s="513"/>
      <c r="L879" s="513"/>
      <c r="M879" s="513"/>
      <c r="N879" s="513"/>
      <c r="O879" s="513"/>
      <c r="P879" s="513"/>
      <c r="Q879" s="513"/>
      <c r="R879" s="513"/>
      <c r="S879" s="513"/>
      <c r="T879" s="513"/>
      <c r="U879" s="513"/>
      <c r="V879" s="513"/>
      <c r="W879" s="513"/>
      <c r="X879" s="513"/>
      <c r="Y879" s="513"/>
      <c r="Z879" s="513"/>
      <c r="AA879" s="513"/>
      <c r="AB879" s="513"/>
      <c r="AC879" s="513"/>
      <c r="AD879" s="513"/>
      <c r="AE879" s="513"/>
      <c r="AF879" s="513"/>
      <c r="AG879" s="513"/>
      <c r="AH879" s="513"/>
      <c r="AI879" s="513"/>
      <c r="AJ879" s="513"/>
      <c r="AK879" s="513"/>
      <c r="AL879" s="513"/>
      <c r="AM879" s="513"/>
    </row>
    <row r="880" ht="24.0" customHeight="1">
      <c r="A880" s="516"/>
      <c r="B880" s="513"/>
      <c r="C880" s="513"/>
      <c r="D880" s="513"/>
      <c r="E880" s="516"/>
      <c r="F880" s="516"/>
      <c r="G880" s="516"/>
      <c r="H880" s="516"/>
      <c r="I880" s="513"/>
      <c r="J880" s="513"/>
      <c r="K880" s="513"/>
      <c r="L880" s="513"/>
      <c r="M880" s="513"/>
      <c r="N880" s="513"/>
      <c r="O880" s="513"/>
      <c r="P880" s="513"/>
      <c r="Q880" s="513"/>
      <c r="R880" s="513"/>
      <c r="S880" s="513"/>
      <c r="T880" s="513"/>
      <c r="U880" s="513"/>
      <c r="V880" s="513"/>
      <c r="W880" s="513"/>
      <c r="X880" s="513"/>
      <c r="Y880" s="513"/>
      <c r="Z880" s="513"/>
      <c r="AA880" s="513"/>
      <c r="AB880" s="513"/>
      <c r="AC880" s="513"/>
      <c r="AD880" s="513"/>
      <c r="AE880" s="513"/>
      <c r="AF880" s="513"/>
      <c r="AG880" s="513"/>
      <c r="AH880" s="513"/>
      <c r="AI880" s="513"/>
      <c r="AJ880" s="513"/>
      <c r="AK880" s="513"/>
      <c r="AL880" s="513"/>
      <c r="AM880" s="513"/>
    </row>
    <row r="881" ht="24.0" customHeight="1">
      <c r="A881" s="516"/>
      <c r="B881" s="513"/>
      <c r="C881" s="513"/>
      <c r="D881" s="513"/>
      <c r="E881" s="516"/>
      <c r="F881" s="516"/>
      <c r="G881" s="516"/>
      <c r="H881" s="516"/>
      <c r="I881" s="513"/>
      <c r="J881" s="513"/>
      <c r="K881" s="513"/>
      <c r="L881" s="513"/>
      <c r="M881" s="513"/>
      <c r="N881" s="513"/>
      <c r="O881" s="513"/>
      <c r="P881" s="513"/>
      <c r="Q881" s="513"/>
      <c r="R881" s="513"/>
      <c r="S881" s="513"/>
      <c r="T881" s="513"/>
      <c r="U881" s="513"/>
      <c r="V881" s="513"/>
      <c r="W881" s="513"/>
      <c r="X881" s="513"/>
      <c r="Y881" s="513"/>
      <c r="Z881" s="513"/>
      <c r="AA881" s="513"/>
      <c r="AB881" s="513"/>
      <c r="AC881" s="513"/>
      <c r="AD881" s="513"/>
      <c r="AE881" s="513"/>
      <c r="AF881" s="513"/>
      <c r="AG881" s="513"/>
      <c r="AH881" s="513"/>
      <c r="AI881" s="513"/>
      <c r="AJ881" s="513"/>
      <c r="AK881" s="513"/>
      <c r="AL881" s="513"/>
      <c r="AM881" s="513"/>
    </row>
    <row r="882" ht="24.0" customHeight="1">
      <c r="A882" s="516"/>
      <c r="B882" s="513"/>
      <c r="C882" s="513"/>
      <c r="D882" s="513"/>
      <c r="E882" s="516"/>
      <c r="F882" s="516"/>
      <c r="G882" s="516"/>
      <c r="H882" s="516"/>
      <c r="I882" s="513"/>
      <c r="J882" s="513"/>
      <c r="K882" s="513"/>
      <c r="L882" s="513"/>
      <c r="M882" s="513"/>
      <c r="N882" s="513"/>
      <c r="O882" s="513"/>
      <c r="P882" s="513"/>
      <c r="Q882" s="513"/>
      <c r="R882" s="513"/>
      <c r="S882" s="513"/>
      <c r="T882" s="513"/>
      <c r="U882" s="513"/>
      <c r="V882" s="513"/>
      <c r="W882" s="513"/>
      <c r="X882" s="513"/>
      <c r="Y882" s="513"/>
      <c r="Z882" s="513"/>
      <c r="AA882" s="513"/>
      <c r="AB882" s="513"/>
      <c r="AC882" s="513"/>
      <c r="AD882" s="513"/>
      <c r="AE882" s="513"/>
      <c r="AF882" s="513"/>
      <c r="AG882" s="513"/>
      <c r="AH882" s="513"/>
      <c r="AI882" s="513"/>
      <c r="AJ882" s="513"/>
      <c r="AK882" s="513"/>
      <c r="AL882" s="513"/>
      <c r="AM882" s="513"/>
    </row>
    <row r="883" ht="24.0" customHeight="1">
      <c r="A883" s="516"/>
      <c r="B883" s="513"/>
      <c r="C883" s="513"/>
      <c r="D883" s="513"/>
      <c r="E883" s="516"/>
      <c r="F883" s="516"/>
      <c r="G883" s="516"/>
      <c r="H883" s="516"/>
      <c r="I883" s="513"/>
      <c r="J883" s="513"/>
      <c r="K883" s="513"/>
      <c r="L883" s="513"/>
      <c r="M883" s="513"/>
      <c r="N883" s="513"/>
      <c r="O883" s="513"/>
      <c r="P883" s="513"/>
      <c r="Q883" s="513"/>
      <c r="R883" s="513"/>
      <c r="S883" s="513"/>
      <c r="T883" s="513"/>
      <c r="U883" s="513"/>
      <c r="V883" s="513"/>
      <c r="W883" s="513"/>
      <c r="X883" s="513"/>
      <c r="Y883" s="513"/>
      <c r="Z883" s="513"/>
      <c r="AA883" s="513"/>
      <c r="AB883" s="513"/>
      <c r="AC883" s="513"/>
      <c r="AD883" s="513"/>
      <c r="AE883" s="513"/>
      <c r="AF883" s="513"/>
      <c r="AG883" s="513"/>
      <c r="AH883" s="513"/>
      <c r="AI883" s="513"/>
      <c r="AJ883" s="513"/>
      <c r="AK883" s="513"/>
      <c r="AL883" s="513"/>
      <c r="AM883" s="513"/>
    </row>
    <row r="884" ht="24.0" customHeight="1">
      <c r="A884" s="516"/>
      <c r="B884" s="513"/>
      <c r="C884" s="513"/>
      <c r="D884" s="513"/>
      <c r="E884" s="516"/>
      <c r="F884" s="516"/>
      <c r="G884" s="516"/>
      <c r="H884" s="516"/>
      <c r="I884" s="513"/>
      <c r="J884" s="513"/>
      <c r="K884" s="513"/>
      <c r="L884" s="513"/>
      <c r="M884" s="513"/>
      <c r="N884" s="513"/>
      <c r="O884" s="513"/>
      <c r="P884" s="513"/>
      <c r="Q884" s="513"/>
      <c r="R884" s="513"/>
      <c r="S884" s="513"/>
      <c r="T884" s="513"/>
      <c r="U884" s="513"/>
      <c r="V884" s="513"/>
      <c r="W884" s="513"/>
      <c r="X884" s="513"/>
      <c r="Y884" s="513"/>
      <c r="Z884" s="513"/>
      <c r="AA884" s="513"/>
      <c r="AB884" s="513"/>
      <c r="AC884" s="513"/>
      <c r="AD884" s="513"/>
      <c r="AE884" s="513"/>
      <c r="AF884" s="513"/>
      <c r="AG884" s="513"/>
      <c r="AH884" s="513"/>
      <c r="AI884" s="513"/>
      <c r="AJ884" s="513"/>
      <c r="AK884" s="513"/>
      <c r="AL884" s="513"/>
      <c r="AM884" s="513"/>
    </row>
    <row r="885" ht="24.0" customHeight="1">
      <c r="A885" s="516"/>
      <c r="B885" s="513"/>
      <c r="C885" s="513"/>
      <c r="D885" s="513"/>
      <c r="E885" s="516"/>
      <c r="F885" s="516"/>
      <c r="G885" s="516"/>
      <c r="H885" s="516"/>
      <c r="I885" s="513"/>
      <c r="J885" s="513"/>
      <c r="K885" s="513"/>
      <c r="L885" s="513"/>
      <c r="M885" s="513"/>
      <c r="N885" s="513"/>
      <c r="O885" s="513"/>
      <c r="P885" s="513"/>
      <c r="Q885" s="513"/>
      <c r="R885" s="513"/>
      <c r="S885" s="513"/>
      <c r="T885" s="513"/>
      <c r="U885" s="513"/>
      <c r="V885" s="513"/>
      <c r="W885" s="513"/>
      <c r="X885" s="513"/>
      <c r="Y885" s="513"/>
      <c r="Z885" s="513"/>
      <c r="AA885" s="513"/>
      <c r="AB885" s="513"/>
      <c r="AC885" s="513"/>
      <c r="AD885" s="513"/>
      <c r="AE885" s="513"/>
      <c r="AF885" s="513"/>
      <c r="AG885" s="513"/>
      <c r="AH885" s="513"/>
      <c r="AI885" s="513"/>
      <c r="AJ885" s="513"/>
      <c r="AK885" s="513"/>
      <c r="AL885" s="513"/>
      <c r="AM885" s="513"/>
    </row>
    <row r="886" ht="24.0" customHeight="1">
      <c r="A886" s="516"/>
      <c r="B886" s="513"/>
      <c r="C886" s="513"/>
      <c r="D886" s="513"/>
      <c r="E886" s="516"/>
      <c r="F886" s="516"/>
      <c r="G886" s="516"/>
      <c r="H886" s="516"/>
      <c r="I886" s="513"/>
      <c r="J886" s="513"/>
      <c r="K886" s="513"/>
      <c r="L886" s="513"/>
      <c r="M886" s="513"/>
      <c r="N886" s="513"/>
      <c r="O886" s="513"/>
      <c r="P886" s="513"/>
      <c r="Q886" s="513"/>
      <c r="R886" s="513"/>
      <c r="S886" s="513"/>
      <c r="T886" s="513"/>
      <c r="U886" s="513"/>
      <c r="V886" s="513"/>
      <c r="W886" s="513"/>
      <c r="X886" s="513"/>
      <c r="Y886" s="513"/>
      <c r="Z886" s="513"/>
      <c r="AA886" s="513"/>
      <c r="AB886" s="513"/>
      <c r="AC886" s="513"/>
      <c r="AD886" s="513"/>
      <c r="AE886" s="513"/>
      <c r="AF886" s="513"/>
      <c r="AG886" s="513"/>
      <c r="AH886" s="513"/>
      <c r="AI886" s="513"/>
      <c r="AJ886" s="513"/>
      <c r="AK886" s="513"/>
      <c r="AL886" s="513"/>
      <c r="AM886" s="513"/>
    </row>
    <row r="887" ht="24.0" customHeight="1">
      <c r="A887" s="516"/>
      <c r="B887" s="513"/>
      <c r="C887" s="513"/>
      <c r="D887" s="513"/>
      <c r="E887" s="516"/>
      <c r="F887" s="516"/>
      <c r="G887" s="516"/>
      <c r="H887" s="516"/>
      <c r="I887" s="513"/>
      <c r="J887" s="513"/>
      <c r="K887" s="513"/>
      <c r="L887" s="513"/>
      <c r="M887" s="513"/>
      <c r="N887" s="513"/>
      <c r="O887" s="513"/>
      <c r="P887" s="513"/>
      <c r="Q887" s="513"/>
      <c r="R887" s="513"/>
      <c r="S887" s="513"/>
      <c r="T887" s="513"/>
      <c r="U887" s="513"/>
      <c r="V887" s="513"/>
      <c r="W887" s="513"/>
      <c r="X887" s="513"/>
      <c r="Y887" s="513"/>
      <c r="Z887" s="513"/>
      <c r="AA887" s="513"/>
      <c r="AB887" s="513"/>
      <c r="AC887" s="513"/>
      <c r="AD887" s="513"/>
      <c r="AE887" s="513"/>
      <c r="AF887" s="513"/>
      <c r="AG887" s="513"/>
      <c r="AH887" s="513"/>
      <c r="AI887" s="513"/>
      <c r="AJ887" s="513"/>
      <c r="AK887" s="513"/>
      <c r="AL887" s="513"/>
      <c r="AM887" s="513"/>
    </row>
    <row r="888" ht="24.0" customHeight="1">
      <c r="A888" s="516"/>
      <c r="B888" s="513"/>
      <c r="C888" s="513"/>
      <c r="D888" s="513"/>
      <c r="E888" s="516"/>
      <c r="F888" s="516"/>
      <c r="G888" s="516"/>
      <c r="H888" s="516"/>
      <c r="I888" s="513"/>
      <c r="J888" s="513"/>
      <c r="K888" s="513"/>
      <c r="L888" s="513"/>
      <c r="M888" s="513"/>
      <c r="N888" s="513"/>
      <c r="O888" s="513"/>
      <c r="P888" s="513"/>
      <c r="Q888" s="513"/>
      <c r="R888" s="513"/>
      <c r="S888" s="513"/>
      <c r="T888" s="513"/>
      <c r="U888" s="513"/>
      <c r="V888" s="513"/>
      <c r="W888" s="513"/>
      <c r="X888" s="513"/>
      <c r="Y888" s="513"/>
      <c r="Z888" s="513"/>
      <c r="AA888" s="513"/>
      <c r="AB888" s="513"/>
      <c r="AC888" s="513"/>
      <c r="AD888" s="513"/>
      <c r="AE888" s="513"/>
      <c r="AF888" s="513"/>
      <c r="AG888" s="513"/>
      <c r="AH888" s="513"/>
      <c r="AI888" s="513"/>
      <c r="AJ888" s="513"/>
      <c r="AK888" s="513"/>
      <c r="AL888" s="513"/>
      <c r="AM888" s="513"/>
    </row>
    <row r="889" ht="24.0" customHeight="1">
      <c r="A889" s="516"/>
      <c r="B889" s="513"/>
      <c r="C889" s="513"/>
      <c r="D889" s="513"/>
      <c r="E889" s="516"/>
      <c r="F889" s="516"/>
      <c r="G889" s="516"/>
      <c r="H889" s="516"/>
      <c r="I889" s="513"/>
      <c r="J889" s="513"/>
      <c r="K889" s="513"/>
      <c r="L889" s="513"/>
      <c r="M889" s="513"/>
      <c r="N889" s="513"/>
      <c r="O889" s="513"/>
      <c r="P889" s="513"/>
      <c r="Q889" s="513"/>
      <c r="R889" s="513"/>
      <c r="S889" s="513"/>
      <c r="T889" s="513"/>
      <c r="U889" s="513"/>
      <c r="V889" s="513"/>
      <c r="W889" s="513"/>
      <c r="X889" s="513"/>
      <c r="Y889" s="513"/>
      <c r="Z889" s="513"/>
      <c r="AA889" s="513"/>
      <c r="AB889" s="513"/>
      <c r="AC889" s="513"/>
      <c r="AD889" s="513"/>
      <c r="AE889" s="513"/>
      <c r="AF889" s="513"/>
      <c r="AG889" s="513"/>
      <c r="AH889" s="513"/>
      <c r="AI889" s="513"/>
      <c r="AJ889" s="513"/>
      <c r="AK889" s="513"/>
      <c r="AL889" s="513"/>
      <c r="AM889" s="513"/>
    </row>
    <row r="890" ht="24.0" customHeight="1">
      <c r="A890" s="516"/>
      <c r="B890" s="513"/>
      <c r="C890" s="513"/>
      <c r="D890" s="513"/>
      <c r="E890" s="516"/>
      <c r="F890" s="516"/>
      <c r="G890" s="516"/>
      <c r="H890" s="516"/>
      <c r="I890" s="513"/>
      <c r="J890" s="513"/>
      <c r="K890" s="513"/>
      <c r="L890" s="513"/>
      <c r="M890" s="513"/>
      <c r="N890" s="513"/>
      <c r="O890" s="513"/>
      <c r="P890" s="513"/>
      <c r="Q890" s="513"/>
      <c r="R890" s="513"/>
      <c r="S890" s="513"/>
      <c r="T890" s="513"/>
      <c r="U890" s="513"/>
      <c r="V890" s="513"/>
      <c r="W890" s="513"/>
      <c r="X890" s="513"/>
      <c r="Y890" s="513"/>
      <c r="Z890" s="513"/>
      <c r="AA890" s="513"/>
      <c r="AB890" s="513"/>
      <c r="AC890" s="513"/>
      <c r="AD890" s="513"/>
      <c r="AE890" s="513"/>
      <c r="AF890" s="513"/>
      <c r="AG890" s="513"/>
      <c r="AH890" s="513"/>
      <c r="AI890" s="513"/>
      <c r="AJ890" s="513"/>
      <c r="AK890" s="513"/>
      <c r="AL890" s="513"/>
      <c r="AM890" s="513"/>
    </row>
    <row r="891" ht="24.0" customHeight="1">
      <c r="A891" s="516"/>
      <c r="B891" s="513"/>
      <c r="C891" s="513"/>
      <c r="D891" s="513"/>
      <c r="E891" s="516"/>
      <c r="F891" s="516"/>
      <c r="G891" s="516"/>
      <c r="H891" s="516"/>
      <c r="I891" s="513"/>
      <c r="J891" s="513"/>
      <c r="K891" s="513"/>
      <c r="L891" s="513"/>
      <c r="M891" s="513"/>
      <c r="N891" s="513"/>
      <c r="O891" s="513"/>
      <c r="P891" s="513"/>
      <c r="Q891" s="513"/>
      <c r="R891" s="513"/>
      <c r="S891" s="513"/>
      <c r="T891" s="513"/>
      <c r="U891" s="513"/>
      <c r="V891" s="513"/>
      <c r="W891" s="513"/>
      <c r="X891" s="513"/>
      <c r="Y891" s="513"/>
      <c r="Z891" s="513"/>
      <c r="AA891" s="513"/>
      <c r="AB891" s="513"/>
      <c r="AC891" s="513"/>
      <c r="AD891" s="513"/>
      <c r="AE891" s="513"/>
      <c r="AF891" s="513"/>
      <c r="AG891" s="513"/>
      <c r="AH891" s="513"/>
      <c r="AI891" s="513"/>
      <c r="AJ891" s="513"/>
      <c r="AK891" s="513"/>
      <c r="AL891" s="513"/>
      <c r="AM891" s="513"/>
    </row>
    <row r="892" ht="24.0" customHeight="1">
      <c r="A892" s="516"/>
      <c r="B892" s="513"/>
      <c r="C892" s="513"/>
      <c r="D892" s="513"/>
      <c r="E892" s="516"/>
      <c r="F892" s="516"/>
      <c r="G892" s="516"/>
      <c r="H892" s="516"/>
      <c r="I892" s="513"/>
      <c r="J892" s="513"/>
      <c r="K892" s="513"/>
      <c r="L892" s="513"/>
      <c r="M892" s="513"/>
      <c r="N892" s="513"/>
      <c r="O892" s="513"/>
      <c r="P892" s="513"/>
      <c r="Q892" s="513"/>
      <c r="R892" s="513"/>
      <c r="S892" s="513"/>
      <c r="T892" s="513"/>
      <c r="U892" s="513"/>
      <c r="V892" s="513"/>
      <c r="W892" s="513"/>
      <c r="X892" s="513"/>
      <c r="Y892" s="513"/>
      <c r="Z892" s="513"/>
      <c r="AA892" s="513"/>
      <c r="AB892" s="513"/>
      <c r="AC892" s="513"/>
      <c r="AD892" s="513"/>
      <c r="AE892" s="513"/>
      <c r="AF892" s="513"/>
      <c r="AG892" s="513"/>
      <c r="AH892" s="513"/>
      <c r="AI892" s="513"/>
      <c r="AJ892" s="513"/>
      <c r="AK892" s="513"/>
      <c r="AL892" s="513"/>
      <c r="AM892" s="513"/>
    </row>
    <row r="893" ht="24.0" customHeight="1">
      <c r="A893" s="516"/>
      <c r="B893" s="513"/>
      <c r="C893" s="513"/>
      <c r="D893" s="513"/>
      <c r="E893" s="516"/>
      <c r="F893" s="516"/>
      <c r="G893" s="516"/>
      <c r="H893" s="516"/>
      <c r="I893" s="513"/>
      <c r="J893" s="513"/>
      <c r="K893" s="513"/>
      <c r="L893" s="513"/>
      <c r="M893" s="513"/>
      <c r="N893" s="513"/>
      <c r="O893" s="513"/>
      <c r="P893" s="513"/>
      <c r="Q893" s="513"/>
      <c r="R893" s="513"/>
      <c r="S893" s="513"/>
      <c r="T893" s="513"/>
      <c r="U893" s="513"/>
      <c r="V893" s="513"/>
      <c r="W893" s="513"/>
      <c r="X893" s="513"/>
      <c r="Y893" s="513"/>
      <c r="Z893" s="513"/>
      <c r="AA893" s="513"/>
      <c r="AB893" s="513"/>
      <c r="AC893" s="513"/>
      <c r="AD893" s="513"/>
      <c r="AE893" s="513"/>
      <c r="AF893" s="513"/>
      <c r="AG893" s="513"/>
      <c r="AH893" s="513"/>
      <c r="AI893" s="513"/>
      <c r="AJ893" s="513"/>
      <c r="AK893" s="513"/>
      <c r="AL893" s="513"/>
      <c r="AM893" s="513"/>
    </row>
    <row r="894" ht="24.0" customHeight="1">
      <c r="A894" s="516"/>
      <c r="B894" s="513"/>
      <c r="C894" s="513"/>
      <c r="D894" s="513"/>
      <c r="E894" s="516"/>
      <c r="F894" s="516"/>
      <c r="G894" s="516"/>
      <c r="H894" s="516"/>
      <c r="I894" s="513"/>
      <c r="J894" s="513"/>
      <c r="K894" s="513"/>
      <c r="L894" s="513"/>
      <c r="M894" s="513"/>
      <c r="N894" s="513"/>
      <c r="O894" s="513"/>
      <c r="P894" s="513"/>
      <c r="Q894" s="513"/>
      <c r="R894" s="513"/>
      <c r="S894" s="513"/>
      <c r="T894" s="513"/>
      <c r="U894" s="513"/>
      <c r="V894" s="513"/>
      <c r="W894" s="513"/>
      <c r="X894" s="513"/>
      <c r="Y894" s="513"/>
      <c r="Z894" s="513"/>
      <c r="AA894" s="513"/>
      <c r="AB894" s="513"/>
      <c r="AC894" s="513"/>
      <c r="AD894" s="513"/>
      <c r="AE894" s="513"/>
      <c r="AF894" s="513"/>
      <c r="AG894" s="513"/>
      <c r="AH894" s="513"/>
      <c r="AI894" s="513"/>
      <c r="AJ894" s="513"/>
      <c r="AK894" s="513"/>
      <c r="AL894" s="513"/>
      <c r="AM894" s="513"/>
    </row>
    <row r="895" ht="24.0" customHeight="1">
      <c r="A895" s="516"/>
      <c r="B895" s="513"/>
      <c r="C895" s="513"/>
      <c r="D895" s="513"/>
      <c r="E895" s="516"/>
      <c r="F895" s="516"/>
      <c r="G895" s="516"/>
      <c r="H895" s="516"/>
      <c r="I895" s="513"/>
      <c r="J895" s="513"/>
      <c r="K895" s="513"/>
      <c r="L895" s="513"/>
      <c r="M895" s="513"/>
      <c r="N895" s="513"/>
      <c r="O895" s="513"/>
      <c r="P895" s="513"/>
      <c r="Q895" s="513"/>
      <c r="R895" s="513"/>
      <c r="S895" s="513"/>
      <c r="T895" s="513"/>
      <c r="U895" s="513"/>
      <c r="V895" s="513"/>
      <c r="W895" s="513"/>
      <c r="X895" s="513"/>
      <c r="Y895" s="513"/>
      <c r="Z895" s="513"/>
      <c r="AA895" s="513"/>
      <c r="AB895" s="513"/>
      <c r="AC895" s="513"/>
      <c r="AD895" s="513"/>
      <c r="AE895" s="513"/>
      <c r="AF895" s="513"/>
      <c r="AG895" s="513"/>
      <c r="AH895" s="513"/>
      <c r="AI895" s="513"/>
      <c r="AJ895" s="513"/>
      <c r="AK895" s="513"/>
      <c r="AL895" s="513"/>
      <c r="AM895" s="513"/>
    </row>
    <row r="896" ht="24.0" customHeight="1">
      <c r="A896" s="516"/>
      <c r="B896" s="513"/>
      <c r="C896" s="513"/>
      <c r="D896" s="513"/>
      <c r="E896" s="516"/>
      <c r="F896" s="516"/>
      <c r="G896" s="516"/>
      <c r="H896" s="516"/>
      <c r="I896" s="513"/>
      <c r="J896" s="513"/>
      <c r="K896" s="513"/>
      <c r="L896" s="513"/>
      <c r="M896" s="513"/>
      <c r="N896" s="513"/>
      <c r="O896" s="513"/>
      <c r="P896" s="513"/>
      <c r="Q896" s="513"/>
      <c r="R896" s="513"/>
      <c r="S896" s="513"/>
      <c r="T896" s="513"/>
      <c r="U896" s="513"/>
      <c r="V896" s="513"/>
      <c r="W896" s="513"/>
      <c r="X896" s="513"/>
      <c r="Y896" s="513"/>
      <c r="Z896" s="513"/>
      <c r="AA896" s="513"/>
      <c r="AB896" s="513"/>
      <c r="AC896" s="513"/>
      <c r="AD896" s="513"/>
      <c r="AE896" s="513"/>
      <c r="AF896" s="513"/>
      <c r="AG896" s="513"/>
      <c r="AH896" s="513"/>
      <c r="AI896" s="513"/>
      <c r="AJ896" s="513"/>
      <c r="AK896" s="513"/>
      <c r="AL896" s="513"/>
      <c r="AM896" s="513"/>
    </row>
    <row r="897" ht="24.0" customHeight="1">
      <c r="A897" s="516"/>
      <c r="B897" s="513"/>
      <c r="C897" s="513"/>
      <c r="D897" s="513"/>
      <c r="E897" s="516"/>
      <c r="F897" s="516"/>
      <c r="G897" s="516"/>
      <c r="H897" s="516"/>
      <c r="I897" s="513"/>
      <c r="J897" s="513"/>
      <c r="K897" s="513"/>
      <c r="L897" s="513"/>
      <c r="M897" s="513"/>
      <c r="N897" s="513"/>
      <c r="O897" s="513"/>
      <c r="P897" s="513"/>
      <c r="Q897" s="513"/>
      <c r="R897" s="513"/>
      <c r="S897" s="513"/>
      <c r="T897" s="513"/>
      <c r="U897" s="513"/>
      <c r="V897" s="513"/>
      <c r="W897" s="513"/>
      <c r="X897" s="513"/>
      <c r="Y897" s="513"/>
      <c r="Z897" s="513"/>
      <c r="AA897" s="513"/>
      <c r="AB897" s="513"/>
      <c r="AC897" s="513"/>
      <c r="AD897" s="513"/>
      <c r="AE897" s="513"/>
      <c r="AF897" s="513"/>
      <c r="AG897" s="513"/>
      <c r="AH897" s="513"/>
      <c r="AI897" s="513"/>
      <c r="AJ897" s="513"/>
      <c r="AK897" s="513"/>
      <c r="AL897" s="513"/>
      <c r="AM897" s="513"/>
    </row>
    <row r="898" ht="24.0" customHeight="1">
      <c r="A898" s="516"/>
      <c r="B898" s="513"/>
      <c r="C898" s="513"/>
      <c r="D898" s="513"/>
      <c r="E898" s="516"/>
      <c r="F898" s="516"/>
      <c r="G898" s="516"/>
      <c r="H898" s="516"/>
      <c r="I898" s="513"/>
      <c r="J898" s="513"/>
      <c r="K898" s="513"/>
      <c r="L898" s="513"/>
      <c r="M898" s="513"/>
      <c r="N898" s="513"/>
      <c r="O898" s="513"/>
      <c r="P898" s="513"/>
      <c r="Q898" s="513"/>
      <c r="R898" s="513"/>
      <c r="S898" s="513"/>
      <c r="T898" s="513"/>
      <c r="U898" s="513"/>
      <c r="V898" s="513"/>
      <c r="W898" s="513"/>
      <c r="X898" s="513"/>
      <c r="Y898" s="513"/>
      <c r="Z898" s="513"/>
      <c r="AA898" s="513"/>
      <c r="AB898" s="513"/>
      <c r="AC898" s="513"/>
      <c r="AD898" s="513"/>
      <c r="AE898" s="513"/>
      <c r="AF898" s="513"/>
      <c r="AG898" s="513"/>
      <c r="AH898" s="513"/>
      <c r="AI898" s="513"/>
      <c r="AJ898" s="513"/>
      <c r="AK898" s="513"/>
      <c r="AL898" s="513"/>
      <c r="AM898" s="513"/>
    </row>
    <row r="899" ht="24.0" customHeight="1">
      <c r="A899" s="516"/>
      <c r="B899" s="513"/>
      <c r="C899" s="513"/>
      <c r="D899" s="513"/>
      <c r="E899" s="516"/>
      <c r="F899" s="516"/>
      <c r="G899" s="516"/>
      <c r="H899" s="516"/>
      <c r="I899" s="513"/>
      <c r="J899" s="513"/>
      <c r="K899" s="513"/>
      <c r="L899" s="513"/>
      <c r="M899" s="513"/>
      <c r="N899" s="513"/>
      <c r="O899" s="513"/>
      <c r="P899" s="513"/>
      <c r="Q899" s="513"/>
      <c r="R899" s="513"/>
      <c r="S899" s="513"/>
      <c r="T899" s="513"/>
      <c r="U899" s="513"/>
      <c r="V899" s="513"/>
      <c r="W899" s="513"/>
      <c r="X899" s="513"/>
      <c r="Y899" s="513"/>
      <c r="Z899" s="513"/>
      <c r="AA899" s="513"/>
      <c r="AB899" s="513"/>
      <c r="AC899" s="513"/>
      <c r="AD899" s="513"/>
      <c r="AE899" s="513"/>
      <c r="AF899" s="513"/>
      <c r="AG899" s="513"/>
      <c r="AH899" s="513"/>
      <c r="AI899" s="513"/>
      <c r="AJ899" s="513"/>
      <c r="AK899" s="513"/>
      <c r="AL899" s="513"/>
      <c r="AM899" s="513"/>
    </row>
    <row r="900" ht="24.0" customHeight="1">
      <c r="A900" s="516"/>
      <c r="B900" s="513"/>
      <c r="C900" s="513"/>
      <c r="D900" s="513"/>
      <c r="E900" s="516"/>
      <c r="F900" s="516"/>
      <c r="G900" s="516"/>
      <c r="H900" s="516"/>
      <c r="I900" s="513"/>
      <c r="J900" s="513"/>
      <c r="K900" s="513"/>
      <c r="L900" s="513"/>
      <c r="M900" s="513"/>
      <c r="N900" s="513"/>
      <c r="O900" s="513"/>
      <c r="P900" s="513"/>
      <c r="Q900" s="513"/>
      <c r="R900" s="513"/>
      <c r="S900" s="513"/>
      <c r="T900" s="513"/>
      <c r="U900" s="513"/>
      <c r="V900" s="513"/>
      <c r="W900" s="513"/>
      <c r="X900" s="513"/>
      <c r="Y900" s="513"/>
      <c r="Z900" s="513"/>
      <c r="AA900" s="513"/>
      <c r="AB900" s="513"/>
      <c r="AC900" s="513"/>
      <c r="AD900" s="513"/>
      <c r="AE900" s="513"/>
      <c r="AF900" s="513"/>
      <c r="AG900" s="513"/>
      <c r="AH900" s="513"/>
      <c r="AI900" s="513"/>
      <c r="AJ900" s="513"/>
      <c r="AK900" s="513"/>
      <c r="AL900" s="513"/>
      <c r="AM900" s="513"/>
    </row>
    <row r="901" ht="24.0" customHeight="1">
      <c r="A901" s="516"/>
      <c r="B901" s="513"/>
      <c r="C901" s="513"/>
      <c r="D901" s="513"/>
      <c r="E901" s="516"/>
      <c r="F901" s="516"/>
      <c r="G901" s="516"/>
      <c r="H901" s="516"/>
      <c r="I901" s="513"/>
      <c r="J901" s="513"/>
      <c r="K901" s="513"/>
      <c r="L901" s="513"/>
      <c r="M901" s="513"/>
      <c r="N901" s="513"/>
      <c r="O901" s="513"/>
      <c r="P901" s="513"/>
      <c r="Q901" s="513"/>
      <c r="R901" s="513"/>
      <c r="S901" s="513"/>
      <c r="T901" s="513"/>
      <c r="U901" s="513"/>
      <c r="V901" s="513"/>
      <c r="W901" s="513"/>
      <c r="X901" s="513"/>
      <c r="Y901" s="513"/>
      <c r="Z901" s="513"/>
      <c r="AA901" s="513"/>
      <c r="AB901" s="513"/>
      <c r="AC901" s="513"/>
      <c r="AD901" s="513"/>
      <c r="AE901" s="513"/>
      <c r="AF901" s="513"/>
      <c r="AG901" s="513"/>
      <c r="AH901" s="513"/>
      <c r="AI901" s="513"/>
      <c r="AJ901" s="513"/>
      <c r="AK901" s="513"/>
      <c r="AL901" s="513"/>
      <c r="AM901" s="513"/>
    </row>
    <row r="902" ht="24.0" customHeight="1">
      <c r="A902" s="516"/>
      <c r="B902" s="513"/>
      <c r="C902" s="513"/>
      <c r="D902" s="513"/>
      <c r="E902" s="516"/>
      <c r="F902" s="516"/>
      <c r="G902" s="516"/>
      <c r="H902" s="516"/>
      <c r="I902" s="513"/>
      <c r="J902" s="513"/>
      <c r="K902" s="513"/>
      <c r="L902" s="513"/>
      <c r="M902" s="513"/>
      <c r="N902" s="513"/>
      <c r="O902" s="513"/>
      <c r="P902" s="513"/>
      <c r="Q902" s="513"/>
      <c r="R902" s="513"/>
      <c r="S902" s="513"/>
      <c r="T902" s="513"/>
      <c r="U902" s="513"/>
      <c r="V902" s="513"/>
      <c r="W902" s="513"/>
      <c r="X902" s="513"/>
      <c r="Y902" s="513"/>
      <c r="Z902" s="513"/>
      <c r="AA902" s="513"/>
      <c r="AB902" s="513"/>
      <c r="AC902" s="513"/>
      <c r="AD902" s="513"/>
      <c r="AE902" s="513"/>
      <c r="AF902" s="513"/>
      <c r="AG902" s="513"/>
      <c r="AH902" s="513"/>
      <c r="AI902" s="513"/>
      <c r="AJ902" s="513"/>
      <c r="AK902" s="513"/>
      <c r="AL902" s="513"/>
      <c r="AM902" s="513"/>
    </row>
    <row r="903" ht="24.0" customHeight="1">
      <c r="A903" s="516"/>
      <c r="B903" s="513"/>
      <c r="C903" s="513"/>
      <c r="D903" s="513"/>
      <c r="E903" s="516"/>
      <c r="F903" s="516"/>
      <c r="G903" s="516"/>
      <c r="H903" s="516"/>
      <c r="I903" s="513"/>
      <c r="J903" s="513"/>
      <c r="K903" s="513"/>
      <c r="L903" s="513"/>
      <c r="M903" s="513"/>
      <c r="N903" s="513"/>
      <c r="O903" s="513"/>
      <c r="P903" s="513"/>
      <c r="Q903" s="513"/>
      <c r="R903" s="513"/>
      <c r="S903" s="513"/>
      <c r="T903" s="513"/>
      <c r="U903" s="513"/>
      <c r="V903" s="513"/>
      <c r="W903" s="513"/>
      <c r="X903" s="513"/>
      <c r="Y903" s="513"/>
      <c r="Z903" s="513"/>
      <c r="AA903" s="513"/>
      <c r="AB903" s="513"/>
      <c r="AC903" s="513"/>
      <c r="AD903" s="513"/>
      <c r="AE903" s="513"/>
      <c r="AF903" s="513"/>
      <c r="AG903" s="513"/>
      <c r="AH903" s="513"/>
      <c r="AI903" s="513"/>
      <c r="AJ903" s="513"/>
      <c r="AK903" s="513"/>
      <c r="AL903" s="513"/>
      <c r="AM903" s="513"/>
    </row>
    <row r="904" ht="24.0" customHeight="1">
      <c r="A904" s="516"/>
      <c r="B904" s="513"/>
      <c r="C904" s="513"/>
      <c r="D904" s="513"/>
      <c r="E904" s="516"/>
      <c r="F904" s="516"/>
      <c r="G904" s="516"/>
      <c r="H904" s="516"/>
      <c r="I904" s="513"/>
      <c r="J904" s="513"/>
      <c r="K904" s="513"/>
      <c r="L904" s="513"/>
      <c r="M904" s="513"/>
      <c r="N904" s="513"/>
      <c r="O904" s="513"/>
      <c r="P904" s="513"/>
      <c r="Q904" s="513"/>
      <c r="R904" s="513"/>
      <c r="S904" s="513"/>
      <c r="T904" s="513"/>
      <c r="U904" s="513"/>
      <c r="V904" s="513"/>
      <c r="W904" s="513"/>
      <c r="X904" s="513"/>
      <c r="Y904" s="513"/>
      <c r="Z904" s="513"/>
      <c r="AA904" s="513"/>
      <c r="AB904" s="513"/>
      <c r="AC904" s="513"/>
      <c r="AD904" s="513"/>
      <c r="AE904" s="513"/>
      <c r="AF904" s="513"/>
      <c r="AG904" s="513"/>
      <c r="AH904" s="513"/>
      <c r="AI904" s="513"/>
      <c r="AJ904" s="513"/>
      <c r="AK904" s="513"/>
      <c r="AL904" s="513"/>
      <c r="AM904" s="513"/>
    </row>
    <row r="905" ht="24.0" customHeight="1">
      <c r="A905" s="516"/>
      <c r="B905" s="513"/>
      <c r="C905" s="513"/>
      <c r="D905" s="513"/>
      <c r="E905" s="516"/>
      <c r="F905" s="516"/>
      <c r="G905" s="516"/>
      <c r="H905" s="516"/>
      <c r="I905" s="513"/>
      <c r="J905" s="513"/>
      <c r="K905" s="513"/>
      <c r="L905" s="513"/>
      <c r="M905" s="513"/>
      <c r="N905" s="513"/>
      <c r="O905" s="513"/>
      <c r="P905" s="513"/>
      <c r="Q905" s="513"/>
      <c r="R905" s="513"/>
      <c r="S905" s="513"/>
      <c r="T905" s="513"/>
      <c r="U905" s="513"/>
      <c r="V905" s="513"/>
      <c r="W905" s="513"/>
      <c r="X905" s="513"/>
      <c r="Y905" s="513"/>
      <c r="Z905" s="513"/>
      <c r="AA905" s="513"/>
      <c r="AB905" s="513"/>
      <c r="AC905" s="513"/>
      <c r="AD905" s="513"/>
      <c r="AE905" s="513"/>
      <c r="AF905" s="513"/>
      <c r="AG905" s="513"/>
      <c r="AH905" s="513"/>
      <c r="AI905" s="513"/>
      <c r="AJ905" s="513"/>
      <c r="AK905" s="513"/>
      <c r="AL905" s="513"/>
      <c r="AM905" s="513"/>
    </row>
    <row r="906" ht="24.0" customHeight="1">
      <c r="A906" s="516"/>
      <c r="B906" s="513"/>
      <c r="C906" s="513"/>
      <c r="D906" s="513"/>
      <c r="E906" s="516"/>
      <c r="F906" s="516"/>
      <c r="G906" s="516"/>
      <c r="H906" s="516"/>
      <c r="I906" s="513"/>
      <c r="J906" s="513"/>
      <c r="K906" s="513"/>
      <c r="L906" s="513"/>
      <c r="M906" s="513"/>
      <c r="N906" s="513"/>
      <c r="O906" s="513"/>
      <c r="P906" s="513"/>
      <c r="Q906" s="513"/>
      <c r="R906" s="513"/>
      <c r="S906" s="513"/>
      <c r="T906" s="513"/>
      <c r="U906" s="513"/>
      <c r="V906" s="513"/>
      <c r="W906" s="513"/>
      <c r="X906" s="513"/>
      <c r="Y906" s="513"/>
      <c r="Z906" s="513"/>
      <c r="AA906" s="513"/>
      <c r="AB906" s="513"/>
      <c r="AC906" s="513"/>
      <c r="AD906" s="513"/>
      <c r="AE906" s="513"/>
      <c r="AF906" s="513"/>
      <c r="AG906" s="513"/>
      <c r="AH906" s="513"/>
      <c r="AI906" s="513"/>
      <c r="AJ906" s="513"/>
      <c r="AK906" s="513"/>
      <c r="AL906" s="513"/>
      <c r="AM906" s="513"/>
    </row>
    <row r="907" ht="24.0" customHeight="1">
      <c r="A907" s="516"/>
      <c r="B907" s="513"/>
      <c r="C907" s="513"/>
      <c r="D907" s="513"/>
      <c r="E907" s="516"/>
      <c r="F907" s="516"/>
      <c r="G907" s="516"/>
      <c r="H907" s="516"/>
      <c r="I907" s="513"/>
      <c r="J907" s="513"/>
      <c r="K907" s="513"/>
      <c r="L907" s="513"/>
      <c r="M907" s="513"/>
      <c r="N907" s="513"/>
      <c r="O907" s="513"/>
      <c r="P907" s="513"/>
      <c r="Q907" s="513"/>
      <c r="R907" s="513"/>
      <c r="S907" s="513"/>
      <c r="T907" s="513"/>
      <c r="U907" s="513"/>
      <c r="V907" s="513"/>
      <c r="W907" s="513"/>
      <c r="X907" s="513"/>
      <c r="Y907" s="513"/>
      <c r="Z907" s="513"/>
      <c r="AA907" s="513"/>
      <c r="AB907" s="513"/>
      <c r="AC907" s="513"/>
      <c r="AD907" s="513"/>
      <c r="AE907" s="513"/>
      <c r="AF907" s="513"/>
      <c r="AG907" s="513"/>
      <c r="AH907" s="513"/>
      <c r="AI907" s="513"/>
      <c r="AJ907" s="513"/>
      <c r="AK907" s="513"/>
      <c r="AL907" s="513"/>
      <c r="AM907" s="513"/>
    </row>
    <row r="908" ht="24.0" customHeight="1">
      <c r="A908" s="516"/>
      <c r="B908" s="513"/>
      <c r="C908" s="513"/>
      <c r="D908" s="513"/>
      <c r="E908" s="516"/>
      <c r="F908" s="516"/>
      <c r="G908" s="516"/>
      <c r="H908" s="516"/>
      <c r="I908" s="513"/>
      <c r="J908" s="513"/>
      <c r="K908" s="513"/>
      <c r="L908" s="513"/>
      <c r="M908" s="513"/>
      <c r="N908" s="513"/>
      <c r="O908" s="513"/>
      <c r="P908" s="513"/>
      <c r="Q908" s="513"/>
      <c r="R908" s="513"/>
      <c r="S908" s="513"/>
      <c r="T908" s="513"/>
      <c r="U908" s="513"/>
      <c r="V908" s="513"/>
      <c r="W908" s="513"/>
      <c r="X908" s="513"/>
      <c r="Y908" s="513"/>
      <c r="Z908" s="513"/>
      <c r="AA908" s="513"/>
      <c r="AB908" s="513"/>
      <c r="AC908" s="513"/>
      <c r="AD908" s="513"/>
      <c r="AE908" s="513"/>
      <c r="AF908" s="513"/>
      <c r="AG908" s="513"/>
      <c r="AH908" s="513"/>
      <c r="AI908" s="513"/>
      <c r="AJ908" s="513"/>
      <c r="AK908" s="513"/>
      <c r="AL908" s="513"/>
      <c r="AM908" s="513"/>
    </row>
    <row r="909" ht="24.0" customHeight="1">
      <c r="A909" s="516"/>
      <c r="B909" s="513"/>
      <c r="C909" s="513"/>
      <c r="D909" s="513"/>
      <c r="E909" s="516"/>
      <c r="F909" s="516"/>
      <c r="G909" s="516"/>
      <c r="H909" s="516"/>
      <c r="I909" s="513"/>
      <c r="J909" s="513"/>
      <c r="K909" s="513"/>
      <c r="L909" s="513"/>
      <c r="M909" s="513"/>
      <c r="N909" s="513"/>
      <c r="O909" s="513"/>
      <c r="P909" s="513"/>
      <c r="Q909" s="513"/>
      <c r="R909" s="513"/>
      <c r="S909" s="513"/>
      <c r="T909" s="513"/>
      <c r="U909" s="513"/>
      <c r="V909" s="513"/>
      <c r="W909" s="513"/>
      <c r="X909" s="513"/>
      <c r="Y909" s="513"/>
      <c r="Z909" s="513"/>
      <c r="AA909" s="513"/>
      <c r="AB909" s="513"/>
      <c r="AC909" s="513"/>
      <c r="AD909" s="513"/>
      <c r="AE909" s="513"/>
      <c r="AF909" s="513"/>
      <c r="AG909" s="513"/>
      <c r="AH909" s="513"/>
      <c r="AI909" s="513"/>
      <c r="AJ909" s="513"/>
      <c r="AK909" s="513"/>
      <c r="AL909" s="513"/>
      <c r="AM909" s="513"/>
    </row>
    <row r="910" ht="24.0" customHeight="1">
      <c r="A910" s="516"/>
      <c r="B910" s="513"/>
      <c r="C910" s="513"/>
      <c r="D910" s="513"/>
      <c r="E910" s="516"/>
      <c r="F910" s="516"/>
      <c r="G910" s="516"/>
      <c r="H910" s="516"/>
      <c r="I910" s="513"/>
      <c r="J910" s="513"/>
      <c r="K910" s="513"/>
      <c r="L910" s="513"/>
      <c r="M910" s="513"/>
      <c r="N910" s="513"/>
      <c r="O910" s="513"/>
      <c r="P910" s="513"/>
      <c r="Q910" s="513"/>
      <c r="R910" s="513"/>
      <c r="S910" s="513"/>
      <c r="T910" s="513"/>
      <c r="U910" s="513"/>
      <c r="V910" s="513"/>
      <c r="W910" s="513"/>
      <c r="X910" s="513"/>
      <c r="Y910" s="513"/>
      <c r="Z910" s="513"/>
      <c r="AA910" s="513"/>
      <c r="AB910" s="513"/>
      <c r="AC910" s="513"/>
      <c r="AD910" s="513"/>
      <c r="AE910" s="513"/>
      <c r="AF910" s="513"/>
      <c r="AG910" s="513"/>
      <c r="AH910" s="513"/>
      <c r="AI910" s="513"/>
      <c r="AJ910" s="513"/>
      <c r="AK910" s="513"/>
      <c r="AL910" s="513"/>
      <c r="AM910" s="513"/>
    </row>
    <row r="911" ht="24.0" customHeight="1">
      <c r="A911" s="516"/>
      <c r="B911" s="513"/>
      <c r="C911" s="513"/>
      <c r="D911" s="513"/>
      <c r="E911" s="516"/>
      <c r="F911" s="516"/>
      <c r="G911" s="516"/>
      <c r="H911" s="516"/>
      <c r="I911" s="513"/>
      <c r="J911" s="513"/>
      <c r="K911" s="513"/>
      <c r="L911" s="513"/>
      <c r="M911" s="513"/>
      <c r="N911" s="513"/>
      <c r="O911" s="513"/>
      <c r="P911" s="513"/>
      <c r="Q911" s="513"/>
      <c r="R911" s="513"/>
      <c r="S911" s="513"/>
      <c r="T911" s="513"/>
      <c r="U911" s="513"/>
      <c r="V911" s="513"/>
      <c r="W911" s="513"/>
      <c r="X911" s="513"/>
      <c r="Y911" s="513"/>
      <c r="Z911" s="513"/>
      <c r="AA911" s="513"/>
      <c r="AB911" s="513"/>
      <c r="AC911" s="513"/>
      <c r="AD911" s="513"/>
      <c r="AE911" s="513"/>
      <c r="AF911" s="513"/>
      <c r="AG911" s="513"/>
      <c r="AH911" s="513"/>
      <c r="AI911" s="513"/>
      <c r="AJ911" s="513"/>
      <c r="AK911" s="513"/>
      <c r="AL911" s="513"/>
      <c r="AM911" s="513"/>
    </row>
    <row r="912" ht="24.0" customHeight="1">
      <c r="A912" s="516"/>
      <c r="B912" s="513"/>
      <c r="C912" s="513"/>
      <c r="D912" s="513"/>
      <c r="E912" s="516"/>
      <c r="F912" s="516"/>
      <c r="G912" s="516"/>
      <c r="H912" s="516"/>
      <c r="I912" s="513"/>
      <c r="J912" s="513"/>
      <c r="K912" s="513"/>
      <c r="L912" s="513"/>
      <c r="M912" s="513"/>
      <c r="N912" s="513"/>
      <c r="O912" s="513"/>
      <c r="P912" s="513"/>
      <c r="Q912" s="513"/>
      <c r="R912" s="513"/>
      <c r="S912" s="513"/>
      <c r="T912" s="513"/>
      <c r="U912" s="513"/>
      <c r="V912" s="513"/>
      <c r="W912" s="513"/>
      <c r="X912" s="513"/>
      <c r="Y912" s="513"/>
      <c r="Z912" s="513"/>
      <c r="AA912" s="513"/>
      <c r="AB912" s="513"/>
      <c r="AC912" s="513"/>
      <c r="AD912" s="513"/>
      <c r="AE912" s="513"/>
      <c r="AF912" s="513"/>
      <c r="AG912" s="513"/>
      <c r="AH912" s="513"/>
      <c r="AI912" s="513"/>
      <c r="AJ912" s="513"/>
      <c r="AK912" s="513"/>
      <c r="AL912" s="513"/>
      <c r="AM912" s="513"/>
    </row>
    <row r="913" ht="24.0" customHeight="1">
      <c r="A913" s="516"/>
      <c r="B913" s="513"/>
      <c r="C913" s="513"/>
      <c r="D913" s="513"/>
      <c r="E913" s="516"/>
      <c r="F913" s="516"/>
      <c r="G913" s="516"/>
      <c r="H913" s="516"/>
      <c r="I913" s="513"/>
      <c r="J913" s="513"/>
      <c r="K913" s="513"/>
      <c r="L913" s="513"/>
      <c r="M913" s="513"/>
      <c r="N913" s="513"/>
      <c r="O913" s="513"/>
      <c r="P913" s="513"/>
      <c r="Q913" s="513"/>
      <c r="R913" s="513"/>
      <c r="S913" s="513"/>
      <c r="T913" s="513"/>
      <c r="U913" s="513"/>
      <c r="V913" s="513"/>
      <c r="W913" s="513"/>
      <c r="X913" s="513"/>
      <c r="Y913" s="513"/>
      <c r="Z913" s="513"/>
      <c r="AA913" s="513"/>
      <c r="AB913" s="513"/>
      <c r="AC913" s="513"/>
      <c r="AD913" s="513"/>
      <c r="AE913" s="513"/>
      <c r="AF913" s="513"/>
      <c r="AG913" s="513"/>
      <c r="AH913" s="513"/>
      <c r="AI913" s="513"/>
      <c r="AJ913" s="513"/>
      <c r="AK913" s="513"/>
      <c r="AL913" s="513"/>
      <c r="AM913" s="513"/>
    </row>
    <row r="914" ht="24.0" customHeight="1">
      <c r="A914" s="516"/>
      <c r="B914" s="513"/>
      <c r="C914" s="513"/>
      <c r="D914" s="513"/>
      <c r="E914" s="516"/>
      <c r="F914" s="516"/>
      <c r="G914" s="516"/>
      <c r="H914" s="516"/>
      <c r="I914" s="513"/>
      <c r="J914" s="513"/>
      <c r="K914" s="513"/>
      <c r="L914" s="513"/>
      <c r="M914" s="513"/>
      <c r="N914" s="513"/>
      <c r="O914" s="513"/>
      <c r="P914" s="513"/>
      <c r="Q914" s="513"/>
      <c r="R914" s="513"/>
      <c r="S914" s="513"/>
      <c r="T914" s="513"/>
      <c r="U914" s="513"/>
      <c r="V914" s="513"/>
      <c r="W914" s="513"/>
      <c r="X914" s="513"/>
      <c r="Y914" s="513"/>
      <c r="Z914" s="513"/>
      <c r="AA914" s="513"/>
      <c r="AB914" s="513"/>
      <c r="AC914" s="513"/>
      <c r="AD914" s="513"/>
      <c r="AE914" s="513"/>
      <c r="AF914" s="513"/>
      <c r="AG914" s="513"/>
      <c r="AH914" s="513"/>
      <c r="AI914" s="513"/>
      <c r="AJ914" s="513"/>
      <c r="AK914" s="513"/>
      <c r="AL914" s="513"/>
      <c r="AM914" s="513"/>
    </row>
    <row r="915" ht="24.0" customHeight="1">
      <c r="A915" s="516"/>
      <c r="B915" s="513"/>
      <c r="C915" s="513"/>
      <c r="D915" s="513"/>
      <c r="E915" s="516"/>
      <c r="F915" s="516"/>
      <c r="G915" s="516"/>
      <c r="H915" s="516"/>
      <c r="I915" s="513"/>
      <c r="J915" s="513"/>
      <c r="K915" s="513"/>
      <c r="L915" s="513"/>
      <c r="M915" s="513"/>
      <c r="N915" s="513"/>
      <c r="O915" s="513"/>
      <c r="P915" s="513"/>
      <c r="Q915" s="513"/>
      <c r="R915" s="513"/>
      <c r="S915" s="513"/>
      <c r="T915" s="513"/>
      <c r="U915" s="513"/>
      <c r="V915" s="513"/>
      <c r="W915" s="513"/>
      <c r="X915" s="513"/>
      <c r="Y915" s="513"/>
      <c r="Z915" s="513"/>
      <c r="AA915" s="513"/>
      <c r="AB915" s="513"/>
      <c r="AC915" s="513"/>
      <c r="AD915" s="513"/>
      <c r="AE915" s="513"/>
      <c r="AF915" s="513"/>
      <c r="AG915" s="513"/>
      <c r="AH915" s="513"/>
      <c r="AI915" s="513"/>
      <c r="AJ915" s="513"/>
      <c r="AK915" s="513"/>
      <c r="AL915" s="513"/>
      <c r="AM915" s="513"/>
    </row>
    <row r="916" ht="24.0" customHeight="1">
      <c r="A916" s="516"/>
      <c r="B916" s="513"/>
      <c r="C916" s="513"/>
      <c r="D916" s="513"/>
      <c r="E916" s="516"/>
      <c r="F916" s="516"/>
      <c r="G916" s="516"/>
      <c r="H916" s="516"/>
      <c r="I916" s="513"/>
      <c r="J916" s="513"/>
      <c r="K916" s="513"/>
      <c r="L916" s="513"/>
      <c r="M916" s="513"/>
      <c r="N916" s="513"/>
      <c r="O916" s="513"/>
      <c r="P916" s="513"/>
      <c r="Q916" s="513"/>
      <c r="R916" s="513"/>
      <c r="S916" s="513"/>
      <c r="T916" s="513"/>
      <c r="U916" s="513"/>
      <c r="V916" s="513"/>
      <c r="W916" s="513"/>
      <c r="X916" s="513"/>
      <c r="Y916" s="513"/>
      <c r="Z916" s="513"/>
      <c r="AA916" s="513"/>
      <c r="AB916" s="513"/>
      <c r="AC916" s="513"/>
      <c r="AD916" s="513"/>
      <c r="AE916" s="513"/>
      <c r="AF916" s="513"/>
      <c r="AG916" s="513"/>
      <c r="AH916" s="513"/>
      <c r="AI916" s="513"/>
      <c r="AJ916" s="513"/>
      <c r="AK916" s="513"/>
      <c r="AL916" s="513"/>
      <c r="AM916" s="513"/>
    </row>
    <row r="917" ht="24.0" customHeight="1">
      <c r="A917" s="516"/>
      <c r="B917" s="513"/>
      <c r="C917" s="513"/>
      <c r="D917" s="513"/>
      <c r="E917" s="516"/>
      <c r="F917" s="516"/>
      <c r="G917" s="516"/>
      <c r="H917" s="516"/>
      <c r="I917" s="513"/>
      <c r="J917" s="513"/>
      <c r="K917" s="513"/>
      <c r="L917" s="513"/>
      <c r="M917" s="513"/>
      <c r="N917" s="513"/>
      <c r="O917" s="513"/>
      <c r="P917" s="513"/>
      <c r="Q917" s="513"/>
      <c r="R917" s="513"/>
      <c r="S917" s="513"/>
      <c r="T917" s="513"/>
      <c r="U917" s="513"/>
      <c r="V917" s="513"/>
      <c r="W917" s="513"/>
      <c r="X917" s="513"/>
      <c r="Y917" s="513"/>
      <c r="Z917" s="513"/>
      <c r="AA917" s="513"/>
      <c r="AB917" s="513"/>
      <c r="AC917" s="513"/>
      <c r="AD917" s="513"/>
      <c r="AE917" s="513"/>
      <c r="AF917" s="513"/>
      <c r="AG917" s="513"/>
      <c r="AH917" s="513"/>
      <c r="AI917" s="513"/>
      <c r="AJ917" s="513"/>
      <c r="AK917" s="513"/>
      <c r="AL917" s="513"/>
      <c r="AM917" s="513"/>
    </row>
    <row r="918" ht="24.0" customHeight="1">
      <c r="A918" s="516"/>
      <c r="B918" s="513"/>
      <c r="C918" s="513"/>
      <c r="D918" s="513"/>
      <c r="E918" s="516"/>
      <c r="F918" s="516"/>
      <c r="G918" s="516"/>
      <c r="H918" s="516"/>
      <c r="I918" s="513"/>
      <c r="J918" s="513"/>
      <c r="K918" s="513"/>
      <c r="L918" s="513"/>
      <c r="M918" s="513"/>
      <c r="N918" s="513"/>
      <c r="O918" s="513"/>
      <c r="P918" s="513"/>
      <c r="Q918" s="513"/>
      <c r="R918" s="513"/>
      <c r="S918" s="513"/>
      <c r="T918" s="513"/>
      <c r="U918" s="513"/>
      <c r="V918" s="513"/>
      <c r="W918" s="513"/>
      <c r="X918" s="513"/>
      <c r="Y918" s="513"/>
      <c r="Z918" s="513"/>
      <c r="AA918" s="513"/>
      <c r="AB918" s="513"/>
      <c r="AC918" s="513"/>
      <c r="AD918" s="513"/>
      <c r="AE918" s="513"/>
      <c r="AF918" s="513"/>
      <c r="AG918" s="513"/>
      <c r="AH918" s="513"/>
      <c r="AI918" s="513"/>
      <c r="AJ918" s="513"/>
      <c r="AK918" s="513"/>
      <c r="AL918" s="513"/>
      <c r="AM918" s="513"/>
    </row>
    <row r="919" ht="24.0" customHeight="1">
      <c r="A919" s="516"/>
      <c r="B919" s="513"/>
      <c r="C919" s="513"/>
      <c r="D919" s="513"/>
      <c r="E919" s="516"/>
      <c r="F919" s="516"/>
      <c r="G919" s="516"/>
      <c r="H919" s="516"/>
      <c r="I919" s="513"/>
      <c r="J919" s="513"/>
      <c r="K919" s="513"/>
      <c r="L919" s="513"/>
      <c r="M919" s="513"/>
      <c r="N919" s="513"/>
      <c r="O919" s="513"/>
      <c r="P919" s="513"/>
      <c r="Q919" s="513"/>
      <c r="R919" s="513"/>
      <c r="S919" s="513"/>
      <c r="T919" s="513"/>
      <c r="U919" s="513"/>
      <c r="V919" s="513"/>
      <c r="W919" s="513"/>
      <c r="X919" s="513"/>
      <c r="Y919" s="513"/>
      <c r="Z919" s="513"/>
      <c r="AA919" s="513"/>
      <c r="AB919" s="513"/>
      <c r="AC919" s="513"/>
      <c r="AD919" s="513"/>
      <c r="AE919" s="513"/>
      <c r="AF919" s="513"/>
      <c r="AG919" s="513"/>
      <c r="AH919" s="513"/>
      <c r="AI919" s="513"/>
      <c r="AJ919" s="513"/>
      <c r="AK919" s="513"/>
      <c r="AL919" s="513"/>
      <c r="AM919" s="513"/>
    </row>
    <row r="920" ht="24.0" customHeight="1">
      <c r="A920" s="516"/>
      <c r="B920" s="513"/>
      <c r="C920" s="513"/>
      <c r="D920" s="513"/>
      <c r="E920" s="516"/>
      <c r="F920" s="516"/>
      <c r="G920" s="516"/>
      <c r="H920" s="516"/>
      <c r="I920" s="513"/>
      <c r="J920" s="513"/>
      <c r="K920" s="513"/>
      <c r="L920" s="513"/>
      <c r="M920" s="513"/>
      <c r="N920" s="513"/>
      <c r="O920" s="513"/>
      <c r="P920" s="513"/>
      <c r="Q920" s="513"/>
      <c r="R920" s="513"/>
      <c r="S920" s="513"/>
      <c r="T920" s="513"/>
      <c r="U920" s="513"/>
      <c r="V920" s="513"/>
      <c r="W920" s="513"/>
      <c r="X920" s="513"/>
      <c r="Y920" s="513"/>
      <c r="Z920" s="513"/>
      <c r="AA920" s="513"/>
      <c r="AB920" s="513"/>
      <c r="AC920" s="513"/>
      <c r="AD920" s="513"/>
      <c r="AE920" s="513"/>
      <c r="AF920" s="513"/>
      <c r="AG920" s="513"/>
      <c r="AH920" s="513"/>
      <c r="AI920" s="513"/>
      <c r="AJ920" s="513"/>
      <c r="AK920" s="513"/>
      <c r="AL920" s="513"/>
      <c r="AM920" s="513"/>
    </row>
    <row r="921" ht="24.0" customHeight="1">
      <c r="A921" s="516"/>
      <c r="B921" s="513"/>
      <c r="C921" s="513"/>
      <c r="D921" s="513"/>
      <c r="E921" s="516"/>
      <c r="F921" s="516"/>
      <c r="G921" s="516"/>
      <c r="H921" s="516"/>
      <c r="I921" s="513"/>
      <c r="J921" s="513"/>
      <c r="K921" s="513"/>
      <c r="L921" s="513"/>
      <c r="M921" s="513"/>
      <c r="N921" s="513"/>
      <c r="O921" s="513"/>
      <c r="P921" s="513"/>
      <c r="Q921" s="513"/>
      <c r="R921" s="513"/>
      <c r="S921" s="513"/>
      <c r="T921" s="513"/>
      <c r="U921" s="513"/>
      <c r="V921" s="513"/>
      <c r="W921" s="513"/>
      <c r="X921" s="513"/>
      <c r="Y921" s="513"/>
      <c r="Z921" s="513"/>
      <c r="AA921" s="513"/>
      <c r="AB921" s="513"/>
      <c r="AC921" s="513"/>
      <c r="AD921" s="513"/>
      <c r="AE921" s="513"/>
      <c r="AF921" s="513"/>
      <c r="AG921" s="513"/>
      <c r="AH921" s="513"/>
      <c r="AI921" s="513"/>
      <c r="AJ921" s="513"/>
      <c r="AK921" s="513"/>
      <c r="AL921" s="513"/>
      <c r="AM921" s="513"/>
    </row>
    <row r="922" ht="24.0" customHeight="1">
      <c r="A922" s="516"/>
      <c r="B922" s="513"/>
      <c r="C922" s="513"/>
      <c r="D922" s="513"/>
      <c r="E922" s="516"/>
      <c r="F922" s="516"/>
      <c r="G922" s="516"/>
      <c r="H922" s="516"/>
      <c r="I922" s="513"/>
      <c r="J922" s="513"/>
      <c r="K922" s="513"/>
      <c r="L922" s="513"/>
      <c r="M922" s="513"/>
      <c r="N922" s="513"/>
      <c r="O922" s="513"/>
      <c r="P922" s="513"/>
      <c r="Q922" s="513"/>
      <c r="R922" s="513"/>
      <c r="S922" s="513"/>
      <c r="T922" s="513"/>
      <c r="U922" s="513"/>
      <c r="V922" s="513"/>
      <c r="W922" s="513"/>
      <c r="X922" s="513"/>
      <c r="Y922" s="513"/>
      <c r="Z922" s="513"/>
      <c r="AA922" s="513"/>
      <c r="AB922" s="513"/>
      <c r="AC922" s="513"/>
      <c r="AD922" s="513"/>
      <c r="AE922" s="513"/>
      <c r="AF922" s="513"/>
      <c r="AG922" s="513"/>
      <c r="AH922" s="513"/>
      <c r="AI922" s="513"/>
      <c r="AJ922" s="513"/>
      <c r="AK922" s="513"/>
      <c r="AL922" s="513"/>
      <c r="AM922" s="513"/>
    </row>
    <row r="923" ht="24.0" customHeight="1">
      <c r="A923" s="516"/>
      <c r="B923" s="513"/>
      <c r="C923" s="513"/>
      <c r="D923" s="513"/>
      <c r="E923" s="516"/>
      <c r="F923" s="516"/>
      <c r="G923" s="516"/>
      <c r="H923" s="516"/>
      <c r="I923" s="513"/>
      <c r="J923" s="513"/>
      <c r="K923" s="513"/>
      <c r="L923" s="513"/>
      <c r="M923" s="513"/>
      <c r="N923" s="513"/>
      <c r="O923" s="513"/>
      <c r="P923" s="513"/>
      <c r="Q923" s="513"/>
      <c r="R923" s="513"/>
      <c r="S923" s="513"/>
      <c r="T923" s="513"/>
      <c r="U923" s="513"/>
      <c r="V923" s="513"/>
      <c r="W923" s="513"/>
      <c r="X923" s="513"/>
      <c r="Y923" s="513"/>
      <c r="Z923" s="513"/>
      <c r="AA923" s="513"/>
      <c r="AB923" s="513"/>
      <c r="AC923" s="513"/>
      <c r="AD923" s="513"/>
      <c r="AE923" s="513"/>
      <c r="AF923" s="513"/>
      <c r="AG923" s="513"/>
      <c r="AH923" s="513"/>
      <c r="AI923" s="513"/>
      <c r="AJ923" s="513"/>
      <c r="AK923" s="513"/>
      <c r="AL923" s="513"/>
      <c r="AM923" s="513"/>
    </row>
    <row r="924" ht="24.0" customHeight="1">
      <c r="A924" s="516"/>
      <c r="B924" s="513"/>
      <c r="C924" s="513"/>
      <c r="D924" s="513"/>
      <c r="E924" s="516"/>
      <c r="F924" s="516"/>
      <c r="G924" s="516"/>
      <c r="H924" s="516"/>
      <c r="I924" s="513"/>
      <c r="J924" s="513"/>
      <c r="K924" s="513"/>
      <c r="L924" s="513"/>
      <c r="M924" s="513"/>
      <c r="N924" s="513"/>
      <c r="O924" s="513"/>
      <c r="P924" s="513"/>
      <c r="Q924" s="513"/>
      <c r="R924" s="513"/>
      <c r="S924" s="513"/>
      <c r="T924" s="513"/>
      <c r="U924" s="513"/>
      <c r="V924" s="513"/>
      <c r="W924" s="513"/>
      <c r="X924" s="513"/>
      <c r="Y924" s="513"/>
      <c r="Z924" s="513"/>
      <c r="AA924" s="513"/>
      <c r="AB924" s="513"/>
      <c r="AC924" s="513"/>
      <c r="AD924" s="513"/>
      <c r="AE924" s="513"/>
      <c r="AF924" s="513"/>
      <c r="AG924" s="513"/>
      <c r="AH924" s="513"/>
      <c r="AI924" s="513"/>
      <c r="AJ924" s="513"/>
      <c r="AK924" s="513"/>
      <c r="AL924" s="513"/>
      <c r="AM924" s="513"/>
    </row>
    <row r="925" ht="24.0" customHeight="1">
      <c r="A925" s="516"/>
      <c r="B925" s="513"/>
      <c r="C925" s="513"/>
      <c r="D925" s="513"/>
      <c r="E925" s="516"/>
      <c r="F925" s="516"/>
      <c r="G925" s="516"/>
      <c r="H925" s="516"/>
      <c r="I925" s="513"/>
      <c r="J925" s="513"/>
      <c r="K925" s="513"/>
      <c r="L925" s="513"/>
      <c r="M925" s="513"/>
      <c r="N925" s="513"/>
      <c r="O925" s="513"/>
      <c r="P925" s="513"/>
      <c r="Q925" s="513"/>
      <c r="R925" s="513"/>
      <c r="S925" s="513"/>
      <c r="T925" s="513"/>
      <c r="U925" s="513"/>
      <c r="V925" s="513"/>
      <c r="W925" s="513"/>
      <c r="X925" s="513"/>
      <c r="Y925" s="513"/>
      <c r="Z925" s="513"/>
      <c r="AA925" s="513"/>
      <c r="AB925" s="513"/>
      <c r="AC925" s="513"/>
      <c r="AD925" s="513"/>
      <c r="AE925" s="513"/>
      <c r="AF925" s="513"/>
      <c r="AG925" s="513"/>
      <c r="AH925" s="513"/>
      <c r="AI925" s="513"/>
      <c r="AJ925" s="513"/>
      <c r="AK925" s="513"/>
      <c r="AL925" s="513"/>
      <c r="AM925" s="513"/>
    </row>
    <row r="926" ht="24.0" customHeight="1">
      <c r="A926" s="516"/>
      <c r="B926" s="513"/>
      <c r="C926" s="513"/>
      <c r="D926" s="513"/>
      <c r="E926" s="516"/>
      <c r="F926" s="516"/>
      <c r="G926" s="516"/>
      <c r="H926" s="516"/>
      <c r="I926" s="513"/>
      <c r="J926" s="513"/>
      <c r="K926" s="513"/>
      <c r="L926" s="513"/>
      <c r="M926" s="513"/>
      <c r="N926" s="513"/>
      <c r="O926" s="513"/>
      <c r="P926" s="513"/>
      <c r="Q926" s="513"/>
      <c r="R926" s="513"/>
      <c r="S926" s="513"/>
      <c r="T926" s="513"/>
      <c r="U926" s="513"/>
      <c r="V926" s="513"/>
      <c r="W926" s="513"/>
      <c r="X926" s="513"/>
      <c r="Y926" s="513"/>
      <c r="Z926" s="513"/>
      <c r="AA926" s="513"/>
      <c r="AB926" s="513"/>
      <c r="AC926" s="513"/>
      <c r="AD926" s="513"/>
      <c r="AE926" s="513"/>
      <c r="AF926" s="513"/>
      <c r="AG926" s="513"/>
      <c r="AH926" s="513"/>
      <c r="AI926" s="513"/>
      <c r="AJ926" s="513"/>
      <c r="AK926" s="513"/>
      <c r="AL926" s="513"/>
      <c r="AM926" s="513"/>
    </row>
    <row r="927" ht="24.0" customHeight="1">
      <c r="A927" s="516"/>
      <c r="B927" s="513"/>
      <c r="C927" s="513"/>
      <c r="D927" s="513"/>
      <c r="E927" s="516"/>
      <c r="F927" s="516"/>
      <c r="G927" s="516"/>
      <c r="H927" s="516"/>
      <c r="I927" s="513"/>
      <c r="J927" s="513"/>
      <c r="K927" s="513"/>
      <c r="L927" s="513"/>
      <c r="M927" s="513"/>
      <c r="N927" s="513"/>
      <c r="O927" s="513"/>
      <c r="P927" s="513"/>
      <c r="Q927" s="513"/>
      <c r="R927" s="513"/>
      <c r="S927" s="513"/>
      <c r="T927" s="513"/>
      <c r="U927" s="513"/>
      <c r="V927" s="513"/>
      <c r="W927" s="513"/>
      <c r="X927" s="513"/>
      <c r="Y927" s="513"/>
      <c r="Z927" s="513"/>
      <c r="AA927" s="513"/>
      <c r="AB927" s="513"/>
      <c r="AC927" s="513"/>
      <c r="AD927" s="513"/>
      <c r="AE927" s="513"/>
      <c r="AF927" s="513"/>
      <c r="AG927" s="513"/>
      <c r="AH927" s="513"/>
      <c r="AI927" s="513"/>
      <c r="AJ927" s="513"/>
      <c r="AK927" s="513"/>
      <c r="AL927" s="513"/>
      <c r="AM927" s="513"/>
    </row>
    <row r="928" ht="24.0" customHeight="1">
      <c r="A928" s="516"/>
      <c r="B928" s="513"/>
      <c r="C928" s="513"/>
      <c r="D928" s="513"/>
      <c r="E928" s="516"/>
      <c r="F928" s="516"/>
      <c r="G928" s="516"/>
      <c r="H928" s="516"/>
      <c r="I928" s="513"/>
      <c r="J928" s="513"/>
      <c r="K928" s="513"/>
      <c r="L928" s="513"/>
      <c r="M928" s="513"/>
      <c r="N928" s="513"/>
      <c r="O928" s="513"/>
      <c r="P928" s="513"/>
      <c r="Q928" s="513"/>
      <c r="R928" s="513"/>
      <c r="S928" s="513"/>
      <c r="T928" s="513"/>
      <c r="U928" s="513"/>
      <c r="V928" s="513"/>
      <c r="W928" s="513"/>
      <c r="X928" s="513"/>
      <c r="Y928" s="513"/>
      <c r="Z928" s="513"/>
      <c r="AA928" s="513"/>
      <c r="AB928" s="513"/>
      <c r="AC928" s="513"/>
      <c r="AD928" s="513"/>
      <c r="AE928" s="513"/>
      <c r="AF928" s="513"/>
      <c r="AG928" s="513"/>
      <c r="AH928" s="513"/>
      <c r="AI928" s="513"/>
      <c r="AJ928" s="513"/>
      <c r="AK928" s="513"/>
      <c r="AL928" s="513"/>
      <c r="AM928" s="513"/>
    </row>
    <row r="929" ht="24.0" customHeight="1">
      <c r="A929" s="516"/>
      <c r="B929" s="513"/>
      <c r="C929" s="513"/>
      <c r="D929" s="513"/>
      <c r="E929" s="516"/>
      <c r="F929" s="516"/>
      <c r="G929" s="516"/>
      <c r="H929" s="516"/>
      <c r="I929" s="513"/>
      <c r="J929" s="513"/>
      <c r="K929" s="513"/>
      <c r="L929" s="513"/>
      <c r="M929" s="513"/>
      <c r="N929" s="513"/>
      <c r="O929" s="513"/>
      <c r="P929" s="513"/>
      <c r="Q929" s="513"/>
      <c r="R929" s="513"/>
      <c r="S929" s="513"/>
      <c r="T929" s="513"/>
      <c r="U929" s="513"/>
      <c r="V929" s="513"/>
      <c r="W929" s="513"/>
      <c r="X929" s="513"/>
      <c r="Y929" s="513"/>
      <c r="Z929" s="513"/>
      <c r="AA929" s="513"/>
      <c r="AB929" s="513"/>
      <c r="AC929" s="513"/>
      <c r="AD929" s="513"/>
      <c r="AE929" s="513"/>
      <c r="AF929" s="513"/>
      <c r="AG929" s="513"/>
      <c r="AH929" s="513"/>
      <c r="AI929" s="513"/>
      <c r="AJ929" s="513"/>
      <c r="AK929" s="513"/>
      <c r="AL929" s="513"/>
      <c r="AM929" s="513"/>
    </row>
    <row r="930" ht="24.0" customHeight="1">
      <c r="A930" s="516"/>
      <c r="B930" s="513"/>
      <c r="C930" s="513"/>
      <c r="D930" s="513"/>
      <c r="E930" s="516"/>
      <c r="F930" s="516"/>
      <c r="G930" s="516"/>
      <c r="H930" s="516"/>
      <c r="I930" s="513"/>
      <c r="J930" s="513"/>
      <c r="K930" s="513"/>
      <c r="L930" s="513"/>
      <c r="M930" s="513"/>
      <c r="N930" s="513"/>
      <c r="O930" s="513"/>
      <c r="P930" s="513"/>
      <c r="Q930" s="513"/>
      <c r="R930" s="513"/>
      <c r="S930" s="513"/>
      <c r="T930" s="513"/>
      <c r="U930" s="513"/>
      <c r="V930" s="513"/>
      <c r="W930" s="513"/>
      <c r="X930" s="513"/>
      <c r="Y930" s="513"/>
      <c r="Z930" s="513"/>
      <c r="AA930" s="513"/>
      <c r="AB930" s="513"/>
      <c r="AC930" s="513"/>
      <c r="AD930" s="513"/>
      <c r="AE930" s="513"/>
      <c r="AF930" s="513"/>
      <c r="AG930" s="513"/>
      <c r="AH930" s="513"/>
      <c r="AI930" s="513"/>
      <c r="AJ930" s="513"/>
      <c r="AK930" s="513"/>
      <c r="AL930" s="513"/>
      <c r="AM930" s="513"/>
    </row>
    <row r="931" ht="24.0" customHeight="1">
      <c r="A931" s="516"/>
      <c r="B931" s="513"/>
      <c r="C931" s="513"/>
      <c r="D931" s="513"/>
      <c r="E931" s="516"/>
      <c r="F931" s="516"/>
      <c r="G931" s="516"/>
      <c r="H931" s="516"/>
      <c r="I931" s="513"/>
      <c r="J931" s="513"/>
      <c r="K931" s="513"/>
      <c r="L931" s="513"/>
      <c r="M931" s="513"/>
      <c r="N931" s="513"/>
      <c r="O931" s="513"/>
      <c r="P931" s="513"/>
      <c r="Q931" s="513"/>
      <c r="R931" s="513"/>
      <c r="S931" s="513"/>
      <c r="T931" s="513"/>
      <c r="U931" s="513"/>
      <c r="V931" s="513"/>
      <c r="W931" s="513"/>
      <c r="X931" s="513"/>
      <c r="Y931" s="513"/>
      <c r="Z931" s="513"/>
      <c r="AA931" s="513"/>
      <c r="AB931" s="513"/>
      <c r="AC931" s="513"/>
      <c r="AD931" s="513"/>
      <c r="AE931" s="513"/>
      <c r="AF931" s="513"/>
      <c r="AG931" s="513"/>
      <c r="AH931" s="513"/>
      <c r="AI931" s="513"/>
      <c r="AJ931" s="513"/>
      <c r="AK931" s="513"/>
      <c r="AL931" s="513"/>
      <c r="AM931" s="513"/>
    </row>
    <row r="932" ht="24.0" customHeight="1">
      <c r="A932" s="516"/>
      <c r="B932" s="513"/>
      <c r="C932" s="513"/>
      <c r="D932" s="513"/>
      <c r="E932" s="516"/>
      <c r="F932" s="516"/>
      <c r="G932" s="516"/>
      <c r="H932" s="516"/>
      <c r="I932" s="513"/>
      <c r="J932" s="513"/>
      <c r="K932" s="513"/>
      <c r="L932" s="513"/>
      <c r="M932" s="513"/>
      <c r="N932" s="513"/>
      <c r="O932" s="513"/>
      <c r="P932" s="513"/>
      <c r="Q932" s="513"/>
      <c r="R932" s="513"/>
      <c r="S932" s="513"/>
      <c r="T932" s="513"/>
      <c r="U932" s="513"/>
      <c r="V932" s="513"/>
      <c r="W932" s="513"/>
      <c r="X932" s="513"/>
      <c r="Y932" s="513"/>
      <c r="Z932" s="513"/>
      <c r="AA932" s="513"/>
      <c r="AB932" s="513"/>
      <c r="AC932" s="513"/>
      <c r="AD932" s="513"/>
      <c r="AE932" s="513"/>
      <c r="AF932" s="513"/>
      <c r="AG932" s="513"/>
      <c r="AH932" s="513"/>
      <c r="AI932" s="513"/>
      <c r="AJ932" s="513"/>
      <c r="AK932" s="513"/>
      <c r="AL932" s="513"/>
      <c r="AM932" s="513"/>
    </row>
    <row r="933" ht="24.0" customHeight="1">
      <c r="A933" s="516"/>
      <c r="B933" s="513"/>
      <c r="C933" s="513"/>
      <c r="D933" s="513"/>
      <c r="E933" s="516"/>
      <c r="F933" s="516"/>
      <c r="G933" s="516"/>
      <c r="H933" s="516"/>
      <c r="I933" s="513"/>
      <c r="J933" s="513"/>
      <c r="K933" s="513"/>
      <c r="L933" s="513"/>
      <c r="M933" s="513"/>
      <c r="N933" s="513"/>
      <c r="O933" s="513"/>
      <c r="P933" s="513"/>
      <c r="Q933" s="513"/>
      <c r="R933" s="513"/>
      <c r="S933" s="513"/>
      <c r="T933" s="513"/>
      <c r="U933" s="513"/>
      <c r="V933" s="513"/>
      <c r="W933" s="513"/>
      <c r="X933" s="513"/>
      <c r="Y933" s="513"/>
      <c r="Z933" s="513"/>
      <c r="AA933" s="513"/>
      <c r="AB933" s="513"/>
      <c r="AC933" s="513"/>
      <c r="AD933" s="513"/>
      <c r="AE933" s="513"/>
      <c r="AF933" s="513"/>
      <c r="AG933" s="513"/>
      <c r="AH933" s="513"/>
      <c r="AI933" s="513"/>
      <c r="AJ933" s="513"/>
      <c r="AK933" s="513"/>
      <c r="AL933" s="513"/>
      <c r="AM933" s="513"/>
    </row>
    <row r="934" ht="24.0" customHeight="1">
      <c r="A934" s="516"/>
      <c r="B934" s="513"/>
      <c r="C934" s="513"/>
      <c r="D934" s="513"/>
      <c r="E934" s="516"/>
      <c r="F934" s="516"/>
      <c r="G934" s="516"/>
      <c r="H934" s="516"/>
      <c r="I934" s="513"/>
      <c r="J934" s="513"/>
      <c r="K934" s="513"/>
      <c r="L934" s="513"/>
      <c r="M934" s="513"/>
      <c r="N934" s="513"/>
      <c r="O934" s="513"/>
      <c r="P934" s="513"/>
      <c r="Q934" s="513"/>
      <c r="R934" s="513"/>
      <c r="S934" s="513"/>
      <c r="T934" s="513"/>
      <c r="U934" s="513"/>
      <c r="V934" s="513"/>
      <c r="W934" s="513"/>
      <c r="X934" s="513"/>
      <c r="Y934" s="513"/>
      <c r="Z934" s="513"/>
      <c r="AA934" s="513"/>
      <c r="AB934" s="513"/>
      <c r="AC934" s="513"/>
      <c r="AD934" s="513"/>
      <c r="AE934" s="513"/>
      <c r="AF934" s="513"/>
      <c r="AG934" s="513"/>
      <c r="AH934" s="513"/>
      <c r="AI934" s="513"/>
      <c r="AJ934" s="513"/>
      <c r="AK934" s="513"/>
      <c r="AL934" s="513"/>
      <c r="AM934" s="513"/>
    </row>
    <row r="935" ht="24.0" customHeight="1">
      <c r="A935" s="516"/>
      <c r="B935" s="513"/>
      <c r="C935" s="513"/>
      <c r="D935" s="513"/>
      <c r="E935" s="516"/>
      <c r="F935" s="516"/>
      <c r="G935" s="516"/>
      <c r="H935" s="516"/>
      <c r="I935" s="513"/>
      <c r="J935" s="513"/>
      <c r="K935" s="513"/>
      <c r="L935" s="513"/>
      <c r="M935" s="513"/>
      <c r="N935" s="513"/>
      <c r="O935" s="513"/>
      <c r="P935" s="513"/>
      <c r="Q935" s="513"/>
      <c r="R935" s="513"/>
      <c r="S935" s="513"/>
      <c r="T935" s="513"/>
      <c r="U935" s="513"/>
      <c r="V935" s="513"/>
      <c r="W935" s="513"/>
      <c r="X935" s="513"/>
      <c r="Y935" s="513"/>
      <c r="Z935" s="513"/>
      <c r="AA935" s="513"/>
      <c r="AB935" s="513"/>
      <c r="AC935" s="513"/>
      <c r="AD935" s="513"/>
      <c r="AE935" s="513"/>
      <c r="AF935" s="513"/>
      <c r="AG935" s="513"/>
      <c r="AH935" s="513"/>
      <c r="AI935" s="513"/>
      <c r="AJ935" s="513"/>
      <c r="AK935" s="513"/>
      <c r="AL935" s="513"/>
      <c r="AM935" s="513"/>
    </row>
    <row r="936" ht="24.0" customHeight="1">
      <c r="A936" s="516"/>
      <c r="B936" s="513"/>
      <c r="C936" s="513"/>
      <c r="D936" s="513"/>
      <c r="E936" s="516"/>
      <c r="F936" s="516"/>
      <c r="G936" s="516"/>
      <c r="H936" s="516"/>
      <c r="I936" s="513"/>
      <c r="J936" s="513"/>
      <c r="K936" s="513"/>
      <c r="L936" s="513"/>
      <c r="M936" s="513"/>
      <c r="N936" s="513"/>
      <c r="O936" s="513"/>
      <c r="P936" s="513"/>
      <c r="Q936" s="513"/>
      <c r="R936" s="513"/>
      <c r="S936" s="513"/>
      <c r="T936" s="513"/>
      <c r="U936" s="513"/>
      <c r="V936" s="513"/>
      <c r="W936" s="513"/>
      <c r="X936" s="513"/>
      <c r="Y936" s="513"/>
      <c r="Z936" s="513"/>
      <c r="AA936" s="513"/>
      <c r="AB936" s="513"/>
      <c r="AC936" s="513"/>
      <c r="AD936" s="513"/>
      <c r="AE936" s="513"/>
      <c r="AF936" s="513"/>
      <c r="AG936" s="513"/>
      <c r="AH936" s="513"/>
      <c r="AI936" s="513"/>
      <c r="AJ936" s="513"/>
      <c r="AK936" s="513"/>
      <c r="AL936" s="513"/>
      <c r="AM936" s="513"/>
    </row>
    <row r="937" ht="24.0" customHeight="1">
      <c r="A937" s="516"/>
      <c r="B937" s="513"/>
      <c r="C937" s="513"/>
      <c r="D937" s="513"/>
      <c r="E937" s="516"/>
      <c r="F937" s="516"/>
      <c r="G937" s="516"/>
      <c r="H937" s="516"/>
      <c r="I937" s="513"/>
      <c r="J937" s="513"/>
      <c r="K937" s="513"/>
      <c r="L937" s="513"/>
      <c r="M937" s="513"/>
      <c r="N937" s="513"/>
      <c r="O937" s="513"/>
      <c r="P937" s="513"/>
      <c r="Q937" s="513"/>
      <c r="R937" s="513"/>
      <c r="S937" s="513"/>
      <c r="T937" s="513"/>
      <c r="U937" s="513"/>
      <c r="V937" s="513"/>
      <c r="W937" s="513"/>
      <c r="X937" s="513"/>
      <c r="Y937" s="513"/>
      <c r="Z937" s="513"/>
      <c r="AA937" s="513"/>
      <c r="AB937" s="513"/>
      <c r="AC937" s="513"/>
      <c r="AD937" s="513"/>
      <c r="AE937" s="513"/>
      <c r="AF937" s="513"/>
      <c r="AG937" s="513"/>
      <c r="AH937" s="513"/>
      <c r="AI937" s="513"/>
      <c r="AJ937" s="513"/>
      <c r="AK937" s="513"/>
      <c r="AL937" s="513"/>
      <c r="AM937" s="513"/>
    </row>
    <row r="938" ht="24.0" customHeight="1">
      <c r="A938" s="516"/>
      <c r="B938" s="513"/>
      <c r="C938" s="513"/>
      <c r="D938" s="513"/>
      <c r="E938" s="516"/>
      <c r="F938" s="516"/>
      <c r="G938" s="516"/>
      <c r="H938" s="516"/>
      <c r="I938" s="513"/>
      <c r="J938" s="513"/>
      <c r="K938" s="513"/>
      <c r="L938" s="513"/>
      <c r="M938" s="513"/>
      <c r="N938" s="513"/>
      <c r="O938" s="513"/>
      <c r="P938" s="513"/>
      <c r="Q938" s="513"/>
      <c r="R938" s="513"/>
      <c r="S938" s="513"/>
      <c r="T938" s="513"/>
      <c r="U938" s="513"/>
      <c r="V938" s="513"/>
      <c r="W938" s="513"/>
      <c r="X938" s="513"/>
      <c r="Y938" s="513"/>
      <c r="Z938" s="513"/>
      <c r="AA938" s="513"/>
      <c r="AB938" s="513"/>
      <c r="AC938" s="513"/>
      <c r="AD938" s="513"/>
      <c r="AE938" s="513"/>
      <c r="AF938" s="513"/>
      <c r="AG938" s="513"/>
      <c r="AH938" s="513"/>
      <c r="AI938" s="513"/>
      <c r="AJ938" s="513"/>
      <c r="AK938" s="513"/>
      <c r="AL938" s="513"/>
      <c r="AM938" s="513"/>
    </row>
    <row r="939" ht="24.0" customHeight="1">
      <c r="A939" s="516"/>
      <c r="B939" s="513"/>
      <c r="C939" s="513"/>
      <c r="D939" s="513"/>
      <c r="E939" s="516"/>
      <c r="F939" s="516"/>
      <c r="G939" s="516"/>
      <c r="H939" s="516"/>
      <c r="I939" s="513"/>
      <c r="J939" s="513"/>
      <c r="K939" s="513"/>
      <c r="L939" s="513"/>
      <c r="M939" s="513"/>
      <c r="N939" s="513"/>
      <c r="O939" s="513"/>
      <c r="P939" s="513"/>
      <c r="Q939" s="513"/>
      <c r="R939" s="513"/>
      <c r="S939" s="513"/>
      <c r="T939" s="513"/>
      <c r="U939" s="513"/>
      <c r="V939" s="513"/>
      <c r="W939" s="513"/>
      <c r="X939" s="513"/>
      <c r="Y939" s="513"/>
      <c r="Z939" s="513"/>
      <c r="AA939" s="513"/>
      <c r="AB939" s="513"/>
      <c r="AC939" s="513"/>
      <c r="AD939" s="513"/>
      <c r="AE939" s="513"/>
      <c r="AF939" s="513"/>
      <c r="AG939" s="513"/>
      <c r="AH939" s="513"/>
      <c r="AI939" s="513"/>
      <c r="AJ939" s="513"/>
      <c r="AK939" s="513"/>
      <c r="AL939" s="513"/>
      <c r="AM939" s="513"/>
    </row>
    <row r="940" ht="24.0" customHeight="1">
      <c r="A940" s="516"/>
      <c r="B940" s="513"/>
      <c r="C940" s="513"/>
      <c r="D940" s="513"/>
      <c r="E940" s="516"/>
      <c r="F940" s="516"/>
      <c r="G940" s="516"/>
      <c r="H940" s="516"/>
      <c r="I940" s="513"/>
      <c r="J940" s="513"/>
      <c r="K940" s="513"/>
      <c r="L940" s="513"/>
      <c r="M940" s="513"/>
      <c r="N940" s="513"/>
      <c r="O940" s="513"/>
      <c r="P940" s="513"/>
      <c r="Q940" s="513"/>
      <c r="R940" s="513"/>
      <c r="S940" s="513"/>
      <c r="T940" s="513"/>
      <c r="U940" s="513"/>
      <c r="V940" s="513"/>
      <c r="W940" s="513"/>
      <c r="X940" s="513"/>
      <c r="Y940" s="513"/>
      <c r="Z940" s="513"/>
      <c r="AA940" s="513"/>
      <c r="AB940" s="513"/>
      <c r="AC940" s="513"/>
      <c r="AD940" s="513"/>
      <c r="AE940" s="513"/>
      <c r="AF940" s="513"/>
      <c r="AG940" s="513"/>
      <c r="AH940" s="513"/>
      <c r="AI940" s="513"/>
      <c r="AJ940" s="513"/>
      <c r="AK940" s="513"/>
      <c r="AL940" s="513"/>
      <c r="AM940" s="513"/>
    </row>
    <row r="941" ht="24.0" customHeight="1">
      <c r="A941" s="516"/>
      <c r="B941" s="513"/>
      <c r="C941" s="513"/>
      <c r="D941" s="513"/>
      <c r="E941" s="516"/>
      <c r="F941" s="516"/>
      <c r="G941" s="516"/>
      <c r="H941" s="516"/>
      <c r="I941" s="513"/>
      <c r="J941" s="513"/>
      <c r="K941" s="513"/>
      <c r="L941" s="513"/>
      <c r="M941" s="513"/>
      <c r="N941" s="513"/>
      <c r="O941" s="513"/>
      <c r="P941" s="513"/>
      <c r="Q941" s="513"/>
      <c r="R941" s="513"/>
      <c r="S941" s="513"/>
      <c r="T941" s="513"/>
      <c r="U941" s="513"/>
      <c r="V941" s="513"/>
      <c r="W941" s="513"/>
      <c r="X941" s="513"/>
      <c r="Y941" s="513"/>
      <c r="Z941" s="513"/>
      <c r="AA941" s="513"/>
      <c r="AB941" s="513"/>
      <c r="AC941" s="513"/>
      <c r="AD941" s="513"/>
      <c r="AE941" s="513"/>
      <c r="AF941" s="513"/>
      <c r="AG941" s="513"/>
      <c r="AH941" s="513"/>
      <c r="AI941" s="513"/>
      <c r="AJ941" s="513"/>
      <c r="AK941" s="513"/>
      <c r="AL941" s="513"/>
      <c r="AM941" s="513"/>
    </row>
    <row r="942" ht="24.0" customHeight="1">
      <c r="A942" s="516"/>
      <c r="B942" s="513"/>
      <c r="C942" s="513"/>
      <c r="D942" s="513"/>
      <c r="E942" s="516"/>
      <c r="F942" s="516"/>
      <c r="G942" s="516"/>
      <c r="H942" s="516"/>
      <c r="I942" s="513"/>
      <c r="J942" s="513"/>
      <c r="K942" s="513"/>
      <c r="L942" s="513"/>
      <c r="M942" s="513"/>
      <c r="N942" s="513"/>
      <c r="O942" s="513"/>
      <c r="P942" s="513"/>
      <c r="Q942" s="513"/>
      <c r="R942" s="513"/>
      <c r="S942" s="513"/>
      <c r="T942" s="513"/>
      <c r="U942" s="513"/>
      <c r="V942" s="513"/>
      <c r="W942" s="513"/>
      <c r="X942" s="513"/>
      <c r="Y942" s="513"/>
      <c r="Z942" s="513"/>
      <c r="AA942" s="513"/>
      <c r="AB942" s="513"/>
      <c r="AC942" s="513"/>
      <c r="AD942" s="513"/>
      <c r="AE942" s="513"/>
      <c r="AF942" s="513"/>
      <c r="AG942" s="513"/>
      <c r="AH942" s="513"/>
      <c r="AI942" s="513"/>
      <c r="AJ942" s="513"/>
      <c r="AK942" s="513"/>
      <c r="AL942" s="513"/>
      <c r="AM942" s="513"/>
    </row>
    <row r="943" ht="24.0" customHeight="1">
      <c r="A943" s="516"/>
      <c r="B943" s="513"/>
      <c r="C943" s="513"/>
      <c r="D943" s="513"/>
      <c r="E943" s="516"/>
      <c r="F943" s="516"/>
      <c r="G943" s="516"/>
      <c r="H943" s="516"/>
      <c r="I943" s="513"/>
      <c r="J943" s="513"/>
      <c r="K943" s="513"/>
      <c r="L943" s="513"/>
      <c r="M943" s="513"/>
      <c r="N943" s="513"/>
      <c r="O943" s="513"/>
      <c r="P943" s="513"/>
      <c r="Q943" s="513"/>
      <c r="R943" s="513"/>
      <c r="S943" s="513"/>
      <c r="T943" s="513"/>
      <c r="U943" s="513"/>
      <c r="V943" s="513"/>
      <c r="W943" s="513"/>
      <c r="X943" s="513"/>
      <c r="Y943" s="513"/>
      <c r="Z943" s="513"/>
      <c r="AA943" s="513"/>
      <c r="AB943" s="513"/>
      <c r="AC943" s="513"/>
      <c r="AD943" s="513"/>
      <c r="AE943" s="513"/>
      <c r="AF943" s="513"/>
      <c r="AG943" s="513"/>
      <c r="AH943" s="513"/>
      <c r="AI943" s="513"/>
      <c r="AJ943" s="513"/>
      <c r="AK943" s="513"/>
      <c r="AL943" s="513"/>
      <c r="AM943" s="513"/>
    </row>
    <row r="944" ht="24.0" customHeight="1">
      <c r="A944" s="516"/>
      <c r="B944" s="513"/>
      <c r="C944" s="513"/>
      <c r="D944" s="513"/>
      <c r="E944" s="516"/>
      <c r="F944" s="516"/>
      <c r="G944" s="516"/>
      <c r="H944" s="516"/>
      <c r="I944" s="513"/>
      <c r="J944" s="513"/>
      <c r="K944" s="513"/>
      <c r="L944" s="513"/>
      <c r="M944" s="513"/>
      <c r="N944" s="513"/>
      <c r="O944" s="513"/>
      <c r="P944" s="513"/>
      <c r="Q944" s="513"/>
      <c r="R944" s="513"/>
      <c r="S944" s="513"/>
      <c r="T944" s="513"/>
      <c r="U944" s="513"/>
      <c r="V944" s="513"/>
      <c r="W944" s="513"/>
      <c r="X944" s="513"/>
      <c r="Y944" s="513"/>
      <c r="Z944" s="513"/>
      <c r="AA944" s="513"/>
      <c r="AB944" s="513"/>
      <c r="AC944" s="513"/>
      <c r="AD944" s="513"/>
      <c r="AE944" s="513"/>
      <c r="AF944" s="513"/>
      <c r="AG944" s="513"/>
      <c r="AH944" s="513"/>
      <c r="AI944" s="513"/>
      <c r="AJ944" s="513"/>
      <c r="AK944" s="513"/>
      <c r="AL944" s="513"/>
      <c r="AM944" s="513"/>
    </row>
    <row r="945" ht="24.0" customHeight="1">
      <c r="A945" s="516"/>
      <c r="B945" s="513"/>
      <c r="C945" s="513"/>
      <c r="D945" s="513"/>
      <c r="E945" s="516"/>
      <c r="F945" s="516"/>
      <c r="G945" s="516"/>
      <c r="H945" s="516"/>
      <c r="I945" s="513"/>
      <c r="J945" s="513"/>
      <c r="K945" s="513"/>
      <c r="L945" s="513"/>
      <c r="M945" s="513"/>
      <c r="N945" s="513"/>
      <c r="O945" s="513"/>
      <c r="P945" s="513"/>
      <c r="Q945" s="513"/>
      <c r="R945" s="513"/>
      <c r="S945" s="513"/>
      <c r="T945" s="513"/>
      <c r="U945" s="513"/>
      <c r="V945" s="513"/>
      <c r="W945" s="513"/>
      <c r="X945" s="513"/>
      <c r="Y945" s="513"/>
      <c r="Z945" s="513"/>
      <c r="AA945" s="513"/>
      <c r="AB945" s="513"/>
      <c r="AC945" s="513"/>
      <c r="AD945" s="513"/>
      <c r="AE945" s="513"/>
      <c r="AF945" s="513"/>
      <c r="AG945" s="513"/>
      <c r="AH945" s="513"/>
      <c r="AI945" s="513"/>
      <c r="AJ945" s="513"/>
      <c r="AK945" s="513"/>
      <c r="AL945" s="513"/>
      <c r="AM945" s="513"/>
    </row>
    <row r="946" ht="24.0" customHeight="1">
      <c r="A946" s="516"/>
      <c r="B946" s="513"/>
      <c r="C946" s="513"/>
      <c r="D946" s="513"/>
      <c r="E946" s="516"/>
      <c r="F946" s="516"/>
      <c r="G946" s="516"/>
      <c r="H946" s="516"/>
      <c r="I946" s="513"/>
      <c r="J946" s="513"/>
      <c r="K946" s="513"/>
      <c r="L946" s="513"/>
      <c r="M946" s="513"/>
      <c r="N946" s="513"/>
      <c r="O946" s="513"/>
      <c r="P946" s="513"/>
      <c r="Q946" s="513"/>
      <c r="R946" s="513"/>
      <c r="S946" s="513"/>
      <c r="T946" s="513"/>
      <c r="U946" s="513"/>
      <c r="V946" s="513"/>
      <c r="W946" s="513"/>
      <c r="X946" s="513"/>
      <c r="Y946" s="513"/>
      <c r="Z946" s="513"/>
      <c r="AA946" s="513"/>
      <c r="AB946" s="513"/>
      <c r="AC946" s="513"/>
      <c r="AD946" s="513"/>
      <c r="AE946" s="513"/>
      <c r="AF946" s="513"/>
      <c r="AG946" s="513"/>
      <c r="AH946" s="513"/>
      <c r="AI946" s="513"/>
      <c r="AJ946" s="513"/>
      <c r="AK946" s="513"/>
      <c r="AL946" s="513"/>
      <c r="AM946" s="513"/>
    </row>
    <row r="947" ht="24.0" customHeight="1">
      <c r="A947" s="516"/>
      <c r="B947" s="513"/>
      <c r="C947" s="513"/>
      <c r="D947" s="513"/>
      <c r="E947" s="516"/>
      <c r="F947" s="516"/>
      <c r="G947" s="516"/>
      <c r="H947" s="516"/>
      <c r="I947" s="513"/>
      <c r="J947" s="513"/>
      <c r="K947" s="513"/>
      <c r="L947" s="513"/>
      <c r="M947" s="513"/>
      <c r="N947" s="513"/>
      <c r="O947" s="513"/>
      <c r="P947" s="513"/>
      <c r="Q947" s="513"/>
      <c r="R947" s="513"/>
      <c r="S947" s="513"/>
      <c r="T947" s="513"/>
      <c r="U947" s="513"/>
      <c r="V947" s="513"/>
      <c r="W947" s="513"/>
      <c r="X947" s="513"/>
      <c r="Y947" s="513"/>
      <c r="Z947" s="513"/>
      <c r="AA947" s="513"/>
      <c r="AB947" s="513"/>
      <c r="AC947" s="513"/>
      <c r="AD947" s="513"/>
      <c r="AE947" s="513"/>
      <c r="AF947" s="513"/>
      <c r="AG947" s="513"/>
      <c r="AH947" s="513"/>
      <c r="AI947" s="513"/>
      <c r="AJ947" s="513"/>
      <c r="AK947" s="513"/>
      <c r="AL947" s="513"/>
      <c r="AM947" s="513"/>
    </row>
    <row r="948" ht="24.0" customHeight="1">
      <c r="A948" s="516"/>
      <c r="B948" s="513"/>
      <c r="C948" s="513"/>
      <c r="D948" s="513"/>
      <c r="E948" s="516"/>
      <c r="F948" s="516"/>
      <c r="G948" s="516"/>
      <c r="H948" s="516"/>
      <c r="I948" s="513"/>
      <c r="J948" s="513"/>
      <c r="K948" s="513"/>
      <c r="L948" s="513"/>
      <c r="M948" s="513"/>
      <c r="N948" s="513"/>
      <c r="O948" s="513"/>
      <c r="P948" s="513"/>
      <c r="Q948" s="513"/>
      <c r="R948" s="513"/>
      <c r="S948" s="513"/>
      <c r="T948" s="513"/>
      <c r="U948" s="513"/>
      <c r="V948" s="513"/>
      <c r="W948" s="513"/>
      <c r="X948" s="513"/>
      <c r="Y948" s="513"/>
      <c r="Z948" s="513"/>
      <c r="AA948" s="513"/>
      <c r="AB948" s="513"/>
      <c r="AC948" s="513"/>
      <c r="AD948" s="513"/>
      <c r="AE948" s="513"/>
      <c r="AF948" s="513"/>
      <c r="AG948" s="513"/>
      <c r="AH948" s="513"/>
      <c r="AI948" s="513"/>
      <c r="AJ948" s="513"/>
      <c r="AK948" s="513"/>
      <c r="AL948" s="513"/>
      <c r="AM948" s="513"/>
    </row>
    <row r="949" ht="24.0" customHeight="1">
      <c r="A949" s="516"/>
      <c r="B949" s="513"/>
      <c r="C949" s="513"/>
      <c r="D949" s="513"/>
      <c r="E949" s="516"/>
      <c r="F949" s="516"/>
      <c r="G949" s="516"/>
      <c r="H949" s="516"/>
      <c r="I949" s="513"/>
      <c r="J949" s="513"/>
      <c r="K949" s="513"/>
      <c r="L949" s="513"/>
      <c r="M949" s="513"/>
      <c r="N949" s="513"/>
      <c r="O949" s="513"/>
      <c r="P949" s="513"/>
      <c r="Q949" s="513"/>
      <c r="R949" s="513"/>
      <c r="S949" s="513"/>
      <c r="T949" s="513"/>
      <c r="U949" s="513"/>
      <c r="V949" s="513"/>
      <c r="W949" s="513"/>
      <c r="X949" s="513"/>
      <c r="Y949" s="513"/>
      <c r="Z949" s="513"/>
      <c r="AA949" s="513"/>
      <c r="AB949" s="513"/>
      <c r="AC949" s="513"/>
      <c r="AD949" s="513"/>
      <c r="AE949" s="513"/>
      <c r="AF949" s="513"/>
      <c r="AG949" s="513"/>
      <c r="AH949" s="513"/>
      <c r="AI949" s="513"/>
      <c r="AJ949" s="513"/>
      <c r="AK949" s="513"/>
      <c r="AL949" s="513"/>
      <c r="AM949" s="513"/>
    </row>
    <row r="950" ht="24.0" customHeight="1">
      <c r="A950" s="516"/>
      <c r="B950" s="513"/>
      <c r="C950" s="513"/>
      <c r="D950" s="513"/>
      <c r="E950" s="516"/>
      <c r="F950" s="516"/>
      <c r="G950" s="516"/>
      <c r="H950" s="516"/>
      <c r="I950" s="513"/>
      <c r="J950" s="513"/>
      <c r="K950" s="513"/>
      <c r="L950" s="513"/>
      <c r="M950" s="513"/>
      <c r="N950" s="513"/>
      <c r="O950" s="513"/>
      <c r="P950" s="513"/>
      <c r="Q950" s="513"/>
      <c r="R950" s="513"/>
      <c r="S950" s="513"/>
      <c r="T950" s="513"/>
      <c r="U950" s="513"/>
      <c r="V950" s="513"/>
      <c r="W950" s="513"/>
      <c r="X950" s="513"/>
      <c r="Y950" s="513"/>
      <c r="Z950" s="513"/>
      <c r="AA950" s="513"/>
      <c r="AB950" s="513"/>
      <c r="AC950" s="513"/>
      <c r="AD950" s="513"/>
      <c r="AE950" s="513"/>
      <c r="AF950" s="513"/>
      <c r="AG950" s="513"/>
      <c r="AH950" s="513"/>
      <c r="AI950" s="513"/>
      <c r="AJ950" s="513"/>
      <c r="AK950" s="513"/>
      <c r="AL950" s="513"/>
      <c r="AM950" s="513"/>
    </row>
    <row r="951" ht="24.0" customHeight="1">
      <c r="A951" s="516"/>
      <c r="B951" s="513"/>
      <c r="C951" s="513"/>
      <c r="D951" s="513"/>
      <c r="E951" s="516"/>
      <c r="F951" s="516"/>
      <c r="G951" s="516"/>
      <c r="H951" s="516"/>
      <c r="I951" s="513"/>
      <c r="J951" s="513"/>
      <c r="K951" s="513"/>
      <c r="L951" s="513"/>
      <c r="M951" s="513"/>
      <c r="N951" s="513"/>
      <c r="O951" s="513"/>
      <c r="P951" s="513"/>
      <c r="Q951" s="513"/>
      <c r="R951" s="513"/>
      <c r="S951" s="513"/>
      <c r="T951" s="513"/>
      <c r="U951" s="513"/>
      <c r="V951" s="513"/>
      <c r="W951" s="513"/>
      <c r="X951" s="513"/>
      <c r="Y951" s="513"/>
      <c r="Z951" s="513"/>
      <c r="AA951" s="513"/>
      <c r="AB951" s="513"/>
      <c r="AC951" s="513"/>
      <c r="AD951" s="513"/>
      <c r="AE951" s="513"/>
      <c r="AF951" s="513"/>
      <c r="AG951" s="513"/>
      <c r="AH951" s="513"/>
      <c r="AI951" s="513"/>
      <c r="AJ951" s="513"/>
      <c r="AK951" s="513"/>
      <c r="AL951" s="513"/>
      <c r="AM951" s="513"/>
    </row>
    <row r="952" ht="24.0" customHeight="1">
      <c r="A952" s="516"/>
      <c r="B952" s="513"/>
      <c r="C952" s="513"/>
      <c r="D952" s="513"/>
      <c r="E952" s="516"/>
      <c r="F952" s="516"/>
      <c r="G952" s="516"/>
      <c r="H952" s="516"/>
      <c r="I952" s="513"/>
      <c r="J952" s="513"/>
      <c r="K952" s="513"/>
      <c r="L952" s="513"/>
      <c r="M952" s="513"/>
      <c r="N952" s="513"/>
      <c r="O952" s="513"/>
      <c r="P952" s="513"/>
      <c r="Q952" s="513"/>
      <c r="R952" s="513"/>
      <c r="S952" s="513"/>
      <c r="T952" s="513"/>
      <c r="U952" s="513"/>
      <c r="V952" s="513"/>
      <c r="W952" s="513"/>
      <c r="X952" s="513"/>
      <c r="Y952" s="513"/>
      <c r="Z952" s="513"/>
      <c r="AA952" s="513"/>
      <c r="AB952" s="513"/>
      <c r="AC952" s="513"/>
      <c r="AD952" s="513"/>
      <c r="AE952" s="513"/>
      <c r="AF952" s="513"/>
      <c r="AG952" s="513"/>
      <c r="AH952" s="513"/>
      <c r="AI952" s="513"/>
      <c r="AJ952" s="513"/>
      <c r="AK952" s="513"/>
      <c r="AL952" s="513"/>
      <c r="AM952" s="513"/>
    </row>
    <row r="953" ht="24.0" customHeight="1">
      <c r="A953" s="516"/>
      <c r="B953" s="513"/>
      <c r="C953" s="513"/>
      <c r="D953" s="513"/>
      <c r="E953" s="516"/>
      <c r="F953" s="516"/>
      <c r="G953" s="516"/>
      <c r="H953" s="516"/>
      <c r="I953" s="513"/>
      <c r="J953" s="513"/>
      <c r="K953" s="513"/>
      <c r="L953" s="513"/>
      <c r="M953" s="513"/>
      <c r="N953" s="513"/>
      <c r="O953" s="513"/>
      <c r="P953" s="513"/>
      <c r="Q953" s="513"/>
      <c r="R953" s="513"/>
      <c r="S953" s="513"/>
      <c r="T953" s="513"/>
      <c r="U953" s="513"/>
      <c r="V953" s="513"/>
      <c r="W953" s="513"/>
      <c r="X953" s="513"/>
      <c r="Y953" s="513"/>
      <c r="Z953" s="513"/>
      <c r="AA953" s="513"/>
      <c r="AB953" s="513"/>
      <c r="AC953" s="513"/>
      <c r="AD953" s="513"/>
      <c r="AE953" s="513"/>
      <c r="AF953" s="513"/>
      <c r="AG953" s="513"/>
      <c r="AH953" s="513"/>
      <c r="AI953" s="513"/>
      <c r="AJ953" s="513"/>
      <c r="AK953" s="513"/>
      <c r="AL953" s="513"/>
      <c r="AM953" s="513"/>
    </row>
    <row r="954" ht="24.0" customHeight="1">
      <c r="A954" s="516"/>
      <c r="B954" s="513"/>
      <c r="C954" s="513"/>
      <c r="D954" s="513"/>
      <c r="E954" s="516"/>
      <c r="F954" s="516"/>
      <c r="G954" s="516"/>
      <c r="H954" s="516"/>
      <c r="I954" s="513"/>
      <c r="J954" s="513"/>
      <c r="K954" s="513"/>
      <c r="L954" s="513"/>
      <c r="M954" s="513"/>
      <c r="N954" s="513"/>
      <c r="O954" s="513"/>
      <c r="P954" s="513"/>
      <c r="Q954" s="513"/>
      <c r="R954" s="513"/>
      <c r="S954" s="513"/>
      <c r="T954" s="513"/>
      <c r="U954" s="513"/>
      <c r="V954" s="513"/>
      <c r="W954" s="513"/>
      <c r="X954" s="513"/>
      <c r="Y954" s="513"/>
      <c r="Z954" s="513"/>
      <c r="AA954" s="513"/>
      <c r="AB954" s="513"/>
      <c r="AC954" s="513"/>
      <c r="AD954" s="513"/>
      <c r="AE954" s="513"/>
      <c r="AF954" s="513"/>
      <c r="AG954" s="513"/>
      <c r="AH954" s="513"/>
      <c r="AI954" s="513"/>
      <c r="AJ954" s="513"/>
      <c r="AK954" s="513"/>
      <c r="AL954" s="513"/>
      <c r="AM954" s="513"/>
    </row>
    <row r="955" ht="24.0" customHeight="1">
      <c r="A955" s="516"/>
      <c r="B955" s="513"/>
      <c r="C955" s="513"/>
      <c r="D955" s="513"/>
      <c r="E955" s="516"/>
      <c r="F955" s="516"/>
      <c r="G955" s="516"/>
      <c r="H955" s="516"/>
      <c r="I955" s="513"/>
      <c r="J955" s="513"/>
      <c r="K955" s="513"/>
      <c r="L955" s="513"/>
      <c r="M955" s="513"/>
      <c r="N955" s="513"/>
      <c r="O955" s="513"/>
      <c r="P955" s="513"/>
      <c r="Q955" s="513"/>
      <c r="R955" s="513"/>
      <c r="S955" s="513"/>
      <c r="T955" s="513"/>
      <c r="U955" s="513"/>
      <c r="V955" s="513"/>
      <c r="W955" s="513"/>
      <c r="X955" s="513"/>
      <c r="Y955" s="513"/>
      <c r="Z955" s="513"/>
      <c r="AA955" s="513"/>
      <c r="AB955" s="513"/>
      <c r="AC955" s="513"/>
      <c r="AD955" s="513"/>
      <c r="AE955" s="513"/>
      <c r="AF955" s="513"/>
      <c r="AG955" s="513"/>
      <c r="AH955" s="513"/>
      <c r="AI955" s="513"/>
      <c r="AJ955" s="513"/>
      <c r="AK955" s="513"/>
      <c r="AL955" s="513"/>
      <c r="AM955" s="513"/>
    </row>
    <row r="956" ht="24.0" customHeight="1">
      <c r="A956" s="516"/>
      <c r="B956" s="513"/>
      <c r="C956" s="513"/>
      <c r="D956" s="513"/>
      <c r="E956" s="516"/>
      <c r="F956" s="516"/>
      <c r="G956" s="516"/>
      <c r="H956" s="516"/>
      <c r="I956" s="513"/>
      <c r="J956" s="513"/>
      <c r="K956" s="513"/>
      <c r="L956" s="513"/>
      <c r="M956" s="513"/>
      <c r="N956" s="513"/>
      <c r="O956" s="513"/>
      <c r="P956" s="513"/>
      <c r="Q956" s="513"/>
      <c r="R956" s="513"/>
      <c r="S956" s="513"/>
      <c r="T956" s="513"/>
      <c r="U956" s="513"/>
      <c r="V956" s="513"/>
      <c r="W956" s="513"/>
      <c r="X956" s="513"/>
      <c r="Y956" s="513"/>
      <c r="Z956" s="513"/>
      <c r="AA956" s="513"/>
      <c r="AB956" s="513"/>
      <c r="AC956" s="513"/>
      <c r="AD956" s="513"/>
      <c r="AE956" s="513"/>
      <c r="AF956" s="513"/>
      <c r="AG956" s="513"/>
      <c r="AH956" s="513"/>
      <c r="AI956" s="513"/>
      <c r="AJ956" s="513"/>
      <c r="AK956" s="513"/>
      <c r="AL956" s="513"/>
      <c r="AM956" s="513"/>
    </row>
    <row r="957" ht="24.0" customHeight="1">
      <c r="A957" s="516"/>
      <c r="B957" s="513"/>
      <c r="C957" s="513"/>
      <c r="D957" s="513"/>
      <c r="E957" s="516"/>
      <c r="F957" s="516"/>
      <c r="G957" s="516"/>
      <c r="H957" s="516"/>
      <c r="I957" s="513"/>
      <c r="J957" s="513"/>
      <c r="K957" s="513"/>
      <c r="L957" s="513"/>
      <c r="M957" s="513"/>
      <c r="N957" s="513"/>
      <c r="O957" s="513"/>
      <c r="P957" s="513"/>
      <c r="Q957" s="513"/>
      <c r="R957" s="513"/>
      <c r="S957" s="513"/>
      <c r="T957" s="513"/>
      <c r="U957" s="513"/>
      <c r="V957" s="513"/>
      <c r="W957" s="513"/>
      <c r="X957" s="513"/>
      <c r="Y957" s="513"/>
      <c r="Z957" s="513"/>
      <c r="AA957" s="513"/>
      <c r="AB957" s="513"/>
      <c r="AC957" s="513"/>
      <c r="AD957" s="513"/>
      <c r="AE957" s="513"/>
      <c r="AF957" s="513"/>
      <c r="AG957" s="513"/>
      <c r="AH957" s="513"/>
      <c r="AI957" s="513"/>
      <c r="AJ957" s="513"/>
      <c r="AK957" s="513"/>
      <c r="AL957" s="513"/>
      <c r="AM957" s="513"/>
    </row>
    <row r="958" ht="24.0" customHeight="1">
      <c r="A958" s="516"/>
      <c r="B958" s="513"/>
      <c r="C958" s="513"/>
      <c r="D958" s="513"/>
      <c r="E958" s="516"/>
      <c r="F958" s="516"/>
      <c r="G958" s="516"/>
      <c r="H958" s="516"/>
      <c r="I958" s="513"/>
      <c r="J958" s="513"/>
      <c r="K958" s="513"/>
      <c r="L958" s="513"/>
      <c r="M958" s="513"/>
      <c r="N958" s="513"/>
      <c r="O958" s="513"/>
      <c r="P958" s="513"/>
      <c r="Q958" s="513"/>
      <c r="R958" s="513"/>
      <c r="S958" s="513"/>
      <c r="T958" s="513"/>
      <c r="U958" s="513"/>
      <c r="V958" s="513"/>
      <c r="W958" s="513"/>
      <c r="X958" s="513"/>
      <c r="Y958" s="513"/>
      <c r="Z958" s="513"/>
      <c r="AA958" s="513"/>
      <c r="AB958" s="513"/>
      <c r="AC958" s="513"/>
      <c r="AD958" s="513"/>
      <c r="AE958" s="513"/>
      <c r="AF958" s="513"/>
      <c r="AG958" s="513"/>
      <c r="AH958" s="513"/>
      <c r="AI958" s="513"/>
      <c r="AJ958" s="513"/>
      <c r="AK958" s="513"/>
      <c r="AL958" s="513"/>
      <c r="AM958" s="513"/>
    </row>
    <row r="959" ht="24.0" customHeight="1">
      <c r="A959" s="516"/>
      <c r="B959" s="513"/>
      <c r="C959" s="513"/>
      <c r="D959" s="513"/>
      <c r="E959" s="516"/>
      <c r="F959" s="516"/>
      <c r="G959" s="516"/>
      <c r="H959" s="516"/>
      <c r="I959" s="513"/>
      <c r="J959" s="513"/>
      <c r="K959" s="513"/>
      <c r="L959" s="513"/>
      <c r="M959" s="513"/>
      <c r="N959" s="513"/>
      <c r="O959" s="513"/>
      <c r="P959" s="513"/>
      <c r="Q959" s="513"/>
      <c r="R959" s="513"/>
      <c r="S959" s="513"/>
      <c r="T959" s="513"/>
      <c r="U959" s="513"/>
      <c r="V959" s="513"/>
      <c r="W959" s="513"/>
      <c r="X959" s="513"/>
      <c r="Y959" s="513"/>
      <c r="Z959" s="513"/>
      <c r="AA959" s="513"/>
      <c r="AB959" s="513"/>
      <c r="AC959" s="513"/>
      <c r="AD959" s="513"/>
      <c r="AE959" s="513"/>
      <c r="AF959" s="513"/>
      <c r="AG959" s="513"/>
      <c r="AH959" s="513"/>
      <c r="AI959" s="513"/>
      <c r="AJ959" s="513"/>
      <c r="AK959" s="513"/>
      <c r="AL959" s="513"/>
      <c r="AM959" s="513"/>
    </row>
    <row r="960" ht="24.0" customHeight="1">
      <c r="A960" s="516"/>
      <c r="B960" s="513"/>
      <c r="C960" s="513"/>
      <c r="D960" s="513"/>
      <c r="E960" s="516"/>
      <c r="F960" s="516"/>
      <c r="G960" s="516"/>
      <c r="H960" s="516"/>
      <c r="I960" s="513"/>
      <c r="J960" s="513"/>
      <c r="K960" s="513"/>
      <c r="L960" s="513"/>
      <c r="M960" s="513"/>
      <c r="N960" s="513"/>
      <c r="O960" s="513"/>
      <c r="P960" s="513"/>
      <c r="Q960" s="513"/>
      <c r="R960" s="513"/>
      <c r="S960" s="513"/>
      <c r="T960" s="513"/>
      <c r="U960" s="513"/>
      <c r="V960" s="513"/>
      <c r="W960" s="513"/>
      <c r="X960" s="513"/>
      <c r="Y960" s="513"/>
      <c r="Z960" s="513"/>
      <c r="AA960" s="513"/>
      <c r="AB960" s="513"/>
      <c r="AC960" s="513"/>
      <c r="AD960" s="513"/>
      <c r="AE960" s="513"/>
      <c r="AF960" s="513"/>
      <c r="AG960" s="513"/>
      <c r="AH960" s="513"/>
      <c r="AI960" s="513"/>
      <c r="AJ960" s="513"/>
      <c r="AK960" s="513"/>
      <c r="AL960" s="513"/>
      <c r="AM960" s="513"/>
    </row>
    <row r="961" ht="24.0" customHeight="1">
      <c r="A961" s="516"/>
      <c r="B961" s="513"/>
      <c r="C961" s="513"/>
      <c r="D961" s="513"/>
      <c r="E961" s="516"/>
      <c r="F961" s="516"/>
      <c r="G961" s="516"/>
      <c r="H961" s="516"/>
      <c r="I961" s="513"/>
      <c r="J961" s="513"/>
      <c r="K961" s="513"/>
      <c r="L961" s="513"/>
      <c r="M961" s="513"/>
      <c r="N961" s="513"/>
      <c r="O961" s="513"/>
      <c r="P961" s="513"/>
      <c r="Q961" s="513"/>
      <c r="R961" s="513"/>
      <c r="S961" s="513"/>
      <c r="T961" s="513"/>
      <c r="U961" s="513"/>
      <c r="V961" s="513"/>
      <c r="W961" s="513"/>
      <c r="X961" s="513"/>
      <c r="Y961" s="513"/>
      <c r="Z961" s="513"/>
      <c r="AA961" s="513"/>
      <c r="AB961" s="513"/>
      <c r="AC961" s="513"/>
      <c r="AD961" s="513"/>
      <c r="AE961" s="513"/>
      <c r="AF961" s="513"/>
      <c r="AG961" s="513"/>
      <c r="AH961" s="513"/>
      <c r="AI961" s="513"/>
      <c r="AJ961" s="513"/>
      <c r="AK961" s="513"/>
      <c r="AL961" s="513"/>
      <c r="AM961" s="513"/>
    </row>
    <row r="962" ht="24.0" customHeight="1">
      <c r="A962" s="516"/>
      <c r="B962" s="513"/>
      <c r="C962" s="513"/>
      <c r="D962" s="513"/>
      <c r="E962" s="516"/>
      <c r="F962" s="516"/>
      <c r="G962" s="516"/>
      <c r="H962" s="516"/>
      <c r="I962" s="513"/>
      <c r="J962" s="513"/>
      <c r="K962" s="513"/>
      <c r="L962" s="513"/>
      <c r="M962" s="513"/>
      <c r="N962" s="513"/>
      <c r="O962" s="513"/>
      <c r="P962" s="513"/>
      <c r="Q962" s="513"/>
      <c r="R962" s="513"/>
      <c r="S962" s="513"/>
      <c r="T962" s="513"/>
      <c r="U962" s="513"/>
      <c r="V962" s="513"/>
      <c r="W962" s="513"/>
      <c r="X962" s="513"/>
      <c r="Y962" s="513"/>
      <c r="Z962" s="513"/>
      <c r="AA962" s="513"/>
      <c r="AB962" s="513"/>
      <c r="AC962" s="513"/>
      <c r="AD962" s="513"/>
      <c r="AE962" s="513"/>
      <c r="AF962" s="513"/>
      <c r="AG962" s="513"/>
      <c r="AH962" s="513"/>
      <c r="AI962" s="513"/>
      <c r="AJ962" s="513"/>
      <c r="AK962" s="513"/>
      <c r="AL962" s="513"/>
      <c r="AM962" s="513"/>
    </row>
    <row r="963" ht="24.0" customHeight="1">
      <c r="A963" s="516"/>
      <c r="B963" s="513"/>
      <c r="C963" s="513"/>
      <c r="D963" s="513"/>
      <c r="E963" s="516"/>
      <c r="F963" s="516"/>
      <c r="G963" s="516"/>
      <c r="H963" s="516"/>
      <c r="I963" s="513"/>
      <c r="J963" s="513"/>
      <c r="K963" s="513"/>
      <c r="L963" s="513"/>
      <c r="M963" s="513"/>
      <c r="N963" s="513"/>
      <c r="O963" s="513"/>
      <c r="P963" s="513"/>
      <c r="Q963" s="513"/>
      <c r="R963" s="513"/>
      <c r="S963" s="513"/>
      <c r="T963" s="513"/>
      <c r="U963" s="513"/>
      <c r="V963" s="513"/>
      <c r="W963" s="513"/>
      <c r="X963" s="513"/>
      <c r="Y963" s="513"/>
      <c r="Z963" s="513"/>
      <c r="AA963" s="513"/>
      <c r="AB963" s="513"/>
      <c r="AC963" s="513"/>
      <c r="AD963" s="513"/>
      <c r="AE963" s="513"/>
      <c r="AF963" s="513"/>
      <c r="AG963" s="513"/>
      <c r="AH963" s="513"/>
      <c r="AI963" s="513"/>
      <c r="AJ963" s="513"/>
      <c r="AK963" s="513"/>
      <c r="AL963" s="513"/>
      <c r="AM963" s="513"/>
    </row>
    <row r="964" ht="24.0" customHeight="1">
      <c r="A964" s="516"/>
      <c r="B964" s="513"/>
      <c r="C964" s="513"/>
      <c r="D964" s="513"/>
      <c r="E964" s="516"/>
      <c r="F964" s="516"/>
      <c r="G964" s="516"/>
      <c r="H964" s="516"/>
      <c r="I964" s="513"/>
      <c r="J964" s="513"/>
      <c r="K964" s="513"/>
      <c r="L964" s="513"/>
      <c r="M964" s="513"/>
      <c r="N964" s="513"/>
      <c r="O964" s="513"/>
      <c r="P964" s="513"/>
      <c r="Q964" s="513"/>
      <c r="R964" s="513"/>
      <c r="S964" s="513"/>
      <c r="T964" s="513"/>
      <c r="U964" s="513"/>
      <c r="V964" s="513"/>
      <c r="W964" s="513"/>
      <c r="X964" s="513"/>
      <c r="Y964" s="513"/>
      <c r="Z964" s="513"/>
      <c r="AA964" s="513"/>
      <c r="AB964" s="513"/>
      <c r="AC964" s="513"/>
      <c r="AD964" s="513"/>
      <c r="AE964" s="513"/>
      <c r="AF964" s="513"/>
      <c r="AG964" s="513"/>
      <c r="AH964" s="513"/>
      <c r="AI964" s="513"/>
      <c r="AJ964" s="513"/>
      <c r="AK964" s="513"/>
      <c r="AL964" s="513"/>
      <c r="AM964" s="513"/>
    </row>
    <row r="965" ht="24.0" customHeight="1">
      <c r="A965" s="516"/>
      <c r="B965" s="513"/>
      <c r="C965" s="513"/>
      <c r="D965" s="513"/>
      <c r="E965" s="516"/>
      <c r="F965" s="516"/>
      <c r="G965" s="516"/>
      <c r="H965" s="516"/>
      <c r="I965" s="513"/>
      <c r="J965" s="513"/>
      <c r="K965" s="513"/>
      <c r="L965" s="513"/>
      <c r="M965" s="513"/>
      <c r="N965" s="513"/>
      <c r="O965" s="513"/>
      <c r="P965" s="513"/>
      <c r="Q965" s="513"/>
      <c r="R965" s="513"/>
      <c r="S965" s="513"/>
      <c r="T965" s="513"/>
      <c r="U965" s="513"/>
      <c r="V965" s="513"/>
      <c r="W965" s="513"/>
      <c r="X965" s="513"/>
      <c r="Y965" s="513"/>
      <c r="Z965" s="513"/>
      <c r="AA965" s="513"/>
      <c r="AB965" s="513"/>
      <c r="AC965" s="513"/>
      <c r="AD965" s="513"/>
      <c r="AE965" s="513"/>
      <c r="AF965" s="513"/>
      <c r="AG965" s="513"/>
      <c r="AH965" s="513"/>
      <c r="AI965" s="513"/>
      <c r="AJ965" s="513"/>
      <c r="AK965" s="513"/>
      <c r="AL965" s="513"/>
      <c r="AM965" s="513"/>
    </row>
    <row r="966" ht="24.0" customHeight="1">
      <c r="A966" s="516"/>
      <c r="B966" s="513"/>
      <c r="C966" s="513"/>
      <c r="D966" s="513"/>
      <c r="E966" s="516"/>
      <c r="F966" s="516"/>
      <c r="G966" s="516"/>
      <c r="H966" s="516"/>
      <c r="I966" s="513"/>
      <c r="J966" s="513"/>
      <c r="K966" s="513"/>
      <c r="L966" s="513"/>
      <c r="M966" s="513"/>
      <c r="N966" s="513"/>
      <c r="O966" s="513"/>
      <c r="P966" s="513"/>
      <c r="Q966" s="513"/>
      <c r="R966" s="513"/>
      <c r="S966" s="513"/>
      <c r="T966" s="513"/>
      <c r="U966" s="513"/>
      <c r="V966" s="513"/>
      <c r="W966" s="513"/>
      <c r="X966" s="513"/>
      <c r="Y966" s="513"/>
      <c r="Z966" s="513"/>
      <c r="AA966" s="513"/>
      <c r="AB966" s="513"/>
      <c r="AC966" s="513"/>
      <c r="AD966" s="513"/>
      <c r="AE966" s="513"/>
      <c r="AF966" s="513"/>
      <c r="AG966" s="513"/>
      <c r="AH966" s="513"/>
      <c r="AI966" s="513"/>
      <c r="AJ966" s="513"/>
      <c r="AK966" s="513"/>
      <c r="AL966" s="513"/>
      <c r="AM966" s="513"/>
    </row>
    <row r="967" ht="24.0" customHeight="1">
      <c r="A967" s="516"/>
      <c r="B967" s="513"/>
      <c r="C967" s="513"/>
      <c r="D967" s="513"/>
      <c r="E967" s="516"/>
      <c r="F967" s="516"/>
      <c r="G967" s="516"/>
      <c r="H967" s="516"/>
      <c r="I967" s="513"/>
      <c r="J967" s="513"/>
      <c r="K967" s="513"/>
      <c r="L967" s="513"/>
      <c r="M967" s="513"/>
      <c r="N967" s="513"/>
      <c r="O967" s="513"/>
      <c r="P967" s="513"/>
      <c r="Q967" s="513"/>
      <c r="R967" s="513"/>
      <c r="S967" s="513"/>
      <c r="T967" s="513"/>
      <c r="U967" s="513"/>
      <c r="V967" s="513"/>
      <c r="W967" s="513"/>
      <c r="X967" s="513"/>
      <c r="Y967" s="513"/>
      <c r="Z967" s="513"/>
      <c r="AA967" s="513"/>
      <c r="AB967" s="513"/>
      <c r="AC967" s="513"/>
      <c r="AD967" s="513"/>
      <c r="AE967" s="513"/>
      <c r="AF967" s="513"/>
      <c r="AG967" s="513"/>
      <c r="AH967" s="513"/>
      <c r="AI967" s="513"/>
      <c r="AJ967" s="513"/>
      <c r="AK967" s="513"/>
      <c r="AL967" s="513"/>
      <c r="AM967" s="513"/>
    </row>
    <row r="968" ht="24.0" customHeight="1">
      <c r="A968" s="516"/>
      <c r="B968" s="513"/>
      <c r="C968" s="513"/>
      <c r="D968" s="513"/>
      <c r="E968" s="516"/>
      <c r="F968" s="516"/>
      <c r="G968" s="516"/>
      <c r="H968" s="516"/>
      <c r="I968" s="513"/>
      <c r="J968" s="513"/>
      <c r="K968" s="513"/>
      <c r="L968" s="513"/>
      <c r="M968" s="513"/>
      <c r="N968" s="513"/>
      <c r="O968" s="513"/>
      <c r="P968" s="513"/>
      <c r="Q968" s="513"/>
      <c r="R968" s="513"/>
      <c r="S968" s="513"/>
      <c r="T968" s="513"/>
      <c r="U968" s="513"/>
      <c r="V968" s="513"/>
      <c r="W968" s="513"/>
      <c r="X968" s="513"/>
      <c r="Y968" s="513"/>
      <c r="Z968" s="513"/>
      <c r="AA968" s="513"/>
      <c r="AB968" s="513"/>
      <c r="AC968" s="513"/>
      <c r="AD968" s="513"/>
      <c r="AE968" s="513"/>
      <c r="AF968" s="513"/>
      <c r="AG968" s="513"/>
      <c r="AH968" s="513"/>
      <c r="AI968" s="513"/>
      <c r="AJ968" s="513"/>
      <c r="AK968" s="513"/>
      <c r="AL968" s="513"/>
      <c r="AM968" s="513"/>
    </row>
    <row r="969" ht="24.0" customHeight="1">
      <c r="A969" s="516"/>
      <c r="B969" s="513"/>
      <c r="C969" s="513"/>
      <c r="D969" s="513"/>
      <c r="E969" s="516"/>
      <c r="F969" s="516"/>
      <c r="G969" s="516"/>
      <c r="H969" s="516"/>
      <c r="I969" s="513"/>
      <c r="J969" s="513"/>
      <c r="K969" s="513"/>
      <c r="L969" s="513"/>
      <c r="M969" s="513"/>
      <c r="N969" s="513"/>
      <c r="O969" s="513"/>
      <c r="P969" s="513"/>
      <c r="Q969" s="513"/>
      <c r="R969" s="513"/>
      <c r="S969" s="513"/>
      <c r="T969" s="513"/>
      <c r="U969" s="513"/>
      <c r="V969" s="513"/>
      <c r="W969" s="513"/>
      <c r="X969" s="513"/>
      <c r="Y969" s="513"/>
      <c r="Z969" s="513"/>
      <c r="AA969" s="513"/>
      <c r="AB969" s="513"/>
      <c r="AC969" s="513"/>
      <c r="AD969" s="513"/>
      <c r="AE969" s="513"/>
      <c r="AF969" s="513"/>
      <c r="AG969" s="513"/>
      <c r="AH969" s="513"/>
      <c r="AI969" s="513"/>
      <c r="AJ969" s="513"/>
      <c r="AK969" s="513"/>
      <c r="AL969" s="513"/>
      <c r="AM969" s="513"/>
    </row>
    <row r="970" ht="24.0" customHeight="1">
      <c r="A970" s="516"/>
      <c r="B970" s="513"/>
      <c r="C970" s="513"/>
      <c r="D970" s="513"/>
      <c r="E970" s="516"/>
      <c r="F970" s="516"/>
      <c r="G970" s="516"/>
      <c r="H970" s="516"/>
      <c r="I970" s="513"/>
      <c r="J970" s="513"/>
      <c r="K970" s="513"/>
      <c r="L970" s="513"/>
      <c r="M970" s="513"/>
      <c r="N970" s="513"/>
      <c r="O970" s="513"/>
      <c r="P970" s="513"/>
      <c r="Q970" s="513"/>
      <c r="R970" s="513"/>
      <c r="S970" s="513"/>
      <c r="T970" s="513"/>
      <c r="U970" s="513"/>
      <c r="V970" s="513"/>
      <c r="W970" s="513"/>
      <c r="X970" s="513"/>
      <c r="Y970" s="513"/>
      <c r="Z970" s="513"/>
      <c r="AA970" s="513"/>
      <c r="AB970" s="513"/>
      <c r="AC970" s="513"/>
      <c r="AD970" s="513"/>
      <c r="AE970" s="513"/>
      <c r="AF970" s="513"/>
      <c r="AG970" s="513"/>
      <c r="AH970" s="513"/>
      <c r="AI970" s="513"/>
      <c r="AJ970" s="513"/>
      <c r="AK970" s="513"/>
      <c r="AL970" s="513"/>
      <c r="AM970" s="513"/>
    </row>
    <row r="971" ht="24.0" customHeight="1">
      <c r="A971" s="516"/>
      <c r="B971" s="513"/>
      <c r="C971" s="513"/>
      <c r="D971" s="513"/>
      <c r="E971" s="516"/>
      <c r="F971" s="516"/>
      <c r="G971" s="516"/>
      <c r="H971" s="516"/>
      <c r="I971" s="513"/>
      <c r="J971" s="513"/>
      <c r="K971" s="513"/>
      <c r="L971" s="513"/>
      <c r="M971" s="513"/>
      <c r="N971" s="513"/>
      <c r="O971" s="513"/>
      <c r="P971" s="513"/>
      <c r="Q971" s="513"/>
      <c r="R971" s="513"/>
      <c r="S971" s="513"/>
      <c r="T971" s="513"/>
      <c r="U971" s="513"/>
      <c r="V971" s="513"/>
      <c r="W971" s="513"/>
      <c r="X971" s="513"/>
      <c r="Y971" s="513"/>
      <c r="Z971" s="513"/>
      <c r="AA971" s="513"/>
      <c r="AB971" s="513"/>
      <c r="AC971" s="513"/>
      <c r="AD971" s="513"/>
      <c r="AE971" s="513"/>
      <c r="AF971" s="513"/>
      <c r="AG971" s="513"/>
      <c r="AH971" s="513"/>
      <c r="AI971" s="513"/>
      <c r="AJ971" s="513"/>
      <c r="AK971" s="513"/>
      <c r="AL971" s="513"/>
      <c r="AM971" s="513"/>
    </row>
    <row r="972" ht="24.0" customHeight="1">
      <c r="A972" s="516"/>
      <c r="B972" s="513"/>
      <c r="C972" s="513"/>
      <c r="D972" s="513"/>
      <c r="E972" s="516"/>
      <c r="F972" s="516"/>
      <c r="G972" s="516"/>
      <c r="H972" s="516"/>
      <c r="I972" s="513"/>
      <c r="J972" s="513"/>
      <c r="K972" s="513"/>
      <c r="L972" s="513"/>
      <c r="M972" s="513"/>
      <c r="N972" s="513"/>
      <c r="O972" s="513"/>
      <c r="P972" s="513"/>
      <c r="Q972" s="513"/>
      <c r="R972" s="513"/>
      <c r="S972" s="513"/>
      <c r="T972" s="513"/>
      <c r="U972" s="513"/>
      <c r="V972" s="513"/>
      <c r="W972" s="513"/>
      <c r="X972" s="513"/>
      <c r="Y972" s="513"/>
      <c r="Z972" s="513"/>
      <c r="AA972" s="513"/>
      <c r="AB972" s="513"/>
      <c r="AC972" s="513"/>
      <c r="AD972" s="513"/>
      <c r="AE972" s="513"/>
      <c r="AF972" s="513"/>
      <c r="AG972" s="513"/>
      <c r="AH972" s="513"/>
      <c r="AI972" s="513"/>
      <c r="AJ972" s="513"/>
      <c r="AK972" s="513"/>
      <c r="AL972" s="513"/>
      <c r="AM972" s="513"/>
    </row>
    <row r="973" ht="24.0" customHeight="1">
      <c r="A973" s="516"/>
      <c r="B973" s="513"/>
      <c r="C973" s="513"/>
      <c r="D973" s="513"/>
      <c r="E973" s="516"/>
      <c r="F973" s="516"/>
      <c r="G973" s="516"/>
      <c r="H973" s="516"/>
      <c r="I973" s="513"/>
      <c r="J973" s="513"/>
      <c r="K973" s="513"/>
      <c r="L973" s="513"/>
      <c r="M973" s="513"/>
      <c r="N973" s="513"/>
      <c r="O973" s="513"/>
      <c r="P973" s="513"/>
      <c r="Q973" s="513"/>
      <c r="R973" s="513"/>
      <c r="S973" s="513"/>
      <c r="T973" s="513"/>
      <c r="U973" s="513"/>
      <c r="V973" s="513"/>
      <c r="W973" s="513"/>
      <c r="X973" s="513"/>
      <c r="Y973" s="513"/>
      <c r="Z973" s="513"/>
      <c r="AA973" s="513"/>
      <c r="AB973" s="513"/>
      <c r="AC973" s="513"/>
      <c r="AD973" s="513"/>
      <c r="AE973" s="513"/>
      <c r="AF973" s="513"/>
      <c r="AG973" s="513"/>
      <c r="AH973" s="513"/>
      <c r="AI973" s="513"/>
      <c r="AJ973" s="513"/>
      <c r="AK973" s="513"/>
      <c r="AL973" s="513"/>
      <c r="AM973" s="513"/>
    </row>
    <row r="974" ht="24.0" customHeight="1">
      <c r="A974" s="516"/>
      <c r="B974" s="513"/>
      <c r="C974" s="513"/>
      <c r="D974" s="513"/>
      <c r="E974" s="516"/>
      <c r="F974" s="516"/>
      <c r="G974" s="516"/>
      <c r="H974" s="516"/>
      <c r="I974" s="513"/>
      <c r="J974" s="513"/>
      <c r="K974" s="513"/>
      <c r="L974" s="513"/>
      <c r="M974" s="513"/>
      <c r="N974" s="513"/>
      <c r="O974" s="513"/>
      <c r="P974" s="513"/>
      <c r="Q974" s="513"/>
      <c r="R974" s="513"/>
      <c r="S974" s="513"/>
      <c r="T974" s="513"/>
      <c r="U974" s="513"/>
      <c r="V974" s="513"/>
      <c r="W974" s="513"/>
      <c r="X974" s="513"/>
      <c r="Y974" s="513"/>
      <c r="Z974" s="513"/>
      <c r="AA974" s="513"/>
      <c r="AB974" s="513"/>
      <c r="AC974" s="513"/>
      <c r="AD974" s="513"/>
      <c r="AE974" s="513"/>
      <c r="AF974" s="513"/>
      <c r="AG974" s="513"/>
      <c r="AH974" s="513"/>
      <c r="AI974" s="513"/>
      <c r="AJ974" s="513"/>
      <c r="AK974" s="513"/>
      <c r="AL974" s="513"/>
      <c r="AM974" s="513"/>
    </row>
    <row r="975" ht="24.0" customHeight="1">
      <c r="A975" s="516"/>
      <c r="B975" s="513"/>
      <c r="C975" s="513"/>
      <c r="D975" s="513"/>
      <c r="E975" s="516"/>
      <c r="F975" s="516"/>
      <c r="G975" s="516"/>
      <c r="H975" s="516"/>
      <c r="I975" s="513"/>
      <c r="J975" s="513"/>
      <c r="K975" s="513"/>
      <c r="L975" s="513"/>
      <c r="M975" s="513"/>
      <c r="N975" s="513"/>
      <c r="O975" s="513"/>
      <c r="P975" s="513"/>
      <c r="Q975" s="513"/>
      <c r="R975" s="513"/>
      <c r="S975" s="513"/>
      <c r="T975" s="513"/>
      <c r="U975" s="513"/>
      <c r="V975" s="513"/>
      <c r="W975" s="513"/>
      <c r="X975" s="513"/>
      <c r="Y975" s="513"/>
      <c r="Z975" s="513"/>
      <c r="AA975" s="513"/>
      <c r="AB975" s="513"/>
      <c r="AC975" s="513"/>
      <c r="AD975" s="513"/>
      <c r="AE975" s="513"/>
      <c r="AF975" s="513"/>
      <c r="AG975" s="513"/>
      <c r="AH975" s="513"/>
      <c r="AI975" s="513"/>
      <c r="AJ975" s="513"/>
      <c r="AK975" s="513"/>
      <c r="AL975" s="513"/>
      <c r="AM975" s="513"/>
    </row>
    <row r="976" ht="24.0" customHeight="1">
      <c r="A976" s="516"/>
      <c r="B976" s="513"/>
      <c r="C976" s="513"/>
      <c r="D976" s="513"/>
      <c r="E976" s="516"/>
      <c r="F976" s="516"/>
      <c r="G976" s="516"/>
      <c r="H976" s="516"/>
      <c r="I976" s="513"/>
      <c r="J976" s="513"/>
      <c r="K976" s="513"/>
      <c r="L976" s="513"/>
      <c r="M976" s="513"/>
      <c r="N976" s="513"/>
      <c r="O976" s="513"/>
      <c r="P976" s="513"/>
      <c r="Q976" s="513"/>
      <c r="R976" s="513"/>
      <c r="S976" s="513"/>
      <c r="T976" s="513"/>
      <c r="U976" s="513"/>
      <c r="V976" s="513"/>
      <c r="W976" s="513"/>
      <c r="X976" s="513"/>
      <c r="Y976" s="513"/>
      <c r="Z976" s="513"/>
      <c r="AA976" s="513"/>
      <c r="AB976" s="513"/>
      <c r="AC976" s="513"/>
      <c r="AD976" s="513"/>
      <c r="AE976" s="513"/>
      <c r="AF976" s="513"/>
      <c r="AG976" s="513"/>
      <c r="AH976" s="513"/>
      <c r="AI976" s="513"/>
      <c r="AJ976" s="513"/>
      <c r="AK976" s="513"/>
      <c r="AL976" s="513"/>
      <c r="AM976" s="513"/>
    </row>
    <row r="977" ht="24.0" customHeight="1">
      <c r="A977" s="516"/>
      <c r="B977" s="513"/>
      <c r="C977" s="513"/>
      <c r="D977" s="513"/>
      <c r="E977" s="516"/>
      <c r="F977" s="516"/>
      <c r="G977" s="516"/>
      <c r="H977" s="516"/>
      <c r="I977" s="513"/>
      <c r="J977" s="513"/>
      <c r="K977" s="513"/>
      <c r="L977" s="513"/>
      <c r="M977" s="513"/>
      <c r="N977" s="513"/>
      <c r="O977" s="513"/>
      <c r="P977" s="513"/>
      <c r="Q977" s="513"/>
      <c r="R977" s="513"/>
      <c r="S977" s="513"/>
      <c r="T977" s="513"/>
      <c r="U977" s="513"/>
      <c r="V977" s="513"/>
      <c r="W977" s="513"/>
      <c r="X977" s="513"/>
      <c r="Y977" s="513"/>
      <c r="Z977" s="513"/>
      <c r="AA977" s="513"/>
      <c r="AB977" s="513"/>
      <c r="AC977" s="513"/>
      <c r="AD977" s="513"/>
      <c r="AE977" s="513"/>
      <c r="AF977" s="513"/>
      <c r="AG977" s="513"/>
      <c r="AH977" s="513"/>
      <c r="AI977" s="513"/>
      <c r="AJ977" s="513"/>
      <c r="AK977" s="513"/>
      <c r="AL977" s="513"/>
      <c r="AM977" s="513"/>
    </row>
    <row r="978" ht="24.0" customHeight="1">
      <c r="A978" s="516"/>
      <c r="B978" s="513"/>
      <c r="C978" s="513"/>
      <c r="D978" s="513"/>
      <c r="E978" s="516"/>
      <c r="F978" s="516"/>
      <c r="G978" s="516"/>
      <c r="H978" s="516"/>
      <c r="I978" s="513"/>
      <c r="J978" s="513"/>
      <c r="K978" s="513"/>
      <c r="L978" s="513"/>
      <c r="M978" s="513"/>
      <c r="N978" s="513"/>
      <c r="O978" s="513"/>
      <c r="P978" s="513"/>
      <c r="Q978" s="513"/>
      <c r="R978" s="513"/>
      <c r="S978" s="513"/>
      <c r="T978" s="513"/>
      <c r="U978" s="513"/>
      <c r="V978" s="513"/>
      <c r="W978" s="513"/>
      <c r="X978" s="513"/>
      <c r="Y978" s="513"/>
      <c r="Z978" s="513"/>
      <c r="AA978" s="513"/>
      <c r="AB978" s="513"/>
      <c r="AC978" s="513"/>
      <c r="AD978" s="513"/>
      <c r="AE978" s="513"/>
      <c r="AF978" s="513"/>
      <c r="AG978" s="513"/>
      <c r="AH978" s="513"/>
      <c r="AI978" s="513"/>
      <c r="AJ978" s="513"/>
      <c r="AK978" s="513"/>
      <c r="AL978" s="513"/>
      <c r="AM978" s="513"/>
    </row>
    <row r="979" ht="24.0" customHeight="1">
      <c r="A979" s="516"/>
      <c r="B979" s="513"/>
      <c r="C979" s="513"/>
      <c r="D979" s="513"/>
      <c r="E979" s="516"/>
      <c r="F979" s="516"/>
      <c r="G979" s="516"/>
      <c r="H979" s="516"/>
      <c r="I979" s="513"/>
      <c r="J979" s="513"/>
      <c r="K979" s="513"/>
      <c r="L979" s="513"/>
      <c r="M979" s="513"/>
      <c r="N979" s="513"/>
      <c r="O979" s="513"/>
      <c r="P979" s="513"/>
      <c r="Q979" s="513"/>
      <c r="R979" s="513"/>
      <c r="S979" s="513"/>
      <c r="T979" s="513"/>
      <c r="U979" s="513"/>
      <c r="V979" s="513"/>
      <c r="W979" s="513"/>
      <c r="X979" s="513"/>
      <c r="Y979" s="513"/>
      <c r="Z979" s="513"/>
      <c r="AA979" s="513"/>
      <c r="AB979" s="513"/>
      <c r="AC979" s="513"/>
      <c r="AD979" s="513"/>
      <c r="AE979" s="513"/>
      <c r="AF979" s="513"/>
      <c r="AG979" s="513"/>
      <c r="AH979" s="513"/>
      <c r="AI979" s="513"/>
      <c r="AJ979" s="513"/>
      <c r="AK979" s="513"/>
      <c r="AL979" s="513"/>
      <c r="AM979" s="513"/>
    </row>
    <row r="980" ht="24.0" customHeight="1">
      <c r="A980" s="516"/>
      <c r="B980" s="513"/>
      <c r="C980" s="513"/>
      <c r="D980" s="513"/>
      <c r="E980" s="516"/>
      <c r="F980" s="516"/>
      <c r="G980" s="516"/>
      <c r="H980" s="516"/>
      <c r="I980" s="513"/>
      <c r="J980" s="513"/>
      <c r="K980" s="513"/>
      <c r="L980" s="513"/>
      <c r="M980" s="513"/>
      <c r="N980" s="513"/>
      <c r="O980" s="513"/>
      <c r="P980" s="513"/>
      <c r="Q980" s="513"/>
      <c r="R980" s="513"/>
      <c r="S980" s="513"/>
      <c r="T980" s="513"/>
      <c r="U980" s="513"/>
      <c r="V980" s="513"/>
      <c r="W980" s="513"/>
      <c r="X980" s="513"/>
      <c r="Y980" s="513"/>
      <c r="Z980" s="513"/>
      <c r="AA980" s="513"/>
      <c r="AB980" s="513"/>
      <c r="AC980" s="513"/>
      <c r="AD980" s="513"/>
      <c r="AE980" s="513"/>
      <c r="AF980" s="513"/>
      <c r="AG980" s="513"/>
      <c r="AH980" s="513"/>
      <c r="AI980" s="513"/>
      <c r="AJ980" s="513"/>
      <c r="AK980" s="513"/>
      <c r="AL980" s="513"/>
      <c r="AM980" s="513"/>
    </row>
    <row r="981" ht="24.0" customHeight="1">
      <c r="A981" s="516"/>
      <c r="B981" s="513"/>
      <c r="C981" s="513"/>
      <c r="D981" s="513"/>
      <c r="E981" s="516"/>
      <c r="F981" s="516"/>
      <c r="G981" s="516"/>
      <c r="H981" s="516"/>
      <c r="I981" s="513"/>
      <c r="J981" s="513"/>
      <c r="K981" s="513"/>
      <c r="L981" s="513"/>
      <c r="M981" s="513"/>
      <c r="N981" s="513"/>
      <c r="O981" s="513"/>
      <c r="P981" s="513"/>
      <c r="Q981" s="513"/>
      <c r="R981" s="513"/>
      <c r="S981" s="513"/>
      <c r="T981" s="513"/>
      <c r="U981" s="513"/>
      <c r="V981" s="513"/>
      <c r="W981" s="513"/>
      <c r="X981" s="513"/>
      <c r="Y981" s="513"/>
      <c r="Z981" s="513"/>
      <c r="AA981" s="513"/>
      <c r="AB981" s="513"/>
      <c r="AC981" s="513"/>
      <c r="AD981" s="513"/>
      <c r="AE981" s="513"/>
      <c r="AF981" s="513"/>
      <c r="AG981" s="513"/>
      <c r="AH981" s="513"/>
      <c r="AI981" s="513"/>
      <c r="AJ981" s="513"/>
      <c r="AK981" s="513"/>
      <c r="AL981" s="513"/>
      <c r="AM981" s="513"/>
    </row>
    <row r="982" ht="24.0" customHeight="1">
      <c r="A982" s="516"/>
      <c r="B982" s="513"/>
      <c r="C982" s="513"/>
      <c r="D982" s="513"/>
      <c r="E982" s="516"/>
      <c r="F982" s="516"/>
      <c r="G982" s="516"/>
      <c r="H982" s="516"/>
      <c r="I982" s="513"/>
      <c r="J982" s="513"/>
      <c r="K982" s="513"/>
      <c r="L982" s="513"/>
      <c r="M982" s="513"/>
      <c r="N982" s="513"/>
      <c r="O982" s="513"/>
      <c r="P982" s="513"/>
      <c r="Q982" s="513"/>
      <c r="R982" s="513"/>
      <c r="S982" s="513"/>
      <c r="T982" s="513"/>
      <c r="U982" s="513"/>
      <c r="V982" s="513"/>
      <c r="W982" s="513"/>
      <c r="X982" s="513"/>
      <c r="Y982" s="513"/>
      <c r="Z982" s="513"/>
      <c r="AA982" s="513"/>
      <c r="AB982" s="513"/>
      <c r="AC982" s="513"/>
      <c r="AD982" s="513"/>
      <c r="AE982" s="513"/>
      <c r="AF982" s="513"/>
      <c r="AG982" s="513"/>
      <c r="AH982" s="513"/>
      <c r="AI982" s="513"/>
      <c r="AJ982" s="513"/>
      <c r="AK982" s="513"/>
      <c r="AL982" s="513"/>
      <c r="AM982" s="513"/>
    </row>
    <row r="983" ht="24.0" customHeight="1">
      <c r="A983" s="516"/>
      <c r="B983" s="513"/>
      <c r="C983" s="513"/>
      <c r="D983" s="513"/>
      <c r="E983" s="516"/>
      <c r="F983" s="516"/>
      <c r="G983" s="516"/>
      <c r="H983" s="516"/>
      <c r="I983" s="513"/>
      <c r="J983" s="513"/>
      <c r="K983" s="513"/>
      <c r="L983" s="513"/>
      <c r="M983" s="513"/>
      <c r="N983" s="513"/>
      <c r="O983" s="513"/>
      <c r="P983" s="513"/>
      <c r="Q983" s="513"/>
      <c r="R983" s="513"/>
      <c r="S983" s="513"/>
      <c r="T983" s="513"/>
      <c r="U983" s="513"/>
      <c r="V983" s="513"/>
      <c r="W983" s="513"/>
      <c r="X983" s="513"/>
      <c r="Y983" s="513"/>
      <c r="Z983" s="513"/>
      <c r="AA983" s="513"/>
      <c r="AB983" s="513"/>
      <c r="AC983" s="513"/>
      <c r="AD983" s="513"/>
      <c r="AE983" s="513"/>
      <c r="AF983" s="513"/>
      <c r="AG983" s="513"/>
      <c r="AH983" s="513"/>
      <c r="AI983" s="513"/>
      <c r="AJ983" s="513"/>
      <c r="AK983" s="513"/>
      <c r="AL983" s="513"/>
      <c r="AM983" s="513"/>
    </row>
    <row r="984" ht="24.0" customHeight="1">
      <c r="A984" s="516"/>
      <c r="B984" s="513"/>
      <c r="C984" s="513"/>
      <c r="D984" s="513"/>
      <c r="E984" s="516"/>
      <c r="F984" s="516"/>
      <c r="G984" s="516"/>
      <c r="H984" s="516"/>
      <c r="I984" s="513"/>
      <c r="J984" s="513"/>
      <c r="K984" s="513"/>
      <c r="L984" s="513"/>
      <c r="M984" s="513"/>
      <c r="N984" s="513"/>
      <c r="O984" s="513"/>
      <c r="P984" s="513"/>
      <c r="Q984" s="513"/>
      <c r="R984" s="513"/>
      <c r="S984" s="513"/>
      <c r="T984" s="513"/>
      <c r="U984" s="513"/>
      <c r="V984" s="513"/>
      <c r="W984" s="513"/>
      <c r="X984" s="513"/>
      <c r="Y984" s="513"/>
      <c r="Z984" s="513"/>
      <c r="AA984" s="513"/>
      <c r="AB984" s="513"/>
      <c r="AC984" s="513"/>
      <c r="AD984" s="513"/>
      <c r="AE984" s="513"/>
      <c r="AF984" s="513"/>
      <c r="AG984" s="513"/>
      <c r="AH984" s="513"/>
      <c r="AI984" s="513"/>
      <c r="AJ984" s="513"/>
      <c r="AK984" s="513"/>
      <c r="AL984" s="513"/>
      <c r="AM984" s="513"/>
    </row>
    <row r="985" ht="24.0" customHeight="1">
      <c r="A985" s="516"/>
      <c r="B985" s="513"/>
      <c r="C985" s="513"/>
      <c r="D985" s="513"/>
      <c r="E985" s="516"/>
      <c r="F985" s="516"/>
      <c r="G985" s="516"/>
      <c r="H985" s="516"/>
      <c r="I985" s="513"/>
      <c r="J985" s="513"/>
      <c r="K985" s="513"/>
      <c r="L985" s="513"/>
      <c r="M985" s="513"/>
      <c r="N985" s="513"/>
      <c r="O985" s="513"/>
      <c r="P985" s="513"/>
      <c r="Q985" s="513"/>
      <c r="R985" s="513"/>
      <c r="S985" s="513"/>
      <c r="T985" s="513"/>
      <c r="U985" s="513"/>
      <c r="V985" s="513"/>
      <c r="W985" s="513"/>
      <c r="X985" s="513"/>
      <c r="Y985" s="513"/>
      <c r="Z985" s="513"/>
      <c r="AA985" s="513"/>
      <c r="AB985" s="513"/>
      <c r="AC985" s="513"/>
      <c r="AD985" s="513"/>
      <c r="AE985" s="513"/>
      <c r="AF985" s="513"/>
      <c r="AG985" s="513"/>
      <c r="AH985" s="513"/>
      <c r="AI985" s="513"/>
      <c r="AJ985" s="513"/>
      <c r="AK985" s="513"/>
      <c r="AL985" s="513"/>
      <c r="AM985" s="513"/>
    </row>
    <row r="986" ht="24.0" customHeight="1">
      <c r="A986" s="516"/>
      <c r="B986" s="513"/>
      <c r="C986" s="513"/>
      <c r="D986" s="513"/>
      <c r="E986" s="516"/>
      <c r="F986" s="516"/>
      <c r="G986" s="516"/>
      <c r="H986" s="516"/>
      <c r="I986" s="513"/>
      <c r="J986" s="513"/>
      <c r="K986" s="513"/>
      <c r="L986" s="513"/>
      <c r="M986" s="513"/>
      <c r="N986" s="513"/>
      <c r="O986" s="513"/>
      <c r="P986" s="513"/>
      <c r="Q986" s="513"/>
      <c r="R986" s="513"/>
      <c r="S986" s="513"/>
      <c r="T986" s="513"/>
      <c r="U986" s="513"/>
      <c r="V986" s="513"/>
      <c r="W986" s="513"/>
      <c r="X986" s="513"/>
      <c r="Y986" s="513"/>
      <c r="Z986" s="513"/>
      <c r="AA986" s="513"/>
      <c r="AB986" s="513"/>
      <c r="AC986" s="513"/>
      <c r="AD986" s="513"/>
      <c r="AE986" s="513"/>
      <c r="AF986" s="513"/>
      <c r="AG986" s="513"/>
      <c r="AH986" s="513"/>
      <c r="AI986" s="513"/>
      <c r="AJ986" s="513"/>
      <c r="AK986" s="513"/>
      <c r="AL986" s="513"/>
      <c r="AM986" s="513"/>
    </row>
    <row r="987" ht="24.0" customHeight="1">
      <c r="A987" s="516"/>
      <c r="B987" s="513"/>
      <c r="C987" s="513"/>
      <c r="D987" s="513"/>
      <c r="E987" s="516"/>
      <c r="F987" s="516"/>
      <c r="G987" s="516"/>
      <c r="H987" s="516"/>
      <c r="I987" s="513"/>
      <c r="J987" s="513"/>
      <c r="K987" s="513"/>
      <c r="L987" s="513"/>
      <c r="M987" s="513"/>
      <c r="N987" s="513"/>
      <c r="O987" s="513"/>
      <c r="P987" s="513"/>
      <c r="Q987" s="513"/>
      <c r="R987" s="513"/>
      <c r="S987" s="513"/>
      <c r="T987" s="513"/>
      <c r="U987" s="513"/>
      <c r="V987" s="513"/>
      <c r="W987" s="513"/>
      <c r="X987" s="513"/>
      <c r="Y987" s="513"/>
      <c r="Z987" s="513"/>
      <c r="AA987" s="513"/>
      <c r="AB987" s="513"/>
      <c r="AC987" s="513"/>
      <c r="AD987" s="513"/>
      <c r="AE987" s="513"/>
      <c r="AF987" s="513"/>
      <c r="AG987" s="513"/>
      <c r="AH987" s="513"/>
      <c r="AI987" s="513"/>
      <c r="AJ987" s="513"/>
      <c r="AK987" s="513"/>
      <c r="AL987" s="513"/>
      <c r="AM987" s="513"/>
    </row>
    <row r="988" ht="24.0" customHeight="1">
      <c r="A988" s="516"/>
      <c r="B988" s="513"/>
      <c r="C988" s="513"/>
      <c r="D988" s="513"/>
      <c r="E988" s="516"/>
      <c r="F988" s="516"/>
      <c r="G988" s="516"/>
      <c r="H988" s="516"/>
      <c r="I988" s="513"/>
      <c r="J988" s="513"/>
      <c r="K988" s="513"/>
      <c r="L988" s="513"/>
      <c r="M988" s="513"/>
      <c r="N988" s="513"/>
      <c r="O988" s="513"/>
      <c r="P988" s="513"/>
      <c r="Q988" s="513"/>
      <c r="R988" s="513"/>
      <c r="S988" s="513"/>
      <c r="T988" s="513"/>
      <c r="U988" s="513"/>
      <c r="V988" s="513"/>
      <c r="W988" s="513"/>
      <c r="X988" s="513"/>
      <c r="Y988" s="513"/>
      <c r="Z988" s="513"/>
      <c r="AA988" s="513"/>
      <c r="AB988" s="513"/>
      <c r="AC988" s="513"/>
      <c r="AD988" s="513"/>
      <c r="AE988" s="513"/>
      <c r="AF988" s="513"/>
      <c r="AG988" s="513"/>
      <c r="AH988" s="513"/>
      <c r="AI988" s="513"/>
      <c r="AJ988" s="513"/>
      <c r="AK988" s="513"/>
      <c r="AL988" s="513"/>
      <c r="AM988" s="513"/>
    </row>
    <row r="989" ht="24.0" customHeight="1">
      <c r="A989" s="516"/>
      <c r="B989" s="513"/>
      <c r="C989" s="513"/>
      <c r="D989" s="513"/>
      <c r="E989" s="516"/>
      <c r="F989" s="516"/>
      <c r="G989" s="516"/>
      <c r="H989" s="516"/>
      <c r="I989" s="513"/>
      <c r="J989" s="513"/>
      <c r="K989" s="513"/>
      <c r="L989" s="513"/>
      <c r="M989" s="513"/>
      <c r="N989" s="513"/>
      <c r="O989" s="513"/>
      <c r="P989" s="513"/>
      <c r="Q989" s="513"/>
      <c r="R989" s="513"/>
      <c r="S989" s="513"/>
      <c r="T989" s="513"/>
      <c r="U989" s="513"/>
      <c r="V989" s="513"/>
      <c r="W989" s="513"/>
      <c r="X989" s="513"/>
      <c r="Y989" s="513"/>
      <c r="Z989" s="513"/>
      <c r="AA989" s="513"/>
      <c r="AB989" s="513"/>
      <c r="AC989" s="513"/>
      <c r="AD989" s="513"/>
      <c r="AE989" s="513"/>
      <c r="AF989" s="513"/>
      <c r="AG989" s="513"/>
      <c r="AH989" s="513"/>
      <c r="AI989" s="513"/>
      <c r="AJ989" s="513"/>
      <c r="AK989" s="513"/>
      <c r="AL989" s="513"/>
      <c r="AM989" s="513"/>
    </row>
    <row r="990" ht="24.0" customHeight="1">
      <c r="A990" s="516"/>
      <c r="B990" s="513"/>
      <c r="C990" s="513"/>
      <c r="D990" s="513"/>
      <c r="E990" s="516"/>
      <c r="F990" s="516"/>
      <c r="G990" s="516"/>
      <c r="H990" s="516"/>
      <c r="I990" s="513"/>
      <c r="J990" s="513"/>
      <c r="K990" s="513"/>
      <c r="L990" s="513"/>
      <c r="M990" s="513"/>
      <c r="N990" s="513"/>
      <c r="O990" s="513"/>
      <c r="P990" s="513"/>
      <c r="Q990" s="513"/>
      <c r="R990" s="513"/>
      <c r="S990" s="513"/>
      <c r="T990" s="513"/>
      <c r="U990" s="513"/>
      <c r="V990" s="513"/>
      <c r="W990" s="513"/>
      <c r="X990" s="513"/>
      <c r="Y990" s="513"/>
      <c r="Z990" s="513"/>
      <c r="AA990" s="513"/>
      <c r="AB990" s="513"/>
      <c r="AC990" s="513"/>
      <c r="AD990" s="513"/>
      <c r="AE990" s="513"/>
      <c r="AF990" s="513"/>
      <c r="AG990" s="513"/>
      <c r="AH990" s="513"/>
      <c r="AI990" s="513"/>
      <c r="AJ990" s="513"/>
      <c r="AK990" s="513"/>
      <c r="AL990" s="513"/>
      <c r="AM990" s="513"/>
    </row>
    <row r="991" ht="24.0" customHeight="1">
      <c r="A991" s="516"/>
      <c r="B991" s="513"/>
      <c r="C991" s="513"/>
      <c r="D991" s="513"/>
      <c r="E991" s="516"/>
      <c r="F991" s="516"/>
      <c r="G991" s="516"/>
      <c r="H991" s="516"/>
      <c r="I991" s="513"/>
      <c r="J991" s="513"/>
      <c r="K991" s="513"/>
      <c r="L991" s="513"/>
      <c r="M991" s="513"/>
      <c r="N991" s="513"/>
      <c r="O991" s="513"/>
      <c r="P991" s="513"/>
      <c r="Q991" s="513"/>
      <c r="R991" s="513"/>
      <c r="S991" s="513"/>
      <c r="T991" s="513"/>
      <c r="U991" s="513"/>
      <c r="V991" s="513"/>
      <c r="W991" s="513"/>
      <c r="X991" s="513"/>
      <c r="Y991" s="513"/>
      <c r="Z991" s="513"/>
      <c r="AA991" s="513"/>
      <c r="AB991" s="513"/>
      <c r="AC991" s="513"/>
      <c r="AD991" s="513"/>
      <c r="AE991" s="513"/>
      <c r="AF991" s="513"/>
      <c r="AG991" s="513"/>
      <c r="AH991" s="513"/>
      <c r="AI991" s="513"/>
      <c r="AJ991" s="513"/>
      <c r="AK991" s="513"/>
      <c r="AL991" s="513"/>
      <c r="AM991" s="513"/>
    </row>
    <row r="992" ht="24.0" customHeight="1">
      <c r="A992" s="516"/>
      <c r="B992" s="513"/>
      <c r="C992" s="513"/>
      <c r="D992" s="513"/>
      <c r="E992" s="516"/>
      <c r="F992" s="516"/>
      <c r="G992" s="516"/>
      <c r="H992" s="516"/>
      <c r="I992" s="513"/>
      <c r="J992" s="513"/>
      <c r="K992" s="513"/>
      <c r="L992" s="513"/>
      <c r="M992" s="513"/>
      <c r="N992" s="513"/>
      <c r="O992" s="513"/>
      <c r="P992" s="513"/>
      <c r="Q992" s="513"/>
      <c r="R992" s="513"/>
      <c r="S992" s="513"/>
      <c r="T992" s="513"/>
      <c r="U992" s="513"/>
      <c r="V992" s="513"/>
      <c r="W992" s="513"/>
      <c r="X992" s="513"/>
      <c r="Y992" s="513"/>
      <c r="Z992" s="513"/>
      <c r="AA992" s="513"/>
      <c r="AB992" s="513"/>
      <c r="AC992" s="513"/>
      <c r="AD992" s="513"/>
      <c r="AE992" s="513"/>
      <c r="AF992" s="513"/>
      <c r="AG992" s="513"/>
      <c r="AH992" s="513"/>
      <c r="AI992" s="513"/>
      <c r="AJ992" s="513"/>
      <c r="AK992" s="513"/>
      <c r="AL992" s="513"/>
      <c r="AM992" s="513"/>
    </row>
    <row r="993" ht="24.0" customHeight="1">
      <c r="A993" s="516"/>
      <c r="B993" s="513"/>
      <c r="C993" s="513"/>
      <c r="D993" s="513"/>
      <c r="E993" s="516"/>
      <c r="F993" s="516"/>
      <c r="G993" s="516"/>
      <c r="H993" s="516"/>
      <c r="I993" s="513"/>
      <c r="J993" s="513"/>
      <c r="K993" s="513"/>
      <c r="L993" s="513"/>
      <c r="M993" s="513"/>
      <c r="N993" s="513"/>
      <c r="O993" s="513"/>
      <c r="P993" s="513"/>
      <c r="Q993" s="513"/>
      <c r="R993" s="513"/>
      <c r="S993" s="513"/>
      <c r="T993" s="513"/>
      <c r="U993" s="513"/>
      <c r="V993" s="513"/>
      <c r="W993" s="513"/>
      <c r="X993" s="513"/>
      <c r="Y993" s="513"/>
      <c r="Z993" s="513"/>
      <c r="AA993" s="513"/>
      <c r="AB993" s="513"/>
      <c r="AC993" s="513"/>
      <c r="AD993" s="513"/>
      <c r="AE993" s="513"/>
      <c r="AF993" s="513"/>
      <c r="AG993" s="513"/>
      <c r="AH993" s="513"/>
      <c r="AI993" s="513"/>
      <c r="AJ993" s="513"/>
      <c r="AK993" s="513"/>
      <c r="AL993" s="513"/>
      <c r="AM993" s="513"/>
    </row>
    <row r="994" ht="24.0" customHeight="1">
      <c r="A994" s="516"/>
      <c r="B994" s="513"/>
      <c r="C994" s="513"/>
      <c r="D994" s="513"/>
      <c r="E994" s="516"/>
      <c r="F994" s="516"/>
      <c r="G994" s="516"/>
      <c r="H994" s="516"/>
      <c r="I994" s="513"/>
      <c r="J994" s="513"/>
      <c r="K994" s="513"/>
      <c r="L994" s="513"/>
      <c r="M994" s="513"/>
      <c r="N994" s="513"/>
      <c r="O994" s="513"/>
      <c r="P994" s="513"/>
      <c r="Q994" s="513"/>
      <c r="R994" s="513"/>
      <c r="S994" s="513"/>
      <c r="T994" s="513"/>
      <c r="U994" s="513"/>
      <c r="V994" s="513"/>
      <c r="W994" s="513"/>
      <c r="X994" s="513"/>
      <c r="Y994" s="513"/>
      <c r="Z994" s="513"/>
      <c r="AA994" s="513"/>
      <c r="AB994" s="513"/>
      <c r="AC994" s="513"/>
      <c r="AD994" s="513"/>
      <c r="AE994" s="513"/>
      <c r="AF994" s="513"/>
      <c r="AG994" s="513"/>
      <c r="AH994" s="513"/>
      <c r="AI994" s="513"/>
      <c r="AJ994" s="513"/>
      <c r="AK994" s="513"/>
      <c r="AL994" s="513"/>
      <c r="AM994" s="513"/>
    </row>
    <row r="995" ht="24.0" customHeight="1">
      <c r="A995" s="516"/>
      <c r="B995" s="513"/>
      <c r="C995" s="513"/>
      <c r="D995" s="513"/>
      <c r="E995" s="516"/>
      <c r="F995" s="516"/>
      <c r="G995" s="516"/>
      <c r="H995" s="516"/>
      <c r="I995" s="513"/>
      <c r="J995" s="513"/>
      <c r="K995" s="513"/>
      <c r="L995" s="513"/>
      <c r="M995" s="513"/>
      <c r="N995" s="513"/>
      <c r="O995" s="513"/>
      <c r="P995" s="513"/>
      <c r="Q995" s="513"/>
      <c r="R995" s="513"/>
      <c r="S995" s="513"/>
      <c r="T995" s="513"/>
      <c r="U995" s="513"/>
      <c r="V995" s="513"/>
      <c r="W995" s="513"/>
      <c r="X995" s="513"/>
      <c r="Y995" s="513"/>
      <c r="Z995" s="513"/>
      <c r="AA995" s="513"/>
      <c r="AB995" s="513"/>
      <c r="AC995" s="513"/>
      <c r="AD995" s="513"/>
      <c r="AE995" s="513"/>
      <c r="AF995" s="513"/>
      <c r="AG995" s="513"/>
      <c r="AH995" s="513"/>
      <c r="AI995" s="513"/>
      <c r="AJ995" s="513"/>
      <c r="AK995" s="513"/>
      <c r="AL995" s="513"/>
      <c r="AM995" s="513"/>
    </row>
    <row r="996" ht="24.0" customHeight="1">
      <c r="A996" s="516"/>
      <c r="B996" s="513"/>
      <c r="C996" s="513"/>
      <c r="D996" s="513"/>
      <c r="E996" s="516"/>
      <c r="F996" s="516"/>
      <c r="G996" s="516"/>
      <c r="H996" s="516"/>
      <c r="I996" s="513"/>
      <c r="J996" s="513"/>
      <c r="K996" s="513"/>
      <c r="L996" s="513"/>
      <c r="M996" s="513"/>
      <c r="N996" s="513"/>
      <c r="O996" s="513"/>
      <c r="P996" s="513"/>
      <c r="Q996" s="513"/>
      <c r="R996" s="513"/>
      <c r="S996" s="513"/>
      <c r="T996" s="513"/>
      <c r="U996" s="513"/>
      <c r="V996" s="513"/>
      <c r="W996" s="513"/>
      <c r="X996" s="513"/>
      <c r="Y996" s="513"/>
      <c r="Z996" s="513"/>
      <c r="AA996" s="513"/>
      <c r="AB996" s="513"/>
      <c r="AC996" s="513"/>
      <c r="AD996" s="513"/>
      <c r="AE996" s="513"/>
      <c r="AF996" s="513"/>
      <c r="AG996" s="513"/>
      <c r="AH996" s="513"/>
      <c r="AI996" s="513"/>
      <c r="AJ996" s="513"/>
      <c r="AK996" s="513"/>
      <c r="AL996" s="513"/>
      <c r="AM996" s="513"/>
    </row>
    <row r="997" ht="24.0" customHeight="1">
      <c r="A997" s="516"/>
      <c r="B997" s="513"/>
      <c r="C997" s="513"/>
      <c r="D997" s="513"/>
      <c r="E997" s="516"/>
      <c r="F997" s="516"/>
      <c r="G997" s="516"/>
      <c r="H997" s="516"/>
      <c r="I997" s="513"/>
      <c r="J997" s="513"/>
      <c r="K997" s="513"/>
      <c r="L997" s="513"/>
      <c r="M997" s="513"/>
      <c r="N997" s="513"/>
      <c r="O997" s="513"/>
      <c r="P997" s="513"/>
      <c r="Q997" s="513"/>
      <c r="R997" s="513"/>
      <c r="S997" s="513"/>
      <c r="T997" s="513"/>
      <c r="U997" s="513"/>
      <c r="V997" s="513"/>
      <c r="W997" s="513"/>
      <c r="X997" s="513"/>
      <c r="Y997" s="513"/>
      <c r="Z997" s="513"/>
      <c r="AA997" s="513"/>
      <c r="AB997" s="513"/>
      <c r="AC997" s="513"/>
      <c r="AD997" s="513"/>
      <c r="AE997" s="513"/>
      <c r="AF997" s="513"/>
      <c r="AG997" s="513"/>
      <c r="AH997" s="513"/>
      <c r="AI997" s="513"/>
      <c r="AJ997" s="513"/>
      <c r="AK997" s="513"/>
      <c r="AL997" s="513"/>
      <c r="AM997" s="513"/>
    </row>
    <row r="998" ht="24.0" customHeight="1">
      <c r="A998" s="516"/>
      <c r="B998" s="513"/>
      <c r="C998" s="513"/>
      <c r="D998" s="513"/>
      <c r="E998" s="516"/>
      <c r="F998" s="516"/>
      <c r="G998" s="516"/>
      <c r="H998" s="516"/>
      <c r="I998" s="513"/>
      <c r="J998" s="513"/>
      <c r="K998" s="513"/>
      <c r="L998" s="513"/>
      <c r="M998" s="513"/>
      <c r="N998" s="513"/>
      <c r="O998" s="513"/>
      <c r="P998" s="513"/>
      <c r="Q998" s="513"/>
      <c r="R998" s="513"/>
      <c r="S998" s="513"/>
      <c r="T998" s="513"/>
      <c r="U998" s="513"/>
      <c r="V998" s="513"/>
      <c r="W998" s="513"/>
      <c r="X998" s="513"/>
      <c r="Y998" s="513"/>
      <c r="Z998" s="513"/>
      <c r="AA998" s="513"/>
      <c r="AB998" s="513"/>
      <c r="AC998" s="513"/>
      <c r="AD998" s="513"/>
      <c r="AE998" s="513"/>
      <c r="AF998" s="513"/>
      <c r="AG998" s="513"/>
      <c r="AH998" s="513"/>
      <c r="AI998" s="513"/>
      <c r="AJ998" s="513"/>
      <c r="AK998" s="513"/>
      <c r="AL998" s="513"/>
      <c r="AM998" s="513"/>
    </row>
    <row r="999" ht="24.0" customHeight="1">
      <c r="A999" s="516"/>
      <c r="B999" s="513"/>
      <c r="C999" s="513"/>
      <c r="D999" s="513"/>
      <c r="E999" s="516"/>
      <c r="F999" s="516"/>
      <c r="G999" s="516"/>
      <c r="H999" s="516"/>
      <c r="I999" s="513"/>
      <c r="J999" s="513"/>
      <c r="K999" s="513"/>
      <c r="L999" s="513"/>
      <c r="M999" s="513"/>
      <c r="N999" s="513"/>
      <c r="O999" s="513"/>
      <c r="P999" s="513"/>
      <c r="Q999" s="513"/>
      <c r="R999" s="513"/>
      <c r="S999" s="513"/>
      <c r="T999" s="513"/>
      <c r="U999" s="513"/>
      <c r="V999" s="513"/>
      <c r="W999" s="513"/>
      <c r="X999" s="513"/>
      <c r="Y999" s="513"/>
      <c r="Z999" s="513"/>
      <c r="AA999" s="513"/>
      <c r="AB999" s="513"/>
      <c r="AC999" s="513"/>
      <c r="AD999" s="513"/>
      <c r="AE999" s="513"/>
      <c r="AF999" s="513"/>
      <c r="AG999" s="513"/>
      <c r="AH999" s="513"/>
      <c r="AI999" s="513"/>
      <c r="AJ999" s="513"/>
      <c r="AK999" s="513"/>
      <c r="AL999" s="513"/>
      <c r="AM999" s="513"/>
    </row>
    <row r="1000" ht="24.0" customHeight="1">
      <c r="A1000" s="516"/>
      <c r="B1000" s="513"/>
      <c r="C1000" s="513"/>
      <c r="D1000" s="513"/>
      <c r="E1000" s="516"/>
      <c r="F1000" s="516"/>
      <c r="G1000" s="516"/>
      <c r="H1000" s="516"/>
      <c r="I1000" s="513"/>
      <c r="J1000" s="513"/>
      <c r="K1000" s="513"/>
      <c r="L1000" s="513"/>
      <c r="M1000" s="513"/>
      <c r="N1000" s="513"/>
      <c r="O1000" s="513"/>
      <c r="P1000" s="513"/>
      <c r="Q1000" s="513"/>
      <c r="R1000" s="513"/>
      <c r="S1000" s="513"/>
      <c r="T1000" s="513"/>
      <c r="U1000" s="513"/>
      <c r="V1000" s="513"/>
      <c r="W1000" s="513"/>
      <c r="X1000" s="513"/>
      <c r="Y1000" s="513"/>
      <c r="Z1000" s="513"/>
      <c r="AA1000" s="513"/>
      <c r="AB1000" s="513"/>
      <c r="AC1000" s="513"/>
      <c r="AD1000" s="513"/>
      <c r="AE1000" s="513"/>
      <c r="AF1000" s="513"/>
      <c r="AG1000" s="513"/>
      <c r="AH1000" s="513"/>
      <c r="AI1000" s="513"/>
      <c r="AJ1000" s="513"/>
      <c r="AK1000" s="513"/>
      <c r="AL1000" s="513"/>
      <c r="AM1000" s="513"/>
    </row>
    <row r="1001" ht="24.0" customHeight="1">
      <c r="A1001" s="516"/>
      <c r="B1001" s="513"/>
      <c r="C1001" s="513"/>
      <c r="D1001" s="513"/>
      <c r="E1001" s="516"/>
      <c r="F1001" s="516"/>
      <c r="G1001" s="516"/>
      <c r="H1001" s="516"/>
      <c r="I1001" s="513"/>
      <c r="J1001" s="513"/>
      <c r="K1001" s="513"/>
      <c r="L1001" s="513"/>
      <c r="M1001" s="513"/>
      <c r="N1001" s="513"/>
      <c r="O1001" s="513"/>
      <c r="P1001" s="513"/>
      <c r="Q1001" s="513"/>
      <c r="R1001" s="513"/>
      <c r="S1001" s="513"/>
      <c r="T1001" s="513"/>
      <c r="U1001" s="513"/>
      <c r="V1001" s="513"/>
      <c r="W1001" s="513"/>
      <c r="X1001" s="513"/>
      <c r="Y1001" s="513"/>
      <c r="Z1001" s="513"/>
      <c r="AA1001" s="513"/>
      <c r="AB1001" s="513"/>
      <c r="AC1001" s="513"/>
      <c r="AD1001" s="513"/>
      <c r="AE1001" s="513"/>
      <c r="AF1001" s="513"/>
      <c r="AG1001" s="513"/>
      <c r="AH1001" s="513"/>
      <c r="AI1001" s="513"/>
      <c r="AJ1001" s="513"/>
      <c r="AK1001" s="513"/>
      <c r="AL1001" s="513"/>
      <c r="AM1001" s="513"/>
    </row>
    <row r="1002" ht="24.0" customHeight="1">
      <c r="A1002" s="516"/>
      <c r="B1002" s="513"/>
      <c r="C1002" s="513"/>
      <c r="D1002" s="513"/>
      <c r="E1002" s="516"/>
      <c r="F1002" s="516"/>
      <c r="G1002" s="516"/>
      <c r="H1002" s="516"/>
      <c r="I1002" s="513"/>
      <c r="J1002" s="513"/>
      <c r="K1002" s="513"/>
      <c r="L1002" s="513"/>
      <c r="M1002" s="513"/>
      <c r="N1002" s="513"/>
      <c r="O1002" s="513"/>
      <c r="P1002" s="513"/>
      <c r="Q1002" s="513"/>
      <c r="R1002" s="513"/>
      <c r="S1002" s="513"/>
      <c r="T1002" s="513"/>
      <c r="U1002" s="513"/>
      <c r="V1002" s="513"/>
      <c r="W1002" s="513"/>
      <c r="X1002" s="513"/>
      <c r="Y1002" s="513"/>
      <c r="Z1002" s="513"/>
      <c r="AA1002" s="513"/>
      <c r="AB1002" s="513"/>
      <c r="AC1002" s="513"/>
      <c r="AD1002" s="513"/>
      <c r="AE1002" s="513"/>
      <c r="AF1002" s="513"/>
      <c r="AG1002" s="513"/>
      <c r="AH1002" s="513"/>
      <c r="AI1002" s="513"/>
      <c r="AJ1002" s="513"/>
      <c r="AK1002" s="513"/>
      <c r="AL1002" s="513"/>
      <c r="AM1002" s="513"/>
    </row>
    <row r="1003" ht="24.0" customHeight="1">
      <c r="A1003" s="516"/>
      <c r="B1003" s="513"/>
      <c r="C1003" s="513"/>
      <c r="D1003" s="513"/>
      <c r="E1003" s="516"/>
      <c r="F1003" s="516"/>
      <c r="G1003" s="516"/>
      <c r="H1003" s="516"/>
      <c r="I1003" s="513"/>
      <c r="J1003" s="513"/>
      <c r="K1003" s="513"/>
      <c r="L1003" s="513"/>
      <c r="M1003" s="513"/>
      <c r="N1003" s="513"/>
      <c r="O1003" s="513"/>
      <c r="P1003" s="513"/>
      <c r="Q1003" s="513"/>
      <c r="R1003" s="513"/>
      <c r="S1003" s="513"/>
      <c r="T1003" s="513"/>
      <c r="U1003" s="513"/>
      <c r="V1003" s="513"/>
      <c r="W1003" s="513"/>
      <c r="X1003" s="513"/>
      <c r="Y1003" s="513"/>
      <c r="Z1003" s="513"/>
      <c r="AA1003" s="513"/>
      <c r="AB1003" s="513"/>
      <c r="AC1003" s="513"/>
      <c r="AD1003" s="513"/>
      <c r="AE1003" s="513"/>
      <c r="AF1003" s="513"/>
      <c r="AG1003" s="513"/>
      <c r="AH1003" s="513"/>
      <c r="AI1003" s="513"/>
      <c r="AJ1003" s="513"/>
      <c r="AK1003" s="513"/>
      <c r="AL1003" s="513"/>
      <c r="AM1003" s="513"/>
    </row>
    <row r="1004" ht="24.0" customHeight="1">
      <c r="A1004" s="516"/>
      <c r="B1004" s="513"/>
      <c r="C1004" s="513"/>
      <c r="D1004" s="513"/>
      <c r="E1004" s="516"/>
      <c r="F1004" s="516"/>
      <c r="G1004" s="516"/>
      <c r="H1004" s="516"/>
      <c r="I1004" s="513"/>
      <c r="J1004" s="513"/>
      <c r="K1004" s="513"/>
      <c r="L1004" s="513"/>
      <c r="M1004" s="513"/>
      <c r="N1004" s="513"/>
      <c r="O1004" s="513"/>
      <c r="P1004" s="513"/>
      <c r="Q1004" s="513"/>
      <c r="R1004" s="513"/>
      <c r="S1004" s="513"/>
      <c r="T1004" s="513"/>
      <c r="U1004" s="513"/>
      <c r="V1004" s="513"/>
      <c r="W1004" s="513"/>
      <c r="X1004" s="513"/>
      <c r="Y1004" s="513"/>
      <c r="Z1004" s="513"/>
      <c r="AA1004" s="513"/>
      <c r="AB1004" s="513"/>
      <c r="AC1004" s="513"/>
      <c r="AD1004" s="513"/>
      <c r="AE1004" s="513"/>
      <c r="AF1004" s="513"/>
      <c r="AG1004" s="513"/>
      <c r="AH1004" s="513"/>
      <c r="AI1004" s="513"/>
      <c r="AJ1004" s="513"/>
      <c r="AK1004" s="513"/>
      <c r="AL1004" s="513"/>
      <c r="AM1004" s="513"/>
    </row>
    <row r="1005" ht="24.0" customHeight="1">
      <c r="A1005" s="516"/>
      <c r="B1005" s="513"/>
      <c r="C1005" s="513"/>
      <c r="D1005" s="513"/>
      <c r="E1005" s="516"/>
      <c r="F1005" s="516"/>
      <c r="G1005" s="516"/>
      <c r="H1005" s="516"/>
      <c r="I1005" s="513"/>
      <c r="J1005" s="513"/>
      <c r="K1005" s="513"/>
      <c r="L1005" s="513"/>
      <c r="M1005" s="513"/>
      <c r="N1005" s="513"/>
      <c r="O1005" s="513"/>
      <c r="P1005" s="513"/>
      <c r="Q1005" s="513"/>
      <c r="R1005" s="513"/>
      <c r="S1005" s="513"/>
      <c r="T1005" s="513"/>
      <c r="U1005" s="513"/>
      <c r="V1005" s="513"/>
      <c r="W1005" s="513"/>
      <c r="X1005" s="513"/>
      <c r="Y1005" s="513"/>
      <c r="Z1005" s="513"/>
      <c r="AA1005" s="513"/>
      <c r="AB1005" s="513"/>
      <c r="AC1005" s="513"/>
      <c r="AD1005" s="513"/>
      <c r="AE1005" s="513"/>
      <c r="AF1005" s="513"/>
      <c r="AG1005" s="513"/>
      <c r="AH1005" s="513"/>
      <c r="AI1005" s="513"/>
      <c r="AJ1005" s="513"/>
      <c r="AK1005" s="513"/>
      <c r="AL1005" s="513"/>
      <c r="AM1005" s="513"/>
    </row>
    <row r="1006" ht="24.0" customHeight="1">
      <c r="A1006" s="516"/>
      <c r="B1006" s="513"/>
      <c r="C1006" s="513"/>
      <c r="D1006" s="513"/>
      <c r="E1006" s="516"/>
      <c r="F1006" s="516"/>
      <c r="G1006" s="516"/>
      <c r="H1006" s="516"/>
      <c r="I1006" s="513"/>
      <c r="J1006" s="513"/>
      <c r="K1006" s="513"/>
      <c r="L1006" s="513"/>
      <c r="M1006" s="513"/>
      <c r="N1006" s="513"/>
      <c r="O1006" s="513"/>
      <c r="P1006" s="513"/>
      <c r="Q1006" s="513"/>
      <c r="R1006" s="513"/>
      <c r="S1006" s="513"/>
      <c r="T1006" s="513"/>
      <c r="U1006" s="513"/>
      <c r="V1006" s="513"/>
      <c r="W1006" s="513"/>
      <c r="X1006" s="513"/>
      <c r="Y1006" s="513"/>
      <c r="Z1006" s="513"/>
      <c r="AA1006" s="513"/>
      <c r="AB1006" s="513"/>
      <c r="AC1006" s="513"/>
      <c r="AD1006" s="513"/>
      <c r="AE1006" s="513"/>
      <c r="AF1006" s="513"/>
      <c r="AG1006" s="513"/>
      <c r="AH1006" s="513"/>
      <c r="AI1006" s="513"/>
      <c r="AJ1006" s="513"/>
      <c r="AK1006" s="513"/>
      <c r="AL1006" s="513"/>
      <c r="AM1006" s="513"/>
    </row>
    <row r="1007" ht="24.0" customHeight="1">
      <c r="A1007" s="516"/>
      <c r="B1007" s="513"/>
      <c r="C1007" s="513"/>
      <c r="D1007" s="513"/>
      <c r="E1007" s="516"/>
      <c r="F1007" s="516"/>
      <c r="G1007" s="516"/>
      <c r="H1007" s="516"/>
      <c r="I1007" s="513"/>
      <c r="J1007" s="513"/>
      <c r="K1007" s="513"/>
      <c r="L1007" s="513"/>
      <c r="M1007" s="513"/>
      <c r="N1007" s="513"/>
      <c r="O1007" s="513"/>
      <c r="P1007" s="513"/>
      <c r="Q1007" s="513"/>
      <c r="R1007" s="513"/>
      <c r="S1007" s="513"/>
      <c r="T1007" s="513"/>
      <c r="U1007" s="513"/>
      <c r="V1007" s="513"/>
      <c r="W1007" s="513"/>
      <c r="X1007" s="513"/>
      <c r="Y1007" s="513"/>
      <c r="Z1007" s="513"/>
      <c r="AA1007" s="513"/>
      <c r="AB1007" s="513"/>
      <c r="AC1007" s="513"/>
      <c r="AD1007" s="513"/>
      <c r="AE1007" s="513"/>
      <c r="AF1007" s="513"/>
      <c r="AG1007" s="513"/>
      <c r="AH1007" s="513"/>
      <c r="AI1007" s="513"/>
      <c r="AJ1007" s="513"/>
      <c r="AK1007" s="513"/>
      <c r="AL1007" s="513"/>
      <c r="AM1007" s="513"/>
    </row>
    <row r="1008" ht="24.0" customHeight="1">
      <c r="A1008" s="516"/>
      <c r="B1008" s="513"/>
      <c r="C1008" s="513"/>
      <c r="D1008" s="513"/>
      <c r="E1008" s="516"/>
      <c r="F1008" s="516"/>
      <c r="G1008" s="516"/>
      <c r="H1008" s="516"/>
      <c r="I1008" s="513"/>
      <c r="J1008" s="513"/>
      <c r="K1008" s="513"/>
      <c r="L1008" s="513"/>
      <c r="M1008" s="513"/>
      <c r="N1008" s="513"/>
      <c r="O1008" s="513"/>
      <c r="P1008" s="513"/>
      <c r="Q1008" s="513"/>
      <c r="R1008" s="513"/>
      <c r="S1008" s="513"/>
      <c r="T1008" s="513"/>
      <c r="U1008" s="513"/>
      <c r="V1008" s="513"/>
      <c r="W1008" s="513"/>
      <c r="X1008" s="513"/>
      <c r="Y1008" s="513"/>
      <c r="Z1008" s="513"/>
      <c r="AA1008" s="513"/>
      <c r="AB1008" s="513"/>
      <c r="AC1008" s="513"/>
      <c r="AD1008" s="513"/>
      <c r="AE1008" s="513"/>
      <c r="AF1008" s="513"/>
      <c r="AG1008" s="513"/>
      <c r="AH1008" s="513"/>
      <c r="AI1008" s="513"/>
      <c r="AJ1008" s="513"/>
      <c r="AK1008" s="513"/>
      <c r="AL1008" s="513"/>
      <c r="AM1008" s="513"/>
    </row>
    <row r="1009" ht="24.0" customHeight="1">
      <c r="A1009" s="516"/>
      <c r="B1009" s="513"/>
      <c r="C1009" s="513"/>
      <c r="D1009" s="513"/>
      <c r="E1009" s="516"/>
      <c r="F1009" s="516"/>
      <c r="G1009" s="516"/>
      <c r="H1009" s="516"/>
      <c r="I1009" s="513"/>
      <c r="J1009" s="513"/>
      <c r="K1009" s="513"/>
      <c r="L1009" s="513"/>
      <c r="M1009" s="513"/>
      <c r="N1009" s="513"/>
      <c r="O1009" s="513"/>
      <c r="P1009" s="513"/>
      <c r="Q1009" s="513"/>
      <c r="R1009" s="513"/>
      <c r="S1009" s="513"/>
      <c r="T1009" s="513"/>
      <c r="U1009" s="513"/>
      <c r="V1009" s="513"/>
      <c r="W1009" s="513"/>
      <c r="X1009" s="513"/>
      <c r="Y1009" s="513"/>
      <c r="Z1009" s="513"/>
      <c r="AA1009" s="513"/>
      <c r="AB1009" s="513"/>
      <c r="AC1009" s="513"/>
      <c r="AD1009" s="513"/>
      <c r="AE1009" s="513"/>
      <c r="AF1009" s="513"/>
      <c r="AG1009" s="513"/>
      <c r="AH1009" s="513"/>
      <c r="AI1009" s="513"/>
      <c r="AJ1009" s="513"/>
      <c r="AK1009" s="513"/>
      <c r="AL1009" s="513"/>
      <c r="AM1009" s="513"/>
    </row>
    <row r="1010" ht="24.0" customHeight="1">
      <c r="A1010" s="516"/>
      <c r="B1010" s="513"/>
      <c r="C1010" s="513"/>
      <c r="D1010" s="513"/>
      <c r="E1010" s="516"/>
      <c r="F1010" s="516"/>
      <c r="G1010" s="516"/>
      <c r="H1010" s="516"/>
      <c r="I1010" s="513"/>
      <c r="J1010" s="513"/>
      <c r="K1010" s="513"/>
      <c r="L1010" s="513"/>
      <c r="M1010" s="513"/>
      <c r="N1010" s="513"/>
      <c r="O1010" s="513"/>
      <c r="P1010" s="513"/>
      <c r="Q1010" s="513"/>
      <c r="R1010" s="513"/>
      <c r="S1010" s="513"/>
      <c r="T1010" s="513"/>
      <c r="U1010" s="513"/>
      <c r="V1010" s="513"/>
      <c r="W1010" s="513"/>
      <c r="X1010" s="513"/>
      <c r="Y1010" s="513"/>
      <c r="Z1010" s="513"/>
      <c r="AA1010" s="513"/>
      <c r="AB1010" s="513"/>
      <c r="AC1010" s="513"/>
      <c r="AD1010" s="513"/>
      <c r="AE1010" s="513"/>
      <c r="AF1010" s="513"/>
      <c r="AG1010" s="513"/>
      <c r="AH1010" s="513"/>
      <c r="AI1010" s="513"/>
      <c r="AJ1010" s="513"/>
      <c r="AK1010" s="513"/>
      <c r="AL1010" s="513"/>
      <c r="AM1010" s="513"/>
    </row>
    <row r="1011" ht="24.0" customHeight="1">
      <c r="A1011" s="516"/>
      <c r="B1011" s="513"/>
      <c r="C1011" s="513"/>
      <c r="D1011" s="513"/>
      <c r="E1011" s="516"/>
      <c r="F1011" s="516"/>
      <c r="G1011" s="516"/>
      <c r="H1011" s="516"/>
      <c r="I1011" s="513"/>
      <c r="J1011" s="513"/>
      <c r="K1011" s="513"/>
      <c r="L1011" s="513"/>
      <c r="M1011" s="513"/>
      <c r="N1011" s="513"/>
      <c r="O1011" s="513"/>
      <c r="P1011" s="513"/>
      <c r="Q1011" s="513"/>
      <c r="R1011" s="513"/>
      <c r="S1011" s="513"/>
      <c r="T1011" s="513"/>
      <c r="U1011" s="513"/>
      <c r="V1011" s="513"/>
      <c r="W1011" s="513"/>
      <c r="X1011" s="513"/>
      <c r="Y1011" s="513"/>
      <c r="Z1011" s="513"/>
      <c r="AA1011" s="513"/>
      <c r="AB1011" s="513"/>
      <c r="AC1011" s="513"/>
      <c r="AD1011" s="513"/>
      <c r="AE1011" s="513"/>
      <c r="AF1011" s="513"/>
      <c r="AG1011" s="513"/>
      <c r="AH1011" s="513"/>
      <c r="AI1011" s="513"/>
      <c r="AJ1011" s="513"/>
      <c r="AK1011" s="513"/>
      <c r="AL1011" s="513"/>
      <c r="AM1011" s="513"/>
    </row>
    <row r="1012" ht="24.0" customHeight="1">
      <c r="A1012" s="516"/>
      <c r="B1012" s="513"/>
      <c r="C1012" s="513"/>
      <c r="D1012" s="513"/>
      <c r="E1012" s="516"/>
      <c r="F1012" s="516"/>
      <c r="G1012" s="516"/>
      <c r="H1012" s="516"/>
      <c r="I1012" s="513"/>
      <c r="J1012" s="513"/>
      <c r="K1012" s="513"/>
      <c r="L1012" s="513"/>
      <c r="M1012" s="513"/>
      <c r="N1012" s="513"/>
      <c r="O1012" s="513"/>
      <c r="P1012" s="513"/>
      <c r="Q1012" s="513"/>
      <c r="R1012" s="513"/>
      <c r="S1012" s="513"/>
      <c r="T1012" s="513"/>
      <c r="U1012" s="513"/>
      <c r="V1012" s="513"/>
      <c r="W1012" s="513"/>
      <c r="X1012" s="513"/>
      <c r="Y1012" s="513"/>
      <c r="Z1012" s="513"/>
      <c r="AA1012" s="513"/>
      <c r="AB1012" s="513"/>
      <c r="AC1012" s="513"/>
      <c r="AD1012" s="513"/>
      <c r="AE1012" s="513"/>
      <c r="AF1012" s="513"/>
      <c r="AG1012" s="513"/>
      <c r="AH1012" s="513"/>
      <c r="AI1012" s="513"/>
      <c r="AJ1012" s="513"/>
      <c r="AK1012" s="513"/>
      <c r="AL1012" s="513"/>
      <c r="AM1012" s="513"/>
    </row>
    <row r="1013" ht="24.0" customHeight="1">
      <c r="A1013" s="516"/>
      <c r="B1013" s="513"/>
      <c r="C1013" s="513"/>
      <c r="D1013" s="513"/>
      <c r="E1013" s="516"/>
      <c r="F1013" s="516"/>
      <c r="G1013" s="516"/>
      <c r="H1013" s="516"/>
      <c r="I1013" s="513"/>
      <c r="J1013" s="513"/>
      <c r="K1013" s="513"/>
      <c r="L1013" s="513"/>
      <c r="M1013" s="513"/>
      <c r="N1013" s="513"/>
      <c r="O1013" s="513"/>
      <c r="P1013" s="513"/>
      <c r="Q1013" s="513"/>
      <c r="R1013" s="513"/>
      <c r="S1013" s="513"/>
      <c r="T1013" s="513"/>
      <c r="U1013" s="513"/>
      <c r="V1013" s="513"/>
      <c r="W1013" s="513"/>
      <c r="X1013" s="513"/>
      <c r="Y1013" s="513"/>
      <c r="Z1013" s="513"/>
      <c r="AA1013" s="513"/>
      <c r="AB1013" s="513"/>
      <c r="AC1013" s="513"/>
      <c r="AD1013" s="513"/>
      <c r="AE1013" s="513"/>
      <c r="AF1013" s="513"/>
      <c r="AG1013" s="513"/>
      <c r="AH1013" s="513"/>
      <c r="AI1013" s="513"/>
      <c r="AJ1013" s="513"/>
      <c r="AK1013" s="513"/>
      <c r="AL1013" s="513"/>
      <c r="AM1013" s="513"/>
    </row>
    <row r="1014" ht="24.0" customHeight="1">
      <c r="A1014" s="516"/>
      <c r="B1014" s="513"/>
      <c r="C1014" s="513"/>
      <c r="D1014" s="513"/>
      <c r="E1014" s="516"/>
      <c r="F1014" s="516"/>
      <c r="G1014" s="516"/>
      <c r="H1014" s="516"/>
      <c r="I1014" s="513"/>
      <c r="J1014" s="513"/>
      <c r="K1014" s="513"/>
      <c r="L1014" s="513"/>
      <c r="M1014" s="513"/>
      <c r="N1014" s="513"/>
      <c r="O1014" s="513"/>
      <c r="P1014" s="513"/>
      <c r="Q1014" s="513"/>
      <c r="R1014" s="513"/>
      <c r="S1014" s="513"/>
      <c r="T1014" s="513"/>
      <c r="U1014" s="513"/>
      <c r="V1014" s="513"/>
      <c r="W1014" s="513"/>
      <c r="X1014" s="513"/>
      <c r="Y1014" s="513"/>
      <c r="Z1014" s="513"/>
      <c r="AA1014" s="513"/>
      <c r="AB1014" s="513"/>
      <c r="AC1014" s="513"/>
      <c r="AD1014" s="513"/>
      <c r="AE1014" s="513"/>
      <c r="AF1014" s="513"/>
      <c r="AG1014" s="513"/>
      <c r="AH1014" s="513"/>
      <c r="AI1014" s="513"/>
      <c r="AJ1014" s="513"/>
      <c r="AK1014" s="513"/>
      <c r="AL1014" s="513"/>
      <c r="AM1014" s="513"/>
    </row>
    <row r="1015" ht="24.0" customHeight="1">
      <c r="A1015" s="516"/>
      <c r="B1015" s="513"/>
      <c r="C1015" s="513"/>
      <c r="D1015" s="513"/>
      <c r="E1015" s="516"/>
      <c r="F1015" s="516"/>
      <c r="G1015" s="516"/>
      <c r="H1015" s="516"/>
      <c r="I1015" s="513"/>
      <c r="J1015" s="513"/>
      <c r="K1015" s="513"/>
      <c r="L1015" s="513"/>
      <c r="M1015" s="513"/>
      <c r="N1015" s="513"/>
      <c r="O1015" s="513"/>
      <c r="P1015" s="513"/>
      <c r="Q1015" s="513"/>
      <c r="R1015" s="513"/>
      <c r="S1015" s="513"/>
      <c r="T1015" s="513"/>
      <c r="U1015" s="513"/>
      <c r="V1015" s="513"/>
      <c r="W1015" s="513"/>
      <c r="X1015" s="513"/>
      <c r="Y1015" s="513"/>
      <c r="Z1015" s="513"/>
      <c r="AA1015" s="513"/>
      <c r="AB1015" s="513"/>
      <c r="AC1015" s="513"/>
      <c r="AD1015" s="513"/>
      <c r="AE1015" s="513"/>
      <c r="AF1015" s="513"/>
      <c r="AG1015" s="513"/>
      <c r="AH1015" s="513"/>
      <c r="AI1015" s="513"/>
      <c r="AJ1015" s="513"/>
      <c r="AK1015" s="513"/>
      <c r="AL1015" s="513"/>
      <c r="AM1015" s="513"/>
    </row>
    <row r="1016" ht="24.0" customHeight="1">
      <c r="A1016" s="516"/>
      <c r="B1016" s="513"/>
      <c r="C1016" s="513"/>
      <c r="D1016" s="513"/>
      <c r="E1016" s="516"/>
      <c r="F1016" s="516"/>
      <c r="G1016" s="516"/>
      <c r="H1016" s="516"/>
      <c r="I1016" s="513"/>
      <c r="J1016" s="513"/>
      <c r="K1016" s="513"/>
      <c r="L1016" s="513"/>
      <c r="M1016" s="513"/>
      <c r="N1016" s="513"/>
      <c r="O1016" s="513"/>
      <c r="P1016" s="513"/>
      <c r="Q1016" s="513"/>
      <c r="R1016" s="513"/>
      <c r="S1016" s="513"/>
      <c r="T1016" s="513"/>
      <c r="U1016" s="513"/>
      <c r="V1016" s="513"/>
      <c r="W1016" s="513"/>
      <c r="X1016" s="513"/>
      <c r="Y1016" s="513"/>
      <c r="Z1016" s="513"/>
      <c r="AA1016" s="513"/>
      <c r="AB1016" s="513"/>
      <c r="AC1016" s="513"/>
      <c r="AD1016" s="513"/>
      <c r="AE1016" s="513"/>
      <c r="AF1016" s="513"/>
      <c r="AG1016" s="513"/>
      <c r="AH1016" s="513"/>
      <c r="AI1016" s="513"/>
      <c r="AJ1016" s="513"/>
      <c r="AK1016" s="513"/>
      <c r="AL1016" s="513"/>
      <c r="AM1016" s="513"/>
    </row>
    <row r="1017" ht="24.0" customHeight="1">
      <c r="A1017" s="516"/>
      <c r="B1017" s="513"/>
      <c r="C1017" s="513"/>
      <c r="D1017" s="513"/>
      <c r="E1017" s="516"/>
      <c r="F1017" s="516"/>
      <c r="G1017" s="516"/>
      <c r="H1017" s="516"/>
      <c r="I1017" s="513"/>
      <c r="J1017" s="513"/>
      <c r="K1017" s="513"/>
      <c r="L1017" s="513"/>
      <c r="M1017" s="513"/>
      <c r="N1017" s="513"/>
      <c r="O1017" s="513"/>
      <c r="P1017" s="513"/>
      <c r="Q1017" s="513"/>
      <c r="R1017" s="513"/>
      <c r="S1017" s="513"/>
      <c r="T1017" s="513"/>
      <c r="U1017" s="513"/>
      <c r="V1017" s="513"/>
      <c r="W1017" s="513"/>
      <c r="X1017" s="513"/>
      <c r="Y1017" s="513"/>
      <c r="Z1017" s="513"/>
      <c r="AA1017" s="513"/>
      <c r="AB1017" s="513"/>
      <c r="AC1017" s="513"/>
      <c r="AD1017" s="513"/>
      <c r="AE1017" s="513"/>
      <c r="AF1017" s="513"/>
      <c r="AG1017" s="513"/>
      <c r="AH1017" s="513"/>
      <c r="AI1017" s="513"/>
      <c r="AJ1017" s="513"/>
      <c r="AK1017" s="513"/>
      <c r="AL1017" s="513"/>
      <c r="AM1017" s="513"/>
    </row>
    <row r="1018" ht="24.0" customHeight="1">
      <c r="A1018" s="516"/>
      <c r="B1018" s="513"/>
      <c r="C1018" s="513"/>
      <c r="D1018" s="513"/>
      <c r="E1018" s="516"/>
      <c r="F1018" s="516"/>
      <c r="G1018" s="516"/>
      <c r="H1018" s="516"/>
      <c r="I1018" s="513"/>
      <c r="J1018" s="513"/>
      <c r="K1018" s="513"/>
      <c r="L1018" s="513"/>
      <c r="M1018" s="513"/>
      <c r="N1018" s="513"/>
      <c r="O1018" s="513"/>
      <c r="P1018" s="513"/>
      <c r="Q1018" s="513"/>
      <c r="R1018" s="513"/>
      <c r="S1018" s="513"/>
      <c r="T1018" s="513"/>
      <c r="U1018" s="513"/>
      <c r="V1018" s="513"/>
      <c r="W1018" s="513"/>
      <c r="X1018" s="513"/>
      <c r="Y1018" s="513"/>
      <c r="Z1018" s="513"/>
      <c r="AA1018" s="513"/>
      <c r="AB1018" s="513"/>
      <c r="AC1018" s="513"/>
      <c r="AD1018" s="513"/>
      <c r="AE1018" s="513"/>
      <c r="AF1018" s="513"/>
      <c r="AG1018" s="513"/>
      <c r="AH1018" s="513"/>
      <c r="AI1018" s="513"/>
      <c r="AJ1018" s="513"/>
      <c r="AK1018" s="513"/>
      <c r="AL1018" s="513"/>
      <c r="AM1018" s="513"/>
    </row>
    <row r="1019" ht="24.0" customHeight="1">
      <c r="A1019" s="516"/>
      <c r="B1019" s="513"/>
      <c r="C1019" s="513"/>
      <c r="D1019" s="513"/>
      <c r="E1019" s="516"/>
      <c r="F1019" s="516"/>
      <c r="G1019" s="516"/>
      <c r="H1019" s="516"/>
      <c r="I1019" s="513"/>
      <c r="J1019" s="513"/>
      <c r="K1019" s="513"/>
      <c r="L1019" s="513"/>
      <c r="M1019" s="513"/>
      <c r="N1019" s="513"/>
      <c r="O1019" s="513"/>
      <c r="P1019" s="513"/>
      <c r="Q1019" s="513"/>
      <c r="R1019" s="513"/>
      <c r="S1019" s="513"/>
      <c r="T1019" s="513"/>
      <c r="U1019" s="513"/>
      <c r="V1019" s="513"/>
      <c r="W1019" s="513"/>
      <c r="X1019" s="513"/>
      <c r="Y1019" s="513"/>
      <c r="Z1019" s="513"/>
      <c r="AA1019" s="513"/>
      <c r="AB1019" s="513"/>
      <c r="AC1019" s="513"/>
      <c r="AD1019" s="513"/>
      <c r="AE1019" s="513"/>
      <c r="AF1019" s="513"/>
      <c r="AG1019" s="513"/>
      <c r="AH1019" s="513"/>
      <c r="AI1019" s="513"/>
      <c r="AJ1019" s="513"/>
      <c r="AK1019" s="513"/>
      <c r="AL1019" s="513"/>
      <c r="AM1019" s="513"/>
    </row>
    <row r="1020" ht="24.0" customHeight="1">
      <c r="A1020" s="516"/>
      <c r="B1020" s="513"/>
      <c r="C1020" s="513"/>
      <c r="D1020" s="513"/>
      <c r="E1020" s="516"/>
      <c r="F1020" s="516"/>
      <c r="G1020" s="516"/>
      <c r="H1020" s="516"/>
      <c r="I1020" s="513"/>
      <c r="J1020" s="513"/>
      <c r="K1020" s="513"/>
      <c r="L1020" s="513"/>
      <c r="M1020" s="513"/>
      <c r="N1020" s="513"/>
      <c r="O1020" s="513"/>
      <c r="P1020" s="513"/>
      <c r="Q1020" s="513"/>
      <c r="R1020" s="513"/>
      <c r="S1020" s="513"/>
      <c r="T1020" s="513"/>
      <c r="U1020" s="513"/>
      <c r="V1020" s="513"/>
      <c r="W1020" s="513"/>
      <c r="X1020" s="513"/>
      <c r="Y1020" s="513"/>
      <c r="Z1020" s="513"/>
      <c r="AA1020" s="513"/>
      <c r="AB1020" s="513"/>
      <c r="AC1020" s="513"/>
      <c r="AD1020" s="513"/>
      <c r="AE1020" s="513"/>
      <c r="AF1020" s="513"/>
      <c r="AG1020" s="513"/>
      <c r="AH1020" s="513"/>
      <c r="AI1020" s="513"/>
      <c r="AJ1020" s="513"/>
      <c r="AK1020" s="513"/>
      <c r="AL1020" s="513"/>
      <c r="AM1020" s="513"/>
    </row>
    <row r="1021" ht="24.0" customHeight="1">
      <c r="A1021" s="516"/>
      <c r="B1021" s="513"/>
      <c r="C1021" s="513"/>
      <c r="D1021" s="513"/>
      <c r="E1021" s="516"/>
      <c r="F1021" s="516"/>
      <c r="G1021" s="516"/>
      <c r="H1021" s="516"/>
      <c r="I1021" s="513"/>
      <c r="J1021" s="513"/>
      <c r="K1021" s="513"/>
      <c r="L1021" s="513"/>
      <c r="M1021" s="513"/>
      <c r="N1021" s="513"/>
      <c r="O1021" s="513"/>
      <c r="P1021" s="513"/>
      <c r="Q1021" s="513"/>
      <c r="R1021" s="513"/>
      <c r="S1021" s="513"/>
      <c r="T1021" s="513"/>
      <c r="U1021" s="513"/>
      <c r="V1021" s="513"/>
      <c r="W1021" s="513"/>
      <c r="X1021" s="513"/>
      <c r="Y1021" s="513"/>
      <c r="Z1021" s="513"/>
      <c r="AA1021" s="513"/>
      <c r="AB1021" s="513"/>
      <c r="AC1021" s="513"/>
      <c r="AD1021" s="513"/>
      <c r="AE1021" s="513"/>
      <c r="AF1021" s="513"/>
      <c r="AG1021" s="513"/>
      <c r="AH1021" s="513"/>
      <c r="AI1021" s="513"/>
      <c r="AJ1021" s="513"/>
      <c r="AK1021" s="513"/>
      <c r="AL1021" s="513"/>
      <c r="AM1021" s="513"/>
    </row>
    <row r="1022" ht="24.0" customHeight="1">
      <c r="A1022" s="516"/>
      <c r="B1022" s="513"/>
      <c r="C1022" s="513"/>
      <c r="D1022" s="513"/>
      <c r="E1022" s="516"/>
      <c r="F1022" s="516"/>
      <c r="G1022" s="516"/>
      <c r="H1022" s="516"/>
      <c r="I1022" s="513"/>
      <c r="J1022" s="513"/>
      <c r="K1022" s="513"/>
      <c r="L1022" s="513"/>
      <c r="M1022" s="513"/>
      <c r="N1022" s="513"/>
      <c r="O1022" s="513"/>
      <c r="P1022" s="513"/>
      <c r="Q1022" s="513"/>
      <c r="R1022" s="513"/>
      <c r="S1022" s="513"/>
      <c r="T1022" s="513"/>
      <c r="U1022" s="513"/>
      <c r="V1022" s="513"/>
      <c r="W1022" s="513"/>
      <c r="X1022" s="513"/>
      <c r="Y1022" s="513"/>
      <c r="Z1022" s="513"/>
      <c r="AA1022" s="513"/>
      <c r="AB1022" s="513"/>
      <c r="AC1022" s="513"/>
      <c r="AD1022" s="513"/>
      <c r="AE1022" s="513"/>
      <c r="AF1022" s="513"/>
      <c r="AG1022" s="513"/>
      <c r="AH1022" s="513"/>
      <c r="AI1022" s="513"/>
      <c r="AJ1022" s="513"/>
      <c r="AK1022" s="513"/>
      <c r="AL1022" s="513"/>
      <c r="AM1022" s="513"/>
    </row>
    <row r="1023" ht="24.0" customHeight="1">
      <c r="A1023" s="516"/>
      <c r="B1023" s="513"/>
      <c r="C1023" s="513"/>
      <c r="D1023" s="513"/>
      <c r="E1023" s="516"/>
      <c r="F1023" s="516"/>
      <c r="G1023" s="516"/>
      <c r="H1023" s="516"/>
      <c r="I1023" s="513"/>
      <c r="J1023" s="513"/>
      <c r="K1023" s="513"/>
      <c r="L1023" s="513"/>
      <c r="M1023" s="513"/>
      <c r="N1023" s="513"/>
      <c r="O1023" s="513"/>
      <c r="P1023" s="513"/>
      <c r="Q1023" s="513"/>
      <c r="R1023" s="513"/>
      <c r="S1023" s="513"/>
      <c r="T1023" s="513"/>
      <c r="U1023" s="513"/>
      <c r="V1023" s="513"/>
      <c r="W1023" s="513"/>
      <c r="X1023" s="513"/>
      <c r="Y1023" s="513"/>
      <c r="Z1023" s="513"/>
      <c r="AA1023" s="513"/>
      <c r="AB1023" s="513"/>
      <c r="AC1023" s="513"/>
      <c r="AD1023" s="513"/>
      <c r="AE1023" s="513"/>
      <c r="AF1023" s="513"/>
      <c r="AG1023" s="513"/>
      <c r="AH1023" s="513"/>
      <c r="AI1023" s="513"/>
      <c r="AJ1023" s="513"/>
      <c r="AK1023" s="513"/>
      <c r="AL1023" s="513"/>
      <c r="AM1023" s="513"/>
    </row>
    <row r="1024" ht="24.0" customHeight="1">
      <c r="A1024" s="516"/>
      <c r="B1024" s="513"/>
      <c r="C1024" s="513"/>
      <c r="D1024" s="513"/>
      <c r="E1024" s="516"/>
      <c r="F1024" s="516"/>
      <c r="G1024" s="516"/>
      <c r="H1024" s="516"/>
      <c r="I1024" s="513"/>
      <c r="J1024" s="513"/>
      <c r="K1024" s="513"/>
      <c r="L1024" s="513"/>
      <c r="M1024" s="513"/>
      <c r="N1024" s="513"/>
      <c r="O1024" s="513"/>
      <c r="P1024" s="513"/>
      <c r="Q1024" s="513"/>
      <c r="R1024" s="513"/>
      <c r="S1024" s="513"/>
      <c r="T1024" s="513"/>
      <c r="U1024" s="513"/>
      <c r="V1024" s="513"/>
      <c r="W1024" s="513"/>
      <c r="X1024" s="513"/>
      <c r="Y1024" s="513"/>
      <c r="Z1024" s="513"/>
      <c r="AA1024" s="513"/>
      <c r="AB1024" s="513"/>
      <c r="AC1024" s="513"/>
      <c r="AD1024" s="513"/>
      <c r="AE1024" s="513"/>
      <c r="AF1024" s="513"/>
      <c r="AG1024" s="513"/>
      <c r="AH1024" s="513"/>
      <c r="AI1024" s="513"/>
      <c r="AJ1024" s="513"/>
      <c r="AK1024" s="513"/>
      <c r="AL1024" s="513"/>
      <c r="AM1024" s="513"/>
    </row>
    <row r="1025" ht="24.0" customHeight="1">
      <c r="A1025" s="516"/>
      <c r="B1025" s="513"/>
      <c r="C1025" s="513"/>
      <c r="D1025" s="513"/>
      <c r="E1025" s="516"/>
      <c r="F1025" s="516"/>
      <c r="G1025" s="516"/>
      <c r="H1025" s="516"/>
      <c r="I1025" s="513"/>
      <c r="J1025" s="513"/>
      <c r="K1025" s="513"/>
      <c r="L1025" s="513"/>
      <c r="M1025" s="513"/>
      <c r="N1025" s="513"/>
      <c r="O1025" s="513"/>
      <c r="P1025" s="513"/>
      <c r="Q1025" s="513"/>
      <c r="R1025" s="513"/>
      <c r="S1025" s="513"/>
      <c r="T1025" s="513"/>
      <c r="U1025" s="513"/>
      <c r="V1025" s="513"/>
      <c r="W1025" s="513"/>
      <c r="X1025" s="513"/>
      <c r="Y1025" s="513"/>
      <c r="Z1025" s="513"/>
      <c r="AA1025" s="513"/>
      <c r="AB1025" s="513"/>
      <c r="AC1025" s="513"/>
      <c r="AD1025" s="513"/>
      <c r="AE1025" s="513"/>
      <c r="AF1025" s="513"/>
      <c r="AG1025" s="513"/>
      <c r="AH1025" s="513"/>
      <c r="AI1025" s="513"/>
      <c r="AJ1025" s="513"/>
      <c r="AK1025" s="513"/>
      <c r="AL1025" s="513"/>
      <c r="AM1025" s="513"/>
    </row>
    <row r="1026" ht="24.0" customHeight="1">
      <c r="A1026" s="516"/>
      <c r="B1026" s="513"/>
      <c r="C1026" s="513"/>
      <c r="D1026" s="513"/>
      <c r="E1026" s="516"/>
      <c r="F1026" s="516"/>
      <c r="G1026" s="516"/>
      <c r="H1026" s="516"/>
      <c r="I1026" s="513"/>
      <c r="J1026" s="513"/>
      <c r="K1026" s="513"/>
      <c r="L1026" s="513"/>
      <c r="M1026" s="513"/>
      <c r="N1026" s="513"/>
      <c r="O1026" s="513"/>
      <c r="P1026" s="513"/>
      <c r="Q1026" s="513"/>
      <c r="R1026" s="513"/>
      <c r="S1026" s="513"/>
      <c r="T1026" s="513"/>
      <c r="U1026" s="513"/>
      <c r="V1026" s="513"/>
      <c r="W1026" s="513"/>
      <c r="X1026" s="513"/>
      <c r="Y1026" s="513"/>
      <c r="Z1026" s="513"/>
      <c r="AA1026" s="513"/>
      <c r="AB1026" s="513"/>
      <c r="AC1026" s="513"/>
      <c r="AD1026" s="513"/>
      <c r="AE1026" s="513"/>
      <c r="AF1026" s="513"/>
      <c r="AG1026" s="513"/>
      <c r="AH1026" s="513"/>
      <c r="AI1026" s="513"/>
      <c r="AJ1026" s="513"/>
      <c r="AK1026" s="513"/>
      <c r="AL1026" s="513"/>
      <c r="AM1026" s="513"/>
    </row>
    <row r="1027" ht="24.0" customHeight="1">
      <c r="A1027" s="516"/>
      <c r="B1027" s="513"/>
      <c r="C1027" s="513"/>
      <c r="D1027" s="513"/>
      <c r="E1027" s="516"/>
      <c r="F1027" s="516"/>
      <c r="G1027" s="516"/>
      <c r="H1027" s="516"/>
      <c r="I1027" s="513"/>
      <c r="J1027" s="513"/>
      <c r="K1027" s="513"/>
      <c r="L1027" s="513"/>
      <c r="M1027" s="513"/>
      <c r="N1027" s="513"/>
      <c r="O1027" s="513"/>
      <c r="P1027" s="513"/>
      <c r="Q1027" s="513"/>
      <c r="R1027" s="513"/>
      <c r="S1027" s="513"/>
      <c r="T1027" s="513"/>
      <c r="U1027" s="513"/>
      <c r="V1027" s="513"/>
      <c r="W1027" s="513"/>
      <c r="X1027" s="513"/>
      <c r="Y1027" s="513"/>
      <c r="Z1027" s="513"/>
      <c r="AA1027" s="513"/>
      <c r="AB1027" s="513"/>
      <c r="AC1027" s="513"/>
      <c r="AD1027" s="513"/>
      <c r="AE1027" s="513"/>
      <c r="AF1027" s="513"/>
      <c r="AG1027" s="513"/>
      <c r="AH1027" s="513"/>
      <c r="AI1027" s="513"/>
      <c r="AJ1027" s="513"/>
      <c r="AK1027" s="513"/>
      <c r="AL1027" s="513"/>
      <c r="AM1027" s="513"/>
    </row>
    <row r="1028" ht="24.0" customHeight="1">
      <c r="A1028" s="516"/>
      <c r="B1028" s="513"/>
      <c r="C1028" s="513"/>
      <c r="D1028" s="513"/>
      <c r="E1028" s="516"/>
      <c r="F1028" s="516"/>
      <c r="G1028" s="516"/>
      <c r="H1028" s="516"/>
      <c r="I1028" s="513"/>
      <c r="J1028" s="513"/>
      <c r="K1028" s="513"/>
      <c r="L1028" s="513"/>
      <c r="M1028" s="513"/>
      <c r="N1028" s="513"/>
      <c r="O1028" s="513"/>
      <c r="P1028" s="513"/>
      <c r="Q1028" s="513"/>
      <c r="R1028" s="513"/>
      <c r="S1028" s="513"/>
      <c r="T1028" s="513"/>
      <c r="U1028" s="513"/>
      <c r="V1028" s="513"/>
      <c r="W1028" s="513"/>
      <c r="X1028" s="513"/>
      <c r="Y1028" s="513"/>
      <c r="Z1028" s="513"/>
      <c r="AA1028" s="513"/>
      <c r="AB1028" s="513"/>
      <c r="AC1028" s="513"/>
      <c r="AD1028" s="513"/>
      <c r="AE1028" s="513"/>
      <c r="AF1028" s="513"/>
      <c r="AG1028" s="513"/>
      <c r="AH1028" s="513"/>
      <c r="AI1028" s="513"/>
      <c r="AJ1028" s="513"/>
      <c r="AK1028" s="513"/>
      <c r="AL1028" s="513"/>
      <c r="AM1028" s="513"/>
    </row>
    <row r="1029" ht="24.0" customHeight="1">
      <c r="A1029" s="516"/>
      <c r="B1029" s="513"/>
      <c r="C1029" s="513"/>
      <c r="D1029" s="513"/>
      <c r="E1029" s="516"/>
      <c r="F1029" s="516"/>
      <c r="G1029" s="516"/>
      <c r="H1029" s="516"/>
      <c r="I1029" s="513"/>
      <c r="J1029" s="513"/>
      <c r="K1029" s="513"/>
      <c r="L1029" s="513"/>
      <c r="M1029" s="513"/>
      <c r="N1029" s="513"/>
      <c r="O1029" s="513"/>
      <c r="P1029" s="513"/>
      <c r="Q1029" s="513"/>
      <c r="R1029" s="513"/>
      <c r="S1029" s="513"/>
      <c r="T1029" s="513"/>
      <c r="U1029" s="513"/>
      <c r="V1029" s="513"/>
      <c r="W1029" s="513"/>
      <c r="X1029" s="513"/>
      <c r="Y1029" s="513"/>
      <c r="Z1029" s="513"/>
      <c r="AA1029" s="513"/>
      <c r="AB1029" s="513"/>
      <c r="AC1029" s="513"/>
      <c r="AD1029" s="513"/>
      <c r="AE1029" s="513"/>
      <c r="AF1029" s="513"/>
      <c r="AG1029" s="513"/>
      <c r="AH1029" s="513"/>
      <c r="AI1029" s="513"/>
      <c r="AJ1029" s="513"/>
      <c r="AK1029" s="513"/>
      <c r="AL1029" s="513"/>
      <c r="AM1029" s="513"/>
    </row>
    <row r="1030" ht="24.0" customHeight="1">
      <c r="A1030" s="516"/>
      <c r="B1030" s="513"/>
      <c r="C1030" s="513"/>
      <c r="D1030" s="513"/>
      <c r="E1030" s="516"/>
      <c r="F1030" s="516"/>
      <c r="G1030" s="516"/>
      <c r="H1030" s="516"/>
      <c r="I1030" s="513"/>
      <c r="J1030" s="513"/>
      <c r="K1030" s="513"/>
      <c r="L1030" s="513"/>
      <c r="M1030" s="513"/>
      <c r="N1030" s="513"/>
      <c r="O1030" s="513"/>
      <c r="P1030" s="513"/>
      <c r="Q1030" s="513"/>
      <c r="R1030" s="513"/>
      <c r="S1030" s="513"/>
      <c r="T1030" s="513"/>
      <c r="U1030" s="513"/>
      <c r="V1030" s="513"/>
      <c r="W1030" s="513"/>
      <c r="X1030" s="513"/>
      <c r="Y1030" s="513"/>
      <c r="Z1030" s="513"/>
      <c r="AA1030" s="513"/>
      <c r="AB1030" s="513"/>
      <c r="AC1030" s="513"/>
      <c r="AD1030" s="513"/>
      <c r="AE1030" s="513"/>
      <c r="AF1030" s="513"/>
      <c r="AG1030" s="513"/>
      <c r="AH1030" s="513"/>
      <c r="AI1030" s="513"/>
      <c r="AJ1030" s="513"/>
      <c r="AK1030" s="513"/>
      <c r="AL1030" s="513"/>
      <c r="AM1030" s="513"/>
    </row>
    <row r="1031" ht="24.0" customHeight="1">
      <c r="A1031" s="516"/>
      <c r="B1031" s="513"/>
      <c r="C1031" s="513"/>
      <c r="D1031" s="513"/>
      <c r="E1031" s="516"/>
      <c r="F1031" s="516"/>
      <c r="G1031" s="516"/>
      <c r="H1031" s="516"/>
      <c r="I1031" s="513"/>
      <c r="J1031" s="513"/>
      <c r="K1031" s="513"/>
      <c r="L1031" s="513"/>
      <c r="M1031" s="513"/>
      <c r="N1031" s="513"/>
      <c r="O1031" s="513"/>
      <c r="P1031" s="513"/>
      <c r="Q1031" s="513"/>
      <c r="R1031" s="513"/>
      <c r="S1031" s="513"/>
      <c r="T1031" s="513"/>
      <c r="U1031" s="513"/>
      <c r="V1031" s="513"/>
      <c r="W1031" s="513"/>
      <c r="X1031" s="513"/>
      <c r="Y1031" s="513"/>
      <c r="Z1031" s="513"/>
      <c r="AA1031" s="513"/>
      <c r="AB1031" s="513"/>
      <c r="AC1031" s="513"/>
      <c r="AD1031" s="513"/>
      <c r="AE1031" s="513"/>
      <c r="AF1031" s="513"/>
      <c r="AG1031" s="513"/>
      <c r="AH1031" s="513"/>
      <c r="AI1031" s="513"/>
      <c r="AJ1031" s="513"/>
      <c r="AK1031" s="513"/>
      <c r="AL1031" s="513"/>
      <c r="AM1031" s="513"/>
    </row>
    <row r="1032" ht="24.0" customHeight="1">
      <c r="A1032" s="516"/>
      <c r="B1032" s="513"/>
      <c r="C1032" s="513"/>
      <c r="D1032" s="513"/>
      <c r="E1032" s="516"/>
      <c r="F1032" s="516"/>
      <c r="G1032" s="516"/>
      <c r="H1032" s="516"/>
      <c r="I1032" s="513"/>
      <c r="J1032" s="513"/>
      <c r="K1032" s="513"/>
      <c r="L1032" s="513"/>
      <c r="M1032" s="513"/>
      <c r="N1032" s="513"/>
      <c r="O1032" s="513"/>
      <c r="P1032" s="513"/>
      <c r="Q1032" s="513"/>
      <c r="R1032" s="513"/>
      <c r="S1032" s="513"/>
      <c r="T1032" s="513"/>
      <c r="U1032" s="513"/>
      <c r="V1032" s="513"/>
      <c r="W1032" s="513"/>
      <c r="X1032" s="513"/>
      <c r="Y1032" s="513"/>
      <c r="Z1032" s="513"/>
      <c r="AA1032" s="513"/>
      <c r="AB1032" s="513"/>
      <c r="AC1032" s="513"/>
      <c r="AD1032" s="513"/>
      <c r="AE1032" s="513"/>
      <c r="AF1032" s="513"/>
      <c r="AG1032" s="513"/>
      <c r="AH1032" s="513"/>
      <c r="AI1032" s="513"/>
      <c r="AJ1032" s="513"/>
      <c r="AK1032" s="513"/>
      <c r="AL1032" s="513"/>
      <c r="AM1032" s="513"/>
    </row>
    <row r="1033" ht="24.0" customHeight="1">
      <c r="A1033" s="516"/>
      <c r="B1033" s="513"/>
      <c r="C1033" s="513"/>
      <c r="D1033" s="513"/>
      <c r="E1033" s="516"/>
      <c r="F1033" s="516"/>
      <c r="G1033" s="516"/>
      <c r="H1033" s="516"/>
      <c r="I1033" s="513"/>
      <c r="J1033" s="513"/>
      <c r="K1033" s="513"/>
      <c r="L1033" s="513"/>
      <c r="M1033" s="513"/>
      <c r="N1033" s="513"/>
      <c r="O1033" s="513"/>
      <c r="P1033" s="513"/>
      <c r="Q1033" s="513"/>
      <c r="R1033" s="513"/>
      <c r="S1033" s="513"/>
      <c r="T1033" s="513"/>
      <c r="U1033" s="513"/>
      <c r="V1033" s="513"/>
      <c r="W1033" s="513"/>
      <c r="X1033" s="513"/>
      <c r="Y1033" s="513"/>
      <c r="Z1033" s="513"/>
      <c r="AA1033" s="513"/>
      <c r="AB1033" s="513"/>
      <c r="AC1033" s="513"/>
      <c r="AD1033" s="513"/>
      <c r="AE1033" s="513"/>
      <c r="AF1033" s="513"/>
      <c r="AG1033" s="513"/>
      <c r="AH1033" s="513"/>
      <c r="AI1033" s="513"/>
      <c r="AJ1033" s="513"/>
      <c r="AK1033" s="513"/>
      <c r="AL1033" s="513"/>
      <c r="AM1033" s="513"/>
    </row>
    <row r="1034" ht="24.0" customHeight="1">
      <c r="A1034" s="516"/>
      <c r="B1034" s="513"/>
      <c r="C1034" s="513"/>
      <c r="D1034" s="513"/>
      <c r="E1034" s="516"/>
      <c r="F1034" s="516"/>
      <c r="G1034" s="516"/>
      <c r="H1034" s="516"/>
      <c r="I1034" s="513"/>
      <c r="J1034" s="513"/>
      <c r="K1034" s="513"/>
      <c r="L1034" s="513"/>
      <c r="M1034" s="513"/>
      <c r="N1034" s="513"/>
      <c r="O1034" s="513"/>
      <c r="P1034" s="513"/>
      <c r="Q1034" s="513"/>
      <c r="R1034" s="513"/>
      <c r="S1034" s="513"/>
      <c r="T1034" s="513"/>
      <c r="U1034" s="513"/>
      <c r="V1034" s="513"/>
      <c r="W1034" s="513"/>
      <c r="X1034" s="513"/>
      <c r="Y1034" s="513"/>
      <c r="Z1034" s="513"/>
      <c r="AA1034" s="513"/>
      <c r="AB1034" s="513"/>
      <c r="AC1034" s="513"/>
      <c r="AD1034" s="513"/>
      <c r="AE1034" s="513"/>
      <c r="AF1034" s="513"/>
      <c r="AG1034" s="513"/>
      <c r="AH1034" s="513"/>
      <c r="AI1034" s="513"/>
      <c r="AJ1034" s="513"/>
      <c r="AK1034" s="513"/>
      <c r="AL1034" s="513"/>
      <c r="AM1034" s="513"/>
    </row>
    <row r="1035" ht="24.0" customHeight="1">
      <c r="A1035" s="516"/>
      <c r="B1035" s="513"/>
      <c r="C1035" s="513"/>
      <c r="D1035" s="513"/>
      <c r="E1035" s="516"/>
      <c r="F1035" s="516"/>
      <c r="G1035" s="516"/>
      <c r="H1035" s="516"/>
      <c r="I1035" s="513"/>
      <c r="J1035" s="513"/>
      <c r="K1035" s="513"/>
      <c r="L1035" s="513"/>
      <c r="M1035" s="513"/>
      <c r="N1035" s="513"/>
      <c r="O1035" s="513"/>
      <c r="P1035" s="513"/>
      <c r="Q1035" s="513"/>
      <c r="R1035" s="513"/>
      <c r="S1035" s="513"/>
      <c r="T1035" s="513"/>
      <c r="U1035" s="513"/>
      <c r="V1035" s="513"/>
      <c r="W1035" s="513"/>
      <c r="X1035" s="513"/>
      <c r="Y1035" s="513"/>
      <c r="Z1035" s="513"/>
      <c r="AA1035" s="513"/>
      <c r="AB1035" s="513"/>
      <c r="AC1035" s="513"/>
      <c r="AD1035" s="513"/>
      <c r="AE1035" s="513"/>
      <c r="AF1035" s="513"/>
      <c r="AG1035" s="513"/>
      <c r="AH1035" s="513"/>
      <c r="AI1035" s="513"/>
      <c r="AJ1035" s="513"/>
      <c r="AK1035" s="513"/>
      <c r="AL1035" s="513"/>
      <c r="AM1035" s="513"/>
    </row>
    <row r="1036" ht="24.0" customHeight="1">
      <c r="A1036" s="516"/>
      <c r="B1036" s="513"/>
      <c r="C1036" s="513"/>
      <c r="D1036" s="513"/>
      <c r="E1036" s="516"/>
      <c r="F1036" s="516"/>
      <c r="G1036" s="516"/>
      <c r="H1036" s="516"/>
      <c r="I1036" s="513"/>
      <c r="J1036" s="513"/>
      <c r="K1036" s="513"/>
      <c r="L1036" s="513"/>
      <c r="M1036" s="513"/>
      <c r="N1036" s="513"/>
      <c r="O1036" s="513"/>
      <c r="P1036" s="513"/>
      <c r="Q1036" s="513"/>
      <c r="R1036" s="513"/>
      <c r="S1036" s="513"/>
      <c r="T1036" s="513"/>
      <c r="U1036" s="513"/>
      <c r="V1036" s="513"/>
      <c r="W1036" s="513"/>
      <c r="X1036" s="513"/>
      <c r="Y1036" s="513"/>
      <c r="Z1036" s="513"/>
      <c r="AA1036" s="513"/>
      <c r="AB1036" s="513"/>
      <c r="AC1036" s="513"/>
      <c r="AD1036" s="513"/>
      <c r="AE1036" s="513"/>
      <c r="AF1036" s="513"/>
      <c r="AG1036" s="513"/>
      <c r="AH1036" s="513"/>
      <c r="AI1036" s="513"/>
      <c r="AJ1036" s="513"/>
      <c r="AK1036" s="513"/>
      <c r="AL1036" s="513"/>
      <c r="AM1036" s="513"/>
    </row>
    <row r="1037" ht="24.0" customHeight="1">
      <c r="A1037" s="516"/>
      <c r="B1037" s="513"/>
      <c r="C1037" s="513"/>
      <c r="D1037" s="513"/>
      <c r="E1037" s="516"/>
      <c r="F1037" s="516"/>
      <c r="G1037" s="516"/>
      <c r="H1037" s="516"/>
      <c r="I1037" s="513"/>
      <c r="J1037" s="513"/>
      <c r="K1037" s="513"/>
      <c r="L1037" s="513"/>
      <c r="M1037" s="513"/>
      <c r="N1037" s="513"/>
      <c r="O1037" s="513"/>
      <c r="P1037" s="513"/>
      <c r="Q1037" s="513"/>
      <c r="R1037" s="513"/>
      <c r="S1037" s="513"/>
      <c r="T1037" s="513"/>
      <c r="U1037" s="513"/>
      <c r="V1037" s="513"/>
      <c r="W1037" s="513"/>
      <c r="X1037" s="513"/>
      <c r="Y1037" s="513"/>
      <c r="Z1037" s="513"/>
      <c r="AA1037" s="513"/>
      <c r="AB1037" s="513"/>
      <c r="AC1037" s="513"/>
      <c r="AD1037" s="513"/>
      <c r="AE1037" s="513"/>
      <c r="AF1037" s="513"/>
      <c r="AG1037" s="513"/>
      <c r="AH1037" s="513"/>
      <c r="AI1037" s="513"/>
      <c r="AJ1037" s="513"/>
      <c r="AK1037" s="513"/>
      <c r="AL1037" s="513"/>
      <c r="AM1037" s="513"/>
    </row>
    <row r="1038" ht="24.0" customHeight="1">
      <c r="A1038" s="516"/>
      <c r="B1038" s="513"/>
      <c r="C1038" s="513"/>
      <c r="D1038" s="513"/>
      <c r="E1038" s="516"/>
      <c r="F1038" s="516"/>
      <c r="G1038" s="516"/>
      <c r="H1038" s="516"/>
      <c r="I1038" s="513"/>
      <c r="J1038" s="513"/>
      <c r="K1038" s="513"/>
      <c r="L1038" s="513"/>
      <c r="M1038" s="513"/>
      <c r="N1038" s="513"/>
      <c r="O1038" s="513"/>
      <c r="P1038" s="513"/>
      <c r="Q1038" s="513"/>
      <c r="R1038" s="513"/>
      <c r="S1038" s="513"/>
      <c r="T1038" s="513"/>
      <c r="U1038" s="513"/>
      <c r="V1038" s="513"/>
      <c r="W1038" s="513"/>
      <c r="X1038" s="513"/>
      <c r="Y1038" s="513"/>
      <c r="Z1038" s="513"/>
      <c r="AA1038" s="513"/>
      <c r="AB1038" s="513"/>
      <c r="AC1038" s="513"/>
      <c r="AD1038" s="513"/>
      <c r="AE1038" s="513"/>
      <c r="AF1038" s="513"/>
      <c r="AG1038" s="513"/>
      <c r="AH1038" s="513"/>
      <c r="AI1038" s="513"/>
      <c r="AJ1038" s="513"/>
      <c r="AK1038" s="513"/>
      <c r="AL1038" s="513"/>
      <c r="AM1038" s="513"/>
    </row>
    <row r="1039" ht="24.0" customHeight="1">
      <c r="A1039" s="516"/>
      <c r="B1039" s="513"/>
      <c r="C1039" s="513"/>
      <c r="D1039" s="513"/>
      <c r="E1039" s="516"/>
      <c r="F1039" s="516"/>
      <c r="G1039" s="516"/>
      <c r="H1039" s="516"/>
      <c r="I1039" s="513"/>
      <c r="J1039" s="513"/>
      <c r="K1039" s="513"/>
      <c r="L1039" s="513"/>
      <c r="M1039" s="513"/>
      <c r="N1039" s="513"/>
      <c r="O1039" s="513"/>
      <c r="P1039" s="513"/>
      <c r="Q1039" s="513"/>
      <c r="R1039" s="513"/>
      <c r="S1039" s="513"/>
      <c r="T1039" s="513"/>
      <c r="U1039" s="513"/>
      <c r="V1039" s="513"/>
      <c r="W1039" s="513"/>
      <c r="X1039" s="513"/>
      <c r="Y1039" s="513"/>
      <c r="Z1039" s="513"/>
      <c r="AA1039" s="513"/>
      <c r="AB1039" s="513"/>
      <c r="AC1039" s="513"/>
      <c r="AD1039" s="513"/>
      <c r="AE1039" s="513"/>
      <c r="AF1039" s="513"/>
      <c r="AG1039" s="513"/>
      <c r="AH1039" s="513"/>
      <c r="AI1039" s="513"/>
      <c r="AJ1039" s="513"/>
      <c r="AK1039" s="513"/>
      <c r="AL1039" s="513"/>
      <c r="AM1039" s="513"/>
    </row>
    <row r="1040" ht="24.0" customHeight="1">
      <c r="A1040" s="516"/>
      <c r="B1040" s="513"/>
      <c r="C1040" s="513"/>
      <c r="D1040" s="513"/>
      <c r="E1040" s="516"/>
      <c r="F1040" s="516"/>
      <c r="G1040" s="516"/>
      <c r="H1040" s="516"/>
      <c r="I1040" s="513"/>
      <c r="J1040" s="513"/>
      <c r="K1040" s="513"/>
      <c r="L1040" s="513"/>
      <c r="M1040" s="513"/>
      <c r="N1040" s="513"/>
      <c r="O1040" s="513"/>
      <c r="P1040" s="513"/>
      <c r="Q1040" s="513"/>
      <c r="R1040" s="513"/>
      <c r="S1040" s="513"/>
      <c r="T1040" s="513"/>
      <c r="U1040" s="513"/>
      <c r="V1040" s="513"/>
      <c r="W1040" s="513"/>
      <c r="X1040" s="513"/>
      <c r="Y1040" s="513"/>
      <c r="Z1040" s="513"/>
      <c r="AA1040" s="513"/>
      <c r="AB1040" s="513"/>
      <c r="AC1040" s="513"/>
      <c r="AD1040" s="513"/>
      <c r="AE1040" s="513"/>
      <c r="AF1040" s="513"/>
      <c r="AG1040" s="513"/>
      <c r="AH1040" s="513"/>
      <c r="AI1040" s="513"/>
      <c r="AJ1040" s="513"/>
      <c r="AK1040" s="513"/>
      <c r="AL1040" s="513"/>
      <c r="AM1040" s="513"/>
    </row>
    <row r="1041" ht="24.0" customHeight="1">
      <c r="A1041" s="516"/>
      <c r="B1041" s="513"/>
      <c r="C1041" s="513"/>
      <c r="D1041" s="513"/>
      <c r="E1041" s="516"/>
      <c r="F1041" s="516"/>
      <c r="G1041" s="516"/>
      <c r="H1041" s="516"/>
      <c r="I1041" s="513"/>
      <c r="J1041" s="513"/>
      <c r="K1041" s="513"/>
      <c r="L1041" s="513"/>
      <c r="M1041" s="513"/>
      <c r="N1041" s="513"/>
      <c r="O1041" s="513"/>
      <c r="P1041" s="513"/>
      <c r="Q1041" s="513"/>
      <c r="R1041" s="513"/>
      <c r="S1041" s="513"/>
      <c r="T1041" s="513"/>
      <c r="U1041" s="513"/>
      <c r="V1041" s="513"/>
      <c r="W1041" s="513"/>
      <c r="X1041" s="513"/>
      <c r="Y1041" s="513"/>
      <c r="Z1041" s="513"/>
      <c r="AA1041" s="513"/>
      <c r="AB1041" s="513"/>
      <c r="AC1041" s="513"/>
      <c r="AD1041" s="513"/>
      <c r="AE1041" s="513"/>
      <c r="AF1041" s="513"/>
      <c r="AG1041" s="513"/>
      <c r="AH1041" s="513"/>
      <c r="AI1041" s="513"/>
      <c r="AJ1041" s="513"/>
      <c r="AK1041" s="513"/>
      <c r="AL1041" s="513"/>
      <c r="AM1041" s="513"/>
    </row>
    <row r="1042" ht="24.0" customHeight="1">
      <c r="A1042" s="516"/>
      <c r="B1042" s="513"/>
      <c r="C1042" s="513"/>
      <c r="D1042" s="513"/>
      <c r="E1042" s="516"/>
      <c r="F1042" s="516"/>
      <c r="G1042" s="516"/>
      <c r="H1042" s="516"/>
      <c r="I1042" s="513"/>
      <c r="J1042" s="513"/>
      <c r="K1042" s="513"/>
      <c r="L1042" s="513"/>
      <c r="M1042" s="513"/>
      <c r="N1042" s="513"/>
      <c r="O1042" s="513"/>
      <c r="P1042" s="513"/>
      <c r="Q1042" s="513"/>
      <c r="R1042" s="513"/>
      <c r="S1042" s="513"/>
      <c r="T1042" s="513"/>
      <c r="U1042" s="513"/>
      <c r="V1042" s="513"/>
      <c r="W1042" s="513"/>
      <c r="X1042" s="513"/>
      <c r="Y1042" s="513"/>
      <c r="Z1042" s="513"/>
      <c r="AA1042" s="513"/>
      <c r="AB1042" s="513"/>
      <c r="AC1042" s="513"/>
      <c r="AD1042" s="513"/>
      <c r="AE1042" s="513"/>
      <c r="AF1042" s="513"/>
      <c r="AG1042" s="513"/>
      <c r="AH1042" s="513"/>
      <c r="AI1042" s="513"/>
      <c r="AJ1042" s="513"/>
      <c r="AK1042" s="513"/>
      <c r="AL1042" s="513"/>
      <c r="AM1042" s="513"/>
    </row>
    <row r="1043" ht="24.0" customHeight="1">
      <c r="A1043" s="516"/>
      <c r="B1043" s="513"/>
      <c r="C1043" s="513"/>
      <c r="D1043" s="513"/>
      <c r="E1043" s="516"/>
      <c r="F1043" s="516"/>
      <c r="G1043" s="516"/>
      <c r="H1043" s="516"/>
      <c r="I1043" s="513"/>
      <c r="J1043" s="513"/>
      <c r="K1043" s="513"/>
      <c r="L1043" s="513"/>
      <c r="M1043" s="513"/>
      <c r="N1043" s="513"/>
      <c r="O1043" s="513"/>
      <c r="P1043" s="513"/>
      <c r="Q1043" s="513"/>
      <c r="R1043" s="513"/>
      <c r="S1043" s="513"/>
      <c r="T1043" s="513"/>
      <c r="U1043" s="513"/>
      <c r="V1043" s="513"/>
      <c r="W1043" s="513"/>
      <c r="X1043" s="513"/>
      <c r="Y1043" s="513"/>
      <c r="Z1043" s="513"/>
      <c r="AA1043" s="513"/>
      <c r="AB1043" s="513"/>
      <c r="AC1043" s="513"/>
      <c r="AD1043" s="513"/>
      <c r="AE1043" s="513"/>
      <c r="AF1043" s="513"/>
      <c r="AG1043" s="513"/>
      <c r="AH1043" s="513"/>
      <c r="AI1043" s="513"/>
      <c r="AJ1043" s="513"/>
      <c r="AK1043" s="513"/>
      <c r="AL1043" s="513"/>
      <c r="AM1043" s="513"/>
    </row>
    <row r="1044" ht="24.0" customHeight="1">
      <c r="A1044" s="516"/>
      <c r="B1044" s="513"/>
      <c r="C1044" s="513"/>
      <c r="D1044" s="513"/>
      <c r="E1044" s="516"/>
      <c r="F1044" s="516"/>
      <c r="G1044" s="516"/>
      <c r="H1044" s="516"/>
      <c r="I1044" s="513"/>
      <c r="J1044" s="513"/>
      <c r="K1044" s="513"/>
      <c r="L1044" s="513"/>
      <c r="M1044" s="513"/>
      <c r="N1044" s="513"/>
      <c r="O1044" s="513"/>
      <c r="P1044" s="513"/>
      <c r="Q1044" s="513"/>
      <c r="R1044" s="513"/>
      <c r="S1044" s="513"/>
      <c r="T1044" s="513"/>
      <c r="U1044" s="513"/>
      <c r="V1044" s="513"/>
      <c r="W1044" s="513"/>
      <c r="X1044" s="513"/>
      <c r="Y1044" s="513"/>
      <c r="Z1044" s="513"/>
      <c r="AA1044" s="513"/>
      <c r="AB1044" s="513"/>
      <c r="AC1044" s="513"/>
      <c r="AD1044" s="513"/>
      <c r="AE1044" s="513"/>
      <c r="AF1044" s="513"/>
      <c r="AG1044" s="513"/>
      <c r="AH1044" s="513"/>
      <c r="AI1044" s="513"/>
      <c r="AJ1044" s="513"/>
      <c r="AK1044" s="513"/>
      <c r="AL1044" s="513"/>
      <c r="AM1044" s="513"/>
    </row>
    <row r="1045" ht="24.0" customHeight="1">
      <c r="A1045" s="516"/>
      <c r="B1045" s="513"/>
      <c r="C1045" s="513"/>
      <c r="D1045" s="513"/>
      <c r="E1045" s="516"/>
      <c r="F1045" s="516"/>
      <c r="G1045" s="516"/>
      <c r="H1045" s="516"/>
      <c r="I1045" s="513"/>
      <c r="J1045" s="513"/>
      <c r="K1045" s="513"/>
      <c r="L1045" s="513"/>
      <c r="M1045" s="513"/>
      <c r="N1045" s="513"/>
      <c r="O1045" s="513"/>
      <c r="P1045" s="513"/>
      <c r="Q1045" s="513"/>
      <c r="R1045" s="513"/>
      <c r="S1045" s="513"/>
      <c r="T1045" s="513"/>
      <c r="U1045" s="513"/>
      <c r="V1045" s="513"/>
      <c r="W1045" s="513"/>
      <c r="X1045" s="513"/>
      <c r="Y1045" s="513"/>
      <c r="Z1045" s="513"/>
      <c r="AA1045" s="513"/>
      <c r="AB1045" s="513"/>
      <c r="AC1045" s="513"/>
      <c r="AD1045" s="513"/>
      <c r="AE1045" s="513"/>
      <c r="AF1045" s="513"/>
      <c r="AG1045" s="513"/>
      <c r="AH1045" s="513"/>
      <c r="AI1045" s="513"/>
      <c r="AJ1045" s="513"/>
      <c r="AK1045" s="513"/>
      <c r="AL1045" s="513"/>
      <c r="AM1045" s="513"/>
    </row>
    <row r="1046" ht="24.0" customHeight="1">
      <c r="A1046" s="516"/>
      <c r="B1046" s="513"/>
      <c r="C1046" s="513"/>
      <c r="D1046" s="513"/>
      <c r="E1046" s="516"/>
      <c r="F1046" s="516"/>
      <c r="G1046" s="516"/>
      <c r="H1046" s="516"/>
      <c r="I1046" s="513"/>
      <c r="J1046" s="513"/>
      <c r="K1046" s="513"/>
      <c r="L1046" s="513"/>
      <c r="M1046" s="513"/>
      <c r="N1046" s="513"/>
      <c r="O1046" s="513"/>
      <c r="P1046" s="513"/>
      <c r="Q1046" s="513"/>
      <c r="R1046" s="513"/>
      <c r="S1046" s="513"/>
      <c r="T1046" s="513"/>
      <c r="U1046" s="513"/>
      <c r="V1046" s="513"/>
      <c r="W1046" s="513"/>
      <c r="X1046" s="513"/>
      <c r="Y1046" s="513"/>
      <c r="Z1046" s="513"/>
      <c r="AA1046" s="513"/>
      <c r="AB1046" s="513"/>
      <c r="AC1046" s="513"/>
      <c r="AD1046" s="513"/>
      <c r="AE1046" s="513"/>
      <c r="AF1046" s="513"/>
      <c r="AG1046" s="513"/>
      <c r="AH1046" s="513"/>
      <c r="AI1046" s="513"/>
      <c r="AJ1046" s="513"/>
      <c r="AK1046" s="513"/>
      <c r="AL1046" s="513"/>
      <c r="AM1046" s="513"/>
    </row>
    <row r="1047" ht="24.0" customHeight="1">
      <c r="A1047" s="516"/>
      <c r="B1047" s="513"/>
      <c r="C1047" s="513"/>
      <c r="D1047" s="513"/>
      <c r="E1047" s="516"/>
      <c r="F1047" s="516"/>
      <c r="G1047" s="516"/>
      <c r="H1047" s="516"/>
      <c r="I1047" s="513"/>
      <c r="J1047" s="513"/>
      <c r="K1047" s="513"/>
      <c r="L1047" s="513"/>
      <c r="M1047" s="513"/>
      <c r="N1047" s="513"/>
      <c r="O1047" s="513"/>
      <c r="P1047" s="513"/>
      <c r="Q1047" s="513"/>
      <c r="R1047" s="513"/>
      <c r="S1047" s="513"/>
      <c r="T1047" s="513"/>
      <c r="U1047" s="513"/>
      <c r="V1047" s="513"/>
      <c r="W1047" s="513"/>
      <c r="X1047" s="513"/>
      <c r="Y1047" s="513"/>
      <c r="Z1047" s="513"/>
      <c r="AA1047" s="513"/>
      <c r="AB1047" s="513"/>
      <c r="AC1047" s="513"/>
      <c r="AD1047" s="513"/>
      <c r="AE1047" s="513"/>
      <c r="AF1047" s="513"/>
      <c r="AG1047" s="513"/>
      <c r="AH1047" s="513"/>
      <c r="AI1047" s="513"/>
      <c r="AJ1047" s="513"/>
      <c r="AK1047" s="513"/>
      <c r="AL1047" s="513"/>
      <c r="AM1047" s="513"/>
    </row>
  </sheetData>
  <mergeCells count="599">
    <mergeCell ref="H3:H4"/>
    <mergeCell ref="I3:N3"/>
    <mergeCell ref="O3:T3"/>
    <mergeCell ref="U3:Z3"/>
    <mergeCell ref="AA3:AF3"/>
    <mergeCell ref="AG3:AG4"/>
    <mergeCell ref="AL3:AL4"/>
    <mergeCell ref="AM3:AM4"/>
    <mergeCell ref="AL5:AL6"/>
    <mergeCell ref="AM5:AM6"/>
    <mergeCell ref="AL7:AL8"/>
    <mergeCell ref="AM7:AM8"/>
    <mergeCell ref="A1:AL1"/>
    <mergeCell ref="A2:AK2"/>
    <mergeCell ref="A3:A4"/>
    <mergeCell ref="B3:B4"/>
    <mergeCell ref="C3:C4"/>
    <mergeCell ref="D3:D4"/>
    <mergeCell ref="E3:E4"/>
    <mergeCell ref="AG7:AG8"/>
    <mergeCell ref="AG9:AG10"/>
    <mergeCell ref="AH9:AH10"/>
    <mergeCell ref="AI9:AI10"/>
    <mergeCell ref="AJ9:AJ10"/>
    <mergeCell ref="AK9:AK10"/>
    <mergeCell ref="AL9:AL10"/>
    <mergeCell ref="AM9:AM10"/>
    <mergeCell ref="AG11:AG12"/>
    <mergeCell ref="AH11:AH12"/>
    <mergeCell ref="AI11:AI12"/>
    <mergeCell ref="AJ11:AJ12"/>
    <mergeCell ref="AK11:AK12"/>
    <mergeCell ref="AL11:AL12"/>
    <mergeCell ref="AM11:AM12"/>
    <mergeCell ref="E17:E18"/>
    <mergeCell ref="F17:F18"/>
    <mergeCell ref="A15:A18"/>
    <mergeCell ref="B15:B18"/>
    <mergeCell ref="C15:C16"/>
    <mergeCell ref="D15:D16"/>
    <mergeCell ref="E15:E16"/>
    <mergeCell ref="F15:F16"/>
    <mergeCell ref="G15:G18"/>
    <mergeCell ref="F19:F20"/>
    <mergeCell ref="G19:G20"/>
    <mergeCell ref="C17:C18"/>
    <mergeCell ref="D17:D18"/>
    <mergeCell ref="A19:A20"/>
    <mergeCell ref="B19:B20"/>
    <mergeCell ref="C19:C20"/>
    <mergeCell ref="D19:D20"/>
    <mergeCell ref="E19:E20"/>
    <mergeCell ref="A21:A22"/>
    <mergeCell ref="B21:B22"/>
    <mergeCell ref="C21:C22"/>
    <mergeCell ref="D21:D22"/>
    <mergeCell ref="E21:E22"/>
    <mergeCell ref="F21:F22"/>
    <mergeCell ref="G21:G22"/>
    <mergeCell ref="A23:A24"/>
    <mergeCell ref="B23:B24"/>
    <mergeCell ref="C23:C24"/>
    <mergeCell ref="D23:D24"/>
    <mergeCell ref="E23:E24"/>
    <mergeCell ref="F23:F24"/>
    <mergeCell ref="G23:G24"/>
    <mergeCell ref="AG21:AG22"/>
    <mergeCell ref="AH21:AH22"/>
    <mergeCell ref="AI21:AI22"/>
    <mergeCell ref="AJ21:AJ22"/>
    <mergeCell ref="AK21:AK22"/>
    <mergeCell ref="AL21:AL22"/>
    <mergeCell ref="AM21:AM22"/>
    <mergeCell ref="AG23:AG24"/>
    <mergeCell ref="AH23:AH24"/>
    <mergeCell ref="AI23:AI24"/>
    <mergeCell ref="AJ23:AJ24"/>
    <mergeCell ref="AK23:AK24"/>
    <mergeCell ref="AL23:AL24"/>
    <mergeCell ref="AM23:AM24"/>
    <mergeCell ref="AG31:AG32"/>
    <mergeCell ref="AH31:AH32"/>
    <mergeCell ref="AI31:AI32"/>
    <mergeCell ref="AJ31:AJ32"/>
    <mergeCell ref="AK31:AK32"/>
    <mergeCell ref="AL31:AL32"/>
    <mergeCell ref="AM31:AM32"/>
    <mergeCell ref="AG35:AG36"/>
    <mergeCell ref="AH35:AH36"/>
    <mergeCell ref="AI35:AI36"/>
    <mergeCell ref="AJ35:AJ36"/>
    <mergeCell ref="AK35:AK36"/>
    <mergeCell ref="AL35:AL36"/>
    <mergeCell ref="AM35:AM36"/>
    <mergeCell ref="AG33:AG34"/>
    <mergeCell ref="AH33:AH34"/>
    <mergeCell ref="AI33:AI34"/>
    <mergeCell ref="AJ33:AJ34"/>
    <mergeCell ref="AK33:AK34"/>
    <mergeCell ref="AL33:AL34"/>
    <mergeCell ref="AM33:AM34"/>
    <mergeCell ref="A25:A26"/>
    <mergeCell ref="B25:B26"/>
    <mergeCell ref="C25:C26"/>
    <mergeCell ref="D25:D26"/>
    <mergeCell ref="E25:E26"/>
    <mergeCell ref="F25:F26"/>
    <mergeCell ref="G25:G26"/>
    <mergeCell ref="A27:A28"/>
    <mergeCell ref="B27:B28"/>
    <mergeCell ref="C27:C28"/>
    <mergeCell ref="D27:D28"/>
    <mergeCell ref="E27:E28"/>
    <mergeCell ref="F27:F28"/>
    <mergeCell ref="G27:G28"/>
    <mergeCell ref="A29:A30"/>
    <mergeCell ref="B29:B30"/>
    <mergeCell ref="C29:C30"/>
    <mergeCell ref="D29:D30"/>
    <mergeCell ref="E29:E30"/>
    <mergeCell ref="F29:F30"/>
    <mergeCell ref="G29:G30"/>
    <mergeCell ref="A31:A32"/>
    <mergeCell ref="B31:B32"/>
    <mergeCell ref="C31:C32"/>
    <mergeCell ref="D31:D32"/>
    <mergeCell ref="E31:E32"/>
    <mergeCell ref="F31:F32"/>
    <mergeCell ref="G31:G32"/>
    <mergeCell ref="A66:A67"/>
    <mergeCell ref="B66:B67"/>
    <mergeCell ref="C66:C67"/>
    <mergeCell ref="D66:D67"/>
    <mergeCell ref="E66:E67"/>
    <mergeCell ref="F66:F67"/>
    <mergeCell ref="G66:G67"/>
    <mergeCell ref="A68:A69"/>
    <mergeCell ref="B68:B69"/>
    <mergeCell ref="C68:C69"/>
    <mergeCell ref="D68:D69"/>
    <mergeCell ref="E68:E69"/>
    <mergeCell ref="F68:F69"/>
    <mergeCell ref="G68:G69"/>
    <mergeCell ref="A70:A71"/>
    <mergeCell ref="B70:B71"/>
    <mergeCell ref="C70:C71"/>
    <mergeCell ref="D70:D71"/>
    <mergeCell ref="E70:E71"/>
    <mergeCell ref="F70:F71"/>
    <mergeCell ref="G70:G71"/>
    <mergeCell ref="A72:A73"/>
    <mergeCell ref="B72:B73"/>
    <mergeCell ref="C72:C73"/>
    <mergeCell ref="D72:D73"/>
    <mergeCell ref="E72:E73"/>
    <mergeCell ref="F72:F73"/>
    <mergeCell ref="G72:G73"/>
    <mergeCell ref="A74:A75"/>
    <mergeCell ref="B74:B75"/>
    <mergeCell ref="C74:C75"/>
    <mergeCell ref="D74:D75"/>
    <mergeCell ref="E74:E75"/>
    <mergeCell ref="F74:F75"/>
    <mergeCell ref="G74:G75"/>
    <mergeCell ref="A76:A77"/>
    <mergeCell ref="B76:B77"/>
    <mergeCell ref="C76:C77"/>
    <mergeCell ref="D76:D77"/>
    <mergeCell ref="E76:E77"/>
    <mergeCell ref="F76:F77"/>
    <mergeCell ref="G76:G77"/>
    <mergeCell ref="A78:A79"/>
    <mergeCell ref="B78:B79"/>
    <mergeCell ref="C78:C79"/>
    <mergeCell ref="D78:D79"/>
    <mergeCell ref="E78:E79"/>
    <mergeCell ref="F78:F79"/>
    <mergeCell ref="G78:G79"/>
    <mergeCell ref="A80:A81"/>
    <mergeCell ref="B80:B81"/>
    <mergeCell ref="C80:C81"/>
    <mergeCell ref="D80:D81"/>
    <mergeCell ref="E80:E81"/>
    <mergeCell ref="F80:F81"/>
    <mergeCell ref="G80:G81"/>
    <mergeCell ref="A82:A83"/>
    <mergeCell ref="B82:B83"/>
    <mergeCell ref="C82:C83"/>
    <mergeCell ref="D82:D83"/>
    <mergeCell ref="E82:E83"/>
    <mergeCell ref="F82:F83"/>
    <mergeCell ref="G82:G83"/>
    <mergeCell ref="A84:A85"/>
    <mergeCell ref="B84:B85"/>
    <mergeCell ref="C84:C85"/>
    <mergeCell ref="D84:D85"/>
    <mergeCell ref="E84:E85"/>
    <mergeCell ref="F84:F85"/>
    <mergeCell ref="G84:G85"/>
    <mergeCell ref="A86:A87"/>
    <mergeCell ref="B86:B87"/>
    <mergeCell ref="C86:C87"/>
    <mergeCell ref="D86:D87"/>
    <mergeCell ref="E86:E87"/>
    <mergeCell ref="F86:F87"/>
    <mergeCell ref="G86:G87"/>
    <mergeCell ref="A88:A89"/>
    <mergeCell ref="B88:B89"/>
    <mergeCell ref="C88:C89"/>
    <mergeCell ref="D88:D89"/>
    <mergeCell ref="E88:E89"/>
    <mergeCell ref="F88:F89"/>
    <mergeCell ref="G88:G89"/>
    <mergeCell ref="F5:F6"/>
    <mergeCell ref="G5:G6"/>
    <mergeCell ref="F3:F4"/>
    <mergeCell ref="G3:G4"/>
    <mergeCell ref="A5:A6"/>
    <mergeCell ref="B5:B6"/>
    <mergeCell ref="C5:C6"/>
    <mergeCell ref="D5:D6"/>
    <mergeCell ref="E5:E6"/>
    <mergeCell ref="A7:A8"/>
    <mergeCell ref="B7:B8"/>
    <mergeCell ref="C7:C8"/>
    <mergeCell ref="D7:D8"/>
    <mergeCell ref="E7:E8"/>
    <mergeCell ref="F7:F8"/>
    <mergeCell ref="G7:G8"/>
    <mergeCell ref="A9:A10"/>
    <mergeCell ref="B9:B10"/>
    <mergeCell ref="C9:C10"/>
    <mergeCell ref="D9:D10"/>
    <mergeCell ref="E9:E10"/>
    <mergeCell ref="F9:F10"/>
    <mergeCell ref="G9:G10"/>
    <mergeCell ref="A11:A12"/>
    <mergeCell ref="B11:B12"/>
    <mergeCell ref="C11:C12"/>
    <mergeCell ref="D11:D12"/>
    <mergeCell ref="E11:E12"/>
    <mergeCell ref="F11:F12"/>
    <mergeCell ref="G11:G12"/>
    <mergeCell ref="A13:A14"/>
    <mergeCell ref="B13:B14"/>
    <mergeCell ref="C13:C14"/>
    <mergeCell ref="D13:D14"/>
    <mergeCell ref="E13:E14"/>
    <mergeCell ref="F13:F14"/>
    <mergeCell ref="G13:G14"/>
    <mergeCell ref="A90:A91"/>
    <mergeCell ref="B90:B91"/>
    <mergeCell ref="C90:C91"/>
    <mergeCell ref="D90:D91"/>
    <mergeCell ref="E90:E91"/>
    <mergeCell ref="F90:F91"/>
    <mergeCell ref="G90:G91"/>
    <mergeCell ref="A33:A34"/>
    <mergeCell ref="B33:B34"/>
    <mergeCell ref="C33:C34"/>
    <mergeCell ref="D33:D34"/>
    <mergeCell ref="E33:E34"/>
    <mergeCell ref="F33:F34"/>
    <mergeCell ref="G33:G34"/>
    <mergeCell ref="A35:A36"/>
    <mergeCell ref="B35:B36"/>
    <mergeCell ref="C35:C36"/>
    <mergeCell ref="D35:D36"/>
    <mergeCell ref="E35:E36"/>
    <mergeCell ref="F35:F36"/>
    <mergeCell ref="G35:G36"/>
    <mergeCell ref="A37:A38"/>
    <mergeCell ref="B37:B38"/>
    <mergeCell ref="C37:C38"/>
    <mergeCell ref="D37:D38"/>
    <mergeCell ref="E37:E38"/>
    <mergeCell ref="F37:F38"/>
    <mergeCell ref="G37:G38"/>
    <mergeCell ref="A39:A40"/>
    <mergeCell ref="B39:B40"/>
    <mergeCell ref="C39:C40"/>
    <mergeCell ref="D39:D40"/>
    <mergeCell ref="E39:E40"/>
    <mergeCell ref="F39:F40"/>
    <mergeCell ref="G39:G40"/>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50:A51"/>
    <mergeCell ref="B50:B51"/>
    <mergeCell ref="C50:C51"/>
    <mergeCell ref="D50:D51"/>
    <mergeCell ref="E50:E51"/>
    <mergeCell ref="F50:F51"/>
    <mergeCell ref="G50:G51"/>
    <mergeCell ref="A52:A53"/>
    <mergeCell ref="B52:B53"/>
    <mergeCell ref="C52:C53"/>
    <mergeCell ref="D52:D53"/>
    <mergeCell ref="E52:E53"/>
    <mergeCell ref="F52:F53"/>
    <mergeCell ref="G52:G53"/>
    <mergeCell ref="A54:A55"/>
    <mergeCell ref="B54:B55"/>
    <mergeCell ref="C54:C55"/>
    <mergeCell ref="D54:D55"/>
    <mergeCell ref="E54:E55"/>
    <mergeCell ref="F54:F55"/>
    <mergeCell ref="G54:G55"/>
    <mergeCell ref="A56:A57"/>
    <mergeCell ref="B56:B57"/>
    <mergeCell ref="C56:C57"/>
    <mergeCell ref="D56:D57"/>
    <mergeCell ref="E56:E57"/>
    <mergeCell ref="F56:F57"/>
    <mergeCell ref="G56:G57"/>
    <mergeCell ref="A58:A59"/>
    <mergeCell ref="B58:B59"/>
    <mergeCell ref="C58:C59"/>
    <mergeCell ref="D58:D59"/>
    <mergeCell ref="E58:E59"/>
    <mergeCell ref="F58:F59"/>
    <mergeCell ref="G58:G59"/>
    <mergeCell ref="A60:A61"/>
    <mergeCell ref="B60:B61"/>
    <mergeCell ref="C60:C61"/>
    <mergeCell ref="D60:D61"/>
    <mergeCell ref="E60:E61"/>
    <mergeCell ref="F60:F61"/>
    <mergeCell ref="G60:G61"/>
    <mergeCell ref="A62:A63"/>
    <mergeCell ref="B62:B63"/>
    <mergeCell ref="C62:C63"/>
    <mergeCell ref="D62:D63"/>
    <mergeCell ref="E62:E63"/>
    <mergeCell ref="F62:F63"/>
    <mergeCell ref="G62:G63"/>
    <mergeCell ref="A64:A65"/>
    <mergeCell ref="B64:B65"/>
    <mergeCell ref="C64:C65"/>
    <mergeCell ref="D64:D65"/>
    <mergeCell ref="E64:E65"/>
    <mergeCell ref="F64:F65"/>
    <mergeCell ref="G64:G65"/>
    <mergeCell ref="AG72:AG73"/>
    <mergeCell ref="AH72:AH73"/>
    <mergeCell ref="AI72:AI73"/>
    <mergeCell ref="AJ72:AJ73"/>
    <mergeCell ref="AK72:AK73"/>
    <mergeCell ref="AL72:AL73"/>
    <mergeCell ref="AM72:AM73"/>
    <mergeCell ref="AG74:AG75"/>
    <mergeCell ref="AH74:AH75"/>
    <mergeCell ref="AI74:AI75"/>
    <mergeCell ref="AJ74:AJ75"/>
    <mergeCell ref="AK74:AK75"/>
    <mergeCell ref="AL74:AL75"/>
    <mergeCell ref="AM74:AM75"/>
    <mergeCell ref="AG76:AG77"/>
    <mergeCell ref="AH76:AH77"/>
    <mergeCell ref="AI76:AI77"/>
    <mergeCell ref="AJ76:AJ77"/>
    <mergeCell ref="AK76:AK77"/>
    <mergeCell ref="AL76:AL77"/>
    <mergeCell ref="AM76:AM77"/>
    <mergeCell ref="AG78:AG79"/>
    <mergeCell ref="AH78:AH79"/>
    <mergeCell ref="AI78:AI79"/>
    <mergeCell ref="AJ78:AJ79"/>
    <mergeCell ref="AK78:AK79"/>
    <mergeCell ref="AL78:AL79"/>
    <mergeCell ref="AM78:AM79"/>
    <mergeCell ref="AG80:AG81"/>
    <mergeCell ref="AH80:AH81"/>
    <mergeCell ref="AI80:AI81"/>
    <mergeCell ref="AJ80:AJ81"/>
    <mergeCell ref="AK80:AK81"/>
    <mergeCell ref="AL80:AL81"/>
    <mergeCell ref="AM80:AM81"/>
    <mergeCell ref="AG82:AG83"/>
    <mergeCell ref="AH82:AH83"/>
    <mergeCell ref="AI82:AI83"/>
    <mergeCell ref="AJ82:AJ83"/>
    <mergeCell ref="AK82:AK83"/>
    <mergeCell ref="AL82:AL83"/>
    <mergeCell ref="AM82:AM83"/>
    <mergeCell ref="AG84:AG85"/>
    <mergeCell ref="AH84:AH85"/>
    <mergeCell ref="AI84:AI85"/>
    <mergeCell ref="AJ84:AJ85"/>
    <mergeCell ref="AK84:AK85"/>
    <mergeCell ref="AL84:AL85"/>
    <mergeCell ref="AM84:AM85"/>
    <mergeCell ref="AG86:AG87"/>
    <mergeCell ref="AH86:AH87"/>
    <mergeCell ref="AI86:AI87"/>
    <mergeCell ref="AJ86:AJ87"/>
    <mergeCell ref="AK86:AK87"/>
    <mergeCell ref="AL86:AL87"/>
    <mergeCell ref="AM86:AM87"/>
    <mergeCell ref="AG37:AG38"/>
    <mergeCell ref="AH37:AH38"/>
    <mergeCell ref="AI37:AI38"/>
    <mergeCell ref="AJ37:AJ38"/>
    <mergeCell ref="AK37:AK38"/>
    <mergeCell ref="AL37:AL38"/>
    <mergeCell ref="AM37:AM38"/>
    <mergeCell ref="AG39:AG40"/>
    <mergeCell ref="AH39:AH40"/>
    <mergeCell ref="AI39:AI40"/>
    <mergeCell ref="AJ39:AJ40"/>
    <mergeCell ref="AK39:AK40"/>
    <mergeCell ref="AL39:AL40"/>
    <mergeCell ref="AM39:AM40"/>
    <mergeCell ref="AG41:AG42"/>
    <mergeCell ref="AH41:AH42"/>
    <mergeCell ref="AI41:AI42"/>
    <mergeCell ref="AJ41:AJ42"/>
    <mergeCell ref="AK41:AK42"/>
    <mergeCell ref="AL41:AL42"/>
    <mergeCell ref="AM41:AM42"/>
    <mergeCell ref="AG43:AG44"/>
    <mergeCell ref="AH43:AH44"/>
    <mergeCell ref="AI43:AI44"/>
    <mergeCell ref="AJ43:AJ44"/>
    <mergeCell ref="AK43:AK44"/>
    <mergeCell ref="AL43:AL44"/>
    <mergeCell ref="AM43:AM44"/>
    <mergeCell ref="AG45:AG46"/>
    <mergeCell ref="AH45:AH46"/>
    <mergeCell ref="AI45:AI46"/>
    <mergeCell ref="AJ45:AJ46"/>
    <mergeCell ref="AK45:AK46"/>
    <mergeCell ref="AL45:AL46"/>
    <mergeCell ref="AM45:AM46"/>
    <mergeCell ref="AG50:AG51"/>
    <mergeCell ref="AH50:AH51"/>
    <mergeCell ref="AI50:AI51"/>
    <mergeCell ref="AJ50:AJ51"/>
    <mergeCell ref="AK50:AK51"/>
    <mergeCell ref="AL50:AL51"/>
    <mergeCell ref="AM50:AM51"/>
    <mergeCell ref="AG90:AG91"/>
    <mergeCell ref="AH90:AH91"/>
    <mergeCell ref="AI90:AI91"/>
    <mergeCell ref="AJ90:AJ91"/>
    <mergeCell ref="AK90:AK91"/>
    <mergeCell ref="AL90:AL91"/>
    <mergeCell ref="AM90:AM91"/>
    <mergeCell ref="AG88:AG89"/>
    <mergeCell ref="AH88:AH89"/>
    <mergeCell ref="AI88:AI89"/>
    <mergeCell ref="AJ88:AJ89"/>
    <mergeCell ref="AK88:AK89"/>
    <mergeCell ref="AL88:AL89"/>
    <mergeCell ref="AM88:AM89"/>
    <mergeCell ref="AG25:AG26"/>
    <mergeCell ref="AH25:AH26"/>
    <mergeCell ref="AI25:AI26"/>
    <mergeCell ref="AJ25:AJ26"/>
    <mergeCell ref="AK25:AK26"/>
    <mergeCell ref="AL25:AL26"/>
    <mergeCell ref="AM25:AM26"/>
    <mergeCell ref="AG27:AG28"/>
    <mergeCell ref="AH27:AH28"/>
    <mergeCell ref="AI27:AI28"/>
    <mergeCell ref="AJ27:AJ28"/>
    <mergeCell ref="AK27:AK28"/>
    <mergeCell ref="AL27:AL28"/>
    <mergeCell ref="AM27:AM28"/>
    <mergeCell ref="AJ3:AJ4"/>
    <mergeCell ref="AK3:AK4"/>
    <mergeCell ref="AJ5:AJ6"/>
    <mergeCell ref="AK5:AK6"/>
    <mergeCell ref="AJ7:AJ8"/>
    <mergeCell ref="AK7:AK8"/>
    <mergeCell ref="AH3:AH4"/>
    <mergeCell ref="AI3:AI4"/>
    <mergeCell ref="AG5:AG6"/>
    <mergeCell ref="AH5:AH6"/>
    <mergeCell ref="AI5:AI6"/>
    <mergeCell ref="AH7:AH8"/>
    <mergeCell ref="AI7:AI8"/>
    <mergeCell ref="AG13:AG14"/>
    <mergeCell ref="AH13:AH14"/>
    <mergeCell ref="AI13:AI14"/>
    <mergeCell ref="AJ13:AJ14"/>
    <mergeCell ref="AK13:AK14"/>
    <mergeCell ref="AL13:AL14"/>
    <mergeCell ref="AM13:AM14"/>
    <mergeCell ref="AG15:AG16"/>
    <mergeCell ref="AH15:AH16"/>
    <mergeCell ref="AI15:AI16"/>
    <mergeCell ref="AJ15:AJ16"/>
    <mergeCell ref="AK15:AK16"/>
    <mergeCell ref="AL15:AL16"/>
    <mergeCell ref="AM15:AM16"/>
    <mergeCell ref="AG17:AG18"/>
    <mergeCell ref="AH17:AH18"/>
    <mergeCell ref="AI17:AI18"/>
    <mergeCell ref="AJ17:AJ18"/>
    <mergeCell ref="AK17:AK18"/>
    <mergeCell ref="AL17:AL18"/>
    <mergeCell ref="AM17:AM18"/>
    <mergeCell ref="AG19:AG20"/>
    <mergeCell ref="AH19:AH20"/>
    <mergeCell ref="AI19:AI20"/>
    <mergeCell ref="AJ19:AJ20"/>
    <mergeCell ref="AK19:AK20"/>
    <mergeCell ref="AL19:AL20"/>
    <mergeCell ref="AM19:AM20"/>
    <mergeCell ref="AG29:AG30"/>
    <mergeCell ref="AH29:AH30"/>
    <mergeCell ref="AI29:AI30"/>
    <mergeCell ref="AJ29:AJ30"/>
    <mergeCell ref="AK29:AK30"/>
    <mergeCell ref="AL29:AL30"/>
    <mergeCell ref="AM29:AM30"/>
    <mergeCell ref="AG52:AG53"/>
    <mergeCell ref="AH52:AH53"/>
    <mergeCell ref="AI52:AI53"/>
    <mergeCell ref="AJ52:AJ53"/>
    <mergeCell ref="AK52:AK53"/>
    <mergeCell ref="AL52:AL53"/>
    <mergeCell ref="AM52:AM53"/>
    <mergeCell ref="AG54:AG55"/>
    <mergeCell ref="AH54:AH55"/>
    <mergeCell ref="AI54:AI55"/>
    <mergeCell ref="AJ54:AJ55"/>
    <mergeCell ref="AK54:AK55"/>
    <mergeCell ref="AL54:AL55"/>
    <mergeCell ref="AM54:AM55"/>
    <mergeCell ref="AG56:AG57"/>
    <mergeCell ref="AH56:AH57"/>
    <mergeCell ref="AI56:AI57"/>
    <mergeCell ref="AJ56:AJ57"/>
    <mergeCell ref="AK56:AK57"/>
    <mergeCell ref="AL56:AL57"/>
    <mergeCell ref="AM56:AM57"/>
    <mergeCell ref="AG58:AG59"/>
    <mergeCell ref="AH58:AH59"/>
    <mergeCell ref="AI58:AI59"/>
    <mergeCell ref="AJ58:AJ59"/>
    <mergeCell ref="AK58:AK59"/>
    <mergeCell ref="AL58:AL59"/>
    <mergeCell ref="AM58:AM59"/>
    <mergeCell ref="AG60:AG61"/>
    <mergeCell ref="AH60:AH61"/>
    <mergeCell ref="AI60:AI61"/>
    <mergeCell ref="AJ60:AJ61"/>
    <mergeCell ref="AK60:AK61"/>
    <mergeCell ref="AL60:AL61"/>
    <mergeCell ref="AM60:AM61"/>
    <mergeCell ref="AG62:AG63"/>
    <mergeCell ref="AH62:AH63"/>
    <mergeCell ref="AI62:AI63"/>
    <mergeCell ref="AJ62:AJ63"/>
    <mergeCell ref="AK62:AK63"/>
    <mergeCell ref="AL62:AL63"/>
    <mergeCell ref="AM62:AM63"/>
    <mergeCell ref="AG64:AG65"/>
    <mergeCell ref="AH64:AH65"/>
    <mergeCell ref="AI64:AI65"/>
    <mergeCell ref="AJ64:AJ65"/>
    <mergeCell ref="AK64:AK65"/>
    <mergeCell ref="AL64:AL65"/>
    <mergeCell ref="AM64:AM65"/>
    <mergeCell ref="AG66:AG67"/>
    <mergeCell ref="AH66:AH67"/>
    <mergeCell ref="AI66:AI67"/>
    <mergeCell ref="AJ66:AJ67"/>
    <mergeCell ref="AK66:AK67"/>
    <mergeCell ref="AL66:AL67"/>
    <mergeCell ref="AM66:AM67"/>
    <mergeCell ref="AG68:AG69"/>
    <mergeCell ref="AH68:AH69"/>
    <mergeCell ref="AI68:AI69"/>
    <mergeCell ref="AJ68:AJ69"/>
    <mergeCell ref="AK68:AK69"/>
    <mergeCell ref="AL68:AL69"/>
    <mergeCell ref="AM68:AM69"/>
    <mergeCell ref="AG70:AG71"/>
    <mergeCell ref="AH70:AH71"/>
    <mergeCell ref="AI70:AI71"/>
    <mergeCell ref="AJ70:AJ71"/>
    <mergeCell ref="AK70:AK71"/>
    <mergeCell ref="AL70:AL71"/>
    <mergeCell ref="AM70:AM71"/>
  </mergeCells>
  <dataValidations>
    <dataValidation type="list" allowBlank="1" showErrorMessage="1" sqref="AG5 AG7 AG9 AG11 AG13 AG15 AG17 AG19 AG21 AG23 AG25 AG27 AG29 AG31 AG33 AG35 AG37 AG39 AG41 AG43 AG45 AG50 AG52 AG54 AG56 AG58 AG60 AG62 AG64 AG66 AG68 AG70 AG72 AG74 AG76 AG78 AG80 AG82 AG84 AG86 AG88 AG90">
      <formula1>"ดำเนินการเสร็จสิ้น,อยู่ระหว่างการดำเนินงาน,ยังไม่ได้ดำเนินงาน"</formula1>
    </dataValidation>
  </dataValidations>
  <hyperlinks>
    <hyperlink r:id="rId1" ref="AH52"/>
  </hyperlinks>
  <printOptions horizontalCentered="1"/>
  <pageMargins bottom="0.35433070866141736" footer="0.0" header="0.0" left="0.31496062992125984" right="0.31496062992125984" top="0.35433070866141736"/>
  <pageSetup paperSize="9" scale="90" orientation="landscape"/>
  <drawing r:id="rId2"/>
  <tableParts count="1">
    <tablePart r:id="rId4"/>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11.0"/>
    <col customWidth="1" min="3" max="3" width="37.0"/>
    <col customWidth="1" min="4" max="4" width="26.14"/>
    <col customWidth="1" min="5" max="5" width="6.43"/>
    <col customWidth="1" min="6" max="9" width="21.0"/>
    <col customWidth="1" min="10" max="10" width="15.86"/>
    <col customWidth="1" min="11" max="11" width="22.0"/>
    <col customWidth="1" min="12" max="15" width="19.0"/>
    <col customWidth="1" min="16" max="16" width="15.86"/>
    <col customWidth="1" min="17" max="17" width="54.29"/>
    <col customWidth="1" min="18" max="18" width="18.43"/>
    <col customWidth="1" min="19" max="19" width="17.0"/>
    <col customWidth="1" min="20" max="20" width="17.14"/>
    <col customWidth="1" min="21" max="21" width="13.71"/>
    <col customWidth="1" min="22" max="22" width="10.0"/>
    <col customWidth="1" min="23" max="23" width="14.86"/>
    <col customWidth="1" min="24" max="24" width="15.43"/>
    <col customWidth="1" min="25" max="25" width="17.86"/>
    <col customWidth="1" min="26" max="26" width="19.14"/>
    <col customWidth="1" min="27" max="27" width="13.86"/>
    <col customWidth="1" min="28" max="28" width="10.0"/>
    <col customWidth="1" min="29" max="29" width="9.0"/>
    <col customWidth="1" min="30" max="30" width="15.0"/>
    <col customWidth="1" min="31" max="31" width="13.43"/>
    <col customWidth="1" min="32" max="32" width="17.29"/>
    <col customWidth="1" min="33" max="33" width="13.43"/>
    <col customWidth="1" min="34" max="35" width="10.86"/>
  </cols>
  <sheetData>
    <row r="1" ht="24.0" customHeight="1">
      <c r="A1" s="1312" t="s">
        <v>721</v>
      </c>
    </row>
    <row r="2" ht="30.0" customHeight="1">
      <c r="A2" s="526" t="s">
        <v>1</v>
      </c>
      <c r="B2" s="526" t="s">
        <v>2</v>
      </c>
      <c r="C2" s="526" t="s">
        <v>3</v>
      </c>
      <c r="D2" s="526" t="s">
        <v>4</v>
      </c>
      <c r="E2" s="526" t="s">
        <v>5</v>
      </c>
      <c r="F2" s="1313" t="s">
        <v>6</v>
      </c>
      <c r="G2" s="4"/>
      <c r="H2" s="4"/>
      <c r="I2" s="4"/>
      <c r="J2" s="4"/>
      <c r="K2" s="4"/>
      <c r="L2" s="1314" t="s">
        <v>7</v>
      </c>
      <c r="M2" s="4"/>
      <c r="N2" s="4"/>
      <c r="O2" s="4"/>
      <c r="P2" s="4"/>
      <c r="Q2" s="4"/>
      <c r="R2" s="1314" t="s">
        <v>8</v>
      </c>
      <c r="S2" s="4"/>
      <c r="T2" s="4"/>
      <c r="U2" s="4"/>
      <c r="V2" s="4"/>
      <c r="W2" s="4"/>
      <c r="X2" s="1315" t="s">
        <v>9</v>
      </c>
      <c r="Y2" s="4"/>
      <c r="Z2" s="4"/>
      <c r="AA2" s="4"/>
      <c r="AB2" s="4"/>
      <c r="AC2" s="6"/>
      <c r="AD2" s="526" t="s">
        <v>10</v>
      </c>
      <c r="AE2" s="526" t="s">
        <v>11</v>
      </c>
      <c r="AF2" s="526" t="s">
        <v>12</v>
      </c>
      <c r="AG2" s="527" t="s">
        <v>13</v>
      </c>
      <c r="AH2" s="526" t="s">
        <v>14</v>
      </c>
      <c r="AI2" s="1316"/>
    </row>
    <row r="3" ht="76.5" customHeight="1">
      <c r="A3" s="9"/>
      <c r="B3" s="9"/>
      <c r="C3" s="9"/>
      <c r="D3" s="9"/>
      <c r="E3" s="9"/>
      <c r="F3" s="531" t="s">
        <v>15</v>
      </c>
      <c r="G3" s="531" t="s">
        <v>16</v>
      </c>
      <c r="H3" s="531" t="s">
        <v>17</v>
      </c>
      <c r="I3" s="531" t="s">
        <v>18</v>
      </c>
      <c r="J3" s="531" t="s">
        <v>19</v>
      </c>
      <c r="K3" s="531" t="s">
        <v>20</v>
      </c>
      <c r="L3" s="531" t="s">
        <v>21</v>
      </c>
      <c r="M3" s="531" t="s">
        <v>22</v>
      </c>
      <c r="N3" s="531" t="s">
        <v>23</v>
      </c>
      <c r="O3" s="531" t="s">
        <v>18</v>
      </c>
      <c r="P3" s="531" t="s">
        <v>19</v>
      </c>
      <c r="Q3" s="531" t="s">
        <v>20</v>
      </c>
      <c r="R3" s="531" t="s">
        <v>24</v>
      </c>
      <c r="S3" s="531" t="s">
        <v>25</v>
      </c>
      <c r="T3" s="531" t="s">
        <v>26</v>
      </c>
      <c r="U3" s="531" t="s">
        <v>18</v>
      </c>
      <c r="V3" s="531" t="s">
        <v>19</v>
      </c>
      <c r="W3" s="531" t="s">
        <v>20</v>
      </c>
      <c r="X3" s="1317" t="s">
        <v>27</v>
      </c>
      <c r="Y3" s="1317" t="s">
        <v>28</v>
      </c>
      <c r="Z3" s="1317" t="s">
        <v>29</v>
      </c>
      <c r="AA3" s="1317" t="s">
        <v>18</v>
      </c>
      <c r="AB3" s="531" t="s">
        <v>19</v>
      </c>
      <c r="AC3" s="531" t="s">
        <v>20</v>
      </c>
      <c r="AD3" s="11"/>
      <c r="AE3" s="11"/>
      <c r="AF3" s="11"/>
      <c r="AG3" s="12"/>
      <c r="AH3" s="11"/>
      <c r="AI3" s="1318"/>
    </row>
    <row r="4" ht="24.0" customHeight="1">
      <c r="A4" s="1319">
        <v>1.0</v>
      </c>
      <c r="B4" s="553" t="s">
        <v>722</v>
      </c>
      <c r="C4" s="553" t="s">
        <v>723</v>
      </c>
      <c r="D4" s="1320">
        <v>2.5E7</v>
      </c>
      <c r="E4" s="558" t="s">
        <v>33</v>
      </c>
      <c r="F4" s="1321" t="s">
        <v>50</v>
      </c>
      <c r="G4" s="1321" t="s">
        <v>50</v>
      </c>
      <c r="H4" s="1321" t="s">
        <v>50</v>
      </c>
      <c r="I4" s="1321" t="s">
        <v>50</v>
      </c>
      <c r="J4" s="1322">
        <v>24746.0</v>
      </c>
      <c r="K4" s="1323"/>
      <c r="L4" s="1321" t="s">
        <v>50</v>
      </c>
      <c r="M4" s="1321" t="s">
        <v>50</v>
      </c>
      <c r="N4" s="1321" t="s">
        <v>50</v>
      </c>
      <c r="O4" s="1321" t="s">
        <v>50</v>
      </c>
      <c r="P4" s="1324"/>
      <c r="Q4" s="1324"/>
      <c r="R4" s="1321" t="s">
        <v>50</v>
      </c>
      <c r="S4" s="1321" t="s">
        <v>50</v>
      </c>
      <c r="T4" s="1321" t="s">
        <v>50</v>
      </c>
      <c r="U4" s="1321" t="s">
        <v>50</v>
      </c>
      <c r="V4" s="1324"/>
      <c r="W4" s="1324"/>
      <c r="X4" s="1325" t="s">
        <v>50</v>
      </c>
      <c r="Y4" s="1325" t="s">
        <v>50</v>
      </c>
      <c r="Z4" s="1325" t="s">
        <v>50</v>
      </c>
      <c r="AA4" s="1325" t="s">
        <v>50</v>
      </c>
      <c r="AB4" s="1324"/>
      <c r="AC4" s="1322">
        <v>25111.0</v>
      </c>
      <c r="AD4" s="1326" t="s">
        <v>621</v>
      </c>
      <c r="AE4" s="1326" t="s">
        <v>724</v>
      </c>
      <c r="AF4" s="567" t="s">
        <v>725</v>
      </c>
      <c r="AG4" s="567" t="s">
        <v>726</v>
      </c>
      <c r="AH4" s="567" t="s">
        <v>727</v>
      </c>
      <c r="AI4" s="1327" t="s">
        <v>728</v>
      </c>
    </row>
    <row r="5" ht="92.25" customHeight="1">
      <c r="A5" s="11"/>
      <c r="B5" s="11"/>
      <c r="C5" s="9"/>
      <c r="D5" s="9"/>
      <c r="E5" s="569" t="s">
        <v>42</v>
      </c>
      <c r="F5" s="569" t="s">
        <v>50</v>
      </c>
      <c r="G5" s="569" t="s">
        <v>50</v>
      </c>
      <c r="H5" s="569" t="s">
        <v>50</v>
      </c>
      <c r="I5" s="569" t="s">
        <v>50</v>
      </c>
      <c r="J5" s="609"/>
      <c r="K5" s="609"/>
      <c r="L5" s="569" t="s">
        <v>50</v>
      </c>
      <c r="M5" s="569" t="s">
        <v>50</v>
      </c>
      <c r="N5" s="569" t="s">
        <v>50</v>
      </c>
      <c r="O5" s="569" t="s">
        <v>50</v>
      </c>
      <c r="P5" s="575"/>
      <c r="Q5" s="575"/>
      <c r="R5" s="569" t="s">
        <v>50</v>
      </c>
      <c r="S5" s="569" t="s">
        <v>50</v>
      </c>
      <c r="T5" s="569" t="s">
        <v>50</v>
      </c>
      <c r="U5" s="569" t="s">
        <v>50</v>
      </c>
      <c r="V5" s="575"/>
      <c r="W5" s="575"/>
      <c r="X5" s="1328" t="s">
        <v>50</v>
      </c>
      <c r="Y5" s="1328" t="s">
        <v>50</v>
      </c>
      <c r="Z5" s="1328" t="s">
        <v>50</v>
      </c>
      <c r="AA5" s="1328" t="s">
        <v>50</v>
      </c>
      <c r="AB5" s="575"/>
      <c r="AC5" s="575"/>
      <c r="AD5" s="9"/>
      <c r="AE5" s="9"/>
      <c r="AF5" s="11"/>
      <c r="AG5" s="9"/>
      <c r="AH5" s="9"/>
      <c r="AI5" s="1316"/>
    </row>
    <row r="6" ht="45.0" customHeight="1">
      <c r="A6" s="11"/>
      <c r="B6" s="11"/>
      <c r="C6" s="553" t="s">
        <v>729</v>
      </c>
      <c r="D6" s="1320" t="s">
        <v>50</v>
      </c>
      <c r="E6" s="558" t="s">
        <v>33</v>
      </c>
      <c r="F6" s="1329" t="s">
        <v>50</v>
      </c>
      <c r="G6" s="1329" t="s">
        <v>50</v>
      </c>
      <c r="H6" s="1329" t="s">
        <v>50</v>
      </c>
      <c r="I6" s="1329" t="s">
        <v>50</v>
      </c>
      <c r="J6" s="1330">
        <v>24746.0</v>
      </c>
      <c r="K6" s="1331" t="s">
        <v>730</v>
      </c>
      <c r="L6" s="1332" t="s">
        <v>50</v>
      </c>
      <c r="M6" s="1332" t="s">
        <v>50</v>
      </c>
      <c r="N6" s="1332" t="s">
        <v>50</v>
      </c>
      <c r="O6" s="1332" t="s">
        <v>50</v>
      </c>
      <c r="P6" s="1330">
        <v>24746.0</v>
      </c>
      <c r="Q6" s="1331" t="s">
        <v>731</v>
      </c>
      <c r="R6" s="1333"/>
      <c r="S6" s="1334"/>
      <c r="T6" s="1334"/>
      <c r="U6" s="1335"/>
      <c r="V6" s="1336">
        <v>24746.0</v>
      </c>
      <c r="W6" s="637" t="s">
        <v>732</v>
      </c>
      <c r="X6" s="1337"/>
      <c r="Y6" s="1338"/>
      <c r="Z6" s="1338"/>
      <c r="AA6" s="1338"/>
      <c r="AB6" s="1335"/>
      <c r="AC6" s="1335"/>
      <c r="AD6" s="1339" t="s">
        <v>733</v>
      </c>
      <c r="AE6" s="1339" t="s">
        <v>734</v>
      </c>
      <c r="AF6" s="11"/>
      <c r="AG6" s="553" t="s">
        <v>726</v>
      </c>
      <c r="AH6" s="553" t="s">
        <v>727</v>
      </c>
      <c r="AI6" s="1340"/>
    </row>
    <row r="7" ht="94.5" customHeight="1">
      <c r="A7" s="11"/>
      <c r="B7" s="11"/>
      <c r="C7" s="9"/>
      <c r="D7" s="9"/>
      <c r="E7" s="569" t="s">
        <v>42</v>
      </c>
      <c r="F7" s="569" t="s">
        <v>50</v>
      </c>
      <c r="G7" s="569" t="s">
        <v>50</v>
      </c>
      <c r="H7" s="569" t="s">
        <v>50</v>
      </c>
      <c r="I7" s="569" t="s">
        <v>50</v>
      </c>
      <c r="J7" s="609"/>
      <c r="K7" s="609"/>
      <c r="L7" s="569" t="s">
        <v>50</v>
      </c>
      <c r="M7" s="569" t="s">
        <v>50</v>
      </c>
      <c r="N7" s="569" t="s">
        <v>50</v>
      </c>
      <c r="O7" s="569" t="s">
        <v>50</v>
      </c>
      <c r="P7" s="575"/>
      <c r="Q7" s="575"/>
      <c r="R7" s="575"/>
      <c r="S7" s="575"/>
      <c r="T7" s="575"/>
      <c r="U7" s="575"/>
      <c r="V7" s="575"/>
      <c r="W7" s="575"/>
      <c r="X7" s="1341"/>
      <c r="Y7" s="1342"/>
      <c r="Z7" s="1342"/>
      <c r="AA7" s="1342"/>
      <c r="AB7" s="575"/>
      <c r="AC7" s="575"/>
      <c r="AD7" s="9"/>
      <c r="AE7" s="9"/>
      <c r="AF7" s="11"/>
      <c r="AG7" s="9"/>
      <c r="AH7" s="9"/>
      <c r="AI7" s="1340"/>
    </row>
    <row r="8" ht="24.0" customHeight="1">
      <c r="A8" s="11"/>
      <c r="B8" s="11"/>
      <c r="C8" s="553" t="s">
        <v>735</v>
      </c>
      <c r="D8" s="1320"/>
      <c r="E8" s="558" t="s">
        <v>33</v>
      </c>
      <c r="F8" s="1343"/>
      <c r="G8" s="569" t="s">
        <v>50</v>
      </c>
      <c r="H8" s="1343"/>
      <c r="I8" s="1343"/>
      <c r="J8" s="1330">
        <v>24746.0</v>
      </c>
      <c r="K8" s="1344"/>
      <c r="L8" s="1335"/>
      <c r="M8" s="1335"/>
      <c r="N8" s="1335"/>
      <c r="O8" s="1335"/>
      <c r="P8" s="1335"/>
      <c r="Q8" s="1335"/>
      <c r="R8" s="1345" t="s">
        <v>50</v>
      </c>
      <c r="S8" s="1345" t="s">
        <v>50</v>
      </c>
      <c r="T8" s="1345" t="s">
        <v>50</v>
      </c>
      <c r="U8" s="1329" t="s">
        <v>50</v>
      </c>
      <c r="V8" s="1346"/>
      <c r="W8" s="1346"/>
      <c r="X8" s="1347" t="s">
        <v>50</v>
      </c>
      <c r="Y8" s="1347" t="s">
        <v>50</v>
      </c>
      <c r="Z8" s="1347" t="s">
        <v>50</v>
      </c>
      <c r="AA8" s="1347" t="s">
        <v>50</v>
      </c>
      <c r="AB8" s="1346"/>
      <c r="AC8" s="1346"/>
      <c r="AD8" s="1348" t="s">
        <v>736</v>
      </c>
      <c r="AE8" s="1349"/>
      <c r="AF8" s="11"/>
      <c r="AG8" s="1349"/>
      <c r="AH8" s="1349"/>
      <c r="AI8" s="1340"/>
    </row>
    <row r="9" ht="68.25" customHeight="1">
      <c r="A9" s="9"/>
      <c r="B9" s="9"/>
      <c r="C9" s="9"/>
      <c r="D9" s="9"/>
      <c r="E9" s="569" t="s">
        <v>42</v>
      </c>
      <c r="F9" s="574"/>
      <c r="G9" s="574"/>
      <c r="H9" s="574"/>
      <c r="I9" s="574"/>
      <c r="J9" s="609"/>
      <c r="K9" s="609"/>
      <c r="L9" s="575"/>
      <c r="M9" s="575"/>
      <c r="N9" s="575"/>
      <c r="O9" s="575"/>
      <c r="P9" s="575"/>
      <c r="Q9" s="575"/>
      <c r="R9" s="569" t="s">
        <v>50</v>
      </c>
      <c r="S9" s="569" t="s">
        <v>50</v>
      </c>
      <c r="T9" s="569" t="s">
        <v>50</v>
      </c>
      <c r="U9" s="569" t="s">
        <v>50</v>
      </c>
      <c r="V9" s="575"/>
      <c r="W9" s="575"/>
      <c r="X9" s="1328" t="s">
        <v>50</v>
      </c>
      <c r="Y9" s="1328" t="s">
        <v>50</v>
      </c>
      <c r="Z9" s="1328" t="s">
        <v>50</v>
      </c>
      <c r="AA9" s="1328" t="s">
        <v>50</v>
      </c>
      <c r="AB9" s="575"/>
      <c r="AC9" s="575"/>
      <c r="AD9" s="9"/>
      <c r="AE9" s="9"/>
      <c r="AF9" s="9"/>
      <c r="AG9" s="9"/>
      <c r="AH9" s="9"/>
      <c r="AI9" s="1340"/>
    </row>
    <row r="10" ht="24.0" customHeight="1">
      <c r="A10" s="1350">
        <v>2.0</v>
      </c>
      <c r="B10" s="553" t="s">
        <v>737</v>
      </c>
      <c r="C10" s="553" t="s">
        <v>738</v>
      </c>
      <c r="D10" s="1320">
        <v>4845900.0</v>
      </c>
      <c r="E10" s="558" t="s">
        <v>33</v>
      </c>
      <c r="F10" s="1329" t="s">
        <v>50</v>
      </c>
      <c r="G10" s="1329" t="s">
        <v>50</v>
      </c>
      <c r="H10" s="1329" t="s">
        <v>50</v>
      </c>
      <c r="I10" s="1329" t="s">
        <v>50</v>
      </c>
      <c r="J10" s="1330">
        <v>24746.0</v>
      </c>
      <c r="K10" s="1344"/>
      <c r="L10" s="1329" t="s">
        <v>50</v>
      </c>
      <c r="M10" s="1329" t="s">
        <v>50</v>
      </c>
      <c r="N10" s="1329" t="s">
        <v>50</v>
      </c>
      <c r="O10" s="1329" t="s">
        <v>50</v>
      </c>
      <c r="P10" s="1335"/>
      <c r="Q10" s="1335"/>
      <c r="R10" s="1329" t="s">
        <v>50</v>
      </c>
      <c r="S10" s="1329" t="s">
        <v>50</v>
      </c>
      <c r="T10" s="1329" t="s">
        <v>50</v>
      </c>
      <c r="U10" s="1329" t="s">
        <v>50</v>
      </c>
      <c r="V10" s="1335"/>
      <c r="W10" s="1335"/>
      <c r="X10" s="1347" t="s">
        <v>50</v>
      </c>
      <c r="Y10" s="1347" t="s">
        <v>50</v>
      </c>
      <c r="Z10" s="1347" t="s">
        <v>50</v>
      </c>
      <c r="AA10" s="1347" t="s">
        <v>50</v>
      </c>
      <c r="AB10" s="1335"/>
      <c r="AC10" s="1330">
        <v>25111.0</v>
      </c>
      <c r="AD10" s="1351" t="s">
        <v>621</v>
      </c>
      <c r="AE10" s="553" t="s">
        <v>739</v>
      </c>
      <c r="AF10" s="553" t="s">
        <v>740</v>
      </c>
      <c r="AG10" s="553" t="s">
        <v>726</v>
      </c>
      <c r="AH10" s="553" t="s">
        <v>727</v>
      </c>
      <c r="AI10" s="1327" t="s">
        <v>741</v>
      </c>
    </row>
    <row r="11" ht="132.0" customHeight="1">
      <c r="A11" s="11"/>
      <c r="B11" s="11"/>
      <c r="C11" s="9"/>
      <c r="D11" s="9"/>
      <c r="E11" s="569" t="s">
        <v>42</v>
      </c>
      <c r="F11" s="569" t="s">
        <v>50</v>
      </c>
      <c r="G11" s="569" t="s">
        <v>50</v>
      </c>
      <c r="H11" s="569" t="s">
        <v>50</v>
      </c>
      <c r="I11" s="569" t="s">
        <v>50</v>
      </c>
      <c r="J11" s="609"/>
      <c r="K11" s="609"/>
      <c r="L11" s="569" t="s">
        <v>50</v>
      </c>
      <c r="M11" s="569" t="s">
        <v>50</v>
      </c>
      <c r="N11" s="569" t="s">
        <v>50</v>
      </c>
      <c r="O11" s="569" t="s">
        <v>50</v>
      </c>
      <c r="P11" s="575"/>
      <c r="Q11" s="575"/>
      <c r="R11" s="569" t="s">
        <v>50</v>
      </c>
      <c r="S11" s="569" t="s">
        <v>50</v>
      </c>
      <c r="T11" s="569" t="s">
        <v>50</v>
      </c>
      <c r="U11" s="569" t="s">
        <v>50</v>
      </c>
      <c r="V11" s="575"/>
      <c r="W11" s="575"/>
      <c r="X11" s="1328" t="s">
        <v>50</v>
      </c>
      <c r="Y11" s="1328" t="s">
        <v>50</v>
      </c>
      <c r="Z11" s="1328" t="s">
        <v>50</v>
      </c>
      <c r="AA11" s="1328" t="s">
        <v>50</v>
      </c>
      <c r="AB11" s="575"/>
      <c r="AC11" s="575"/>
      <c r="AD11" s="9"/>
      <c r="AE11" s="9"/>
      <c r="AF11" s="11"/>
      <c r="AG11" s="9"/>
      <c r="AH11" s="9"/>
      <c r="AI11" s="1340"/>
    </row>
    <row r="12" ht="61.5" customHeight="1">
      <c r="A12" s="11"/>
      <c r="B12" s="11"/>
      <c r="C12" s="553" t="s">
        <v>742</v>
      </c>
      <c r="D12" s="1320" t="s">
        <v>50</v>
      </c>
      <c r="E12" s="558" t="s">
        <v>33</v>
      </c>
      <c r="F12" s="1329" t="s">
        <v>50</v>
      </c>
      <c r="G12" s="1329" t="s">
        <v>50</v>
      </c>
      <c r="H12" s="1329" t="s">
        <v>50</v>
      </c>
      <c r="I12" s="1329" t="s">
        <v>50</v>
      </c>
      <c r="J12" s="1330">
        <v>24746.0</v>
      </c>
      <c r="K12" s="1331" t="s">
        <v>730</v>
      </c>
      <c r="L12" s="1332" t="s">
        <v>50</v>
      </c>
      <c r="M12" s="1332" t="s">
        <v>50</v>
      </c>
      <c r="N12" s="1332" t="s">
        <v>50</v>
      </c>
      <c r="O12" s="1332" t="s">
        <v>50</v>
      </c>
      <c r="P12" s="1336">
        <v>24746.0</v>
      </c>
      <c r="Q12" s="1331" t="s">
        <v>731</v>
      </c>
      <c r="R12" s="1334"/>
      <c r="S12" s="1352"/>
      <c r="T12" s="1335"/>
      <c r="U12" s="1335"/>
      <c r="V12" s="1336">
        <v>24746.0</v>
      </c>
      <c r="W12" s="1353">
        <v>24986.0</v>
      </c>
      <c r="X12" s="1337"/>
      <c r="Y12" s="1338"/>
      <c r="Z12" s="1338"/>
      <c r="AA12" s="1338"/>
      <c r="AB12" s="1335"/>
      <c r="AC12" s="1335"/>
      <c r="AD12" s="1339" t="s">
        <v>733</v>
      </c>
      <c r="AE12" s="1339" t="s">
        <v>734</v>
      </c>
      <c r="AF12" s="11"/>
      <c r="AG12" s="553" t="s">
        <v>726</v>
      </c>
      <c r="AH12" s="553" t="s">
        <v>727</v>
      </c>
      <c r="AI12" s="1340"/>
    </row>
    <row r="13" ht="102.75" customHeight="1">
      <c r="A13" s="11"/>
      <c r="B13" s="11"/>
      <c r="C13" s="9"/>
      <c r="D13" s="9"/>
      <c r="E13" s="569" t="s">
        <v>42</v>
      </c>
      <c r="F13" s="569" t="s">
        <v>50</v>
      </c>
      <c r="G13" s="569" t="s">
        <v>50</v>
      </c>
      <c r="H13" s="569" t="s">
        <v>50</v>
      </c>
      <c r="I13" s="569" t="s">
        <v>50</v>
      </c>
      <c r="J13" s="609"/>
      <c r="K13" s="609"/>
      <c r="L13" s="569" t="s">
        <v>50</v>
      </c>
      <c r="M13" s="569" t="s">
        <v>50</v>
      </c>
      <c r="N13" s="569" t="s">
        <v>50</v>
      </c>
      <c r="O13" s="569" t="s">
        <v>50</v>
      </c>
      <c r="P13" s="575"/>
      <c r="Q13" s="575"/>
      <c r="R13" s="575"/>
      <c r="S13" s="575"/>
      <c r="T13" s="575"/>
      <c r="U13" s="575"/>
      <c r="V13" s="575"/>
      <c r="W13" s="575"/>
      <c r="X13" s="1341"/>
      <c r="Y13" s="1342"/>
      <c r="Z13" s="1342"/>
      <c r="AA13" s="1342"/>
      <c r="AB13" s="575"/>
      <c r="AC13" s="575"/>
      <c r="AD13" s="9"/>
      <c r="AE13" s="9"/>
      <c r="AF13" s="11"/>
      <c r="AG13" s="9"/>
      <c r="AH13" s="9"/>
      <c r="AI13" s="1340"/>
    </row>
    <row r="14" ht="24.0" customHeight="1">
      <c r="A14" s="11"/>
      <c r="B14" s="11"/>
      <c r="C14" s="553" t="s">
        <v>743</v>
      </c>
      <c r="D14" s="1320"/>
      <c r="E14" s="558" t="s">
        <v>33</v>
      </c>
      <c r="F14" s="1343"/>
      <c r="G14" s="1343"/>
      <c r="H14" s="1343"/>
      <c r="I14" s="1343"/>
      <c r="J14" s="1330">
        <v>24746.0</v>
      </c>
      <c r="K14" s="638"/>
      <c r="L14" s="1335"/>
      <c r="M14" s="1335"/>
      <c r="N14" s="1335"/>
      <c r="O14" s="1335"/>
      <c r="P14" s="1335"/>
      <c r="Q14" s="1335"/>
      <c r="R14" s="1329" t="s">
        <v>50</v>
      </c>
      <c r="S14" s="1329" t="s">
        <v>50</v>
      </c>
      <c r="T14" s="1329" t="s">
        <v>50</v>
      </c>
      <c r="U14" s="1329" t="s">
        <v>50</v>
      </c>
      <c r="V14" s="1335"/>
      <c r="W14" s="1335"/>
      <c r="X14" s="1347" t="s">
        <v>50</v>
      </c>
      <c r="Y14" s="1347" t="s">
        <v>50</v>
      </c>
      <c r="Z14" s="1347" t="s">
        <v>50</v>
      </c>
      <c r="AA14" s="1347" t="s">
        <v>50</v>
      </c>
      <c r="AB14" s="1335"/>
      <c r="AC14" s="1330">
        <v>25111.0</v>
      </c>
      <c r="AD14" s="1348" t="s">
        <v>744</v>
      </c>
      <c r="AE14" s="553" t="s">
        <v>745</v>
      </c>
      <c r="AF14" s="11"/>
      <c r="AG14" s="604"/>
      <c r="AH14" s="604"/>
      <c r="AI14" s="1340"/>
    </row>
    <row r="15" ht="81.75" customHeight="1">
      <c r="A15" s="9"/>
      <c r="B15" s="9"/>
      <c r="C15" s="9"/>
      <c r="D15" s="9"/>
      <c r="E15" s="569" t="s">
        <v>42</v>
      </c>
      <c r="F15" s="574"/>
      <c r="G15" s="574"/>
      <c r="H15" s="574"/>
      <c r="I15" s="574"/>
      <c r="J15" s="609"/>
      <c r="K15" s="609"/>
      <c r="L15" s="575"/>
      <c r="M15" s="575"/>
      <c r="N15" s="575"/>
      <c r="O15" s="575"/>
      <c r="P15" s="575"/>
      <c r="Q15" s="575"/>
      <c r="R15" s="569" t="s">
        <v>50</v>
      </c>
      <c r="S15" s="569" t="s">
        <v>50</v>
      </c>
      <c r="T15" s="569" t="s">
        <v>50</v>
      </c>
      <c r="U15" s="569" t="s">
        <v>50</v>
      </c>
      <c r="V15" s="575"/>
      <c r="W15" s="575"/>
      <c r="X15" s="1328" t="s">
        <v>50</v>
      </c>
      <c r="Y15" s="1328" t="s">
        <v>50</v>
      </c>
      <c r="Z15" s="1328" t="s">
        <v>50</v>
      </c>
      <c r="AA15" s="1328" t="s">
        <v>50</v>
      </c>
      <c r="AB15" s="575"/>
      <c r="AC15" s="575"/>
      <c r="AD15" s="9"/>
      <c r="AE15" s="9"/>
      <c r="AF15" s="9"/>
      <c r="AG15" s="9"/>
      <c r="AH15" s="9"/>
      <c r="AI15" s="1340"/>
    </row>
    <row r="16" ht="24.0" customHeight="1">
      <c r="A16" s="1350">
        <v>3.0</v>
      </c>
      <c r="B16" s="553" t="s">
        <v>746</v>
      </c>
      <c r="C16" s="553" t="s">
        <v>747</v>
      </c>
      <c r="D16" s="1320">
        <v>5000000.0</v>
      </c>
      <c r="E16" s="558" t="s">
        <v>33</v>
      </c>
      <c r="F16" s="1329" t="s">
        <v>50</v>
      </c>
      <c r="G16" s="1329" t="s">
        <v>50</v>
      </c>
      <c r="H16" s="1329" t="s">
        <v>50</v>
      </c>
      <c r="I16" s="1329" t="s">
        <v>50</v>
      </c>
      <c r="J16" s="1330">
        <v>24746.0</v>
      </c>
      <c r="K16" s="1344"/>
      <c r="L16" s="1329" t="s">
        <v>50</v>
      </c>
      <c r="M16" s="1329" t="s">
        <v>50</v>
      </c>
      <c r="N16" s="1329" t="s">
        <v>50</v>
      </c>
      <c r="O16" s="1329" t="s">
        <v>50</v>
      </c>
      <c r="P16" s="1335"/>
      <c r="Q16" s="1335"/>
      <c r="R16" s="1329" t="s">
        <v>50</v>
      </c>
      <c r="S16" s="1329" t="s">
        <v>50</v>
      </c>
      <c r="T16" s="1329" t="s">
        <v>50</v>
      </c>
      <c r="U16" s="1329" t="s">
        <v>50</v>
      </c>
      <c r="V16" s="1335"/>
      <c r="W16" s="1335"/>
      <c r="X16" s="1347" t="s">
        <v>50</v>
      </c>
      <c r="Y16" s="1347" t="s">
        <v>50</v>
      </c>
      <c r="Z16" s="1347" t="s">
        <v>50</v>
      </c>
      <c r="AA16" s="1347" t="s">
        <v>50</v>
      </c>
      <c r="AB16" s="1335"/>
      <c r="AC16" s="1354">
        <v>25111.0</v>
      </c>
      <c r="AD16" s="553" t="s">
        <v>621</v>
      </c>
      <c r="AE16" s="553" t="s">
        <v>748</v>
      </c>
      <c r="AF16" s="553" t="s">
        <v>749</v>
      </c>
      <c r="AG16" s="553" t="s">
        <v>726</v>
      </c>
      <c r="AH16" s="553" t="s">
        <v>727</v>
      </c>
      <c r="AI16" s="1327" t="s">
        <v>750</v>
      </c>
    </row>
    <row r="17" ht="90.75" customHeight="1">
      <c r="A17" s="11"/>
      <c r="B17" s="11"/>
      <c r="C17" s="9"/>
      <c r="D17" s="9"/>
      <c r="E17" s="569" t="s">
        <v>42</v>
      </c>
      <c r="F17" s="569" t="s">
        <v>50</v>
      </c>
      <c r="G17" s="569" t="s">
        <v>50</v>
      </c>
      <c r="H17" s="569" t="s">
        <v>50</v>
      </c>
      <c r="I17" s="569" t="s">
        <v>50</v>
      </c>
      <c r="J17" s="609"/>
      <c r="K17" s="609"/>
      <c r="L17" s="569" t="s">
        <v>50</v>
      </c>
      <c r="M17" s="569" t="s">
        <v>50</v>
      </c>
      <c r="N17" s="569" t="s">
        <v>50</v>
      </c>
      <c r="O17" s="569" t="s">
        <v>50</v>
      </c>
      <c r="P17" s="575"/>
      <c r="Q17" s="575"/>
      <c r="R17" s="569" t="s">
        <v>50</v>
      </c>
      <c r="S17" s="569" t="s">
        <v>50</v>
      </c>
      <c r="T17" s="569" t="s">
        <v>50</v>
      </c>
      <c r="U17" s="569" t="s">
        <v>50</v>
      </c>
      <c r="V17" s="575"/>
      <c r="W17" s="575"/>
      <c r="X17" s="1328" t="s">
        <v>50</v>
      </c>
      <c r="Y17" s="1328" t="s">
        <v>50</v>
      </c>
      <c r="Z17" s="1328" t="s">
        <v>50</v>
      </c>
      <c r="AA17" s="1328" t="s">
        <v>50</v>
      </c>
      <c r="AB17" s="575"/>
      <c r="AC17" s="1355"/>
      <c r="AD17" s="9"/>
      <c r="AE17" s="9"/>
      <c r="AF17" s="11"/>
      <c r="AG17" s="9"/>
      <c r="AH17" s="9"/>
      <c r="AI17" s="1340"/>
    </row>
    <row r="18" ht="48.0" customHeight="1">
      <c r="A18" s="11"/>
      <c r="B18" s="11"/>
      <c r="C18" s="553" t="s">
        <v>751</v>
      </c>
      <c r="D18" s="1356" t="s">
        <v>50</v>
      </c>
      <c r="E18" s="558" t="s">
        <v>33</v>
      </c>
      <c r="F18" s="1329" t="s">
        <v>50</v>
      </c>
      <c r="G18" s="1329" t="s">
        <v>50</v>
      </c>
      <c r="H18" s="1329" t="s">
        <v>50</v>
      </c>
      <c r="I18" s="1329" t="s">
        <v>50</v>
      </c>
      <c r="J18" s="1330">
        <v>24746.0</v>
      </c>
      <c r="K18" s="1331" t="s">
        <v>752</v>
      </c>
      <c r="L18" s="1329" t="s">
        <v>50</v>
      </c>
      <c r="M18" s="1357" t="s">
        <v>50</v>
      </c>
      <c r="N18" s="1345" t="s">
        <v>50</v>
      </c>
      <c r="O18" s="1345" t="s">
        <v>50</v>
      </c>
      <c r="P18" s="566"/>
      <c r="Q18" s="566"/>
      <c r="R18" s="1335"/>
      <c r="S18" s="1335"/>
      <c r="T18" s="1335"/>
      <c r="U18" s="1335"/>
      <c r="V18" s="1335"/>
      <c r="W18" s="1335"/>
      <c r="X18" s="1337"/>
      <c r="Y18" s="1338"/>
      <c r="Z18" s="1338"/>
      <c r="AA18" s="1338"/>
      <c r="AB18" s="1335"/>
      <c r="AC18" s="1358"/>
      <c r="AD18" s="1339" t="s">
        <v>733</v>
      </c>
      <c r="AE18" s="1339" t="s">
        <v>734</v>
      </c>
      <c r="AF18" s="11"/>
      <c r="AG18" s="553" t="s">
        <v>726</v>
      </c>
      <c r="AH18" s="553" t="s">
        <v>727</v>
      </c>
      <c r="AI18" s="1340"/>
    </row>
    <row r="19" ht="96.0" customHeight="1">
      <c r="A19" s="11"/>
      <c r="B19" s="11"/>
      <c r="C19" s="9"/>
      <c r="D19" s="9"/>
      <c r="E19" s="569" t="s">
        <v>42</v>
      </c>
      <c r="F19" s="569" t="s">
        <v>50</v>
      </c>
      <c r="G19" s="569" t="s">
        <v>50</v>
      </c>
      <c r="H19" s="569" t="s">
        <v>50</v>
      </c>
      <c r="I19" s="569" t="s">
        <v>50</v>
      </c>
      <c r="J19" s="609"/>
      <c r="K19" s="609"/>
      <c r="L19" s="569" t="s">
        <v>50</v>
      </c>
      <c r="M19" s="569" t="s">
        <v>50</v>
      </c>
      <c r="N19" s="569" t="s">
        <v>50</v>
      </c>
      <c r="O19" s="569" t="s">
        <v>50</v>
      </c>
      <c r="P19" s="575"/>
      <c r="Q19" s="575"/>
      <c r="R19" s="575"/>
      <c r="S19" s="575"/>
      <c r="T19" s="575"/>
      <c r="U19" s="575"/>
      <c r="V19" s="575"/>
      <c r="W19" s="575"/>
      <c r="X19" s="1341"/>
      <c r="Y19" s="1342"/>
      <c r="Z19" s="1342"/>
      <c r="AA19" s="1342"/>
      <c r="AB19" s="575"/>
      <c r="AC19" s="1355"/>
      <c r="AD19" s="9"/>
      <c r="AE19" s="9"/>
      <c r="AF19" s="11"/>
      <c r="AG19" s="9"/>
      <c r="AH19" s="9"/>
      <c r="AI19" s="1340"/>
    </row>
    <row r="20" ht="24.0" customHeight="1">
      <c r="A20" s="11"/>
      <c r="B20" s="11"/>
      <c r="C20" s="553" t="s">
        <v>753</v>
      </c>
      <c r="D20" s="1320"/>
      <c r="E20" s="558" t="s">
        <v>33</v>
      </c>
      <c r="F20" s="1343"/>
      <c r="G20" s="1343"/>
      <c r="H20" s="1343"/>
      <c r="I20" s="1343"/>
      <c r="J20" s="638"/>
      <c r="K20" s="638"/>
      <c r="L20" s="1335"/>
      <c r="M20" s="1335"/>
      <c r="N20" s="1329" t="s">
        <v>50</v>
      </c>
      <c r="O20" s="1329" t="s">
        <v>50</v>
      </c>
      <c r="P20" s="619"/>
      <c r="Q20" s="1335"/>
      <c r="R20" s="1329" t="s">
        <v>50</v>
      </c>
      <c r="S20" s="1329" t="s">
        <v>50</v>
      </c>
      <c r="T20" s="1329" t="s">
        <v>50</v>
      </c>
      <c r="U20" s="1329" t="s">
        <v>50</v>
      </c>
      <c r="V20" s="566"/>
      <c r="W20" s="566"/>
      <c r="X20" s="1347" t="s">
        <v>50</v>
      </c>
      <c r="Y20" s="1347" t="s">
        <v>50</v>
      </c>
      <c r="Z20" s="1347" t="s">
        <v>50</v>
      </c>
      <c r="AA20" s="1347" t="s">
        <v>50</v>
      </c>
      <c r="AB20" s="566"/>
      <c r="AC20" s="1354">
        <v>25111.0</v>
      </c>
      <c r="AD20" s="1339" t="s">
        <v>733</v>
      </c>
      <c r="AE20" s="1339" t="s">
        <v>754</v>
      </c>
      <c r="AF20" s="11"/>
      <c r="AG20" s="604"/>
      <c r="AH20" s="604"/>
      <c r="AI20" s="1340"/>
    </row>
    <row r="21" ht="150.0" customHeight="1">
      <c r="A21" s="9"/>
      <c r="B21" s="9"/>
      <c r="C21" s="9"/>
      <c r="D21" s="9"/>
      <c r="E21" s="558" t="s">
        <v>42</v>
      </c>
      <c r="F21" s="1343"/>
      <c r="G21" s="1343"/>
      <c r="H21" s="1343"/>
      <c r="I21" s="1343"/>
      <c r="J21" s="638"/>
      <c r="K21" s="638"/>
      <c r="L21" s="1335"/>
      <c r="M21" s="1335"/>
      <c r="N21" s="1329" t="s">
        <v>50</v>
      </c>
      <c r="O21" s="1329" t="s">
        <v>50</v>
      </c>
      <c r="P21" s="619"/>
      <c r="Q21" s="1335"/>
      <c r="R21" s="1329" t="s">
        <v>50</v>
      </c>
      <c r="S21" s="1329" t="s">
        <v>50</v>
      </c>
      <c r="T21" s="1329" t="s">
        <v>50</v>
      </c>
      <c r="U21" s="1329" t="s">
        <v>50</v>
      </c>
      <c r="V21" s="566"/>
      <c r="W21" s="566"/>
      <c r="X21" s="1347" t="s">
        <v>50</v>
      </c>
      <c r="Y21" s="1347" t="s">
        <v>50</v>
      </c>
      <c r="Z21" s="1347" t="s">
        <v>50</v>
      </c>
      <c r="AA21" s="1347" t="s">
        <v>50</v>
      </c>
      <c r="AB21" s="566"/>
      <c r="AC21" s="1359"/>
      <c r="AD21" s="9"/>
      <c r="AE21" s="9"/>
      <c r="AF21" s="9"/>
      <c r="AG21" s="9"/>
      <c r="AH21" s="9"/>
      <c r="AI21" s="1340"/>
    </row>
    <row r="22" ht="131.25" customHeight="1">
      <c r="A22" s="1350">
        <v>4.0</v>
      </c>
      <c r="B22" s="553" t="s">
        <v>755</v>
      </c>
      <c r="C22" s="553" t="s">
        <v>756</v>
      </c>
      <c r="D22" s="1320">
        <v>72100.0</v>
      </c>
      <c r="E22" s="558" t="s">
        <v>33</v>
      </c>
      <c r="F22" s="1343"/>
      <c r="G22" s="1343"/>
      <c r="H22" s="1343"/>
      <c r="I22" s="1343"/>
      <c r="J22" s="1330">
        <v>24777.0</v>
      </c>
      <c r="K22" s="637" t="s">
        <v>757</v>
      </c>
      <c r="L22" s="1335"/>
      <c r="M22" s="1335"/>
      <c r="N22" s="1335"/>
      <c r="O22" s="1335"/>
      <c r="P22" s="1330">
        <v>24929.0</v>
      </c>
      <c r="Q22" s="560" t="s">
        <v>758</v>
      </c>
      <c r="R22" s="1329" t="s">
        <v>50</v>
      </c>
      <c r="S22" s="1335"/>
      <c r="T22" s="1335"/>
      <c r="U22" s="1329" t="s">
        <v>50</v>
      </c>
      <c r="V22" s="1335"/>
      <c r="W22" s="1335"/>
      <c r="X22" s="1337"/>
      <c r="Y22" s="1360" t="s">
        <v>759</v>
      </c>
      <c r="Z22" s="1338"/>
      <c r="AA22" s="1338"/>
      <c r="AB22" s="1335"/>
      <c r="AC22" s="1358"/>
      <c r="AD22" s="1361" t="s">
        <v>760</v>
      </c>
      <c r="AE22" s="553"/>
      <c r="AF22" s="553" t="s">
        <v>761</v>
      </c>
      <c r="AG22" s="553" t="s">
        <v>762</v>
      </c>
      <c r="AH22" s="553" t="s">
        <v>763</v>
      </c>
      <c r="AI22" s="1327" t="s">
        <v>728</v>
      </c>
    </row>
    <row r="23" ht="212.25" customHeight="1">
      <c r="A23" s="9"/>
      <c r="B23" s="9"/>
      <c r="C23" s="9"/>
      <c r="D23" s="9"/>
      <c r="E23" s="569" t="s">
        <v>42</v>
      </c>
      <c r="F23" s="574"/>
      <c r="G23" s="574"/>
      <c r="H23" s="574"/>
      <c r="I23" s="574"/>
      <c r="J23" s="609"/>
      <c r="K23" s="609"/>
      <c r="L23" s="575"/>
      <c r="M23" s="575"/>
      <c r="N23" s="575"/>
      <c r="O23" s="575"/>
      <c r="P23" s="575"/>
      <c r="Q23" s="575"/>
      <c r="R23" s="569" t="s">
        <v>50</v>
      </c>
      <c r="S23" s="575"/>
      <c r="T23" s="575"/>
      <c r="U23" s="569" t="s">
        <v>50</v>
      </c>
      <c r="V23" s="575"/>
      <c r="W23" s="575"/>
      <c r="X23" s="1341"/>
      <c r="Y23" s="1362" t="s">
        <v>759</v>
      </c>
      <c r="Z23" s="1342"/>
      <c r="AA23" s="1342"/>
      <c r="AB23" s="575"/>
      <c r="AC23" s="1355"/>
      <c r="AD23" s="9"/>
      <c r="AE23" s="9"/>
      <c r="AF23" s="9"/>
      <c r="AG23" s="9"/>
      <c r="AH23" s="9"/>
      <c r="AI23" s="1340"/>
    </row>
    <row r="24" ht="87.75" customHeight="1">
      <c r="A24" s="1350">
        <v>5.0</v>
      </c>
      <c r="B24" s="553" t="s">
        <v>764</v>
      </c>
      <c r="C24" s="553" t="s">
        <v>765</v>
      </c>
      <c r="D24" s="1320">
        <v>108000.0</v>
      </c>
      <c r="E24" s="558" t="s">
        <v>33</v>
      </c>
      <c r="F24" s="1343"/>
      <c r="G24" s="1343"/>
      <c r="H24" s="1343"/>
      <c r="I24" s="1343"/>
      <c r="J24" s="1344"/>
      <c r="K24" s="1344"/>
      <c r="L24" s="1346"/>
      <c r="M24" s="1346"/>
      <c r="N24" s="1329" t="s">
        <v>50</v>
      </c>
      <c r="O24" s="1329" t="s">
        <v>50</v>
      </c>
      <c r="P24" s="1363">
        <v>24898.0</v>
      </c>
      <c r="Q24" s="1364"/>
      <c r="R24" s="1365" t="s">
        <v>50</v>
      </c>
      <c r="T24" s="1332" t="s">
        <v>50</v>
      </c>
      <c r="U24" s="1332" t="s">
        <v>50</v>
      </c>
      <c r="V24" s="1363">
        <v>24898.0</v>
      </c>
      <c r="W24" s="553" t="s">
        <v>766</v>
      </c>
      <c r="X24" s="1366" t="s">
        <v>50</v>
      </c>
      <c r="Y24" s="1366" t="s">
        <v>50</v>
      </c>
      <c r="Z24" s="1366" t="s">
        <v>50</v>
      </c>
      <c r="AA24" s="1366" t="s">
        <v>50</v>
      </c>
      <c r="AB24" s="1335"/>
      <c r="AC24" s="1354">
        <v>25111.0</v>
      </c>
      <c r="AD24" s="1339" t="s">
        <v>733</v>
      </c>
      <c r="AE24" s="553" t="s">
        <v>767</v>
      </c>
      <c r="AF24" s="553" t="s">
        <v>768</v>
      </c>
      <c r="AG24" s="553" t="s">
        <v>769</v>
      </c>
      <c r="AH24" s="553" t="s">
        <v>770</v>
      </c>
      <c r="AI24" s="1327" t="s">
        <v>771</v>
      </c>
    </row>
    <row r="25" ht="162.0" customHeight="1">
      <c r="A25" s="9"/>
      <c r="B25" s="9"/>
      <c r="C25" s="9"/>
      <c r="D25" s="9"/>
      <c r="E25" s="569" t="s">
        <v>42</v>
      </c>
      <c r="F25" s="574"/>
      <c r="G25" s="574"/>
      <c r="H25" s="574"/>
      <c r="I25" s="574"/>
      <c r="J25" s="609"/>
      <c r="K25" s="609"/>
      <c r="L25" s="575"/>
      <c r="M25" s="575"/>
      <c r="N25" s="569" t="s">
        <v>50</v>
      </c>
      <c r="O25" s="569" t="s">
        <v>50</v>
      </c>
      <c r="P25" s="112"/>
      <c r="Q25" s="575"/>
      <c r="R25" s="569" t="s">
        <v>50</v>
      </c>
      <c r="T25" s="569" t="s">
        <v>50</v>
      </c>
      <c r="U25" s="569" t="s">
        <v>50</v>
      </c>
      <c r="V25" s="112"/>
      <c r="W25" s="9"/>
      <c r="X25" s="1328" t="s">
        <v>50</v>
      </c>
      <c r="Y25" s="1328" t="s">
        <v>50</v>
      </c>
      <c r="Z25" s="1328" t="s">
        <v>50</v>
      </c>
      <c r="AA25" s="1328" t="s">
        <v>50</v>
      </c>
      <c r="AB25" s="575"/>
      <c r="AC25" s="1355"/>
      <c r="AD25" s="9"/>
      <c r="AE25" s="9"/>
      <c r="AF25" s="9"/>
      <c r="AG25" s="9"/>
      <c r="AH25" s="9"/>
      <c r="AI25" s="1340"/>
    </row>
    <row r="26" ht="162.0" customHeight="1">
      <c r="A26" s="1350">
        <v>6.0</v>
      </c>
      <c r="B26" s="553" t="s">
        <v>772</v>
      </c>
      <c r="C26" s="1348" t="s">
        <v>773</v>
      </c>
      <c r="D26" s="1367">
        <v>150000.0</v>
      </c>
      <c r="E26" s="558" t="s">
        <v>33</v>
      </c>
      <c r="F26" s="1368"/>
      <c r="G26" s="1368"/>
      <c r="H26" s="1368"/>
      <c r="I26" s="1368"/>
      <c r="J26" s="1369">
        <v>24746.0</v>
      </c>
      <c r="K26" s="533" t="s">
        <v>774</v>
      </c>
      <c r="L26" s="1368"/>
      <c r="M26" s="1368"/>
      <c r="N26" s="1368"/>
      <c r="O26" s="1368"/>
      <c r="P26" s="1369">
        <v>24746.0</v>
      </c>
      <c r="Q26" s="533" t="s">
        <v>775</v>
      </c>
      <c r="R26" s="1370"/>
      <c r="S26" s="1370"/>
      <c r="T26" s="1370"/>
      <c r="U26" s="1370"/>
      <c r="V26" s="566"/>
      <c r="W26" s="566"/>
      <c r="X26" s="1371"/>
      <c r="Y26" s="1371"/>
      <c r="Z26" s="1372" t="s">
        <v>759</v>
      </c>
      <c r="AA26" s="1373"/>
      <c r="AB26" s="566"/>
      <c r="AC26" s="1359"/>
      <c r="AD26" s="1361" t="s">
        <v>776</v>
      </c>
      <c r="AE26" s="553" t="s">
        <v>777</v>
      </c>
      <c r="AF26" s="553" t="s">
        <v>778</v>
      </c>
      <c r="AG26" s="553" t="s">
        <v>779</v>
      </c>
      <c r="AH26" s="553" t="s">
        <v>780</v>
      </c>
      <c r="AI26" s="1327" t="s">
        <v>781</v>
      </c>
    </row>
    <row r="27" ht="25.5" customHeight="1">
      <c r="A27" s="9"/>
      <c r="B27" s="11"/>
      <c r="C27" s="9"/>
      <c r="D27" s="9"/>
      <c r="E27" s="569" t="s">
        <v>42</v>
      </c>
      <c r="F27" s="574"/>
      <c r="G27" s="574"/>
      <c r="H27" s="574"/>
      <c r="I27" s="574"/>
      <c r="J27" s="9"/>
      <c r="K27" s="9"/>
      <c r="L27" s="574"/>
      <c r="M27" s="574"/>
      <c r="N27" s="574"/>
      <c r="O27" s="574"/>
      <c r="P27" s="9"/>
      <c r="Q27" s="9"/>
      <c r="R27" s="574"/>
      <c r="S27" s="574"/>
      <c r="T27" s="574"/>
      <c r="U27" s="574"/>
      <c r="V27" s="575"/>
      <c r="W27" s="575"/>
      <c r="X27" s="1341"/>
      <c r="Y27" s="1341"/>
      <c r="Z27" s="1362" t="s">
        <v>759</v>
      </c>
      <c r="AA27" s="1341"/>
      <c r="AB27" s="575"/>
      <c r="AC27" s="1355"/>
      <c r="AD27" s="9"/>
      <c r="AE27" s="11"/>
      <c r="AF27" s="11"/>
      <c r="AG27" s="11"/>
      <c r="AH27" s="11"/>
      <c r="AI27" s="1340"/>
    </row>
    <row r="28" ht="63.75" customHeight="1">
      <c r="A28" s="1350">
        <v>7.0</v>
      </c>
      <c r="B28" s="11"/>
      <c r="C28" s="553" t="s">
        <v>782</v>
      </c>
      <c r="D28" s="1367" t="s">
        <v>50</v>
      </c>
      <c r="E28" s="558" t="s">
        <v>33</v>
      </c>
      <c r="F28" s="564"/>
      <c r="G28" s="1368"/>
      <c r="H28" s="1370"/>
      <c r="I28" s="564"/>
      <c r="J28" s="1369">
        <v>24746.0</v>
      </c>
      <c r="K28" s="533" t="s">
        <v>774</v>
      </c>
      <c r="L28" s="1370"/>
      <c r="M28" s="1370"/>
      <c r="N28" s="1370"/>
      <c r="O28" s="1370"/>
      <c r="P28" s="1369">
        <v>24746.0</v>
      </c>
      <c r="Q28" s="533" t="s">
        <v>783</v>
      </c>
      <c r="R28" s="1370"/>
      <c r="S28" s="1370"/>
      <c r="T28" s="1370"/>
      <c r="U28" s="1370"/>
      <c r="V28" s="566"/>
      <c r="W28" s="566"/>
      <c r="X28" s="1371"/>
      <c r="Y28" s="1371"/>
      <c r="Z28" s="1372" t="s">
        <v>759</v>
      </c>
      <c r="AA28" s="1373"/>
      <c r="AB28" s="566"/>
      <c r="AC28" s="1359"/>
      <c r="AD28" s="1361" t="s">
        <v>776</v>
      </c>
      <c r="AE28" s="11"/>
      <c r="AF28" s="11"/>
      <c r="AG28" s="11"/>
      <c r="AH28" s="11"/>
      <c r="AI28" s="1327" t="s">
        <v>781</v>
      </c>
    </row>
    <row r="29" ht="59.25" customHeight="1">
      <c r="A29" s="9"/>
      <c r="B29" s="11"/>
      <c r="C29" s="9"/>
      <c r="D29" s="9"/>
      <c r="E29" s="569" t="s">
        <v>42</v>
      </c>
      <c r="F29" s="574"/>
      <c r="G29" s="574"/>
      <c r="H29" s="574"/>
      <c r="I29" s="574"/>
      <c r="J29" s="9"/>
      <c r="K29" s="9"/>
      <c r="L29" s="574"/>
      <c r="M29" s="574"/>
      <c r="N29" s="574"/>
      <c r="O29" s="574"/>
      <c r="P29" s="9"/>
      <c r="Q29" s="9"/>
      <c r="R29" s="574"/>
      <c r="S29" s="574"/>
      <c r="T29" s="574"/>
      <c r="U29" s="574"/>
      <c r="V29" s="575"/>
      <c r="W29" s="575"/>
      <c r="X29" s="1341"/>
      <c r="Y29" s="1341"/>
      <c r="Z29" s="1362" t="s">
        <v>759</v>
      </c>
      <c r="AA29" s="1341"/>
      <c r="AB29" s="575"/>
      <c r="AC29" s="1355"/>
      <c r="AD29" s="9"/>
      <c r="AE29" s="11"/>
      <c r="AF29" s="11"/>
      <c r="AG29" s="11"/>
      <c r="AH29" s="11"/>
      <c r="AI29" s="1340"/>
    </row>
    <row r="30" ht="24.0" customHeight="1">
      <c r="A30" s="1350"/>
      <c r="B30" s="11"/>
      <c r="C30" s="553" t="s">
        <v>784</v>
      </c>
      <c r="D30" s="1367" t="s">
        <v>50</v>
      </c>
      <c r="E30" s="558" t="s">
        <v>33</v>
      </c>
      <c r="F30" s="564"/>
      <c r="G30" s="1368"/>
      <c r="H30" s="1370"/>
      <c r="I30" s="564"/>
      <c r="J30" s="1369">
        <v>24746.0</v>
      </c>
      <c r="K30" s="533" t="s">
        <v>774</v>
      </c>
      <c r="L30" s="1334"/>
      <c r="M30" s="1334"/>
      <c r="N30" s="1370"/>
      <c r="O30" s="1370"/>
      <c r="P30" s="1369">
        <v>24746.0</v>
      </c>
      <c r="Q30" s="533" t="s">
        <v>785</v>
      </c>
      <c r="R30" s="1370"/>
      <c r="S30" s="1370"/>
      <c r="T30" s="1370"/>
      <c r="U30" s="1370"/>
      <c r="V30" s="566"/>
      <c r="W30" s="566"/>
      <c r="X30" s="1371"/>
      <c r="Y30" s="1371"/>
      <c r="Z30" s="1372" t="s">
        <v>759</v>
      </c>
      <c r="AA30" s="1373"/>
      <c r="AB30" s="566"/>
      <c r="AC30" s="1359"/>
      <c r="AD30" s="1339" t="s">
        <v>733</v>
      </c>
      <c r="AE30" s="11"/>
      <c r="AF30" s="11"/>
      <c r="AG30" s="11"/>
      <c r="AH30" s="11"/>
      <c r="AI30" s="1327" t="s">
        <v>781</v>
      </c>
    </row>
    <row r="31" ht="61.5" customHeight="1">
      <c r="A31" s="9"/>
      <c r="B31" s="11"/>
      <c r="C31" s="9"/>
      <c r="D31" s="9"/>
      <c r="E31" s="569" t="s">
        <v>42</v>
      </c>
      <c r="F31" s="574"/>
      <c r="G31" s="574"/>
      <c r="H31" s="574"/>
      <c r="I31" s="574"/>
      <c r="J31" s="9"/>
      <c r="K31" s="9"/>
      <c r="L31" s="575"/>
      <c r="M31" s="575"/>
      <c r="N31" s="574"/>
      <c r="O31" s="574"/>
      <c r="P31" s="9"/>
      <c r="Q31" s="9"/>
      <c r="R31" s="574"/>
      <c r="S31" s="574"/>
      <c r="T31" s="574"/>
      <c r="U31" s="574"/>
      <c r="V31" s="575"/>
      <c r="W31" s="575"/>
      <c r="X31" s="1341"/>
      <c r="Y31" s="1341"/>
      <c r="Z31" s="1362" t="s">
        <v>759</v>
      </c>
      <c r="AA31" s="1341"/>
      <c r="AB31" s="575"/>
      <c r="AC31" s="1355"/>
      <c r="AD31" s="9"/>
      <c r="AE31" s="11"/>
      <c r="AF31" s="11"/>
      <c r="AG31" s="11"/>
      <c r="AH31" s="11"/>
      <c r="AI31" s="1340"/>
    </row>
    <row r="32" ht="44.25" customHeight="1">
      <c r="A32" s="1350"/>
      <c r="B32" s="11"/>
      <c r="C32" s="553" t="s">
        <v>786</v>
      </c>
      <c r="D32" s="1367" t="s">
        <v>50</v>
      </c>
      <c r="E32" s="558" t="s">
        <v>33</v>
      </c>
      <c r="F32" s="564"/>
      <c r="G32" s="1368"/>
      <c r="H32" s="564"/>
      <c r="I32" s="564"/>
      <c r="J32" s="1369">
        <v>24746.0</v>
      </c>
      <c r="K32" s="1369">
        <v>24806.0</v>
      </c>
      <c r="L32" s="566"/>
      <c r="M32" s="566"/>
      <c r="N32" s="566"/>
      <c r="O32" s="566"/>
      <c r="P32" s="604"/>
      <c r="Q32" s="604"/>
      <c r="R32" s="564"/>
      <c r="S32" s="564"/>
      <c r="T32" s="564"/>
      <c r="U32" s="564"/>
      <c r="V32" s="566"/>
      <c r="W32" s="566"/>
      <c r="X32" s="1373"/>
      <c r="Y32" s="1373"/>
      <c r="Z32" s="1374" t="s">
        <v>759</v>
      </c>
      <c r="AA32" s="1373"/>
      <c r="AB32" s="566"/>
      <c r="AC32" s="1359"/>
      <c r="AD32" s="1339" t="s">
        <v>733</v>
      </c>
      <c r="AE32" s="11"/>
      <c r="AF32" s="11"/>
      <c r="AG32" s="11"/>
      <c r="AH32" s="11"/>
      <c r="AI32" s="1327" t="s">
        <v>781</v>
      </c>
    </row>
    <row r="33" ht="45.0" customHeight="1">
      <c r="A33" s="9"/>
      <c r="B33" s="11"/>
      <c r="C33" s="9"/>
      <c r="D33" s="9"/>
      <c r="E33" s="569" t="s">
        <v>42</v>
      </c>
      <c r="F33" s="574"/>
      <c r="G33" s="574"/>
      <c r="H33" s="574"/>
      <c r="I33" s="574"/>
      <c r="J33" s="9"/>
      <c r="K33" s="9"/>
      <c r="L33" s="575"/>
      <c r="M33" s="575"/>
      <c r="N33" s="575"/>
      <c r="O33" s="575"/>
      <c r="P33" s="9"/>
      <c r="Q33" s="9"/>
      <c r="R33" s="574"/>
      <c r="S33" s="574"/>
      <c r="T33" s="574"/>
      <c r="U33" s="574"/>
      <c r="V33" s="575"/>
      <c r="W33" s="575"/>
      <c r="X33" s="1341"/>
      <c r="Y33" s="1341"/>
      <c r="Z33" s="1362" t="s">
        <v>759</v>
      </c>
      <c r="AA33" s="1341"/>
      <c r="AB33" s="575"/>
      <c r="AC33" s="1355"/>
      <c r="AD33" s="9"/>
      <c r="AE33" s="11"/>
      <c r="AF33" s="11"/>
      <c r="AG33" s="11"/>
      <c r="AH33" s="11"/>
      <c r="AI33" s="1340"/>
    </row>
    <row r="34" ht="24.0" customHeight="1">
      <c r="A34" s="1350"/>
      <c r="B34" s="11"/>
      <c r="C34" s="553" t="s">
        <v>787</v>
      </c>
      <c r="D34" s="1367" t="s">
        <v>50</v>
      </c>
      <c r="E34" s="558" t="s">
        <v>33</v>
      </c>
      <c r="F34" s="564"/>
      <c r="G34" s="564"/>
      <c r="H34" s="564"/>
      <c r="I34" s="564"/>
      <c r="J34" s="638"/>
      <c r="K34" s="638"/>
      <c r="L34" s="566"/>
      <c r="M34" s="566"/>
      <c r="N34" s="1346"/>
      <c r="O34" s="1346"/>
      <c r="P34" s="1369">
        <v>24898.0</v>
      </c>
      <c r="Q34" s="533" t="s">
        <v>788</v>
      </c>
      <c r="R34" s="1370"/>
      <c r="S34" s="1370"/>
      <c r="T34" s="1370"/>
      <c r="U34" s="1370"/>
      <c r="V34" s="566"/>
      <c r="W34" s="566"/>
      <c r="X34" s="1371"/>
      <c r="Y34" s="1375"/>
      <c r="Z34" s="1374" t="s">
        <v>759</v>
      </c>
      <c r="AA34" s="1373"/>
      <c r="AB34" s="566"/>
      <c r="AC34" s="1359"/>
      <c r="AD34" s="1339" t="s">
        <v>733</v>
      </c>
      <c r="AE34" s="11"/>
      <c r="AF34" s="11"/>
      <c r="AG34" s="11"/>
      <c r="AH34" s="11"/>
      <c r="AI34" s="1327" t="s">
        <v>781</v>
      </c>
    </row>
    <row r="35" ht="156.75" customHeight="1">
      <c r="A35" s="9"/>
      <c r="B35" s="9"/>
      <c r="C35" s="9"/>
      <c r="D35" s="9"/>
      <c r="E35" s="569" t="s">
        <v>42</v>
      </c>
      <c r="F35" s="574"/>
      <c r="G35" s="574"/>
      <c r="H35" s="574"/>
      <c r="I35" s="574"/>
      <c r="J35" s="609"/>
      <c r="K35" s="609"/>
      <c r="L35" s="575"/>
      <c r="M35" s="575"/>
      <c r="N35" s="575"/>
      <c r="O35" s="575"/>
      <c r="P35" s="9"/>
      <c r="Q35" s="9"/>
      <c r="R35" s="574"/>
      <c r="S35" s="574"/>
      <c r="T35" s="574"/>
      <c r="U35" s="574"/>
      <c r="V35" s="575"/>
      <c r="W35" s="575"/>
      <c r="X35" s="1341"/>
      <c r="Y35" s="1341"/>
      <c r="Z35" s="1362" t="s">
        <v>759</v>
      </c>
      <c r="AA35" s="1341"/>
      <c r="AB35" s="575"/>
      <c r="AC35" s="1355"/>
      <c r="AD35" s="9"/>
      <c r="AE35" s="9"/>
      <c r="AF35" s="9"/>
      <c r="AG35" s="9"/>
      <c r="AH35" s="9"/>
      <c r="AI35" s="1340"/>
    </row>
    <row r="36" ht="24.0" customHeight="1">
      <c r="A36" s="1319">
        <v>8.0</v>
      </c>
      <c r="B36" s="553" t="s">
        <v>789</v>
      </c>
      <c r="C36" s="553" t="s">
        <v>790</v>
      </c>
      <c r="D36" s="1376">
        <v>200000.0</v>
      </c>
      <c r="E36" s="558" t="s">
        <v>33</v>
      </c>
      <c r="F36" s="564"/>
      <c r="G36" s="564"/>
      <c r="H36" s="564"/>
      <c r="I36" s="564"/>
      <c r="J36" s="638"/>
      <c r="K36" s="638"/>
      <c r="L36" s="566"/>
      <c r="M36" s="1346"/>
      <c r="N36" s="1334"/>
      <c r="O36" s="1334"/>
      <c r="P36" s="1369">
        <v>24869.0</v>
      </c>
      <c r="Q36" s="533" t="s">
        <v>791</v>
      </c>
      <c r="R36" s="1370"/>
      <c r="S36" s="1370"/>
      <c r="T36" s="1370"/>
      <c r="U36" s="1370"/>
      <c r="V36" s="1369">
        <v>24869.0</v>
      </c>
      <c r="W36" s="566"/>
      <c r="X36" s="1371"/>
      <c r="Y36" s="1377"/>
      <c r="Z36" s="1374" t="s">
        <v>759</v>
      </c>
      <c r="AA36" s="1373"/>
      <c r="AB36" s="566"/>
      <c r="AC36" s="1359"/>
      <c r="AD36" s="1361" t="s">
        <v>760</v>
      </c>
      <c r="AE36" s="553"/>
      <c r="AF36" s="553" t="s">
        <v>792</v>
      </c>
      <c r="AG36" s="1349"/>
      <c r="AH36" s="566"/>
      <c r="AI36" s="1327" t="s">
        <v>781</v>
      </c>
    </row>
    <row r="37" ht="130.5" customHeight="1">
      <c r="A37" s="9"/>
      <c r="B37" s="9"/>
      <c r="C37" s="9"/>
      <c r="D37" s="9"/>
      <c r="E37" s="569" t="s">
        <v>42</v>
      </c>
      <c r="F37" s="574"/>
      <c r="G37" s="574"/>
      <c r="H37" s="574"/>
      <c r="I37" s="574"/>
      <c r="J37" s="609"/>
      <c r="K37" s="609"/>
      <c r="L37" s="575"/>
      <c r="M37" s="575"/>
      <c r="N37" s="575"/>
      <c r="O37" s="575"/>
      <c r="P37" s="9"/>
      <c r="Q37" s="9"/>
      <c r="R37" s="574"/>
      <c r="S37" s="574"/>
      <c r="T37" s="574"/>
      <c r="U37" s="574"/>
      <c r="V37" s="9"/>
      <c r="W37" s="575"/>
      <c r="X37" s="1341"/>
      <c r="Y37" s="1341"/>
      <c r="Z37" s="1362" t="s">
        <v>759</v>
      </c>
      <c r="AA37" s="1341"/>
      <c r="AB37" s="575"/>
      <c r="AC37" s="1355"/>
      <c r="AD37" s="9"/>
      <c r="AE37" s="9"/>
      <c r="AF37" s="9"/>
      <c r="AG37" s="9"/>
      <c r="AH37" s="566"/>
      <c r="AI37" s="1340"/>
    </row>
    <row r="38" ht="48.0" customHeight="1">
      <c r="A38" s="1350">
        <v>9.0</v>
      </c>
      <c r="B38" s="553" t="s">
        <v>793</v>
      </c>
      <c r="C38" s="553" t="s">
        <v>794</v>
      </c>
      <c r="D38" s="1320">
        <v>150000.0</v>
      </c>
      <c r="E38" s="558" t="s">
        <v>33</v>
      </c>
      <c r="F38" s="1378"/>
      <c r="G38" s="1368"/>
      <c r="H38" s="1368"/>
      <c r="I38" s="1368"/>
      <c r="J38" s="1369">
        <v>24746.0</v>
      </c>
      <c r="K38" s="1369">
        <v>25082.0</v>
      </c>
      <c r="L38" s="1368"/>
      <c r="M38" s="1368"/>
      <c r="N38" s="1368"/>
      <c r="O38" s="1368"/>
      <c r="P38" s="1369">
        <v>24746.0</v>
      </c>
      <c r="Q38" s="1369">
        <v>25082.0</v>
      </c>
      <c r="R38" s="1368"/>
      <c r="S38" s="1368"/>
      <c r="T38" s="1368"/>
      <c r="U38" s="1368"/>
      <c r="V38" s="1369">
        <v>24746.0</v>
      </c>
      <c r="W38" s="533" t="s">
        <v>795</v>
      </c>
      <c r="X38" s="1379"/>
      <c r="Y38" s="1379"/>
      <c r="Z38" s="1380" t="s">
        <v>759</v>
      </c>
      <c r="AA38" s="1379"/>
      <c r="AB38" s="1369">
        <v>24746.0</v>
      </c>
      <c r="AC38" s="1369">
        <v>25082.0</v>
      </c>
      <c r="AD38" s="553" t="s">
        <v>796</v>
      </c>
      <c r="AE38" s="553" t="s">
        <v>797</v>
      </c>
      <c r="AF38" s="553" t="s">
        <v>798</v>
      </c>
      <c r="AG38" s="1349"/>
      <c r="AH38" s="1349"/>
      <c r="AI38" s="1327" t="s">
        <v>799</v>
      </c>
    </row>
    <row r="39" ht="91.5" customHeight="1">
      <c r="A39" s="9"/>
      <c r="B39" s="9"/>
      <c r="C39" s="9"/>
      <c r="D39" s="9"/>
      <c r="E39" s="569" t="s">
        <v>42</v>
      </c>
      <c r="F39" s="1381"/>
      <c r="G39" s="574"/>
      <c r="H39" s="574"/>
      <c r="I39" s="574"/>
      <c r="J39" s="9"/>
      <c r="K39" s="9"/>
      <c r="L39" s="574"/>
      <c r="M39" s="574"/>
      <c r="N39" s="574"/>
      <c r="O39" s="574"/>
      <c r="P39" s="9"/>
      <c r="Q39" s="9"/>
      <c r="R39" s="574"/>
      <c r="S39" s="574"/>
      <c r="T39" s="574"/>
      <c r="U39" s="574"/>
      <c r="V39" s="9"/>
      <c r="W39" s="9"/>
      <c r="X39" s="1341"/>
      <c r="Y39" s="1341"/>
      <c r="Z39" s="1362" t="s">
        <v>759</v>
      </c>
      <c r="AA39" s="1341"/>
      <c r="AB39" s="9"/>
      <c r="AC39" s="9"/>
      <c r="AD39" s="9"/>
      <c r="AE39" s="9"/>
      <c r="AF39" s="9"/>
      <c r="AG39" s="9"/>
      <c r="AH39" s="9"/>
      <c r="AI39" s="1340"/>
    </row>
    <row r="40" ht="60.0" customHeight="1">
      <c r="A40" s="1350">
        <v>10.0</v>
      </c>
      <c r="B40" s="553" t="s">
        <v>800</v>
      </c>
      <c r="C40" s="1382" t="s">
        <v>801</v>
      </c>
      <c r="D40" s="1320">
        <v>20000.0</v>
      </c>
      <c r="E40" s="558" t="s">
        <v>33</v>
      </c>
      <c r="F40" s="564"/>
      <c r="G40" s="564"/>
      <c r="H40" s="564"/>
      <c r="I40" s="564"/>
      <c r="J40" s="638"/>
      <c r="K40" s="638"/>
      <c r="L40" s="564"/>
      <c r="M40" s="564"/>
      <c r="N40" s="1368"/>
      <c r="O40" s="1368"/>
      <c r="P40" s="1369">
        <v>24898.0</v>
      </c>
      <c r="Q40" s="1369">
        <v>24927.0</v>
      </c>
      <c r="R40" s="1383"/>
      <c r="S40" s="1383"/>
      <c r="T40" s="1383"/>
      <c r="U40" s="1383"/>
      <c r="V40" s="1369">
        <v>24898.0</v>
      </c>
      <c r="W40" s="533" t="s">
        <v>788</v>
      </c>
      <c r="X40" s="1371"/>
      <c r="Y40" s="1384"/>
      <c r="Z40" s="1374" t="s">
        <v>759</v>
      </c>
      <c r="AA40" s="1385"/>
      <c r="AB40" s="566"/>
      <c r="AC40" s="1359"/>
      <c r="AD40" s="1339" t="s">
        <v>733</v>
      </c>
      <c r="AE40" s="1386" t="s">
        <v>802</v>
      </c>
      <c r="AF40" s="553" t="s">
        <v>803</v>
      </c>
      <c r="AG40" s="553" t="s">
        <v>804</v>
      </c>
      <c r="AH40" s="553" t="s">
        <v>805</v>
      </c>
      <c r="AI40" s="1327" t="s">
        <v>806</v>
      </c>
    </row>
    <row r="41" ht="34.5" customHeight="1">
      <c r="A41" s="9"/>
      <c r="B41" s="9"/>
      <c r="C41" s="9"/>
      <c r="D41" s="9"/>
      <c r="E41" s="569" t="s">
        <v>42</v>
      </c>
      <c r="F41" s="574"/>
      <c r="G41" s="574"/>
      <c r="H41" s="574"/>
      <c r="I41" s="574"/>
      <c r="J41" s="609"/>
      <c r="K41" s="609"/>
      <c r="L41" s="574"/>
      <c r="M41" s="1387"/>
      <c r="N41" s="574"/>
      <c r="O41" s="574"/>
      <c r="P41" s="9"/>
      <c r="Q41" s="9"/>
      <c r="R41" s="1381"/>
      <c r="S41" s="1381"/>
      <c r="T41" s="1381"/>
      <c r="U41" s="1381"/>
      <c r="V41" s="9"/>
      <c r="W41" s="9"/>
      <c r="X41" s="1341"/>
      <c r="Y41" s="1342"/>
      <c r="Z41" s="1362" t="s">
        <v>759</v>
      </c>
      <c r="AA41" s="1342"/>
      <c r="AB41" s="575"/>
      <c r="AC41" s="1355"/>
      <c r="AD41" s="9"/>
      <c r="AE41" s="9"/>
      <c r="AF41" s="9"/>
      <c r="AG41" s="9"/>
      <c r="AH41" s="9"/>
      <c r="AI41" s="1340"/>
    </row>
    <row r="42" ht="32.25" customHeight="1">
      <c r="A42" s="1350">
        <v>11.0</v>
      </c>
      <c r="B42" s="553" t="s">
        <v>807</v>
      </c>
      <c r="C42" s="553" t="s">
        <v>808</v>
      </c>
      <c r="D42" s="1320">
        <v>2.0E7</v>
      </c>
      <c r="E42" s="558" t="s">
        <v>33</v>
      </c>
      <c r="F42" s="1388" t="s">
        <v>50</v>
      </c>
      <c r="G42" s="1388" t="s">
        <v>50</v>
      </c>
      <c r="H42" s="1388" t="s">
        <v>50</v>
      </c>
      <c r="I42" s="1388" t="s">
        <v>50</v>
      </c>
      <c r="J42" s="1330">
        <v>24746.0</v>
      </c>
      <c r="K42" s="1344"/>
      <c r="L42" s="1389"/>
      <c r="M42" s="1389"/>
      <c r="N42" s="1389"/>
      <c r="O42" s="1389"/>
      <c r="P42" s="1335"/>
      <c r="Q42" s="1335"/>
      <c r="R42" s="1368"/>
      <c r="S42" s="1368"/>
      <c r="T42" s="1368"/>
      <c r="U42" s="1368"/>
      <c r="V42" s="1335"/>
      <c r="W42" s="1335"/>
      <c r="X42" s="1379"/>
      <c r="Y42" s="1379"/>
      <c r="Z42" s="1379"/>
      <c r="AA42" s="1379"/>
      <c r="AB42" s="1335"/>
      <c r="AC42" s="1354">
        <v>25111.0</v>
      </c>
      <c r="AD42" s="553" t="s">
        <v>796</v>
      </c>
      <c r="AE42" s="553" t="s">
        <v>809</v>
      </c>
      <c r="AF42" s="553" t="s">
        <v>810</v>
      </c>
      <c r="AG42" s="1349"/>
      <c r="AH42" s="1349"/>
      <c r="AI42" s="1327" t="s">
        <v>781</v>
      </c>
    </row>
    <row r="43" ht="81.0" customHeight="1">
      <c r="A43" s="9"/>
      <c r="B43" s="9"/>
      <c r="C43" s="9"/>
      <c r="D43" s="9"/>
      <c r="E43" s="569" t="s">
        <v>42</v>
      </c>
      <c r="F43" s="570">
        <v>2234976.4</v>
      </c>
      <c r="G43" s="570">
        <v>1676787.1</v>
      </c>
      <c r="H43" s="570">
        <v>1744113.69</v>
      </c>
      <c r="I43" s="570">
        <f>sum(F43:H43)</f>
        <v>5655877.19</v>
      </c>
      <c r="J43" s="609"/>
      <c r="K43" s="609"/>
      <c r="L43" s="1390">
        <v>1305452.94</v>
      </c>
      <c r="M43" s="1390">
        <v>1530477.94</v>
      </c>
      <c r="N43" s="1390">
        <v>2333152.84</v>
      </c>
      <c r="O43" s="570">
        <f>sum(L43:N43)</f>
        <v>5169083.72</v>
      </c>
      <c r="P43" s="575"/>
      <c r="Q43" s="575"/>
      <c r="R43" s="1391">
        <v>1761562.33</v>
      </c>
      <c r="S43" s="1392">
        <v>1774113.6</v>
      </c>
      <c r="T43" s="1393"/>
      <c r="U43" s="570">
        <f>sum(R43:T43)</f>
        <v>3535675.93</v>
      </c>
      <c r="V43" s="575"/>
      <c r="W43" s="575"/>
      <c r="X43" s="1341"/>
      <c r="Y43" s="1394">
        <v>2104087.53</v>
      </c>
      <c r="Z43" s="1341"/>
      <c r="AA43" s="570">
        <f>sum(X43:Z43)</f>
        <v>2104087.53</v>
      </c>
      <c r="AB43" s="575"/>
      <c r="AC43" s="1355"/>
      <c r="AD43" s="9"/>
      <c r="AE43" s="9"/>
      <c r="AF43" s="9"/>
      <c r="AG43" s="9"/>
      <c r="AH43" s="9"/>
    </row>
    <row r="44" ht="41.25" customHeight="1">
      <c r="A44" s="1350">
        <v>12.0</v>
      </c>
      <c r="B44" s="553" t="s">
        <v>811</v>
      </c>
      <c r="C44" s="553" t="s">
        <v>812</v>
      </c>
      <c r="D44" s="1320">
        <v>1000000.0</v>
      </c>
      <c r="E44" s="558" t="s">
        <v>33</v>
      </c>
      <c r="F44" s="1368"/>
      <c r="G44" s="1368"/>
      <c r="H44" s="1368"/>
      <c r="I44" s="1388" t="s">
        <v>50</v>
      </c>
      <c r="J44" s="1330">
        <v>24746.0</v>
      </c>
      <c r="K44" s="1344"/>
      <c r="L44" s="1389"/>
      <c r="M44" s="1389"/>
      <c r="N44" s="1389"/>
      <c r="O44" s="1395">
        <v>0.0</v>
      </c>
      <c r="P44" s="1335"/>
      <c r="Q44" s="1335"/>
      <c r="R44" s="1368"/>
      <c r="S44" s="1368"/>
      <c r="T44" s="1368"/>
      <c r="U44" s="1368"/>
      <c r="V44" s="1335"/>
      <c r="W44" s="1335"/>
      <c r="X44" s="1379"/>
      <c r="Y44" s="1379"/>
      <c r="Z44" s="1380" t="s">
        <v>759</v>
      </c>
      <c r="AA44" s="1379"/>
      <c r="AB44" s="1335"/>
      <c r="AC44" s="1354">
        <v>25111.0</v>
      </c>
      <c r="AD44" s="553" t="s">
        <v>796</v>
      </c>
      <c r="AE44" s="553" t="s">
        <v>813</v>
      </c>
      <c r="AF44" s="553" t="s">
        <v>810</v>
      </c>
      <c r="AG44" s="1349"/>
      <c r="AH44" s="1349"/>
      <c r="AI44" s="1327" t="s">
        <v>781</v>
      </c>
    </row>
    <row r="45" ht="52.5" customHeight="1">
      <c r="A45" s="9"/>
      <c r="B45" s="9"/>
      <c r="C45" s="9"/>
      <c r="D45" s="9"/>
      <c r="E45" s="569" t="s">
        <v>42</v>
      </c>
      <c r="F45" s="574"/>
      <c r="G45" s="574"/>
      <c r="H45" s="574"/>
      <c r="I45" s="570" t="s">
        <v>50</v>
      </c>
      <c r="J45" s="609"/>
      <c r="K45" s="609"/>
      <c r="L45" s="1396"/>
      <c r="M45" s="1396"/>
      <c r="N45" s="1396"/>
      <c r="O45" s="1390">
        <v>0.0</v>
      </c>
      <c r="P45" s="575"/>
      <c r="Q45" s="575"/>
      <c r="R45" s="574"/>
      <c r="S45" s="574"/>
      <c r="T45" s="574"/>
      <c r="U45" s="574"/>
      <c r="V45" s="575"/>
      <c r="W45" s="575"/>
      <c r="X45" s="1341"/>
      <c r="Y45" s="1341"/>
      <c r="Z45" s="1362" t="s">
        <v>759</v>
      </c>
      <c r="AA45" s="1341"/>
      <c r="AB45" s="575"/>
      <c r="AC45" s="1355"/>
      <c r="AD45" s="9"/>
      <c r="AE45" s="9"/>
      <c r="AF45" s="9"/>
      <c r="AG45" s="9"/>
      <c r="AH45" s="9"/>
    </row>
    <row r="46" ht="24.0" customHeight="1">
      <c r="A46" s="1350">
        <v>13.0</v>
      </c>
      <c r="B46" s="553" t="s">
        <v>814</v>
      </c>
      <c r="C46" s="553" t="s">
        <v>815</v>
      </c>
      <c r="D46" s="1320">
        <v>800000.0</v>
      </c>
      <c r="E46" s="558" t="s">
        <v>33</v>
      </c>
      <c r="F46" s="1368"/>
      <c r="G46" s="1368"/>
      <c r="H46" s="1368"/>
      <c r="I46" s="1388" t="s">
        <v>50</v>
      </c>
      <c r="J46" s="1330">
        <v>24746.0</v>
      </c>
      <c r="K46" s="1344"/>
      <c r="L46" s="1389"/>
      <c r="M46" s="1389"/>
      <c r="N46" s="1389"/>
      <c r="O46" s="1395">
        <v>0.0</v>
      </c>
      <c r="P46" s="1335"/>
      <c r="Q46" s="1335"/>
      <c r="R46" s="1368"/>
      <c r="S46" s="1368"/>
      <c r="T46" s="1368"/>
      <c r="U46" s="1368"/>
      <c r="V46" s="1335"/>
      <c r="W46" s="1335"/>
      <c r="X46" s="1379"/>
      <c r="Y46" s="1379"/>
      <c r="Z46" s="1380" t="s">
        <v>759</v>
      </c>
      <c r="AA46" s="1379"/>
      <c r="AB46" s="1335"/>
      <c r="AC46" s="1354">
        <v>25111.0</v>
      </c>
      <c r="AD46" s="553" t="s">
        <v>796</v>
      </c>
      <c r="AE46" s="553" t="s">
        <v>816</v>
      </c>
      <c r="AF46" s="553" t="s">
        <v>810</v>
      </c>
      <c r="AG46" s="1349"/>
      <c r="AH46" s="1349"/>
      <c r="AI46" s="1327" t="s">
        <v>781</v>
      </c>
    </row>
    <row r="47" ht="72.0" customHeight="1">
      <c r="A47" s="9"/>
      <c r="B47" s="9"/>
      <c r="C47" s="9"/>
      <c r="D47" s="9"/>
      <c r="E47" s="569" t="s">
        <v>42</v>
      </c>
      <c r="F47" s="1397">
        <v>709945.0</v>
      </c>
      <c r="G47" s="574"/>
      <c r="H47" s="574"/>
      <c r="I47" s="570">
        <v>709945.0</v>
      </c>
      <c r="J47" s="609"/>
      <c r="K47" s="609"/>
      <c r="L47" s="1396"/>
      <c r="M47" s="1396"/>
      <c r="N47" s="1396"/>
      <c r="O47" s="1390">
        <v>0.0</v>
      </c>
      <c r="P47" s="575"/>
      <c r="Q47" s="575"/>
      <c r="R47" s="574"/>
      <c r="S47" s="574"/>
      <c r="T47" s="574"/>
      <c r="U47" s="574"/>
      <c r="V47" s="575"/>
      <c r="W47" s="575"/>
      <c r="X47" s="1341"/>
      <c r="Y47" s="1341"/>
      <c r="Z47" s="1362" t="s">
        <v>759</v>
      </c>
      <c r="AA47" s="1341"/>
      <c r="AB47" s="575"/>
      <c r="AC47" s="1355"/>
      <c r="AD47" s="9"/>
      <c r="AE47" s="9"/>
      <c r="AF47" s="9"/>
      <c r="AG47" s="9"/>
      <c r="AH47" s="9"/>
    </row>
    <row r="48" ht="34.5" customHeight="1">
      <c r="A48" s="1350">
        <v>14.0</v>
      </c>
      <c r="B48" s="553" t="s">
        <v>817</v>
      </c>
      <c r="C48" s="553" t="s">
        <v>818</v>
      </c>
      <c r="D48" s="1320">
        <v>2000000.0</v>
      </c>
      <c r="E48" s="558" t="s">
        <v>33</v>
      </c>
      <c r="F48" s="1368"/>
      <c r="G48" s="1368"/>
      <c r="H48" s="1368"/>
      <c r="I48" s="1388" t="s">
        <v>50</v>
      </c>
      <c r="J48" s="1330">
        <v>24746.0</v>
      </c>
      <c r="K48" s="1344"/>
      <c r="L48" s="1389"/>
      <c r="M48" s="1389"/>
      <c r="N48" s="1389"/>
      <c r="O48" s="1395">
        <v>0.0</v>
      </c>
      <c r="P48" s="1335"/>
      <c r="Q48" s="1335"/>
      <c r="R48" s="1368"/>
      <c r="S48" s="1368"/>
      <c r="T48" s="1368"/>
      <c r="U48" s="1368"/>
      <c r="V48" s="1335"/>
      <c r="W48" s="1335"/>
      <c r="X48" s="1379"/>
      <c r="Y48" s="1379"/>
      <c r="Z48" s="1379"/>
      <c r="AA48" s="1379"/>
      <c r="AB48" s="1335"/>
      <c r="AC48" s="1354">
        <v>25111.0</v>
      </c>
      <c r="AD48" s="553" t="s">
        <v>796</v>
      </c>
      <c r="AE48" s="553" t="s">
        <v>819</v>
      </c>
      <c r="AF48" s="553" t="s">
        <v>820</v>
      </c>
      <c r="AG48" s="1349"/>
      <c r="AH48" s="1349"/>
      <c r="AI48" s="1327" t="s">
        <v>781</v>
      </c>
    </row>
    <row r="49" ht="114.75" customHeight="1">
      <c r="A49" s="9"/>
      <c r="B49" s="9"/>
      <c r="C49" s="9"/>
      <c r="D49" s="9"/>
      <c r="E49" s="569" t="s">
        <v>42</v>
      </c>
      <c r="F49" s="570">
        <v>25976.0</v>
      </c>
      <c r="G49" s="570">
        <v>229112.0</v>
      </c>
      <c r="H49" s="570">
        <v>106296.0</v>
      </c>
      <c r="I49" s="570">
        <v>361384.0</v>
      </c>
      <c r="J49" s="609"/>
      <c r="K49" s="609"/>
      <c r="L49" s="1390">
        <v>315226.95</v>
      </c>
      <c r="M49" s="1390">
        <v>93179.65</v>
      </c>
      <c r="N49" s="1390">
        <v>480619.0</v>
      </c>
      <c r="O49" s="1390">
        <v>511011.6</v>
      </c>
      <c r="P49" s="575"/>
      <c r="Q49" s="575"/>
      <c r="R49" s="569">
        <v>75220.0</v>
      </c>
      <c r="S49" s="1391">
        <v>34317.0</v>
      </c>
      <c r="T49" s="1392">
        <v>247844.2</v>
      </c>
      <c r="U49" s="574"/>
      <c r="V49" s="575"/>
      <c r="W49" s="575"/>
      <c r="X49" s="1394">
        <v>828671.09</v>
      </c>
      <c r="Y49" s="1394">
        <v>186636.3</v>
      </c>
      <c r="Z49" s="1394">
        <v>13000.0</v>
      </c>
      <c r="AA49" s="1341"/>
      <c r="AB49" s="575"/>
      <c r="AC49" s="1355"/>
      <c r="AD49" s="9"/>
      <c r="AE49" s="9"/>
      <c r="AF49" s="9"/>
      <c r="AG49" s="9"/>
      <c r="AH49" s="9"/>
    </row>
    <row r="50" ht="48.75" customHeight="1">
      <c r="A50" s="1350">
        <v>15.0</v>
      </c>
      <c r="B50" s="553" t="s">
        <v>821</v>
      </c>
      <c r="C50" s="553" t="s">
        <v>822</v>
      </c>
      <c r="D50" s="1320">
        <v>700000.0</v>
      </c>
      <c r="E50" s="558" t="s">
        <v>33</v>
      </c>
      <c r="F50" s="1368"/>
      <c r="G50" s="1368"/>
      <c r="H50" s="1368"/>
      <c r="I50" s="1388" t="s">
        <v>50</v>
      </c>
      <c r="J50" s="1330">
        <v>24746.0</v>
      </c>
      <c r="K50" s="1344"/>
      <c r="L50" s="1389"/>
      <c r="M50" s="1389"/>
      <c r="N50" s="1389"/>
      <c r="O50" s="1395">
        <v>0.0</v>
      </c>
      <c r="P50" s="1335"/>
      <c r="Q50" s="1335"/>
      <c r="R50" s="1368"/>
      <c r="S50" s="1368"/>
      <c r="T50" s="1368"/>
      <c r="U50" s="1368"/>
      <c r="V50" s="1335"/>
      <c r="W50" s="1335"/>
      <c r="X50" s="1379"/>
      <c r="Y50" s="1379"/>
      <c r="Z50" s="1379"/>
      <c r="AA50" s="1379"/>
      <c r="AB50" s="1335"/>
      <c r="AC50" s="1354">
        <v>25111.0</v>
      </c>
      <c r="AD50" s="553" t="s">
        <v>796</v>
      </c>
      <c r="AE50" s="553" t="s">
        <v>823</v>
      </c>
      <c r="AF50" s="553" t="s">
        <v>810</v>
      </c>
      <c r="AG50" s="1349"/>
      <c r="AH50" s="1349"/>
      <c r="AI50" s="1327" t="s">
        <v>781</v>
      </c>
    </row>
    <row r="51" ht="87.0" customHeight="1">
      <c r="A51" s="9"/>
      <c r="B51" s="9"/>
      <c r="C51" s="9"/>
      <c r="D51" s="9"/>
      <c r="E51" s="569" t="s">
        <v>42</v>
      </c>
      <c r="F51" s="574"/>
      <c r="G51" s="574"/>
      <c r="H51" s="574"/>
      <c r="I51" s="570" t="s">
        <v>50</v>
      </c>
      <c r="J51" s="609"/>
      <c r="K51" s="609"/>
      <c r="L51" s="1396"/>
      <c r="M51" s="1390">
        <v>69550.0</v>
      </c>
      <c r="N51" s="1390">
        <v>109996.0</v>
      </c>
      <c r="O51" s="1390">
        <v>91699.0</v>
      </c>
      <c r="P51" s="575"/>
      <c r="Q51" s="575"/>
      <c r="R51" s="574"/>
      <c r="S51" s="574"/>
      <c r="T51" s="574"/>
      <c r="U51" s="574"/>
      <c r="V51" s="575"/>
      <c r="W51" s="575"/>
      <c r="X51" s="1341"/>
      <c r="Y51" s="1341"/>
      <c r="Z51" s="1362" t="s">
        <v>759</v>
      </c>
      <c r="AA51" s="1341"/>
      <c r="AB51" s="575"/>
      <c r="AC51" s="1355"/>
      <c r="AD51" s="9"/>
      <c r="AE51" s="9"/>
      <c r="AF51" s="9"/>
      <c r="AG51" s="9"/>
      <c r="AH51" s="9"/>
    </row>
    <row r="52" ht="38.25" customHeight="1">
      <c r="A52" s="1350">
        <v>16.0</v>
      </c>
      <c r="B52" s="553" t="s">
        <v>824</v>
      </c>
      <c r="C52" s="553" t="s">
        <v>825</v>
      </c>
      <c r="D52" s="1320">
        <v>120000.0</v>
      </c>
      <c r="E52" s="558" t="s">
        <v>33</v>
      </c>
      <c r="F52" s="1368"/>
      <c r="G52" s="1368"/>
      <c r="H52" s="1368"/>
      <c r="I52" s="1388" t="s">
        <v>50</v>
      </c>
      <c r="J52" s="1330">
        <v>24746.0</v>
      </c>
      <c r="K52" s="1344"/>
      <c r="L52" s="1389"/>
      <c r="M52" s="1389"/>
      <c r="N52" s="1389"/>
      <c r="O52" s="1395">
        <v>0.0</v>
      </c>
      <c r="P52" s="1335"/>
      <c r="Q52" s="1335"/>
      <c r="R52" s="1368"/>
      <c r="S52" s="1368"/>
      <c r="T52" s="1368"/>
      <c r="U52" s="1368"/>
      <c r="V52" s="1335"/>
      <c r="W52" s="1335"/>
      <c r="X52" s="1379"/>
      <c r="Y52" s="1379"/>
      <c r="Z52" s="1379"/>
      <c r="AA52" s="1379"/>
      <c r="AB52" s="1335"/>
      <c r="AC52" s="1354">
        <v>25111.0</v>
      </c>
      <c r="AD52" s="553" t="s">
        <v>796</v>
      </c>
      <c r="AE52" s="553" t="s">
        <v>826</v>
      </c>
      <c r="AF52" s="553" t="s">
        <v>827</v>
      </c>
      <c r="AG52" s="1349"/>
      <c r="AH52" s="1349"/>
      <c r="AI52" s="1327" t="s">
        <v>781</v>
      </c>
    </row>
    <row r="53" ht="70.5" customHeight="1">
      <c r="A53" s="9"/>
      <c r="B53" s="9"/>
      <c r="C53" s="9"/>
      <c r="D53" s="9"/>
      <c r="E53" s="569" t="s">
        <v>42</v>
      </c>
      <c r="F53" s="570">
        <v>10000.0</v>
      </c>
      <c r="G53" s="570">
        <v>5000.0</v>
      </c>
      <c r="H53" s="570">
        <v>9500.0</v>
      </c>
      <c r="I53" s="570">
        <v>24500.0</v>
      </c>
      <c r="J53" s="609"/>
      <c r="K53" s="609"/>
      <c r="L53" s="1390">
        <v>9500.0</v>
      </c>
      <c r="M53" s="1390">
        <v>8000.0</v>
      </c>
      <c r="N53" s="1390">
        <v>3000.0</v>
      </c>
      <c r="O53" s="1390">
        <v>20500.0</v>
      </c>
      <c r="P53" s="575"/>
      <c r="Q53" s="575"/>
      <c r="R53" s="569">
        <v>14000.0</v>
      </c>
      <c r="S53" s="1391">
        <v>9500.0</v>
      </c>
      <c r="T53" s="1392">
        <v>11000.0</v>
      </c>
      <c r="U53" s="574"/>
      <c r="V53" s="575"/>
      <c r="W53" s="575"/>
      <c r="X53" s="1394">
        <v>12000.0</v>
      </c>
      <c r="Y53" s="1394">
        <v>11500.0</v>
      </c>
      <c r="Z53" s="1398">
        <v>9000.0</v>
      </c>
      <c r="AA53" s="1341"/>
      <c r="AB53" s="575"/>
      <c r="AC53" s="1355"/>
      <c r="AD53" s="9"/>
      <c r="AE53" s="9"/>
      <c r="AF53" s="9"/>
      <c r="AG53" s="9"/>
      <c r="AH53" s="9"/>
    </row>
    <row r="54" ht="40.5" customHeight="1">
      <c r="A54" s="1350">
        <v>17.0</v>
      </c>
      <c r="B54" s="553" t="s">
        <v>828</v>
      </c>
      <c r="C54" s="553" t="s">
        <v>829</v>
      </c>
      <c r="D54" s="1320">
        <v>1.35E7</v>
      </c>
      <c r="E54" s="558" t="s">
        <v>33</v>
      </c>
      <c r="F54" s="1368"/>
      <c r="G54" s="1368"/>
      <c r="H54" s="1368"/>
      <c r="I54" s="1388" t="s">
        <v>50</v>
      </c>
      <c r="J54" s="1330">
        <v>24746.0</v>
      </c>
      <c r="K54" s="1344"/>
      <c r="L54" s="1389"/>
      <c r="M54" s="1389"/>
      <c r="N54" s="1389"/>
      <c r="O54" s="1395">
        <v>0.0</v>
      </c>
      <c r="P54" s="1335"/>
      <c r="Q54" s="1335"/>
      <c r="R54" s="1368"/>
      <c r="S54" s="1368"/>
      <c r="T54" s="1368"/>
      <c r="U54" s="1368"/>
      <c r="V54" s="1335"/>
      <c r="W54" s="1335"/>
      <c r="X54" s="1379"/>
      <c r="Y54" s="1379"/>
      <c r="Z54" s="1379"/>
      <c r="AA54" s="1379"/>
      <c r="AB54" s="1335"/>
      <c r="AC54" s="1354">
        <v>25111.0</v>
      </c>
      <c r="AD54" s="553" t="s">
        <v>796</v>
      </c>
      <c r="AE54" s="553" t="s">
        <v>830</v>
      </c>
      <c r="AF54" s="553" t="s">
        <v>831</v>
      </c>
      <c r="AG54" s="1349"/>
      <c r="AH54" s="1349"/>
      <c r="AI54" s="1327" t="s">
        <v>781</v>
      </c>
    </row>
    <row r="55" ht="62.25" customHeight="1">
      <c r="A55" s="9"/>
      <c r="B55" s="9"/>
      <c r="C55" s="9"/>
      <c r="D55" s="9"/>
      <c r="E55" s="569" t="s">
        <v>42</v>
      </c>
      <c r="F55" s="570">
        <v>683344.0</v>
      </c>
      <c r="G55" s="570">
        <v>683344.0</v>
      </c>
      <c r="H55" s="570">
        <v>683344.0</v>
      </c>
      <c r="I55" s="570">
        <v>2050032.0</v>
      </c>
      <c r="J55" s="609"/>
      <c r="K55" s="609"/>
      <c r="L55" s="1390">
        <v>683344.0</v>
      </c>
      <c r="M55" s="1390">
        <v>683344.0</v>
      </c>
      <c r="N55" s="1390">
        <v>683344.0</v>
      </c>
      <c r="O55" s="1390">
        <v>2050032.0</v>
      </c>
      <c r="P55" s="575"/>
      <c r="Q55" s="575"/>
      <c r="R55" s="1393">
        <v>683344.0</v>
      </c>
      <c r="S55" s="1393">
        <v>683344.0</v>
      </c>
      <c r="T55" s="1392">
        <v>683344.0</v>
      </c>
      <c r="U55" s="574"/>
      <c r="V55" s="575"/>
      <c r="W55" s="575"/>
      <c r="X55" s="1393">
        <v>683344.0</v>
      </c>
      <c r="Y55" s="1393">
        <v>683344.0</v>
      </c>
      <c r="Z55" s="1393">
        <v>683344.0</v>
      </c>
      <c r="AA55" s="1341"/>
      <c r="AB55" s="575"/>
      <c r="AC55" s="1355"/>
      <c r="AD55" s="9"/>
      <c r="AE55" s="9"/>
      <c r="AF55" s="9"/>
      <c r="AG55" s="9"/>
      <c r="AH55" s="9"/>
    </row>
    <row r="56" ht="41.25" customHeight="1">
      <c r="A56" s="1350">
        <v>18.0</v>
      </c>
      <c r="B56" s="553" t="s">
        <v>832</v>
      </c>
      <c r="C56" s="553" t="s">
        <v>833</v>
      </c>
      <c r="D56" s="1320">
        <v>1.81704E7</v>
      </c>
      <c r="E56" s="558" t="s">
        <v>33</v>
      </c>
      <c r="F56" s="1368"/>
      <c r="G56" s="1368"/>
      <c r="H56" s="1368"/>
      <c r="I56" s="1388" t="s">
        <v>50</v>
      </c>
      <c r="J56" s="1330">
        <v>24746.0</v>
      </c>
      <c r="K56" s="1344"/>
      <c r="L56" s="1389"/>
      <c r="M56" s="1389"/>
      <c r="N56" s="1389"/>
      <c r="O56" s="1395">
        <v>0.0</v>
      </c>
      <c r="P56" s="1335"/>
      <c r="Q56" s="1335"/>
      <c r="R56" s="1368"/>
      <c r="S56" s="1368"/>
      <c r="T56" s="1368"/>
      <c r="U56" s="1368"/>
      <c r="V56" s="1335"/>
      <c r="W56" s="1335"/>
      <c r="X56" s="1379"/>
      <c r="Y56" s="1379"/>
      <c r="Z56" s="1379"/>
      <c r="AA56" s="1379"/>
      <c r="AB56" s="1335"/>
      <c r="AC56" s="1354">
        <v>25111.0</v>
      </c>
      <c r="AD56" s="553" t="s">
        <v>796</v>
      </c>
      <c r="AE56" s="553" t="s">
        <v>834</v>
      </c>
      <c r="AF56" s="553" t="s">
        <v>835</v>
      </c>
      <c r="AG56" s="1349"/>
      <c r="AH56" s="1349"/>
      <c r="AI56" s="1327" t="s">
        <v>781</v>
      </c>
    </row>
    <row r="57" ht="40.5" customHeight="1">
      <c r="A57" s="9"/>
      <c r="B57" s="9"/>
      <c r="C57" s="9"/>
      <c r="D57" s="9"/>
      <c r="E57" s="569" t="s">
        <v>42</v>
      </c>
      <c r="F57" s="570">
        <v>1381001.25</v>
      </c>
      <c r="G57" s="570">
        <v>1381001.25</v>
      </c>
      <c r="H57" s="570">
        <v>1381001.25</v>
      </c>
      <c r="I57" s="570">
        <v>4143003.75</v>
      </c>
      <c r="J57" s="609"/>
      <c r="K57" s="609"/>
      <c r="L57" s="1390">
        <v>1381001.25</v>
      </c>
      <c r="M57" s="1390">
        <v>1381001.25</v>
      </c>
      <c r="N57" s="1390">
        <v>1381001.25</v>
      </c>
      <c r="O57" s="1390">
        <v>4143003.75</v>
      </c>
      <c r="P57" s="575"/>
      <c r="Q57" s="575"/>
      <c r="R57" s="1393">
        <v>1381001.25</v>
      </c>
      <c r="S57" s="1393">
        <v>1381001.25</v>
      </c>
      <c r="T57" s="1392">
        <v>1381001.25</v>
      </c>
      <c r="U57" s="574"/>
      <c r="V57" s="575"/>
      <c r="W57" s="575"/>
      <c r="X57" s="1393">
        <v>1381001.25</v>
      </c>
      <c r="Y57" s="1393">
        <v>1381001.25</v>
      </c>
      <c r="Z57" s="1393">
        <v>1381001.25</v>
      </c>
      <c r="AA57" s="1341"/>
      <c r="AB57" s="575"/>
      <c r="AC57" s="1355"/>
      <c r="AD57" s="9"/>
      <c r="AE57" s="9"/>
      <c r="AF57" s="9"/>
      <c r="AG57" s="9"/>
      <c r="AH57" s="9"/>
    </row>
    <row r="58" ht="46.5" customHeight="1">
      <c r="A58" s="1350">
        <v>19.0</v>
      </c>
      <c r="B58" s="553" t="s">
        <v>836</v>
      </c>
      <c r="C58" s="553" t="s">
        <v>837</v>
      </c>
      <c r="D58" s="1320">
        <v>57200.0</v>
      </c>
      <c r="E58" s="558" t="s">
        <v>33</v>
      </c>
      <c r="F58" s="1368"/>
      <c r="G58" s="1368"/>
      <c r="H58" s="1368"/>
      <c r="I58" s="1388" t="s">
        <v>50</v>
      </c>
      <c r="J58" s="1330">
        <v>24746.0</v>
      </c>
      <c r="K58" s="1344"/>
      <c r="L58" s="1389"/>
      <c r="M58" s="1389"/>
      <c r="N58" s="1389"/>
      <c r="O58" s="1395">
        <v>0.0</v>
      </c>
      <c r="P58" s="1335"/>
      <c r="Q58" s="1335"/>
      <c r="R58" s="1368"/>
      <c r="S58" s="1368"/>
      <c r="T58" s="1368"/>
      <c r="U58" s="1368"/>
      <c r="V58" s="1335"/>
      <c r="W58" s="1335"/>
      <c r="X58" s="1379"/>
      <c r="Y58" s="1379"/>
      <c r="Z58" s="1379"/>
      <c r="AA58" s="1379"/>
      <c r="AB58" s="1335"/>
      <c r="AC58" s="1354">
        <v>25111.0</v>
      </c>
      <c r="AD58" s="553" t="s">
        <v>796</v>
      </c>
      <c r="AE58" s="553" t="s">
        <v>838</v>
      </c>
      <c r="AF58" s="553" t="s">
        <v>839</v>
      </c>
      <c r="AG58" s="1349"/>
      <c r="AH58" s="1349"/>
      <c r="AI58" s="1327" t="s">
        <v>781</v>
      </c>
    </row>
    <row r="59" ht="75.75" customHeight="1">
      <c r="A59" s="9"/>
      <c r="B59" s="9"/>
      <c r="C59" s="9"/>
      <c r="D59" s="9"/>
      <c r="E59" s="569" t="s">
        <v>42</v>
      </c>
      <c r="F59" s="570">
        <v>8600.0</v>
      </c>
      <c r="G59" s="570">
        <v>8600.0</v>
      </c>
      <c r="H59" s="570">
        <v>8600.0</v>
      </c>
      <c r="I59" s="570">
        <v>25800.0</v>
      </c>
      <c r="J59" s="609"/>
      <c r="K59" s="609"/>
      <c r="L59" s="1390">
        <v>8600.0</v>
      </c>
      <c r="M59" s="1390">
        <v>8600.0</v>
      </c>
      <c r="N59" s="1390">
        <v>8600.0</v>
      </c>
      <c r="O59" s="1390">
        <v>25800.0</v>
      </c>
      <c r="P59" s="575"/>
      <c r="Q59" s="575"/>
      <c r="R59" s="569">
        <v>8600.0</v>
      </c>
      <c r="S59" s="574"/>
      <c r="T59" s="574"/>
      <c r="U59" s="574"/>
      <c r="V59" s="575"/>
      <c r="W59" s="575"/>
      <c r="X59" s="569">
        <v>8600.0</v>
      </c>
      <c r="Y59" s="569">
        <v>8600.0</v>
      </c>
      <c r="Z59" s="569">
        <v>8600.0</v>
      </c>
      <c r="AA59" s="1341"/>
      <c r="AB59" s="575"/>
      <c r="AC59" s="1355"/>
      <c r="AD59" s="9"/>
      <c r="AE59" s="9"/>
      <c r="AF59" s="9"/>
      <c r="AG59" s="9"/>
      <c r="AH59" s="9"/>
    </row>
    <row r="60" ht="42.75" customHeight="1">
      <c r="A60" s="1350">
        <v>20.0</v>
      </c>
      <c r="B60" s="553" t="s">
        <v>840</v>
      </c>
      <c r="C60" s="553" t="s">
        <v>841</v>
      </c>
      <c r="D60" s="1320">
        <v>300000.0</v>
      </c>
      <c r="E60" s="558" t="s">
        <v>33</v>
      </c>
      <c r="F60" s="1368"/>
      <c r="G60" s="1368"/>
      <c r="H60" s="1368"/>
      <c r="I60" s="1388" t="s">
        <v>50</v>
      </c>
      <c r="J60" s="1330">
        <v>24746.0</v>
      </c>
      <c r="K60" s="1344"/>
      <c r="L60" s="1389"/>
      <c r="M60" s="1389"/>
      <c r="N60" s="1389"/>
      <c r="O60" s="1395">
        <v>0.0</v>
      </c>
      <c r="P60" s="1335"/>
      <c r="Q60" s="1335"/>
      <c r="R60" s="1368"/>
      <c r="S60" s="1368"/>
      <c r="T60" s="1368"/>
      <c r="U60" s="1368"/>
      <c r="V60" s="1335"/>
      <c r="W60" s="1335"/>
      <c r="X60" s="1379"/>
      <c r="Y60" s="1379"/>
      <c r="Z60" s="1379"/>
      <c r="AA60" s="1379"/>
      <c r="AB60" s="1335"/>
      <c r="AC60" s="1354">
        <v>25111.0</v>
      </c>
      <c r="AD60" s="553" t="s">
        <v>796</v>
      </c>
      <c r="AE60" s="553" t="s">
        <v>842</v>
      </c>
      <c r="AF60" s="553" t="s">
        <v>843</v>
      </c>
      <c r="AG60" s="1349"/>
      <c r="AH60" s="1349"/>
      <c r="AI60" s="1327" t="s">
        <v>781</v>
      </c>
    </row>
    <row r="61" ht="84.0" customHeight="1">
      <c r="A61" s="9"/>
      <c r="B61" s="9"/>
      <c r="C61" s="9"/>
      <c r="D61" s="9"/>
      <c r="E61" s="569" t="s">
        <v>42</v>
      </c>
      <c r="F61" s="1399">
        <v>11665.0</v>
      </c>
      <c r="G61" s="1399">
        <v>38750.0</v>
      </c>
      <c r="H61" s="1399">
        <v>23400.0</v>
      </c>
      <c r="I61" s="1399">
        <f>SUM(F61:H61)</f>
        <v>73815</v>
      </c>
      <c r="J61" s="609"/>
      <c r="K61" s="609"/>
      <c r="L61" s="1400">
        <v>40225.0</v>
      </c>
      <c r="M61" s="1400">
        <v>43650.0</v>
      </c>
      <c r="N61" s="1400">
        <v>84350.0</v>
      </c>
      <c r="O61" s="1400">
        <f>SUM(L61:N61)</f>
        <v>168225</v>
      </c>
      <c r="P61" s="575"/>
      <c r="Q61" s="575"/>
      <c r="R61" s="1401">
        <v>0.0</v>
      </c>
      <c r="S61" s="1402">
        <v>10000.0</v>
      </c>
      <c r="T61" s="1402">
        <v>8400.0</v>
      </c>
      <c r="U61" s="1403">
        <f>SUM(R61:T61)</f>
        <v>18400</v>
      </c>
      <c r="V61" s="575"/>
      <c r="W61" s="575"/>
      <c r="X61" s="1394">
        <v>34000.0</v>
      </c>
      <c r="Y61" s="1394">
        <v>17125.0</v>
      </c>
      <c r="Z61" s="1394">
        <v>24925.0</v>
      </c>
      <c r="AA61" s="1341"/>
      <c r="AB61" s="575"/>
      <c r="AC61" s="1355"/>
      <c r="AD61" s="9"/>
      <c r="AE61" s="9"/>
      <c r="AF61" s="9"/>
      <c r="AG61" s="9"/>
      <c r="AH61" s="9"/>
    </row>
    <row r="62" ht="43.5" customHeight="1">
      <c r="A62" s="1350">
        <v>21.0</v>
      </c>
      <c r="B62" s="553" t="s">
        <v>844</v>
      </c>
      <c r="C62" s="553" t="s">
        <v>845</v>
      </c>
      <c r="D62" s="1320">
        <v>100000.0</v>
      </c>
      <c r="E62" s="558" t="s">
        <v>33</v>
      </c>
      <c r="F62" s="564"/>
      <c r="G62" s="586"/>
      <c r="H62" s="586"/>
      <c r="I62" s="586"/>
      <c r="J62" s="1330">
        <v>24746.0</v>
      </c>
      <c r="K62" s="1344"/>
      <c r="L62" s="1404"/>
      <c r="M62" s="1404"/>
      <c r="N62" s="1404"/>
      <c r="O62" s="1404"/>
      <c r="P62" s="1335"/>
      <c r="Q62" s="1335"/>
      <c r="R62" s="586"/>
      <c r="S62" s="586"/>
      <c r="T62" s="1405">
        <v>100000.0</v>
      </c>
      <c r="U62" s="1406"/>
      <c r="V62" s="1369">
        <v>24777.0</v>
      </c>
      <c r="W62" s="533" t="s">
        <v>846</v>
      </c>
      <c r="X62" s="1373"/>
      <c r="Y62" s="1373"/>
      <c r="Z62" s="1373"/>
      <c r="AA62" s="1373"/>
      <c r="AB62" s="1335"/>
      <c r="AC62" s="1354">
        <v>25111.0</v>
      </c>
      <c r="AD62" s="1339" t="s">
        <v>733</v>
      </c>
      <c r="AE62" s="553" t="s">
        <v>847</v>
      </c>
      <c r="AF62" s="553" t="s">
        <v>848</v>
      </c>
      <c r="AG62" s="1349"/>
      <c r="AH62" s="1349"/>
      <c r="AI62" s="1327" t="s">
        <v>781</v>
      </c>
    </row>
    <row r="63" ht="98.25" customHeight="1">
      <c r="A63" s="9"/>
      <c r="B63" s="9"/>
      <c r="C63" s="9"/>
      <c r="D63" s="9"/>
      <c r="E63" s="569" t="s">
        <v>42</v>
      </c>
      <c r="F63" s="574"/>
      <c r="G63" s="574"/>
      <c r="H63" s="574"/>
      <c r="I63" s="574"/>
      <c r="J63" s="609"/>
      <c r="K63" s="609"/>
      <c r="L63" s="575"/>
      <c r="M63" s="575"/>
      <c r="N63" s="575"/>
      <c r="O63" s="575"/>
      <c r="P63" s="575"/>
      <c r="Q63" s="575"/>
      <c r="R63" s="574"/>
      <c r="S63" s="574"/>
      <c r="T63" s="574"/>
      <c r="U63" s="574"/>
      <c r="V63" s="9"/>
      <c r="W63" s="9"/>
      <c r="X63" s="1341"/>
      <c r="Y63" s="1341"/>
      <c r="Z63" s="1362" t="s">
        <v>759</v>
      </c>
      <c r="AA63" s="1341"/>
      <c r="AB63" s="575"/>
      <c r="AC63" s="1355"/>
      <c r="AD63" s="9"/>
      <c r="AE63" s="9"/>
      <c r="AF63" s="9"/>
      <c r="AG63" s="9"/>
      <c r="AH63" s="9"/>
    </row>
    <row r="64" ht="45.75" customHeight="1">
      <c r="A64" s="1350">
        <v>22.0</v>
      </c>
      <c r="B64" s="553" t="s">
        <v>849</v>
      </c>
      <c r="C64" s="1382" t="s">
        <v>850</v>
      </c>
      <c r="D64" s="1320">
        <v>5000.0</v>
      </c>
      <c r="E64" s="558" t="s">
        <v>33</v>
      </c>
      <c r="F64" s="564"/>
      <c r="G64" s="564"/>
      <c r="H64" s="564"/>
      <c r="I64" s="564"/>
      <c r="J64" s="1407"/>
      <c r="K64" s="1344"/>
      <c r="L64" s="566"/>
      <c r="M64" s="566"/>
      <c r="N64" s="566"/>
      <c r="O64" s="566"/>
      <c r="P64" s="1335"/>
      <c r="Q64" s="1335"/>
      <c r="R64" s="566"/>
      <c r="S64" s="566"/>
      <c r="T64" s="1346"/>
      <c r="U64" s="1346"/>
      <c r="V64" s="533" t="s">
        <v>37</v>
      </c>
      <c r="W64" s="533" t="s">
        <v>851</v>
      </c>
      <c r="X64" s="1379"/>
      <c r="Y64" s="1379"/>
      <c r="Z64" s="1371"/>
      <c r="AA64" s="1373"/>
      <c r="AB64" s="1335"/>
      <c r="AC64" s="1408"/>
      <c r="AD64" s="1361" t="s">
        <v>760</v>
      </c>
      <c r="AE64" s="553" t="s">
        <v>852</v>
      </c>
      <c r="AF64" s="553" t="s">
        <v>853</v>
      </c>
      <c r="AG64" s="1349"/>
      <c r="AH64" s="1349"/>
      <c r="AI64" s="1327" t="s">
        <v>781</v>
      </c>
    </row>
    <row r="65" ht="96.0" customHeight="1">
      <c r="A65" s="9"/>
      <c r="B65" s="9"/>
      <c r="C65" s="9"/>
      <c r="D65" s="9"/>
      <c r="E65" s="569" t="s">
        <v>42</v>
      </c>
      <c r="F65" s="574"/>
      <c r="G65" s="574"/>
      <c r="H65" s="574"/>
      <c r="I65" s="574"/>
      <c r="J65" s="609"/>
      <c r="K65" s="609"/>
      <c r="L65" s="575"/>
      <c r="M65" s="575"/>
      <c r="N65" s="575"/>
      <c r="O65" s="575"/>
      <c r="P65" s="575"/>
      <c r="Q65" s="575"/>
      <c r="R65" s="575"/>
      <c r="S65" s="575"/>
      <c r="T65" s="575"/>
      <c r="U65" s="575"/>
      <c r="V65" s="9"/>
      <c r="W65" s="9"/>
      <c r="X65" s="1341"/>
      <c r="Y65" s="1341"/>
      <c r="Z65" s="1341"/>
      <c r="AA65" s="1341"/>
      <c r="AB65" s="575"/>
      <c r="AC65" s="1355"/>
      <c r="AD65" s="9"/>
      <c r="AE65" s="9"/>
      <c r="AF65" s="9"/>
      <c r="AG65" s="9"/>
      <c r="AH65" s="9"/>
    </row>
    <row r="66" ht="24.0" customHeight="1">
      <c r="A66" s="1350">
        <v>1.0</v>
      </c>
      <c r="B66" s="1348" t="s">
        <v>854</v>
      </c>
      <c r="C66" s="553" t="s">
        <v>855</v>
      </c>
      <c r="D66" s="1409"/>
      <c r="E66" s="558" t="s">
        <v>33</v>
      </c>
      <c r="F66" s="1368"/>
      <c r="G66" s="1410"/>
      <c r="H66" s="1368"/>
      <c r="I66" s="1368"/>
      <c r="J66" s="1411"/>
      <c r="K66" s="1412"/>
      <c r="L66" s="1368"/>
      <c r="M66" s="1368"/>
      <c r="N66" s="1368"/>
      <c r="O66" s="1368"/>
      <c r="P66" s="1343"/>
      <c r="Q66" s="1343"/>
      <c r="R66" s="1413"/>
      <c r="S66" s="564"/>
      <c r="T66" s="564"/>
      <c r="U66" s="564"/>
      <c r="V66" s="1343"/>
      <c r="W66" s="1343"/>
      <c r="X66" s="1373"/>
      <c r="Y66" s="1373"/>
      <c r="Z66" s="1373"/>
      <c r="AA66" s="1373"/>
      <c r="AB66" s="1343"/>
      <c r="AC66" s="1408"/>
      <c r="AD66" s="1339" t="s">
        <v>733</v>
      </c>
      <c r="AE66" s="553" t="s">
        <v>856</v>
      </c>
      <c r="AF66" s="604"/>
      <c r="AG66" s="604"/>
      <c r="AH66" s="604"/>
      <c r="AI66" s="1327" t="s">
        <v>781</v>
      </c>
    </row>
    <row r="67" ht="24.0" customHeight="1">
      <c r="A67" s="9"/>
      <c r="B67" s="9"/>
      <c r="C67" s="9"/>
      <c r="D67" s="9"/>
      <c r="E67" s="569" t="s">
        <v>42</v>
      </c>
      <c r="F67" s="574"/>
      <c r="G67" s="573"/>
      <c r="H67" s="574"/>
      <c r="I67" s="574"/>
      <c r="J67" s="1414"/>
      <c r="K67" s="1414"/>
      <c r="L67" s="574"/>
      <c r="M67" s="574"/>
      <c r="N67" s="574"/>
      <c r="O67" s="574"/>
      <c r="P67" s="574"/>
      <c r="Q67" s="574"/>
      <c r="R67" s="574"/>
      <c r="S67" s="574"/>
      <c r="T67" s="574"/>
      <c r="U67" s="574"/>
      <c r="V67" s="574"/>
      <c r="W67" s="574"/>
      <c r="X67" s="1341"/>
      <c r="Y67" s="1341"/>
      <c r="Z67" s="1341"/>
      <c r="AA67" s="1341"/>
      <c r="AB67" s="574"/>
      <c r="AC67" s="1415"/>
      <c r="AD67" s="9"/>
      <c r="AE67" s="9"/>
      <c r="AF67" s="9"/>
      <c r="AG67" s="9"/>
      <c r="AH67" s="9"/>
    </row>
    <row r="68" ht="24.0" customHeight="1">
      <c r="A68" s="1350">
        <v>2.0</v>
      </c>
      <c r="B68" s="1348" t="s">
        <v>854</v>
      </c>
      <c r="C68" s="553" t="s">
        <v>857</v>
      </c>
      <c r="D68" s="1409"/>
      <c r="E68" s="558" t="s">
        <v>33</v>
      </c>
      <c r="F68" s="1368"/>
      <c r="G68" s="1410"/>
      <c r="H68" s="1368"/>
      <c r="I68" s="1368"/>
      <c r="J68" s="1411"/>
      <c r="K68" s="1412"/>
      <c r="L68" s="1368"/>
      <c r="M68" s="1368"/>
      <c r="N68" s="1368"/>
      <c r="O68" s="1368"/>
      <c r="P68" s="1343"/>
      <c r="Q68" s="1343"/>
      <c r="R68" s="1413"/>
      <c r="S68" s="564"/>
      <c r="T68" s="564"/>
      <c r="U68" s="564"/>
      <c r="V68" s="1343"/>
      <c r="W68" s="1343"/>
      <c r="X68" s="1373"/>
      <c r="Y68" s="1373"/>
      <c r="Z68" s="1373"/>
      <c r="AA68" s="1373"/>
      <c r="AB68" s="1343"/>
      <c r="AC68" s="1408"/>
      <c r="AD68" s="1339" t="s">
        <v>733</v>
      </c>
      <c r="AE68" s="553" t="s">
        <v>856</v>
      </c>
      <c r="AF68" s="604"/>
      <c r="AG68" s="604"/>
      <c r="AH68" s="604"/>
      <c r="AI68" s="1327" t="s">
        <v>781</v>
      </c>
    </row>
    <row r="69" ht="24.0" customHeight="1">
      <c r="A69" s="9"/>
      <c r="B69" s="9"/>
      <c r="C69" s="9"/>
      <c r="D69" s="9"/>
      <c r="E69" s="569" t="s">
        <v>42</v>
      </c>
      <c r="F69" s="1416"/>
      <c r="G69" s="1416"/>
      <c r="H69" s="574"/>
      <c r="I69" s="574"/>
      <c r="J69" s="573"/>
      <c r="K69" s="1414"/>
      <c r="L69" s="574"/>
      <c r="M69" s="574"/>
      <c r="N69" s="574"/>
      <c r="O69" s="574"/>
      <c r="P69" s="574"/>
      <c r="Q69" s="574"/>
      <c r="R69" s="574"/>
      <c r="S69" s="574"/>
      <c r="T69" s="574"/>
      <c r="U69" s="574"/>
      <c r="V69" s="574"/>
      <c r="W69" s="574"/>
      <c r="X69" s="1341"/>
      <c r="Y69" s="1341"/>
      <c r="Z69" s="1341"/>
      <c r="AA69" s="1341"/>
      <c r="AB69" s="574"/>
      <c r="AC69" s="1415"/>
      <c r="AD69" s="9"/>
      <c r="AE69" s="9"/>
      <c r="AF69" s="9"/>
      <c r="AG69" s="9"/>
      <c r="AH69" s="9"/>
    </row>
    <row r="70" ht="24.0" customHeight="1">
      <c r="A70" s="1350">
        <v>3.0</v>
      </c>
      <c r="B70" s="1348" t="s">
        <v>854</v>
      </c>
      <c r="C70" s="553" t="s">
        <v>858</v>
      </c>
      <c r="D70" s="1409"/>
      <c r="E70" s="558" t="s">
        <v>33</v>
      </c>
      <c r="F70" s="1417"/>
      <c r="G70" s="1417"/>
      <c r="H70" s="1368"/>
      <c r="I70" s="1368"/>
      <c r="J70" s="562"/>
      <c r="K70" s="1412"/>
      <c r="L70" s="1368"/>
      <c r="M70" s="1368"/>
      <c r="N70" s="1368"/>
      <c r="O70" s="1368"/>
      <c r="P70" s="1343"/>
      <c r="Q70" s="1343"/>
      <c r="R70" s="1413"/>
      <c r="S70" s="564"/>
      <c r="T70" s="564"/>
      <c r="U70" s="564"/>
      <c r="V70" s="1343"/>
      <c r="W70" s="1343"/>
      <c r="X70" s="1373"/>
      <c r="Y70" s="1373"/>
      <c r="Z70" s="1373"/>
      <c r="AA70" s="1373"/>
      <c r="AB70" s="1343"/>
      <c r="AC70" s="1408"/>
      <c r="AD70" s="1339" t="s">
        <v>733</v>
      </c>
      <c r="AE70" s="553" t="s">
        <v>856</v>
      </c>
      <c r="AF70" s="604"/>
      <c r="AG70" s="604"/>
      <c r="AH70" s="604"/>
      <c r="AI70" s="1327" t="s">
        <v>781</v>
      </c>
    </row>
    <row r="71" ht="24.0" customHeight="1">
      <c r="A71" s="9"/>
      <c r="B71" s="9"/>
      <c r="C71" s="9"/>
      <c r="D71" s="9"/>
      <c r="E71" s="569" t="s">
        <v>42</v>
      </c>
      <c r="F71" s="1416"/>
      <c r="G71" s="1416"/>
      <c r="H71" s="574"/>
      <c r="I71" s="574"/>
      <c r="J71" s="1414"/>
      <c r="K71" s="1414"/>
      <c r="L71" s="574"/>
      <c r="M71" s="574"/>
      <c r="N71" s="574"/>
      <c r="O71" s="574"/>
      <c r="P71" s="574"/>
      <c r="Q71" s="574"/>
      <c r="R71" s="574"/>
      <c r="S71" s="574"/>
      <c r="T71" s="574"/>
      <c r="U71" s="574"/>
      <c r="V71" s="574"/>
      <c r="W71" s="574"/>
      <c r="X71" s="1341"/>
      <c r="Y71" s="1341"/>
      <c r="Z71" s="1341"/>
      <c r="AA71" s="1341"/>
      <c r="AB71" s="574"/>
      <c r="AC71" s="1415"/>
      <c r="AD71" s="9"/>
      <c r="AE71" s="9"/>
      <c r="AF71" s="9"/>
      <c r="AG71" s="9"/>
      <c r="AH71" s="9"/>
    </row>
    <row r="72" ht="24.0" customHeight="1">
      <c r="A72" s="1350">
        <v>4.0</v>
      </c>
      <c r="B72" s="1348" t="s">
        <v>854</v>
      </c>
      <c r="C72" s="1382" t="s">
        <v>859</v>
      </c>
      <c r="D72" s="1409"/>
      <c r="E72" s="558" t="s">
        <v>33</v>
      </c>
      <c r="F72" s="1417"/>
      <c r="G72" s="1417"/>
      <c r="H72" s="1368"/>
      <c r="I72" s="1368"/>
      <c r="J72" s="1411"/>
      <c r="K72" s="1412"/>
      <c r="L72" s="1368"/>
      <c r="M72" s="1368"/>
      <c r="N72" s="1368"/>
      <c r="O72" s="1368"/>
      <c r="P72" s="1343"/>
      <c r="Q72" s="1343"/>
      <c r="R72" s="1413"/>
      <c r="S72" s="564"/>
      <c r="T72" s="564"/>
      <c r="U72" s="564"/>
      <c r="V72" s="1343"/>
      <c r="W72" s="1343"/>
      <c r="X72" s="1373"/>
      <c r="Y72" s="1373"/>
      <c r="Z72" s="1373"/>
      <c r="AA72" s="1373"/>
      <c r="AB72" s="1343"/>
      <c r="AC72" s="1408"/>
      <c r="AD72" s="1339" t="s">
        <v>733</v>
      </c>
      <c r="AE72" s="553" t="s">
        <v>856</v>
      </c>
      <c r="AF72" s="604"/>
      <c r="AG72" s="604"/>
      <c r="AH72" s="604"/>
      <c r="AI72" s="1327" t="s">
        <v>781</v>
      </c>
    </row>
    <row r="73" ht="24.0" customHeight="1">
      <c r="A73" s="9"/>
      <c r="B73" s="9"/>
      <c r="C73" s="9"/>
      <c r="D73" s="9"/>
      <c r="E73" s="569" t="s">
        <v>42</v>
      </c>
      <c r="F73" s="575"/>
      <c r="G73" s="575"/>
      <c r="H73" s="575"/>
      <c r="I73" s="574"/>
      <c r="J73" s="573"/>
      <c r="K73" s="573"/>
      <c r="L73" s="575"/>
      <c r="M73" s="575"/>
      <c r="N73" s="575"/>
      <c r="O73" s="575"/>
      <c r="P73" s="574"/>
      <c r="Q73" s="574"/>
      <c r="R73" s="575"/>
      <c r="S73" s="575"/>
      <c r="T73" s="575"/>
      <c r="U73" s="575"/>
      <c r="V73" s="574"/>
      <c r="W73" s="574"/>
      <c r="X73" s="1342"/>
      <c r="Y73" s="1342"/>
      <c r="Z73" s="1342"/>
      <c r="AA73" s="1342"/>
      <c r="AB73" s="574"/>
      <c r="AC73" s="1415"/>
      <c r="AD73" s="9"/>
      <c r="AE73" s="9"/>
      <c r="AF73" s="9"/>
      <c r="AG73" s="9"/>
      <c r="AH73" s="9"/>
    </row>
    <row r="74" ht="24.0" customHeight="1">
      <c r="A74" s="1350">
        <v>5.0</v>
      </c>
      <c r="B74" s="1348" t="s">
        <v>854</v>
      </c>
      <c r="C74" s="1382" t="s">
        <v>860</v>
      </c>
      <c r="D74" s="1409"/>
      <c r="E74" s="558" t="s">
        <v>33</v>
      </c>
      <c r="F74" s="1346"/>
      <c r="G74" s="1346"/>
      <c r="H74" s="1346"/>
      <c r="I74" s="1368"/>
      <c r="J74" s="562"/>
      <c r="K74" s="1418"/>
      <c r="L74" s="1346"/>
      <c r="M74" s="1346"/>
      <c r="N74" s="1346"/>
      <c r="O74" s="1346"/>
      <c r="P74" s="1343"/>
      <c r="Q74" s="1343"/>
      <c r="R74" s="1419"/>
      <c r="S74" s="566"/>
      <c r="T74" s="566"/>
      <c r="U74" s="566"/>
      <c r="V74" s="1343"/>
      <c r="W74" s="1343"/>
      <c r="X74" s="1385"/>
      <c r="Y74" s="1385"/>
      <c r="Z74" s="1385"/>
      <c r="AA74" s="1385"/>
      <c r="AB74" s="1343"/>
      <c r="AC74" s="1408"/>
      <c r="AD74" s="1339" t="s">
        <v>733</v>
      </c>
      <c r="AE74" s="553" t="s">
        <v>856</v>
      </c>
      <c r="AF74" s="604"/>
      <c r="AG74" s="604"/>
      <c r="AH74" s="604"/>
      <c r="AI74" s="1327" t="s">
        <v>781</v>
      </c>
    </row>
    <row r="75" ht="24.0" customHeight="1">
      <c r="A75" s="9"/>
      <c r="B75" s="9"/>
      <c r="C75" s="9"/>
      <c r="D75" s="9"/>
      <c r="E75" s="569" t="s">
        <v>42</v>
      </c>
      <c r="F75" s="1420"/>
      <c r="G75" s="1420"/>
      <c r="H75" s="1420"/>
      <c r="I75" s="574"/>
      <c r="J75" s="573"/>
      <c r="K75" s="573"/>
      <c r="L75" s="575"/>
      <c r="M75" s="575"/>
      <c r="N75" s="575"/>
      <c r="O75" s="575"/>
      <c r="P75" s="575"/>
      <c r="Q75" s="575"/>
      <c r="R75" s="575"/>
      <c r="S75" s="575"/>
      <c r="T75" s="575"/>
      <c r="U75" s="575"/>
      <c r="V75" s="575"/>
      <c r="W75" s="575"/>
      <c r="X75" s="1342"/>
      <c r="Y75" s="1342"/>
      <c r="Z75" s="1342"/>
      <c r="AA75" s="1342"/>
      <c r="AB75" s="575"/>
      <c r="AC75" s="1355"/>
      <c r="AD75" s="9"/>
      <c r="AE75" s="9"/>
      <c r="AF75" s="9"/>
      <c r="AG75" s="9"/>
      <c r="AH75" s="9"/>
    </row>
    <row r="76" ht="24.0" customHeight="1">
      <c r="A76" s="1350">
        <v>6.0</v>
      </c>
      <c r="B76" s="1348" t="s">
        <v>854</v>
      </c>
      <c r="C76" s="1382" t="s">
        <v>861</v>
      </c>
      <c r="D76" s="1409"/>
      <c r="E76" s="558" t="s">
        <v>33</v>
      </c>
      <c r="F76" s="1421"/>
      <c r="G76" s="1421"/>
      <c r="H76" s="1421"/>
      <c r="I76" s="1368"/>
      <c r="J76" s="562"/>
      <c r="K76" s="1418"/>
      <c r="L76" s="1346"/>
      <c r="M76" s="1346"/>
      <c r="N76" s="1346"/>
      <c r="O76" s="1346"/>
      <c r="P76" s="1335"/>
      <c r="Q76" s="1335"/>
      <c r="R76" s="1419"/>
      <c r="S76" s="566"/>
      <c r="T76" s="566"/>
      <c r="U76" s="566"/>
      <c r="V76" s="1335"/>
      <c r="W76" s="1335"/>
      <c r="X76" s="1385"/>
      <c r="Y76" s="1385"/>
      <c r="Z76" s="1385"/>
      <c r="AA76" s="1385"/>
      <c r="AB76" s="1335"/>
      <c r="AC76" s="1408"/>
      <c r="AD76" s="1339" t="s">
        <v>733</v>
      </c>
      <c r="AE76" s="553" t="s">
        <v>856</v>
      </c>
      <c r="AF76" s="604"/>
      <c r="AG76" s="604"/>
      <c r="AH76" s="604"/>
      <c r="AI76" s="1327" t="s">
        <v>781</v>
      </c>
    </row>
    <row r="77" ht="24.0" customHeight="1">
      <c r="A77" s="9"/>
      <c r="B77" s="9"/>
      <c r="C77" s="9"/>
      <c r="D77" s="9"/>
      <c r="E77" s="569" t="s">
        <v>42</v>
      </c>
      <c r="F77" s="575"/>
      <c r="G77" s="575"/>
      <c r="H77" s="1420"/>
      <c r="I77" s="574"/>
      <c r="J77" s="1414"/>
      <c r="K77" s="1414"/>
      <c r="L77" s="1420"/>
      <c r="M77" s="575"/>
      <c r="N77" s="575"/>
      <c r="O77" s="575"/>
      <c r="P77" s="1422"/>
      <c r="Q77" s="1422"/>
      <c r="R77" s="575"/>
      <c r="S77" s="575"/>
      <c r="T77" s="575"/>
      <c r="U77" s="575"/>
      <c r="V77" s="575"/>
      <c r="W77" s="575"/>
      <c r="X77" s="1342"/>
      <c r="Y77" s="1342"/>
      <c r="Z77" s="1342"/>
      <c r="AA77" s="1342"/>
      <c r="AB77" s="575"/>
      <c r="AC77" s="1355"/>
      <c r="AD77" s="9"/>
      <c r="AE77" s="9"/>
      <c r="AF77" s="9"/>
      <c r="AG77" s="9"/>
      <c r="AH77" s="9"/>
    </row>
    <row r="78" ht="24.0" customHeight="1">
      <c r="A78" s="1350">
        <v>7.0</v>
      </c>
      <c r="B78" s="1348" t="s">
        <v>854</v>
      </c>
      <c r="C78" s="1382" t="s">
        <v>862</v>
      </c>
      <c r="D78" s="1409"/>
      <c r="E78" s="558" t="s">
        <v>33</v>
      </c>
      <c r="F78" s="1346"/>
      <c r="G78" s="1346"/>
      <c r="H78" s="1421"/>
      <c r="I78" s="1368"/>
      <c r="J78" s="1411"/>
      <c r="K78" s="1412"/>
      <c r="L78" s="1421"/>
      <c r="M78" s="1346"/>
      <c r="N78" s="1346"/>
      <c r="O78" s="1346"/>
      <c r="P78" s="1423"/>
      <c r="Q78" s="1423"/>
      <c r="R78" s="1419"/>
      <c r="S78" s="566"/>
      <c r="T78" s="566"/>
      <c r="U78" s="566"/>
      <c r="V78" s="1335"/>
      <c r="W78" s="1335"/>
      <c r="X78" s="1385"/>
      <c r="Y78" s="1385"/>
      <c r="Z78" s="1385"/>
      <c r="AA78" s="1385"/>
      <c r="AB78" s="1335"/>
      <c r="AC78" s="1408"/>
      <c r="AD78" s="1339" t="s">
        <v>733</v>
      </c>
      <c r="AE78" s="553" t="s">
        <v>856</v>
      </c>
      <c r="AF78" s="604"/>
      <c r="AG78" s="604"/>
      <c r="AH78" s="604"/>
      <c r="AI78" s="1327" t="s">
        <v>781</v>
      </c>
    </row>
    <row r="79" ht="24.0" customHeight="1">
      <c r="A79" s="9"/>
      <c r="B79" s="9"/>
      <c r="C79" s="9"/>
      <c r="D79" s="9"/>
      <c r="E79" s="569" t="s">
        <v>42</v>
      </c>
      <c r="F79" s="575"/>
      <c r="G79" s="574"/>
      <c r="H79" s="1420"/>
      <c r="I79" s="574"/>
      <c r="J79" s="1414"/>
      <c r="K79" s="1414"/>
      <c r="L79" s="1420"/>
      <c r="M79" s="575"/>
      <c r="N79" s="575"/>
      <c r="O79" s="575"/>
      <c r="P79" s="1422"/>
      <c r="Q79" s="1422"/>
      <c r="R79" s="575"/>
      <c r="S79" s="575"/>
      <c r="T79" s="575"/>
      <c r="U79" s="575"/>
      <c r="V79" s="575"/>
      <c r="W79" s="575"/>
      <c r="X79" s="1342"/>
      <c r="Y79" s="1342"/>
      <c r="Z79" s="1342"/>
      <c r="AA79" s="1342"/>
      <c r="AB79" s="575"/>
      <c r="AC79" s="1355"/>
      <c r="AD79" s="9"/>
      <c r="AE79" s="9"/>
      <c r="AF79" s="9"/>
      <c r="AG79" s="9"/>
      <c r="AH79" s="9"/>
    </row>
    <row r="80" ht="24.0" customHeight="1">
      <c r="A80" s="1350">
        <v>8.0</v>
      </c>
      <c r="B80" s="1348" t="s">
        <v>854</v>
      </c>
      <c r="C80" s="553" t="s">
        <v>863</v>
      </c>
      <c r="D80" s="1409"/>
      <c r="E80" s="558" t="s">
        <v>33</v>
      </c>
      <c r="F80" s="1346"/>
      <c r="G80" s="1368"/>
      <c r="H80" s="1421"/>
      <c r="I80" s="1368"/>
      <c r="J80" s="1411"/>
      <c r="K80" s="1412"/>
      <c r="L80" s="1421"/>
      <c r="M80" s="1346"/>
      <c r="N80" s="1346"/>
      <c r="O80" s="1346"/>
      <c r="P80" s="1423"/>
      <c r="Q80" s="1423"/>
      <c r="R80" s="1419"/>
      <c r="S80" s="566"/>
      <c r="T80" s="566"/>
      <c r="U80" s="566"/>
      <c r="V80" s="1335"/>
      <c r="W80" s="1335"/>
      <c r="X80" s="1385"/>
      <c r="Y80" s="1385"/>
      <c r="Z80" s="1385"/>
      <c r="AA80" s="1385"/>
      <c r="AB80" s="1335"/>
      <c r="AC80" s="1408"/>
      <c r="AD80" s="1339" t="s">
        <v>733</v>
      </c>
      <c r="AE80" s="553" t="s">
        <v>856</v>
      </c>
      <c r="AF80" s="604"/>
      <c r="AG80" s="604"/>
      <c r="AH80" s="604"/>
      <c r="AI80" s="1327" t="s">
        <v>781</v>
      </c>
    </row>
    <row r="81" ht="42.75" customHeight="1">
      <c r="A81" s="9"/>
      <c r="B81" s="9"/>
      <c r="C81" s="9"/>
      <c r="D81" s="9"/>
      <c r="E81" s="569" t="s">
        <v>42</v>
      </c>
      <c r="F81" s="575"/>
      <c r="G81" s="575"/>
      <c r="H81" s="575"/>
      <c r="I81" s="574"/>
      <c r="J81" s="609"/>
      <c r="K81" s="609"/>
      <c r="L81" s="575"/>
      <c r="M81" s="575"/>
      <c r="N81" s="575"/>
      <c r="O81" s="575"/>
      <c r="P81" s="575"/>
      <c r="Q81" s="575"/>
      <c r="R81" s="575"/>
      <c r="S81" s="575"/>
      <c r="T81" s="575"/>
      <c r="U81" s="575"/>
      <c r="V81" s="575"/>
      <c r="W81" s="575"/>
      <c r="X81" s="1342"/>
      <c r="Y81" s="1342"/>
      <c r="Z81" s="1342"/>
      <c r="AA81" s="1342"/>
      <c r="AB81" s="575"/>
      <c r="AC81" s="1355"/>
      <c r="AD81" s="9"/>
      <c r="AE81" s="9"/>
      <c r="AF81" s="9"/>
      <c r="AG81" s="9"/>
      <c r="AH81" s="9"/>
    </row>
    <row r="82" ht="24.0" customHeight="1">
      <c r="A82" s="1350">
        <v>9.0</v>
      </c>
      <c r="B82" s="1348" t="s">
        <v>854</v>
      </c>
      <c r="C82" s="553" t="s">
        <v>864</v>
      </c>
      <c r="D82" s="1409"/>
      <c r="E82" s="558" t="s">
        <v>33</v>
      </c>
      <c r="F82" s="1346"/>
      <c r="G82" s="1346"/>
      <c r="H82" s="1346"/>
      <c r="I82" s="1368"/>
      <c r="J82" s="638"/>
      <c r="K82" s="1344"/>
      <c r="L82" s="1346"/>
      <c r="M82" s="1346"/>
      <c r="N82" s="1346"/>
      <c r="O82" s="1346"/>
      <c r="P82" s="1335"/>
      <c r="Q82" s="1335"/>
      <c r="R82" s="1419"/>
      <c r="S82" s="566"/>
      <c r="T82" s="566"/>
      <c r="U82" s="566"/>
      <c r="V82" s="1335"/>
      <c r="W82" s="1335"/>
      <c r="X82" s="1385"/>
      <c r="Y82" s="1385"/>
      <c r="Z82" s="1385"/>
      <c r="AA82" s="1385"/>
      <c r="AB82" s="1335"/>
      <c r="AC82" s="1408"/>
      <c r="AD82" s="1339" t="s">
        <v>733</v>
      </c>
      <c r="AE82" s="553" t="s">
        <v>856</v>
      </c>
      <c r="AF82" s="604"/>
      <c r="AG82" s="604"/>
      <c r="AH82" s="604"/>
      <c r="AI82" s="1327" t="s">
        <v>781</v>
      </c>
    </row>
    <row r="83" ht="40.5" customHeight="1">
      <c r="A83" s="9"/>
      <c r="B83" s="9"/>
      <c r="C83" s="9"/>
      <c r="D83" s="9"/>
      <c r="E83" s="569" t="s">
        <v>42</v>
      </c>
      <c r="F83" s="574"/>
      <c r="G83" s="574"/>
      <c r="H83" s="574"/>
      <c r="I83" s="574"/>
      <c r="J83" s="609"/>
      <c r="K83" s="609"/>
      <c r="L83" s="575"/>
      <c r="M83" s="575"/>
      <c r="N83" s="575"/>
      <c r="O83" s="575"/>
      <c r="P83" s="575"/>
      <c r="Q83" s="575"/>
      <c r="R83" s="575"/>
      <c r="S83" s="575"/>
      <c r="T83" s="575"/>
      <c r="U83" s="575"/>
      <c r="V83" s="575"/>
      <c r="W83" s="575"/>
      <c r="X83" s="1341"/>
      <c r="Y83" s="1342"/>
      <c r="Z83" s="1342"/>
      <c r="AA83" s="1342"/>
      <c r="AB83" s="575"/>
      <c r="AC83" s="1355"/>
      <c r="AD83" s="9"/>
      <c r="AE83" s="9"/>
      <c r="AF83" s="9"/>
      <c r="AG83" s="9"/>
      <c r="AH83" s="9"/>
    </row>
    <row r="84" ht="24.0" customHeight="1">
      <c r="A84" s="1350">
        <v>10.0</v>
      </c>
      <c r="B84" s="1348" t="s">
        <v>854</v>
      </c>
      <c r="C84" s="553" t="s">
        <v>865</v>
      </c>
      <c r="D84" s="1409"/>
      <c r="E84" s="558" t="s">
        <v>33</v>
      </c>
      <c r="F84" s="1368"/>
      <c r="G84" s="1368"/>
      <c r="H84" s="1368"/>
      <c r="I84" s="1368"/>
      <c r="J84" s="638"/>
      <c r="K84" s="1344"/>
      <c r="L84" s="1346"/>
      <c r="M84" s="1346"/>
      <c r="N84" s="1346"/>
      <c r="O84" s="1346"/>
      <c r="P84" s="1335"/>
      <c r="Q84" s="1335"/>
      <c r="R84" s="1419"/>
      <c r="S84" s="566"/>
      <c r="T84" s="566"/>
      <c r="U84" s="566"/>
      <c r="V84" s="1335"/>
      <c r="W84" s="1335"/>
      <c r="X84" s="1373"/>
      <c r="Y84" s="1385"/>
      <c r="Z84" s="1385"/>
      <c r="AA84" s="1385"/>
      <c r="AB84" s="1335"/>
      <c r="AC84" s="1408"/>
      <c r="AD84" s="1339" t="s">
        <v>733</v>
      </c>
      <c r="AE84" s="553" t="s">
        <v>856</v>
      </c>
      <c r="AF84" s="604"/>
      <c r="AG84" s="604"/>
      <c r="AH84" s="604"/>
      <c r="AI84" s="1327" t="s">
        <v>781</v>
      </c>
    </row>
    <row r="85" ht="24.0" customHeight="1">
      <c r="A85" s="9"/>
      <c r="B85" s="9"/>
      <c r="C85" s="9"/>
      <c r="D85" s="9"/>
      <c r="E85" s="569" t="s">
        <v>42</v>
      </c>
      <c r="F85" s="574"/>
      <c r="G85" s="574"/>
      <c r="H85" s="574"/>
      <c r="I85" s="574"/>
      <c r="J85" s="609"/>
      <c r="K85" s="609"/>
      <c r="L85" s="575"/>
      <c r="M85" s="575"/>
      <c r="N85" s="575"/>
      <c r="O85" s="575"/>
      <c r="P85" s="575"/>
      <c r="Q85" s="575"/>
      <c r="R85" s="575"/>
      <c r="S85" s="575"/>
      <c r="T85" s="575"/>
      <c r="U85" s="575"/>
      <c r="V85" s="575"/>
      <c r="W85" s="575"/>
      <c r="X85" s="1341"/>
      <c r="Y85" s="1342"/>
      <c r="Z85" s="1342"/>
      <c r="AA85" s="1342"/>
      <c r="AB85" s="575"/>
      <c r="AC85" s="1355"/>
      <c r="AD85" s="9"/>
      <c r="AE85" s="9"/>
      <c r="AF85" s="9"/>
      <c r="AG85" s="9"/>
      <c r="AH85" s="9"/>
    </row>
    <row r="86" ht="24.0" customHeight="1">
      <c r="A86" s="1350">
        <v>11.0</v>
      </c>
      <c r="B86" s="1348" t="s">
        <v>854</v>
      </c>
      <c r="C86" s="553" t="s">
        <v>866</v>
      </c>
      <c r="D86" s="1409"/>
      <c r="E86" s="558" t="s">
        <v>33</v>
      </c>
      <c r="F86" s="1368"/>
      <c r="G86" s="1368"/>
      <c r="H86" s="1368"/>
      <c r="I86" s="1368"/>
      <c r="J86" s="638"/>
      <c r="K86" s="1344"/>
      <c r="L86" s="1346"/>
      <c r="M86" s="1346"/>
      <c r="N86" s="1346"/>
      <c r="O86" s="1346"/>
      <c r="P86" s="1335"/>
      <c r="Q86" s="1335"/>
      <c r="R86" s="1419"/>
      <c r="S86" s="566"/>
      <c r="T86" s="566"/>
      <c r="U86" s="566"/>
      <c r="V86" s="1335"/>
      <c r="W86" s="1335"/>
      <c r="X86" s="1373"/>
      <c r="Y86" s="1385"/>
      <c r="Z86" s="1385"/>
      <c r="AA86" s="1385"/>
      <c r="AB86" s="1335"/>
      <c r="AC86" s="1408"/>
      <c r="AD86" s="1339" t="s">
        <v>733</v>
      </c>
      <c r="AE86" s="553" t="s">
        <v>856</v>
      </c>
      <c r="AF86" s="604"/>
      <c r="AG86" s="604"/>
      <c r="AH86" s="604"/>
      <c r="AI86" s="1327" t="s">
        <v>781</v>
      </c>
    </row>
    <row r="87" ht="38.25" customHeight="1">
      <c r="A87" s="9"/>
      <c r="B87" s="9"/>
      <c r="C87" s="9"/>
      <c r="D87" s="9"/>
      <c r="E87" s="569" t="s">
        <v>42</v>
      </c>
      <c r="F87" s="574"/>
      <c r="G87" s="574"/>
      <c r="H87" s="574"/>
      <c r="I87" s="574"/>
      <c r="J87" s="609"/>
      <c r="K87" s="609"/>
      <c r="L87" s="575"/>
      <c r="M87" s="575"/>
      <c r="N87" s="575"/>
      <c r="O87" s="575"/>
      <c r="P87" s="575"/>
      <c r="Q87" s="575"/>
      <c r="R87" s="575"/>
      <c r="S87" s="575"/>
      <c r="T87" s="575"/>
      <c r="U87" s="575"/>
      <c r="V87" s="575"/>
      <c r="W87" s="575"/>
      <c r="X87" s="1341"/>
      <c r="Y87" s="1342"/>
      <c r="Z87" s="1342"/>
      <c r="AA87" s="1342"/>
      <c r="AB87" s="575"/>
      <c r="AC87" s="1355"/>
      <c r="AD87" s="9"/>
      <c r="AE87" s="9"/>
      <c r="AF87" s="9"/>
      <c r="AG87" s="9"/>
      <c r="AH87" s="9"/>
    </row>
    <row r="88" ht="24.0" customHeight="1">
      <c r="A88" s="1350">
        <v>12.0</v>
      </c>
      <c r="B88" s="1348" t="s">
        <v>854</v>
      </c>
      <c r="C88" s="553" t="s">
        <v>867</v>
      </c>
      <c r="D88" s="1409"/>
      <c r="E88" s="558" t="s">
        <v>33</v>
      </c>
      <c r="F88" s="1368"/>
      <c r="G88" s="1368"/>
      <c r="H88" s="1368"/>
      <c r="I88" s="1368"/>
      <c r="J88" s="638"/>
      <c r="K88" s="1344"/>
      <c r="L88" s="1346"/>
      <c r="M88" s="1346"/>
      <c r="N88" s="1346"/>
      <c r="O88" s="1346"/>
      <c r="P88" s="1335"/>
      <c r="Q88" s="1335"/>
      <c r="R88" s="1419"/>
      <c r="S88" s="566"/>
      <c r="T88" s="566"/>
      <c r="U88" s="566"/>
      <c r="V88" s="1335"/>
      <c r="W88" s="1335"/>
      <c r="X88" s="1373"/>
      <c r="Y88" s="1385"/>
      <c r="Z88" s="1385"/>
      <c r="AA88" s="1385"/>
      <c r="AB88" s="1335"/>
      <c r="AC88" s="1408"/>
      <c r="AD88" s="1339" t="s">
        <v>733</v>
      </c>
      <c r="AE88" s="553" t="s">
        <v>856</v>
      </c>
      <c r="AF88" s="604"/>
      <c r="AG88" s="604"/>
      <c r="AH88" s="604"/>
      <c r="AI88" s="1327" t="s">
        <v>781</v>
      </c>
    </row>
    <row r="89" ht="56.25" customHeight="1">
      <c r="A89" s="9"/>
      <c r="B89" s="9"/>
      <c r="C89" s="9"/>
      <c r="D89" s="9"/>
      <c r="E89" s="569" t="s">
        <v>42</v>
      </c>
      <c r="F89" s="574"/>
      <c r="G89" s="574"/>
      <c r="H89" s="574"/>
      <c r="I89" s="574"/>
      <c r="J89" s="609"/>
      <c r="K89" s="609"/>
      <c r="L89" s="575"/>
      <c r="M89" s="575"/>
      <c r="N89" s="575"/>
      <c r="O89" s="575"/>
      <c r="P89" s="575"/>
      <c r="Q89" s="575"/>
      <c r="R89" s="575"/>
      <c r="S89" s="575"/>
      <c r="T89" s="575"/>
      <c r="U89" s="575"/>
      <c r="V89" s="575"/>
      <c r="W89" s="575"/>
      <c r="X89" s="1341"/>
      <c r="Y89" s="1342"/>
      <c r="Z89" s="1342"/>
      <c r="AA89" s="1342"/>
      <c r="AB89" s="575"/>
      <c r="AC89" s="1355"/>
      <c r="AD89" s="9"/>
      <c r="AE89" s="9"/>
      <c r="AF89" s="9"/>
      <c r="AG89" s="9"/>
      <c r="AH89" s="9"/>
    </row>
    <row r="90" ht="24.0" customHeight="1">
      <c r="A90" s="1350">
        <v>13.0</v>
      </c>
      <c r="B90" s="1348" t="s">
        <v>854</v>
      </c>
      <c r="C90" s="553" t="s">
        <v>868</v>
      </c>
      <c r="D90" s="1409"/>
      <c r="E90" s="558" t="s">
        <v>33</v>
      </c>
      <c r="F90" s="1368"/>
      <c r="G90" s="1368"/>
      <c r="H90" s="1368"/>
      <c r="I90" s="1368"/>
      <c r="J90" s="638"/>
      <c r="K90" s="1344"/>
      <c r="L90" s="1346"/>
      <c r="M90" s="1346"/>
      <c r="N90" s="1346"/>
      <c r="O90" s="1346"/>
      <c r="P90" s="1335"/>
      <c r="Q90" s="1335"/>
      <c r="R90" s="1419"/>
      <c r="S90" s="566"/>
      <c r="T90" s="566"/>
      <c r="U90" s="566"/>
      <c r="V90" s="1335"/>
      <c r="W90" s="1335"/>
      <c r="X90" s="1373"/>
      <c r="Y90" s="1385"/>
      <c r="Z90" s="1385"/>
      <c r="AA90" s="1385"/>
      <c r="AB90" s="1335"/>
      <c r="AC90" s="1408"/>
      <c r="AD90" s="1339" t="s">
        <v>733</v>
      </c>
      <c r="AE90" s="553" t="s">
        <v>856</v>
      </c>
      <c r="AF90" s="604"/>
      <c r="AG90" s="604"/>
      <c r="AH90" s="604"/>
      <c r="AI90" s="1327" t="s">
        <v>781</v>
      </c>
    </row>
    <row r="91" ht="75.0" customHeight="1">
      <c r="A91" s="9"/>
      <c r="B91" s="9"/>
      <c r="C91" s="9"/>
      <c r="D91" s="9"/>
      <c r="E91" s="569" t="s">
        <v>42</v>
      </c>
      <c r="F91" s="574"/>
      <c r="G91" s="574"/>
      <c r="H91" s="574"/>
      <c r="I91" s="574"/>
      <c r="J91" s="609"/>
      <c r="K91" s="609"/>
      <c r="L91" s="575"/>
      <c r="M91" s="575"/>
      <c r="N91" s="575"/>
      <c r="O91" s="575"/>
      <c r="P91" s="575"/>
      <c r="Q91" s="575"/>
      <c r="R91" s="575"/>
      <c r="S91" s="575"/>
      <c r="T91" s="575"/>
      <c r="U91" s="575"/>
      <c r="V91" s="575"/>
      <c r="W91" s="575"/>
      <c r="X91" s="1341"/>
      <c r="Y91" s="1342"/>
      <c r="Z91" s="1342"/>
      <c r="AA91" s="1342"/>
      <c r="AB91" s="575"/>
      <c r="AC91" s="1355"/>
      <c r="AD91" s="9"/>
      <c r="AE91" s="9"/>
      <c r="AF91" s="9"/>
      <c r="AG91" s="9"/>
      <c r="AH91" s="9"/>
    </row>
    <row r="92" ht="24.0" customHeight="1">
      <c r="A92" s="1350">
        <v>14.0</v>
      </c>
      <c r="B92" s="1348" t="s">
        <v>854</v>
      </c>
      <c r="C92" s="553" t="s">
        <v>869</v>
      </c>
      <c r="D92" s="1409"/>
      <c r="E92" s="558" t="s">
        <v>33</v>
      </c>
      <c r="F92" s="1368"/>
      <c r="G92" s="1368"/>
      <c r="H92" s="1368"/>
      <c r="I92" s="1368"/>
      <c r="J92" s="638"/>
      <c r="K92" s="1344"/>
      <c r="L92" s="1346"/>
      <c r="M92" s="1346"/>
      <c r="N92" s="1346"/>
      <c r="O92" s="1346"/>
      <c r="P92" s="1335"/>
      <c r="Q92" s="1335"/>
      <c r="R92" s="1419"/>
      <c r="S92" s="566"/>
      <c r="T92" s="566"/>
      <c r="U92" s="566"/>
      <c r="V92" s="1335"/>
      <c r="W92" s="1335"/>
      <c r="X92" s="1373"/>
      <c r="Y92" s="1385"/>
      <c r="Z92" s="1385"/>
      <c r="AA92" s="1385"/>
      <c r="AB92" s="1335"/>
      <c r="AC92" s="1408"/>
      <c r="AD92" s="1339" t="s">
        <v>733</v>
      </c>
      <c r="AE92" s="553" t="s">
        <v>856</v>
      </c>
      <c r="AF92" s="604"/>
      <c r="AG92" s="604"/>
      <c r="AH92" s="604"/>
      <c r="AI92" s="1327" t="s">
        <v>781</v>
      </c>
    </row>
    <row r="93" ht="41.25" customHeight="1">
      <c r="A93" s="9"/>
      <c r="B93" s="9"/>
      <c r="C93" s="9"/>
      <c r="D93" s="9"/>
      <c r="E93" s="569" t="s">
        <v>42</v>
      </c>
      <c r="F93" s="574"/>
      <c r="G93" s="574"/>
      <c r="H93" s="574"/>
      <c r="I93" s="574"/>
      <c r="J93" s="609"/>
      <c r="K93" s="609"/>
      <c r="L93" s="575"/>
      <c r="M93" s="575"/>
      <c r="N93" s="575"/>
      <c r="O93" s="575"/>
      <c r="P93" s="575"/>
      <c r="Q93" s="575"/>
      <c r="R93" s="575"/>
      <c r="S93" s="575"/>
      <c r="T93" s="575"/>
      <c r="U93" s="575"/>
      <c r="V93" s="575"/>
      <c r="W93" s="575"/>
      <c r="X93" s="1341"/>
      <c r="Y93" s="1342"/>
      <c r="Z93" s="1342"/>
      <c r="AA93" s="1342"/>
      <c r="AB93" s="575"/>
      <c r="AC93" s="1355"/>
      <c r="AD93" s="9"/>
      <c r="AE93" s="9"/>
      <c r="AF93" s="9"/>
      <c r="AG93" s="9"/>
      <c r="AH93" s="9"/>
    </row>
    <row r="94" ht="24.0" customHeight="1">
      <c r="A94" s="1350">
        <v>15.0</v>
      </c>
      <c r="B94" s="1348" t="s">
        <v>854</v>
      </c>
      <c r="C94" s="553" t="s">
        <v>870</v>
      </c>
      <c r="D94" s="1409"/>
      <c r="E94" s="558" t="s">
        <v>33</v>
      </c>
      <c r="F94" s="1368"/>
      <c r="G94" s="1368"/>
      <c r="H94" s="1368"/>
      <c r="I94" s="1368"/>
      <c r="J94" s="638"/>
      <c r="K94" s="1344"/>
      <c r="L94" s="1346"/>
      <c r="M94" s="1346"/>
      <c r="N94" s="1346"/>
      <c r="O94" s="1346"/>
      <c r="P94" s="1335"/>
      <c r="Q94" s="1335"/>
      <c r="R94" s="1419"/>
      <c r="S94" s="566"/>
      <c r="T94" s="566"/>
      <c r="U94" s="566"/>
      <c r="V94" s="1335"/>
      <c r="W94" s="1335"/>
      <c r="X94" s="1373"/>
      <c r="Y94" s="1385"/>
      <c r="Z94" s="1385"/>
      <c r="AA94" s="1385"/>
      <c r="AB94" s="1335"/>
      <c r="AC94" s="1408"/>
      <c r="AD94" s="1339" t="s">
        <v>733</v>
      </c>
      <c r="AE94" s="553" t="s">
        <v>856</v>
      </c>
      <c r="AF94" s="604"/>
      <c r="AG94" s="604"/>
      <c r="AH94" s="604"/>
      <c r="AI94" s="1327" t="s">
        <v>781</v>
      </c>
    </row>
    <row r="95" ht="40.5" customHeight="1">
      <c r="A95" s="9"/>
      <c r="B95" s="9"/>
      <c r="C95" s="9"/>
      <c r="D95" s="9"/>
      <c r="E95" s="569" t="s">
        <v>42</v>
      </c>
      <c r="F95" s="574"/>
      <c r="G95" s="574"/>
      <c r="H95" s="574"/>
      <c r="I95" s="574"/>
      <c r="J95" s="609"/>
      <c r="K95" s="609"/>
      <c r="L95" s="575"/>
      <c r="M95" s="575"/>
      <c r="N95" s="575"/>
      <c r="O95" s="575"/>
      <c r="P95" s="575"/>
      <c r="Q95" s="575"/>
      <c r="R95" s="575"/>
      <c r="S95" s="575"/>
      <c r="T95" s="575"/>
      <c r="U95" s="575"/>
      <c r="V95" s="575"/>
      <c r="W95" s="575"/>
      <c r="X95" s="1341"/>
      <c r="Y95" s="1342"/>
      <c r="Z95" s="1342"/>
      <c r="AA95" s="1342"/>
      <c r="AB95" s="575"/>
      <c r="AC95" s="1355"/>
      <c r="AD95" s="9"/>
      <c r="AE95" s="9"/>
      <c r="AF95" s="9"/>
      <c r="AG95" s="9"/>
      <c r="AH95" s="9"/>
    </row>
    <row r="96" ht="24.0" customHeight="1">
      <c r="A96" s="1350">
        <v>16.0</v>
      </c>
      <c r="B96" s="1348" t="s">
        <v>854</v>
      </c>
      <c r="C96" s="553" t="s">
        <v>871</v>
      </c>
      <c r="D96" s="1409"/>
      <c r="E96" s="558" t="s">
        <v>33</v>
      </c>
      <c r="F96" s="1368"/>
      <c r="G96" s="1368"/>
      <c r="H96" s="1368"/>
      <c r="I96" s="1368"/>
      <c r="J96" s="638"/>
      <c r="K96" s="1344"/>
      <c r="L96" s="1346"/>
      <c r="M96" s="1346"/>
      <c r="N96" s="1346"/>
      <c r="O96" s="1346"/>
      <c r="P96" s="1335"/>
      <c r="Q96" s="1335"/>
      <c r="R96" s="1334"/>
      <c r="S96" s="1334"/>
      <c r="T96" s="1334"/>
      <c r="U96" s="1334"/>
      <c r="V96" s="1335"/>
      <c r="W96" s="1335"/>
      <c r="X96" s="1375"/>
      <c r="Y96" s="1385"/>
      <c r="Z96" s="1385"/>
      <c r="AA96" s="1385"/>
      <c r="AB96" s="1335"/>
      <c r="AC96" s="1408"/>
      <c r="AD96" s="1339" t="s">
        <v>733</v>
      </c>
      <c r="AE96" s="553" t="s">
        <v>856</v>
      </c>
      <c r="AF96" s="604"/>
      <c r="AG96" s="604"/>
      <c r="AH96" s="604"/>
      <c r="AI96" s="1327" t="s">
        <v>781</v>
      </c>
    </row>
    <row r="97" ht="61.5" customHeight="1">
      <c r="A97" s="9"/>
      <c r="B97" s="9"/>
      <c r="C97" s="9"/>
      <c r="D97" s="9"/>
      <c r="E97" s="569" t="s">
        <v>42</v>
      </c>
      <c r="F97" s="574"/>
      <c r="G97" s="574"/>
      <c r="H97" s="574"/>
      <c r="I97" s="574"/>
      <c r="J97" s="609"/>
      <c r="K97" s="609"/>
      <c r="L97" s="575"/>
      <c r="M97" s="575"/>
      <c r="N97" s="575"/>
      <c r="O97" s="575"/>
      <c r="P97" s="575"/>
      <c r="Q97" s="575"/>
      <c r="R97" s="575"/>
      <c r="S97" s="575"/>
      <c r="T97" s="575"/>
      <c r="U97" s="575"/>
      <c r="V97" s="575"/>
      <c r="W97" s="575"/>
      <c r="X97" s="1341"/>
      <c r="Y97" s="1342"/>
      <c r="Z97" s="1342"/>
      <c r="AA97" s="1342"/>
      <c r="AB97" s="575"/>
      <c r="AC97" s="1355"/>
      <c r="AD97" s="9"/>
      <c r="AE97" s="9"/>
      <c r="AF97" s="9"/>
      <c r="AG97" s="9"/>
      <c r="AH97" s="9"/>
    </row>
    <row r="98" ht="24.0" customHeight="1">
      <c r="A98" s="1350">
        <v>17.0</v>
      </c>
      <c r="B98" s="1348" t="s">
        <v>854</v>
      </c>
      <c r="C98" s="553" t="s">
        <v>872</v>
      </c>
      <c r="D98" s="1409"/>
      <c r="E98" s="558" t="s">
        <v>33</v>
      </c>
      <c r="F98" s="1368"/>
      <c r="G98" s="1368"/>
      <c r="H98" s="1368"/>
      <c r="I98" s="1368"/>
      <c r="J98" s="638"/>
      <c r="K98" s="1344"/>
      <c r="L98" s="1346"/>
      <c r="M98" s="1346"/>
      <c r="N98" s="1346"/>
      <c r="O98" s="1346"/>
      <c r="P98" s="1335"/>
      <c r="Q98" s="1335"/>
      <c r="R98" s="1334"/>
      <c r="S98" s="1334"/>
      <c r="T98" s="1419"/>
      <c r="U98" s="575"/>
      <c r="V98" s="1335"/>
      <c r="W98" s="1335"/>
      <c r="X98" s="1373"/>
      <c r="Y98" s="1385"/>
      <c r="Z98" s="1385"/>
      <c r="AA98" s="1385"/>
      <c r="AB98" s="1335"/>
      <c r="AC98" s="1408"/>
      <c r="AD98" s="1339" t="s">
        <v>733</v>
      </c>
      <c r="AE98" s="553" t="s">
        <v>856</v>
      </c>
      <c r="AF98" s="604"/>
      <c r="AG98" s="604"/>
      <c r="AH98" s="604"/>
      <c r="AI98" s="1327" t="s">
        <v>781</v>
      </c>
    </row>
    <row r="99" ht="33.75" customHeight="1">
      <c r="A99" s="9"/>
      <c r="B99" s="9"/>
      <c r="C99" s="9"/>
      <c r="D99" s="9"/>
      <c r="E99" s="569" t="s">
        <v>42</v>
      </c>
      <c r="F99" s="574"/>
      <c r="G99" s="573"/>
      <c r="H99" s="574"/>
      <c r="I99" s="574"/>
      <c r="J99" s="609"/>
      <c r="K99" s="609"/>
      <c r="L99" s="575"/>
      <c r="M99" s="575"/>
      <c r="N99" s="575"/>
      <c r="O99" s="575"/>
      <c r="P99" s="575"/>
      <c r="Q99" s="575"/>
      <c r="R99" s="575"/>
      <c r="S99" s="575"/>
      <c r="T99" s="575"/>
      <c r="U99" s="575"/>
      <c r="V99" s="575"/>
      <c r="W99" s="575"/>
      <c r="X99" s="1341"/>
      <c r="Y99" s="1342"/>
      <c r="Z99" s="1342"/>
      <c r="AA99" s="1342"/>
      <c r="AB99" s="575"/>
      <c r="AC99" s="1355"/>
      <c r="AD99" s="9"/>
      <c r="AE99" s="9"/>
      <c r="AF99" s="9"/>
      <c r="AG99" s="9"/>
      <c r="AH99" s="9"/>
    </row>
    <row r="100" ht="24.0" customHeight="1">
      <c r="A100" s="1350">
        <v>18.0</v>
      </c>
      <c r="B100" s="1348" t="s">
        <v>854</v>
      </c>
      <c r="C100" s="553" t="s">
        <v>873</v>
      </c>
      <c r="D100" s="1409"/>
      <c r="E100" s="558" t="s">
        <v>33</v>
      </c>
      <c r="F100" s="1368"/>
      <c r="G100" s="1368"/>
      <c r="H100" s="1368"/>
      <c r="I100" s="1368"/>
      <c r="J100" s="638"/>
      <c r="K100" s="1344"/>
      <c r="L100" s="1346"/>
      <c r="M100" s="1346"/>
      <c r="N100" s="1346"/>
      <c r="O100" s="1346"/>
      <c r="P100" s="1335"/>
      <c r="Q100" s="1335"/>
      <c r="R100" s="1334"/>
      <c r="S100" s="1334"/>
      <c r="T100" s="1334"/>
      <c r="U100" s="1334"/>
      <c r="V100" s="1335"/>
      <c r="W100" s="1335"/>
      <c r="X100" s="1375"/>
      <c r="Y100" s="1385"/>
      <c r="Z100" s="1385"/>
      <c r="AA100" s="1385"/>
      <c r="AB100" s="1335"/>
      <c r="AC100" s="1408"/>
      <c r="AD100" s="1339" t="s">
        <v>733</v>
      </c>
      <c r="AE100" s="553" t="s">
        <v>856</v>
      </c>
      <c r="AF100" s="604"/>
      <c r="AG100" s="604"/>
      <c r="AH100" s="604"/>
      <c r="AI100" s="1327" t="s">
        <v>781</v>
      </c>
    </row>
    <row r="101" ht="38.25" customHeight="1">
      <c r="A101" s="9"/>
      <c r="B101" s="9"/>
      <c r="C101" s="9"/>
      <c r="D101" s="9"/>
      <c r="E101" s="569" t="s">
        <v>42</v>
      </c>
      <c r="F101" s="574"/>
      <c r="G101" s="574"/>
      <c r="H101" s="574"/>
      <c r="I101" s="574"/>
      <c r="J101" s="609"/>
      <c r="K101" s="609"/>
      <c r="L101" s="575"/>
      <c r="M101" s="575"/>
      <c r="N101" s="575"/>
      <c r="O101" s="575"/>
      <c r="P101" s="575"/>
      <c r="Q101" s="575"/>
      <c r="R101" s="575"/>
      <c r="S101" s="575"/>
      <c r="T101" s="575"/>
      <c r="U101" s="575"/>
      <c r="V101" s="575"/>
      <c r="W101" s="575"/>
      <c r="X101" s="1341"/>
      <c r="Y101" s="1342"/>
      <c r="Z101" s="1342"/>
      <c r="AA101" s="1342"/>
      <c r="AB101" s="575"/>
      <c r="AC101" s="1355"/>
      <c r="AD101" s="9"/>
      <c r="AE101" s="9"/>
      <c r="AF101" s="9"/>
      <c r="AG101" s="9"/>
      <c r="AH101" s="9"/>
    </row>
    <row r="102" ht="24.0" customHeight="1">
      <c r="A102" s="1350">
        <v>19.0</v>
      </c>
      <c r="B102" s="1348" t="s">
        <v>854</v>
      </c>
      <c r="C102" s="553" t="s">
        <v>874</v>
      </c>
      <c r="D102" s="1409"/>
      <c r="E102" s="558" t="s">
        <v>33</v>
      </c>
      <c r="F102" s="1368"/>
      <c r="G102" s="1368"/>
      <c r="H102" s="1368"/>
      <c r="I102" s="1368"/>
      <c r="J102" s="638"/>
      <c r="K102" s="1344"/>
      <c r="L102" s="1346"/>
      <c r="M102" s="1346"/>
      <c r="N102" s="1346"/>
      <c r="O102" s="1346"/>
      <c r="P102" s="1335"/>
      <c r="Q102" s="1335"/>
      <c r="R102" s="1334"/>
      <c r="S102" s="1334"/>
      <c r="T102" s="1334"/>
      <c r="U102" s="1334"/>
      <c r="V102" s="1335"/>
      <c r="W102" s="1335"/>
      <c r="X102" s="1375"/>
      <c r="Y102" s="1385"/>
      <c r="Z102" s="1385"/>
      <c r="AA102" s="1385"/>
      <c r="AB102" s="1335"/>
      <c r="AC102" s="1408"/>
      <c r="AD102" s="1339" t="s">
        <v>733</v>
      </c>
      <c r="AE102" s="553" t="s">
        <v>856</v>
      </c>
      <c r="AF102" s="604"/>
      <c r="AG102" s="604"/>
      <c r="AH102" s="604"/>
      <c r="AI102" s="1327" t="s">
        <v>781</v>
      </c>
    </row>
    <row r="103" ht="36.75" customHeight="1">
      <c r="A103" s="9"/>
      <c r="B103" s="9"/>
      <c r="C103" s="9"/>
      <c r="D103" s="9"/>
      <c r="E103" s="569" t="s">
        <v>42</v>
      </c>
      <c r="F103" s="574"/>
      <c r="G103" s="574"/>
      <c r="H103" s="574"/>
      <c r="I103" s="574"/>
      <c r="J103" s="609"/>
      <c r="K103" s="609"/>
      <c r="L103" s="575"/>
      <c r="M103" s="575"/>
      <c r="N103" s="575"/>
      <c r="O103" s="575"/>
      <c r="P103" s="575"/>
      <c r="Q103" s="575"/>
      <c r="R103" s="575"/>
      <c r="S103" s="575"/>
      <c r="T103" s="575"/>
      <c r="U103" s="575"/>
      <c r="V103" s="575"/>
      <c r="W103" s="575"/>
      <c r="X103" s="1341"/>
      <c r="Y103" s="1342"/>
      <c r="Z103" s="1342"/>
      <c r="AA103" s="1342"/>
      <c r="AB103" s="575"/>
      <c r="AC103" s="1355"/>
      <c r="AD103" s="9"/>
      <c r="AE103" s="9"/>
      <c r="AF103" s="9"/>
      <c r="AG103" s="9"/>
      <c r="AH103" s="9"/>
    </row>
    <row r="104" ht="24.0" customHeight="1">
      <c r="A104" s="1350">
        <v>20.0</v>
      </c>
      <c r="B104" s="1348" t="s">
        <v>854</v>
      </c>
      <c r="C104" s="553" t="s">
        <v>875</v>
      </c>
      <c r="D104" s="1409"/>
      <c r="E104" s="558" t="s">
        <v>33</v>
      </c>
      <c r="F104" s="1368"/>
      <c r="G104" s="1368"/>
      <c r="H104" s="1368"/>
      <c r="I104" s="1368"/>
      <c r="J104" s="638"/>
      <c r="K104" s="1344"/>
      <c r="L104" s="1346"/>
      <c r="M104" s="1346"/>
      <c r="N104" s="1346"/>
      <c r="O104" s="1346"/>
      <c r="P104" s="1335"/>
      <c r="Q104" s="1335"/>
      <c r="R104" s="1334"/>
      <c r="S104" s="1334"/>
      <c r="T104" s="1419"/>
      <c r="U104" s="575"/>
      <c r="V104" s="1335"/>
      <c r="W104" s="1335"/>
      <c r="X104" s="1385"/>
      <c r="Y104" s="1385"/>
      <c r="Z104" s="1385"/>
      <c r="AA104" s="1385"/>
      <c r="AB104" s="1335"/>
      <c r="AC104" s="1408"/>
      <c r="AD104" s="1339" t="s">
        <v>733</v>
      </c>
      <c r="AE104" s="553" t="s">
        <v>856</v>
      </c>
      <c r="AF104" s="604"/>
      <c r="AG104" s="604"/>
      <c r="AH104" s="604"/>
      <c r="AI104" s="1327" t="s">
        <v>781</v>
      </c>
    </row>
    <row r="105" ht="36.0" customHeight="1">
      <c r="A105" s="9"/>
      <c r="B105" s="9"/>
      <c r="C105" s="9"/>
      <c r="D105" s="9"/>
      <c r="E105" s="569" t="s">
        <v>42</v>
      </c>
      <c r="F105" s="574"/>
      <c r="G105" s="574"/>
      <c r="H105" s="574"/>
      <c r="I105" s="574"/>
      <c r="J105" s="609"/>
      <c r="K105" s="609"/>
      <c r="L105" s="575"/>
      <c r="M105" s="575"/>
      <c r="N105" s="575"/>
      <c r="O105" s="575"/>
      <c r="P105" s="575"/>
      <c r="Q105" s="575"/>
      <c r="R105" s="575"/>
      <c r="S105" s="575"/>
      <c r="T105" s="575"/>
      <c r="U105" s="575"/>
      <c r="V105" s="575"/>
      <c r="W105" s="575"/>
      <c r="X105" s="1341"/>
      <c r="Y105" s="1342"/>
      <c r="Z105" s="1342"/>
      <c r="AA105" s="1342"/>
      <c r="AB105" s="575"/>
      <c r="AC105" s="1355"/>
      <c r="AD105" s="9"/>
      <c r="AE105" s="9"/>
      <c r="AF105" s="9"/>
      <c r="AG105" s="9"/>
      <c r="AH105" s="9"/>
    </row>
    <row r="106" ht="24.0" customHeight="1">
      <c r="A106" s="1350">
        <v>21.0</v>
      </c>
      <c r="B106" s="1348" t="s">
        <v>854</v>
      </c>
      <c r="C106" s="553" t="s">
        <v>876</v>
      </c>
      <c r="D106" s="1409"/>
      <c r="E106" s="558" t="s">
        <v>33</v>
      </c>
      <c r="F106" s="1368"/>
      <c r="G106" s="1368"/>
      <c r="H106" s="1368"/>
      <c r="I106" s="1368"/>
      <c r="J106" s="638"/>
      <c r="K106" s="1344"/>
      <c r="L106" s="1346"/>
      <c r="M106" s="1346"/>
      <c r="N106" s="1346"/>
      <c r="O106" s="1346"/>
      <c r="P106" s="1335"/>
      <c r="Q106" s="1335"/>
      <c r="R106" s="1334"/>
      <c r="S106" s="1334"/>
      <c r="T106" s="1334"/>
      <c r="U106" s="1334"/>
      <c r="V106" s="1335"/>
      <c r="W106" s="1335"/>
      <c r="X106" s="1375"/>
      <c r="Y106" s="1385"/>
      <c r="Z106" s="1385"/>
      <c r="AA106" s="1385"/>
      <c r="AB106" s="1335"/>
      <c r="AC106" s="1408"/>
      <c r="AD106" s="1339" t="s">
        <v>733</v>
      </c>
      <c r="AE106" s="553" t="s">
        <v>856</v>
      </c>
      <c r="AF106" s="604"/>
      <c r="AG106" s="604"/>
      <c r="AH106" s="604"/>
      <c r="AI106" s="1327" t="s">
        <v>781</v>
      </c>
    </row>
    <row r="107" ht="36.75" customHeight="1">
      <c r="A107" s="9"/>
      <c r="B107" s="9"/>
      <c r="C107" s="9"/>
      <c r="D107" s="9"/>
      <c r="E107" s="569" t="s">
        <v>42</v>
      </c>
      <c r="F107" s="574"/>
      <c r="G107" s="574"/>
      <c r="H107" s="574"/>
      <c r="I107" s="574"/>
      <c r="J107" s="609"/>
      <c r="K107" s="609"/>
      <c r="L107" s="575"/>
      <c r="M107" s="575"/>
      <c r="N107" s="575"/>
      <c r="O107" s="575"/>
      <c r="P107" s="575"/>
      <c r="Q107" s="575"/>
      <c r="R107" s="575"/>
      <c r="S107" s="575"/>
      <c r="T107" s="575"/>
      <c r="U107" s="575"/>
      <c r="V107" s="575"/>
      <c r="W107" s="575"/>
      <c r="X107" s="1341"/>
      <c r="Y107" s="1342"/>
      <c r="Z107" s="1342"/>
      <c r="AA107" s="1342"/>
      <c r="AB107" s="575"/>
      <c r="AC107" s="1355"/>
      <c r="AD107" s="9"/>
      <c r="AE107" s="9"/>
      <c r="AF107" s="9"/>
      <c r="AG107" s="9"/>
      <c r="AH107" s="9"/>
    </row>
    <row r="108" ht="24.0" customHeight="1">
      <c r="A108" s="1350">
        <v>22.0</v>
      </c>
      <c r="B108" s="1348" t="s">
        <v>854</v>
      </c>
      <c r="C108" s="553" t="s">
        <v>877</v>
      </c>
      <c r="D108" s="1409"/>
      <c r="E108" s="558" t="s">
        <v>33</v>
      </c>
      <c r="F108" s="1368"/>
      <c r="G108" s="1368"/>
      <c r="H108" s="1368"/>
      <c r="I108" s="1368"/>
      <c r="J108" s="638"/>
      <c r="K108" s="1344"/>
      <c r="L108" s="1346"/>
      <c r="M108" s="1346"/>
      <c r="N108" s="1346"/>
      <c r="O108" s="1346"/>
      <c r="P108" s="1335"/>
      <c r="Q108" s="1335"/>
      <c r="R108" s="1334"/>
      <c r="S108" s="1334"/>
      <c r="T108" s="1334"/>
      <c r="U108" s="1334"/>
      <c r="V108" s="1335"/>
      <c r="W108" s="1335"/>
      <c r="X108" s="1375"/>
      <c r="Y108" s="1385"/>
      <c r="Z108" s="1385"/>
      <c r="AA108" s="1385"/>
      <c r="AB108" s="1335"/>
      <c r="AC108" s="1359"/>
      <c r="AD108" s="1339" t="s">
        <v>733</v>
      </c>
      <c r="AE108" s="553" t="s">
        <v>856</v>
      </c>
      <c r="AF108" s="604"/>
      <c r="AG108" s="604"/>
      <c r="AH108" s="604"/>
      <c r="AI108" s="1327" t="s">
        <v>781</v>
      </c>
    </row>
    <row r="109" ht="54.75" customHeight="1">
      <c r="A109" s="9"/>
      <c r="B109" s="9"/>
      <c r="C109" s="9"/>
      <c r="D109" s="9"/>
      <c r="E109" s="569" t="s">
        <v>42</v>
      </c>
      <c r="F109" s="574"/>
      <c r="G109" s="574"/>
      <c r="H109" s="574"/>
      <c r="I109" s="574"/>
      <c r="J109" s="609"/>
      <c r="K109" s="609"/>
      <c r="L109" s="575"/>
      <c r="M109" s="575"/>
      <c r="N109" s="575"/>
      <c r="O109" s="575"/>
      <c r="P109" s="575"/>
      <c r="Q109" s="575"/>
      <c r="R109" s="575"/>
      <c r="S109" s="575"/>
      <c r="T109" s="575"/>
      <c r="U109" s="575"/>
      <c r="V109" s="575"/>
      <c r="W109" s="575"/>
      <c r="X109" s="1341"/>
      <c r="Y109" s="1342"/>
      <c r="Z109" s="1342"/>
      <c r="AA109" s="1342"/>
      <c r="AB109" s="575"/>
      <c r="AC109" s="1355"/>
      <c r="AD109" s="9"/>
      <c r="AE109" s="9"/>
      <c r="AF109" s="9"/>
      <c r="AG109" s="9"/>
      <c r="AH109" s="9"/>
    </row>
    <row r="110" ht="24.0" customHeight="1">
      <c r="A110" s="1350">
        <v>23.0</v>
      </c>
      <c r="B110" s="1348" t="s">
        <v>854</v>
      </c>
      <c r="C110" s="553" t="s">
        <v>878</v>
      </c>
      <c r="D110" s="1409"/>
      <c r="E110" s="558" t="s">
        <v>33</v>
      </c>
      <c r="F110" s="1368"/>
      <c r="G110" s="1368"/>
      <c r="H110" s="1368"/>
      <c r="I110" s="1368"/>
      <c r="J110" s="638"/>
      <c r="K110" s="1344"/>
      <c r="L110" s="1346"/>
      <c r="M110" s="1346"/>
      <c r="N110" s="1346"/>
      <c r="O110" s="1346"/>
      <c r="P110" s="1335"/>
      <c r="Q110" s="1335"/>
      <c r="R110" s="1334"/>
      <c r="S110" s="1334"/>
      <c r="T110" s="1419"/>
      <c r="U110" s="575"/>
      <c r="V110" s="1335"/>
      <c r="W110" s="1335"/>
      <c r="X110" s="1373"/>
      <c r="Y110" s="1385"/>
      <c r="Z110" s="1385"/>
      <c r="AA110" s="1385"/>
      <c r="AB110" s="1335"/>
      <c r="AC110" s="1359"/>
      <c r="AD110" s="1339" t="s">
        <v>733</v>
      </c>
      <c r="AE110" s="553" t="s">
        <v>856</v>
      </c>
      <c r="AF110" s="604"/>
      <c r="AG110" s="604"/>
      <c r="AH110" s="604"/>
      <c r="AI110" s="1327" t="s">
        <v>781</v>
      </c>
    </row>
    <row r="111" ht="45.75" customHeight="1">
      <c r="A111" s="9"/>
      <c r="B111" s="9"/>
      <c r="C111" s="9"/>
      <c r="D111" s="9"/>
      <c r="E111" s="569" t="s">
        <v>42</v>
      </c>
      <c r="F111" s="574"/>
      <c r="G111" s="574"/>
      <c r="H111" s="574"/>
      <c r="I111" s="574"/>
      <c r="J111" s="609"/>
      <c r="K111" s="609"/>
      <c r="L111" s="575"/>
      <c r="M111" s="575"/>
      <c r="N111" s="575"/>
      <c r="O111" s="575"/>
      <c r="P111" s="575"/>
      <c r="Q111" s="575"/>
      <c r="R111" s="575"/>
      <c r="S111" s="575"/>
      <c r="T111" s="575"/>
      <c r="U111" s="575"/>
      <c r="V111" s="575"/>
      <c r="W111" s="575"/>
      <c r="X111" s="1341"/>
      <c r="Y111" s="1342"/>
      <c r="Z111" s="1342"/>
      <c r="AA111" s="1342"/>
      <c r="AB111" s="575"/>
      <c r="AC111" s="1355"/>
      <c r="AD111" s="9"/>
      <c r="AE111" s="9"/>
      <c r="AF111" s="9"/>
      <c r="AG111" s="9"/>
      <c r="AH111" s="9"/>
    </row>
    <row r="112">
      <c r="A112" s="1350">
        <v>24.0</v>
      </c>
      <c r="B112" s="1348" t="s">
        <v>854</v>
      </c>
      <c r="C112" s="645" t="s">
        <v>879</v>
      </c>
      <c r="D112" s="1409"/>
      <c r="E112" s="558" t="s">
        <v>33</v>
      </c>
      <c r="F112" s="564"/>
      <c r="G112" s="564"/>
      <c r="H112" s="564"/>
      <c r="I112" s="564"/>
      <c r="J112" s="1407"/>
      <c r="K112" s="1344"/>
      <c r="L112" s="566"/>
      <c r="M112" s="566"/>
      <c r="N112" s="566"/>
      <c r="O112" s="566"/>
      <c r="P112" s="1335"/>
      <c r="Q112" s="1335"/>
      <c r="R112" s="566"/>
      <c r="S112" s="566"/>
      <c r="T112" s="1404"/>
      <c r="U112" s="1404"/>
      <c r="V112" s="1335"/>
      <c r="W112" s="1335"/>
      <c r="X112" s="1404"/>
      <c r="Y112" s="1404"/>
      <c r="Z112" s="1379"/>
      <c r="AA112" s="1373"/>
      <c r="AB112" s="1335"/>
      <c r="AC112" s="1408"/>
      <c r="AD112" s="1339" t="s">
        <v>733</v>
      </c>
      <c r="AE112" s="566"/>
      <c r="AF112" s="566"/>
      <c r="AG112" s="566"/>
      <c r="AH112" s="566"/>
      <c r="AI112" s="1327" t="s">
        <v>781</v>
      </c>
    </row>
    <row r="113">
      <c r="A113" s="9"/>
      <c r="B113" s="9"/>
      <c r="C113" s="112"/>
      <c r="D113" s="9"/>
      <c r="E113" s="569" t="s">
        <v>42</v>
      </c>
      <c r="F113" s="574"/>
      <c r="G113" s="574"/>
      <c r="H113" s="574"/>
      <c r="I113" s="574"/>
      <c r="J113" s="609"/>
      <c r="K113" s="609"/>
      <c r="L113" s="575"/>
      <c r="M113" s="575"/>
      <c r="N113" s="575"/>
      <c r="O113" s="575"/>
      <c r="P113" s="575"/>
      <c r="Q113" s="575"/>
      <c r="R113" s="575"/>
      <c r="S113" s="575"/>
      <c r="T113" s="575"/>
      <c r="U113" s="575"/>
      <c r="V113" s="575"/>
      <c r="W113" s="575"/>
      <c r="X113" s="575"/>
      <c r="Y113" s="575"/>
      <c r="Z113" s="1341"/>
      <c r="AA113" s="1341"/>
      <c r="AB113" s="575"/>
      <c r="AC113" s="1355"/>
      <c r="AD113" s="9"/>
      <c r="AE113" s="566"/>
      <c r="AF113" s="566"/>
      <c r="AG113" s="566"/>
      <c r="AH113" s="566"/>
    </row>
    <row r="114">
      <c r="A114" s="1350">
        <v>25.0</v>
      </c>
      <c r="B114" s="1348" t="s">
        <v>854</v>
      </c>
      <c r="C114" s="645" t="s">
        <v>880</v>
      </c>
      <c r="D114" s="1409"/>
      <c r="E114" s="558" t="s">
        <v>33</v>
      </c>
      <c r="F114" s="564"/>
      <c r="G114" s="564"/>
      <c r="H114" s="564"/>
      <c r="I114" s="564"/>
      <c r="J114" s="1407"/>
      <c r="K114" s="1344"/>
      <c r="L114" s="566"/>
      <c r="M114" s="566"/>
      <c r="N114" s="566"/>
      <c r="O114" s="566"/>
      <c r="P114" s="1335"/>
      <c r="Q114" s="1335"/>
      <c r="R114" s="566"/>
      <c r="S114" s="566"/>
      <c r="T114" s="1404"/>
      <c r="U114" s="1404"/>
      <c r="V114" s="1335"/>
      <c r="W114" s="1335"/>
      <c r="X114" s="1404"/>
      <c r="Y114" s="1404"/>
      <c r="Z114" s="1379"/>
      <c r="AA114" s="1373"/>
      <c r="AB114" s="1335"/>
      <c r="AC114" s="1408"/>
      <c r="AD114" s="1339" t="s">
        <v>733</v>
      </c>
      <c r="AE114" s="566"/>
      <c r="AF114" s="566"/>
      <c r="AG114" s="566"/>
      <c r="AH114" s="566"/>
      <c r="AI114" s="1327" t="s">
        <v>781</v>
      </c>
    </row>
    <row r="115">
      <c r="A115" s="9"/>
      <c r="B115" s="9"/>
      <c r="C115" s="112"/>
      <c r="D115" s="9"/>
      <c r="E115" s="569" t="s">
        <v>42</v>
      </c>
      <c r="F115" s="574"/>
      <c r="G115" s="574"/>
      <c r="H115" s="574"/>
      <c r="I115" s="574"/>
      <c r="J115" s="609"/>
      <c r="K115" s="609"/>
      <c r="L115" s="575"/>
      <c r="M115" s="575"/>
      <c r="N115" s="575"/>
      <c r="O115" s="575"/>
      <c r="P115" s="575"/>
      <c r="Q115" s="575"/>
      <c r="R115" s="575"/>
      <c r="S115" s="575"/>
      <c r="T115" s="575"/>
      <c r="U115" s="575"/>
      <c r="V115" s="575"/>
      <c r="W115" s="575"/>
      <c r="X115" s="575"/>
      <c r="Y115" s="575"/>
      <c r="Z115" s="1341"/>
      <c r="AA115" s="1341"/>
      <c r="AB115" s="575"/>
      <c r="AC115" s="1355"/>
      <c r="AD115" s="9"/>
      <c r="AE115" s="566"/>
      <c r="AF115" s="566"/>
      <c r="AG115" s="566"/>
      <c r="AH115" s="566"/>
    </row>
    <row r="116">
      <c r="A116" s="1350">
        <v>26.0</v>
      </c>
      <c r="B116" s="1348" t="s">
        <v>854</v>
      </c>
      <c r="C116" s="645" t="s">
        <v>881</v>
      </c>
      <c r="D116" s="1409"/>
      <c r="E116" s="558" t="s">
        <v>33</v>
      </c>
      <c r="F116" s="564"/>
      <c r="G116" s="564"/>
      <c r="H116" s="564"/>
      <c r="I116" s="564"/>
      <c r="J116" s="1407"/>
      <c r="K116" s="1344"/>
      <c r="L116" s="566"/>
      <c r="M116" s="566"/>
      <c r="N116" s="566"/>
      <c r="O116" s="566"/>
      <c r="P116" s="1335"/>
      <c r="Q116" s="1335"/>
      <c r="R116" s="566"/>
      <c r="S116" s="566"/>
      <c r="T116" s="1404"/>
      <c r="U116" s="1404"/>
      <c r="V116" s="1335"/>
      <c r="W116" s="1335"/>
      <c r="X116" s="1404"/>
      <c r="Y116" s="1404"/>
      <c r="Z116" s="1379"/>
      <c r="AA116" s="1373"/>
      <c r="AB116" s="1335"/>
      <c r="AC116" s="1408"/>
      <c r="AD116" s="1339" t="s">
        <v>733</v>
      </c>
      <c r="AE116" s="566"/>
      <c r="AF116" s="566"/>
      <c r="AG116" s="566"/>
      <c r="AH116" s="566"/>
      <c r="AI116" s="1327" t="s">
        <v>781</v>
      </c>
    </row>
    <row r="117" ht="24.0" customHeight="1">
      <c r="A117" s="9"/>
      <c r="B117" s="9"/>
      <c r="C117" s="112"/>
      <c r="D117" s="9"/>
      <c r="E117" s="569" t="s">
        <v>42</v>
      </c>
      <c r="F117" s="574"/>
      <c r="G117" s="574"/>
      <c r="H117" s="574"/>
      <c r="I117" s="574"/>
      <c r="J117" s="609"/>
      <c r="K117" s="609"/>
      <c r="L117" s="575"/>
      <c r="M117" s="575"/>
      <c r="N117" s="575"/>
      <c r="O117" s="575"/>
      <c r="P117" s="575"/>
      <c r="Q117" s="575"/>
      <c r="R117" s="575"/>
      <c r="S117" s="575"/>
      <c r="T117" s="575"/>
      <c r="U117" s="575"/>
      <c r="V117" s="575"/>
      <c r="W117" s="575"/>
      <c r="X117" s="575"/>
      <c r="Y117" s="575"/>
      <c r="Z117" s="1341"/>
      <c r="AA117" s="1341"/>
      <c r="AB117" s="575"/>
      <c r="AC117" s="1355"/>
      <c r="AD117" s="9"/>
      <c r="AE117" s="566"/>
      <c r="AF117" s="566"/>
      <c r="AG117" s="566"/>
      <c r="AH117" s="566"/>
    </row>
    <row r="118" ht="24.0" customHeight="1">
      <c r="A118" s="1350">
        <v>27.0</v>
      </c>
      <c r="B118" s="1348" t="s">
        <v>854</v>
      </c>
      <c r="C118" s="645" t="s">
        <v>882</v>
      </c>
      <c r="D118" s="1409"/>
      <c r="E118" s="558" t="s">
        <v>33</v>
      </c>
      <c r="F118" s="564"/>
      <c r="G118" s="564"/>
      <c r="H118" s="564"/>
      <c r="I118" s="564"/>
      <c r="J118" s="1407"/>
      <c r="K118" s="1344"/>
      <c r="L118" s="566"/>
      <c r="M118" s="566"/>
      <c r="N118" s="566"/>
      <c r="O118" s="566"/>
      <c r="P118" s="1335"/>
      <c r="Q118" s="1335"/>
      <c r="R118" s="566"/>
      <c r="S118" s="566"/>
      <c r="T118" s="1404"/>
      <c r="U118" s="1404"/>
      <c r="V118" s="1335"/>
      <c r="W118" s="1335"/>
      <c r="X118" s="1404"/>
      <c r="Y118" s="1404"/>
      <c r="Z118" s="1379"/>
      <c r="AA118" s="1373"/>
      <c r="AB118" s="1335"/>
      <c r="AC118" s="1408"/>
      <c r="AD118" s="1339" t="s">
        <v>733</v>
      </c>
      <c r="AE118" s="566"/>
      <c r="AF118" s="566"/>
      <c r="AG118" s="566"/>
      <c r="AH118" s="566"/>
      <c r="AI118" s="1327" t="s">
        <v>781</v>
      </c>
    </row>
    <row r="119">
      <c r="A119" s="9"/>
      <c r="B119" s="9"/>
      <c r="C119" s="112"/>
      <c r="D119" s="9"/>
      <c r="E119" s="569" t="s">
        <v>42</v>
      </c>
      <c r="F119" s="574"/>
      <c r="G119" s="574"/>
      <c r="H119" s="574"/>
      <c r="I119" s="574"/>
      <c r="J119" s="609"/>
      <c r="K119" s="609"/>
      <c r="L119" s="575"/>
      <c r="M119" s="575"/>
      <c r="N119" s="575"/>
      <c r="O119" s="575"/>
      <c r="P119" s="575"/>
      <c r="Q119" s="575"/>
      <c r="R119" s="575"/>
      <c r="S119" s="575"/>
      <c r="T119" s="575"/>
      <c r="U119" s="575"/>
      <c r="V119" s="575"/>
      <c r="W119" s="575"/>
      <c r="X119" s="575"/>
      <c r="Y119" s="575"/>
      <c r="Z119" s="1341"/>
      <c r="AA119" s="1341"/>
      <c r="AB119" s="575"/>
      <c r="AC119" s="1355"/>
      <c r="AD119" s="9"/>
      <c r="AE119" s="566"/>
      <c r="AF119" s="566"/>
      <c r="AG119" s="566"/>
      <c r="AH119" s="566"/>
    </row>
    <row r="120">
      <c r="A120" s="1350">
        <v>28.0</v>
      </c>
      <c r="B120" s="1348" t="s">
        <v>854</v>
      </c>
      <c r="C120" s="645" t="s">
        <v>883</v>
      </c>
      <c r="D120" s="1409"/>
      <c r="E120" s="558" t="s">
        <v>33</v>
      </c>
      <c r="F120" s="564"/>
      <c r="G120" s="564"/>
      <c r="H120" s="564"/>
      <c r="I120" s="564"/>
      <c r="J120" s="1407"/>
      <c r="K120" s="1344"/>
      <c r="L120" s="566"/>
      <c r="M120" s="566"/>
      <c r="N120" s="566"/>
      <c r="O120" s="566"/>
      <c r="P120" s="1335"/>
      <c r="Q120" s="1335"/>
      <c r="R120" s="566"/>
      <c r="S120" s="566"/>
      <c r="T120" s="1404"/>
      <c r="U120" s="1404"/>
      <c r="V120" s="1335"/>
      <c r="W120" s="1335"/>
      <c r="X120" s="1404"/>
      <c r="Y120" s="1404"/>
      <c r="Z120" s="1379"/>
      <c r="AA120" s="1373"/>
      <c r="AB120" s="1335"/>
      <c r="AC120" s="1408"/>
      <c r="AD120" s="1339" t="s">
        <v>733</v>
      </c>
      <c r="AE120" s="566"/>
      <c r="AF120" s="566"/>
      <c r="AG120" s="566"/>
      <c r="AH120" s="566"/>
      <c r="AI120" s="1327" t="s">
        <v>781</v>
      </c>
    </row>
    <row r="121" ht="24.0" customHeight="1">
      <c r="A121" s="9"/>
      <c r="B121" s="9"/>
      <c r="C121" s="112"/>
      <c r="D121" s="9"/>
      <c r="E121" s="569" t="s">
        <v>42</v>
      </c>
      <c r="F121" s="574"/>
      <c r="G121" s="574"/>
      <c r="H121" s="574"/>
      <c r="I121" s="574"/>
      <c r="J121" s="609"/>
      <c r="K121" s="609"/>
      <c r="L121" s="575"/>
      <c r="M121" s="575"/>
      <c r="N121" s="575"/>
      <c r="O121" s="575"/>
      <c r="P121" s="575"/>
      <c r="Q121" s="575"/>
      <c r="R121" s="575"/>
      <c r="S121" s="575"/>
      <c r="T121" s="575"/>
      <c r="U121" s="575"/>
      <c r="V121" s="575"/>
      <c r="W121" s="575"/>
      <c r="X121" s="575"/>
      <c r="Y121" s="575"/>
      <c r="Z121" s="1341"/>
      <c r="AA121" s="1341"/>
      <c r="AB121" s="575"/>
      <c r="AC121" s="1355"/>
      <c r="AD121" s="9"/>
      <c r="AE121" s="566"/>
      <c r="AF121" s="566"/>
      <c r="AG121" s="566"/>
      <c r="AH121" s="566"/>
    </row>
    <row r="122" ht="24.0" customHeight="1">
      <c r="A122" s="1350">
        <v>29.0</v>
      </c>
      <c r="B122" s="1348" t="s">
        <v>854</v>
      </c>
      <c r="C122" s="645" t="s">
        <v>884</v>
      </c>
      <c r="D122" s="1409"/>
      <c r="E122" s="558" t="s">
        <v>33</v>
      </c>
      <c r="F122" s="564"/>
      <c r="G122" s="564"/>
      <c r="H122" s="564"/>
      <c r="I122" s="564"/>
      <c r="J122" s="1407"/>
      <c r="K122" s="1344"/>
      <c r="L122" s="566"/>
      <c r="M122" s="566"/>
      <c r="N122" s="566"/>
      <c r="O122" s="566"/>
      <c r="P122" s="1335"/>
      <c r="Q122" s="1335"/>
      <c r="R122" s="566"/>
      <c r="S122" s="566"/>
      <c r="T122" s="1404"/>
      <c r="U122" s="1404"/>
      <c r="V122" s="1335"/>
      <c r="W122" s="1335"/>
      <c r="X122" s="1404"/>
      <c r="Y122" s="1404"/>
      <c r="Z122" s="1379"/>
      <c r="AA122" s="1373"/>
      <c r="AB122" s="1335"/>
      <c r="AC122" s="1408"/>
      <c r="AD122" s="1339" t="s">
        <v>733</v>
      </c>
      <c r="AE122" s="566"/>
      <c r="AF122" s="566"/>
      <c r="AG122" s="566"/>
      <c r="AH122" s="566"/>
      <c r="AI122" s="1327" t="s">
        <v>781</v>
      </c>
    </row>
    <row r="123" ht="24.0" customHeight="1">
      <c r="A123" s="9"/>
      <c r="B123" s="9"/>
      <c r="C123" s="112"/>
      <c r="D123" s="9"/>
      <c r="E123" s="569" t="s">
        <v>42</v>
      </c>
      <c r="F123" s="574"/>
      <c r="G123" s="574"/>
      <c r="H123" s="574"/>
      <c r="I123" s="574"/>
      <c r="J123" s="609"/>
      <c r="K123" s="609"/>
      <c r="L123" s="575"/>
      <c r="M123" s="575"/>
      <c r="N123" s="575"/>
      <c r="O123" s="575"/>
      <c r="P123" s="575"/>
      <c r="Q123" s="575"/>
      <c r="R123" s="575"/>
      <c r="S123" s="575"/>
      <c r="T123" s="575"/>
      <c r="U123" s="575"/>
      <c r="V123" s="575"/>
      <c r="W123" s="575"/>
      <c r="X123" s="575"/>
      <c r="Y123" s="575"/>
      <c r="Z123" s="1341"/>
      <c r="AA123" s="1341"/>
      <c r="AB123" s="575"/>
      <c r="AC123" s="1355"/>
      <c r="AD123" s="9"/>
      <c r="AE123" s="566"/>
      <c r="AF123" s="566"/>
      <c r="AG123" s="566"/>
      <c r="AH123" s="566"/>
    </row>
    <row r="124" ht="24.0" customHeight="1">
      <c r="A124" s="1350">
        <v>30.0</v>
      </c>
      <c r="B124" s="1348" t="s">
        <v>854</v>
      </c>
      <c r="C124" s="645" t="s">
        <v>882</v>
      </c>
      <c r="D124" s="1409"/>
      <c r="E124" s="558" t="s">
        <v>33</v>
      </c>
      <c r="F124" s="564"/>
      <c r="G124" s="564"/>
      <c r="H124" s="564"/>
      <c r="I124" s="564"/>
      <c r="J124" s="1407"/>
      <c r="K124" s="1344"/>
      <c r="L124" s="566"/>
      <c r="M124" s="566"/>
      <c r="N124" s="566"/>
      <c r="O124" s="566"/>
      <c r="P124" s="1335"/>
      <c r="Q124" s="1335"/>
      <c r="R124" s="566"/>
      <c r="S124" s="566"/>
      <c r="T124" s="1404"/>
      <c r="U124" s="1404"/>
      <c r="V124" s="1335"/>
      <c r="W124" s="1335"/>
      <c r="X124" s="1404"/>
      <c r="Y124" s="1404"/>
      <c r="Z124" s="1379"/>
      <c r="AA124" s="1373"/>
      <c r="AB124" s="1335"/>
      <c r="AC124" s="1408"/>
      <c r="AD124" s="1339" t="s">
        <v>733</v>
      </c>
      <c r="AE124" s="566"/>
      <c r="AF124" s="566"/>
      <c r="AG124" s="566"/>
      <c r="AH124" s="566"/>
      <c r="AI124" s="1327" t="s">
        <v>781</v>
      </c>
    </row>
    <row r="125" ht="24.0" customHeight="1">
      <c r="A125" s="9"/>
      <c r="B125" s="9"/>
      <c r="C125" s="112"/>
      <c r="D125" s="9"/>
      <c r="E125" s="569" t="s">
        <v>42</v>
      </c>
      <c r="F125" s="574"/>
      <c r="G125" s="574"/>
      <c r="H125" s="574"/>
      <c r="I125" s="574"/>
      <c r="J125" s="609"/>
      <c r="K125" s="609"/>
      <c r="L125" s="575"/>
      <c r="M125" s="575"/>
      <c r="N125" s="575"/>
      <c r="O125" s="575"/>
      <c r="P125" s="575"/>
      <c r="Q125" s="575"/>
      <c r="R125" s="575"/>
      <c r="S125" s="575"/>
      <c r="T125" s="575"/>
      <c r="U125" s="575"/>
      <c r="V125" s="575"/>
      <c r="W125" s="575"/>
      <c r="X125" s="575"/>
      <c r="Y125" s="575"/>
      <c r="Z125" s="1341"/>
      <c r="AA125" s="1341"/>
      <c r="AB125" s="575"/>
      <c r="AC125" s="1355"/>
      <c r="AD125" s="9"/>
      <c r="AE125" s="566"/>
      <c r="AF125" s="566"/>
      <c r="AG125" s="566"/>
      <c r="AH125" s="566"/>
    </row>
    <row r="126" ht="24.0" customHeight="1">
      <c r="A126" s="1350">
        <v>31.0</v>
      </c>
      <c r="B126" s="1348" t="s">
        <v>854</v>
      </c>
      <c r="C126" s="645" t="s">
        <v>885</v>
      </c>
      <c r="D126" s="1409"/>
      <c r="E126" s="558" t="s">
        <v>33</v>
      </c>
      <c r="F126" s="564"/>
      <c r="G126" s="564"/>
      <c r="H126" s="564"/>
      <c r="I126" s="564"/>
      <c r="J126" s="1407"/>
      <c r="K126" s="1344"/>
      <c r="L126" s="566"/>
      <c r="M126" s="566"/>
      <c r="N126" s="566"/>
      <c r="O126" s="566"/>
      <c r="P126" s="1335"/>
      <c r="Q126" s="1335"/>
      <c r="R126" s="566"/>
      <c r="S126" s="566"/>
      <c r="T126" s="1404"/>
      <c r="U126" s="1404"/>
      <c r="V126" s="1335"/>
      <c r="W126" s="1335"/>
      <c r="X126" s="1404"/>
      <c r="Y126" s="1404"/>
      <c r="Z126" s="1379"/>
      <c r="AA126" s="1373"/>
      <c r="AB126" s="1335"/>
      <c r="AC126" s="1408"/>
      <c r="AD126" s="1339" t="s">
        <v>733</v>
      </c>
      <c r="AE126" s="566"/>
      <c r="AF126" s="566"/>
      <c r="AG126" s="566"/>
      <c r="AH126" s="566"/>
      <c r="AI126" s="1327" t="s">
        <v>781</v>
      </c>
    </row>
    <row r="127">
      <c r="A127" s="9"/>
      <c r="B127" s="9"/>
      <c r="C127" s="112"/>
      <c r="D127" s="9"/>
      <c r="E127" s="569" t="s">
        <v>42</v>
      </c>
      <c r="F127" s="574"/>
      <c r="G127" s="574"/>
      <c r="H127" s="574"/>
      <c r="I127" s="574"/>
      <c r="J127" s="609"/>
      <c r="K127" s="609"/>
      <c r="L127" s="575"/>
      <c r="M127" s="575"/>
      <c r="N127" s="575"/>
      <c r="O127" s="575"/>
      <c r="P127" s="575"/>
      <c r="Q127" s="575"/>
      <c r="R127" s="575"/>
      <c r="S127" s="575"/>
      <c r="T127" s="575"/>
      <c r="U127" s="575"/>
      <c r="V127" s="575"/>
      <c r="W127" s="575"/>
      <c r="X127" s="575"/>
      <c r="Y127" s="575"/>
      <c r="Z127" s="1341"/>
      <c r="AA127" s="1341"/>
      <c r="AB127" s="575"/>
      <c r="AC127" s="1355"/>
      <c r="AD127" s="9"/>
      <c r="AE127" s="566"/>
      <c r="AF127" s="566"/>
      <c r="AG127" s="566"/>
      <c r="AH127" s="566"/>
    </row>
    <row r="128">
      <c r="A128" s="1350">
        <v>32.0</v>
      </c>
      <c r="B128" s="1348" t="s">
        <v>854</v>
      </c>
      <c r="C128" s="645" t="s">
        <v>886</v>
      </c>
      <c r="D128" s="1409"/>
      <c r="E128" s="558" t="s">
        <v>33</v>
      </c>
      <c r="F128" s="564"/>
      <c r="G128" s="564"/>
      <c r="H128" s="564"/>
      <c r="I128" s="564"/>
      <c r="J128" s="1407"/>
      <c r="K128" s="1344"/>
      <c r="L128" s="566"/>
      <c r="M128" s="566"/>
      <c r="N128" s="566"/>
      <c r="O128" s="566"/>
      <c r="P128" s="1335"/>
      <c r="Q128" s="1335"/>
      <c r="R128" s="566"/>
      <c r="S128" s="566"/>
      <c r="T128" s="1404"/>
      <c r="U128" s="1404"/>
      <c r="V128" s="1335"/>
      <c r="W128" s="1335"/>
      <c r="X128" s="1404"/>
      <c r="Y128" s="1404"/>
      <c r="Z128" s="1379"/>
      <c r="AA128" s="1373"/>
      <c r="AB128" s="1335"/>
      <c r="AC128" s="1408"/>
      <c r="AD128" s="1339" t="s">
        <v>733</v>
      </c>
      <c r="AE128" s="566"/>
      <c r="AF128" s="566"/>
      <c r="AG128" s="566"/>
      <c r="AH128" s="566"/>
      <c r="AI128" s="1327" t="s">
        <v>781</v>
      </c>
    </row>
    <row r="129" ht="24.0" customHeight="1">
      <c r="A129" s="9"/>
      <c r="B129" s="9"/>
      <c r="C129" s="112"/>
      <c r="D129" s="9"/>
      <c r="E129" s="569" t="s">
        <v>42</v>
      </c>
      <c r="F129" s="574"/>
      <c r="G129" s="574"/>
      <c r="H129" s="574"/>
      <c r="I129" s="574"/>
      <c r="J129" s="609"/>
      <c r="K129" s="609"/>
      <c r="L129" s="575"/>
      <c r="M129" s="575"/>
      <c r="N129" s="575"/>
      <c r="O129" s="575"/>
      <c r="P129" s="575"/>
      <c r="Q129" s="575"/>
      <c r="R129" s="575"/>
      <c r="S129" s="575"/>
      <c r="T129" s="575"/>
      <c r="U129" s="575"/>
      <c r="V129" s="575"/>
      <c r="W129" s="575"/>
      <c r="X129" s="575"/>
      <c r="Y129" s="575"/>
      <c r="Z129" s="1341"/>
      <c r="AA129" s="1341"/>
      <c r="AB129" s="575"/>
      <c r="AC129" s="1355"/>
      <c r="AD129" s="9"/>
      <c r="AE129" s="566"/>
      <c r="AF129" s="566"/>
      <c r="AG129" s="566"/>
      <c r="AH129" s="566"/>
    </row>
    <row r="130" ht="24.0" customHeight="1">
      <c r="A130" s="1350">
        <v>33.0</v>
      </c>
      <c r="B130" s="1348" t="s">
        <v>854</v>
      </c>
      <c r="C130" s="645" t="s">
        <v>887</v>
      </c>
      <c r="D130" s="1409"/>
      <c r="E130" s="558" t="s">
        <v>33</v>
      </c>
      <c r="F130" s="564"/>
      <c r="G130" s="564"/>
      <c r="H130" s="564"/>
      <c r="I130" s="564"/>
      <c r="J130" s="1407"/>
      <c r="K130" s="1344"/>
      <c r="L130" s="566"/>
      <c r="M130" s="566"/>
      <c r="N130" s="566"/>
      <c r="O130" s="566"/>
      <c r="P130" s="1335"/>
      <c r="Q130" s="1335"/>
      <c r="R130" s="566"/>
      <c r="S130" s="566"/>
      <c r="T130" s="1404"/>
      <c r="U130" s="1404"/>
      <c r="V130" s="1335"/>
      <c r="W130" s="1335"/>
      <c r="X130" s="1404"/>
      <c r="Y130" s="1404"/>
      <c r="Z130" s="1379"/>
      <c r="AA130" s="1373"/>
      <c r="AB130" s="1335"/>
      <c r="AC130" s="1408"/>
      <c r="AD130" s="1339" t="s">
        <v>733</v>
      </c>
      <c r="AE130" s="566"/>
      <c r="AF130" s="566"/>
      <c r="AG130" s="566"/>
      <c r="AH130" s="566"/>
      <c r="AI130" s="1327" t="s">
        <v>781</v>
      </c>
    </row>
    <row r="131" ht="24.0" customHeight="1">
      <c r="A131" s="9"/>
      <c r="B131" s="9"/>
      <c r="C131" s="112"/>
      <c r="D131" s="9"/>
      <c r="E131" s="569" t="s">
        <v>42</v>
      </c>
      <c r="F131" s="574"/>
      <c r="G131" s="574"/>
      <c r="H131" s="574"/>
      <c r="I131" s="574"/>
      <c r="J131" s="609"/>
      <c r="K131" s="609"/>
      <c r="L131" s="575"/>
      <c r="M131" s="575"/>
      <c r="N131" s="575"/>
      <c r="O131" s="575"/>
      <c r="P131" s="575"/>
      <c r="Q131" s="575"/>
      <c r="R131" s="575"/>
      <c r="S131" s="575"/>
      <c r="T131" s="575"/>
      <c r="U131" s="575"/>
      <c r="V131" s="575"/>
      <c r="W131" s="575"/>
      <c r="X131" s="575"/>
      <c r="Y131" s="575"/>
      <c r="Z131" s="1341"/>
      <c r="AA131" s="1341"/>
      <c r="AB131" s="575"/>
      <c r="AC131" s="1355"/>
      <c r="AD131" s="9"/>
      <c r="AE131" s="566"/>
      <c r="AF131" s="566"/>
      <c r="AG131" s="566"/>
      <c r="AH131" s="566"/>
    </row>
    <row r="132">
      <c r="A132" s="1319">
        <v>34.0</v>
      </c>
      <c r="B132" s="1348" t="s">
        <v>854</v>
      </c>
      <c r="C132" s="637" t="s">
        <v>888</v>
      </c>
      <c r="D132" s="1424"/>
      <c r="E132" s="558" t="s">
        <v>33</v>
      </c>
      <c r="F132" s="564"/>
      <c r="G132" s="564"/>
      <c r="H132" s="564"/>
      <c r="I132" s="564"/>
      <c r="J132" s="1407"/>
      <c r="K132" s="1344"/>
      <c r="L132" s="566"/>
      <c r="M132" s="566"/>
      <c r="N132" s="566"/>
      <c r="O132" s="566"/>
      <c r="P132" s="1335"/>
      <c r="Q132" s="1335"/>
      <c r="R132" s="566"/>
      <c r="S132" s="566"/>
      <c r="T132" s="1404"/>
      <c r="U132" s="1404"/>
      <c r="V132" s="1335"/>
      <c r="W132" s="1335"/>
      <c r="X132" s="1404"/>
      <c r="Y132" s="1404"/>
      <c r="Z132" s="1379"/>
      <c r="AA132" s="1373"/>
      <c r="AB132" s="1335"/>
      <c r="AC132" s="1408"/>
      <c r="AD132" s="1339" t="s">
        <v>733</v>
      </c>
      <c r="AE132" s="566"/>
      <c r="AF132" s="566"/>
      <c r="AG132" s="566"/>
      <c r="AH132" s="566"/>
      <c r="AI132" s="1327" t="s">
        <v>781</v>
      </c>
    </row>
    <row r="133">
      <c r="A133" s="9"/>
      <c r="B133" s="9"/>
      <c r="C133" s="637"/>
      <c r="D133" s="1424"/>
      <c r="E133" s="569" t="s">
        <v>42</v>
      </c>
      <c r="F133" s="574"/>
      <c r="G133" s="574"/>
      <c r="H133" s="574"/>
      <c r="I133" s="574"/>
      <c r="J133" s="609"/>
      <c r="K133" s="609"/>
      <c r="L133" s="575"/>
      <c r="M133" s="575"/>
      <c r="N133" s="575"/>
      <c r="O133" s="575"/>
      <c r="P133" s="575"/>
      <c r="Q133" s="575"/>
      <c r="R133" s="575"/>
      <c r="S133" s="575"/>
      <c r="T133" s="575"/>
      <c r="U133" s="575"/>
      <c r="V133" s="575"/>
      <c r="W133" s="575"/>
      <c r="X133" s="575"/>
      <c r="Y133" s="575"/>
      <c r="Z133" s="1341"/>
      <c r="AA133" s="1341"/>
      <c r="AB133" s="575"/>
      <c r="AC133" s="1355"/>
      <c r="AD133" s="9"/>
      <c r="AE133" s="566"/>
      <c r="AF133" s="566"/>
      <c r="AG133" s="566"/>
      <c r="AH133" s="566"/>
    </row>
    <row r="134">
      <c r="A134" s="1319">
        <v>35.0</v>
      </c>
      <c r="B134" s="1348" t="s">
        <v>854</v>
      </c>
      <c r="C134" s="637" t="s">
        <v>889</v>
      </c>
      <c r="D134" s="1424"/>
      <c r="E134" s="558" t="s">
        <v>33</v>
      </c>
      <c r="F134" s="564"/>
      <c r="G134" s="564"/>
      <c r="H134" s="564"/>
      <c r="I134" s="564"/>
      <c r="J134" s="1407"/>
      <c r="K134" s="1344"/>
      <c r="L134" s="566"/>
      <c r="M134" s="566"/>
      <c r="N134" s="566"/>
      <c r="O134" s="566"/>
      <c r="P134" s="1335"/>
      <c r="Q134" s="1335"/>
      <c r="R134" s="566"/>
      <c r="S134" s="566"/>
      <c r="T134" s="1404"/>
      <c r="U134" s="1404"/>
      <c r="V134" s="1335"/>
      <c r="W134" s="1335"/>
      <c r="X134" s="1404"/>
      <c r="Y134" s="1404"/>
      <c r="Z134" s="1379"/>
      <c r="AA134" s="1373"/>
      <c r="AB134" s="1335"/>
      <c r="AC134" s="1408"/>
      <c r="AD134" s="1339" t="s">
        <v>733</v>
      </c>
      <c r="AE134" s="566"/>
      <c r="AF134" s="566"/>
      <c r="AG134" s="566"/>
      <c r="AH134" s="566"/>
      <c r="AI134" s="1327" t="s">
        <v>781</v>
      </c>
    </row>
    <row r="135">
      <c r="A135" s="9"/>
      <c r="B135" s="9"/>
      <c r="C135" s="637"/>
      <c r="D135" s="1424"/>
      <c r="E135" s="569" t="s">
        <v>42</v>
      </c>
      <c r="F135" s="574"/>
      <c r="G135" s="574"/>
      <c r="H135" s="574"/>
      <c r="I135" s="574"/>
      <c r="J135" s="609"/>
      <c r="K135" s="609"/>
      <c r="L135" s="575"/>
      <c r="M135" s="575"/>
      <c r="N135" s="575"/>
      <c r="O135" s="575"/>
      <c r="P135" s="575"/>
      <c r="Q135" s="575"/>
      <c r="R135" s="575"/>
      <c r="S135" s="575"/>
      <c r="T135" s="575"/>
      <c r="U135" s="575"/>
      <c r="V135" s="575"/>
      <c r="W135" s="575"/>
      <c r="X135" s="575"/>
      <c r="Y135" s="575"/>
      <c r="Z135" s="1341"/>
      <c r="AA135" s="1341"/>
      <c r="AB135" s="575"/>
      <c r="AC135" s="1355"/>
      <c r="AD135" s="9"/>
      <c r="AE135" s="566"/>
      <c r="AF135" s="566"/>
      <c r="AG135" s="566"/>
      <c r="AH135" s="566"/>
    </row>
    <row r="136">
      <c r="A136" s="1319">
        <v>36.0</v>
      </c>
      <c r="B136" s="1348" t="s">
        <v>854</v>
      </c>
      <c r="C136" s="637" t="s">
        <v>890</v>
      </c>
      <c r="D136" s="1424"/>
      <c r="E136" s="558" t="s">
        <v>33</v>
      </c>
      <c r="F136" s="564"/>
      <c r="G136" s="564"/>
      <c r="H136" s="564"/>
      <c r="I136" s="564"/>
      <c r="J136" s="1407"/>
      <c r="K136" s="1344"/>
      <c r="L136" s="566"/>
      <c r="M136" s="566"/>
      <c r="N136" s="566"/>
      <c r="O136" s="566"/>
      <c r="P136" s="1335"/>
      <c r="Q136" s="1335"/>
      <c r="R136" s="566"/>
      <c r="S136" s="566"/>
      <c r="T136" s="1404"/>
      <c r="U136" s="1404"/>
      <c r="V136" s="1335"/>
      <c r="W136" s="1335"/>
      <c r="X136" s="1404"/>
      <c r="Y136" s="1404"/>
      <c r="Z136" s="1379"/>
      <c r="AA136" s="1373"/>
      <c r="AB136" s="1335"/>
      <c r="AC136" s="1408"/>
      <c r="AD136" s="1339" t="s">
        <v>733</v>
      </c>
      <c r="AE136" s="566"/>
      <c r="AF136" s="566"/>
      <c r="AG136" s="566"/>
      <c r="AH136" s="566"/>
      <c r="AI136" s="1327" t="s">
        <v>781</v>
      </c>
    </row>
    <row r="137" ht="24.0" customHeight="1">
      <c r="A137" s="9"/>
      <c r="B137" s="9"/>
      <c r="C137" s="602"/>
      <c r="D137" s="1424"/>
      <c r="E137" s="569" t="s">
        <v>42</v>
      </c>
      <c r="F137" s="574"/>
      <c r="G137" s="574"/>
      <c r="H137" s="574"/>
      <c r="I137" s="574"/>
      <c r="J137" s="609"/>
      <c r="K137" s="609"/>
      <c r="L137" s="575"/>
      <c r="M137" s="575"/>
      <c r="N137" s="575"/>
      <c r="O137" s="575"/>
      <c r="P137" s="575"/>
      <c r="Q137" s="575"/>
      <c r="R137" s="575"/>
      <c r="S137" s="575"/>
      <c r="T137" s="575"/>
      <c r="U137" s="575"/>
      <c r="V137" s="575"/>
      <c r="W137" s="575"/>
      <c r="X137" s="575"/>
      <c r="Y137" s="575"/>
      <c r="Z137" s="1341"/>
      <c r="AA137" s="1341"/>
      <c r="AB137" s="575"/>
      <c r="AC137" s="1355"/>
      <c r="AD137" s="9"/>
      <c r="AE137" s="566"/>
      <c r="AF137" s="566"/>
      <c r="AG137" s="566"/>
      <c r="AH137" s="566"/>
    </row>
    <row r="138">
      <c r="A138" s="1319">
        <v>37.0</v>
      </c>
      <c r="B138" s="1348" t="s">
        <v>854</v>
      </c>
      <c r="C138" s="637" t="s">
        <v>891</v>
      </c>
      <c r="D138" s="1424"/>
      <c r="E138" s="558" t="s">
        <v>33</v>
      </c>
      <c r="F138" s="564"/>
      <c r="G138" s="564"/>
      <c r="H138" s="564"/>
      <c r="I138" s="564"/>
      <c r="J138" s="1407"/>
      <c r="K138" s="1344"/>
      <c r="L138" s="566"/>
      <c r="M138" s="566"/>
      <c r="N138" s="566"/>
      <c r="O138" s="566"/>
      <c r="P138" s="1335"/>
      <c r="Q138" s="1335"/>
      <c r="R138" s="566"/>
      <c r="S138" s="566"/>
      <c r="T138" s="1404"/>
      <c r="U138" s="1404"/>
      <c r="V138" s="1335"/>
      <c r="W138" s="1335"/>
      <c r="X138" s="1404"/>
      <c r="Y138" s="1404"/>
      <c r="Z138" s="1379"/>
      <c r="AA138" s="1373"/>
      <c r="AB138" s="1335"/>
      <c r="AC138" s="1408"/>
      <c r="AD138" s="1339" t="s">
        <v>733</v>
      </c>
      <c r="AE138" s="566"/>
      <c r="AF138" s="566"/>
      <c r="AG138" s="566"/>
      <c r="AH138" s="566"/>
      <c r="AI138" s="1327" t="s">
        <v>781</v>
      </c>
    </row>
    <row r="139" ht="24.0" customHeight="1">
      <c r="A139" s="9"/>
      <c r="B139" s="9"/>
      <c r="C139" s="602"/>
      <c r="D139" s="1424"/>
      <c r="E139" s="569" t="s">
        <v>42</v>
      </c>
      <c r="F139" s="574"/>
      <c r="G139" s="574"/>
      <c r="H139" s="574"/>
      <c r="I139" s="574"/>
      <c r="J139" s="609"/>
      <c r="K139" s="609"/>
      <c r="L139" s="575"/>
      <c r="M139" s="575"/>
      <c r="N139" s="575"/>
      <c r="O139" s="575"/>
      <c r="P139" s="575"/>
      <c r="Q139" s="575"/>
      <c r="R139" s="575"/>
      <c r="S139" s="575"/>
      <c r="T139" s="575"/>
      <c r="U139" s="575"/>
      <c r="V139" s="575"/>
      <c r="W139" s="575"/>
      <c r="X139" s="575"/>
      <c r="Y139" s="575"/>
      <c r="Z139" s="1341"/>
      <c r="AA139" s="1341"/>
      <c r="AB139" s="575"/>
      <c r="AC139" s="1355"/>
      <c r="AD139" s="9"/>
      <c r="AE139" s="566"/>
      <c r="AF139" s="566"/>
      <c r="AG139" s="566"/>
      <c r="AH139" s="566"/>
    </row>
    <row r="140">
      <c r="A140" s="1319">
        <v>38.0</v>
      </c>
      <c r="B140" s="1348" t="s">
        <v>854</v>
      </c>
      <c r="C140" s="637" t="s">
        <v>892</v>
      </c>
      <c r="D140" s="1424"/>
      <c r="E140" s="558" t="s">
        <v>33</v>
      </c>
      <c r="F140" s="564"/>
      <c r="G140" s="564"/>
      <c r="H140" s="564"/>
      <c r="I140" s="564"/>
      <c r="J140" s="1407"/>
      <c r="K140" s="1344"/>
      <c r="L140" s="566"/>
      <c r="M140" s="566"/>
      <c r="N140" s="566"/>
      <c r="O140" s="566"/>
      <c r="P140" s="1335"/>
      <c r="Q140" s="1335"/>
      <c r="R140" s="566"/>
      <c r="S140" s="566"/>
      <c r="T140" s="1404"/>
      <c r="U140" s="1404"/>
      <c r="V140" s="1335"/>
      <c r="W140" s="1335"/>
      <c r="X140" s="1404"/>
      <c r="Y140" s="1404"/>
      <c r="Z140" s="1379"/>
      <c r="AA140" s="1373"/>
      <c r="AB140" s="1335"/>
      <c r="AC140" s="1408"/>
      <c r="AD140" s="1339" t="s">
        <v>733</v>
      </c>
      <c r="AE140" s="566"/>
      <c r="AF140" s="566"/>
      <c r="AG140" s="566"/>
      <c r="AH140" s="566"/>
      <c r="AI140" s="1327" t="s">
        <v>781</v>
      </c>
    </row>
    <row r="141" ht="24.0" customHeight="1">
      <c r="A141" s="9"/>
      <c r="B141" s="9"/>
      <c r="C141" s="637"/>
      <c r="D141" s="1424"/>
      <c r="E141" s="569" t="s">
        <v>42</v>
      </c>
      <c r="F141" s="574"/>
      <c r="G141" s="574"/>
      <c r="H141" s="574"/>
      <c r="I141" s="574"/>
      <c r="J141" s="609"/>
      <c r="K141" s="609"/>
      <c r="L141" s="575"/>
      <c r="M141" s="575"/>
      <c r="N141" s="575"/>
      <c r="O141" s="575"/>
      <c r="P141" s="575"/>
      <c r="Q141" s="575"/>
      <c r="R141" s="575"/>
      <c r="S141" s="575"/>
      <c r="T141" s="575"/>
      <c r="U141" s="575"/>
      <c r="V141" s="575"/>
      <c r="W141" s="575"/>
      <c r="X141" s="575"/>
      <c r="Y141" s="575"/>
      <c r="Z141" s="1341"/>
      <c r="AA141" s="1341"/>
      <c r="AB141" s="575"/>
      <c r="AC141" s="1355"/>
      <c r="AD141" s="9"/>
      <c r="AE141" s="566"/>
      <c r="AF141" s="566"/>
      <c r="AG141" s="566"/>
      <c r="AH141" s="566"/>
    </row>
    <row r="142">
      <c r="A142" s="1319">
        <v>39.0</v>
      </c>
      <c r="B142" s="1348" t="s">
        <v>854</v>
      </c>
      <c r="C142" s="637" t="s">
        <v>893</v>
      </c>
      <c r="D142" s="1424"/>
      <c r="E142" s="558" t="s">
        <v>33</v>
      </c>
      <c r="F142" s="564"/>
      <c r="G142" s="564"/>
      <c r="H142" s="564"/>
      <c r="I142" s="564"/>
      <c r="J142" s="1407"/>
      <c r="K142" s="1344"/>
      <c r="L142" s="566"/>
      <c r="M142" s="566"/>
      <c r="N142" s="566"/>
      <c r="O142" s="566"/>
      <c r="P142" s="1335"/>
      <c r="Q142" s="1335"/>
      <c r="R142" s="566"/>
      <c r="S142" s="566"/>
      <c r="T142" s="1404"/>
      <c r="U142" s="1404"/>
      <c r="V142" s="1335"/>
      <c r="W142" s="1335"/>
      <c r="X142" s="1404"/>
      <c r="Y142" s="1404"/>
      <c r="Z142" s="1379"/>
      <c r="AA142" s="1373"/>
      <c r="AB142" s="1335"/>
      <c r="AC142" s="1408"/>
      <c r="AD142" s="1339" t="s">
        <v>733</v>
      </c>
      <c r="AE142" s="566"/>
      <c r="AF142" s="566"/>
      <c r="AG142" s="566"/>
      <c r="AH142" s="566"/>
      <c r="AI142" s="1327" t="s">
        <v>781</v>
      </c>
    </row>
    <row r="143" ht="24.0" customHeight="1">
      <c r="A143" s="9"/>
      <c r="B143" s="9"/>
      <c r="C143" s="602"/>
      <c r="D143" s="1424"/>
      <c r="E143" s="569" t="s">
        <v>42</v>
      </c>
      <c r="F143" s="574"/>
      <c r="G143" s="574"/>
      <c r="H143" s="574"/>
      <c r="I143" s="574"/>
      <c r="J143" s="609"/>
      <c r="K143" s="609"/>
      <c r="L143" s="575"/>
      <c r="M143" s="575"/>
      <c r="N143" s="575"/>
      <c r="O143" s="575"/>
      <c r="P143" s="575"/>
      <c r="Q143" s="575"/>
      <c r="R143" s="575"/>
      <c r="S143" s="575"/>
      <c r="T143" s="575"/>
      <c r="U143" s="575"/>
      <c r="V143" s="575"/>
      <c r="W143" s="575"/>
      <c r="X143" s="575"/>
      <c r="Y143" s="575"/>
      <c r="Z143" s="1341"/>
      <c r="AA143" s="1341"/>
      <c r="AB143" s="575"/>
      <c r="AC143" s="1355"/>
      <c r="AD143" s="9"/>
      <c r="AE143" s="566"/>
      <c r="AF143" s="566"/>
      <c r="AG143" s="566"/>
      <c r="AH143" s="566"/>
    </row>
    <row r="144">
      <c r="A144" s="1319">
        <v>40.0</v>
      </c>
      <c r="B144" s="1348" t="s">
        <v>854</v>
      </c>
      <c r="C144" s="637" t="s">
        <v>894</v>
      </c>
      <c r="D144" s="1424"/>
      <c r="E144" s="558" t="s">
        <v>33</v>
      </c>
      <c r="F144" s="564"/>
      <c r="G144" s="564"/>
      <c r="H144" s="564"/>
      <c r="I144" s="564"/>
      <c r="J144" s="1407"/>
      <c r="K144" s="1344"/>
      <c r="L144" s="566"/>
      <c r="M144" s="566"/>
      <c r="N144" s="566"/>
      <c r="O144" s="566"/>
      <c r="P144" s="1335"/>
      <c r="Q144" s="1335"/>
      <c r="R144" s="566"/>
      <c r="S144" s="566"/>
      <c r="T144" s="1404"/>
      <c r="U144" s="1404"/>
      <c r="V144" s="1335"/>
      <c r="W144" s="1335"/>
      <c r="X144" s="1404"/>
      <c r="Y144" s="1404"/>
      <c r="Z144" s="1379"/>
      <c r="AA144" s="1373"/>
      <c r="AB144" s="1335"/>
      <c r="AC144" s="1408"/>
      <c r="AD144" s="1339" t="s">
        <v>733</v>
      </c>
      <c r="AE144" s="566"/>
      <c r="AF144" s="566"/>
      <c r="AG144" s="566"/>
      <c r="AH144" s="566"/>
      <c r="AI144" s="1327" t="s">
        <v>781</v>
      </c>
    </row>
    <row r="145" ht="24.0" customHeight="1">
      <c r="A145" s="9"/>
      <c r="B145" s="9"/>
      <c r="C145" s="602"/>
      <c r="D145" s="1424"/>
      <c r="E145" s="569" t="s">
        <v>42</v>
      </c>
      <c r="F145" s="574"/>
      <c r="G145" s="574"/>
      <c r="H145" s="574"/>
      <c r="I145" s="574"/>
      <c r="J145" s="609"/>
      <c r="K145" s="609"/>
      <c r="L145" s="575"/>
      <c r="M145" s="575"/>
      <c r="N145" s="575"/>
      <c r="O145" s="575"/>
      <c r="P145" s="575"/>
      <c r="Q145" s="575"/>
      <c r="R145" s="575"/>
      <c r="S145" s="575"/>
      <c r="T145" s="575"/>
      <c r="U145" s="575"/>
      <c r="V145" s="575"/>
      <c r="W145" s="575"/>
      <c r="X145" s="575"/>
      <c r="Y145" s="575"/>
      <c r="Z145" s="1341"/>
      <c r="AA145" s="1341"/>
      <c r="AB145" s="575"/>
      <c r="AC145" s="1355"/>
      <c r="AD145" s="9"/>
      <c r="AE145" s="566"/>
      <c r="AF145" s="566"/>
      <c r="AG145" s="566"/>
      <c r="AH145" s="566"/>
    </row>
    <row r="146">
      <c r="A146" s="1319">
        <v>41.0</v>
      </c>
      <c r="B146" s="1348" t="s">
        <v>854</v>
      </c>
      <c r="C146" s="637" t="s">
        <v>895</v>
      </c>
      <c r="D146" s="1424"/>
      <c r="E146" s="558" t="s">
        <v>33</v>
      </c>
      <c r="F146" s="564"/>
      <c r="G146" s="564"/>
      <c r="H146" s="564"/>
      <c r="I146" s="564"/>
      <c r="J146" s="1407"/>
      <c r="K146" s="1344"/>
      <c r="L146" s="566"/>
      <c r="M146" s="566"/>
      <c r="N146" s="566"/>
      <c r="O146" s="566"/>
      <c r="P146" s="1335"/>
      <c r="Q146" s="1335"/>
      <c r="R146" s="566"/>
      <c r="S146" s="566"/>
      <c r="T146" s="1404"/>
      <c r="U146" s="1404"/>
      <c r="V146" s="1335"/>
      <c r="W146" s="1335"/>
      <c r="X146" s="1404"/>
      <c r="Y146" s="1404"/>
      <c r="Z146" s="1379"/>
      <c r="AA146" s="1373"/>
      <c r="AB146" s="1335"/>
      <c r="AC146" s="1408"/>
      <c r="AD146" s="1339" t="s">
        <v>733</v>
      </c>
      <c r="AE146" s="566"/>
      <c r="AF146" s="566"/>
      <c r="AG146" s="566"/>
      <c r="AH146" s="566"/>
      <c r="AI146" s="1327" t="s">
        <v>781</v>
      </c>
    </row>
    <row r="147" ht="24.0" customHeight="1">
      <c r="A147" s="9"/>
      <c r="B147" s="9"/>
      <c r="C147" s="602"/>
      <c r="D147" s="1424"/>
      <c r="E147" s="569" t="s">
        <v>42</v>
      </c>
      <c r="F147" s="574"/>
      <c r="G147" s="574"/>
      <c r="H147" s="574"/>
      <c r="I147" s="574"/>
      <c r="J147" s="609"/>
      <c r="K147" s="609"/>
      <c r="L147" s="575"/>
      <c r="M147" s="575"/>
      <c r="N147" s="575"/>
      <c r="O147" s="575"/>
      <c r="P147" s="575"/>
      <c r="Q147" s="575"/>
      <c r="R147" s="575"/>
      <c r="S147" s="575"/>
      <c r="T147" s="575"/>
      <c r="U147" s="575"/>
      <c r="V147" s="575"/>
      <c r="W147" s="575"/>
      <c r="X147" s="575"/>
      <c r="Y147" s="575"/>
      <c r="Z147" s="1341"/>
      <c r="AA147" s="1341"/>
      <c r="AB147" s="575"/>
      <c r="AC147" s="1355"/>
      <c r="AD147" s="9"/>
      <c r="AE147" s="566"/>
      <c r="AF147" s="566"/>
      <c r="AG147" s="566"/>
      <c r="AH147" s="566"/>
    </row>
    <row r="148" ht="24.0" customHeight="1">
      <c r="A148" s="661"/>
      <c r="B148" s="566"/>
      <c r="C148" s="602" t="s">
        <v>18</v>
      </c>
      <c r="D148" s="1424">
        <f>SUM(D4:D111)</f>
        <v>92298600</v>
      </c>
      <c r="E148" s="558" t="s">
        <v>33</v>
      </c>
      <c r="F148" s="564"/>
      <c r="G148" s="564"/>
      <c r="H148" s="564"/>
      <c r="I148" s="564"/>
      <c r="J148" s="1407"/>
      <c r="K148" s="1344"/>
      <c r="L148" s="566"/>
      <c r="M148" s="566"/>
      <c r="N148" s="566"/>
      <c r="O148" s="566"/>
      <c r="P148" s="1335"/>
      <c r="Q148" s="1335"/>
      <c r="R148" s="566"/>
      <c r="S148" s="566"/>
      <c r="T148" s="1404"/>
      <c r="U148" s="1404"/>
      <c r="V148" s="1335"/>
      <c r="W148" s="1335"/>
      <c r="X148" s="1404"/>
      <c r="Y148" s="1404"/>
      <c r="Z148" s="1379"/>
      <c r="AA148" s="1373"/>
      <c r="AB148" s="1335"/>
      <c r="AC148" s="1408"/>
      <c r="AD148" s="1425"/>
      <c r="AE148" s="566"/>
      <c r="AF148" s="566"/>
      <c r="AG148" s="566"/>
      <c r="AH148" s="566"/>
      <c r="AI148" s="1327" t="s">
        <v>781</v>
      </c>
    </row>
    <row r="149" ht="24.0" customHeight="1">
      <c r="A149" s="552"/>
      <c r="B149" s="552"/>
      <c r="C149" s="669"/>
      <c r="D149" s="1426"/>
      <c r="E149" s="1427" t="s">
        <v>42</v>
      </c>
      <c r="F149" s="1428">
        <f t="shared" ref="F149:I149" si="1">SUM(F4:F148)</f>
        <v>5065507.65</v>
      </c>
      <c r="G149" s="1429">
        <f t="shared" si="1"/>
        <v>4022594.35</v>
      </c>
      <c r="H149" s="1429">
        <f t="shared" si="1"/>
        <v>3956254.94</v>
      </c>
      <c r="I149" s="1429">
        <f t="shared" si="1"/>
        <v>13044356.94</v>
      </c>
      <c r="J149" s="1430"/>
      <c r="K149" s="1430"/>
      <c r="L149" s="1431">
        <v>3748400.14</v>
      </c>
      <c r="M149" s="1431">
        <v>3812502.84</v>
      </c>
      <c r="N149" s="1431">
        <v>2243299.25</v>
      </c>
      <c r="O149" s="1429">
        <f>SUM(O4:O148)</f>
        <v>12179355.07</v>
      </c>
      <c r="P149" s="1432"/>
      <c r="Q149" s="1432"/>
      <c r="R149" s="1431">
        <f t="shared" ref="R149:T149" si="2">SUM(R4:R148)</f>
        <v>3923727.58</v>
      </c>
      <c r="S149" s="558">
        <f t="shared" si="2"/>
        <v>3892275.85</v>
      </c>
      <c r="T149" s="558">
        <f t="shared" si="2"/>
        <v>2431589.45</v>
      </c>
      <c r="U149" s="1433">
        <f t="shared" ref="U149:U150" si="3">SUM(R149:T149)</f>
        <v>10247592.88</v>
      </c>
      <c r="V149" s="590"/>
      <c r="W149" s="590"/>
      <c r="X149" s="1404"/>
      <c r="Y149" s="1404"/>
      <c r="Z149" s="1385"/>
      <c r="AA149" s="1385"/>
      <c r="AB149" s="566"/>
      <c r="AC149" s="1359"/>
      <c r="AD149" s="9"/>
      <c r="AE149" s="566"/>
      <c r="AF149" s="566"/>
      <c r="AG149" s="566"/>
      <c r="AH149" s="566"/>
    </row>
    <row r="150" ht="24.0" customHeight="1">
      <c r="A150" s="530"/>
      <c r="B150" s="530"/>
      <c r="C150" s="530"/>
      <c r="D150" s="1434" t="s">
        <v>896</v>
      </c>
      <c r="E150" s="1435"/>
      <c r="F150" s="1436">
        <f>F149/D148*100</f>
        <v>5.488173873</v>
      </c>
      <c r="G150" s="1436">
        <f>G149/D148*100</f>
        <v>4.358239832</v>
      </c>
      <c r="H150" s="1436">
        <f>H149/D148*100</f>
        <v>4.286365059</v>
      </c>
      <c r="I150" s="1436">
        <f>I149/D148*100</f>
        <v>14.13277876</v>
      </c>
      <c r="J150" s="1437"/>
      <c r="K150" s="1437"/>
      <c r="L150" s="1436">
        <f>L149/D148*100</f>
        <v>4.061166843</v>
      </c>
      <c r="M150" s="1436">
        <f>M149/D148*100</f>
        <v>4.130618276</v>
      </c>
      <c r="N150" s="1436">
        <f>N149/D148*100</f>
        <v>2.430480256</v>
      </c>
      <c r="O150" s="1438">
        <f>O149/D148*100</f>
        <v>13.19560109</v>
      </c>
      <c r="P150" s="1438"/>
      <c r="Q150" s="1438"/>
      <c r="R150" s="1436">
        <f>R149/D148*100</f>
        <v>4.251123614</v>
      </c>
      <c r="S150" s="530">
        <f>S149/D148*100</f>
        <v>4.21704755</v>
      </c>
      <c r="T150" s="530">
        <f>T149/D148*100</f>
        <v>2.634481401</v>
      </c>
      <c r="U150" s="675">
        <f t="shared" si="3"/>
        <v>11.10265256</v>
      </c>
      <c r="V150" s="530"/>
      <c r="W150" s="530"/>
      <c r="X150" s="1439"/>
      <c r="Y150" s="1316"/>
      <c r="Z150" s="1316"/>
      <c r="AA150" s="1440"/>
      <c r="AB150" s="530"/>
      <c r="AC150" s="530"/>
      <c r="AD150" s="530"/>
      <c r="AE150" s="530"/>
      <c r="AF150" s="530"/>
      <c r="AG150" s="530"/>
      <c r="AH150" s="530"/>
      <c r="AI150" s="1316"/>
    </row>
    <row r="151" ht="24.0" customHeight="1">
      <c r="A151" s="676"/>
      <c r="B151" s="530"/>
      <c r="C151" s="530"/>
      <c r="D151" s="1434" t="s">
        <v>897</v>
      </c>
      <c r="E151" s="1435"/>
      <c r="F151" s="1441">
        <f>F150</f>
        <v>5.488173873</v>
      </c>
      <c r="G151" s="1441">
        <f>F150+G150</f>
        <v>9.846413705</v>
      </c>
      <c r="H151" s="1441">
        <f>F150+G150+H150</f>
        <v>14.13277876</v>
      </c>
      <c r="I151" s="1441" t="s">
        <v>50</v>
      </c>
      <c r="J151" s="1442"/>
      <c r="K151" s="1442"/>
      <c r="L151" s="1443">
        <f>L150+H151</f>
        <v>18.19394561</v>
      </c>
      <c r="M151" s="1443">
        <f t="shared" ref="M151:N151" si="4">L151+M150</f>
        <v>22.32456388</v>
      </c>
      <c r="N151" s="1443">
        <f t="shared" si="4"/>
        <v>24.75504414</v>
      </c>
      <c r="O151" s="1438"/>
      <c r="P151" s="1438"/>
      <c r="Q151" s="1438"/>
      <c r="R151" s="1443">
        <f>R150+N151</f>
        <v>29.00616775</v>
      </c>
      <c r="S151" s="1435">
        <f t="shared" ref="S151:T151" si="5">S150+R151</f>
        <v>33.2232153</v>
      </c>
      <c r="T151" s="1435">
        <f t="shared" si="5"/>
        <v>35.8576967</v>
      </c>
      <c r="U151" s="530"/>
      <c r="V151" s="530"/>
      <c r="W151" s="530"/>
      <c r="X151" s="1439"/>
      <c r="Y151" s="1316"/>
      <c r="Z151" s="1316"/>
      <c r="AA151" s="1316"/>
      <c r="AB151" s="530"/>
      <c r="AC151" s="530"/>
      <c r="AD151" s="530"/>
      <c r="AE151" s="530"/>
      <c r="AF151" s="530"/>
      <c r="AG151" s="530"/>
      <c r="AH151" s="530"/>
    </row>
    <row r="152" ht="24.0" customHeight="1">
      <c r="A152" s="676"/>
      <c r="B152" s="530"/>
      <c r="C152" s="530"/>
      <c r="D152" s="1435"/>
      <c r="E152" s="1435"/>
      <c r="F152" s="1435"/>
      <c r="G152" s="1435"/>
      <c r="H152" s="1435"/>
      <c r="I152" s="1435"/>
      <c r="J152" s="530"/>
      <c r="K152" s="530"/>
      <c r="L152" s="530"/>
      <c r="M152" s="530"/>
      <c r="N152" s="530"/>
      <c r="O152" s="530"/>
      <c r="P152" s="530"/>
      <c r="Q152" s="530"/>
      <c r="R152" s="1436"/>
      <c r="S152" s="530"/>
      <c r="T152" s="530"/>
      <c r="U152" s="530"/>
      <c r="V152" s="530"/>
      <c r="W152" s="530"/>
      <c r="X152" s="1439"/>
      <c r="Y152" s="1316"/>
      <c r="Z152" s="1316"/>
      <c r="AA152" s="1316"/>
      <c r="AB152" s="530"/>
      <c r="AC152" s="530"/>
      <c r="AD152" s="530"/>
      <c r="AE152" s="530"/>
      <c r="AF152" s="530"/>
      <c r="AG152" s="530"/>
      <c r="AH152" s="530"/>
      <c r="AI152" s="1316"/>
    </row>
    <row r="153" ht="24.0" customHeight="1">
      <c r="A153" s="676"/>
      <c r="B153" s="530"/>
      <c r="C153" s="1444" t="s">
        <v>898</v>
      </c>
      <c r="D153" s="1445"/>
      <c r="E153" s="1435"/>
      <c r="F153" s="1446">
        <f>I149+O149+U149</f>
        <v>35471304.89</v>
      </c>
      <c r="G153" s="1435"/>
      <c r="H153" s="1435"/>
      <c r="I153" s="1435"/>
      <c r="J153" s="530"/>
      <c r="K153" s="530"/>
      <c r="L153" s="530"/>
      <c r="M153" s="530"/>
      <c r="N153" s="530"/>
      <c r="O153" s="530"/>
      <c r="P153" s="530"/>
      <c r="Q153" s="530"/>
      <c r="R153" s="530"/>
      <c r="S153" s="530"/>
      <c r="T153" s="530"/>
      <c r="U153" s="530"/>
      <c r="V153" s="530"/>
      <c r="W153" s="530"/>
      <c r="X153" s="1439"/>
      <c r="Y153" s="1316"/>
      <c r="Z153" s="1316"/>
      <c r="AA153" s="1316"/>
      <c r="AB153" s="530"/>
      <c r="AC153" s="530"/>
      <c r="AD153" s="530"/>
      <c r="AE153" s="530"/>
      <c r="AF153" s="530"/>
      <c r="AG153" s="530"/>
      <c r="AH153" s="530"/>
    </row>
    <row r="154" ht="24.0" customHeight="1">
      <c r="A154" s="676"/>
      <c r="B154" s="530"/>
      <c r="C154" s="1444" t="s">
        <v>146</v>
      </c>
      <c r="D154" s="1445"/>
      <c r="E154" s="1435"/>
      <c r="F154" s="1447">
        <f>T151</f>
        <v>35.8576967</v>
      </c>
      <c r="G154" s="1435"/>
      <c r="H154" s="1435"/>
      <c r="I154" s="1435"/>
      <c r="J154" s="530"/>
      <c r="K154" s="530"/>
      <c r="L154" s="530"/>
      <c r="M154" s="530"/>
      <c r="N154" s="530"/>
      <c r="O154" s="530"/>
      <c r="P154" s="530"/>
      <c r="Q154" s="530"/>
      <c r="R154" s="530"/>
      <c r="S154" s="530"/>
      <c r="T154" s="530"/>
      <c r="U154" s="530"/>
      <c r="V154" s="530"/>
      <c r="W154" s="530"/>
      <c r="X154" s="1439"/>
      <c r="Y154" s="1316"/>
      <c r="Z154" s="1316"/>
      <c r="AA154" s="1316"/>
      <c r="AB154" s="530"/>
      <c r="AC154" s="530"/>
      <c r="AD154" s="530"/>
      <c r="AE154" s="530"/>
      <c r="AF154" s="530"/>
      <c r="AG154" s="530"/>
      <c r="AH154" s="530"/>
      <c r="AI154" s="1316"/>
    </row>
    <row r="155" ht="24.0" customHeight="1">
      <c r="A155" s="676"/>
      <c r="B155" s="530"/>
      <c r="C155" s="530"/>
      <c r="D155" s="1435"/>
      <c r="E155" s="1435"/>
      <c r="F155" s="1435"/>
      <c r="G155" s="1435"/>
      <c r="H155" s="1435"/>
      <c r="I155" s="1435"/>
      <c r="J155" s="530"/>
      <c r="K155" s="530"/>
      <c r="L155" s="530"/>
      <c r="M155" s="530"/>
      <c r="N155" s="530"/>
      <c r="O155" s="530"/>
      <c r="P155" s="530"/>
      <c r="Q155" s="530"/>
      <c r="R155" s="530"/>
      <c r="S155" s="530"/>
      <c r="T155" s="530"/>
      <c r="U155" s="530"/>
      <c r="V155" s="530"/>
      <c r="W155" s="530"/>
      <c r="X155" s="1439"/>
      <c r="Y155" s="1316"/>
      <c r="Z155" s="1316"/>
      <c r="AA155" s="1316"/>
      <c r="AB155" s="530"/>
      <c r="AC155" s="530"/>
      <c r="AD155" s="530"/>
      <c r="AE155" s="530"/>
      <c r="AF155" s="530"/>
      <c r="AG155" s="530"/>
      <c r="AH155" s="530"/>
    </row>
    <row r="156" ht="24.0" customHeight="1">
      <c r="A156" s="676"/>
      <c r="B156" s="530"/>
      <c r="C156" s="530"/>
      <c r="D156" s="1435"/>
      <c r="E156" s="1435"/>
      <c r="F156" s="1435"/>
      <c r="G156" s="1435"/>
      <c r="H156" s="1435"/>
      <c r="I156" s="1435"/>
      <c r="J156" s="530"/>
      <c r="K156" s="530"/>
      <c r="L156" s="530"/>
      <c r="M156" s="530"/>
      <c r="N156" s="530"/>
      <c r="O156" s="530"/>
      <c r="P156" s="530"/>
      <c r="Q156" s="530"/>
      <c r="R156" s="530"/>
      <c r="S156" s="530"/>
      <c r="T156" s="530"/>
      <c r="U156" s="530"/>
      <c r="V156" s="530"/>
      <c r="W156" s="530"/>
      <c r="X156" s="1439"/>
      <c r="Y156" s="1316"/>
      <c r="Z156" s="1316"/>
      <c r="AA156" s="1316"/>
      <c r="AB156" s="530"/>
      <c r="AC156" s="530"/>
      <c r="AD156" s="530"/>
      <c r="AE156" s="530"/>
      <c r="AF156" s="530"/>
      <c r="AG156" s="530"/>
      <c r="AH156" s="530"/>
      <c r="AI156" s="1316"/>
    </row>
    <row r="157" ht="24.0" customHeight="1">
      <c r="A157" s="676"/>
      <c r="B157" s="530"/>
      <c r="C157" s="530"/>
      <c r="D157" s="1435"/>
      <c r="E157" s="530"/>
      <c r="F157" s="1435"/>
      <c r="G157" s="1435"/>
      <c r="H157" s="1435"/>
      <c r="I157" s="1435"/>
      <c r="J157" s="530"/>
      <c r="K157" s="530"/>
      <c r="L157" s="1435"/>
      <c r="M157" s="1435"/>
      <c r="N157" s="1435"/>
      <c r="O157" s="1435"/>
      <c r="P157" s="530"/>
      <c r="Q157" s="530"/>
      <c r="R157" s="530"/>
      <c r="S157" s="530"/>
      <c r="T157" s="530"/>
      <c r="U157" s="530"/>
      <c r="V157" s="530"/>
      <c r="W157" s="530"/>
      <c r="X157" s="1316"/>
      <c r="Y157" s="1316"/>
      <c r="Z157" s="1316"/>
      <c r="AA157" s="1316"/>
      <c r="AB157" s="530"/>
      <c r="AC157" s="530"/>
      <c r="AD157" s="530"/>
      <c r="AE157" s="530"/>
      <c r="AF157" s="530"/>
      <c r="AG157" s="530"/>
      <c r="AH157" s="530"/>
    </row>
    <row r="158" ht="24.0" customHeight="1">
      <c r="A158" s="1448"/>
      <c r="B158" s="1449"/>
      <c r="C158" s="1449"/>
      <c r="D158" s="1449"/>
      <c r="E158" s="1449"/>
      <c r="F158" s="1449"/>
      <c r="G158" s="1449"/>
      <c r="H158" s="1449"/>
      <c r="I158" s="1449"/>
      <c r="J158" s="1449"/>
      <c r="K158" s="1449"/>
      <c r="L158" s="1449"/>
      <c r="M158" s="1449"/>
      <c r="N158" s="1449"/>
      <c r="O158" s="1449"/>
      <c r="P158" s="1449"/>
      <c r="Q158" s="1449"/>
      <c r="R158" s="1449"/>
      <c r="S158" s="1449"/>
      <c r="T158" s="1449"/>
      <c r="U158" s="1449"/>
      <c r="V158" s="1449"/>
      <c r="W158" s="1449"/>
      <c r="X158" s="1450"/>
      <c r="Y158" s="1450"/>
      <c r="Z158" s="1450"/>
      <c r="AA158" s="1450"/>
      <c r="AB158" s="1449"/>
      <c r="AC158" s="1449"/>
      <c r="AD158" s="1449"/>
      <c r="AE158" s="1449"/>
      <c r="AF158" s="1449"/>
      <c r="AG158" s="1449"/>
      <c r="AH158" s="1449"/>
      <c r="AI158" s="1450"/>
    </row>
    <row r="159" ht="24.0" customHeight="1">
      <c r="A159" s="676"/>
      <c r="B159" s="530"/>
      <c r="C159" s="530"/>
      <c r="D159" s="530"/>
      <c r="E159" s="530"/>
      <c r="F159" s="530"/>
      <c r="G159" s="530"/>
      <c r="H159" s="530"/>
      <c r="I159" s="530"/>
      <c r="J159" s="530"/>
      <c r="K159" s="530"/>
      <c r="L159" s="530"/>
      <c r="M159" s="530"/>
      <c r="N159" s="530"/>
      <c r="O159" s="530"/>
      <c r="P159" s="530"/>
      <c r="Q159" s="530"/>
      <c r="R159" s="530"/>
      <c r="S159" s="530"/>
      <c r="T159" s="530"/>
      <c r="U159" s="530"/>
      <c r="V159" s="530"/>
      <c r="W159" s="530"/>
      <c r="X159" s="1316"/>
      <c r="Y159" s="1316"/>
      <c r="Z159" s="1316"/>
      <c r="AA159" s="1316"/>
      <c r="AB159" s="530"/>
      <c r="AC159" s="530"/>
      <c r="AD159" s="530"/>
      <c r="AE159" s="530"/>
      <c r="AF159" s="530"/>
      <c r="AG159" s="530"/>
      <c r="AH159" s="530"/>
      <c r="AI159" s="1316"/>
    </row>
    <row r="160" ht="24.0" customHeight="1">
      <c r="A160" s="676"/>
      <c r="B160" s="530"/>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1316"/>
      <c r="Y160" s="1316"/>
      <c r="Z160" s="1316"/>
      <c r="AA160" s="1316"/>
      <c r="AB160" s="530"/>
      <c r="AC160" s="530"/>
      <c r="AD160" s="530"/>
      <c r="AE160" s="530"/>
      <c r="AF160" s="530"/>
      <c r="AG160" s="530"/>
      <c r="AH160" s="530"/>
      <c r="AI160" s="1316"/>
    </row>
    <row r="161" ht="24.0" customHeight="1">
      <c r="A161" s="676"/>
      <c r="B161" s="530"/>
      <c r="C161" s="530"/>
      <c r="D161" s="530"/>
      <c r="E161" s="530"/>
      <c r="F161" s="530"/>
      <c r="G161" s="530"/>
      <c r="H161" s="530"/>
      <c r="I161" s="530"/>
      <c r="J161" s="530"/>
      <c r="K161" s="530"/>
      <c r="L161" s="530"/>
      <c r="M161" s="530"/>
      <c r="N161" s="530"/>
      <c r="O161" s="530"/>
      <c r="P161" s="530"/>
      <c r="Q161" s="530"/>
      <c r="R161" s="530"/>
      <c r="S161" s="530"/>
      <c r="T161" s="530"/>
      <c r="U161" s="530"/>
      <c r="V161" s="530"/>
      <c r="W161" s="530"/>
      <c r="X161" s="1316"/>
      <c r="Y161" s="1316"/>
      <c r="Z161" s="1316"/>
      <c r="AA161" s="1316"/>
      <c r="AB161" s="530"/>
      <c r="AC161" s="530"/>
      <c r="AD161" s="530"/>
      <c r="AE161" s="530"/>
      <c r="AF161" s="530"/>
      <c r="AG161" s="530"/>
      <c r="AH161" s="530"/>
      <c r="AI161" s="1316"/>
    </row>
    <row r="162" ht="24.0" customHeight="1">
      <c r="A162" s="676"/>
      <c r="B162" s="530"/>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1316"/>
      <c r="Y162" s="1316"/>
      <c r="Z162" s="1316"/>
      <c r="AA162" s="1316"/>
      <c r="AB162" s="530"/>
      <c r="AC162" s="530"/>
      <c r="AD162" s="530"/>
      <c r="AE162" s="530"/>
      <c r="AF162" s="530"/>
      <c r="AG162" s="530"/>
      <c r="AH162" s="530"/>
      <c r="AI162" s="1316"/>
    </row>
    <row r="163" ht="24.0" customHeight="1">
      <c r="A163" s="676"/>
      <c r="B163" s="530"/>
      <c r="C163" s="530"/>
      <c r="D163" s="530"/>
      <c r="E163" s="530"/>
      <c r="F163" s="530"/>
      <c r="G163" s="530"/>
      <c r="H163" s="530"/>
      <c r="I163" s="530"/>
      <c r="J163" s="530"/>
      <c r="K163" s="530"/>
      <c r="L163" s="530"/>
      <c r="M163" s="530"/>
      <c r="N163" s="530"/>
      <c r="O163" s="530"/>
      <c r="P163" s="530"/>
      <c r="Q163" s="530"/>
      <c r="R163" s="530"/>
      <c r="S163" s="530"/>
      <c r="T163" s="530"/>
      <c r="U163" s="530"/>
      <c r="V163" s="530"/>
      <c r="W163" s="530"/>
      <c r="X163" s="1316"/>
      <c r="Y163" s="1316"/>
      <c r="Z163" s="1316"/>
      <c r="AA163" s="1316"/>
      <c r="AB163" s="530"/>
      <c r="AC163" s="530"/>
      <c r="AD163" s="530"/>
      <c r="AE163" s="530"/>
      <c r="AF163" s="530"/>
      <c r="AG163" s="530"/>
      <c r="AH163" s="530"/>
      <c r="AI163" s="1316"/>
    </row>
    <row r="164" ht="24.0" customHeight="1">
      <c r="A164" s="676"/>
      <c r="B164" s="530"/>
      <c r="C164" s="530"/>
      <c r="D164" s="530"/>
      <c r="E164" s="530"/>
      <c r="F164" s="530"/>
      <c r="G164" s="530"/>
      <c r="H164" s="530"/>
      <c r="I164" s="530"/>
      <c r="J164" s="530"/>
      <c r="K164" s="530"/>
      <c r="L164" s="530"/>
      <c r="M164" s="530"/>
      <c r="N164" s="530"/>
      <c r="O164" s="530"/>
      <c r="P164" s="530"/>
      <c r="Q164" s="530"/>
      <c r="R164" s="530"/>
      <c r="S164" s="530"/>
      <c r="T164" s="530"/>
      <c r="U164" s="530"/>
      <c r="V164" s="530"/>
      <c r="W164" s="530"/>
      <c r="X164" s="1316"/>
      <c r="Y164" s="1316"/>
      <c r="Z164" s="1316"/>
      <c r="AA164" s="1316"/>
      <c r="AB164" s="530"/>
      <c r="AC164" s="530"/>
      <c r="AD164" s="530"/>
      <c r="AE164" s="530"/>
      <c r="AF164" s="530"/>
      <c r="AG164" s="530"/>
      <c r="AH164" s="530"/>
      <c r="AI164" s="1316"/>
    </row>
    <row r="165" ht="24.0" customHeight="1">
      <c r="A165" s="676"/>
      <c r="B165" s="530"/>
      <c r="C165" s="530"/>
      <c r="D165" s="530"/>
      <c r="E165" s="530"/>
      <c r="F165" s="530"/>
      <c r="G165" s="530"/>
      <c r="H165" s="530"/>
      <c r="I165" s="530"/>
      <c r="J165" s="530"/>
      <c r="K165" s="530"/>
      <c r="L165" s="530"/>
      <c r="M165" s="530"/>
      <c r="N165" s="530"/>
      <c r="O165" s="530"/>
      <c r="P165" s="530"/>
      <c r="Q165" s="530"/>
      <c r="R165" s="530"/>
      <c r="S165" s="530"/>
      <c r="T165" s="530"/>
      <c r="U165" s="530"/>
      <c r="V165" s="530"/>
      <c r="W165" s="530"/>
      <c r="X165" s="1316"/>
      <c r="Y165" s="1316"/>
      <c r="Z165" s="1316"/>
      <c r="AA165" s="1316"/>
      <c r="AB165" s="530"/>
      <c r="AC165" s="530"/>
      <c r="AD165" s="530"/>
      <c r="AE165" s="530"/>
      <c r="AF165" s="530"/>
      <c r="AG165" s="530"/>
      <c r="AH165" s="530"/>
      <c r="AI165" s="1316"/>
    </row>
    <row r="166" ht="24.0" customHeight="1">
      <c r="A166" s="676"/>
      <c r="B166" s="530"/>
      <c r="C166" s="530"/>
      <c r="D166" s="530"/>
      <c r="E166" s="530"/>
      <c r="F166" s="530"/>
      <c r="G166" s="530"/>
      <c r="H166" s="530"/>
      <c r="I166" s="530"/>
      <c r="J166" s="530"/>
      <c r="K166" s="530"/>
      <c r="L166" s="530"/>
      <c r="M166" s="530"/>
      <c r="N166" s="530"/>
      <c r="O166" s="530"/>
      <c r="P166" s="530"/>
      <c r="Q166" s="530"/>
      <c r="R166" s="530"/>
      <c r="S166" s="530"/>
      <c r="T166" s="530"/>
      <c r="U166" s="530"/>
      <c r="V166" s="530"/>
      <c r="W166" s="530"/>
      <c r="X166" s="1316"/>
      <c r="Y166" s="1316"/>
      <c r="Z166" s="1316"/>
      <c r="AA166" s="1316"/>
      <c r="AB166" s="530"/>
      <c r="AC166" s="530"/>
      <c r="AD166" s="530"/>
      <c r="AE166" s="530"/>
      <c r="AF166" s="530"/>
      <c r="AG166" s="530"/>
      <c r="AH166" s="530"/>
      <c r="AI166" s="1316"/>
    </row>
    <row r="167" ht="24.0" customHeight="1">
      <c r="A167" s="676"/>
      <c r="B167" s="530"/>
      <c r="C167" s="530"/>
      <c r="D167" s="530"/>
      <c r="E167" s="530"/>
      <c r="F167" s="530"/>
      <c r="G167" s="530"/>
      <c r="H167" s="530"/>
      <c r="I167" s="530"/>
      <c r="J167" s="530"/>
      <c r="K167" s="530"/>
      <c r="L167" s="530"/>
      <c r="M167" s="530"/>
      <c r="N167" s="530"/>
      <c r="O167" s="530"/>
      <c r="P167" s="530"/>
      <c r="Q167" s="530"/>
      <c r="R167" s="530"/>
      <c r="S167" s="530"/>
      <c r="T167" s="530"/>
      <c r="U167" s="530"/>
      <c r="V167" s="530"/>
      <c r="W167" s="530"/>
      <c r="X167" s="1316"/>
      <c r="Y167" s="1316"/>
      <c r="Z167" s="1316"/>
      <c r="AA167" s="1316"/>
      <c r="AB167" s="530"/>
      <c r="AC167" s="530"/>
      <c r="AD167" s="530"/>
      <c r="AE167" s="530"/>
      <c r="AF167" s="530"/>
      <c r="AG167" s="530"/>
      <c r="AH167" s="530"/>
      <c r="AI167" s="1316"/>
    </row>
    <row r="168" ht="24.0" customHeight="1">
      <c r="A168" s="676"/>
      <c r="B168" s="530"/>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1316"/>
      <c r="Y168" s="1316"/>
      <c r="Z168" s="1316"/>
      <c r="AA168" s="1316"/>
      <c r="AB168" s="530"/>
      <c r="AC168" s="530"/>
      <c r="AD168" s="530"/>
      <c r="AE168" s="530"/>
      <c r="AF168" s="530"/>
      <c r="AG168" s="530"/>
      <c r="AH168" s="530"/>
      <c r="AI168" s="1316"/>
    </row>
    <row r="169" ht="24.0" customHeight="1">
      <c r="A169" s="676"/>
      <c r="B169" s="530"/>
      <c r="C169" s="530"/>
      <c r="D169" s="530"/>
      <c r="E169" s="530"/>
      <c r="F169" s="530"/>
      <c r="G169" s="530"/>
      <c r="H169" s="530"/>
      <c r="I169" s="530"/>
      <c r="J169" s="530"/>
      <c r="K169" s="530"/>
      <c r="L169" s="530"/>
      <c r="M169" s="530"/>
      <c r="N169" s="530"/>
      <c r="O169" s="530"/>
      <c r="P169" s="530"/>
      <c r="Q169" s="530"/>
      <c r="R169" s="530"/>
      <c r="S169" s="530"/>
      <c r="T169" s="530"/>
      <c r="U169" s="530"/>
      <c r="V169" s="530"/>
      <c r="W169" s="530"/>
      <c r="X169" s="1316"/>
      <c r="Y169" s="1316"/>
      <c r="Z169" s="1316"/>
      <c r="AA169" s="1316"/>
      <c r="AB169" s="530"/>
      <c r="AC169" s="530"/>
      <c r="AD169" s="530"/>
      <c r="AE169" s="530"/>
      <c r="AF169" s="530"/>
      <c r="AG169" s="530"/>
      <c r="AH169" s="530"/>
      <c r="AI169" s="1316"/>
    </row>
    <row r="170" ht="24.0" customHeight="1">
      <c r="A170" s="676"/>
      <c r="B170" s="530"/>
      <c r="C170" s="530"/>
      <c r="D170" s="530"/>
      <c r="E170" s="530"/>
      <c r="F170" s="530"/>
      <c r="G170" s="530"/>
      <c r="H170" s="530"/>
      <c r="I170" s="530"/>
      <c r="J170" s="530"/>
      <c r="K170" s="530"/>
      <c r="L170" s="530"/>
      <c r="M170" s="530"/>
      <c r="N170" s="530"/>
      <c r="O170" s="530"/>
      <c r="P170" s="530"/>
      <c r="Q170" s="530"/>
      <c r="R170" s="530"/>
      <c r="S170" s="530"/>
      <c r="T170" s="530"/>
      <c r="U170" s="530"/>
      <c r="V170" s="530"/>
      <c r="W170" s="530"/>
      <c r="X170" s="1316"/>
      <c r="Y170" s="1316"/>
      <c r="Z170" s="1316"/>
      <c r="AA170" s="1316"/>
      <c r="AB170" s="530"/>
      <c r="AC170" s="530"/>
      <c r="AD170" s="530"/>
      <c r="AE170" s="530"/>
      <c r="AF170" s="530"/>
      <c r="AG170" s="530"/>
      <c r="AH170" s="530"/>
      <c r="AI170" s="1316"/>
    </row>
    <row r="171" ht="24.0" customHeight="1">
      <c r="A171" s="676"/>
      <c r="B171" s="530"/>
      <c r="C171" s="530"/>
      <c r="D171" s="530"/>
      <c r="E171" s="530"/>
      <c r="F171" s="530"/>
      <c r="G171" s="530"/>
      <c r="H171" s="530"/>
      <c r="I171" s="530"/>
      <c r="J171" s="530"/>
      <c r="K171" s="530"/>
      <c r="L171" s="530"/>
      <c r="M171" s="530"/>
      <c r="N171" s="530"/>
      <c r="O171" s="530"/>
      <c r="P171" s="530"/>
      <c r="Q171" s="530"/>
      <c r="R171" s="530"/>
      <c r="S171" s="530"/>
      <c r="T171" s="530"/>
      <c r="U171" s="530"/>
      <c r="V171" s="530"/>
      <c r="W171" s="530"/>
      <c r="X171" s="1316"/>
      <c r="Y171" s="1316"/>
      <c r="Z171" s="1316"/>
      <c r="AA171" s="1316"/>
      <c r="AB171" s="530"/>
      <c r="AC171" s="530"/>
      <c r="AD171" s="530"/>
      <c r="AE171" s="530"/>
      <c r="AF171" s="530"/>
      <c r="AG171" s="530"/>
      <c r="AH171" s="530"/>
      <c r="AI171" s="1316"/>
    </row>
    <row r="172" ht="24.0" customHeight="1">
      <c r="A172" s="676"/>
      <c r="B172" s="530"/>
      <c r="C172" s="530"/>
      <c r="D172" s="530"/>
      <c r="E172" s="530"/>
      <c r="F172" s="530"/>
      <c r="G172" s="530"/>
      <c r="H172" s="530"/>
      <c r="I172" s="530"/>
      <c r="J172" s="530"/>
      <c r="K172" s="530"/>
      <c r="L172" s="530"/>
      <c r="M172" s="530"/>
      <c r="N172" s="530"/>
      <c r="O172" s="530"/>
      <c r="P172" s="530"/>
      <c r="Q172" s="530"/>
      <c r="R172" s="530"/>
      <c r="S172" s="530"/>
      <c r="T172" s="530"/>
      <c r="U172" s="530"/>
      <c r="V172" s="530"/>
      <c r="W172" s="530"/>
      <c r="X172" s="1316"/>
      <c r="Y172" s="1316"/>
      <c r="Z172" s="1316"/>
      <c r="AA172" s="1316"/>
      <c r="AB172" s="530"/>
      <c r="AC172" s="530"/>
      <c r="AD172" s="530"/>
      <c r="AE172" s="530"/>
      <c r="AF172" s="530"/>
      <c r="AG172" s="530"/>
      <c r="AH172" s="530"/>
      <c r="AI172" s="1316"/>
    </row>
    <row r="173" ht="24.0" customHeight="1">
      <c r="A173" s="676"/>
      <c r="B173" s="530"/>
      <c r="C173" s="530"/>
      <c r="D173" s="530"/>
      <c r="E173" s="530"/>
      <c r="F173" s="530"/>
      <c r="G173" s="530"/>
      <c r="H173" s="530"/>
      <c r="I173" s="530"/>
      <c r="J173" s="530"/>
      <c r="K173" s="530"/>
      <c r="L173" s="530"/>
      <c r="M173" s="530"/>
      <c r="N173" s="530"/>
      <c r="O173" s="530"/>
      <c r="P173" s="530"/>
      <c r="Q173" s="530"/>
      <c r="R173" s="530"/>
      <c r="S173" s="530"/>
      <c r="T173" s="530"/>
      <c r="U173" s="530"/>
      <c r="V173" s="530"/>
      <c r="W173" s="530"/>
      <c r="X173" s="1316"/>
      <c r="Y173" s="1316"/>
      <c r="Z173" s="1316"/>
      <c r="AA173" s="1316"/>
      <c r="AB173" s="530"/>
      <c r="AC173" s="530"/>
      <c r="AD173" s="530"/>
      <c r="AE173" s="530"/>
      <c r="AF173" s="530"/>
      <c r="AG173" s="530"/>
      <c r="AH173" s="530"/>
      <c r="AI173" s="1316"/>
    </row>
    <row r="174" ht="24.0" customHeight="1">
      <c r="A174" s="676"/>
      <c r="B174" s="530"/>
      <c r="C174" s="530"/>
      <c r="D174" s="530"/>
      <c r="E174" s="530"/>
      <c r="F174" s="530"/>
      <c r="G174" s="530"/>
      <c r="H174" s="530"/>
      <c r="I174" s="530"/>
      <c r="J174" s="530"/>
      <c r="K174" s="530"/>
      <c r="L174" s="530"/>
      <c r="M174" s="530"/>
      <c r="N174" s="530"/>
      <c r="O174" s="530"/>
      <c r="P174" s="530"/>
      <c r="Q174" s="530"/>
      <c r="R174" s="530"/>
      <c r="S174" s="530"/>
      <c r="T174" s="530"/>
      <c r="U174" s="530"/>
      <c r="V174" s="530"/>
      <c r="W174" s="530"/>
      <c r="X174" s="1316"/>
      <c r="Y174" s="1316"/>
      <c r="Z174" s="1316"/>
      <c r="AA174" s="1316"/>
      <c r="AB174" s="530"/>
      <c r="AC174" s="530"/>
      <c r="AD174" s="530"/>
      <c r="AE174" s="530"/>
      <c r="AF174" s="530"/>
      <c r="AG174" s="530"/>
      <c r="AH174" s="530"/>
      <c r="AI174" s="1316"/>
    </row>
    <row r="175" ht="24.0" customHeight="1">
      <c r="A175" s="676"/>
      <c r="B175" s="530"/>
      <c r="C175" s="530"/>
      <c r="D175" s="530"/>
      <c r="E175" s="530"/>
      <c r="F175" s="530"/>
      <c r="G175" s="530"/>
      <c r="H175" s="530"/>
      <c r="I175" s="530"/>
      <c r="J175" s="530"/>
      <c r="K175" s="530"/>
      <c r="L175" s="530"/>
      <c r="M175" s="530"/>
      <c r="N175" s="530"/>
      <c r="O175" s="530"/>
      <c r="P175" s="530"/>
      <c r="Q175" s="530"/>
      <c r="R175" s="530"/>
      <c r="S175" s="530"/>
      <c r="T175" s="530"/>
      <c r="U175" s="530"/>
      <c r="V175" s="530"/>
      <c r="W175" s="530"/>
      <c r="X175" s="1316"/>
      <c r="Y175" s="1316"/>
      <c r="Z175" s="1316"/>
      <c r="AA175" s="1316"/>
      <c r="AB175" s="530"/>
      <c r="AC175" s="530"/>
      <c r="AD175" s="530"/>
      <c r="AE175" s="530"/>
      <c r="AF175" s="530"/>
      <c r="AG175" s="530"/>
      <c r="AH175" s="530"/>
      <c r="AI175" s="1316"/>
    </row>
    <row r="176" ht="24.0" customHeight="1">
      <c r="A176" s="676"/>
      <c r="B176" s="530"/>
      <c r="C176" s="530"/>
      <c r="D176" s="530"/>
      <c r="E176" s="530"/>
      <c r="F176" s="530"/>
      <c r="G176" s="530"/>
      <c r="H176" s="530"/>
      <c r="I176" s="530"/>
      <c r="J176" s="530"/>
      <c r="K176" s="530"/>
      <c r="L176" s="530"/>
      <c r="M176" s="530"/>
      <c r="N176" s="530"/>
      <c r="O176" s="530"/>
      <c r="P176" s="530"/>
      <c r="Q176" s="530"/>
      <c r="R176" s="530"/>
      <c r="S176" s="530"/>
      <c r="T176" s="530"/>
      <c r="U176" s="530"/>
      <c r="V176" s="530"/>
      <c r="W176" s="530"/>
      <c r="X176" s="1316"/>
      <c r="Y176" s="1316"/>
      <c r="Z176" s="1316"/>
      <c r="AA176" s="1316"/>
      <c r="AB176" s="530"/>
      <c r="AC176" s="530"/>
      <c r="AD176" s="530"/>
      <c r="AE176" s="530"/>
      <c r="AF176" s="530"/>
      <c r="AG176" s="530"/>
      <c r="AH176" s="530"/>
      <c r="AI176" s="1316"/>
    </row>
    <row r="177" ht="24.0" customHeight="1">
      <c r="A177" s="676"/>
      <c r="B177" s="530"/>
      <c r="C177" s="530"/>
      <c r="D177" s="530"/>
      <c r="E177" s="530"/>
      <c r="F177" s="530"/>
      <c r="G177" s="530"/>
      <c r="H177" s="530"/>
      <c r="I177" s="530"/>
      <c r="J177" s="530"/>
      <c r="K177" s="530"/>
      <c r="L177" s="530"/>
      <c r="M177" s="530"/>
      <c r="N177" s="530"/>
      <c r="O177" s="530"/>
      <c r="P177" s="530"/>
      <c r="Q177" s="530"/>
      <c r="R177" s="530"/>
      <c r="S177" s="530"/>
      <c r="T177" s="530"/>
      <c r="U177" s="530"/>
      <c r="V177" s="530"/>
      <c r="W177" s="530"/>
      <c r="X177" s="1316"/>
      <c r="Y177" s="1316"/>
      <c r="Z177" s="1316"/>
      <c r="AA177" s="1316"/>
      <c r="AB177" s="530"/>
      <c r="AC177" s="530"/>
      <c r="AD177" s="530"/>
      <c r="AE177" s="530"/>
      <c r="AF177" s="530"/>
      <c r="AG177" s="530"/>
      <c r="AH177" s="530"/>
      <c r="AI177" s="1316"/>
    </row>
    <row r="178" ht="24.0" customHeight="1">
      <c r="A178" s="676"/>
      <c r="B178" s="530"/>
      <c r="C178" s="530"/>
      <c r="D178" s="530"/>
      <c r="E178" s="530"/>
      <c r="F178" s="530"/>
      <c r="G178" s="530"/>
      <c r="H178" s="530"/>
      <c r="I178" s="530"/>
      <c r="J178" s="530"/>
      <c r="K178" s="530"/>
      <c r="L178" s="530"/>
      <c r="M178" s="530"/>
      <c r="N178" s="530"/>
      <c r="O178" s="530"/>
      <c r="P178" s="530"/>
      <c r="Q178" s="530"/>
      <c r="R178" s="530"/>
      <c r="S178" s="530"/>
      <c r="T178" s="530"/>
      <c r="U178" s="530"/>
      <c r="V178" s="530"/>
      <c r="W178" s="530"/>
      <c r="X178" s="1316"/>
      <c r="Y178" s="1316"/>
      <c r="Z178" s="1316"/>
      <c r="AA178" s="1316"/>
      <c r="AB178" s="530"/>
      <c r="AC178" s="530"/>
      <c r="AD178" s="530"/>
      <c r="AE178" s="530"/>
      <c r="AF178" s="530"/>
      <c r="AG178" s="530"/>
      <c r="AH178" s="530"/>
      <c r="AI178" s="1316"/>
    </row>
    <row r="179" ht="24.0" customHeight="1">
      <c r="A179" s="676"/>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1316"/>
      <c r="Y179" s="1316"/>
      <c r="Z179" s="1316"/>
      <c r="AA179" s="1316"/>
      <c r="AB179" s="530"/>
      <c r="AC179" s="530"/>
      <c r="AD179" s="530"/>
      <c r="AE179" s="530"/>
      <c r="AF179" s="530"/>
      <c r="AG179" s="530"/>
      <c r="AH179" s="530"/>
      <c r="AI179" s="1316"/>
    </row>
    <row r="180" ht="24.0" customHeight="1">
      <c r="A180" s="676"/>
      <c r="B180" s="530"/>
      <c r="C180" s="530"/>
      <c r="D180" s="530"/>
      <c r="E180" s="530"/>
      <c r="F180" s="530"/>
      <c r="G180" s="530"/>
      <c r="H180" s="530"/>
      <c r="I180" s="530"/>
      <c r="J180" s="530"/>
      <c r="K180" s="530"/>
      <c r="L180" s="530"/>
      <c r="M180" s="530"/>
      <c r="N180" s="530"/>
      <c r="O180" s="530"/>
      <c r="P180" s="530"/>
      <c r="Q180" s="530"/>
      <c r="R180" s="530"/>
      <c r="S180" s="530"/>
      <c r="T180" s="530"/>
      <c r="U180" s="530"/>
      <c r="V180" s="530"/>
      <c r="W180" s="530"/>
      <c r="X180" s="1316"/>
      <c r="Y180" s="1316"/>
      <c r="Z180" s="1316"/>
      <c r="AA180" s="1316"/>
      <c r="AB180" s="530"/>
      <c r="AC180" s="530"/>
      <c r="AD180" s="530"/>
      <c r="AE180" s="530"/>
      <c r="AF180" s="530"/>
      <c r="AG180" s="530"/>
      <c r="AH180" s="530"/>
      <c r="AI180" s="1316"/>
    </row>
    <row r="181" ht="24.0" customHeight="1">
      <c r="A181" s="676"/>
      <c r="B181" s="530"/>
      <c r="C181" s="530"/>
      <c r="D181" s="530"/>
      <c r="E181" s="530"/>
      <c r="F181" s="530"/>
      <c r="G181" s="530"/>
      <c r="H181" s="530"/>
      <c r="I181" s="530"/>
      <c r="J181" s="530"/>
      <c r="K181" s="530"/>
      <c r="L181" s="530"/>
      <c r="M181" s="530"/>
      <c r="N181" s="530"/>
      <c r="O181" s="530"/>
      <c r="P181" s="530"/>
      <c r="Q181" s="530"/>
      <c r="R181" s="530"/>
      <c r="S181" s="530"/>
      <c r="T181" s="530"/>
      <c r="U181" s="530"/>
      <c r="V181" s="530"/>
      <c r="W181" s="530"/>
      <c r="X181" s="1316"/>
      <c r="Y181" s="1316"/>
      <c r="Z181" s="1316"/>
      <c r="AA181" s="1316"/>
      <c r="AB181" s="530"/>
      <c r="AC181" s="530"/>
      <c r="AD181" s="530"/>
      <c r="AE181" s="530"/>
      <c r="AF181" s="530"/>
      <c r="AG181" s="530"/>
      <c r="AH181" s="530"/>
      <c r="AI181" s="1316"/>
    </row>
    <row r="182" ht="24.0" customHeight="1">
      <c r="A182" s="676"/>
      <c r="B182" s="530"/>
      <c r="C182" s="530"/>
      <c r="D182" s="530"/>
      <c r="E182" s="530"/>
      <c r="F182" s="530"/>
      <c r="G182" s="530"/>
      <c r="H182" s="530"/>
      <c r="I182" s="530"/>
      <c r="J182" s="530"/>
      <c r="K182" s="530"/>
      <c r="L182" s="530"/>
      <c r="M182" s="530"/>
      <c r="N182" s="530"/>
      <c r="O182" s="530"/>
      <c r="P182" s="530"/>
      <c r="Q182" s="530"/>
      <c r="R182" s="530"/>
      <c r="S182" s="530"/>
      <c r="T182" s="530"/>
      <c r="U182" s="530"/>
      <c r="V182" s="530"/>
      <c r="W182" s="530"/>
      <c r="X182" s="1316"/>
      <c r="Y182" s="1316"/>
      <c r="Z182" s="1316"/>
      <c r="AA182" s="1316"/>
      <c r="AB182" s="530"/>
      <c r="AC182" s="530"/>
      <c r="AD182" s="530"/>
      <c r="AE182" s="530"/>
      <c r="AF182" s="530"/>
      <c r="AG182" s="530"/>
      <c r="AH182" s="530"/>
      <c r="AI182" s="1316"/>
    </row>
    <row r="183" ht="24.0" customHeight="1">
      <c r="A183" s="676"/>
      <c r="B183" s="530"/>
      <c r="C183" s="530"/>
      <c r="D183" s="530"/>
      <c r="E183" s="530"/>
      <c r="F183" s="530"/>
      <c r="G183" s="530"/>
      <c r="H183" s="530"/>
      <c r="I183" s="530"/>
      <c r="J183" s="530"/>
      <c r="K183" s="530"/>
      <c r="L183" s="530"/>
      <c r="M183" s="530"/>
      <c r="N183" s="530"/>
      <c r="O183" s="530"/>
      <c r="P183" s="530"/>
      <c r="Q183" s="530"/>
      <c r="R183" s="530"/>
      <c r="S183" s="530"/>
      <c r="T183" s="530"/>
      <c r="U183" s="530"/>
      <c r="V183" s="530"/>
      <c r="W183" s="530"/>
      <c r="X183" s="1316"/>
      <c r="Y183" s="1316"/>
      <c r="Z183" s="1316"/>
      <c r="AA183" s="1316"/>
      <c r="AB183" s="530"/>
      <c r="AC183" s="530"/>
      <c r="AD183" s="530"/>
      <c r="AE183" s="530"/>
      <c r="AF183" s="530"/>
      <c r="AG183" s="530"/>
      <c r="AH183" s="530"/>
      <c r="AI183" s="1316"/>
    </row>
    <row r="184" ht="24.0" customHeight="1">
      <c r="A184" s="676"/>
      <c r="B184" s="530"/>
      <c r="C184" s="530"/>
      <c r="D184" s="530"/>
      <c r="E184" s="530"/>
      <c r="F184" s="530"/>
      <c r="G184" s="530"/>
      <c r="H184" s="530"/>
      <c r="I184" s="530"/>
      <c r="J184" s="530"/>
      <c r="K184" s="530"/>
      <c r="L184" s="530"/>
      <c r="M184" s="530"/>
      <c r="N184" s="530"/>
      <c r="O184" s="530"/>
      <c r="P184" s="530"/>
      <c r="Q184" s="530"/>
      <c r="R184" s="530"/>
      <c r="S184" s="530"/>
      <c r="T184" s="530"/>
      <c r="U184" s="530"/>
      <c r="V184" s="530"/>
      <c r="W184" s="530"/>
      <c r="X184" s="1316"/>
      <c r="Y184" s="1316"/>
      <c r="Z184" s="1316"/>
      <c r="AA184" s="1316"/>
      <c r="AB184" s="530"/>
      <c r="AC184" s="530"/>
      <c r="AD184" s="530"/>
      <c r="AE184" s="530"/>
      <c r="AF184" s="530"/>
      <c r="AG184" s="530"/>
      <c r="AH184" s="530"/>
      <c r="AI184" s="1316"/>
    </row>
    <row r="185" ht="24.0" customHeight="1">
      <c r="A185" s="676"/>
      <c r="B185" s="530"/>
      <c r="C185" s="530"/>
      <c r="D185" s="530"/>
      <c r="E185" s="530"/>
      <c r="F185" s="530"/>
      <c r="G185" s="530"/>
      <c r="H185" s="530"/>
      <c r="I185" s="530"/>
      <c r="J185" s="530"/>
      <c r="K185" s="530"/>
      <c r="L185" s="530"/>
      <c r="M185" s="530"/>
      <c r="N185" s="530"/>
      <c r="O185" s="530"/>
      <c r="P185" s="530"/>
      <c r="Q185" s="530"/>
      <c r="R185" s="530"/>
      <c r="S185" s="530"/>
      <c r="T185" s="530"/>
      <c r="U185" s="530"/>
      <c r="V185" s="530"/>
      <c r="W185" s="530"/>
      <c r="X185" s="1316"/>
      <c r="Y185" s="1316"/>
      <c r="Z185" s="1316"/>
      <c r="AA185" s="1316"/>
      <c r="AB185" s="530"/>
      <c r="AC185" s="530"/>
      <c r="AD185" s="530"/>
      <c r="AE185" s="530"/>
      <c r="AF185" s="530"/>
      <c r="AG185" s="530"/>
      <c r="AH185" s="530"/>
      <c r="AI185" s="1316"/>
    </row>
    <row r="186" ht="24.0" customHeight="1">
      <c r="A186" s="676"/>
      <c r="B186" s="530"/>
      <c r="C186" s="530"/>
      <c r="D186" s="530"/>
      <c r="E186" s="530"/>
      <c r="F186" s="530"/>
      <c r="G186" s="530"/>
      <c r="H186" s="530"/>
      <c r="I186" s="530"/>
      <c r="J186" s="530"/>
      <c r="K186" s="530"/>
      <c r="L186" s="530"/>
      <c r="M186" s="530"/>
      <c r="N186" s="530"/>
      <c r="O186" s="530"/>
      <c r="P186" s="530"/>
      <c r="Q186" s="530"/>
      <c r="R186" s="530"/>
      <c r="S186" s="530"/>
      <c r="T186" s="530"/>
      <c r="U186" s="530"/>
      <c r="V186" s="530"/>
      <c r="W186" s="530"/>
      <c r="X186" s="1316"/>
      <c r="Y186" s="1316"/>
      <c r="Z186" s="1316"/>
      <c r="AA186" s="1316"/>
      <c r="AB186" s="530"/>
      <c r="AC186" s="530"/>
      <c r="AD186" s="530"/>
      <c r="AE186" s="530"/>
      <c r="AF186" s="530"/>
      <c r="AG186" s="530"/>
      <c r="AH186" s="530"/>
      <c r="AI186" s="1316"/>
    </row>
    <row r="187" ht="24.0" customHeight="1">
      <c r="A187" s="676"/>
      <c r="B187" s="530"/>
      <c r="C187" s="530"/>
      <c r="D187" s="530"/>
      <c r="E187" s="530"/>
      <c r="F187" s="530"/>
      <c r="G187" s="530"/>
      <c r="H187" s="530"/>
      <c r="I187" s="530"/>
      <c r="J187" s="530"/>
      <c r="K187" s="530"/>
      <c r="L187" s="530"/>
      <c r="M187" s="530"/>
      <c r="N187" s="530"/>
      <c r="O187" s="530"/>
      <c r="P187" s="530"/>
      <c r="Q187" s="530"/>
      <c r="R187" s="530"/>
      <c r="S187" s="530"/>
      <c r="T187" s="530"/>
      <c r="U187" s="530"/>
      <c r="V187" s="530"/>
      <c r="W187" s="530"/>
      <c r="X187" s="1316"/>
      <c r="Y187" s="1316"/>
      <c r="Z187" s="1316"/>
      <c r="AA187" s="1316"/>
      <c r="AB187" s="530"/>
      <c r="AC187" s="530"/>
      <c r="AD187" s="530"/>
      <c r="AE187" s="530"/>
      <c r="AF187" s="530"/>
      <c r="AG187" s="530"/>
      <c r="AH187" s="530"/>
      <c r="AI187" s="1316"/>
    </row>
    <row r="188" ht="24.0" customHeight="1">
      <c r="A188" s="676"/>
      <c r="B188" s="530"/>
      <c r="C188" s="530"/>
      <c r="D188" s="530"/>
      <c r="E188" s="530"/>
      <c r="F188" s="530"/>
      <c r="G188" s="530"/>
      <c r="H188" s="530"/>
      <c r="I188" s="530"/>
      <c r="J188" s="530"/>
      <c r="K188" s="530"/>
      <c r="L188" s="530"/>
      <c r="M188" s="530"/>
      <c r="N188" s="530"/>
      <c r="O188" s="530"/>
      <c r="P188" s="530"/>
      <c r="Q188" s="530"/>
      <c r="R188" s="530"/>
      <c r="S188" s="530"/>
      <c r="T188" s="530"/>
      <c r="U188" s="530"/>
      <c r="V188" s="530"/>
      <c r="W188" s="530"/>
      <c r="X188" s="1316"/>
      <c r="Y188" s="1316"/>
      <c r="Z188" s="1316"/>
      <c r="AA188" s="1316"/>
      <c r="AB188" s="530"/>
      <c r="AC188" s="530"/>
      <c r="AD188" s="530"/>
      <c r="AE188" s="530"/>
      <c r="AF188" s="530"/>
      <c r="AG188" s="530"/>
      <c r="AH188" s="530"/>
      <c r="AI188" s="1316"/>
    </row>
    <row r="189" ht="24.0" customHeight="1">
      <c r="A189" s="676"/>
      <c r="B189" s="530"/>
      <c r="C189" s="530"/>
      <c r="D189" s="530"/>
      <c r="E189" s="530"/>
      <c r="F189" s="530"/>
      <c r="G189" s="530"/>
      <c r="H189" s="530"/>
      <c r="I189" s="530"/>
      <c r="J189" s="530"/>
      <c r="K189" s="530"/>
      <c r="L189" s="530"/>
      <c r="M189" s="530"/>
      <c r="N189" s="530"/>
      <c r="O189" s="530"/>
      <c r="P189" s="530"/>
      <c r="Q189" s="530"/>
      <c r="R189" s="530"/>
      <c r="S189" s="530"/>
      <c r="T189" s="530"/>
      <c r="U189" s="530"/>
      <c r="V189" s="530"/>
      <c r="W189" s="530"/>
      <c r="X189" s="1316"/>
      <c r="Y189" s="1316"/>
      <c r="Z189" s="1316"/>
      <c r="AA189" s="1316"/>
      <c r="AB189" s="530"/>
      <c r="AC189" s="530"/>
      <c r="AD189" s="530"/>
      <c r="AE189" s="530"/>
      <c r="AF189" s="530"/>
      <c r="AG189" s="530"/>
      <c r="AH189" s="530"/>
      <c r="AI189" s="1316"/>
    </row>
    <row r="190" ht="24.0" customHeight="1">
      <c r="A190" s="676"/>
      <c r="B190" s="530"/>
      <c r="C190" s="530"/>
      <c r="D190" s="530"/>
      <c r="E190" s="530"/>
      <c r="F190" s="530"/>
      <c r="G190" s="530"/>
      <c r="H190" s="530"/>
      <c r="I190" s="530"/>
      <c r="J190" s="530"/>
      <c r="K190" s="530"/>
      <c r="L190" s="530"/>
      <c r="M190" s="530"/>
      <c r="N190" s="530"/>
      <c r="O190" s="530"/>
      <c r="P190" s="530"/>
      <c r="Q190" s="530"/>
      <c r="R190" s="530"/>
      <c r="S190" s="530"/>
      <c r="T190" s="530"/>
      <c r="U190" s="530"/>
      <c r="V190" s="530"/>
      <c r="W190" s="530"/>
      <c r="X190" s="1316"/>
      <c r="Y190" s="1316"/>
      <c r="Z190" s="1316"/>
      <c r="AA190" s="1316"/>
      <c r="AB190" s="530"/>
      <c r="AC190" s="530"/>
      <c r="AD190" s="530"/>
      <c r="AE190" s="530"/>
      <c r="AF190" s="530"/>
      <c r="AG190" s="530"/>
      <c r="AH190" s="530"/>
      <c r="AI190" s="1316"/>
    </row>
    <row r="191" ht="24.0" customHeight="1">
      <c r="A191" s="676"/>
      <c r="B191" s="530"/>
      <c r="C191" s="530"/>
      <c r="D191" s="530"/>
      <c r="E191" s="530"/>
      <c r="F191" s="530"/>
      <c r="G191" s="530"/>
      <c r="H191" s="530"/>
      <c r="I191" s="530"/>
      <c r="J191" s="530"/>
      <c r="K191" s="530"/>
      <c r="L191" s="530"/>
      <c r="M191" s="530"/>
      <c r="N191" s="530"/>
      <c r="O191" s="530"/>
      <c r="P191" s="530"/>
      <c r="Q191" s="530"/>
      <c r="R191" s="530"/>
      <c r="S191" s="530"/>
      <c r="T191" s="530"/>
      <c r="U191" s="530"/>
      <c r="V191" s="530"/>
      <c r="W191" s="530"/>
      <c r="X191" s="1316"/>
      <c r="Y191" s="1316"/>
      <c r="Z191" s="1316"/>
      <c r="AA191" s="1316"/>
      <c r="AB191" s="530"/>
      <c r="AC191" s="530"/>
      <c r="AD191" s="530"/>
      <c r="AE191" s="530"/>
      <c r="AF191" s="530"/>
      <c r="AG191" s="530"/>
      <c r="AH191" s="530"/>
      <c r="AI191" s="1316"/>
    </row>
    <row r="192" ht="24.0" customHeight="1">
      <c r="A192" s="676"/>
      <c r="B192" s="530"/>
      <c r="C192" s="530"/>
      <c r="D192" s="530"/>
      <c r="E192" s="530"/>
      <c r="F192" s="530"/>
      <c r="G192" s="530"/>
      <c r="H192" s="530"/>
      <c r="I192" s="530"/>
      <c r="J192" s="530"/>
      <c r="K192" s="530"/>
      <c r="L192" s="530"/>
      <c r="M192" s="530"/>
      <c r="N192" s="530"/>
      <c r="O192" s="530"/>
      <c r="P192" s="530"/>
      <c r="Q192" s="530"/>
      <c r="R192" s="530"/>
      <c r="S192" s="530"/>
      <c r="T192" s="530"/>
      <c r="U192" s="530"/>
      <c r="V192" s="530"/>
      <c r="W192" s="530"/>
      <c r="X192" s="1316"/>
      <c r="Y192" s="1316"/>
      <c r="Z192" s="1316"/>
      <c r="AA192" s="1316"/>
      <c r="AB192" s="530"/>
      <c r="AC192" s="530"/>
      <c r="AD192" s="530"/>
      <c r="AE192" s="530"/>
      <c r="AF192" s="530"/>
      <c r="AG192" s="530"/>
      <c r="AH192" s="530"/>
      <c r="AI192" s="1316"/>
    </row>
    <row r="193" ht="24.0" customHeight="1">
      <c r="A193" s="676"/>
      <c r="B193" s="530"/>
      <c r="C193" s="530"/>
      <c r="D193" s="530"/>
      <c r="E193" s="530"/>
      <c r="F193" s="530"/>
      <c r="G193" s="530"/>
      <c r="H193" s="530"/>
      <c r="I193" s="530"/>
      <c r="J193" s="530"/>
      <c r="K193" s="530"/>
      <c r="L193" s="530"/>
      <c r="M193" s="530"/>
      <c r="N193" s="530"/>
      <c r="O193" s="530"/>
      <c r="P193" s="530"/>
      <c r="Q193" s="530"/>
      <c r="R193" s="530"/>
      <c r="S193" s="530"/>
      <c r="T193" s="530"/>
      <c r="U193" s="530"/>
      <c r="V193" s="530"/>
      <c r="W193" s="530"/>
      <c r="X193" s="1316"/>
      <c r="Y193" s="1316"/>
      <c r="Z193" s="1316"/>
      <c r="AA193" s="1316"/>
      <c r="AB193" s="530"/>
      <c r="AC193" s="530"/>
      <c r="AD193" s="530"/>
      <c r="AE193" s="530"/>
      <c r="AF193" s="530"/>
      <c r="AG193" s="530"/>
      <c r="AH193" s="530"/>
      <c r="AI193" s="1316"/>
    </row>
    <row r="194" ht="24.0" customHeight="1">
      <c r="A194" s="676"/>
      <c r="B194" s="530"/>
      <c r="C194" s="530"/>
      <c r="D194" s="530"/>
      <c r="E194" s="530"/>
      <c r="F194" s="530"/>
      <c r="G194" s="530"/>
      <c r="H194" s="530"/>
      <c r="I194" s="530"/>
      <c r="J194" s="530"/>
      <c r="K194" s="530"/>
      <c r="L194" s="530"/>
      <c r="M194" s="530"/>
      <c r="N194" s="530"/>
      <c r="O194" s="530"/>
      <c r="P194" s="530"/>
      <c r="Q194" s="530"/>
      <c r="R194" s="530"/>
      <c r="S194" s="530"/>
      <c r="T194" s="530"/>
      <c r="U194" s="530"/>
      <c r="V194" s="530"/>
      <c r="W194" s="530"/>
      <c r="X194" s="1316"/>
      <c r="Y194" s="1316"/>
      <c r="Z194" s="1316"/>
      <c r="AA194" s="1316"/>
      <c r="AB194" s="530"/>
      <c r="AC194" s="530"/>
      <c r="AD194" s="530"/>
      <c r="AE194" s="530"/>
      <c r="AF194" s="530"/>
      <c r="AG194" s="530"/>
      <c r="AH194" s="530"/>
      <c r="AI194" s="1316"/>
    </row>
    <row r="195" ht="24.0" customHeight="1">
      <c r="A195" s="676"/>
      <c r="B195" s="530"/>
      <c r="C195" s="530"/>
      <c r="D195" s="530"/>
      <c r="E195" s="530"/>
      <c r="F195" s="530"/>
      <c r="G195" s="530"/>
      <c r="H195" s="530"/>
      <c r="I195" s="530"/>
      <c r="J195" s="530"/>
      <c r="K195" s="530"/>
      <c r="L195" s="530"/>
      <c r="M195" s="530"/>
      <c r="N195" s="530"/>
      <c r="O195" s="530"/>
      <c r="P195" s="530"/>
      <c r="Q195" s="530"/>
      <c r="R195" s="530"/>
      <c r="S195" s="530"/>
      <c r="T195" s="530"/>
      <c r="U195" s="530"/>
      <c r="V195" s="530"/>
      <c r="W195" s="530"/>
      <c r="X195" s="1316"/>
      <c r="Y195" s="1316"/>
      <c r="Z195" s="1316"/>
      <c r="AA195" s="1316"/>
      <c r="AB195" s="530"/>
      <c r="AC195" s="530"/>
      <c r="AD195" s="530"/>
      <c r="AE195" s="530"/>
      <c r="AF195" s="530"/>
      <c r="AG195" s="530"/>
      <c r="AH195" s="530"/>
      <c r="AI195" s="1316"/>
    </row>
    <row r="196" ht="24.0" customHeight="1">
      <c r="A196" s="676"/>
      <c r="B196" s="530"/>
      <c r="C196" s="530"/>
      <c r="D196" s="530"/>
      <c r="E196" s="530"/>
      <c r="F196" s="530"/>
      <c r="G196" s="530"/>
      <c r="H196" s="530"/>
      <c r="I196" s="530"/>
      <c r="J196" s="530"/>
      <c r="K196" s="530"/>
      <c r="L196" s="530"/>
      <c r="M196" s="530"/>
      <c r="N196" s="530"/>
      <c r="O196" s="530"/>
      <c r="P196" s="530"/>
      <c r="Q196" s="530"/>
      <c r="R196" s="530"/>
      <c r="S196" s="530"/>
      <c r="T196" s="530"/>
      <c r="U196" s="530"/>
      <c r="V196" s="530"/>
      <c r="W196" s="530"/>
      <c r="X196" s="1316"/>
      <c r="Y196" s="1316"/>
      <c r="Z196" s="1316"/>
      <c r="AA196" s="1316"/>
      <c r="AB196" s="530"/>
      <c r="AC196" s="530"/>
      <c r="AD196" s="530"/>
      <c r="AE196" s="530"/>
      <c r="AF196" s="530"/>
      <c r="AG196" s="530"/>
      <c r="AH196" s="530"/>
      <c r="AI196" s="1316"/>
    </row>
    <row r="197" ht="24.0" customHeight="1">
      <c r="A197" s="676"/>
      <c r="B197" s="530"/>
      <c r="C197" s="530"/>
      <c r="D197" s="530"/>
      <c r="E197" s="530"/>
      <c r="F197" s="530"/>
      <c r="G197" s="530"/>
      <c r="H197" s="530"/>
      <c r="I197" s="530"/>
      <c r="J197" s="530"/>
      <c r="K197" s="530"/>
      <c r="L197" s="530"/>
      <c r="M197" s="530"/>
      <c r="N197" s="530"/>
      <c r="O197" s="530"/>
      <c r="P197" s="530"/>
      <c r="Q197" s="530"/>
      <c r="R197" s="530"/>
      <c r="S197" s="530"/>
      <c r="T197" s="530"/>
      <c r="U197" s="530"/>
      <c r="V197" s="530"/>
      <c r="W197" s="530"/>
      <c r="X197" s="1316"/>
      <c r="Y197" s="1316"/>
      <c r="Z197" s="1316"/>
      <c r="AA197" s="1316"/>
      <c r="AB197" s="530"/>
      <c r="AC197" s="530"/>
      <c r="AD197" s="530"/>
      <c r="AE197" s="530"/>
      <c r="AF197" s="530"/>
      <c r="AG197" s="530"/>
      <c r="AH197" s="530"/>
      <c r="AI197" s="1316"/>
    </row>
    <row r="198" ht="24.0" customHeight="1">
      <c r="A198" s="676"/>
      <c r="B198" s="530"/>
      <c r="C198" s="530"/>
      <c r="D198" s="530"/>
      <c r="E198" s="530"/>
      <c r="F198" s="530"/>
      <c r="G198" s="530"/>
      <c r="H198" s="530"/>
      <c r="I198" s="530"/>
      <c r="J198" s="530"/>
      <c r="K198" s="530"/>
      <c r="L198" s="530"/>
      <c r="M198" s="530"/>
      <c r="N198" s="530"/>
      <c r="O198" s="530"/>
      <c r="P198" s="530"/>
      <c r="Q198" s="530"/>
      <c r="R198" s="530"/>
      <c r="S198" s="530"/>
      <c r="T198" s="530"/>
      <c r="U198" s="530"/>
      <c r="V198" s="530"/>
      <c r="W198" s="530"/>
      <c r="X198" s="1316"/>
      <c r="Y198" s="1316"/>
      <c r="Z198" s="1316"/>
      <c r="AA198" s="1316"/>
      <c r="AB198" s="530"/>
      <c r="AC198" s="530"/>
      <c r="AD198" s="530"/>
      <c r="AE198" s="530"/>
      <c r="AF198" s="530"/>
      <c r="AG198" s="530"/>
      <c r="AH198" s="530"/>
      <c r="AI198" s="1316"/>
    </row>
    <row r="199" ht="24.0" customHeight="1">
      <c r="A199" s="676"/>
      <c r="B199" s="530"/>
      <c r="C199" s="530"/>
      <c r="D199" s="530"/>
      <c r="E199" s="530"/>
      <c r="F199" s="530"/>
      <c r="G199" s="530"/>
      <c r="H199" s="530"/>
      <c r="I199" s="530"/>
      <c r="J199" s="530"/>
      <c r="K199" s="530"/>
      <c r="L199" s="530"/>
      <c r="M199" s="530"/>
      <c r="N199" s="530"/>
      <c r="O199" s="530"/>
      <c r="P199" s="530"/>
      <c r="Q199" s="530"/>
      <c r="R199" s="530"/>
      <c r="S199" s="530"/>
      <c r="T199" s="530"/>
      <c r="U199" s="530"/>
      <c r="V199" s="530"/>
      <c r="W199" s="530"/>
      <c r="X199" s="1316"/>
      <c r="Y199" s="1316"/>
      <c r="Z199" s="1316"/>
      <c r="AA199" s="1316"/>
      <c r="AB199" s="530"/>
      <c r="AC199" s="530"/>
      <c r="AD199" s="530"/>
      <c r="AE199" s="530"/>
      <c r="AF199" s="530"/>
      <c r="AG199" s="530"/>
      <c r="AH199" s="530"/>
      <c r="AI199" s="1316"/>
    </row>
    <row r="200" ht="24.0" customHeight="1">
      <c r="A200" s="676"/>
      <c r="B200" s="530"/>
      <c r="C200" s="530"/>
      <c r="D200" s="530"/>
      <c r="E200" s="530"/>
      <c r="F200" s="530"/>
      <c r="G200" s="530"/>
      <c r="H200" s="530"/>
      <c r="I200" s="530"/>
      <c r="J200" s="530"/>
      <c r="K200" s="530"/>
      <c r="L200" s="530"/>
      <c r="M200" s="530"/>
      <c r="N200" s="530"/>
      <c r="O200" s="530"/>
      <c r="P200" s="530"/>
      <c r="Q200" s="530"/>
      <c r="R200" s="530"/>
      <c r="S200" s="530"/>
      <c r="T200" s="530"/>
      <c r="U200" s="530"/>
      <c r="V200" s="530"/>
      <c r="W200" s="530"/>
      <c r="X200" s="1316"/>
      <c r="Y200" s="1316"/>
      <c r="Z200" s="1316"/>
      <c r="AA200" s="1316"/>
      <c r="AB200" s="530"/>
      <c r="AC200" s="530"/>
      <c r="AD200" s="530"/>
      <c r="AE200" s="530"/>
      <c r="AF200" s="530"/>
      <c r="AG200" s="530"/>
      <c r="AH200" s="530"/>
      <c r="AI200" s="1316"/>
    </row>
    <row r="201" ht="24.0" customHeight="1">
      <c r="A201" s="676"/>
      <c r="B201" s="530"/>
      <c r="C201" s="530"/>
      <c r="D201" s="530"/>
      <c r="E201" s="530"/>
      <c r="F201" s="530"/>
      <c r="G201" s="530"/>
      <c r="H201" s="530"/>
      <c r="I201" s="530"/>
      <c r="J201" s="530"/>
      <c r="K201" s="530"/>
      <c r="L201" s="530"/>
      <c r="M201" s="530"/>
      <c r="N201" s="530"/>
      <c r="O201" s="530"/>
      <c r="P201" s="530"/>
      <c r="Q201" s="530"/>
      <c r="R201" s="530"/>
      <c r="S201" s="530"/>
      <c r="T201" s="530"/>
      <c r="U201" s="530"/>
      <c r="V201" s="530"/>
      <c r="W201" s="530"/>
      <c r="X201" s="1316"/>
      <c r="Y201" s="1316"/>
      <c r="Z201" s="1316"/>
      <c r="AA201" s="1316"/>
      <c r="AB201" s="530"/>
      <c r="AC201" s="530"/>
      <c r="AD201" s="530"/>
      <c r="AE201" s="530"/>
      <c r="AF201" s="530"/>
      <c r="AG201" s="530"/>
      <c r="AH201" s="530"/>
      <c r="AI201" s="1316"/>
    </row>
    <row r="202" ht="24.0" customHeight="1">
      <c r="A202" s="676"/>
      <c r="B202" s="530"/>
      <c r="C202" s="530"/>
      <c r="D202" s="530"/>
      <c r="E202" s="530"/>
      <c r="F202" s="530"/>
      <c r="G202" s="530"/>
      <c r="H202" s="530"/>
      <c r="I202" s="530"/>
      <c r="J202" s="530"/>
      <c r="K202" s="530"/>
      <c r="L202" s="530"/>
      <c r="M202" s="530"/>
      <c r="N202" s="530"/>
      <c r="O202" s="530"/>
      <c r="P202" s="530"/>
      <c r="Q202" s="530"/>
      <c r="R202" s="530"/>
      <c r="S202" s="530"/>
      <c r="T202" s="530"/>
      <c r="U202" s="530"/>
      <c r="V202" s="530"/>
      <c r="W202" s="530"/>
      <c r="X202" s="1316"/>
      <c r="Y202" s="1316"/>
      <c r="Z202" s="1316"/>
      <c r="AA202" s="1316"/>
      <c r="AB202" s="530"/>
      <c r="AC202" s="530"/>
      <c r="AD202" s="530"/>
      <c r="AE202" s="530"/>
      <c r="AF202" s="530"/>
      <c r="AG202" s="530"/>
      <c r="AH202" s="530"/>
      <c r="AI202" s="1316"/>
    </row>
    <row r="203" ht="24.0" customHeight="1">
      <c r="A203" s="676"/>
      <c r="B203" s="530"/>
      <c r="C203" s="530"/>
      <c r="D203" s="530"/>
      <c r="E203" s="530"/>
      <c r="F203" s="530"/>
      <c r="G203" s="530"/>
      <c r="H203" s="530"/>
      <c r="I203" s="530"/>
      <c r="J203" s="530"/>
      <c r="K203" s="530"/>
      <c r="L203" s="530"/>
      <c r="M203" s="530"/>
      <c r="N203" s="530"/>
      <c r="O203" s="530"/>
      <c r="P203" s="530"/>
      <c r="Q203" s="530"/>
      <c r="R203" s="530"/>
      <c r="S203" s="530"/>
      <c r="T203" s="530"/>
      <c r="U203" s="530"/>
      <c r="V203" s="530"/>
      <c r="W203" s="530"/>
      <c r="X203" s="1316"/>
      <c r="Y203" s="1316"/>
      <c r="Z203" s="1316"/>
      <c r="AA203" s="1316"/>
      <c r="AB203" s="530"/>
      <c r="AC203" s="530"/>
      <c r="AD203" s="530"/>
      <c r="AE203" s="530"/>
      <c r="AF203" s="530"/>
      <c r="AG203" s="530"/>
      <c r="AH203" s="530"/>
      <c r="AI203" s="1316"/>
    </row>
    <row r="204" ht="24.0" customHeight="1">
      <c r="A204" s="676"/>
      <c r="B204" s="530"/>
      <c r="C204" s="530"/>
      <c r="D204" s="530"/>
      <c r="E204" s="530"/>
      <c r="F204" s="530"/>
      <c r="G204" s="530"/>
      <c r="H204" s="530"/>
      <c r="I204" s="530"/>
      <c r="J204" s="530"/>
      <c r="K204" s="530"/>
      <c r="L204" s="530"/>
      <c r="M204" s="530"/>
      <c r="N204" s="530"/>
      <c r="O204" s="530"/>
      <c r="P204" s="530"/>
      <c r="Q204" s="530"/>
      <c r="R204" s="530"/>
      <c r="S204" s="530"/>
      <c r="T204" s="530"/>
      <c r="U204" s="530"/>
      <c r="V204" s="530"/>
      <c r="W204" s="530"/>
      <c r="X204" s="1316"/>
      <c r="Y204" s="1316"/>
      <c r="Z204" s="1316"/>
      <c r="AA204" s="1316"/>
      <c r="AB204" s="530"/>
      <c r="AC204" s="530"/>
      <c r="AD204" s="530"/>
      <c r="AE204" s="530"/>
      <c r="AF204" s="530"/>
      <c r="AG204" s="530"/>
      <c r="AH204" s="530"/>
      <c r="AI204" s="1316"/>
    </row>
    <row r="205" ht="24.0" customHeight="1">
      <c r="A205" s="676"/>
      <c r="B205" s="530"/>
      <c r="C205" s="530"/>
      <c r="D205" s="530"/>
      <c r="E205" s="530"/>
      <c r="F205" s="530"/>
      <c r="G205" s="530"/>
      <c r="H205" s="530"/>
      <c r="I205" s="530"/>
      <c r="J205" s="530"/>
      <c r="K205" s="530"/>
      <c r="L205" s="530"/>
      <c r="M205" s="530"/>
      <c r="N205" s="530"/>
      <c r="O205" s="530"/>
      <c r="P205" s="530"/>
      <c r="Q205" s="530"/>
      <c r="R205" s="530"/>
      <c r="S205" s="530"/>
      <c r="T205" s="530"/>
      <c r="U205" s="530"/>
      <c r="V205" s="530"/>
      <c r="W205" s="530"/>
      <c r="X205" s="1316"/>
      <c r="Y205" s="1316"/>
      <c r="Z205" s="1316"/>
      <c r="AA205" s="1316"/>
      <c r="AB205" s="530"/>
      <c r="AC205" s="530"/>
      <c r="AD205" s="530"/>
      <c r="AE205" s="530"/>
      <c r="AF205" s="530"/>
      <c r="AG205" s="530"/>
      <c r="AH205" s="530"/>
      <c r="AI205" s="1316"/>
    </row>
    <row r="206" ht="24.0" customHeight="1">
      <c r="A206" s="676"/>
      <c r="B206" s="530"/>
      <c r="C206" s="530"/>
      <c r="D206" s="530"/>
      <c r="E206" s="530"/>
      <c r="F206" s="530"/>
      <c r="G206" s="530"/>
      <c r="H206" s="530"/>
      <c r="I206" s="530"/>
      <c r="J206" s="530"/>
      <c r="K206" s="530"/>
      <c r="L206" s="530"/>
      <c r="M206" s="530"/>
      <c r="N206" s="530"/>
      <c r="O206" s="530"/>
      <c r="P206" s="530"/>
      <c r="Q206" s="530"/>
      <c r="R206" s="530"/>
      <c r="S206" s="530"/>
      <c r="T206" s="530"/>
      <c r="U206" s="530"/>
      <c r="V206" s="530"/>
      <c r="W206" s="530"/>
      <c r="X206" s="1316"/>
      <c r="Y206" s="1316"/>
      <c r="Z206" s="1316"/>
      <c r="AA206" s="1316"/>
      <c r="AB206" s="530"/>
      <c r="AC206" s="530"/>
      <c r="AD206" s="530"/>
      <c r="AE206" s="530"/>
      <c r="AF206" s="530"/>
      <c r="AG206" s="530"/>
      <c r="AH206" s="530"/>
      <c r="AI206" s="1316"/>
    </row>
    <row r="207" ht="24.0" customHeight="1">
      <c r="A207" s="676"/>
      <c r="B207" s="530"/>
      <c r="C207" s="530"/>
      <c r="D207" s="530"/>
      <c r="E207" s="530"/>
      <c r="F207" s="530"/>
      <c r="G207" s="530"/>
      <c r="H207" s="530"/>
      <c r="I207" s="530"/>
      <c r="J207" s="530"/>
      <c r="K207" s="530"/>
      <c r="L207" s="530"/>
      <c r="M207" s="530"/>
      <c r="N207" s="530"/>
      <c r="O207" s="530"/>
      <c r="P207" s="530"/>
      <c r="Q207" s="530"/>
      <c r="R207" s="530"/>
      <c r="S207" s="530"/>
      <c r="T207" s="530"/>
      <c r="U207" s="530"/>
      <c r="V207" s="530"/>
      <c r="W207" s="530"/>
      <c r="X207" s="1316"/>
      <c r="Y207" s="1316"/>
      <c r="Z207" s="1316"/>
      <c r="AA207" s="1316"/>
      <c r="AB207" s="530"/>
      <c r="AC207" s="530"/>
      <c r="AD207" s="530"/>
      <c r="AE207" s="530"/>
      <c r="AF207" s="530"/>
      <c r="AG207" s="530"/>
      <c r="AH207" s="530"/>
      <c r="AI207" s="1316"/>
    </row>
    <row r="208" ht="24.0" customHeight="1">
      <c r="A208" s="676"/>
      <c r="B208" s="530"/>
      <c r="C208" s="530"/>
      <c r="D208" s="530"/>
      <c r="E208" s="530"/>
      <c r="F208" s="530"/>
      <c r="G208" s="530"/>
      <c r="H208" s="530"/>
      <c r="I208" s="530"/>
      <c r="J208" s="530"/>
      <c r="K208" s="530"/>
      <c r="L208" s="530"/>
      <c r="M208" s="530"/>
      <c r="N208" s="530"/>
      <c r="O208" s="530"/>
      <c r="P208" s="530"/>
      <c r="Q208" s="530"/>
      <c r="R208" s="530"/>
      <c r="S208" s="530"/>
      <c r="T208" s="530"/>
      <c r="U208" s="530"/>
      <c r="V208" s="530"/>
      <c r="W208" s="530"/>
      <c r="X208" s="1316"/>
      <c r="Y208" s="1316"/>
      <c r="Z208" s="1316"/>
      <c r="AA208" s="1316"/>
      <c r="AB208" s="530"/>
      <c r="AC208" s="530"/>
      <c r="AD208" s="530"/>
      <c r="AE208" s="530"/>
      <c r="AF208" s="530"/>
      <c r="AG208" s="530"/>
      <c r="AH208" s="530"/>
      <c r="AI208" s="1316"/>
    </row>
    <row r="209" ht="24.0" customHeight="1">
      <c r="A209" s="676"/>
      <c r="B209" s="530"/>
      <c r="C209" s="530"/>
      <c r="D209" s="530"/>
      <c r="E209" s="530"/>
      <c r="F209" s="530"/>
      <c r="G209" s="530"/>
      <c r="H209" s="530"/>
      <c r="I209" s="530"/>
      <c r="J209" s="530"/>
      <c r="K209" s="530"/>
      <c r="L209" s="530"/>
      <c r="M209" s="530"/>
      <c r="N209" s="530"/>
      <c r="O209" s="530"/>
      <c r="P209" s="530"/>
      <c r="Q209" s="530"/>
      <c r="R209" s="530"/>
      <c r="S209" s="530"/>
      <c r="T209" s="530"/>
      <c r="U209" s="530"/>
      <c r="V209" s="530"/>
      <c r="W209" s="530"/>
      <c r="X209" s="1316"/>
      <c r="Y209" s="1316"/>
      <c r="Z209" s="1316"/>
      <c r="AA209" s="1316"/>
      <c r="AB209" s="530"/>
      <c r="AC209" s="530"/>
      <c r="AD209" s="530"/>
      <c r="AE209" s="530"/>
      <c r="AF209" s="530"/>
      <c r="AG209" s="530"/>
      <c r="AH209" s="530"/>
      <c r="AI209" s="1316"/>
    </row>
    <row r="210" ht="24.0" customHeight="1">
      <c r="A210" s="676"/>
      <c r="B210" s="530"/>
      <c r="C210" s="530"/>
      <c r="D210" s="530"/>
      <c r="E210" s="530"/>
      <c r="F210" s="530"/>
      <c r="G210" s="530"/>
      <c r="H210" s="530"/>
      <c r="I210" s="530"/>
      <c r="J210" s="530"/>
      <c r="K210" s="530"/>
      <c r="L210" s="530"/>
      <c r="M210" s="530"/>
      <c r="N210" s="530"/>
      <c r="O210" s="530"/>
      <c r="P210" s="530"/>
      <c r="Q210" s="530"/>
      <c r="R210" s="530"/>
      <c r="S210" s="530"/>
      <c r="T210" s="530"/>
      <c r="U210" s="530"/>
      <c r="V210" s="530"/>
      <c r="W210" s="530"/>
      <c r="X210" s="1316"/>
      <c r="Y210" s="1316"/>
      <c r="Z210" s="1316"/>
      <c r="AA210" s="1316"/>
      <c r="AB210" s="530"/>
      <c r="AC210" s="530"/>
      <c r="AD210" s="530"/>
      <c r="AE210" s="530"/>
      <c r="AF210" s="530"/>
      <c r="AG210" s="530"/>
      <c r="AH210" s="530"/>
      <c r="AI210" s="1316"/>
    </row>
    <row r="211" ht="24.0" customHeight="1">
      <c r="A211" s="676"/>
      <c r="B211" s="530"/>
      <c r="C211" s="530"/>
      <c r="D211" s="530"/>
      <c r="E211" s="530"/>
      <c r="F211" s="530"/>
      <c r="G211" s="530"/>
      <c r="H211" s="530"/>
      <c r="I211" s="530"/>
      <c r="J211" s="530"/>
      <c r="K211" s="530"/>
      <c r="L211" s="530"/>
      <c r="M211" s="530"/>
      <c r="N211" s="530"/>
      <c r="O211" s="530"/>
      <c r="P211" s="530"/>
      <c r="Q211" s="530"/>
      <c r="R211" s="530"/>
      <c r="S211" s="530"/>
      <c r="T211" s="530"/>
      <c r="U211" s="530"/>
      <c r="V211" s="530"/>
      <c r="W211" s="530"/>
      <c r="X211" s="1316"/>
      <c r="Y211" s="1316"/>
      <c r="Z211" s="1316"/>
      <c r="AA211" s="1316"/>
      <c r="AB211" s="530"/>
      <c r="AC211" s="530"/>
      <c r="AD211" s="530"/>
      <c r="AE211" s="530"/>
      <c r="AF211" s="530"/>
      <c r="AG211" s="530"/>
      <c r="AH211" s="530"/>
      <c r="AI211" s="1316"/>
    </row>
    <row r="212" ht="24.0" customHeight="1">
      <c r="A212" s="676"/>
      <c r="B212" s="530"/>
      <c r="C212" s="530"/>
      <c r="D212" s="530"/>
      <c r="E212" s="530"/>
      <c r="F212" s="530"/>
      <c r="G212" s="530"/>
      <c r="H212" s="530"/>
      <c r="I212" s="530"/>
      <c r="J212" s="530"/>
      <c r="K212" s="530"/>
      <c r="L212" s="530"/>
      <c r="M212" s="530"/>
      <c r="N212" s="530"/>
      <c r="O212" s="530"/>
      <c r="P212" s="530"/>
      <c r="Q212" s="530"/>
      <c r="R212" s="530"/>
      <c r="S212" s="530"/>
      <c r="T212" s="530"/>
      <c r="U212" s="530"/>
      <c r="V212" s="530"/>
      <c r="W212" s="530"/>
      <c r="X212" s="1316"/>
      <c r="Y212" s="1316"/>
      <c r="Z212" s="1316"/>
      <c r="AA212" s="1316"/>
      <c r="AB212" s="530"/>
      <c r="AC212" s="530"/>
      <c r="AD212" s="530"/>
      <c r="AE212" s="530"/>
      <c r="AF212" s="530"/>
      <c r="AG212" s="530"/>
      <c r="AH212" s="530"/>
      <c r="AI212" s="1316"/>
    </row>
    <row r="213" ht="24.0" customHeight="1">
      <c r="A213" s="676"/>
      <c r="B213" s="530"/>
      <c r="C213" s="530"/>
      <c r="D213" s="530"/>
      <c r="E213" s="530"/>
      <c r="F213" s="530"/>
      <c r="G213" s="530"/>
      <c r="H213" s="530"/>
      <c r="I213" s="530"/>
      <c r="J213" s="530"/>
      <c r="K213" s="530"/>
      <c r="L213" s="530"/>
      <c r="M213" s="530"/>
      <c r="N213" s="530"/>
      <c r="O213" s="530"/>
      <c r="P213" s="530"/>
      <c r="Q213" s="530"/>
      <c r="R213" s="530"/>
      <c r="S213" s="530"/>
      <c r="T213" s="530"/>
      <c r="U213" s="530"/>
      <c r="V213" s="530"/>
      <c r="W213" s="530"/>
      <c r="X213" s="1316"/>
      <c r="Y213" s="1316"/>
      <c r="Z213" s="1316"/>
      <c r="AA213" s="1316"/>
      <c r="AB213" s="530"/>
      <c r="AC213" s="530"/>
      <c r="AD213" s="530"/>
      <c r="AE213" s="530"/>
      <c r="AF213" s="530"/>
      <c r="AG213" s="530"/>
      <c r="AH213" s="530"/>
      <c r="AI213" s="1316"/>
    </row>
    <row r="214" ht="24.0" customHeight="1">
      <c r="A214" s="676"/>
      <c r="B214" s="530"/>
      <c r="C214" s="530"/>
      <c r="D214" s="530"/>
      <c r="E214" s="530"/>
      <c r="F214" s="530"/>
      <c r="G214" s="530"/>
      <c r="H214" s="530"/>
      <c r="I214" s="530"/>
      <c r="J214" s="530"/>
      <c r="K214" s="530"/>
      <c r="L214" s="530"/>
      <c r="M214" s="530"/>
      <c r="N214" s="530"/>
      <c r="O214" s="530"/>
      <c r="P214" s="530"/>
      <c r="Q214" s="530"/>
      <c r="R214" s="530"/>
      <c r="S214" s="530"/>
      <c r="T214" s="530"/>
      <c r="U214" s="530"/>
      <c r="V214" s="530"/>
      <c r="W214" s="530"/>
      <c r="X214" s="1316"/>
      <c r="Y214" s="1316"/>
      <c r="Z214" s="1316"/>
      <c r="AA214" s="1316"/>
      <c r="AB214" s="530"/>
      <c r="AC214" s="530"/>
      <c r="AD214" s="530"/>
      <c r="AE214" s="530"/>
      <c r="AF214" s="530"/>
      <c r="AG214" s="530"/>
      <c r="AH214" s="530"/>
      <c r="AI214" s="1316"/>
    </row>
    <row r="215" ht="24.0" customHeight="1">
      <c r="A215" s="676"/>
      <c r="B215" s="530"/>
      <c r="C215" s="530"/>
      <c r="D215" s="530"/>
      <c r="E215" s="530"/>
      <c r="F215" s="530"/>
      <c r="G215" s="530"/>
      <c r="H215" s="530"/>
      <c r="I215" s="530"/>
      <c r="J215" s="530"/>
      <c r="K215" s="530"/>
      <c r="L215" s="530"/>
      <c r="M215" s="530"/>
      <c r="N215" s="530"/>
      <c r="O215" s="530"/>
      <c r="P215" s="530"/>
      <c r="Q215" s="530"/>
      <c r="R215" s="530"/>
      <c r="S215" s="530"/>
      <c r="T215" s="530"/>
      <c r="U215" s="530"/>
      <c r="V215" s="530"/>
      <c r="W215" s="530"/>
      <c r="X215" s="1316"/>
      <c r="Y215" s="1316"/>
      <c r="Z215" s="1316"/>
      <c r="AA215" s="1316"/>
      <c r="AB215" s="530"/>
      <c r="AC215" s="530"/>
      <c r="AD215" s="530"/>
      <c r="AE215" s="530"/>
      <c r="AF215" s="530"/>
      <c r="AG215" s="530"/>
      <c r="AH215" s="530"/>
      <c r="AI215" s="1316"/>
    </row>
    <row r="216" ht="24.0" customHeight="1">
      <c r="A216" s="676"/>
      <c r="B216" s="530"/>
      <c r="C216" s="530"/>
      <c r="D216" s="530"/>
      <c r="E216" s="530"/>
      <c r="F216" s="530"/>
      <c r="G216" s="530"/>
      <c r="H216" s="530"/>
      <c r="I216" s="530"/>
      <c r="J216" s="530"/>
      <c r="K216" s="530"/>
      <c r="L216" s="530"/>
      <c r="M216" s="530"/>
      <c r="N216" s="530"/>
      <c r="O216" s="530"/>
      <c r="P216" s="530"/>
      <c r="Q216" s="530"/>
      <c r="R216" s="530"/>
      <c r="S216" s="530"/>
      <c r="T216" s="530"/>
      <c r="U216" s="530"/>
      <c r="V216" s="530"/>
      <c r="W216" s="530"/>
      <c r="X216" s="1316"/>
      <c r="Y216" s="1316"/>
      <c r="Z216" s="1316"/>
      <c r="AA216" s="1316"/>
      <c r="AB216" s="530"/>
      <c r="AC216" s="530"/>
      <c r="AD216" s="530"/>
      <c r="AE216" s="530"/>
      <c r="AF216" s="530"/>
      <c r="AG216" s="530"/>
      <c r="AH216" s="530"/>
      <c r="AI216" s="1316"/>
    </row>
    <row r="217" ht="24.0" customHeight="1">
      <c r="A217" s="676"/>
      <c r="B217" s="530"/>
      <c r="C217" s="530"/>
      <c r="D217" s="530"/>
      <c r="E217" s="530"/>
      <c r="F217" s="530"/>
      <c r="G217" s="530"/>
      <c r="H217" s="530"/>
      <c r="I217" s="530"/>
      <c r="J217" s="530"/>
      <c r="K217" s="530"/>
      <c r="L217" s="530"/>
      <c r="M217" s="530"/>
      <c r="N217" s="530"/>
      <c r="O217" s="530"/>
      <c r="P217" s="530"/>
      <c r="Q217" s="530"/>
      <c r="R217" s="530"/>
      <c r="S217" s="530"/>
      <c r="T217" s="530"/>
      <c r="U217" s="530"/>
      <c r="V217" s="530"/>
      <c r="W217" s="530"/>
      <c r="X217" s="1316"/>
      <c r="Y217" s="1316"/>
      <c r="Z217" s="1316"/>
      <c r="AA217" s="1316"/>
      <c r="AB217" s="530"/>
      <c r="AC217" s="530"/>
      <c r="AD217" s="530"/>
      <c r="AE217" s="530"/>
      <c r="AF217" s="530"/>
      <c r="AG217" s="530"/>
      <c r="AH217" s="530"/>
      <c r="AI217" s="1316"/>
    </row>
    <row r="218" ht="24.0" customHeight="1">
      <c r="A218" s="676"/>
      <c r="B218" s="530"/>
      <c r="C218" s="530"/>
      <c r="D218" s="530"/>
      <c r="E218" s="530"/>
      <c r="F218" s="530"/>
      <c r="G218" s="530"/>
      <c r="H218" s="530"/>
      <c r="I218" s="530"/>
      <c r="J218" s="530"/>
      <c r="K218" s="530"/>
      <c r="L218" s="530"/>
      <c r="M218" s="530"/>
      <c r="N218" s="530"/>
      <c r="O218" s="530"/>
      <c r="P218" s="530"/>
      <c r="Q218" s="530"/>
      <c r="R218" s="530"/>
      <c r="S218" s="530"/>
      <c r="T218" s="530"/>
      <c r="U218" s="530"/>
      <c r="V218" s="530"/>
      <c r="W218" s="530"/>
      <c r="X218" s="1316"/>
      <c r="Y218" s="1316"/>
      <c r="Z218" s="1316"/>
      <c r="AA218" s="1316"/>
      <c r="AB218" s="530"/>
      <c r="AC218" s="530"/>
      <c r="AD218" s="530"/>
      <c r="AE218" s="530"/>
      <c r="AF218" s="530"/>
      <c r="AG218" s="530"/>
      <c r="AH218" s="530"/>
      <c r="AI218" s="1316"/>
    </row>
    <row r="219" ht="24.0" customHeight="1">
      <c r="A219" s="676"/>
      <c r="B219" s="530"/>
      <c r="C219" s="530"/>
      <c r="D219" s="530"/>
      <c r="E219" s="530"/>
      <c r="F219" s="530"/>
      <c r="G219" s="530"/>
      <c r="H219" s="530"/>
      <c r="I219" s="530"/>
      <c r="J219" s="530"/>
      <c r="K219" s="530"/>
      <c r="L219" s="530"/>
      <c r="M219" s="530"/>
      <c r="N219" s="530"/>
      <c r="O219" s="530"/>
      <c r="P219" s="530"/>
      <c r="Q219" s="530"/>
      <c r="R219" s="530"/>
      <c r="S219" s="530"/>
      <c r="T219" s="530"/>
      <c r="U219" s="530"/>
      <c r="V219" s="530"/>
      <c r="W219" s="530"/>
      <c r="X219" s="1316"/>
      <c r="Y219" s="1316"/>
      <c r="Z219" s="1316"/>
      <c r="AA219" s="1316"/>
      <c r="AB219" s="530"/>
      <c r="AC219" s="530"/>
      <c r="AD219" s="530"/>
      <c r="AE219" s="530"/>
      <c r="AF219" s="530"/>
      <c r="AG219" s="530"/>
      <c r="AH219" s="530"/>
      <c r="AI219" s="1316"/>
    </row>
    <row r="220" ht="24.0" customHeight="1">
      <c r="A220" s="676"/>
      <c r="B220" s="530"/>
      <c r="C220" s="530"/>
      <c r="D220" s="530"/>
      <c r="E220" s="530"/>
      <c r="F220" s="530"/>
      <c r="G220" s="530"/>
      <c r="H220" s="530"/>
      <c r="I220" s="530"/>
      <c r="J220" s="530"/>
      <c r="K220" s="530"/>
      <c r="L220" s="530"/>
      <c r="M220" s="530"/>
      <c r="N220" s="530"/>
      <c r="O220" s="530"/>
      <c r="P220" s="530"/>
      <c r="Q220" s="530"/>
      <c r="R220" s="530"/>
      <c r="S220" s="530"/>
      <c r="T220" s="530"/>
      <c r="U220" s="530"/>
      <c r="V220" s="530"/>
      <c r="W220" s="530"/>
      <c r="X220" s="1316"/>
      <c r="Y220" s="1316"/>
      <c r="Z220" s="1316"/>
      <c r="AA220" s="1316"/>
      <c r="AB220" s="530"/>
      <c r="AC220" s="530"/>
      <c r="AD220" s="530"/>
      <c r="AE220" s="530"/>
      <c r="AF220" s="530"/>
      <c r="AG220" s="530"/>
      <c r="AH220" s="530"/>
      <c r="AI220" s="1316"/>
    </row>
    <row r="221" ht="24.0" customHeight="1">
      <c r="A221" s="676"/>
      <c r="B221" s="530"/>
      <c r="C221" s="530"/>
      <c r="D221" s="530"/>
      <c r="E221" s="530"/>
      <c r="F221" s="530"/>
      <c r="G221" s="530"/>
      <c r="H221" s="530"/>
      <c r="I221" s="530"/>
      <c r="J221" s="530"/>
      <c r="K221" s="530"/>
      <c r="L221" s="530"/>
      <c r="M221" s="530"/>
      <c r="N221" s="530"/>
      <c r="O221" s="530"/>
      <c r="P221" s="530"/>
      <c r="Q221" s="530"/>
      <c r="R221" s="530"/>
      <c r="S221" s="530"/>
      <c r="T221" s="530"/>
      <c r="U221" s="530"/>
      <c r="V221" s="530"/>
      <c r="W221" s="530"/>
      <c r="X221" s="1316"/>
      <c r="Y221" s="1316"/>
      <c r="Z221" s="1316"/>
      <c r="AA221" s="1316"/>
      <c r="AB221" s="530"/>
      <c r="AC221" s="530"/>
      <c r="AD221" s="530"/>
      <c r="AE221" s="530"/>
      <c r="AF221" s="530"/>
      <c r="AG221" s="530"/>
      <c r="AH221" s="530"/>
      <c r="AI221" s="1316"/>
    </row>
    <row r="222" ht="24.0" customHeight="1">
      <c r="A222" s="676"/>
      <c r="B222" s="530"/>
      <c r="C222" s="530"/>
      <c r="D222" s="530"/>
      <c r="E222" s="530"/>
      <c r="F222" s="530"/>
      <c r="G222" s="530"/>
      <c r="H222" s="530"/>
      <c r="I222" s="530"/>
      <c r="J222" s="530"/>
      <c r="K222" s="530"/>
      <c r="L222" s="530"/>
      <c r="M222" s="530"/>
      <c r="N222" s="530"/>
      <c r="O222" s="530"/>
      <c r="P222" s="530"/>
      <c r="Q222" s="530"/>
      <c r="R222" s="530"/>
      <c r="S222" s="530"/>
      <c r="T222" s="530"/>
      <c r="U222" s="530"/>
      <c r="V222" s="530"/>
      <c r="W222" s="530"/>
      <c r="X222" s="1316"/>
      <c r="Y222" s="1316"/>
      <c r="Z222" s="1316"/>
      <c r="AA222" s="1316"/>
      <c r="AB222" s="530"/>
      <c r="AC222" s="530"/>
      <c r="AD222" s="530"/>
      <c r="AE222" s="530"/>
      <c r="AF222" s="530"/>
      <c r="AG222" s="530"/>
      <c r="AH222" s="530"/>
      <c r="AI222" s="1316"/>
    </row>
    <row r="223" ht="24.0" customHeight="1">
      <c r="A223" s="676"/>
      <c r="B223" s="530"/>
      <c r="C223" s="530"/>
      <c r="D223" s="530"/>
      <c r="E223" s="530"/>
      <c r="F223" s="530"/>
      <c r="G223" s="530"/>
      <c r="H223" s="530"/>
      <c r="I223" s="530"/>
      <c r="J223" s="530"/>
      <c r="K223" s="530"/>
      <c r="L223" s="530"/>
      <c r="M223" s="530"/>
      <c r="N223" s="530"/>
      <c r="O223" s="530"/>
      <c r="P223" s="530"/>
      <c r="Q223" s="530"/>
      <c r="R223" s="530"/>
      <c r="S223" s="530"/>
      <c r="T223" s="530"/>
      <c r="U223" s="530"/>
      <c r="V223" s="530"/>
      <c r="W223" s="530"/>
      <c r="X223" s="1316"/>
      <c r="Y223" s="1316"/>
      <c r="Z223" s="1316"/>
      <c r="AA223" s="1316"/>
      <c r="AB223" s="530"/>
      <c r="AC223" s="530"/>
      <c r="AD223" s="530"/>
      <c r="AE223" s="530"/>
      <c r="AF223" s="530"/>
      <c r="AG223" s="530"/>
      <c r="AH223" s="530"/>
      <c r="AI223" s="1316"/>
    </row>
    <row r="224" ht="24.0" customHeight="1">
      <c r="A224" s="676"/>
      <c r="B224" s="530"/>
      <c r="C224" s="530"/>
      <c r="D224" s="530"/>
      <c r="E224" s="530"/>
      <c r="F224" s="530"/>
      <c r="G224" s="530"/>
      <c r="H224" s="530"/>
      <c r="I224" s="530"/>
      <c r="J224" s="530"/>
      <c r="K224" s="530"/>
      <c r="L224" s="530"/>
      <c r="M224" s="530"/>
      <c r="N224" s="530"/>
      <c r="O224" s="530"/>
      <c r="P224" s="530"/>
      <c r="Q224" s="530"/>
      <c r="R224" s="530"/>
      <c r="S224" s="530"/>
      <c r="T224" s="530"/>
      <c r="U224" s="530"/>
      <c r="V224" s="530"/>
      <c r="W224" s="530"/>
      <c r="X224" s="1316"/>
      <c r="Y224" s="1316"/>
      <c r="Z224" s="1316"/>
      <c r="AA224" s="1316"/>
      <c r="AB224" s="530"/>
      <c r="AC224" s="530"/>
      <c r="AD224" s="530"/>
      <c r="AE224" s="530"/>
      <c r="AF224" s="530"/>
      <c r="AG224" s="530"/>
      <c r="AH224" s="530"/>
      <c r="AI224" s="1316"/>
    </row>
    <row r="225" ht="24.0" customHeight="1">
      <c r="A225" s="676"/>
      <c r="B225" s="530"/>
      <c r="C225" s="530"/>
      <c r="D225" s="530"/>
      <c r="E225" s="530"/>
      <c r="F225" s="530"/>
      <c r="G225" s="530"/>
      <c r="H225" s="530"/>
      <c r="I225" s="530"/>
      <c r="J225" s="530"/>
      <c r="K225" s="530"/>
      <c r="L225" s="530"/>
      <c r="M225" s="530"/>
      <c r="N225" s="530"/>
      <c r="O225" s="530"/>
      <c r="P225" s="530"/>
      <c r="Q225" s="530"/>
      <c r="R225" s="530"/>
      <c r="S225" s="530"/>
      <c r="T225" s="530"/>
      <c r="U225" s="530"/>
      <c r="V225" s="530"/>
      <c r="W225" s="530"/>
      <c r="X225" s="1316"/>
      <c r="Y225" s="1316"/>
      <c r="Z225" s="1316"/>
      <c r="AA225" s="1316"/>
      <c r="AB225" s="530"/>
      <c r="AC225" s="530"/>
      <c r="AD225" s="530"/>
      <c r="AE225" s="530"/>
      <c r="AF225" s="530"/>
      <c r="AG225" s="530"/>
      <c r="AH225" s="530"/>
      <c r="AI225" s="1316"/>
    </row>
    <row r="226" ht="24.0" customHeight="1">
      <c r="A226" s="676"/>
      <c r="B226" s="530"/>
      <c r="C226" s="530"/>
      <c r="D226" s="530"/>
      <c r="E226" s="530"/>
      <c r="F226" s="530"/>
      <c r="G226" s="530"/>
      <c r="H226" s="530"/>
      <c r="I226" s="530"/>
      <c r="J226" s="530"/>
      <c r="K226" s="530"/>
      <c r="L226" s="530"/>
      <c r="M226" s="530"/>
      <c r="N226" s="530"/>
      <c r="O226" s="530"/>
      <c r="P226" s="530"/>
      <c r="Q226" s="530"/>
      <c r="R226" s="530"/>
      <c r="S226" s="530"/>
      <c r="T226" s="530"/>
      <c r="U226" s="530"/>
      <c r="V226" s="530"/>
      <c r="W226" s="530"/>
      <c r="X226" s="1316"/>
      <c r="Y226" s="1316"/>
      <c r="Z226" s="1316"/>
      <c r="AA226" s="1316"/>
      <c r="AB226" s="530"/>
      <c r="AC226" s="530"/>
      <c r="AD226" s="530"/>
      <c r="AE226" s="530"/>
      <c r="AF226" s="530"/>
      <c r="AG226" s="530"/>
      <c r="AH226" s="530"/>
      <c r="AI226" s="1316"/>
    </row>
    <row r="227" ht="24.0" customHeight="1">
      <c r="A227" s="676"/>
      <c r="B227" s="530"/>
      <c r="C227" s="530"/>
      <c r="D227" s="530"/>
      <c r="E227" s="530"/>
      <c r="F227" s="530"/>
      <c r="G227" s="530"/>
      <c r="H227" s="530"/>
      <c r="I227" s="530"/>
      <c r="J227" s="530"/>
      <c r="K227" s="530"/>
      <c r="L227" s="530"/>
      <c r="M227" s="530"/>
      <c r="N227" s="530"/>
      <c r="O227" s="530"/>
      <c r="P227" s="530"/>
      <c r="Q227" s="530"/>
      <c r="R227" s="530"/>
      <c r="S227" s="530"/>
      <c r="T227" s="530"/>
      <c r="U227" s="530"/>
      <c r="V227" s="530"/>
      <c r="W227" s="530"/>
      <c r="X227" s="1316"/>
      <c r="Y227" s="1316"/>
      <c r="Z227" s="1316"/>
      <c r="AA227" s="1316"/>
      <c r="AB227" s="530"/>
      <c r="AC227" s="530"/>
      <c r="AD227" s="530"/>
      <c r="AE227" s="530"/>
      <c r="AF227" s="530"/>
      <c r="AG227" s="530"/>
      <c r="AH227" s="530"/>
      <c r="AI227" s="1316"/>
    </row>
    <row r="228" ht="24.0" customHeight="1">
      <c r="A228" s="676"/>
      <c r="B228" s="530"/>
      <c r="C228" s="530"/>
      <c r="D228" s="530"/>
      <c r="E228" s="530"/>
      <c r="F228" s="530"/>
      <c r="G228" s="530"/>
      <c r="H228" s="530"/>
      <c r="I228" s="530"/>
      <c r="J228" s="530"/>
      <c r="K228" s="530"/>
      <c r="L228" s="530"/>
      <c r="M228" s="530"/>
      <c r="N228" s="530"/>
      <c r="O228" s="530"/>
      <c r="P228" s="530"/>
      <c r="Q228" s="530"/>
      <c r="R228" s="530"/>
      <c r="S228" s="530"/>
      <c r="T228" s="530"/>
      <c r="U228" s="530"/>
      <c r="V228" s="530"/>
      <c r="W228" s="530"/>
      <c r="X228" s="1316"/>
      <c r="Y228" s="1316"/>
      <c r="Z228" s="1316"/>
      <c r="AA228" s="1316"/>
      <c r="AB228" s="530"/>
      <c r="AC228" s="530"/>
      <c r="AD228" s="530"/>
      <c r="AE228" s="530"/>
      <c r="AF228" s="530"/>
      <c r="AG228" s="530"/>
      <c r="AH228" s="530"/>
      <c r="AI228" s="1316"/>
    </row>
    <row r="229" ht="24.0" customHeight="1">
      <c r="A229" s="676"/>
      <c r="B229" s="530"/>
      <c r="C229" s="530"/>
      <c r="D229" s="530"/>
      <c r="E229" s="530"/>
      <c r="F229" s="530"/>
      <c r="G229" s="530"/>
      <c r="H229" s="530"/>
      <c r="I229" s="530"/>
      <c r="J229" s="530"/>
      <c r="K229" s="530"/>
      <c r="L229" s="530"/>
      <c r="M229" s="530"/>
      <c r="N229" s="530"/>
      <c r="O229" s="530"/>
      <c r="P229" s="530"/>
      <c r="Q229" s="530"/>
      <c r="R229" s="530"/>
      <c r="S229" s="530"/>
      <c r="T229" s="530"/>
      <c r="U229" s="530"/>
      <c r="V229" s="530"/>
      <c r="W229" s="530"/>
      <c r="X229" s="1316"/>
      <c r="Y229" s="1316"/>
      <c r="Z229" s="1316"/>
      <c r="AA229" s="1316"/>
      <c r="AB229" s="530"/>
      <c r="AC229" s="530"/>
      <c r="AD229" s="530"/>
      <c r="AE229" s="530"/>
      <c r="AF229" s="530"/>
      <c r="AG229" s="530"/>
      <c r="AH229" s="530"/>
      <c r="AI229" s="1316"/>
    </row>
    <row r="230" ht="24.0" customHeight="1">
      <c r="A230" s="676"/>
      <c r="B230" s="530"/>
      <c r="C230" s="530"/>
      <c r="D230" s="530"/>
      <c r="E230" s="530"/>
      <c r="F230" s="530"/>
      <c r="G230" s="530"/>
      <c r="H230" s="530"/>
      <c r="I230" s="530"/>
      <c r="J230" s="530"/>
      <c r="K230" s="530"/>
      <c r="L230" s="530"/>
      <c r="M230" s="530"/>
      <c r="N230" s="530"/>
      <c r="O230" s="530"/>
      <c r="P230" s="530"/>
      <c r="Q230" s="530"/>
      <c r="R230" s="530"/>
      <c r="S230" s="530"/>
      <c r="T230" s="530"/>
      <c r="U230" s="530"/>
      <c r="V230" s="530"/>
      <c r="W230" s="530"/>
      <c r="X230" s="1316"/>
      <c r="Y230" s="1316"/>
      <c r="Z230" s="1316"/>
      <c r="AA230" s="1316"/>
      <c r="AB230" s="530"/>
      <c r="AC230" s="530"/>
      <c r="AD230" s="530"/>
      <c r="AE230" s="530"/>
      <c r="AF230" s="530"/>
      <c r="AG230" s="530"/>
      <c r="AH230" s="530"/>
      <c r="AI230" s="1316"/>
    </row>
    <row r="231" ht="24.0" customHeight="1">
      <c r="A231" s="676"/>
      <c r="B231" s="530"/>
      <c r="C231" s="530"/>
      <c r="D231" s="530"/>
      <c r="E231" s="530"/>
      <c r="F231" s="530"/>
      <c r="G231" s="530"/>
      <c r="H231" s="530"/>
      <c r="I231" s="530"/>
      <c r="J231" s="530"/>
      <c r="K231" s="530"/>
      <c r="L231" s="530"/>
      <c r="M231" s="530"/>
      <c r="N231" s="530"/>
      <c r="O231" s="530"/>
      <c r="P231" s="530"/>
      <c r="Q231" s="530"/>
      <c r="R231" s="530"/>
      <c r="S231" s="530"/>
      <c r="T231" s="530"/>
      <c r="U231" s="530"/>
      <c r="V231" s="530"/>
      <c r="W231" s="530"/>
      <c r="X231" s="1316"/>
      <c r="Y231" s="1316"/>
      <c r="Z231" s="1316"/>
      <c r="AA231" s="1316"/>
      <c r="AB231" s="530"/>
      <c r="AC231" s="530"/>
      <c r="AD231" s="530"/>
      <c r="AE231" s="530"/>
      <c r="AF231" s="530"/>
      <c r="AG231" s="530"/>
      <c r="AH231" s="530"/>
      <c r="AI231" s="1316"/>
    </row>
    <row r="232" ht="24.0" customHeight="1">
      <c r="A232" s="676"/>
      <c r="B232" s="530"/>
      <c r="C232" s="530"/>
      <c r="D232" s="530"/>
      <c r="E232" s="530"/>
      <c r="F232" s="530"/>
      <c r="G232" s="530"/>
      <c r="H232" s="530"/>
      <c r="I232" s="530"/>
      <c r="J232" s="530"/>
      <c r="K232" s="530"/>
      <c r="L232" s="530"/>
      <c r="M232" s="530"/>
      <c r="N232" s="530"/>
      <c r="O232" s="530"/>
      <c r="P232" s="530"/>
      <c r="Q232" s="530"/>
      <c r="R232" s="530"/>
      <c r="S232" s="530"/>
      <c r="T232" s="530"/>
      <c r="U232" s="530"/>
      <c r="V232" s="530"/>
      <c r="W232" s="530"/>
      <c r="X232" s="1316"/>
      <c r="Y232" s="1316"/>
      <c r="Z232" s="1316"/>
      <c r="AA232" s="1316"/>
      <c r="AB232" s="530"/>
      <c r="AC232" s="530"/>
      <c r="AD232" s="530"/>
      <c r="AE232" s="530"/>
      <c r="AF232" s="530"/>
      <c r="AG232" s="530"/>
      <c r="AH232" s="530"/>
      <c r="AI232" s="1316"/>
    </row>
    <row r="233" ht="24.0" customHeight="1">
      <c r="A233" s="676"/>
      <c r="B233" s="530"/>
      <c r="C233" s="530"/>
      <c r="D233" s="530"/>
      <c r="E233" s="530"/>
      <c r="F233" s="530"/>
      <c r="G233" s="530"/>
      <c r="H233" s="530"/>
      <c r="I233" s="530"/>
      <c r="J233" s="530"/>
      <c r="K233" s="530"/>
      <c r="L233" s="530"/>
      <c r="M233" s="530"/>
      <c r="N233" s="530"/>
      <c r="O233" s="530"/>
      <c r="P233" s="530"/>
      <c r="Q233" s="530"/>
      <c r="R233" s="530"/>
      <c r="S233" s="530"/>
      <c r="T233" s="530"/>
      <c r="U233" s="530"/>
      <c r="V233" s="530"/>
      <c r="W233" s="530"/>
      <c r="X233" s="1316"/>
      <c r="Y233" s="1316"/>
      <c r="Z233" s="1316"/>
      <c r="AA233" s="1316"/>
      <c r="AB233" s="530"/>
      <c r="AC233" s="530"/>
      <c r="AD233" s="530"/>
      <c r="AE233" s="530"/>
      <c r="AF233" s="530"/>
      <c r="AG233" s="530"/>
      <c r="AH233" s="530"/>
      <c r="AI233" s="1316"/>
    </row>
    <row r="234" ht="24.0" customHeight="1">
      <c r="A234" s="676"/>
      <c r="B234" s="530"/>
      <c r="C234" s="530"/>
      <c r="D234" s="530"/>
      <c r="E234" s="530"/>
      <c r="F234" s="530"/>
      <c r="G234" s="530"/>
      <c r="H234" s="530"/>
      <c r="I234" s="530"/>
      <c r="J234" s="530"/>
      <c r="K234" s="530"/>
      <c r="L234" s="530"/>
      <c r="M234" s="530"/>
      <c r="N234" s="530"/>
      <c r="O234" s="530"/>
      <c r="P234" s="530"/>
      <c r="Q234" s="530"/>
      <c r="R234" s="530"/>
      <c r="S234" s="530"/>
      <c r="T234" s="530"/>
      <c r="U234" s="530"/>
      <c r="V234" s="530"/>
      <c r="W234" s="530"/>
      <c r="X234" s="1316"/>
      <c r="Y234" s="1316"/>
      <c r="Z234" s="1316"/>
      <c r="AA234" s="1316"/>
      <c r="AB234" s="530"/>
      <c r="AC234" s="530"/>
      <c r="AD234" s="530"/>
      <c r="AE234" s="530"/>
      <c r="AF234" s="530"/>
      <c r="AG234" s="530"/>
      <c r="AH234" s="530"/>
      <c r="AI234" s="1316"/>
    </row>
    <row r="235" ht="24.0" customHeight="1">
      <c r="A235" s="676"/>
      <c r="B235" s="530"/>
      <c r="C235" s="530"/>
      <c r="D235" s="530"/>
      <c r="E235" s="530"/>
      <c r="F235" s="530"/>
      <c r="G235" s="530"/>
      <c r="H235" s="530"/>
      <c r="I235" s="530"/>
      <c r="J235" s="530"/>
      <c r="K235" s="530"/>
      <c r="L235" s="530"/>
      <c r="M235" s="530"/>
      <c r="N235" s="530"/>
      <c r="O235" s="530"/>
      <c r="P235" s="530"/>
      <c r="Q235" s="530"/>
      <c r="R235" s="530"/>
      <c r="S235" s="530"/>
      <c r="T235" s="530"/>
      <c r="U235" s="530"/>
      <c r="V235" s="530"/>
      <c r="W235" s="530"/>
      <c r="X235" s="1316"/>
      <c r="Y235" s="1316"/>
      <c r="Z235" s="1316"/>
      <c r="AA235" s="1316"/>
      <c r="AB235" s="530"/>
      <c r="AC235" s="530"/>
      <c r="AD235" s="530"/>
      <c r="AE235" s="530"/>
      <c r="AF235" s="530"/>
      <c r="AG235" s="530"/>
      <c r="AH235" s="530"/>
      <c r="AI235" s="1316"/>
    </row>
    <row r="236" ht="24.0" customHeight="1">
      <c r="A236" s="676"/>
      <c r="B236" s="530"/>
      <c r="C236" s="530"/>
      <c r="D236" s="530"/>
      <c r="E236" s="530"/>
      <c r="F236" s="530"/>
      <c r="G236" s="530"/>
      <c r="H236" s="530"/>
      <c r="I236" s="530"/>
      <c r="J236" s="530"/>
      <c r="K236" s="530"/>
      <c r="L236" s="530"/>
      <c r="M236" s="530"/>
      <c r="N236" s="530"/>
      <c r="O236" s="530"/>
      <c r="P236" s="530"/>
      <c r="Q236" s="530"/>
      <c r="R236" s="530"/>
      <c r="S236" s="530"/>
      <c r="T236" s="530"/>
      <c r="U236" s="530"/>
      <c r="V236" s="530"/>
      <c r="W236" s="530"/>
      <c r="X236" s="1316"/>
      <c r="Y236" s="1316"/>
      <c r="Z236" s="1316"/>
      <c r="AA236" s="1316"/>
      <c r="AB236" s="530"/>
      <c r="AC236" s="530"/>
      <c r="AD236" s="530"/>
      <c r="AE236" s="530"/>
      <c r="AF236" s="530"/>
      <c r="AG236" s="530"/>
      <c r="AH236" s="530"/>
      <c r="AI236" s="1316"/>
    </row>
    <row r="237" ht="24.0" customHeight="1">
      <c r="A237" s="676"/>
      <c r="B237" s="530"/>
      <c r="C237" s="530"/>
      <c r="D237" s="530"/>
      <c r="E237" s="530"/>
      <c r="F237" s="530"/>
      <c r="G237" s="530"/>
      <c r="H237" s="530"/>
      <c r="I237" s="530"/>
      <c r="J237" s="530"/>
      <c r="K237" s="530"/>
      <c r="L237" s="530"/>
      <c r="M237" s="530"/>
      <c r="N237" s="530"/>
      <c r="O237" s="530"/>
      <c r="P237" s="530"/>
      <c r="Q237" s="530"/>
      <c r="R237" s="530"/>
      <c r="S237" s="530"/>
      <c r="T237" s="530"/>
      <c r="U237" s="530"/>
      <c r="V237" s="530"/>
      <c r="W237" s="530"/>
      <c r="X237" s="1316"/>
      <c r="Y237" s="1316"/>
      <c r="Z237" s="1316"/>
      <c r="AA237" s="1316"/>
      <c r="AB237" s="530"/>
      <c r="AC237" s="530"/>
      <c r="AD237" s="530"/>
      <c r="AE237" s="530"/>
      <c r="AF237" s="530"/>
      <c r="AG237" s="530"/>
      <c r="AH237" s="530"/>
      <c r="AI237" s="1316"/>
    </row>
    <row r="238" ht="24.0" customHeight="1">
      <c r="A238" s="676"/>
      <c r="B238" s="530"/>
      <c r="C238" s="530"/>
      <c r="D238" s="530"/>
      <c r="E238" s="530"/>
      <c r="F238" s="530"/>
      <c r="G238" s="530"/>
      <c r="H238" s="530"/>
      <c r="I238" s="530"/>
      <c r="J238" s="530"/>
      <c r="K238" s="530"/>
      <c r="L238" s="530"/>
      <c r="M238" s="530"/>
      <c r="N238" s="530"/>
      <c r="O238" s="530"/>
      <c r="P238" s="530"/>
      <c r="Q238" s="530"/>
      <c r="R238" s="530"/>
      <c r="S238" s="530"/>
      <c r="T238" s="530"/>
      <c r="U238" s="530"/>
      <c r="V238" s="530"/>
      <c r="W238" s="530"/>
      <c r="X238" s="1316"/>
      <c r="Y238" s="1316"/>
      <c r="Z238" s="1316"/>
      <c r="AA238" s="1316"/>
      <c r="AB238" s="530"/>
      <c r="AC238" s="530"/>
      <c r="AD238" s="530"/>
      <c r="AE238" s="530"/>
      <c r="AF238" s="530"/>
      <c r="AG238" s="530"/>
      <c r="AH238" s="530"/>
      <c r="AI238" s="1316"/>
    </row>
    <row r="239" ht="24.0" customHeight="1">
      <c r="A239" s="676"/>
      <c r="B239" s="530"/>
      <c r="C239" s="530"/>
      <c r="D239" s="530"/>
      <c r="E239" s="530"/>
      <c r="F239" s="530"/>
      <c r="G239" s="530"/>
      <c r="H239" s="530"/>
      <c r="I239" s="530"/>
      <c r="J239" s="530"/>
      <c r="K239" s="530"/>
      <c r="L239" s="530"/>
      <c r="M239" s="530"/>
      <c r="N239" s="530"/>
      <c r="O239" s="530"/>
      <c r="P239" s="530"/>
      <c r="Q239" s="530"/>
      <c r="R239" s="530"/>
      <c r="S239" s="530"/>
      <c r="T239" s="530"/>
      <c r="U239" s="530"/>
      <c r="V239" s="530"/>
      <c r="W239" s="530"/>
      <c r="X239" s="1316"/>
      <c r="Y239" s="1316"/>
      <c r="Z239" s="1316"/>
      <c r="AA239" s="1316"/>
      <c r="AB239" s="530"/>
      <c r="AC239" s="530"/>
      <c r="AD239" s="530"/>
      <c r="AE239" s="530"/>
      <c r="AF239" s="530"/>
      <c r="AG239" s="530"/>
      <c r="AH239" s="530"/>
      <c r="AI239" s="1316"/>
    </row>
    <row r="240" ht="24.0" customHeight="1">
      <c r="A240" s="676"/>
      <c r="B240" s="530"/>
      <c r="C240" s="530"/>
      <c r="D240" s="530"/>
      <c r="E240" s="530"/>
      <c r="F240" s="530"/>
      <c r="G240" s="530"/>
      <c r="H240" s="530"/>
      <c r="I240" s="530"/>
      <c r="J240" s="530"/>
      <c r="K240" s="530"/>
      <c r="L240" s="530"/>
      <c r="M240" s="530"/>
      <c r="N240" s="530"/>
      <c r="O240" s="530"/>
      <c r="P240" s="530"/>
      <c r="Q240" s="530"/>
      <c r="R240" s="530"/>
      <c r="S240" s="530"/>
      <c r="T240" s="530"/>
      <c r="U240" s="530"/>
      <c r="V240" s="530"/>
      <c r="W240" s="530"/>
      <c r="X240" s="1316"/>
      <c r="Y240" s="1316"/>
      <c r="Z240" s="1316"/>
      <c r="AA240" s="1316"/>
      <c r="AB240" s="530"/>
      <c r="AC240" s="530"/>
      <c r="AD240" s="530"/>
      <c r="AE240" s="530"/>
      <c r="AF240" s="530"/>
      <c r="AG240" s="530"/>
      <c r="AH240" s="530"/>
      <c r="AI240" s="1316"/>
    </row>
    <row r="241" ht="24.0" customHeight="1">
      <c r="A241" s="676"/>
      <c r="B241" s="530"/>
      <c r="C241" s="530"/>
      <c r="D241" s="530"/>
      <c r="E241" s="530"/>
      <c r="F241" s="530"/>
      <c r="G241" s="530"/>
      <c r="H241" s="530"/>
      <c r="I241" s="530"/>
      <c r="J241" s="530"/>
      <c r="K241" s="530"/>
      <c r="L241" s="530"/>
      <c r="M241" s="530"/>
      <c r="N241" s="530"/>
      <c r="O241" s="530"/>
      <c r="P241" s="530"/>
      <c r="Q241" s="530"/>
      <c r="R241" s="530"/>
      <c r="S241" s="530"/>
      <c r="T241" s="530"/>
      <c r="U241" s="530"/>
      <c r="V241" s="530"/>
      <c r="W241" s="530"/>
      <c r="X241" s="1316"/>
      <c r="Y241" s="1316"/>
      <c r="Z241" s="1316"/>
      <c r="AA241" s="1316"/>
      <c r="AB241" s="530"/>
      <c r="AC241" s="530"/>
      <c r="AD241" s="530"/>
      <c r="AE241" s="530"/>
      <c r="AF241" s="530"/>
      <c r="AG241" s="530"/>
      <c r="AH241" s="530"/>
      <c r="AI241" s="1316"/>
    </row>
    <row r="242" ht="24.0" customHeight="1">
      <c r="A242" s="676"/>
      <c r="B242" s="530"/>
      <c r="C242" s="530"/>
      <c r="D242" s="530"/>
      <c r="E242" s="530"/>
      <c r="F242" s="530"/>
      <c r="G242" s="530"/>
      <c r="H242" s="530"/>
      <c r="I242" s="530"/>
      <c r="J242" s="530"/>
      <c r="K242" s="530"/>
      <c r="L242" s="530"/>
      <c r="M242" s="530"/>
      <c r="N242" s="530"/>
      <c r="O242" s="530"/>
      <c r="P242" s="530"/>
      <c r="Q242" s="530"/>
      <c r="R242" s="530"/>
      <c r="S242" s="530"/>
      <c r="T242" s="530"/>
      <c r="U242" s="530"/>
      <c r="V242" s="530"/>
      <c r="W242" s="530"/>
      <c r="X242" s="1316"/>
      <c r="Y242" s="1316"/>
      <c r="Z242" s="1316"/>
      <c r="AA242" s="1316"/>
      <c r="AB242" s="530"/>
      <c r="AC242" s="530"/>
      <c r="AD242" s="530"/>
      <c r="AE242" s="530"/>
      <c r="AF242" s="530"/>
      <c r="AG242" s="530"/>
      <c r="AH242" s="530"/>
      <c r="AI242" s="1316"/>
    </row>
    <row r="243" ht="24.0" customHeight="1">
      <c r="A243" s="676"/>
      <c r="B243" s="530"/>
      <c r="C243" s="530"/>
      <c r="D243" s="530"/>
      <c r="E243" s="530"/>
      <c r="F243" s="530"/>
      <c r="G243" s="530"/>
      <c r="H243" s="530"/>
      <c r="I243" s="530"/>
      <c r="J243" s="530"/>
      <c r="K243" s="530"/>
      <c r="L243" s="530"/>
      <c r="M243" s="530"/>
      <c r="N243" s="530"/>
      <c r="O243" s="530"/>
      <c r="P243" s="530"/>
      <c r="Q243" s="530"/>
      <c r="R243" s="530"/>
      <c r="S243" s="530"/>
      <c r="T243" s="530"/>
      <c r="U243" s="530"/>
      <c r="V243" s="530"/>
      <c r="W243" s="530"/>
      <c r="X243" s="1316"/>
      <c r="Y243" s="1316"/>
      <c r="Z243" s="1316"/>
      <c r="AA243" s="1316"/>
      <c r="AB243" s="530"/>
      <c r="AC243" s="530"/>
      <c r="AD243" s="530"/>
      <c r="AE243" s="530"/>
      <c r="AF243" s="530"/>
      <c r="AG243" s="530"/>
      <c r="AH243" s="530"/>
      <c r="AI243" s="1316"/>
    </row>
    <row r="244" ht="24.0" customHeight="1">
      <c r="A244" s="676"/>
      <c r="B244" s="530"/>
      <c r="C244" s="530"/>
      <c r="D244" s="530"/>
      <c r="E244" s="530"/>
      <c r="F244" s="530"/>
      <c r="G244" s="530"/>
      <c r="H244" s="530"/>
      <c r="I244" s="530"/>
      <c r="J244" s="530"/>
      <c r="K244" s="530"/>
      <c r="L244" s="530"/>
      <c r="M244" s="530"/>
      <c r="N244" s="530"/>
      <c r="O244" s="530"/>
      <c r="P244" s="530"/>
      <c r="Q244" s="530"/>
      <c r="R244" s="530"/>
      <c r="S244" s="530"/>
      <c r="T244" s="530"/>
      <c r="U244" s="530"/>
      <c r="V244" s="530"/>
      <c r="W244" s="530"/>
      <c r="X244" s="1316"/>
      <c r="Y244" s="1316"/>
      <c r="Z244" s="1316"/>
      <c r="AA244" s="1316"/>
      <c r="AB244" s="530"/>
      <c r="AC244" s="530"/>
      <c r="AD244" s="530"/>
      <c r="AE244" s="530"/>
      <c r="AF244" s="530"/>
      <c r="AG244" s="530"/>
      <c r="AH244" s="530"/>
      <c r="AI244" s="1316"/>
    </row>
    <row r="245" ht="24.0" customHeight="1">
      <c r="A245" s="676"/>
      <c r="B245" s="530"/>
      <c r="C245" s="530"/>
      <c r="D245" s="530"/>
      <c r="E245" s="530"/>
      <c r="F245" s="530"/>
      <c r="G245" s="530"/>
      <c r="H245" s="530"/>
      <c r="I245" s="530"/>
      <c r="J245" s="530"/>
      <c r="K245" s="530"/>
      <c r="L245" s="530"/>
      <c r="M245" s="530"/>
      <c r="N245" s="530"/>
      <c r="O245" s="530"/>
      <c r="P245" s="530"/>
      <c r="Q245" s="530"/>
      <c r="R245" s="530"/>
      <c r="S245" s="530"/>
      <c r="T245" s="530"/>
      <c r="U245" s="530"/>
      <c r="V245" s="530"/>
      <c r="W245" s="530"/>
      <c r="X245" s="1316"/>
      <c r="Y245" s="1316"/>
      <c r="Z245" s="1316"/>
      <c r="AA245" s="1316"/>
      <c r="AB245" s="530"/>
      <c r="AC245" s="530"/>
      <c r="AD245" s="530"/>
      <c r="AE245" s="530"/>
      <c r="AF245" s="530"/>
      <c r="AG245" s="530"/>
      <c r="AH245" s="530"/>
      <c r="AI245" s="1316"/>
    </row>
    <row r="246" ht="24.0" customHeight="1">
      <c r="A246" s="676"/>
      <c r="B246" s="530"/>
      <c r="C246" s="530"/>
      <c r="D246" s="530"/>
      <c r="E246" s="530"/>
      <c r="F246" s="530"/>
      <c r="G246" s="530"/>
      <c r="H246" s="530"/>
      <c r="I246" s="530"/>
      <c r="J246" s="530"/>
      <c r="K246" s="530"/>
      <c r="L246" s="530"/>
      <c r="M246" s="530"/>
      <c r="N246" s="530"/>
      <c r="O246" s="530"/>
      <c r="P246" s="530"/>
      <c r="Q246" s="530"/>
      <c r="R246" s="530"/>
      <c r="S246" s="530"/>
      <c r="T246" s="530"/>
      <c r="U246" s="530"/>
      <c r="V246" s="530"/>
      <c r="W246" s="530"/>
      <c r="X246" s="1316"/>
      <c r="Y246" s="1316"/>
      <c r="Z246" s="1316"/>
      <c r="AA246" s="1316"/>
      <c r="AB246" s="530"/>
      <c r="AC246" s="530"/>
      <c r="AD246" s="530"/>
      <c r="AE246" s="530"/>
      <c r="AF246" s="530"/>
      <c r="AG246" s="530"/>
      <c r="AH246" s="530"/>
      <c r="AI246" s="1316"/>
    </row>
    <row r="247" ht="24.0" customHeight="1">
      <c r="A247" s="676"/>
      <c r="B247" s="530"/>
      <c r="C247" s="530"/>
      <c r="D247" s="530"/>
      <c r="E247" s="530"/>
      <c r="F247" s="530"/>
      <c r="G247" s="530"/>
      <c r="H247" s="530"/>
      <c r="I247" s="530"/>
      <c r="J247" s="530"/>
      <c r="K247" s="530"/>
      <c r="L247" s="530"/>
      <c r="M247" s="530"/>
      <c r="N247" s="530"/>
      <c r="O247" s="530"/>
      <c r="P247" s="530"/>
      <c r="Q247" s="530"/>
      <c r="R247" s="530"/>
      <c r="S247" s="530"/>
      <c r="T247" s="530"/>
      <c r="U247" s="530"/>
      <c r="V247" s="530"/>
      <c r="W247" s="530"/>
      <c r="X247" s="1316"/>
      <c r="Y247" s="1316"/>
      <c r="Z247" s="1316"/>
      <c r="AA247" s="1316"/>
      <c r="AB247" s="530"/>
      <c r="AC247" s="530"/>
      <c r="AD247" s="530"/>
      <c r="AE247" s="530"/>
      <c r="AF247" s="530"/>
      <c r="AG247" s="530"/>
      <c r="AH247" s="530"/>
      <c r="AI247" s="1316"/>
    </row>
    <row r="248" ht="24.0" customHeight="1">
      <c r="A248" s="676"/>
      <c r="B248" s="530"/>
      <c r="C248" s="530"/>
      <c r="D248" s="530"/>
      <c r="E248" s="530"/>
      <c r="F248" s="530"/>
      <c r="G248" s="530"/>
      <c r="H248" s="530"/>
      <c r="I248" s="530"/>
      <c r="J248" s="530"/>
      <c r="K248" s="530"/>
      <c r="L248" s="530"/>
      <c r="M248" s="530"/>
      <c r="N248" s="530"/>
      <c r="O248" s="530"/>
      <c r="P248" s="530"/>
      <c r="Q248" s="530"/>
      <c r="R248" s="530"/>
      <c r="S248" s="530"/>
      <c r="T248" s="530"/>
      <c r="U248" s="530"/>
      <c r="V248" s="530"/>
      <c r="W248" s="530"/>
      <c r="X248" s="1316"/>
      <c r="Y248" s="1316"/>
      <c r="Z248" s="1316"/>
      <c r="AA248" s="1316"/>
      <c r="AB248" s="530"/>
      <c r="AC248" s="530"/>
      <c r="AD248" s="530"/>
      <c r="AE248" s="530"/>
      <c r="AF248" s="530"/>
      <c r="AG248" s="530"/>
      <c r="AH248" s="530"/>
      <c r="AI248" s="1316"/>
    </row>
    <row r="249" ht="24.0" customHeight="1">
      <c r="A249" s="676"/>
      <c r="B249" s="530"/>
      <c r="C249" s="530"/>
      <c r="D249" s="530"/>
      <c r="E249" s="530"/>
      <c r="F249" s="530"/>
      <c r="G249" s="530"/>
      <c r="H249" s="530"/>
      <c r="I249" s="530"/>
      <c r="J249" s="530"/>
      <c r="K249" s="530"/>
      <c r="L249" s="530"/>
      <c r="M249" s="530"/>
      <c r="N249" s="530"/>
      <c r="O249" s="530"/>
      <c r="P249" s="530"/>
      <c r="Q249" s="530"/>
      <c r="R249" s="530"/>
      <c r="S249" s="530"/>
      <c r="T249" s="530"/>
      <c r="U249" s="530"/>
      <c r="V249" s="530"/>
      <c r="W249" s="530"/>
      <c r="X249" s="1316"/>
      <c r="Y249" s="1316"/>
      <c r="Z249" s="1316"/>
      <c r="AA249" s="1316"/>
      <c r="AB249" s="530"/>
      <c r="AC249" s="530"/>
      <c r="AD249" s="530"/>
      <c r="AE249" s="530"/>
      <c r="AF249" s="530"/>
      <c r="AG249" s="530"/>
      <c r="AH249" s="530"/>
      <c r="AI249" s="1316"/>
    </row>
    <row r="250" ht="24.0" customHeight="1">
      <c r="A250" s="676"/>
      <c r="B250" s="530"/>
      <c r="C250" s="530"/>
      <c r="D250" s="530"/>
      <c r="E250" s="530"/>
      <c r="F250" s="530"/>
      <c r="G250" s="530"/>
      <c r="H250" s="530"/>
      <c r="I250" s="530"/>
      <c r="J250" s="530"/>
      <c r="K250" s="530"/>
      <c r="L250" s="530"/>
      <c r="M250" s="530"/>
      <c r="N250" s="530"/>
      <c r="O250" s="530"/>
      <c r="P250" s="530"/>
      <c r="Q250" s="530"/>
      <c r="R250" s="530"/>
      <c r="S250" s="530"/>
      <c r="T250" s="530"/>
      <c r="U250" s="530"/>
      <c r="V250" s="530"/>
      <c r="W250" s="530"/>
      <c r="X250" s="1316"/>
      <c r="Y250" s="1316"/>
      <c r="Z250" s="1316"/>
      <c r="AA250" s="1316"/>
      <c r="AB250" s="530"/>
      <c r="AC250" s="530"/>
      <c r="AD250" s="530"/>
      <c r="AE250" s="530"/>
      <c r="AF250" s="530"/>
      <c r="AG250" s="530"/>
      <c r="AH250" s="530"/>
      <c r="AI250" s="1316"/>
    </row>
    <row r="251" ht="24.0" customHeight="1">
      <c r="A251" s="676"/>
      <c r="B251" s="530"/>
      <c r="C251" s="530"/>
      <c r="D251" s="530"/>
      <c r="E251" s="530"/>
      <c r="F251" s="530"/>
      <c r="G251" s="530"/>
      <c r="H251" s="530"/>
      <c r="I251" s="530"/>
      <c r="J251" s="530"/>
      <c r="K251" s="530"/>
      <c r="L251" s="530"/>
      <c r="M251" s="530"/>
      <c r="N251" s="530"/>
      <c r="O251" s="530"/>
      <c r="P251" s="530"/>
      <c r="Q251" s="530"/>
      <c r="R251" s="530"/>
      <c r="S251" s="530"/>
      <c r="T251" s="530"/>
      <c r="U251" s="530"/>
      <c r="V251" s="530"/>
      <c r="W251" s="530"/>
      <c r="X251" s="1316"/>
      <c r="Y251" s="1316"/>
      <c r="Z251" s="1316"/>
      <c r="AA251" s="1316"/>
      <c r="AB251" s="530"/>
      <c r="AC251" s="530"/>
      <c r="AD251" s="530"/>
      <c r="AE251" s="530"/>
      <c r="AF251" s="530"/>
      <c r="AG251" s="530"/>
      <c r="AH251" s="530"/>
      <c r="AI251" s="1316"/>
    </row>
    <row r="252" ht="24.0" customHeight="1">
      <c r="A252" s="676"/>
      <c r="B252" s="530"/>
      <c r="C252" s="530"/>
      <c r="D252" s="530"/>
      <c r="E252" s="530"/>
      <c r="F252" s="530"/>
      <c r="G252" s="530"/>
      <c r="H252" s="530"/>
      <c r="I252" s="530"/>
      <c r="J252" s="530"/>
      <c r="K252" s="530"/>
      <c r="L252" s="530"/>
      <c r="M252" s="530"/>
      <c r="N252" s="530"/>
      <c r="O252" s="530"/>
      <c r="P252" s="530"/>
      <c r="Q252" s="530"/>
      <c r="R252" s="530"/>
      <c r="S252" s="530"/>
      <c r="T252" s="530"/>
      <c r="U252" s="530"/>
      <c r="V252" s="530"/>
      <c r="W252" s="530"/>
      <c r="X252" s="1316"/>
      <c r="Y252" s="1316"/>
      <c r="Z252" s="1316"/>
      <c r="AA252" s="1316"/>
      <c r="AB252" s="530"/>
      <c r="AC252" s="530"/>
      <c r="AD252" s="530"/>
      <c r="AE252" s="530"/>
      <c r="AF252" s="530"/>
      <c r="AG252" s="530"/>
      <c r="AH252" s="530"/>
      <c r="AI252" s="1316"/>
    </row>
    <row r="253" ht="24.0" customHeight="1">
      <c r="A253" s="676"/>
      <c r="B253" s="530"/>
      <c r="C253" s="530"/>
      <c r="D253" s="530"/>
      <c r="E253" s="530"/>
      <c r="F253" s="530"/>
      <c r="G253" s="530"/>
      <c r="H253" s="530"/>
      <c r="I253" s="530"/>
      <c r="J253" s="530"/>
      <c r="K253" s="530"/>
      <c r="L253" s="530"/>
      <c r="M253" s="530"/>
      <c r="N253" s="530"/>
      <c r="O253" s="530"/>
      <c r="P253" s="530"/>
      <c r="Q253" s="530"/>
      <c r="R253" s="530"/>
      <c r="S253" s="530"/>
      <c r="T253" s="530"/>
      <c r="U253" s="530"/>
      <c r="V253" s="530"/>
      <c r="W253" s="530"/>
      <c r="X253" s="1316"/>
      <c r="Y253" s="1316"/>
      <c r="Z253" s="1316"/>
      <c r="AA253" s="1316"/>
      <c r="AB253" s="530"/>
      <c r="AC253" s="530"/>
      <c r="AD253" s="530"/>
      <c r="AE253" s="530"/>
      <c r="AF253" s="530"/>
      <c r="AG253" s="530"/>
      <c r="AH253" s="530"/>
      <c r="AI253" s="1316"/>
    </row>
    <row r="254" ht="24.0" customHeight="1">
      <c r="A254" s="676"/>
      <c r="B254" s="530"/>
      <c r="C254" s="530"/>
      <c r="D254" s="530"/>
      <c r="E254" s="530"/>
      <c r="F254" s="530"/>
      <c r="G254" s="530"/>
      <c r="H254" s="530"/>
      <c r="I254" s="530"/>
      <c r="J254" s="530"/>
      <c r="K254" s="530"/>
      <c r="L254" s="530"/>
      <c r="M254" s="530"/>
      <c r="N254" s="530"/>
      <c r="O254" s="530"/>
      <c r="P254" s="530"/>
      <c r="Q254" s="530"/>
      <c r="R254" s="530"/>
      <c r="S254" s="530"/>
      <c r="T254" s="530"/>
      <c r="U254" s="530"/>
      <c r="V254" s="530"/>
      <c r="W254" s="530"/>
      <c r="X254" s="1316"/>
      <c r="Y254" s="1316"/>
      <c r="Z254" s="1316"/>
      <c r="AA254" s="1316"/>
      <c r="AB254" s="530"/>
      <c r="AC254" s="530"/>
      <c r="AD254" s="530"/>
      <c r="AE254" s="530"/>
      <c r="AF254" s="530"/>
      <c r="AG254" s="530"/>
      <c r="AH254" s="530"/>
      <c r="AI254" s="1316"/>
    </row>
    <row r="255" ht="24.0" customHeight="1">
      <c r="A255" s="676"/>
      <c r="B255" s="530"/>
      <c r="C255" s="530"/>
      <c r="D255" s="530"/>
      <c r="E255" s="530"/>
      <c r="F255" s="530"/>
      <c r="G255" s="530"/>
      <c r="H255" s="530"/>
      <c r="I255" s="530"/>
      <c r="J255" s="530"/>
      <c r="K255" s="530"/>
      <c r="L255" s="530"/>
      <c r="M255" s="530"/>
      <c r="N255" s="530"/>
      <c r="O255" s="530"/>
      <c r="P255" s="530"/>
      <c r="Q255" s="530"/>
      <c r="R255" s="530"/>
      <c r="S255" s="530"/>
      <c r="T255" s="530"/>
      <c r="U255" s="530"/>
      <c r="V255" s="530"/>
      <c r="W255" s="530"/>
      <c r="X255" s="1316"/>
      <c r="Y255" s="1316"/>
      <c r="Z255" s="1316"/>
      <c r="AA255" s="1316"/>
      <c r="AB255" s="530"/>
      <c r="AC255" s="530"/>
      <c r="AD255" s="530"/>
      <c r="AE255" s="530"/>
      <c r="AF255" s="530"/>
      <c r="AG255" s="530"/>
      <c r="AH255" s="530"/>
      <c r="AI255" s="1316"/>
    </row>
    <row r="256" ht="24.0" customHeight="1">
      <c r="A256" s="676"/>
      <c r="B256" s="530"/>
      <c r="C256" s="530"/>
      <c r="D256" s="530"/>
      <c r="E256" s="530"/>
      <c r="F256" s="530"/>
      <c r="G256" s="530"/>
      <c r="H256" s="530"/>
      <c r="I256" s="530"/>
      <c r="J256" s="530"/>
      <c r="K256" s="530"/>
      <c r="L256" s="530"/>
      <c r="M256" s="530"/>
      <c r="N256" s="530"/>
      <c r="O256" s="530"/>
      <c r="P256" s="530"/>
      <c r="Q256" s="530"/>
      <c r="R256" s="530"/>
      <c r="S256" s="530"/>
      <c r="T256" s="530"/>
      <c r="U256" s="530"/>
      <c r="V256" s="530"/>
      <c r="W256" s="530"/>
      <c r="X256" s="1316"/>
      <c r="Y256" s="1316"/>
      <c r="Z256" s="1316"/>
      <c r="AA256" s="1316"/>
      <c r="AB256" s="530"/>
      <c r="AC256" s="530"/>
      <c r="AD256" s="530"/>
      <c r="AE256" s="530"/>
      <c r="AF256" s="530"/>
      <c r="AG256" s="530"/>
      <c r="AH256" s="530"/>
      <c r="AI256" s="1316"/>
    </row>
    <row r="257" ht="24.0" customHeight="1">
      <c r="A257" s="676"/>
      <c r="B257" s="530"/>
      <c r="C257" s="530"/>
      <c r="D257" s="530"/>
      <c r="E257" s="530"/>
      <c r="F257" s="530"/>
      <c r="G257" s="530"/>
      <c r="H257" s="530"/>
      <c r="I257" s="530"/>
      <c r="J257" s="530"/>
      <c r="K257" s="530"/>
      <c r="L257" s="530"/>
      <c r="M257" s="530"/>
      <c r="N257" s="530"/>
      <c r="O257" s="530"/>
      <c r="P257" s="530"/>
      <c r="Q257" s="530"/>
      <c r="R257" s="530"/>
      <c r="S257" s="530"/>
      <c r="T257" s="530"/>
      <c r="U257" s="530"/>
      <c r="V257" s="530"/>
      <c r="W257" s="530"/>
      <c r="X257" s="1316"/>
      <c r="Y257" s="1316"/>
      <c r="Z257" s="1316"/>
      <c r="AA257" s="1316"/>
      <c r="AB257" s="530"/>
      <c r="AC257" s="530"/>
      <c r="AD257" s="530"/>
      <c r="AE257" s="530"/>
      <c r="AF257" s="530"/>
      <c r="AG257" s="530"/>
      <c r="AH257" s="530"/>
      <c r="AI257" s="1316"/>
    </row>
    <row r="258" ht="24.0" customHeight="1">
      <c r="A258" s="676"/>
      <c r="B258" s="530"/>
      <c r="C258" s="530"/>
      <c r="D258" s="530"/>
      <c r="E258" s="530"/>
      <c r="F258" s="530"/>
      <c r="G258" s="530"/>
      <c r="H258" s="530"/>
      <c r="I258" s="530"/>
      <c r="J258" s="530"/>
      <c r="K258" s="530"/>
      <c r="L258" s="530"/>
      <c r="M258" s="530"/>
      <c r="N258" s="530"/>
      <c r="O258" s="530"/>
      <c r="P258" s="530"/>
      <c r="Q258" s="530"/>
      <c r="R258" s="530"/>
      <c r="S258" s="530"/>
      <c r="T258" s="530"/>
      <c r="U258" s="530"/>
      <c r="V258" s="530"/>
      <c r="W258" s="530"/>
      <c r="X258" s="1316"/>
      <c r="Y258" s="1316"/>
      <c r="Z258" s="1316"/>
      <c r="AA258" s="1316"/>
      <c r="AB258" s="530"/>
      <c r="AC258" s="530"/>
      <c r="AD258" s="530"/>
      <c r="AE258" s="530"/>
      <c r="AF258" s="530"/>
      <c r="AG258" s="530"/>
      <c r="AH258" s="530"/>
      <c r="AI258" s="1316"/>
    </row>
    <row r="259" ht="24.0" customHeight="1">
      <c r="A259" s="676"/>
      <c r="B259" s="530"/>
      <c r="C259" s="530"/>
      <c r="D259" s="530"/>
      <c r="E259" s="530"/>
      <c r="F259" s="530"/>
      <c r="G259" s="530"/>
      <c r="H259" s="530"/>
      <c r="I259" s="530"/>
      <c r="J259" s="530"/>
      <c r="K259" s="530"/>
      <c r="L259" s="530"/>
      <c r="M259" s="530"/>
      <c r="N259" s="530"/>
      <c r="O259" s="530"/>
      <c r="P259" s="530"/>
      <c r="Q259" s="530"/>
      <c r="R259" s="530"/>
      <c r="S259" s="530"/>
      <c r="T259" s="530"/>
      <c r="U259" s="530"/>
      <c r="V259" s="530"/>
      <c r="W259" s="530"/>
      <c r="X259" s="1316"/>
      <c r="Y259" s="1316"/>
      <c r="Z259" s="1316"/>
      <c r="AA259" s="1316"/>
      <c r="AB259" s="530"/>
      <c r="AC259" s="530"/>
      <c r="AD259" s="530"/>
      <c r="AE259" s="530"/>
      <c r="AF259" s="530"/>
      <c r="AG259" s="530"/>
      <c r="AH259" s="530"/>
      <c r="AI259" s="1316"/>
    </row>
    <row r="260" ht="24.0" customHeight="1">
      <c r="A260" s="676"/>
      <c r="B260" s="530"/>
      <c r="C260" s="530"/>
      <c r="D260" s="530"/>
      <c r="E260" s="530"/>
      <c r="F260" s="530"/>
      <c r="G260" s="530"/>
      <c r="H260" s="530"/>
      <c r="I260" s="530"/>
      <c r="J260" s="530"/>
      <c r="K260" s="530"/>
      <c r="L260" s="530"/>
      <c r="M260" s="530"/>
      <c r="N260" s="530"/>
      <c r="O260" s="530"/>
      <c r="P260" s="530"/>
      <c r="Q260" s="530"/>
      <c r="R260" s="530"/>
      <c r="S260" s="530"/>
      <c r="T260" s="530"/>
      <c r="U260" s="530"/>
      <c r="V260" s="530"/>
      <c r="W260" s="530"/>
      <c r="X260" s="1316"/>
      <c r="Y260" s="1316"/>
      <c r="Z260" s="1316"/>
      <c r="AA260" s="1316"/>
      <c r="AB260" s="530"/>
      <c r="AC260" s="530"/>
      <c r="AD260" s="530"/>
      <c r="AE260" s="530"/>
      <c r="AF260" s="530"/>
      <c r="AG260" s="530"/>
      <c r="AH260" s="530"/>
      <c r="AI260" s="1316"/>
    </row>
    <row r="261" ht="24.0" customHeight="1">
      <c r="A261" s="676"/>
      <c r="B261" s="530"/>
      <c r="C261" s="530"/>
      <c r="D261" s="530"/>
      <c r="E261" s="530"/>
      <c r="F261" s="530"/>
      <c r="G261" s="530"/>
      <c r="H261" s="530"/>
      <c r="I261" s="530"/>
      <c r="J261" s="530"/>
      <c r="K261" s="530"/>
      <c r="L261" s="530"/>
      <c r="M261" s="530"/>
      <c r="N261" s="530"/>
      <c r="O261" s="530"/>
      <c r="P261" s="530"/>
      <c r="Q261" s="530"/>
      <c r="R261" s="530"/>
      <c r="S261" s="530"/>
      <c r="T261" s="530"/>
      <c r="U261" s="530"/>
      <c r="V261" s="530"/>
      <c r="W261" s="530"/>
      <c r="X261" s="1316"/>
      <c r="Y261" s="1316"/>
      <c r="Z261" s="1316"/>
      <c r="AA261" s="1316"/>
      <c r="AB261" s="530"/>
      <c r="AC261" s="530"/>
      <c r="AD261" s="530"/>
      <c r="AE261" s="530"/>
      <c r="AF261" s="530"/>
      <c r="AG261" s="530"/>
      <c r="AH261" s="530"/>
      <c r="AI261" s="1316"/>
    </row>
    <row r="262" ht="24.0" customHeight="1">
      <c r="A262" s="676"/>
      <c r="B262" s="530"/>
      <c r="C262" s="530"/>
      <c r="D262" s="530"/>
      <c r="E262" s="530"/>
      <c r="F262" s="530"/>
      <c r="G262" s="530"/>
      <c r="H262" s="530"/>
      <c r="I262" s="530"/>
      <c r="J262" s="530"/>
      <c r="K262" s="530"/>
      <c r="L262" s="530"/>
      <c r="M262" s="530"/>
      <c r="N262" s="530"/>
      <c r="O262" s="530"/>
      <c r="P262" s="530"/>
      <c r="Q262" s="530"/>
      <c r="R262" s="530"/>
      <c r="S262" s="530"/>
      <c r="T262" s="530"/>
      <c r="U262" s="530"/>
      <c r="V262" s="530"/>
      <c r="W262" s="530"/>
      <c r="X262" s="1316"/>
      <c r="Y262" s="1316"/>
      <c r="Z262" s="1316"/>
      <c r="AA262" s="1316"/>
      <c r="AB262" s="530"/>
      <c r="AC262" s="530"/>
      <c r="AD262" s="530"/>
      <c r="AE262" s="530"/>
      <c r="AF262" s="530"/>
      <c r="AG262" s="530"/>
      <c r="AH262" s="530"/>
      <c r="AI262" s="1316"/>
    </row>
    <row r="263" ht="24.0" customHeight="1">
      <c r="A263" s="676"/>
      <c r="B263" s="530"/>
      <c r="C263" s="530"/>
      <c r="D263" s="530"/>
      <c r="E263" s="530"/>
      <c r="F263" s="530"/>
      <c r="G263" s="530"/>
      <c r="H263" s="530"/>
      <c r="I263" s="530"/>
      <c r="J263" s="530"/>
      <c r="K263" s="530"/>
      <c r="L263" s="530"/>
      <c r="M263" s="530"/>
      <c r="N263" s="530"/>
      <c r="O263" s="530"/>
      <c r="P263" s="530"/>
      <c r="Q263" s="530"/>
      <c r="R263" s="530"/>
      <c r="S263" s="530"/>
      <c r="T263" s="530"/>
      <c r="U263" s="530"/>
      <c r="V263" s="530"/>
      <c r="W263" s="530"/>
      <c r="X263" s="1316"/>
      <c r="Y263" s="1316"/>
      <c r="Z263" s="1316"/>
      <c r="AA263" s="1316"/>
      <c r="AB263" s="530"/>
      <c r="AC263" s="530"/>
      <c r="AD263" s="530"/>
      <c r="AE263" s="530"/>
      <c r="AF263" s="530"/>
      <c r="AG263" s="530"/>
      <c r="AH263" s="530"/>
      <c r="AI263" s="1316"/>
    </row>
    <row r="264" ht="24.0" customHeight="1">
      <c r="A264" s="676"/>
      <c r="B264" s="530"/>
      <c r="C264" s="530"/>
      <c r="D264" s="530"/>
      <c r="E264" s="530"/>
      <c r="F264" s="530"/>
      <c r="G264" s="530"/>
      <c r="H264" s="530"/>
      <c r="I264" s="530"/>
      <c r="J264" s="530"/>
      <c r="K264" s="530"/>
      <c r="L264" s="530"/>
      <c r="M264" s="530"/>
      <c r="N264" s="530"/>
      <c r="O264" s="530"/>
      <c r="P264" s="530"/>
      <c r="Q264" s="530"/>
      <c r="R264" s="530"/>
      <c r="S264" s="530"/>
      <c r="T264" s="530"/>
      <c r="U264" s="530"/>
      <c r="V264" s="530"/>
      <c r="W264" s="530"/>
      <c r="X264" s="1316"/>
      <c r="Y264" s="1316"/>
      <c r="Z264" s="1316"/>
      <c r="AA264" s="1316"/>
      <c r="AB264" s="530"/>
      <c r="AC264" s="530"/>
      <c r="AD264" s="530"/>
      <c r="AE264" s="530"/>
      <c r="AF264" s="530"/>
      <c r="AG264" s="530"/>
      <c r="AH264" s="530"/>
      <c r="AI264" s="1316"/>
    </row>
    <row r="265" ht="24.0" customHeight="1">
      <c r="A265" s="676"/>
      <c r="B265" s="530"/>
      <c r="C265" s="530"/>
      <c r="D265" s="530"/>
      <c r="E265" s="530"/>
      <c r="F265" s="530"/>
      <c r="G265" s="530"/>
      <c r="H265" s="530"/>
      <c r="I265" s="530"/>
      <c r="J265" s="530"/>
      <c r="K265" s="530"/>
      <c r="L265" s="530"/>
      <c r="M265" s="530"/>
      <c r="N265" s="530"/>
      <c r="O265" s="530"/>
      <c r="P265" s="530"/>
      <c r="Q265" s="530"/>
      <c r="R265" s="530"/>
      <c r="S265" s="530"/>
      <c r="T265" s="530"/>
      <c r="U265" s="530"/>
      <c r="V265" s="530"/>
      <c r="W265" s="530"/>
      <c r="X265" s="1316"/>
      <c r="Y265" s="1316"/>
      <c r="Z265" s="1316"/>
      <c r="AA265" s="1316"/>
      <c r="AB265" s="530"/>
      <c r="AC265" s="530"/>
      <c r="AD265" s="530"/>
      <c r="AE265" s="530"/>
      <c r="AF265" s="530"/>
      <c r="AG265" s="530"/>
      <c r="AH265" s="530"/>
      <c r="AI265" s="1316"/>
    </row>
    <row r="266" ht="24.0" customHeight="1">
      <c r="A266" s="676"/>
      <c r="B266" s="530"/>
      <c r="C266" s="530"/>
      <c r="D266" s="530"/>
      <c r="E266" s="530"/>
      <c r="F266" s="530"/>
      <c r="G266" s="530"/>
      <c r="H266" s="530"/>
      <c r="I266" s="530"/>
      <c r="J266" s="530"/>
      <c r="K266" s="530"/>
      <c r="L266" s="530"/>
      <c r="M266" s="530"/>
      <c r="N266" s="530"/>
      <c r="O266" s="530"/>
      <c r="P266" s="530"/>
      <c r="Q266" s="530"/>
      <c r="R266" s="530"/>
      <c r="S266" s="530"/>
      <c r="T266" s="530"/>
      <c r="U266" s="530"/>
      <c r="V266" s="530"/>
      <c r="W266" s="530"/>
      <c r="X266" s="1316"/>
      <c r="Y266" s="1316"/>
      <c r="Z266" s="1316"/>
      <c r="AA266" s="1316"/>
      <c r="AB266" s="530"/>
      <c r="AC266" s="530"/>
      <c r="AD266" s="530"/>
      <c r="AE266" s="530"/>
      <c r="AF266" s="530"/>
      <c r="AG266" s="530"/>
      <c r="AH266" s="530"/>
      <c r="AI266" s="1316"/>
    </row>
    <row r="267" ht="24.0" customHeight="1">
      <c r="A267" s="676"/>
      <c r="B267" s="530"/>
      <c r="C267" s="530"/>
      <c r="D267" s="530"/>
      <c r="E267" s="530"/>
      <c r="F267" s="530"/>
      <c r="G267" s="530"/>
      <c r="H267" s="530"/>
      <c r="I267" s="530"/>
      <c r="J267" s="530"/>
      <c r="K267" s="530"/>
      <c r="L267" s="530"/>
      <c r="M267" s="530"/>
      <c r="N267" s="530"/>
      <c r="O267" s="530"/>
      <c r="P267" s="530"/>
      <c r="Q267" s="530"/>
      <c r="R267" s="530"/>
      <c r="S267" s="530"/>
      <c r="T267" s="530"/>
      <c r="U267" s="530"/>
      <c r="V267" s="530"/>
      <c r="W267" s="530"/>
      <c r="X267" s="1316"/>
      <c r="Y267" s="1316"/>
      <c r="Z267" s="1316"/>
      <c r="AA267" s="1316"/>
      <c r="AB267" s="530"/>
      <c r="AC267" s="530"/>
      <c r="AD267" s="530"/>
      <c r="AE267" s="530"/>
      <c r="AF267" s="530"/>
      <c r="AG267" s="530"/>
      <c r="AH267" s="530"/>
      <c r="AI267" s="1316"/>
    </row>
    <row r="268" ht="24.0" customHeight="1">
      <c r="A268" s="676"/>
      <c r="B268" s="530"/>
      <c r="C268" s="530"/>
      <c r="D268" s="530"/>
      <c r="E268" s="530"/>
      <c r="F268" s="530"/>
      <c r="G268" s="530"/>
      <c r="H268" s="530"/>
      <c r="I268" s="530"/>
      <c r="J268" s="530"/>
      <c r="K268" s="530"/>
      <c r="L268" s="530"/>
      <c r="M268" s="530"/>
      <c r="N268" s="530"/>
      <c r="O268" s="530"/>
      <c r="P268" s="530"/>
      <c r="Q268" s="530"/>
      <c r="R268" s="530"/>
      <c r="S268" s="530"/>
      <c r="T268" s="530"/>
      <c r="U268" s="530"/>
      <c r="V268" s="530"/>
      <c r="W268" s="530"/>
      <c r="X268" s="1316"/>
      <c r="Y268" s="1316"/>
      <c r="Z268" s="1316"/>
      <c r="AA268" s="1316"/>
      <c r="AB268" s="530"/>
      <c r="AC268" s="530"/>
      <c r="AD268" s="530"/>
      <c r="AE268" s="530"/>
      <c r="AF268" s="530"/>
      <c r="AG268" s="530"/>
      <c r="AH268" s="530"/>
      <c r="AI268" s="1316"/>
    </row>
    <row r="269" ht="24.0" customHeight="1">
      <c r="A269" s="676"/>
      <c r="B269" s="530"/>
      <c r="C269" s="530"/>
      <c r="D269" s="530"/>
      <c r="E269" s="530"/>
      <c r="F269" s="530"/>
      <c r="G269" s="530"/>
      <c r="H269" s="530"/>
      <c r="I269" s="530"/>
      <c r="J269" s="530"/>
      <c r="K269" s="530"/>
      <c r="L269" s="530"/>
      <c r="M269" s="530"/>
      <c r="N269" s="530"/>
      <c r="O269" s="530"/>
      <c r="P269" s="530"/>
      <c r="Q269" s="530"/>
      <c r="R269" s="530"/>
      <c r="S269" s="530"/>
      <c r="T269" s="530"/>
      <c r="U269" s="530"/>
      <c r="V269" s="530"/>
      <c r="W269" s="530"/>
      <c r="X269" s="1316"/>
      <c r="Y269" s="1316"/>
      <c r="Z269" s="1316"/>
      <c r="AA269" s="1316"/>
      <c r="AB269" s="530"/>
      <c r="AC269" s="530"/>
      <c r="AD269" s="530"/>
      <c r="AE269" s="530"/>
      <c r="AF269" s="530"/>
      <c r="AG269" s="530"/>
      <c r="AH269" s="530"/>
      <c r="AI269" s="1316"/>
    </row>
    <row r="270" ht="24.0" customHeight="1">
      <c r="A270" s="676"/>
      <c r="B270" s="530"/>
      <c r="C270" s="530"/>
      <c r="D270" s="530"/>
      <c r="E270" s="530"/>
      <c r="F270" s="530"/>
      <c r="G270" s="530"/>
      <c r="H270" s="530"/>
      <c r="I270" s="530"/>
      <c r="J270" s="530"/>
      <c r="K270" s="530"/>
      <c r="L270" s="530"/>
      <c r="M270" s="530"/>
      <c r="N270" s="530"/>
      <c r="O270" s="530"/>
      <c r="P270" s="530"/>
      <c r="Q270" s="530"/>
      <c r="R270" s="530"/>
      <c r="S270" s="530"/>
      <c r="T270" s="530"/>
      <c r="U270" s="530"/>
      <c r="V270" s="530"/>
      <c r="W270" s="530"/>
      <c r="X270" s="1316"/>
      <c r="Y270" s="1316"/>
      <c r="Z270" s="1316"/>
      <c r="AA270" s="1316"/>
      <c r="AB270" s="530"/>
      <c r="AC270" s="530"/>
      <c r="AD270" s="530"/>
      <c r="AE270" s="530"/>
      <c r="AF270" s="530"/>
      <c r="AG270" s="530"/>
      <c r="AH270" s="530"/>
      <c r="AI270" s="1316"/>
    </row>
    <row r="271" ht="24.0" customHeight="1">
      <c r="A271" s="676"/>
      <c r="B271" s="530"/>
      <c r="C271" s="530"/>
      <c r="D271" s="530"/>
      <c r="E271" s="530"/>
      <c r="F271" s="530"/>
      <c r="G271" s="530"/>
      <c r="H271" s="530"/>
      <c r="I271" s="530"/>
      <c r="J271" s="530"/>
      <c r="K271" s="530"/>
      <c r="L271" s="530"/>
      <c r="M271" s="530"/>
      <c r="N271" s="530"/>
      <c r="O271" s="530"/>
      <c r="P271" s="530"/>
      <c r="Q271" s="530"/>
      <c r="R271" s="530"/>
      <c r="S271" s="530"/>
      <c r="T271" s="530"/>
      <c r="U271" s="530"/>
      <c r="V271" s="530"/>
      <c r="W271" s="530"/>
      <c r="X271" s="1316"/>
      <c r="Y271" s="1316"/>
      <c r="Z271" s="1316"/>
      <c r="AA271" s="1316"/>
      <c r="AB271" s="530"/>
      <c r="AC271" s="530"/>
      <c r="AD271" s="530"/>
      <c r="AE271" s="530"/>
      <c r="AF271" s="530"/>
      <c r="AG271" s="530"/>
      <c r="AH271" s="530"/>
      <c r="AI271" s="1316"/>
    </row>
    <row r="272" ht="24.0" customHeight="1">
      <c r="A272" s="676"/>
      <c r="B272" s="530"/>
      <c r="C272" s="530"/>
      <c r="D272" s="530"/>
      <c r="E272" s="530"/>
      <c r="F272" s="530"/>
      <c r="G272" s="530"/>
      <c r="H272" s="530"/>
      <c r="I272" s="530"/>
      <c r="J272" s="530"/>
      <c r="K272" s="530"/>
      <c r="L272" s="530"/>
      <c r="M272" s="530"/>
      <c r="N272" s="530"/>
      <c r="O272" s="530"/>
      <c r="P272" s="530"/>
      <c r="Q272" s="530"/>
      <c r="R272" s="530"/>
      <c r="S272" s="530"/>
      <c r="T272" s="530"/>
      <c r="U272" s="530"/>
      <c r="V272" s="530"/>
      <c r="W272" s="530"/>
      <c r="X272" s="1316"/>
      <c r="Y272" s="1316"/>
      <c r="Z272" s="1316"/>
      <c r="AA272" s="1316"/>
      <c r="AB272" s="530"/>
      <c r="AC272" s="530"/>
      <c r="AD272" s="530"/>
      <c r="AE272" s="530"/>
      <c r="AF272" s="530"/>
      <c r="AG272" s="530"/>
      <c r="AH272" s="530"/>
      <c r="AI272" s="1316"/>
    </row>
    <row r="273" ht="24.0" customHeight="1">
      <c r="A273" s="676"/>
      <c r="B273" s="530"/>
      <c r="C273" s="530"/>
      <c r="D273" s="530"/>
      <c r="E273" s="530"/>
      <c r="F273" s="530"/>
      <c r="G273" s="530"/>
      <c r="H273" s="530"/>
      <c r="I273" s="530"/>
      <c r="J273" s="530"/>
      <c r="K273" s="530"/>
      <c r="L273" s="530"/>
      <c r="M273" s="530"/>
      <c r="N273" s="530"/>
      <c r="O273" s="530"/>
      <c r="P273" s="530"/>
      <c r="Q273" s="530"/>
      <c r="R273" s="530"/>
      <c r="S273" s="530"/>
      <c r="T273" s="530"/>
      <c r="U273" s="530"/>
      <c r="V273" s="530"/>
      <c r="W273" s="530"/>
      <c r="X273" s="1316"/>
      <c r="Y273" s="1316"/>
      <c r="Z273" s="1316"/>
      <c r="AA273" s="1316"/>
      <c r="AB273" s="530"/>
      <c r="AC273" s="530"/>
      <c r="AD273" s="530"/>
      <c r="AE273" s="530"/>
      <c r="AF273" s="530"/>
      <c r="AG273" s="530"/>
      <c r="AH273" s="530"/>
      <c r="AI273" s="1316"/>
    </row>
    <row r="274" ht="24.0" customHeight="1">
      <c r="A274" s="676"/>
      <c r="B274" s="530"/>
      <c r="C274" s="530"/>
      <c r="D274" s="530"/>
      <c r="E274" s="530"/>
      <c r="F274" s="530"/>
      <c r="G274" s="530"/>
      <c r="H274" s="530"/>
      <c r="I274" s="530"/>
      <c r="J274" s="530"/>
      <c r="K274" s="530"/>
      <c r="L274" s="530"/>
      <c r="M274" s="530"/>
      <c r="N274" s="530"/>
      <c r="O274" s="530"/>
      <c r="P274" s="530"/>
      <c r="Q274" s="530"/>
      <c r="R274" s="530"/>
      <c r="S274" s="530"/>
      <c r="T274" s="530"/>
      <c r="U274" s="530"/>
      <c r="V274" s="530"/>
      <c r="W274" s="530"/>
      <c r="X274" s="1316"/>
      <c r="Y274" s="1316"/>
      <c r="Z274" s="1316"/>
      <c r="AA274" s="1316"/>
      <c r="AB274" s="530"/>
      <c r="AC274" s="530"/>
      <c r="AD274" s="530"/>
      <c r="AE274" s="530"/>
      <c r="AF274" s="530"/>
      <c r="AG274" s="530"/>
      <c r="AH274" s="530"/>
      <c r="AI274" s="1316"/>
    </row>
    <row r="275" ht="24.0" customHeight="1">
      <c r="A275" s="676"/>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1316"/>
      <c r="Y275" s="1316"/>
      <c r="Z275" s="1316"/>
      <c r="AA275" s="1316"/>
      <c r="AB275" s="530"/>
      <c r="AC275" s="530"/>
      <c r="AD275" s="530"/>
      <c r="AE275" s="530"/>
      <c r="AF275" s="530"/>
      <c r="AG275" s="530"/>
      <c r="AH275" s="530"/>
      <c r="AI275" s="1316"/>
    </row>
    <row r="276" ht="24.0" customHeight="1">
      <c r="A276" s="676"/>
      <c r="B276" s="530"/>
      <c r="C276" s="530"/>
      <c r="D276" s="530"/>
      <c r="E276" s="530"/>
      <c r="F276" s="530"/>
      <c r="G276" s="530"/>
      <c r="H276" s="530"/>
      <c r="I276" s="530"/>
      <c r="J276" s="530"/>
      <c r="K276" s="530"/>
      <c r="L276" s="530"/>
      <c r="M276" s="530"/>
      <c r="N276" s="530"/>
      <c r="O276" s="530"/>
      <c r="P276" s="530"/>
      <c r="Q276" s="530"/>
      <c r="R276" s="530"/>
      <c r="S276" s="530"/>
      <c r="T276" s="530"/>
      <c r="U276" s="530"/>
      <c r="V276" s="530"/>
      <c r="W276" s="530"/>
      <c r="X276" s="1316"/>
      <c r="Y276" s="1316"/>
      <c r="Z276" s="1316"/>
      <c r="AA276" s="1316"/>
      <c r="AB276" s="530"/>
      <c r="AC276" s="530"/>
      <c r="AD276" s="530"/>
      <c r="AE276" s="530"/>
      <c r="AF276" s="530"/>
      <c r="AG276" s="530"/>
      <c r="AH276" s="530"/>
      <c r="AI276" s="1316"/>
    </row>
    <row r="277" ht="24.0" customHeight="1">
      <c r="A277" s="676"/>
      <c r="B277" s="530"/>
      <c r="C277" s="530"/>
      <c r="D277" s="530"/>
      <c r="E277" s="530"/>
      <c r="F277" s="530"/>
      <c r="G277" s="530"/>
      <c r="H277" s="530"/>
      <c r="I277" s="530"/>
      <c r="J277" s="530"/>
      <c r="K277" s="530"/>
      <c r="L277" s="530"/>
      <c r="M277" s="530"/>
      <c r="N277" s="530"/>
      <c r="O277" s="530"/>
      <c r="P277" s="530"/>
      <c r="Q277" s="530"/>
      <c r="R277" s="530"/>
      <c r="S277" s="530"/>
      <c r="T277" s="530"/>
      <c r="U277" s="530"/>
      <c r="V277" s="530"/>
      <c r="W277" s="530"/>
      <c r="X277" s="1316"/>
      <c r="Y277" s="1316"/>
      <c r="Z277" s="1316"/>
      <c r="AA277" s="1316"/>
      <c r="AB277" s="530"/>
      <c r="AC277" s="530"/>
      <c r="AD277" s="530"/>
      <c r="AE277" s="530"/>
      <c r="AF277" s="530"/>
      <c r="AG277" s="530"/>
      <c r="AH277" s="530"/>
      <c r="AI277" s="1316"/>
    </row>
    <row r="278" ht="24.0" customHeight="1">
      <c r="A278" s="676"/>
      <c r="B278" s="530"/>
      <c r="C278" s="530"/>
      <c r="D278" s="530"/>
      <c r="E278" s="530"/>
      <c r="F278" s="530"/>
      <c r="G278" s="530"/>
      <c r="H278" s="530"/>
      <c r="I278" s="530"/>
      <c r="J278" s="530"/>
      <c r="K278" s="530"/>
      <c r="L278" s="530"/>
      <c r="M278" s="530"/>
      <c r="N278" s="530"/>
      <c r="O278" s="530"/>
      <c r="P278" s="530"/>
      <c r="Q278" s="530"/>
      <c r="R278" s="530"/>
      <c r="S278" s="530"/>
      <c r="T278" s="530"/>
      <c r="U278" s="530"/>
      <c r="V278" s="530"/>
      <c r="W278" s="530"/>
      <c r="X278" s="1316"/>
      <c r="Y278" s="1316"/>
      <c r="Z278" s="1316"/>
      <c r="AA278" s="1316"/>
      <c r="AB278" s="530"/>
      <c r="AC278" s="530"/>
      <c r="AD278" s="530"/>
      <c r="AE278" s="530"/>
      <c r="AF278" s="530"/>
      <c r="AG278" s="530"/>
      <c r="AH278" s="530"/>
      <c r="AI278" s="1316"/>
    </row>
    <row r="279" ht="24.0" customHeight="1">
      <c r="A279" s="676"/>
      <c r="B279" s="530"/>
      <c r="C279" s="530"/>
      <c r="D279" s="530"/>
      <c r="E279" s="530"/>
      <c r="F279" s="530"/>
      <c r="G279" s="530"/>
      <c r="H279" s="530"/>
      <c r="I279" s="530"/>
      <c r="J279" s="530"/>
      <c r="K279" s="530"/>
      <c r="L279" s="530"/>
      <c r="M279" s="530"/>
      <c r="N279" s="530"/>
      <c r="O279" s="530"/>
      <c r="P279" s="530"/>
      <c r="Q279" s="530"/>
      <c r="R279" s="530"/>
      <c r="S279" s="530"/>
      <c r="T279" s="530"/>
      <c r="U279" s="530"/>
      <c r="V279" s="530"/>
      <c r="W279" s="530"/>
      <c r="X279" s="1316"/>
      <c r="Y279" s="1316"/>
      <c r="Z279" s="1316"/>
      <c r="AA279" s="1316"/>
      <c r="AB279" s="530"/>
      <c r="AC279" s="530"/>
      <c r="AD279" s="530"/>
      <c r="AE279" s="530"/>
      <c r="AF279" s="530"/>
      <c r="AG279" s="530"/>
      <c r="AH279" s="530"/>
      <c r="AI279" s="1316"/>
    </row>
    <row r="280" ht="24.0" customHeight="1">
      <c r="A280" s="676"/>
      <c r="B280" s="530"/>
      <c r="C280" s="530"/>
      <c r="D280" s="530"/>
      <c r="E280" s="530"/>
      <c r="F280" s="530"/>
      <c r="G280" s="530"/>
      <c r="H280" s="530"/>
      <c r="I280" s="530"/>
      <c r="J280" s="530"/>
      <c r="K280" s="530"/>
      <c r="L280" s="530"/>
      <c r="M280" s="530"/>
      <c r="N280" s="530"/>
      <c r="O280" s="530"/>
      <c r="P280" s="530"/>
      <c r="Q280" s="530"/>
      <c r="R280" s="530"/>
      <c r="S280" s="530"/>
      <c r="T280" s="530"/>
      <c r="U280" s="530"/>
      <c r="V280" s="530"/>
      <c r="W280" s="530"/>
      <c r="X280" s="1316"/>
      <c r="Y280" s="1316"/>
      <c r="Z280" s="1316"/>
      <c r="AA280" s="1316"/>
      <c r="AB280" s="530"/>
      <c r="AC280" s="530"/>
      <c r="AD280" s="530"/>
      <c r="AE280" s="530"/>
      <c r="AF280" s="530"/>
      <c r="AG280" s="530"/>
      <c r="AH280" s="530"/>
      <c r="AI280" s="1316"/>
    </row>
    <row r="281" ht="24.0" customHeight="1">
      <c r="A281" s="676"/>
      <c r="B281" s="530"/>
      <c r="C281" s="530"/>
      <c r="D281" s="530"/>
      <c r="E281" s="530"/>
      <c r="F281" s="530"/>
      <c r="G281" s="530"/>
      <c r="H281" s="530"/>
      <c r="I281" s="530"/>
      <c r="J281" s="530"/>
      <c r="K281" s="530"/>
      <c r="L281" s="530"/>
      <c r="M281" s="530"/>
      <c r="N281" s="530"/>
      <c r="O281" s="530"/>
      <c r="P281" s="530"/>
      <c r="Q281" s="530"/>
      <c r="R281" s="530"/>
      <c r="S281" s="530"/>
      <c r="T281" s="530"/>
      <c r="U281" s="530"/>
      <c r="V281" s="530"/>
      <c r="W281" s="530"/>
      <c r="X281" s="1316"/>
      <c r="Y281" s="1316"/>
      <c r="Z281" s="1316"/>
      <c r="AA281" s="1316"/>
      <c r="AB281" s="530"/>
      <c r="AC281" s="530"/>
      <c r="AD281" s="530"/>
      <c r="AE281" s="530"/>
      <c r="AF281" s="530"/>
      <c r="AG281" s="530"/>
      <c r="AH281" s="530"/>
      <c r="AI281" s="1316"/>
    </row>
    <row r="282" ht="24.0" customHeight="1">
      <c r="A282" s="676"/>
      <c r="B282" s="530"/>
      <c r="C282" s="530"/>
      <c r="D282" s="530"/>
      <c r="E282" s="530"/>
      <c r="F282" s="530"/>
      <c r="G282" s="530"/>
      <c r="H282" s="530"/>
      <c r="I282" s="530"/>
      <c r="J282" s="530"/>
      <c r="K282" s="530"/>
      <c r="L282" s="530"/>
      <c r="M282" s="530"/>
      <c r="N282" s="530"/>
      <c r="O282" s="530"/>
      <c r="P282" s="530"/>
      <c r="Q282" s="530"/>
      <c r="R282" s="530"/>
      <c r="S282" s="530"/>
      <c r="T282" s="530"/>
      <c r="U282" s="530"/>
      <c r="V282" s="530"/>
      <c r="W282" s="530"/>
      <c r="X282" s="1316"/>
      <c r="Y282" s="1316"/>
      <c r="Z282" s="1316"/>
      <c r="AA282" s="1316"/>
      <c r="AB282" s="530"/>
      <c r="AC282" s="530"/>
      <c r="AD282" s="530"/>
      <c r="AE282" s="530"/>
      <c r="AF282" s="530"/>
      <c r="AG282" s="530"/>
      <c r="AH282" s="530"/>
      <c r="AI282" s="1316"/>
    </row>
    <row r="283" ht="24.0" customHeight="1">
      <c r="A283" s="676"/>
      <c r="B283" s="530"/>
      <c r="C283" s="530"/>
      <c r="D283" s="530"/>
      <c r="E283" s="530"/>
      <c r="F283" s="530"/>
      <c r="G283" s="530"/>
      <c r="H283" s="530"/>
      <c r="I283" s="530"/>
      <c r="J283" s="530"/>
      <c r="K283" s="530"/>
      <c r="L283" s="530"/>
      <c r="M283" s="530"/>
      <c r="N283" s="530"/>
      <c r="O283" s="530"/>
      <c r="P283" s="530"/>
      <c r="Q283" s="530"/>
      <c r="R283" s="530"/>
      <c r="S283" s="530"/>
      <c r="T283" s="530"/>
      <c r="U283" s="530"/>
      <c r="V283" s="530"/>
      <c r="W283" s="530"/>
      <c r="X283" s="1316"/>
      <c r="Y283" s="1316"/>
      <c r="Z283" s="1316"/>
      <c r="AA283" s="1316"/>
      <c r="AB283" s="530"/>
      <c r="AC283" s="530"/>
      <c r="AD283" s="530"/>
      <c r="AE283" s="530"/>
      <c r="AF283" s="530"/>
      <c r="AG283" s="530"/>
      <c r="AH283" s="530"/>
      <c r="AI283" s="1316"/>
    </row>
    <row r="284" ht="24.0" customHeight="1">
      <c r="A284" s="676"/>
      <c r="B284" s="530"/>
      <c r="C284" s="530"/>
      <c r="D284" s="530"/>
      <c r="E284" s="530"/>
      <c r="F284" s="530"/>
      <c r="G284" s="530"/>
      <c r="H284" s="530"/>
      <c r="I284" s="530"/>
      <c r="J284" s="530"/>
      <c r="K284" s="530"/>
      <c r="L284" s="530"/>
      <c r="M284" s="530"/>
      <c r="N284" s="530"/>
      <c r="O284" s="530"/>
      <c r="P284" s="530"/>
      <c r="Q284" s="530"/>
      <c r="R284" s="530"/>
      <c r="S284" s="530"/>
      <c r="T284" s="530"/>
      <c r="U284" s="530"/>
      <c r="V284" s="530"/>
      <c r="W284" s="530"/>
      <c r="X284" s="1316"/>
      <c r="Y284" s="1316"/>
      <c r="Z284" s="1316"/>
      <c r="AA284" s="1316"/>
      <c r="AB284" s="530"/>
      <c r="AC284" s="530"/>
      <c r="AD284" s="530"/>
      <c r="AE284" s="530"/>
      <c r="AF284" s="530"/>
      <c r="AG284" s="530"/>
      <c r="AH284" s="530"/>
      <c r="AI284" s="1316"/>
    </row>
    <row r="285" ht="24.0" customHeight="1">
      <c r="A285" s="676"/>
      <c r="B285" s="530"/>
      <c r="C285" s="530"/>
      <c r="D285" s="530"/>
      <c r="E285" s="530"/>
      <c r="F285" s="530"/>
      <c r="G285" s="530"/>
      <c r="H285" s="530"/>
      <c r="I285" s="530"/>
      <c r="J285" s="530"/>
      <c r="K285" s="530"/>
      <c r="L285" s="530"/>
      <c r="M285" s="530"/>
      <c r="N285" s="530"/>
      <c r="O285" s="530"/>
      <c r="P285" s="530"/>
      <c r="Q285" s="530"/>
      <c r="R285" s="530"/>
      <c r="S285" s="530"/>
      <c r="T285" s="530"/>
      <c r="U285" s="530"/>
      <c r="V285" s="530"/>
      <c r="W285" s="530"/>
      <c r="X285" s="1316"/>
      <c r="Y285" s="1316"/>
      <c r="Z285" s="1316"/>
      <c r="AA285" s="1316"/>
      <c r="AB285" s="530"/>
      <c r="AC285" s="530"/>
      <c r="AD285" s="530"/>
      <c r="AE285" s="530"/>
      <c r="AF285" s="530"/>
      <c r="AG285" s="530"/>
      <c r="AH285" s="530"/>
      <c r="AI285" s="1316"/>
    </row>
    <row r="286" ht="24.0" customHeight="1">
      <c r="A286" s="676"/>
      <c r="B286" s="530"/>
      <c r="C286" s="530"/>
      <c r="D286" s="530"/>
      <c r="E286" s="530"/>
      <c r="F286" s="530"/>
      <c r="G286" s="530"/>
      <c r="H286" s="530"/>
      <c r="I286" s="530"/>
      <c r="J286" s="530"/>
      <c r="K286" s="530"/>
      <c r="L286" s="530"/>
      <c r="M286" s="530"/>
      <c r="N286" s="530"/>
      <c r="O286" s="530"/>
      <c r="P286" s="530"/>
      <c r="Q286" s="530"/>
      <c r="R286" s="530"/>
      <c r="S286" s="530"/>
      <c r="T286" s="530"/>
      <c r="U286" s="530"/>
      <c r="V286" s="530"/>
      <c r="W286" s="530"/>
      <c r="X286" s="1316"/>
      <c r="Y286" s="1316"/>
      <c r="Z286" s="1316"/>
      <c r="AA286" s="1316"/>
      <c r="AB286" s="530"/>
      <c r="AC286" s="530"/>
      <c r="AD286" s="530"/>
      <c r="AE286" s="530"/>
      <c r="AF286" s="530"/>
      <c r="AG286" s="530"/>
      <c r="AH286" s="530"/>
      <c r="AI286" s="1316"/>
    </row>
    <row r="287" ht="24.0" customHeight="1">
      <c r="A287" s="676"/>
      <c r="B287" s="530"/>
      <c r="C287" s="530"/>
      <c r="D287" s="530"/>
      <c r="E287" s="530"/>
      <c r="F287" s="530"/>
      <c r="G287" s="530"/>
      <c r="H287" s="530"/>
      <c r="I287" s="530"/>
      <c r="J287" s="530"/>
      <c r="K287" s="530"/>
      <c r="L287" s="530"/>
      <c r="M287" s="530"/>
      <c r="N287" s="530"/>
      <c r="O287" s="530"/>
      <c r="P287" s="530"/>
      <c r="Q287" s="530"/>
      <c r="R287" s="530"/>
      <c r="S287" s="530"/>
      <c r="T287" s="530"/>
      <c r="U287" s="530"/>
      <c r="V287" s="530"/>
      <c r="W287" s="530"/>
      <c r="X287" s="1316"/>
      <c r="Y287" s="1316"/>
      <c r="Z287" s="1316"/>
      <c r="AA287" s="1316"/>
      <c r="AB287" s="530"/>
      <c r="AC287" s="530"/>
      <c r="AD287" s="530"/>
      <c r="AE287" s="530"/>
      <c r="AF287" s="530"/>
      <c r="AG287" s="530"/>
      <c r="AH287" s="530"/>
      <c r="AI287" s="1316"/>
    </row>
    <row r="288" ht="24.0" customHeight="1">
      <c r="A288" s="676"/>
      <c r="B288" s="530"/>
      <c r="C288" s="530"/>
      <c r="D288" s="530"/>
      <c r="E288" s="530"/>
      <c r="F288" s="530"/>
      <c r="G288" s="530"/>
      <c r="H288" s="530"/>
      <c r="I288" s="530"/>
      <c r="J288" s="530"/>
      <c r="K288" s="530"/>
      <c r="L288" s="530"/>
      <c r="M288" s="530"/>
      <c r="N288" s="530"/>
      <c r="O288" s="530"/>
      <c r="P288" s="530"/>
      <c r="Q288" s="530"/>
      <c r="R288" s="530"/>
      <c r="S288" s="530"/>
      <c r="T288" s="530"/>
      <c r="U288" s="530"/>
      <c r="V288" s="530"/>
      <c r="W288" s="530"/>
      <c r="X288" s="1316"/>
      <c r="Y288" s="1316"/>
      <c r="Z288" s="1316"/>
      <c r="AA288" s="1316"/>
      <c r="AB288" s="530"/>
      <c r="AC288" s="530"/>
      <c r="AD288" s="530"/>
      <c r="AE288" s="530"/>
      <c r="AF288" s="530"/>
      <c r="AG288" s="530"/>
      <c r="AH288" s="530"/>
      <c r="AI288" s="1316"/>
    </row>
    <row r="289" ht="24.0" customHeight="1">
      <c r="A289" s="676"/>
      <c r="B289" s="530"/>
      <c r="C289" s="530"/>
      <c r="D289" s="530"/>
      <c r="E289" s="530"/>
      <c r="F289" s="530"/>
      <c r="G289" s="530"/>
      <c r="H289" s="530"/>
      <c r="I289" s="530"/>
      <c r="J289" s="530"/>
      <c r="K289" s="530"/>
      <c r="L289" s="530"/>
      <c r="M289" s="530"/>
      <c r="N289" s="530"/>
      <c r="O289" s="530"/>
      <c r="P289" s="530"/>
      <c r="Q289" s="530"/>
      <c r="R289" s="530"/>
      <c r="S289" s="530"/>
      <c r="T289" s="530"/>
      <c r="U289" s="530"/>
      <c r="V289" s="530"/>
      <c r="W289" s="530"/>
      <c r="X289" s="1316"/>
      <c r="Y289" s="1316"/>
      <c r="Z289" s="1316"/>
      <c r="AA289" s="1316"/>
      <c r="AB289" s="530"/>
      <c r="AC289" s="530"/>
      <c r="AD289" s="530"/>
      <c r="AE289" s="530"/>
      <c r="AF289" s="530"/>
      <c r="AG289" s="530"/>
      <c r="AH289" s="530"/>
      <c r="AI289" s="1316"/>
    </row>
    <row r="290" ht="24.0" customHeight="1">
      <c r="A290" s="676"/>
      <c r="B290" s="530"/>
      <c r="C290" s="530"/>
      <c r="D290" s="530"/>
      <c r="E290" s="530"/>
      <c r="F290" s="530"/>
      <c r="G290" s="530"/>
      <c r="H290" s="530"/>
      <c r="I290" s="530"/>
      <c r="J290" s="530"/>
      <c r="K290" s="530"/>
      <c r="L290" s="530"/>
      <c r="M290" s="530"/>
      <c r="N290" s="530"/>
      <c r="O290" s="530"/>
      <c r="P290" s="530"/>
      <c r="Q290" s="530"/>
      <c r="R290" s="530"/>
      <c r="S290" s="530"/>
      <c r="T290" s="530"/>
      <c r="U290" s="530"/>
      <c r="V290" s="530"/>
      <c r="W290" s="530"/>
      <c r="X290" s="1316"/>
      <c r="Y290" s="1316"/>
      <c r="Z290" s="1316"/>
      <c r="AA290" s="1316"/>
      <c r="AB290" s="530"/>
      <c r="AC290" s="530"/>
      <c r="AD290" s="530"/>
      <c r="AE290" s="530"/>
      <c r="AF290" s="530"/>
      <c r="AG290" s="530"/>
      <c r="AH290" s="530"/>
      <c r="AI290" s="1316"/>
    </row>
    <row r="291" ht="24.0" customHeight="1">
      <c r="A291" s="676"/>
      <c r="B291" s="530"/>
      <c r="C291" s="530"/>
      <c r="D291" s="530"/>
      <c r="E291" s="530"/>
      <c r="F291" s="530"/>
      <c r="G291" s="530"/>
      <c r="H291" s="530"/>
      <c r="I291" s="530"/>
      <c r="J291" s="530"/>
      <c r="K291" s="530"/>
      <c r="L291" s="530"/>
      <c r="M291" s="530"/>
      <c r="N291" s="530"/>
      <c r="O291" s="530"/>
      <c r="P291" s="530"/>
      <c r="Q291" s="530"/>
      <c r="R291" s="530"/>
      <c r="S291" s="530"/>
      <c r="T291" s="530"/>
      <c r="U291" s="530"/>
      <c r="V291" s="530"/>
      <c r="W291" s="530"/>
      <c r="X291" s="1316"/>
      <c r="Y291" s="1316"/>
      <c r="Z291" s="1316"/>
      <c r="AA291" s="1316"/>
      <c r="AB291" s="530"/>
      <c r="AC291" s="530"/>
      <c r="AD291" s="530"/>
      <c r="AE291" s="530"/>
      <c r="AF291" s="530"/>
      <c r="AG291" s="530"/>
      <c r="AH291" s="530"/>
      <c r="AI291" s="1316"/>
    </row>
    <row r="292" ht="24.0" customHeight="1">
      <c r="A292" s="676"/>
      <c r="B292" s="530"/>
      <c r="C292" s="530"/>
      <c r="D292" s="530"/>
      <c r="E292" s="530"/>
      <c r="F292" s="530"/>
      <c r="G292" s="530"/>
      <c r="H292" s="530"/>
      <c r="I292" s="530"/>
      <c r="J292" s="530"/>
      <c r="K292" s="530"/>
      <c r="L292" s="530"/>
      <c r="M292" s="530"/>
      <c r="N292" s="530"/>
      <c r="O292" s="530"/>
      <c r="P292" s="530"/>
      <c r="Q292" s="530"/>
      <c r="R292" s="530"/>
      <c r="S292" s="530"/>
      <c r="T292" s="530"/>
      <c r="U292" s="530"/>
      <c r="V292" s="530"/>
      <c r="W292" s="530"/>
      <c r="X292" s="1316"/>
      <c r="Y292" s="1316"/>
      <c r="Z292" s="1316"/>
      <c r="AA292" s="1316"/>
      <c r="AB292" s="530"/>
      <c r="AC292" s="530"/>
      <c r="AD292" s="530"/>
      <c r="AE292" s="530"/>
      <c r="AF292" s="530"/>
      <c r="AG292" s="530"/>
      <c r="AH292" s="530"/>
      <c r="AI292" s="1316"/>
    </row>
    <row r="293" ht="24.0" customHeight="1">
      <c r="A293" s="676"/>
      <c r="B293" s="530"/>
      <c r="C293" s="530"/>
      <c r="D293" s="530"/>
      <c r="E293" s="530"/>
      <c r="F293" s="530"/>
      <c r="G293" s="530"/>
      <c r="H293" s="530"/>
      <c r="I293" s="530"/>
      <c r="J293" s="530"/>
      <c r="K293" s="530"/>
      <c r="L293" s="530"/>
      <c r="M293" s="530"/>
      <c r="N293" s="530"/>
      <c r="O293" s="530"/>
      <c r="P293" s="530"/>
      <c r="Q293" s="530"/>
      <c r="R293" s="530"/>
      <c r="S293" s="530"/>
      <c r="T293" s="530"/>
      <c r="U293" s="530"/>
      <c r="V293" s="530"/>
      <c r="W293" s="530"/>
      <c r="X293" s="1316"/>
      <c r="Y293" s="1316"/>
      <c r="Z293" s="1316"/>
      <c r="AA293" s="1316"/>
      <c r="AB293" s="530"/>
      <c r="AC293" s="530"/>
      <c r="AD293" s="530"/>
      <c r="AE293" s="530"/>
      <c r="AF293" s="530"/>
      <c r="AG293" s="530"/>
      <c r="AH293" s="530"/>
      <c r="AI293" s="1316"/>
    </row>
    <row r="294" ht="24.0" customHeight="1">
      <c r="A294" s="676"/>
      <c r="B294" s="530"/>
      <c r="C294" s="530"/>
      <c r="D294" s="530"/>
      <c r="E294" s="530"/>
      <c r="F294" s="530"/>
      <c r="G294" s="530"/>
      <c r="H294" s="530"/>
      <c r="I294" s="530"/>
      <c r="J294" s="530"/>
      <c r="K294" s="530"/>
      <c r="L294" s="530"/>
      <c r="M294" s="530"/>
      <c r="N294" s="530"/>
      <c r="O294" s="530"/>
      <c r="P294" s="530"/>
      <c r="Q294" s="530"/>
      <c r="R294" s="530"/>
      <c r="S294" s="530"/>
      <c r="T294" s="530"/>
      <c r="U294" s="530"/>
      <c r="V294" s="530"/>
      <c r="W294" s="530"/>
      <c r="X294" s="1316"/>
      <c r="Y294" s="1316"/>
      <c r="Z294" s="1316"/>
      <c r="AA294" s="1316"/>
      <c r="AB294" s="530"/>
      <c r="AC294" s="530"/>
      <c r="AD294" s="530"/>
      <c r="AE294" s="530"/>
      <c r="AF294" s="530"/>
      <c r="AG294" s="530"/>
      <c r="AH294" s="530"/>
      <c r="AI294" s="1316"/>
    </row>
    <row r="295" ht="24.0" customHeight="1">
      <c r="A295" s="676"/>
      <c r="B295" s="530"/>
      <c r="C295" s="530"/>
      <c r="D295" s="530"/>
      <c r="E295" s="530"/>
      <c r="F295" s="530"/>
      <c r="G295" s="530"/>
      <c r="H295" s="530"/>
      <c r="I295" s="530"/>
      <c r="J295" s="530"/>
      <c r="K295" s="530"/>
      <c r="L295" s="530"/>
      <c r="M295" s="530"/>
      <c r="N295" s="530"/>
      <c r="O295" s="530"/>
      <c r="P295" s="530"/>
      <c r="Q295" s="530"/>
      <c r="R295" s="530"/>
      <c r="S295" s="530"/>
      <c r="T295" s="530"/>
      <c r="U295" s="530"/>
      <c r="V295" s="530"/>
      <c r="W295" s="530"/>
      <c r="X295" s="1316"/>
      <c r="Y295" s="1316"/>
      <c r="Z295" s="1316"/>
      <c r="AA295" s="1316"/>
      <c r="AB295" s="530"/>
      <c r="AC295" s="530"/>
      <c r="AD295" s="530"/>
      <c r="AE295" s="530"/>
      <c r="AF295" s="530"/>
      <c r="AG295" s="530"/>
      <c r="AH295" s="530"/>
      <c r="AI295" s="1316"/>
    </row>
    <row r="296" ht="24.0" customHeight="1">
      <c r="A296" s="676"/>
      <c r="B296" s="530"/>
      <c r="C296" s="530"/>
      <c r="D296" s="530"/>
      <c r="E296" s="530"/>
      <c r="F296" s="530"/>
      <c r="G296" s="530"/>
      <c r="H296" s="530"/>
      <c r="I296" s="530"/>
      <c r="J296" s="530"/>
      <c r="K296" s="530"/>
      <c r="L296" s="530"/>
      <c r="M296" s="530"/>
      <c r="N296" s="530"/>
      <c r="O296" s="530"/>
      <c r="P296" s="530"/>
      <c r="Q296" s="530"/>
      <c r="R296" s="530"/>
      <c r="S296" s="530"/>
      <c r="T296" s="530"/>
      <c r="U296" s="530"/>
      <c r="V296" s="530"/>
      <c r="W296" s="530"/>
      <c r="X296" s="1316"/>
      <c r="Y296" s="1316"/>
      <c r="Z296" s="1316"/>
      <c r="AA296" s="1316"/>
      <c r="AB296" s="530"/>
      <c r="AC296" s="530"/>
      <c r="AD296" s="530"/>
      <c r="AE296" s="530"/>
      <c r="AF296" s="530"/>
      <c r="AG296" s="530"/>
      <c r="AH296" s="530"/>
      <c r="AI296" s="1316"/>
    </row>
    <row r="297" ht="24.0" customHeight="1">
      <c r="A297" s="676"/>
      <c r="B297" s="530"/>
      <c r="C297" s="530"/>
      <c r="D297" s="530"/>
      <c r="E297" s="530"/>
      <c r="F297" s="530"/>
      <c r="G297" s="530"/>
      <c r="H297" s="530"/>
      <c r="I297" s="530"/>
      <c r="J297" s="530"/>
      <c r="K297" s="530"/>
      <c r="L297" s="530"/>
      <c r="M297" s="530"/>
      <c r="N297" s="530"/>
      <c r="O297" s="530"/>
      <c r="P297" s="530"/>
      <c r="Q297" s="530"/>
      <c r="R297" s="530"/>
      <c r="S297" s="530"/>
      <c r="T297" s="530"/>
      <c r="U297" s="530"/>
      <c r="V297" s="530"/>
      <c r="W297" s="530"/>
      <c r="X297" s="1316"/>
      <c r="Y297" s="1316"/>
      <c r="Z297" s="1316"/>
      <c r="AA297" s="1316"/>
      <c r="AB297" s="530"/>
      <c r="AC297" s="530"/>
      <c r="AD297" s="530"/>
      <c r="AE297" s="530"/>
      <c r="AF297" s="530"/>
      <c r="AG297" s="530"/>
      <c r="AH297" s="530"/>
      <c r="AI297" s="1316"/>
    </row>
    <row r="298" ht="24.0" customHeight="1">
      <c r="A298" s="676"/>
      <c r="B298" s="530"/>
      <c r="C298" s="530"/>
      <c r="D298" s="530"/>
      <c r="E298" s="530"/>
      <c r="F298" s="530"/>
      <c r="G298" s="530"/>
      <c r="H298" s="530"/>
      <c r="I298" s="530"/>
      <c r="J298" s="530"/>
      <c r="K298" s="530"/>
      <c r="L298" s="530"/>
      <c r="M298" s="530"/>
      <c r="N298" s="530"/>
      <c r="O298" s="530"/>
      <c r="P298" s="530"/>
      <c r="Q298" s="530"/>
      <c r="R298" s="530"/>
      <c r="S298" s="530"/>
      <c r="T298" s="530"/>
      <c r="U298" s="530"/>
      <c r="V298" s="530"/>
      <c r="W298" s="530"/>
      <c r="X298" s="1316"/>
      <c r="Y298" s="1316"/>
      <c r="Z298" s="1316"/>
      <c r="AA298" s="1316"/>
      <c r="AB298" s="530"/>
      <c r="AC298" s="530"/>
      <c r="AD298" s="530"/>
      <c r="AE298" s="530"/>
      <c r="AF298" s="530"/>
      <c r="AG298" s="530"/>
      <c r="AH298" s="530"/>
      <c r="AI298" s="1316"/>
    </row>
    <row r="299" ht="24.0" customHeight="1">
      <c r="A299" s="676"/>
      <c r="B299" s="530"/>
      <c r="C299" s="530"/>
      <c r="D299" s="530"/>
      <c r="E299" s="530"/>
      <c r="F299" s="530"/>
      <c r="G299" s="530"/>
      <c r="H299" s="530"/>
      <c r="I299" s="530"/>
      <c r="J299" s="530"/>
      <c r="K299" s="530"/>
      <c r="L299" s="530"/>
      <c r="M299" s="530"/>
      <c r="N299" s="530"/>
      <c r="O299" s="530"/>
      <c r="P299" s="530"/>
      <c r="Q299" s="530"/>
      <c r="R299" s="530"/>
      <c r="S299" s="530"/>
      <c r="T299" s="530"/>
      <c r="U299" s="530"/>
      <c r="V299" s="530"/>
      <c r="W299" s="530"/>
      <c r="X299" s="1316"/>
      <c r="Y299" s="1316"/>
      <c r="Z299" s="1316"/>
      <c r="AA299" s="1316"/>
      <c r="AB299" s="530"/>
      <c r="AC299" s="530"/>
      <c r="AD299" s="530"/>
      <c r="AE299" s="530"/>
      <c r="AF299" s="530"/>
      <c r="AG299" s="530"/>
      <c r="AH299" s="530"/>
      <c r="AI299" s="1316"/>
    </row>
    <row r="300" ht="24.0" customHeight="1">
      <c r="A300" s="676"/>
      <c r="B300" s="530"/>
      <c r="C300" s="530"/>
      <c r="D300" s="530"/>
      <c r="E300" s="530"/>
      <c r="F300" s="530"/>
      <c r="G300" s="530"/>
      <c r="H300" s="530"/>
      <c r="I300" s="530"/>
      <c r="J300" s="530"/>
      <c r="K300" s="530"/>
      <c r="L300" s="530"/>
      <c r="M300" s="530"/>
      <c r="N300" s="530"/>
      <c r="O300" s="530"/>
      <c r="P300" s="530"/>
      <c r="Q300" s="530"/>
      <c r="R300" s="530"/>
      <c r="S300" s="530"/>
      <c r="T300" s="530"/>
      <c r="U300" s="530"/>
      <c r="V300" s="530"/>
      <c r="W300" s="530"/>
      <c r="X300" s="1316"/>
      <c r="Y300" s="1316"/>
      <c r="Z300" s="1316"/>
      <c r="AA300" s="1316"/>
      <c r="AB300" s="530"/>
      <c r="AC300" s="530"/>
      <c r="AD300" s="530"/>
      <c r="AE300" s="530"/>
      <c r="AF300" s="530"/>
      <c r="AG300" s="530"/>
      <c r="AH300" s="530"/>
      <c r="AI300" s="1316"/>
    </row>
    <row r="301" ht="24.0" customHeight="1">
      <c r="A301" s="676"/>
      <c r="B301" s="530"/>
      <c r="C301" s="530"/>
      <c r="D301" s="530"/>
      <c r="E301" s="530"/>
      <c r="F301" s="530"/>
      <c r="G301" s="530"/>
      <c r="H301" s="530"/>
      <c r="I301" s="530"/>
      <c r="J301" s="530"/>
      <c r="K301" s="530"/>
      <c r="L301" s="530"/>
      <c r="M301" s="530"/>
      <c r="N301" s="530"/>
      <c r="O301" s="530"/>
      <c r="P301" s="530"/>
      <c r="Q301" s="530"/>
      <c r="R301" s="530"/>
      <c r="S301" s="530"/>
      <c r="T301" s="530"/>
      <c r="U301" s="530"/>
      <c r="V301" s="530"/>
      <c r="W301" s="530"/>
      <c r="X301" s="1316"/>
      <c r="Y301" s="1316"/>
      <c r="Z301" s="1316"/>
      <c r="AA301" s="1316"/>
      <c r="AB301" s="530"/>
      <c r="AC301" s="530"/>
      <c r="AD301" s="530"/>
      <c r="AE301" s="530"/>
      <c r="AF301" s="530"/>
      <c r="AG301" s="530"/>
      <c r="AH301" s="530"/>
      <c r="AI301" s="1316"/>
    </row>
    <row r="302" ht="24.0" customHeight="1">
      <c r="A302" s="676"/>
      <c r="B302" s="530"/>
      <c r="C302" s="530"/>
      <c r="D302" s="530"/>
      <c r="E302" s="530"/>
      <c r="F302" s="530"/>
      <c r="G302" s="530"/>
      <c r="H302" s="530"/>
      <c r="I302" s="530"/>
      <c r="J302" s="530"/>
      <c r="K302" s="530"/>
      <c r="L302" s="530"/>
      <c r="M302" s="530"/>
      <c r="N302" s="530"/>
      <c r="O302" s="530"/>
      <c r="P302" s="530"/>
      <c r="Q302" s="530"/>
      <c r="R302" s="530"/>
      <c r="S302" s="530"/>
      <c r="T302" s="530"/>
      <c r="U302" s="530"/>
      <c r="V302" s="530"/>
      <c r="W302" s="530"/>
      <c r="X302" s="1316"/>
      <c r="Y302" s="1316"/>
      <c r="Z302" s="1316"/>
      <c r="AA302" s="1316"/>
      <c r="AB302" s="530"/>
      <c r="AC302" s="530"/>
      <c r="AD302" s="530"/>
      <c r="AE302" s="530"/>
      <c r="AF302" s="530"/>
      <c r="AG302" s="530"/>
      <c r="AH302" s="530"/>
      <c r="AI302" s="1316"/>
    </row>
    <row r="303" ht="24.0" customHeight="1">
      <c r="A303" s="676"/>
      <c r="B303" s="530"/>
      <c r="C303" s="530"/>
      <c r="D303" s="530"/>
      <c r="E303" s="530"/>
      <c r="F303" s="530"/>
      <c r="G303" s="530"/>
      <c r="H303" s="530"/>
      <c r="I303" s="530"/>
      <c r="J303" s="530"/>
      <c r="K303" s="530"/>
      <c r="L303" s="530"/>
      <c r="M303" s="530"/>
      <c r="N303" s="530"/>
      <c r="O303" s="530"/>
      <c r="P303" s="530"/>
      <c r="Q303" s="530"/>
      <c r="R303" s="530"/>
      <c r="S303" s="530"/>
      <c r="T303" s="530"/>
      <c r="U303" s="530"/>
      <c r="V303" s="530"/>
      <c r="W303" s="530"/>
      <c r="X303" s="1316"/>
      <c r="Y303" s="1316"/>
      <c r="Z303" s="1316"/>
      <c r="AA303" s="1316"/>
      <c r="AB303" s="530"/>
      <c r="AC303" s="530"/>
      <c r="AD303" s="530"/>
      <c r="AE303" s="530"/>
      <c r="AF303" s="530"/>
      <c r="AG303" s="530"/>
      <c r="AH303" s="530"/>
      <c r="AI303" s="1316"/>
    </row>
    <row r="304" ht="24.0" customHeight="1">
      <c r="A304" s="676"/>
      <c r="B304" s="530"/>
      <c r="C304" s="530"/>
      <c r="D304" s="530"/>
      <c r="E304" s="530"/>
      <c r="F304" s="530"/>
      <c r="G304" s="530"/>
      <c r="H304" s="530"/>
      <c r="I304" s="530"/>
      <c r="J304" s="530"/>
      <c r="K304" s="530"/>
      <c r="L304" s="530"/>
      <c r="M304" s="530"/>
      <c r="N304" s="530"/>
      <c r="O304" s="530"/>
      <c r="P304" s="530"/>
      <c r="Q304" s="530"/>
      <c r="R304" s="530"/>
      <c r="S304" s="530"/>
      <c r="T304" s="530"/>
      <c r="U304" s="530"/>
      <c r="V304" s="530"/>
      <c r="W304" s="530"/>
      <c r="X304" s="1316"/>
      <c r="Y304" s="1316"/>
      <c r="Z304" s="1316"/>
      <c r="AA304" s="1316"/>
      <c r="AB304" s="530"/>
      <c r="AC304" s="530"/>
      <c r="AD304" s="530"/>
      <c r="AE304" s="530"/>
      <c r="AF304" s="530"/>
      <c r="AG304" s="530"/>
      <c r="AH304" s="530"/>
      <c r="AI304" s="1316"/>
    </row>
    <row r="305" ht="24.0" customHeight="1">
      <c r="A305" s="676"/>
      <c r="B305" s="530"/>
      <c r="C305" s="530"/>
      <c r="D305" s="530"/>
      <c r="E305" s="530"/>
      <c r="F305" s="530"/>
      <c r="G305" s="530"/>
      <c r="H305" s="530"/>
      <c r="I305" s="530"/>
      <c r="J305" s="530"/>
      <c r="K305" s="530"/>
      <c r="L305" s="530"/>
      <c r="M305" s="530"/>
      <c r="N305" s="530"/>
      <c r="O305" s="530"/>
      <c r="P305" s="530"/>
      <c r="Q305" s="530"/>
      <c r="R305" s="530"/>
      <c r="S305" s="530"/>
      <c r="T305" s="530"/>
      <c r="U305" s="530"/>
      <c r="V305" s="530"/>
      <c r="W305" s="530"/>
      <c r="X305" s="1316"/>
      <c r="Y305" s="1316"/>
      <c r="Z305" s="1316"/>
      <c r="AA305" s="1316"/>
      <c r="AB305" s="530"/>
      <c r="AC305" s="530"/>
      <c r="AD305" s="530"/>
      <c r="AE305" s="530"/>
      <c r="AF305" s="530"/>
      <c r="AG305" s="530"/>
      <c r="AH305" s="530"/>
      <c r="AI305" s="1316"/>
    </row>
    <row r="306" ht="24.0" customHeight="1">
      <c r="A306" s="676"/>
      <c r="B306" s="530"/>
      <c r="C306" s="530"/>
      <c r="D306" s="530"/>
      <c r="E306" s="530"/>
      <c r="F306" s="530"/>
      <c r="G306" s="530"/>
      <c r="H306" s="530"/>
      <c r="I306" s="530"/>
      <c r="J306" s="530"/>
      <c r="K306" s="530"/>
      <c r="L306" s="530"/>
      <c r="M306" s="530"/>
      <c r="N306" s="530"/>
      <c r="O306" s="530"/>
      <c r="P306" s="530"/>
      <c r="Q306" s="530"/>
      <c r="R306" s="530"/>
      <c r="S306" s="530"/>
      <c r="T306" s="530"/>
      <c r="U306" s="530"/>
      <c r="V306" s="530"/>
      <c r="W306" s="530"/>
      <c r="X306" s="1316"/>
      <c r="Y306" s="1316"/>
      <c r="Z306" s="1316"/>
      <c r="AA306" s="1316"/>
      <c r="AB306" s="530"/>
      <c r="AC306" s="530"/>
      <c r="AD306" s="530"/>
      <c r="AE306" s="530"/>
      <c r="AF306" s="530"/>
      <c r="AG306" s="530"/>
      <c r="AH306" s="530"/>
      <c r="AI306" s="1316"/>
    </row>
    <row r="307" ht="24.0" customHeight="1">
      <c r="A307" s="676"/>
      <c r="B307" s="530"/>
      <c r="C307" s="530"/>
      <c r="D307" s="530"/>
      <c r="E307" s="530"/>
      <c r="F307" s="530"/>
      <c r="G307" s="530"/>
      <c r="H307" s="530"/>
      <c r="I307" s="530"/>
      <c r="J307" s="530"/>
      <c r="K307" s="530"/>
      <c r="L307" s="530"/>
      <c r="M307" s="530"/>
      <c r="N307" s="530"/>
      <c r="O307" s="530"/>
      <c r="P307" s="530"/>
      <c r="Q307" s="530"/>
      <c r="R307" s="530"/>
      <c r="S307" s="530"/>
      <c r="T307" s="530"/>
      <c r="U307" s="530"/>
      <c r="V307" s="530"/>
      <c r="W307" s="530"/>
      <c r="X307" s="1316"/>
      <c r="Y307" s="1316"/>
      <c r="Z307" s="1316"/>
      <c r="AA307" s="1316"/>
      <c r="AB307" s="530"/>
      <c r="AC307" s="530"/>
      <c r="AD307" s="530"/>
      <c r="AE307" s="530"/>
      <c r="AF307" s="530"/>
      <c r="AG307" s="530"/>
      <c r="AH307" s="530"/>
      <c r="AI307" s="1316"/>
    </row>
    <row r="308" ht="24.0" customHeight="1">
      <c r="A308" s="676"/>
      <c r="B308" s="530"/>
      <c r="C308" s="530"/>
      <c r="D308" s="530"/>
      <c r="E308" s="530"/>
      <c r="F308" s="530"/>
      <c r="G308" s="530"/>
      <c r="H308" s="530"/>
      <c r="I308" s="530"/>
      <c r="J308" s="530"/>
      <c r="K308" s="530"/>
      <c r="L308" s="530"/>
      <c r="M308" s="530"/>
      <c r="N308" s="530"/>
      <c r="O308" s="530"/>
      <c r="P308" s="530"/>
      <c r="Q308" s="530"/>
      <c r="R308" s="530"/>
      <c r="S308" s="530"/>
      <c r="T308" s="530"/>
      <c r="U308" s="530"/>
      <c r="V308" s="530"/>
      <c r="W308" s="530"/>
      <c r="X308" s="1316"/>
      <c r="Y308" s="1316"/>
      <c r="Z308" s="1316"/>
      <c r="AA308" s="1316"/>
      <c r="AB308" s="530"/>
      <c r="AC308" s="530"/>
      <c r="AD308" s="530"/>
      <c r="AE308" s="530"/>
      <c r="AF308" s="530"/>
      <c r="AG308" s="530"/>
      <c r="AH308" s="530"/>
      <c r="AI308" s="1316"/>
    </row>
    <row r="309" ht="24.0" customHeight="1">
      <c r="A309" s="676"/>
      <c r="B309" s="530"/>
      <c r="C309" s="530"/>
      <c r="D309" s="530"/>
      <c r="E309" s="530"/>
      <c r="F309" s="530"/>
      <c r="G309" s="530"/>
      <c r="H309" s="530"/>
      <c r="I309" s="530"/>
      <c r="J309" s="530"/>
      <c r="K309" s="530"/>
      <c r="L309" s="530"/>
      <c r="M309" s="530"/>
      <c r="N309" s="530"/>
      <c r="O309" s="530"/>
      <c r="P309" s="530"/>
      <c r="Q309" s="530"/>
      <c r="R309" s="530"/>
      <c r="S309" s="530"/>
      <c r="T309" s="530"/>
      <c r="U309" s="530"/>
      <c r="V309" s="530"/>
      <c r="W309" s="530"/>
      <c r="X309" s="1316"/>
      <c r="Y309" s="1316"/>
      <c r="Z309" s="1316"/>
      <c r="AA309" s="1316"/>
      <c r="AB309" s="530"/>
      <c r="AC309" s="530"/>
      <c r="AD309" s="530"/>
      <c r="AE309" s="530"/>
      <c r="AF309" s="530"/>
      <c r="AG309" s="530"/>
      <c r="AH309" s="530"/>
      <c r="AI309" s="1316"/>
    </row>
    <row r="310" ht="24.0" customHeight="1">
      <c r="A310" s="676"/>
      <c r="B310" s="530"/>
      <c r="C310" s="530"/>
      <c r="D310" s="530"/>
      <c r="E310" s="530"/>
      <c r="F310" s="530"/>
      <c r="G310" s="530"/>
      <c r="H310" s="530"/>
      <c r="I310" s="530"/>
      <c r="J310" s="530"/>
      <c r="K310" s="530"/>
      <c r="L310" s="530"/>
      <c r="M310" s="530"/>
      <c r="N310" s="530"/>
      <c r="O310" s="530"/>
      <c r="P310" s="530"/>
      <c r="Q310" s="530"/>
      <c r="R310" s="530"/>
      <c r="S310" s="530"/>
      <c r="T310" s="530"/>
      <c r="U310" s="530"/>
      <c r="V310" s="530"/>
      <c r="W310" s="530"/>
      <c r="X310" s="1316"/>
      <c r="Y310" s="1316"/>
      <c r="Z310" s="1316"/>
      <c r="AA310" s="1316"/>
      <c r="AB310" s="530"/>
      <c r="AC310" s="530"/>
      <c r="AD310" s="530"/>
      <c r="AE310" s="530"/>
      <c r="AF310" s="530"/>
      <c r="AG310" s="530"/>
      <c r="AH310" s="530"/>
      <c r="AI310" s="1316"/>
    </row>
    <row r="311" ht="24.0" customHeight="1">
      <c r="A311" s="676"/>
      <c r="B311" s="530"/>
      <c r="C311" s="530"/>
      <c r="D311" s="530"/>
      <c r="E311" s="530"/>
      <c r="F311" s="530"/>
      <c r="G311" s="530"/>
      <c r="H311" s="530"/>
      <c r="I311" s="530"/>
      <c r="J311" s="530"/>
      <c r="K311" s="530"/>
      <c r="L311" s="530"/>
      <c r="M311" s="530"/>
      <c r="N311" s="530"/>
      <c r="O311" s="530"/>
      <c r="P311" s="530"/>
      <c r="Q311" s="530"/>
      <c r="R311" s="530"/>
      <c r="S311" s="530"/>
      <c r="T311" s="530"/>
      <c r="U311" s="530"/>
      <c r="V311" s="530"/>
      <c r="W311" s="530"/>
      <c r="X311" s="1316"/>
      <c r="Y311" s="1316"/>
      <c r="Z311" s="1316"/>
      <c r="AA311" s="1316"/>
      <c r="AB311" s="530"/>
      <c r="AC311" s="530"/>
      <c r="AD311" s="530"/>
      <c r="AE311" s="530"/>
      <c r="AF311" s="530"/>
      <c r="AG311" s="530"/>
      <c r="AH311" s="530"/>
      <c r="AI311" s="1316"/>
    </row>
    <row r="312" ht="24.0" customHeight="1">
      <c r="A312" s="676"/>
      <c r="B312" s="530"/>
      <c r="C312" s="530"/>
      <c r="D312" s="530"/>
      <c r="E312" s="530"/>
      <c r="F312" s="530"/>
      <c r="G312" s="530"/>
      <c r="H312" s="530"/>
      <c r="I312" s="530"/>
      <c r="J312" s="530"/>
      <c r="K312" s="530"/>
      <c r="L312" s="530"/>
      <c r="M312" s="530"/>
      <c r="N312" s="530"/>
      <c r="O312" s="530"/>
      <c r="P312" s="530"/>
      <c r="Q312" s="530"/>
      <c r="R312" s="530"/>
      <c r="S312" s="530"/>
      <c r="T312" s="530"/>
      <c r="U312" s="530"/>
      <c r="V312" s="530"/>
      <c r="W312" s="530"/>
      <c r="X312" s="1316"/>
      <c r="Y312" s="1316"/>
      <c r="Z312" s="1316"/>
      <c r="AA312" s="1316"/>
      <c r="AB312" s="530"/>
      <c r="AC312" s="530"/>
      <c r="AD312" s="530"/>
      <c r="AE312" s="530"/>
      <c r="AF312" s="530"/>
      <c r="AG312" s="530"/>
      <c r="AH312" s="530"/>
      <c r="AI312" s="1316"/>
    </row>
    <row r="313" ht="24.0" customHeight="1">
      <c r="A313" s="676"/>
      <c r="B313" s="530"/>
      <c r="C313" s="530"/>
      <c r="D313" s="530"/>
      <c r="E313" s="530"/>
      <c r="F313" s="530"/>
      <c r="G313" s="530"/>
      <c r="H313" s="530"/>
      <c r="I313" s="530"/>
      <c r="J313" s="530"/>
      <c r="K313" s="530"/>
      <c r="L313" s="530"/>
      <c r="M313" s="530"/>
      <c r="N313" s="530"/>
      <c r="O313" s="530"/>
      <c r="P313" s="530"/>
      <c r="Q313" s="530"/>
      <c r="R313" s="530"/>
      <c r="S313" s="530"/>
      <c r="T313" s="530"/>
      <c r="U313" s="530"/>
      <c r="V313" s="530"/>
      <c r="W313" s="530"/>
      <c r="X313" s="1316"/>
      <c r="Y313" s="1316"/>
      <c r="Z313" s="1316"/>
      <c r="AA313" s="1316"/>
      <c r="AB313" s="530"/>
      <c r="AC313" s="530"/>
      <c r="AD313" s="530"/>
      <c r="AE313" s="530"/>
      <c r="AF313" s="530"/>
      <c r="AG313" s="530"/>
      <c r="AH313" s="530"/>
      <c r="AI313" s="1316"/>
    </row>
    <row r="314" ht="24.0" customHeight="1">
      <c r="A314" s="676"/>
      <c r="B314" s="530"/>
      <c r="C314" s="530"/>
      <c r="D314" s="530"/>
      <c r="E314" s="530"/>
      <c r="F314" s="530"/>
      <c r="G314" s="530"/>
      <c r="H314" s="530"/>
      <c r="I314" s="530"/>
      <c r="J314" s="530"/>
      <c r="K314" s="530"/>
      <c r="L314" s="530"/>
      <c r="M314" s="530"/>
      <c r="N314" s="530"/>
      <c r="O314" s="530"/>
      <c r="P314" s="530"/>
      <c r="Q314" s="530"/>
      <c r="R314" s="530"/>
      <c r="S314" s="530"/>
      <c r="T314" s="530"/>
      <c r="U314" s="530"/>
      <c r="V314" s="530"/>
      <c r="W314" s="530"/>
      <c r="X314" s="1316"/>
      <c r="Y314" s="1316"/>
      <c r="Z314" s="1316"/>
      <c r="AA314" s="1316"/>
      <c r="AB314" s="530"/>
      <c r="AC314" s="530"/>
      <c r="AD314" s="530"/>
      <c r="AE314" s="530"/>
      <c r="AF314" s="530"/>
      <c r="AG314" s="530"/>
      <c r="AH314" s="530"/>
      <c r="AI314" s="1316"/>
    </row>
    <row r="315" ht="24.0" customHeight="1">
      <c r="A315" s="676"/>
      <c r="B315" s="530"/>
      <c r="C315" s="530"/>
      <c r="D315" s="530"/>
      <c r="E315" s="530"/>
      <c r="F315" s="530"/>
      <c r="G315" s="530"/>
      <c r="H315" s="530"/>
      <c r="I315" s="530"/>
      <c r="J315" s="530"/>
      <c r="K315" s="530"/>
      <c r="L315" s="530"/>
      <c r="M315" s="530"/>
      <c r="N315" s="530"/>
      <c r="O315" s="530"/>
      <c r="P315" s="530"/>
      <c r="Q315" s="530"/>
      <c r="R315" s="530"/>
      <c r="S315" s="530"/>
      <c r="T315" s="530"/>
      <c r="U315" s="530"/>
      <c r="V315" s="530"/>
      <c r="W315" s="530"/>
      <c r="X315" s="1316"/>
      <c r="Y315" s="1316"/>
      <c r="Z315" s="1316"/>
      <c r="AA315" s="1316"/>
      <c r="AB315" s="530"/>
      <c r="AC315" s="530"/>
      <c r="AD315" s="530"/>
      <c r="AE315" s="530"/>
      <c r="AF315" s="530"/>
      <c r="AG315" s="530"/>
      <c r="AH315" s="530"/>
      <c r="AI315" s="1316"/>
    </row>
    <row r="316" ht="24.0" customHeight="1">
      <c r="A316" s="676"/>
      <c r="B316" s="530"/>
      <c r="C316" s="530"/>
      <c r="D316" s="530"/>
      <c r="E316" s="530"/>
      <c r="F316" s="530"/>
      <c r="G316" s="530"/>
      <c r="H316" s="530"/>
      <c r="I316" s="530"/>
      <c r="J316" s="530"/>
      <c r="K316" s="530"/>
      <c r="L316" s="530"/>
      <c r="M316" s="530"/>
      <c r="N316" s="530"/>
      <c r="O316" s="530"/>
      <c r="P316" s="530"/>
      <c r="Q316" s="530"/>
      <c r="R316" s="530"/>
      <c r="S316" s="530"/>
      <c r="T316" s="530"/>
      <c r="U316" s="530"/>
      <c r="V316" s="530"/>
      <c r="W316" s="530"/>
      <c r="X316" s="1316"/>
      <c r="Y316" s="1316"/>
      <c r="Z316" s="1316"/>
      <c r="AA316" s="1316"/>
      <c r="AB316" s="530"/>
      <c r="AC316" s="530"/>
      <c r="AD316" s="530"/>
      <c r="AE316" s="530"/>
      <c r="AF316" s="530"/>
      <c r="AG316" s="530"/>
      <c r="AH316" s="530"/>
      <c r="AI316" s="1316"/>
    </row>
    <row r="317" ht="24.0" customHeight="1">
      <c r="A317" s="676"/>
      <c r="B317" s="530"/>
      <c r="C317" s="530"/>
      <c r="D317" s="530"/>
      <c r="E317" s="530"/>
      <c r="F317" s="530"/>
      <c r="G317" s="530"/>
      <c r="H317" s="530"/>
      <c r="I317" s="530"/>
      <c r="J317" s="530"/>
      <c r="K317" s="530"/>
      <c r="L317" s="530"/>
      <c r="M317" s="530"/>
      <c r="N317" s="530"/>
      <c r="O317" s="530"/>
      <c r="P317" s="530"/>
      <c r="Q317" s="530"/>
      <c r="R317" s="530"/>
      <c r="S317" s="530"/>
      <c r="T317" s="530"/>
      <c r="U317" s="530"/>
      <c r="V317" s="530"/>
      <c r="W317" s="530"/>
      <c r="X317" s="1316"/>
      <c r="Y317" s="1316"/>
      <c r="Z317" s="1316"/>
      <c r="AA317" s="1316"/>
      <c r="AB317" s="530"/>
      <c r="AC317" s="530"/>
      <c r="AD317" s="530"/>
      <c r="AE317" s="530"/>
      <c r="AF317" s="530"/>
      <c r="AG317" s="530"/>
      <c r="AH317" s="530"/>
      <c r="AI317" s="1316"/>
    </row>
    <row r="318" ht="24.0" customHeight="1">
      <c r="A318" s="676"/>
      <c r="B318" s="530"/>
      <c r="C318" s="530"/>
      <c r="D318" s="530"/>
      <c r="E318" s="530"/>
      <c r="F318" s="530"/>
      <c r="G318" s="530"/>
      <c r="H318" s="530"/>
      <c r="I318" s="530"/>
      <c r="J318" s="530"/>
      <c r="K318" s="530"/>
      <c r="L318" s="530"/>
      <c r="M318" s="530"/>
      <c r="N318" s="530"/>
      <c r="O318" s="530"/>
      <c r="P318" s="530"/>
      <c r="Q318" s="530"/>
      <c r="R318" s="530"/>
      <c r="S318" s="530"/>
      <c r="T318" s="530"/>
      <c r="U318" s="530"/>
      <c r="V318" s="530"/>
      <c r="W318" s="530"/>
      <c r="X318" s="1316"/>
      <c r="Y318" s="1316"/>
      <c r="Z318" s="1316"/>
      <c r="AA318" s="1316"/>
      <c r="AB318" s="530"/>
      <c r="AC318" s="530"/>
      <c r="AD318" s="530"/>
      <c r="AE318" s="530"/>
      <c r="AF318" s="530"/>
      <c r="AG318" s="530"/>
      <c r="AH318" s="530"/>
      <c r="AI318" s="1316"/>
    </row>
    <row r="319" ht="24.0" customHeight="1">
      <c r="A319" s="676"/>
      <c r="B319" s="530"/>
      <c r="C319" s="530"/>
      <c r="D319" s="530"/>
      <c r="E319" s="530"/>
      <c r="F319" s="530"/>
      <c r="G319" s="530"/>
      <c r="H319" s="530"/>
      <c r="I319" s="530"/>
      <c r="J319" s="530"/>
      <c r="K319" s="530"/>
      <c r="L319" s="530"/>
      <c r="M319" s="530"/>
      <c r="N319" s="530"/>
      <c r="O319" s="530"/>
      <c r="P319" s="530"/>
      <c r="Q319" s="530"/>
      <c r="R319" s="530"/>
      <c r="S319" s="530"/>
      <c r="T319" s="530"/>
      <c r="U319" s="530"/>
      <c r="V319" s="530"/>
      <c r="W319" s="530"/>
      <c r="X319" s="1316"/>
      <c r="Y319" s="1316"/>
      <c r="Z319" s="1316"/>
      <c r="AA319" s="1316"/>
      <c r="AB319" s="530"/>
      <c r="AC319" s="530"/>
      <c r="AD319" s="530"/>
      <c r="AE319" s="530"/>
      <c r="AF319" s="530"/>
      <c r="AG319" s="530"/>
      <c r="AH319" s="530"/>
      <c r="AI319" s="1316"/>
    </row>
    <row r="320" ht="24.0" customHeight="1">
      <c r="A320" s="676"/>
      <c r="B320" s="530"/>
      <c r="C320" s="530"/>
      <c r="D320" s="530"/>
      <c r="E320" s="530"/>
      <c r="F320" s="530"/>
      <c r="G320" s="530"/>
      <c r="H320" s="530"/>
      <c r="I320" s="530"/>
      <c r="J320" s="530"/>
      <c r="K320" s="530"/>
      <c r="L320" s="530"/>
      <c r="M320" s="530"/>
      <c r="N320" s="530"/>
      <c r="O320" s="530"/>
      <c r="P320" s="530"/>
      <c r="Q320" s="530"/>
      <c r="R320" s="530"/>
      <c r="S320" s="530"/>
      <c r="T320" s="530"/>
      <c r="U320" s="530"/>
      <c r="V320" s="530"/>
      <c r="W320" s="530"/>
      <c r="X320" s="1316"/>
      <c r="Y320" s="1316"/>
      <c r="Z320" s="1316"/>
      <c r="AA320" s="1316"/>
      <c r="AB320" s="530"/>
      <c r="AC320" s="530"/>
      <c r="AD320" s="530"/>
      <c r="AE320" s="530"/>
      <c r="AF320" s="530"/>
      <c r="AG320" s="530"/>
      <c r="AH320" s="530"/>
      <c r="AI320" s="1316"/>
    </row>
    <row r="321" ht="24.0" customHeight="1">
      <c r="A321" s="676"/>
      <c r="B321" s="530"/>
      <c r="C321" s="530"/>
      <c r="D321" s="530"/>
      <c r="E321" s="530"/>
      <c r="F321" s="530"/>
      <c r="G321" s="530"/>
      <c r="H321" s="530"/>
      <c r="I321" s="530"/>
      <c r="J321" s="530"/>
      <c r="K321" s="530"/>
      <c r="L321" s="530"/>
      <c r="M321" s="530"/>
      <c r="N321" s="530"/>
      <c r="O321" s="530"/>
      <c r="P321" s="530"/>
      <c r="Q321" s="530"/>
      <c r="R321" s="530"/>
      <c r="S321" s="530"/>
      <c r="T321" s="530"/>
      <c r="U321" s="530"/>
      <c r="V321" s="530"/>
      <c r="W321" s="530"/>
      <c r="X321" s="1316"/>
      <c r="Y321" s="1316"/>
      <c r="Z321" s="1316"/>
      <c r="AA321" s="1316"/>
      <c r="AB321" s="530"/>
      <c r="AC321" s="530"/>
      <c r="AD321" s="530"/>
      <c r="AE321" s="530"/>
      <c r="AF321" s="530"/>
      <c r="AG321" s="530"/>
      <c r="AH321" s="530"/>
      <c r="AI321" s="1316"/>
    </row>
    <row r="322" ht="24.0" customHeight="1">
      <c r="A322" s="676"/>
      <c r="B322" s="530"/>
      <c r="C322" s="530"/>
      <c r="D322" s="530"/>
      <c r="E322" s="530"/>
      <c r="F322" s="530"/>
      <c r="G322" s="530"/>
      <c r="H322" s="530"/>
      <c r="I322" s="530"/>
      <c r="J322" s="530"/>
      <c r="K322" s="530"/>
      <c r="L322" s="530"/>
      <c r="M322" s="530"/>
      <c r="N322" s="530"/>
      <c r="O322" s="530"/>
      <c r="P322" s="530"/>
      <c r="Q322" s="530"/>
      <c r="R322" s="530"/>
      <c r="S322" s="530"/>
      <c r="T322" s="530"/>
      <c r="U322" s="530"/>
      <c r="V322" s="530"/>
      <c r="W322" s="530"/>
      <c r="X322" s="1316"/>
      <c r="Y322" s="1316"/>
      <c r="Z322" s="1316"/>
      <c r="AA322" s="1316"/>
      <c r="AB322" s="530"/>
      <c r="AC322" s="530"/>
      <c r="AD322" s="530"/>
      <c r="AE322" s="530"/>
      <c r="AF322" s="530"/>
      <c r="AG322" s="530"/>
      <c r="AH322" s="530"/>
      <c r="AI322" s="1316"/>
    </row>
    <row r="323" ht="24.0" customHeight="1">
      <c r="A323" s="676"/>
      <c r="B323" s="530"/>
      <c r="C323" s="530"/>
      <c r="D323" s="530"/>
      <c r="E323" s="530"/>
      <c r="F323" s="530"/>
      <c r="G323" s="530"/>
      <c r="H323" s="530"/>
      <c r="I323" s="530"/>
      <c r="J323" s="530"/>
      <c r="K323" s="530"/>
      <c r="L323" s="530"/>
      <c r="M323" s="530"/>
      <c r="N323" s="530"/>
      <c r="O323" s="530"/>
      <c r="P323" s="530"/>
      <c r="Q323" s="530"/>
      <c r="R323" s="530"/>
      <c r="S323" s="530"/>
      <c r="T323" s="530"/>
      <c r="U323" s="530"/>
      <c r="V323" s="530"/>
      <c r="W323" s="530"/>
      <c r="X323" s="1316"/>
      <c r="Y323" s="1316"/>
      <c r="Z323" s="1316"/>
      <c r="AA323" s="1316"/>
      <c r="AB323" s="530"/>
      <c r="AC323" s="530"/>
      <c r="AD323" s="530"/>
      <c r="AE323" s="530"/>
      <c r="AF323" s="530"/>
      <c r="AG323" s="530"/>
      <c r="AH323" s="530"/>
      <c r="AI323" s="1316"/>
    </row>
    <row r="324" ht="24.0" customHeight="1">
      <c r="A324" s="676"/>
      <c r="B324" s="530"/>
      <c r="C324" s="530"/>
      <c r="D324" s="530"/>
      <c r="E324" s="530"/>
      <c r="F324" s="530"/>
      <c r="G324" s="530"/>
      <c r="H324" s="530"/>
      <c r="I324" s="530"/>
      <c r="J324" s="530"/>
      <c r="K324" s="530"/>
      <c r="L324" s="530"/>
      <c r="M324" s="530"/>
      <c r="N324" s="530"/>
      <c r="O324" s="530"/>
      <c r="P324" s="530"/>
      <c r="Q324" s="530"/>
      <c r="R324" s="530"/>
      <c r="S324" s="530"/>
      <c r="T324" s="530"/>
      <c r="U324" s="530"/>
      <c r="V324" s="530"/>
      <c r="W324" s="530"/>
      <c r="X324" s="1316"/>
      <c r="Y324" s="1316"/>
      <c r="Z324" s="1316"/>
      <c r="AA324" s="1316"/>
      <c r="AB324" s="530"/>
      <c r="AC324" s="530"/>
      <c r="AD324" s="530"/>
      <c r="AE324" s="530"/>
      <c r="AF324" s="530"/>
      <c r="AG324" s="530"/>
      <c r="AH324" s="530"/>
      <c r="AI324" s="1316"/>
    </row>
    <row r="325" ht="24.0" customHeight="1">
      <c r="A325" s="676"/>
      <c r="B325" s="530"/>
      <c r="C325" s="530"/>
      <c r="D325" s="530"/>
      <c r="E325" s="530"/>
      <c r="F325" s="530"/>
      <c r="G325" s="530"/>
      <c r="H325" s="530"/>
      <c r="I325" s="530"/>
      <c r="J325" s="530"/>
      <c r="K325" s="530"/>
      <c r="L325" s="530"/>
      <c r="M325" s="530"/>
      <c r="N325" s="530"/>
      <c r="O325" s="530"/>
      <c r="P325" s="530"/>
      <c r="Q325" s="530"/>
      <c r="R325" s="530"/>
      <c r="S325" s="530"/>
      <c r="T325" s="530"/>
      <c r="U325" s="530"/>
      <c r="V325" s="530"/>
      <c r="W325" s="530"/>
      <c r="X325" s="1316"/>
      <c r="Y325" s="1316"/>
      <c r="Z325" s="1316"/>
      <c r="AA325" s="1316"/>
      <c r="AB325" s="530"/>
      <c r="AC325" s="530"/>
      <c r="AD325" s="530"/>
      <c r="AE325" s="530"/>
      <c r="AF325" s="530"/>
      <c r="AG325" s="530"/>
      <c r="AH325" s="530"/>
      <c r="AI325" s="1316"/>
    </row>
    <row r="326" ht="24.0" customHeight="1">
      <c r="A326" s="676"/>
      <c r="B326" s="530"/>
      <c r="C326" s="530"/>
      <c r="D326" s="530"/>
      <c r="E326" s="530"/>
      <c r="F326" s="530"/>
      <c r="G326" s="530"/>
      <c r="H326" s="530"/>
      <c r="I326" s="530"/>
      <c r="J326" s="530"/>
      <c r="K326" s="530"/>
      <c r="L326" s="530"/>
      <c r="M326" s="530"/>
      <c r="N326" s="530"/>
      <c r="O326" s="530"/>
      <c r="P326" s="530"/>
      <c r="Q326" s="530"/>
      <c r="R326" s="530"/>
      <c r="S326" s="530"/>
      <c r="T326" s="530"/>
      <c r="U326" s="530"/>
      <c r="V326" s="530"/>
      <c r="W326" s="530"/>
      <c r="X326" s="1316"/>
      <c r="Y326" s="1316"/>
      <c r="Z326" s="1316"/>
      <c r="AA326" s="1316"/>
      <c r="AB326" s="530"/>
      <c r="AC326" s="530"/>
      <c r="AD326" s="530"/>
      <c r="AE326" s="530"/>
      <c r="AF326" s="530"/>
      <c r="AG326" s="530"/>
      <c r="AH326" s="530"/>
      <c r="AI326" s="1316"/>
    </row>
    <row r="327" ht="24.0" customHeight="1">
      <c r="A327" s="676"/>
      <c r="B327" s="530"/>
      <c r="C327" s="530"/>
      <c r="D327" s="530"/>
      <c r="E327" s="530"/>
      <c r="F327" s="530"/>
      <c r="G327" s="530"/>
      <c r="H327" s="530"/>
      <c r="I327" s="530"/>
      <c r="J327" s="530"/>
      <c r="K327" s="530"/>
      <c r="L327" s="530"/>
      <c r="M327" s="530"/>
      <c r="N327" s="530"/>
      <c r="O327" s="530"/>
      <c r="P327" s="530"/>
      <c r="Q327" s="530"/>
      <c r="R327" s="530"/>
      <c r="S327" s="530"/>
      <c r="T327" s="530"/>
      <c r="U327" s="530"/>
      <c r="V327" s="530"/>
      <c r="W327" s="530"/>
      <c r="X327" s="1316"/>
      <c r="Y327" s="1316"/>
      <c r="Z327" s="1316"/>
      <c r="AA327" s="1316"/>
      <c r="AB327" s="530"/>
      <c r="AC327" s="530"/>
      <c r="AD327" s="530"/>
      <c r="AE327" s="530"/>
      <c r="AF327" s="530"/>
      <c r="AG327" s="530"/>
      <c r="AH327" s="530"/>
      <c r="AI327" s="1316"/>
    </row>
    <row r="328" ht="24.0" customHeight="1">
      <c r="A328" s="676"/>
      <c r="B328" s="530"/>
      <c r="C328" s="530"/>
      <c r="D328" s="530"/>
      <c r="E328" s="530"/>
      <c r="F328" s="530"/>
      <c r="G328" s="530"/>
      <c r="H328" s="530"/>
      <c r="I328" s="530"/>
      <c r="J328" s="530"/>
      <c r="K328" s="530"/>
      <c r="L328" s="530"/>
      <c r="M328" s="530"/>
      <c r="N328" s="530"/>
      <c r="O328" s="530"/>
      <c r="P328" s="530"/>
      <c r="Q328" s="530"/>
      <c r="R328" s="530"/>
      <c r="S328" s="530"/>
      <c r="T328" s="530"/>
      <c r="U328" s="530"/>
      <c r="V328" s="530"/>
      <c r="W328" s="530"/>
      <c r="X328" s="1316"/>
      <c r="Y328" s="1316"/>
      <c r="Z328" s="1316"/>
      <c r="AA328" s="1316"/>
      <c r="AB328" s="530"/>
      <c r="AC328" s="530"/>
      <c r="AD328" s="530"/>
      <c r="AE328" s="530"/>
      <c r="AF328" s="530"/>
      <c r="AG328" s="530"/>
      <c r="AH328" s="530"/>
      <c r="AI328" s="1316"/>
    </row>
    <row r="329" ht="24.0" customHeight="1">
      <c r="A329" s="676"/>
      <c r="B329" s="530"/>
      <c r="C329" s="530"/>
      <c r="D329" s="530"/>
      <c r="E329" s="530"/>
      <c r="F329" s="530"/>
      <c r="G329" s="530"/>
      <c r="H329" s="530"/>
      <c r="I329" s="530"/>
      <c r="J329" s="530"/>
      <c r="K329" s="530"/>
      <c r="L329" s="530"/>
      <c r="M329" s="530"/>
      <c r="N329" s="530"/>
      <c r="O329" s="530"/>
      <c r="P329" s="530"/>
      <c r="Q329" s="530"/>
      <c r="R329" s="530"/>
      <c r="S329" s="530"/>
      <c r="T329" s="530"/>
      <c r="U329" s="530"/>
      <c r="V329" s="530"/>
      <c r="W329" s="530"/>
      <c r="X329" s="1316"/>
      <c r="Y329" s="1316"/>
      <c r="Z329" s="1316"/>
      <c r="AA329" s="1316"/>
      <c r="AB329" s="530"/>
      <c r="AC329" s="530"/>
      <c r="AD329" s="530"/>
      <c r="AE329" s="530"/>
      <c r="AF329" s="530"/>
      <c r="AG329" s="530"/>
      <c r="AH329" s="530"/>
      <c r="AI329" s="1316"/>
    </row>
    <row r="330" ht="24.0" customHeight="1">
      <c r="A330" s="676"/>
      <c r="B330" s="530"/>
      <c r="C330" s="530"/>
      <c r="D330" s="530"/>
      <c r="E330" s="530"/>
      <c r="F330" s="530"/>
      <c r="G330" s="530"/>
      <c r="H330" s="530"/>
      <c r="I330" s="530"/>
      <c r="J330" s="530"/>
      <c r="K330" s="530"/>
      <c r="L330" s="530"/>
      <c r="M330" s="530"/>
      <c r="N330" s="530"/>
      <c r="O330" s="530"/>
      <c r="P330" s="530"/>
      <c r="Q330" s="530"/>
      <c r="R330" s="530"/>
      <c r="S330" s="530"/>
      <c r="T330" s="530"/>
      <c r="U330" s="530"/>
      <c r="V330" s="530"/>
      <c r="W330" s="530"/>
      <c r="X330" s="1316"/>
      <c r="Y330" s="1316"/>
      <c r="Z330" s="1316"/>
      <c r="AA330" s="1316"/>
      <c r="AB330" s="530"/>
      <c r="AC330" s="530"/>
      <c r="AD330" s="530"/>
      <c r="AE330" s="530"/>
      <c r="AF330" s="530"/>
      <c r="AG330" s="530"/>
      <c r="AH330" s="530"/>
      <c r="AI330" s="1316"/>
    </row>
    <row r="331" ht="24.0" customHeight="1">
      <c r="A331" s="676"/>
      <c r="B331" s="530"/>
      <c r="C331" s="530"/>
      <c r="D331" s="530"/>
      <c r="E331" s="530"/>
      <c r="F331" s="530"/>
      <c r="G331" s="530"/>
      <c r="H331" s="530"/>
      <c r="I331" s="530"/>
      <c r="J331" s="530"/>
      <c r="K331" s="530"/>
      <c r="L331" s="530"/>
      <c r="M331" s="530"/>
      <c r="N331" s="530"/>
      <c r="O331" s="530"/>
      <c r="P331" s="530"/>
      <c r="Q331" s="530"/>
      <c r="R331" s="530"/>
      <c r="S331" s="530"/>
      <c r="T331" s="530"/>
      <c r="U331" s="530"/>
      <c r="V331" s="530"/>
      <c r="W331" s="530"/>
      <c r="X331" s="1316"/>
      <c r="Y331" s="1316"/>
      <c r="Z331" s="1316"/>
      <c r="AA331" s="1316"/>
      <c r="AB331" s="530"/>
      <c r="AC331" s="530"/>
      <c r="AD331" s="530"/>
      <c r="AE331" s="530"/>
      <c r="AF331" s="530"/>
      <c r="AG331" s="530"/>
      <c r="AH331" s="530"/>
      <c r="AI331" s="1316"/>
    </row>
    <row r="332" ht="24.0" customHeight="1">
      <c r="A332" s="676"/>
      <c r="B332" s="530"/>
      <c r="C332" s="530"/>
      <c r="D332" s="530"/>
      <c r="E332" s="530"/>
      <c r="F332" s="530"/>
      <c r="G332" s="530"/>
      <c r="H332" s="530"/>
      <c r="I332" s="530"/>
      <c r="J332" s="530"/>
      <c r="K332" s="530"/>
      <c r="L332" s="530"/>
      <c r="M332" s="530"/>
      <c r="N332" s="530"/>
      <c r="O332" s="530"/>
      <c r="P332" s="530"/>
      <c r="Q332" s="530"/>
      <c r="R332" s="530"/>
      <c r="S332" s="530"/>
      <c r="T332" s="530"/>
      <c r="U332" s="530"/>
      <c r="V332" s="530"/>
      <c r="W332" s="530"/>
      <c r="X332" s="1316"/>
      <c r="Y332" s="1316"/>
      <c r="Z332" s="1316"/>
      <c r="AA332" s="1316"/>
      <c r="AB332" s="530"/>
      <c r="AC332" s="530"/>
      <c r="AD332" s="530"/>
      <c r="AE332" s="530"/>
      <c r="AF332" s="530"/>
      <c r="AG332" s="530"/>
      <c r="AH332" s="530"/>
      <c r="AI332" s="1316"/>
    </row>
    <row r="333" ht="24.0" customHeight="1">
      <c r="A333" s="676"/>
      <c r="B333" s="530"/>
      <c r="C333" s="530"/>
      <c r="D333" s="530"/>
      <c r="E333" s="530"/>
      <c r="F333" s="530"/>
      <c r="G333" s="530"/>
      <c r="H333" s="530"/>
      <c r="I333" s="530"/>
      <c r="J333" s="530"/>
      <c r="K333" s="530"/>
      <c r="L333" s="530"/>
      <c r="M333" s="530"/>
      <c r="N333" s="530"/>
      <c r="O333" s="530"/>
      <c r="P333" s="530"/>
      <c r="Q333" s="530"/>
      <c r="R333" s="530"/>
      <c r="S333" s="530"/>
      <c r="T333" s="530"/>
      <c r="U333" s="530"/>
      <c r="V333" s="530"/>
      <c r="W333" s="530"/>
      <c r="X333" s="1316"/>
      <c r="Y333" s="1316"/>
      <c r="Z333" s="1316"/>
      <c r="AA333" s="1316"/>
      <c r="AB333" s="530"/>
      <c r="AC333" s="530"/>
      <c r="AD333" s="530"/>
      <c r="AE333" s="530"/>
      <c r="AF333" s="530"/>
      <c r="AG333" s="530"/>
      <c r="AH333" s="530"/>
      <c r="AI333" s="1316"/>
    </row>
    <row r="334" ht="24.0" customHeight="1">
      <c r="A334" s="676"/>
      <c r="B334" s="530"/>
      <c r="C334" s="530"/>
      <c r="D334" s="530"/>
      <c r="E334" s="530"/>
      <c r="F334" s="530"/>
      <c r="G334" s="530"/>
      <c r="H334" s="530"/>
      <c r="I334" s="530"/>
      <c r="J334" s="530"/>
      <c r="K334" s="530"/>
      <c r="L334" s="530"/>
      <c r="M334" s="530"/>
      <c r="N334" s="530"/>
      <c r="O334" s="530"/>
      <c r="P334" s="530"/>
      <c r="Q334" s="530"/>
      <c r="R334" s="530"/>
      <c r="S334" s="530"/>
      <c r="T334" s="530"/>
      <c r="U334" s="530"/>
      <c r="V334" s="530"/>
      <c r="W334" s="530"/>
      <c r="X334" s="1316"/>
      <c r="Y334" s="1316"/>
      <c r="Z334" s="1316"/>
      <c r="AA334" s="1316"/>
      <c r="AB334" s="530"/>
      <c r="AC334" s="530"/>
      <c r="AD334" s="530"/>
      <c r="AE334" s="530"/>
      <c r="AF334" s="530"/>
      <c r="AG334" s="530"/>
      <c r="AH334" s="530"/>
      <c r="AI334" s="1316"/>
    </row>
    <row r="335" ht="24.0" customHeight="1">
      <c r="A335" s="676"/>
      <c r="B335" s="530"/>
      <c r="C335" s="530"/>
      <c r="D335" s="530"/>
      <c r="E335" s="530"/>
      <c r="F335" s="530"/>
      <c r="G335" s="530"/>
      <c r="H335" s="530"/>
      <c r="I335" s="530"/>
      <c r="J335" s="530"/>
      <c r="K335" s="530"/>
      <c r="L335" s="530"/>
      <c r="M335" s="530"/>
      <c r="N335" s="530"/>
      <c r="O335" s="530"/>
      <c r="P335" s="530"/>
      <c r="Q335" s="530"/>
      <c r="R335" s="530"/>
      <c r="S335" s="530"/>
      <c r="T335" s="530"/>
      <c r="U335" s="530"/>
      <c r="V335" s="530"/>
      <c r="W335" s="530"/>
      <c r="X335" s="1316"/>
      <c r="Y335" s="1316"/>
      <c r="Z335" s="1316"/>
      <c r="AA335" s="1316"/>
      <c r="AB335" s="530"/>
      <c r="AC335" s="530"/>
      <c r="AD335" s="530"/>
      <c r="AE335" s="530"/>
      <c r="AF335" s="530"/>
      <c r="AG335" s="530"/>
      <c r="AH335" s="530"/>
      <c r="AI335" s="1316"/>
    </row>
    <row r="336" ht="24.0" customHeight="1">
      <c r="A336" s="676"/>
      <c r="B336" s="530"/>
      <c r="C336" s="530"/>
      <c r="D336" s="530"/>
      <c r="E336" s="530"/>
      <c r="F336" s="530"/>
      <c r="G336" s="530"/>
      <c r="H336" s="530"/>
      <c r="I336" s="530"/>
      <c r="J336" s="530"/>
      <c r="K336" s="530"/>
      <c r="L336" s="530"/>
      <c r="M336" s="530"/>
      <c r="N336" s="530"/>
      <c r="O336" s="530"/>
      <c r="P336" s="530"/>
      <c r="Q336" s="530"/>
      <c r="R336" s="530"/>
      <c r="S336" s="530"/>
      <c r="T336" s="530"/>
      <c r="U336" s="530"/>
      <c r="V336" s="530"/>
      <c r="W336" s="530"/>
      <c r="X336" s="1316"/>
      <c r="Y336" s="1316"/>
      <c r="Z336" s="1316"/>
      <c r="AA336" s="1316"/>
      <c r="AB336" s="530"/>
      <c r="AC336" s="530"/>
      <c r="AD336" s="530"/>
      <c r="AE336" s="530"/>
      <c r="AF336" s="530"/>
      <c r="AG336" s="530"/>
      <c r="AH336" s="530"/>
      <c r="AI336" s="1316"/>
    </row>
    <row r="337" ht="24.0" customHeight="1">
      <c r="A337" s="676"/>
      <c r="B337" s="530"/>
      <c r="C337" s="530"/>
      <c r="D337" s="530"/>
      <c r="E337" s="530"/>
      <c r="F337" s="530"/>
      <c r="G337" s="530"/>
      <c r="H337" s="530"/>
      <c r="I337" s="530"/>
      <c r="J337" s="530"/>
      <c r="K337" s="530"/>
      <c r="L337" s="530"/>
      <c r="M337" s="530"/>
      <c r="N337" s="530"/>
      <c r="O337" s="530"/>
      <c r="P337" s="530"/>
      <c r="Q337" s="530"/>
      <c r="R337" s="530"/>
      <c r="S337" s="530"/>
      <c r="T337" s="530"/>
      <c r="U337" s="530"/>
      <c r="V337" s="530"/>
      <c r="W337" s="530"/>
      <c r="X337" s="1316"/>
      <c r="Y337" s="1316"/>
      <c r="Z337" s="1316"/>
      <c r="AA337" s="1316"/>
      <c r="AB337" s="530"/>
      <c r="AC337" s="530"/>
      <c r="AD337" s="530"/>
      <c r="AE337" s="530"/>
      <c r="AF337" s="530"/>
      <c r="AG337" s="530"/>
      <c r="AH337" s="530"/>
      <c r="AI337" s="1316"/>
    </row>
    <row r="338" ht="24.0" customHeight="1">
      <c r="A338" s="676"/>
      <c r="B338" s="530"/>
      <c r="C338" s="530"/>
      <c r="D338" s="530"/>
      <c r="E338" s="530"/>
      <c r="F338" s="530"/>
      <c r="G338" s="530"/>
      <c r="H338" s="530"/>
      <c r="I338" s="530"/>
      <c r="J338" s="530"/>
      <c r="K338" s="530"/>
      <c r="L338" s="530"/>
      <c r="M338" s="530"/>
      <c r="N338" s="530"/>
      <c r="O338" s="530"/>
      <c r="P338" s="530"/>
      <c r="Q338" s="530"/>
      <c r="R338" s="530"/>
      <c r="S338" s="530"/>
      <c r="T338" s="530"/>
      <c r="U338" s="530"/>
      <c r="V338" s="530"/>
      <c r="W338" s="530"/>
      <c r="X338" s="1316"/>
      <c r="Y338" s="1316"/>
      <c r="Z338" s="1316"/>
      <c r="AA338" s="1316"/>
      <c r="AB338" s="530"/>
      <c r="AC338" s="530"/>
      <c r="AD338" s="530"/>
      <c r="AE338" s="530"/>
      <c r="AF338" s="530"/>
      <c r="AG338" s="530"/>
      <c r="AH338" s="530"/>
      <c r="AI338" s="1316"/>
    </row>
    <row r="339" ht="24.0" customHeight="1">
      <c r="A339" s="676"/>
      <c r="B339" s="530"/>
      <c r="C339" s="530"/>
      <c r="D339" s="530"/>
      <c r="E339" s="530"/>
      <c r="F339" s="530"/>
      <c r="G339" s="530"/>
      <c r="H339" s="530"/>
      <c r="I339" s="530"/>
      <c r="J339" s="530"/>
      <c r="K339" s="530"/>
      <c r="L339" s="530"/>
      <c r="M339" s="530"/>
      <c r="N339" s="530"/>
      <c r="O339" s="530"/>
      <c r="P339" s="530"/>
      <c r="Q339" s="530"/>
      <c r="R339" s="530"/>
      <c r="S339" s="530"/>
      <c r="T339" s="530"/>
      <c r="U339" s="530"/>
      <c r="V339" s="530"/>
      <c r="W339" s="530"/>
      <c r="X339" s="1316"/>
      <c r="Y339" s="1316"/>
      <c r="Z339" s="1316"/>
      <c r="AA339" s="1316"/>
      <c r="AB339" s="530"/>
      <c r="AC339" s="530"/>
      <c r="AD339" s="530"/>
      <c r="AE339" s="530"/>
      <c r="AF339" s="530"/>
      <c r="AG339" s="530"/>
      <c r="AH339" s="530"/>
      <c r="AI339" s="1316"/>
    </row>
    <row r="340" ht="24.0" customHeight="1">
      <c r="A340" s="676"/>
      <c r="B340" s="530"/>
      <c r="C340" s="530"/>
      <c r="D340" s="530"/>
      <c r="E340" s="530"/>
      <c r="F340" s="530"/>
      <c r="G340" s="530"/>
      <c r="H340" s="530"/>
      <c r="I340" s="530"/>
      <c r="J340" s="530"/>
      <c r="K340" s="530"/>
      <c r="L340" s="530"/>
      <c r="M340" s="530"/>
      <c r="N340" s="530"/>
      <c r="O340" s="530"/>
      <c r="P340" s="530"/>
      <c r="Q340" s="530"/>
      <c r="R340" s="530"/>
      <c r="S340" s="530"/>
      <c r="T340" s="530"/>
      <c r="U340" s="530"/>
      <c r="V340" s="530"/>
      <c r="W340" s="530"/>
      <c r="X340" s="1316"/>
      <c r="Y340" s="1316"/>
      <c r="Z340" s="1316"/>
      <c r="AA340" s="1316"/>
      <c r="AB340" s="530"/>
      <c r="AC340" s="530"/>
      <c r="AD340" s="530"/>
      <c r="AE340" s="530"/>
      <c r="AF340" s="530"/>
      <c r="AG340" s="530"/>
      <c r="AH340" s="530"/>
      <c r="AI340" s="1316"/>
    </row>
    <row r="341" ht="24.0" customHeight="1">
      <c r="A341" s="676"/>
      <c r="B341" s="530"/>
      <c r="C341" s="530"/>
      <c r="D341" s="530"/>
      <c r="E341" s="530"/>
      <c r="F341" s="530"/>
      <c r="G341" s="530"/>
      <c r="H341" s="530"/>
      <c r="I341" s="530"/>
      <c r="J341" s="530"/>
      <c r="K341" s="530"/>
      <c r="L341" s="530"/>
      <c r="M341" s="530"/>
      <c r="N341" s="530"/>
      <c r="O341" s="530"/>
      <c r="P341" s="530"/>
      <c r="Q341" s="530"/>
      <c r="R341" s="530"/>
      <c r="S341" s="530"/>
      <c r="T341" s="530"/>
      <c r="U341" s="530"/>
      <c r="V341" s="530"/>
      <c r="W341" s="530"/>
      <c r="X341" s="1316"/>
      <c r="Y341" s="1316"/>
      <c r="Z341" s="1316"/>
      <c r="AA341" s="1316"/>
      <c r="AB341" s="530"/>
      <c r="AC341" s="530"/>
      <c r="AD341" s="530"/>
      <c r="AE341" s="530"/>
      <c r="AF341" s="530"/>
      <c r="AG341" s="530"/>
      <c r="AH341" s="530"/>
      <c r="AI341" s="1316"/>
    </row>
    <row r="342" ht="24.0" customHeight="1">
      <c r="A342" s="676"/>
      <c r="B342" s="530"/>
      <c r="C342" s="530"/>
      <c r="D342" s="530"/>
      <c r="E342" s="530"/>
      <c r="F342" s="530"/>
      <c r="G342" s="530"/>
      <c r="H342" s="530"/>
      <c r="I342" s="530"/>
      <c r="J342" s="530"/>
      <c r="K342" s="530"/>
      <c r="L342" s="530"/>
      <c r="M342" s="530"/>
      <c r="N342" s="530"/>
      <c r="O342" s="530"/>
      <c r="P342" s="530"/>
      <c r="Q342" s="530"/>
      <c r="R342" s="530"/>
      <c r="S342" s="530"/>
      <c r="T342" s="530"/>
      <c r="U342" s="530"/>
      <c r="V342" s="530"/>
      <c r="W342" s="530"/>
      <c r="X342" s="1316"/>
      <c r="Y342" s="1316"/>
      <c r="Z342" s="1316"/>
      <c r="AA342" s="1316"/>
      <c r="AB342" s="530"/>
      <c r="AC342" s="530"/>
      <c r="AD342" s="530"/>
      <c r="AE342" s="530"/>
      <c r="AF342" s="530"/>
      <c r="AG342" s="530"/>
      <c r="AH342" s="530"/>
      <c r="AI342" s="1316"/>
    </row>
    <row r="343" ht="24.0" customHeight="1">
      <c r="A343" s="676"/>
      <c r="B343" s="530"/>
      <c r="C343" s="530"/>
      <c r="D343" s="530"/>
      <c r="E343" s="530"/>
      <c r="F343" s="530"/>
      <c r="G343" s="530"/>
      <c r="H343" s="530"/>
      <c r="I343" s="530"/>
      <c r="J343" s="530"/>
      <c r="K343" s="530"/>
      <c r="L343" s="530"/>
      <c r="M343" s="530"/>
      <c r="N343" s="530"/>
      <c r="O343" s="530"/>
      <c r="P343" s="530"/>
      <c r="Q343" s="530"/>
      <c r="R343" s="530"/>
      <c r="S343" s="530"/>
      <c r="T343" s="530"/>
      <c r="U343" s="530"/>
      <c r="V343" s="530"/>
      <c r="W343" s="530"/>
      <c r="X343" s="1316"/>
      <c r="Y343" s="1316"/>
      <c r="Z343" s="1316"/>
      <c r="AA343" s="1316"/>
      <c r="AB343" s="530"/>
      <c r="AC343" s="530"/>
      <c r="AD343" s="530"/>
      <c r="AE343" s="530"/>
      <c r="AF343" s="530"/>
      <c r="AG343" s="530"/>
      <c r="AH343" s="530"/>
      <c r="AI343" s="1316"/>
    </row>
    <row r="344" ht="24.0" customHeight="1">
      <c r="A344" s="676"/>
      <c r="B344" s="530"/>
      <c r="C344" s="530"/>
      <c r="D344" s="530"/>
      <c r="E344" s="530"/>
      <c r="F344" s="530"/>
      <c r="G344" s="530"/>
      <c r="H344" s="530"/>
      <c r="I344" s="530"/>
      <c r="J344" s="530"/>
      <c r="K344" s="530"/>
      <c r="L344" s="530"/>
      <c r="M344" s="530"/>
      <c r="N344" s="530"/>
      <c r="O344" s="530"/>
      <c r="P344" s="530"/>
      <c r="Q344" s="530"/>
      <c r="R344" s="530"/>
      <c r="S344" s="530"/>
      <c r="T344" s="530"/>
      <c r="U344" s="530"/>
      <c r="V344" s="530"/>
      <c r="W344" s="530"/>
      <c r="X344" s="1316"/>
      <c r="Y344" s="1316"/>
      <c r="Z344" s="1316"/>
      <c r="AA344" s="1316"/>
      <c r="AB344" s="530"/>
      <c r="AC344" s="530"/>
      <c r="AD344" s="530"/>
      <c r="AE344" s="530"/>
      <c r="AF344" s="530"/>
      <c r="AG344" s="530"/>
      <c r="AH344" s="530"/>
      <c r="AI344" s="1316"/>
    </row>
    <row r="345" ht="24.0" customHeight="1">
      <c r="A345" s="676"/>
      <c r="B345" s="530"/>
      <c r="C345" s="530"/>
      <c r="D345" s="530"/>
      <c r="E345" s="530"/>
      <c r="F345" s="530"/>
      <c r="G345" s="530"/>
      <c r="H345" s="530"/>
      <c r="I345" s="530"/>
      <c r="J345" s="530"/>
      <c r="K345" s="530"/>
      <c r="L345" s="530"/>
      <c r="M345" s="530"/>
      <c r="N345" s="530"/>
      <c r="O345" s="530"/>
      <c r="P345" s="530"/>
      <c r="Q345" s="530"/>
      <c r="R345" s="530"/>
      <c r="S345" s="530"/>
      <c r="T345" s="530"/>
      <c r="U345" s="530"/>
      <c r="V345" s="530"/>
      <c r="W345" s="530"/>
      <c r="X345" s="1316"/>
      <c r="Y345" s="1316"/>
      <c r="Z345" s="1316"/>
      <c r="AA345" s="1316"/>
      <c r="AB345" s="530"/>
      <c r="AC345" s="530"/>
      <c r="AD345" s="530"/>
      <c r="AE345" s="530"/>
      <c r="AF345" s="530"/>
      <c r="AG345" s="530"/>
      <c r="AH345" s="530"/>
      <c r="AI345" s="1316"/>
    </row>
    <row r="346" ht="24.0" customHeight="1">
      <c r="A346" s="676"/>
      <c r="B346" s="530"/>
      <c r="C346" s="530"/>
      <c r="D346" s="530"/>
      <c r="E346" s="530"/>
      <c r="F346" s="530"/>
      <c r="G346" s="530"/>
      <c r="H346" s="530"/>
      <c r="I346" s="530"/>
      <c r="J346" s="530"/>
      <c r="K346" s="530"/>
      <c r="L346" s="530"/>
      <c r="M346" s="530"/>
      <c r="N346" s="530"/>
      <c r="O346" s="530"/>
      <c r="P346" s="530"/>
      <c r="Q346" s="530"/>
      <c r="R346" s="530"/>
      <c r="S346" s="530"/>
      <c r="T346" s="530"/>
      <c r="U346" s="530"/>
      <c r="V346" s="530"/>
      <c r="W346" s="530"/>
      <c r="X346" s="1316"/>
      <c r="Y346" s="1316"/>
      <c r="Z346" s="1316"/>
      <c r="AA346" s="1316"/>
      <c r="AB346" s="530"/>
      <c r="AC346" s="530"/>
      <c r="AD346" s="530"/>
      <c r="AE346" s="530"/>
      <c r="AF346" s="530"/>
      <c r="AG346" s="530"/>
      <c r="AH346" s="530"/>
      <c r="AI346" s="1316"/>
    </row>
    <row r="347" ht="24.0" customHeight="1">
      <c r="A347" s="676"/>
      <c r="B347" s="530"/>
      <c r="C347" s="530"/>
      <c r="D347" s="530"/>
      <c r="E347" s="530"/>
      <c r="F347" s="530"/>
      <c r="G347" s="530"/>
      <c r="H347" s="530"/>
      <c r="I347" s="530"/>
      <c r="J347" s="530"/>
      <c r="K347" s="530"/>
      <c r="L347" s="530"/>
      <c r="M347" s="530"/>
      <c r="N347" s="530"/>
      <c r="O347" s="530"/>
      <c r="P347" s="530"/>
      <c r="Q347" s="530"/>
      <c r="R347" s="530"/>
      <c r="S347" s="530"/>
      <c r="T347" s="530"/>
      <c r="U347" s="530"/>
      <c r="V347" s="530"/>
      <c r="W347" s="530"/>
      <c r="X347" s="1316"/>
      <c r="Y347" s="1316"/>
      <c r="Z347" s="1316"/>
      <c r="AA347" s="1316"/>
      <c r="AB347" s="530"/>
      <c r="AC347" s="530"/>
      <c r="AD347" s="530"/>
      <c r="AE347" s="530"/>
      <c r="AF347" s="530"/>
      <c r="AG347" s="530"/>
      <c r="AH347" s="530"/>
      <c r="AI347" s="1316"/>
    </row>
    <row r="348" ht="24.0" customHeight="1">
      <c r="A348" s="676"/>
      <c r="B348" s="530"/>
      <c r="C348" s="530"/>
      <c r="D348" s="530"/>
      <c r="E348" s="530"/>
      <c r="F348" s="530"/>
      <c r="G348" s="530"/>
      <c r="H348" s="530"/>
      <c r="I348" s="530"/>
      <c r="J348" s="530"/>
      <c r="K348" s="530"/>
      <c r="L348" s="530"/>
      <c r="M348" s="530"/>
      <c r="N348" s="530"/>
      <c r="O348" s="530"/>
      <c r="P348" s="530"/>
      <c r="Q348" s="530"/>
      <c r="R348" s="530"/>
      <c r="S348" s="530"/>
      <c r="T348" s="530"/>
      <c r="U348" s="530"/>
      <c r="V348" s="530"/>
      <c r="W348" s="530"/>
      <c r="X348" s="1316"/>
      <c r="Y348" s="1316"/>
      <c r="Z348" s="1316"/>
      <c r="AA348" s="1316"/>
      <c r="AB348" s="530"/>
      <c r="AC348" s="530"/>
      <c r="AD348" s="530"/>
      <c r="AE348" s="530"/>
      <c r="AF348" s="530"/>
      <c r="AG348" s="530"/>
      <c r="AH348" s="530"/>
      <c r="AI348" s="1316"/>
    </row>
    <row r="349" ht="24.0" customHeight="1">
      <c r="A349" s="676"/>
      <c r="B349" s="530"/>
      <c r="C349" s="530"/>
      <c r="D349" s="530"/>
      <c r="E349" s="530"/>
      <c r="F349" s="530"/>
      <c r="G349" s="530"/>
      <c r="H349" s="530"/>
      <c r="I349" s="530"/>
      <c r="J349" s="530"/>
      <c r="K349" s="530"/>
      <c r="L349" s="530"/>
      <c r="M349" s="530"/>
      <c r="N349" s="530"/>
      <c r="O349" s="530"/>
      <c r="P349" s="530"/>
      <c r="Q349" s="530"/>
      <c r="R349" s="530"/>
      <c r="S349" s="530"/>
      <c r="T349" s="530"/>
      <c r="U349" s="530"/>
      <c r="V349" s="530"/>
      <c r="W349" s="530"/>
      <c r="X349" s="1316"/>
      <c r="Y349" s="1316"/>
      <c r="Z349" s="1316"/>
      <c r="AA349" s="1316"/>
      <c r="AB349" s="530"/>
      <c r="AC349" s="530"/>
      <c r="AD349" s="530"/>
      <c r="AE349" s="530"/>
      <c r="AF349" s="530"/>
      <c r="AG349" s="530"/>
      <c r="AH349" s="530"/>
      <c r="AI349" s="1316"/>
    </row>
    <row r="350" ht="24.0" customHeight="1">
      <c r="A350" s="676"/>
      <c r="B350" s="530"/>
      <c r="C350" s="530"/>
      <c r="D350" s="530"/>
      <c r="E350" s="530"/>
      <c r="F350" s="530"/>
      <c r="G350" s="530"/>
      <c r="H350" s="530"/>
      <c r="I350" s="530"/>
      <c r="J350" s="530"/>
      <c r="K350" s="530"/>
      <c r="L350" s="530"/>
      <c r="M350" s="530"/>
      <c r="N350" s="530"/>
      <c r="O350" s="530"/>
      <c r="P350" s="530"/>
      <c r="Q350" s="530"/>
      <c r="R350" s="530"/>
      <c r="S350" s="530"/>
      <c r="T350" s="530"/>
      <c r="U350" s="530"/>
      <c r="V350" s="530"/>
      <c r="W350" s="530"/>
      <c r="X350" s="1316"/>
      <c r="Y350" s="1316"/>
      <c r="Z350" s="1316"/>
      <c r="AA350" s="1316"/>
      <c r="AB350" s="530"/>
      <c r="AC350" s="530"/>
      <c r="AD350" s="530"/>
      <c r="AE350" s="530"/>
      <c r="AF350" s="530"/>
      <c r="AG350" s="530"/>
      <c r="AH350" s="530"/>
      <c r="AI350" s="1316"/>
    </row>
    <row r="351" ht="24.0" customHeight="1">
      <c r="A351" s="676"/>
      <c r="B351" s="530"/>
      <c r="C351" s="530"/>
      <c r="D351" s="530"/>
      <c r="E351" s="530"/>
      <c r="F351" s="530"/>
      <c r="G351" s="530"/>
      <c r="H351" s="530"/>
      <c r="I351" s="530"/>
      <c r="J351" s="530"/>
      <c r="K351" s="530"/>
      <c r="L351" s="530"/>
      <c r="M351" s="530"/>
      <c r="N351" s="530"/>
      <c r="O351" s="530"/>
      <c r="P351" s="530"/>
      <c r="Q351" s="530"/>
      <c r="R351" s="530"/>
      <c r="S351" s="530"/>
      <c r="T351" s="530"/>
      <c r="U351" s="530"/>
      <c r="V351" s="530"/>
      <c r="W351" s="530"/>
      <c r="X351" s="1316"/>
      <c r="Y351" s="1316"/>
      <c r="Z351" s="1316"/>
      <c r="AA351" s="1316"/>
      <c r="AB351" s="530"/>
      <c r="AC351" s="530"/>
      <c r="AD351" s="530"/>
      <c r="AE351" s="530"/>
      <c r="AF351" s="530"/>
      <c r="AG351" s="530"/>
      <c r="AH351" s="530"/>
      <c r="AI351" s="1316"/>
    </row>
    <row r="352" ht="24.0" customHeight="1">
      <c r="A352" s="676"/>
      <c r="B352" s="530"/>
      <c r="C352" s="530"/>
      <c r="D352" s="530"/>
      <c r="E352" s="530"/>
      <c r="F352" s="530"/>
      <c r="G352" s="530"/>
      <c r="H352" s="530"/>
      <c r="I352" s="530"/>
      <c r="J352" s="530"/>
      <c r="K352" s="530"/>
      <c r="L352" s="530"/>
      <c r="M352" s="530"/>
      <c r="N352" s="530"/>
      <c r="O352" s="530"/>
      <c r="P352" s="530"/>
      <c r="Q352" s="530"/>
      <c r="R352" s="530"/>
      <c r="S352" s="530"/>
      <c r="T352" s="530"/>
      <c r="U352" s="530"/>
      <c r="V352" s="530"/>
      <c r="W352" s="530"/>
      <c r="X352" s="1316"/>
      <c r="Y352" s="1316"/>
      <c r="Z352" s="1316"/>
      <c r="AA352" s="1316"/>
      <c r="AB352" s="530"/>
      <c r="AC352" s="530"/>
      <c r="AD352" s="530"/>
      <c r="AE352" s="530"/>
      <c r="AF352" s="530"/>
      <c r="AG352" s="530"/>
      <c r="AH352" s="530"/>
      <c r="AI352" s="1316"/>
    </row>
    <row r="353" ht="24.0" customHeight="1">
      <c r="A353" s="676"/>
      <c r="B353" s="530"/>
      <c r="C353" s="530"/>
      <c r="D353" s="530"/>
      <c r="E353" s="530"/>
      <c r="F353" s="530"/>
      <c r="G353" s="530"/>
      <c r="H353" s="530"/>
      <c r="I353" s="530"/>
      <c r="J353" s="530"/>
      <c r="K353" s="530"/>
      <c r="L353" s="530"/>
      <c r="M353" s="530"/>
      <c r="N353" s="530"/>
      <c r="O353" s="530"/>
      <c r="P353" s="530"/>
      <c r="Q353" s="530"/>
      <c r="R353" s="530"/>
      <c r="S353" s="530"/>
      <c r="T353" s="530"/>
      <c r="U353" s="530"/>
      <c r="V353" s="530"/>
      <c r="W353" s="530"/>
      <c r="X353" s="1316"/>
      <c r="Y353" s="1316"/>
      <c r="Z353" s="1316"/>
      <c r="AA353" s="1316"/>
      <c r="AB353" s="530"/>
      <c r="AC353" s="530"/>
      <c r="AD353" s="530"/>
      <c r="AE353" s="530"/>
      <c r="AF353" s="530"/>
      <c r="AG353" s="530"/>
      <c r="AH353" s="530"/>
      <c r="AI353" s="1316"/>
    </row>
    <row r="354" ht="24.0" customHeight="1">
      <c r="A354" s="676"/>
      <c r="B354" s="530"/>
      <c r="C354" s="530"/>
      <c r="D354" s="530"/>
      <c r="E354" s="530"/>
      <c r="F354" s="530"/>
      <c r="G354" s="530"/>
      <c r="H354" s="530"/>
      <c r="I354" s="530"/>
      <c r="J354" s="530"/>
      <c r="K354" s="530"/>
      <c r="L354" s="530"/>
      <c r="M354" s="530"/>
      <c r="N354" s="530"/>
      <c r="O354" s="530"/>
      <c r="P354" s="530"/>
      <c r="Q354" s="530"/>
      <c r="R354" s="530"/>
      <c r="S354" s="530"/>
      <c r="T354" s="530"/>
      <c r="U354" s="530"/>
      <c r="V354" s="530"/>
      <c r="W354" s="530"/>
      <c r="X354" s="1316"/>
      <c r="Y354" s="1316"/>
      <c r="Z354" s="1316"/>
      <c r="AA354" s="1316"/>
      <c r="AB354" s="530"/>
      <c r="AC354" s="530"/>
      <c r="AD354" s="530"/>
      <c r="AE354" s="530"/>
      <c r="AF354" s="530"/>
      <c r="AG354" s="530"/>
      <c r="AH354" s="530"/>
      <c r="AI354" s="1316"/>
    </row>
    <row r="355" ht="24.0" customHeight="1">
      <c r="A355" s="676"/>
      <c r="B355" s="530"/>
      <c r="C355" s="530"/>
      <c r="D355" s="530"/>
      <c r="E355" s="530"/>
      <c r="F355" s="530"/>
      <c r="G355" s="530"/>
      <c r="H355" s="530"/>
      <c r="I355" s="530"/>
      <c r="J355" s="530"/>
      <c r="K355" s="530"/>
      <c r="L355" s="530"/>
      <c r="M355" s="530"/>
      <c r="N355" s="530"/>
      <c r="O355" s="530"/>
      <c r="P355" s="530"/>
      <c r="Q355" s="530"/>
      <c r="R355" s="530"/>
      <c r="S355" s="530"/>
      <c r="T355" s="530"/>
      <c r="U355" s="530"/>
      <c r="V355" s="530"/>
      <c r="W355" s="530"/>
      <c r="X355" s="1316"/>
      <c r="Y355" s="1316"/>
      <c r="Z355" s="1316"/>
      <c r="AA355" s="1316"/>
      <c r="AB355" s="530"/>
      <c r="AC355" s="530"/>
      <c r="AD355" s="530"/>
      <c r="AE355" s="530"/>
      <c r="AF355" s="530"/>
      <c r="AG355" s="530"/>
      <c r="AH355" s="530"/>
      <c r="AI355" s="1316"/>
    </row>
    <row r="356" ht="24.0" customHeight="1">
      <c r="A356" s="676"/>
      <c r="B356" s="530"/>
      <c r="C356" s="530"/>
      <c r="D356" s="530"/>
      <c r="E356" s="530"/>
      <c r="F356" s="530"/>
      <c r="G356" s="530"/>
      <c r="H356" s="530"/>
      <c r="I356" s="530"/>
      <c r="J356" s="530"/>
      <c r="K356" s="530"/>
      <c r="L356" s="530"/>
      <c r="M356" s="530"/>
      <c r="N356" s="530"/>
      <c r="O356" s="530"/>
      <c r="P356" s="530"/>
      <c r="Q356" s="530"/>
      <c r="R356" s="530"/>
      <c r="S356" s="530"/>
      <c r="T356" s="530"/>
      <c r="U356" s="530"/>
      <c r="V356" s="530"/>
      <c r="W356" s="530"/>
      <c r="X356" s="1316"/>
      <c r="Y356" s="1316"/>
      <c r="Z356" s="1316"/>
      <c r="AA356" s="1316"/>
      <c r="AB356" s="530"/>
      <c r="AC356" s="530"/>
      <c r="AD356" s="530"/>
      <c r="AE356" s="530"/>
      <c r="AF356" s="530"/>
      <c r="AG356" s="530"/>
      <c r="AH356" s="530"/>
      <c r="AI356" s="1316"/>
    </row>
    <row r="357" ht="24.0" customHeight="1">
      <c r="A357" s="676"/>
      <c r="B357" s="530"/>
      <c r="C357" s="530"/>
      <c r="D357" s="530"/>
      <c r="E357" s="530"/>
      <c r="F357" s="530"/>
      <c r="G357" s="530"/>
      <c r="H357" s="530"/>
      <c r="I357" s="530"/>
      <c r="J357" s="530"/>
      <c r="K357" s="530"/>
      <c r="L357" s="530"/>
      <c r="M357" s="530"/>
      <c r="N357" s="530"/>
      <c r="O357" s="530"/>
      <c r="P357" s="530"/>
      <c r="Q357" s="530"/>
      <c r="R357" s="530"/>
      <c r="S357" s="530"/>
      <c r="T357" s="530"/>
      <c r="U357" s="530"/>
      <c r="V357" s="530"/>
      <c r="W357" s="530"/>
      <c r="X357" s="1316"/>
      <c r="Y357" s="1316"/>
      <c r="Z357" s="1316"/>
      <c r="AA357" s="1316"/>
      <c r="AB357" s="530"/>
      <c r="AC357" s="530"/>
      <c r="AD357" s="530"/>
      <c r="AE357" s="530"/>
      <c r="AF357" s="530"/>
      <c r="AG357" s="530"/>
      <c r="AH357" s="530"/>
      <c r="AI357" s="1316"/>
    </row>
    <row r="358" ht="24.0" customHeight="1">
      <c r="A358" s="676"/>
      <c r="B358" s="530"/>
      <c r="C358" s="530"/>
      <c r="D358" s="530"/>
      <c r="E358" s="530"/>
      <c r="F358" s="530"/>
      <c r="G358" s="530"/>
      <c r="H358" s="530"/>
      <c r="I358" s="530"/>
      <c r="J358" s="530"/>
      <c r="K358" s="530"/>
      <c r="L358" s="530"/>
      <c r="M358" s="530"/>
      <c r="N358" s="530"/>
      <c r="O358" s="530"/>
      <c r="P358" s="530"/>
      <c r="Q358" s="530"/>
      <c r="R358" s="530"/>
      <c r="S358" s="530"/>
      <c r="T358" s="530"/>
      <c r="U358" s="530"/>
      <c r="V358" s="530"/>
      <c r="W358" s="530"/>
      <c r="X358" s="1316"/>
      <c r="Y358" s="1316"/>
      <c r="Z358" s="1316"/>
      <c r="AA358" s="1316"/>
      <c r="AB358" s="530"/>
      <c r="AC358" s="530"/>
      <c r="AD358" s="530"/>
      <c r="AE358" s="530"/>
      <c r="AF358" s="530"/>
      <c r="AG358" s="530"/>
      <c r="AH358" s="530"/>
      <c r="AI358" s="1316"/>
    </row>
    <row r="359" ht="24.0" customHeight="1">
      <c r="A359" s="676"/>
      <c r="B359" s="530"/>
      <c r="C359" s="530"/>
      <c r="D359" s="530"/>
      <c r="E359" s="530"/>
      <c r="F359" s="530"/>
      <c r="G359" s="530"/>
      <c r="H359" s="530"/>
      <c r="I359" s="530"/>
      <c r="J359" s="530"/>
      <c r="K359" s="530"/>
      <c r="L359" s="530"/>
      <c r="M359" s="530"/>
      <c r="N359" s="530"/>
      <c r="O359" s="530"/>
      <c r="P359" s="530"/>
      <c r="Q359" s="530"/>
      <c r="R359" s="530"/>
      <c r="S359" s="530"/>
      <c r="T359" s="530"/>
      <c r="U359" s="530"/>
      <c r="V359" s="530"/>
      <c r="W359" s="530"/>
      <c r="X359" s="1316"/>
      <c r="Y359" s="1316"/>
      <c r="Z359" s="1316"/>
      <c r="AA359" s="1316"/>
      <c r="AB359" s="530"/>
      <c r="AC359" s="530"/>
      <c r="AD359" s="530"/>
      <c r="AE359" s="530"/>
      <c r="AF359" s="530"/>
      <c r="AG359" s="530"/>
      <c r="AH359" s="530"/>
      <c r="AI359" s="1316"/>
    </row>
    <row r="360" ht="24.0" customHeight="1">
      <c r="A360" s="676"/>
      <c r="B360" s="530"/>
      <c r="C360" s="530"/>
      <c r="D360" s="530"/>
      <c r="E360" s="530"/>
      <c r="F360" s="530"/>
      <c r="G360" s="530"/>
      <c r="H360" s="530"/>
      <c r="I360" s="530"/>
      <c r="J360" s="530"/>
      <c r="K360" s="530"/>
      <c r="L360" s="530"/>
      <c r="M360" s="530"/>
      <c r="N360" s="530"/>
      <c r="O360" s="530"/>
      <c r="P360" s="530"/>
      <c r="Q360" s="530"/>
      <c r="R360" s="530"/>
      <c r="S360" s="530"/>
      <c r="T360" s="530"/>
      <c r="U360" s="530"/>
      <c r="V360" s="530"/>
      <c r="W360" s="530"/>
      <c r="X360" s="1316"/>
      <c r="Y360" s="1316"/>
      <c r="Z360" s="1316"/>
      <c r="AA360" s="1316"/>
      <c r="AB360" s="530"/>
      <c r="AC360" s="530"/>
      <c r="AD360" s="530"/>
      <c r="AE360" s="530"/>
      <c r="AF360" s="530"/>
      <c r="AG360" s="530"/>
      <c r="AH360" s="530"/>
      <c r="AI360" s="1316"/>
    </row>
    <row r="361" ht="24.0" customHeight="1">
      <c r="A361" s="676"/>
      <c r="B361" s="530"/>
      <c r="C361" s="530"/>
      <c r="D361" s="530"/>
      <c r="E361" s="530"/>
      <c r="F361" s="530"/>
      <c r="G361" s="530"/>
      <c r="H361" s="530"/>
      <c r="I361" s="530"/>
      <c r="J361" s="530"/>
      <c r="K361" s="530"/>
      <c r="L361" s="530"/>
      <c r="M361" s="530"/>
      <c r="N361" s="530"/>
      <c r="O361" s="530"/>
      <c r="P361" s="530"/>
      <c r="Q361" s="530"/>
      <c r="R361" s="530"/>
      <c r="S361" s="530"/>
      <c r="T361" s="530"/>
      <c r="U361" s="530"/>
      <c r="V361" s="530"/>
      <c r="W361" s="530"/>
      <c r="X361" s="1316"/>
      <c r="Y361" s="1316"/>
      <c r="Z361" s="1316"/>
      <c r="AA361" s="1316"/>
      <c r="AB361" s="530"/>
      <c r="AC361" s="530"/>
      <c r="AD361" s="530"/>
      <c r="AE361" s="530"/>
      <c r="AF361" s="530"/>
      <c r="AG361" s="530"/>
      <c r="AH361" s="530"/>
      <c r="AI361" s="1316"/>
    </row>
    <row r="362" ht="24.0" customHeight="1">
      <c r="A362" s="676"/>
      <c r="B362" s="530"/>
      <c r="C362" s="530"/>
      <c r="D362" s="530"/>
      <c r="E362" s="530"/>
      <c r="F362" s="530"/>
      <c r="G362" s="530"/>
      <c r="H362" s="530"/>
      <c r="I362" s="530"/>
      <c r="J362" s="530"/>
      <c r="K362" s="530"/>
      <c r="L362" s="530"/>
      <c r="M362" s="530"/>
      <c r="N362" s="530"/>
      <c r="O362" s="530"/>
      <c r="P362" s="530"/>
      <c r="Q362" s="530"/>
      <c r="R362" s="530"/>
      <c r="S362" s="530"/>
      <c r="T362" s="530"/>
      <c r="U362" s="530"/>
      <c r="V362" s="530"/>
      <c r="W362" s="530"/>
      <c r="X362" s="1316"/>
      <c r="Y362" s="1316"/>
      <c r="Z362" s="1316"/>
      <c r="AA362" s="1316"/>
      <c r="AB362" s="530"/>
      <c r="AC362" s="530"/>
      <c r="AD362" s="530"/>
      <c r="AE362" s="530"/>
      <c r="AF362" s="530"/>
      <c r="AG362" s="530"/>
      <c r="AH362" s="530"/>
      <c r="AI362" s="1316"/>
    </row>
    <row r="363" ht="24.0" customHeight="1">
      <c r="A363" s="676"/>
      <c r="B363" s="530"/>
      <c r="C363" s="530"/>
      <c r="D363" s="530"/>
      <c r="E363" s="530"/>
      <c r="F363" s="530"/>
      <c r="G363" s="530"/>
      <c r="H363" s="530"/>
      <c r="I363" s="530"/>
      <c r="J363" s="530"/>
      <c r="K363" s="530"/>
      <c r="L363" s="530"/>
      <c r="M363" s="530"/>
      <c r="N363" s="530"/>
      <c r="O363" s="530"/>
      <c r="P363" s="530"/>
      <c r="Q363" s="530"/>
      <c r="R363" s="530"/>
      <c r="S363" s="530"/>
      <c r="T363" s="530"/>
      <c r="U363" s="530"/>
      <c r="V363" s="530"/>
      <c r="W363" s="530"/>
      <c r="X363" s="1316"/>
      <c r="Y363" s="1316"/>
      <c r="Z363" s="1316"/>
      <c r="AA363" s="1316"/>
      <c r="AB363" s="530"/>
      <c r="AC363" s="530"/>
      <c r="AD363" s="530"/>
      <c r="AE363" s="530"/>
      <c r="AF363" s="530"/>
      <c r="AG363" s="530"/>
      <c r="AH363" s="530"/>
      <c r="AI363" s="1316"/>
    </row>
    <row r="364" ht="24.0" customHeight="1">
      <c r="A364" s="676"/>
      <c r="B364" s="530"/>
      <c r="C364" s="530"/>
      <c r="D364" s="530"/>
      <c r="E364" s="530"/>
      <c r="F364" s="530"/>
      <c r="G364" s="530"/>
      <c r="H364" s="530"/>
      <c r="I364" s="530"/>
      <c r="J364" s="530"/>
      <c r="K364" s="530"/>
      <c r="L364" s="530"/>
      <c r="M364" s="530"/>
      <c r="N364" s="530"/>
      <c r="O364" s="530"/>
      <c r="P364" s="530"/>
      <c r="Q364" s="530"/>
      <c r="R364" s="530"/>
      <c r="S364" s="530"/>
      <c r="T364" s="530"/>
      <c r="U364" s="530"/>
      <c r="V364" s="530"/>
      <c r="W364" s="530"/>
      <c r="X364" s="1316"/>
      <c r="Y364" s="1316"/>
      <c r="Z364" s="1316"/>
      <c r="AA364" s="1316"/>
      <c r="AB364" s="530"/>
      <c r="AC364" s="530"/>
      <c r="AD364" s="530"/>
      <c r="AE364" s="530"/>
      <c r="AF364" s="530"/>
      <c r="AG364" s="530"/>
      <c r="AH364" s="530"/>
      <c r="AI364" s="1316"/>
    </row>
    <row r="365" ht="24.0" customHeight="1">
      <c r="A365" s="676"/>
      <c r="B365" s="530"/>
      <c r="C365" s="530"/>
      <c r="D365" s="530"/>
      <c r="E365" s="530"/>
      <c r="F365" s="530"/>
      <c r="G365" s="530"/>
      <c r="H365" s="530"/>
      <c r="I365" s="530"/>
      <c r="J365" s="530"/>
      <c r="K365" s="530"/>
      <c r="L365" s="530"/>
      <c r="M365" s="530"/>
      <c r="N365" s="530"/>
      <c r="O365" s="530"/>
      <c r="P365" s="530"/>
      <c r="Q365" s="530"/>
      <c r="R365" s="530"/>
      <c r="S365" s="530"/>
      <c r="T365" s="530"/>
      <c r="U365" s="530"/>
      <c r="V365" s="530"/>
      <c r="W365" s="530"/>
      <c r="X365" s="1316"/>
      <c r="Y365" s="1316"/>
      <c r="Z365" s="1316"/>
      <c r="AA365" s="1316"/>
      <c r="AB365" s="530"/>
      <c r="AC365" s="530"/>
      <c r="AD365" s="530"/>
      <c r="AE365" s="530"/>
      <c r="AF365" s="530"/>
      <c r="AG365" s="530"/>
      <c r="AH365" s="530"/>
      <c r="AI365" s="1316"/>
    </row>
    <row r="366" ht="24.0" customHeight="1">
      <c r="A366" s="676"/>
      <c r="B366" s="530"/>
      <c r="C366" s="530"/>
      <c r="D366" s="530"/>
      <c r="E366" s="530"/>
      <c r="F366" s="530"/>
      <c r="G366" s="530"/>
      <c r="H366" s="530"/>
      <c r="I366" s="530"/>
      <c r="J366" s="530"/>
      <c r="K366" s="530"/>
      <c r="L366" s="530"/>
      <c r="M366" s="530"/>
      <c r="N366" s="530"/>
      <c r="O366" s="530"/>
      <c r="P366" s="530"/>
      <c r="Q366" s="530"/>
      <c r="R366" s="530"/>
      <c r="S366" s="530"/>
      <c r="T366" s="530"/>
      <c r="U366" s="530"/>
      <c r="V366" s="530"/>
      <c r="W366" s="530"/>
      <c r="X366" s="1316"/>
      <c r="Y366" s="1316"/>
      <c r="Z366" s="1316"/>
      <c r="AA366" s="1316"/>
      <c r="AB366" s="530"/>
      <c r="AC366" s="530"/>
      <c r="AD366" s="530"/>
      <c r="AE366" s="530"/>
      <c r="AF366" s="530"/>
      <c r="AG366" s="530"/>
      <c r="AH366" s="530"/>
      <c r="AI366" s="1316"/>
    </row>
    <row r="367" ht="24.0" customHeight="1">
      <c r="A367" s="676"/>
      <c r="B367" s="530"/>
      <c r="C367" s="530"/>
      <c r="D367" s="530"/>
      <c r="E367" s="530"/>
      <c r="F367" s="530"/>
      <c r="G367" s="530"/>
      <c r="H367" s="530"/>
      <c r="I367" s="530"/>
      <c r="J367" s="530"/>
      <c r="K367" s="530"/>
      <c r="L367" s="530"/>
      <c r="M367" s="530"/>
      <c r="N367" s="530"/>
      <c r="O367" s="530"/>
      <c r="P367" s="530"/>
      <c r="Q367" s="530"/>
      <c r="R367" s="530"/>
      <c r="S367" s="530"/>
      <c r="T367" s="530"/>
      <c r="U367" s="530"/>
      <c r="V367" s="530"/>
      <c r="W367" s="530"/>
      <c r="X367" s="1316"/>
      <c r="Y367" s="1316"/>
      <c r="Z367" s="1316"/>
      <c r="AA367" s="1316"/>
      <c r="AB367" s="530"/>
      <c r="AC367" s="530"/>
      <c r="AD367" s="530"/>
      <c r="AE367" s="530"/>
      <c r="AF367" s="530"/>
      <c r="AG367" s="530"/>
      <c r="AH367" s="530"/>
      <c r="AI367" s="1316"/>
    </row>
    <row r="368" ht="24.0" customHeight="1">
      <c r="A368" s="676"/>
      <c r="B368" s="530"/>
      <c r="C368" s="530"/>
      <c r="D368" s="530"/>
      <c r="E368" s="530"/>
      <c r="F368" s="530"/>
      <c r="G368" s="530"/>
      <c r="H368" s="530"/>
      <c r="I368" s="530"/>
      <c r="J368" s="530"/>
      <c r="K368" s="530"/>
      <c r="L368" s="530"/>
      <c r="M368" s="530"/>
      <c r="N368" s="530"/>
      <c r="O368" s="530"/>
      <c r="P368" s="530"/>
      <c r="Q368" s="530"/>
      <c r="R368" s="530"/>
      <c r="S368" s="530"/>
      <c r="T368" s="530"/>
      <c r="U368" s="530"/>
      <c r="V368" s="530"/>
      <c r="W368" s="530"/>
      <c r="X368" s="1316"/>
      <c r="Y368" s="1316"/>
      <c r="Z368" s="1316"/>
      <c r="AA368" s="1316"/>
      <c r="AB368" s="530"/>
      <c r="AC368" s="530"/>
      <c r="AD368" s="530"/>
      <c r="AE368" s="530"/>
      <c r="AF368" s="530"/>
      <c r="AG368" s="530"/>
      <c r="AH368" s="530"/>
      <c r="AI368" s="1316"/>
    </row>
    <row r="369" ht="24.0" customHeight="1">
      <c r="A369" s="676"/>
      <c r="B369" s="530"/>
      <c r="C369" s="530"/>
      <c r="D369" s="530"/>
      <c r="E369" s="530"/>
      <c r="F369" s="530"/>
      <c r="G369" s="530"/>
      <c r="H369" s="530"/>
      <c r="I369" s="530"/>
      <c r="J369" s="530"/>
      <c r="K369" s="530"/>
      <c r="L369" s="530"/>
      <c r="M369" s="530"/>
      <c r="N369" s="530"/>
      <c r="O369" s="530"/>
      <c r="P369" s="530"/>
      <c r="Q369" s="530"/>
      <c r="R369" s="530"/>
      <c r="S369" s="530"/>
      <c r="T369" s="530"/>
      <c r="U369" s="530"/>
      <c r="V369" s="530"/>
      <c r="W369" s="530"/>
      <c r="X369" s="1316"/>
      <c r="Y369" s="1316"/>
      <c r="Z369" s="1316"/>
      <c r="AA369" s="1316"/>
      <c r="AB369" s="530"/>
      <c r="AC369" s="530"/>
      <c r="AD369" s="530"/>
      <c r="AE369" s="530"/>
      <c r="AF369" s="530"/>
      <c r="AG369" s="530"/>
      <c r="AH369" s="530"/>
      <c r="AI369" s="1316"/>
    </row>
    <row r="370" ht="24.0" customHeight="1">
      <c r="A370" s="676"/>
      <c r="B370" s="530"/>
      <c r="C370" s="530"/>
      <c r="D370" s="530"/>
      <c r="E370" s="530"/>
      <c r="F370" s="530"/>
      <c r="G370" s="530"/>
      <c r="H370" s="530"/>
      <c r="I370" s="530"/>
      <c r="J370" s="530"/>
      <c r="K370" s="530"/>
      <c r="L370" s="530"/>
      <c r="M370" s="530"/>
      <c r="N370" s="530"/>
      <c r="O370" s="530"/>
      <c r="P370" s="530"/>
      <c r="Q370" s="530"/>
      <c r="R370" s="530"/>
      <c r="S370" s="530"/>
      <c r="T370" s="530"/>
      <c r="U370" s="530"/>
      <c r="V370" s="530"/>
      <c r="W370" s="530"/>
      <c r="X370" s="1316"/>
      <c r="Y370" s="1316"/>
      <c r="Z370" s="1316"/>
      <c r="AA370" s="1316"/>
      <c r="AB370" s="530"/>
      <c r="AC370" s="530"/>
      <c r="AD370" s="530"/>
      <c r="AE370" s="530"/>
      <c r="AF370" s="530"/>
      <c r="AG370" s="530"/>
      <c r="AH370" s="530"/>
      <c r="AI370" s="1316"/>
    </row>
    <row r="371" ht="24.0" customHeight="1">
      <c r="A371" s="676"/>
      <c r="B371" s="530"/>
      <c r="C371" s="530"/>
      <c r="D371" s="530"/>
      <c r="E371" s="530"/>
      <c r="F371" s="530"/>
      <c r="G371" s="530"/>
      <c r="H371" s="530"/>
      <c r="I371" s="530"/>
      <c r="J371" s="530"/>
      <c r="K371" s="530"/>
      <c r="L371" s="530"/>
      <c r="M371" s="530"/>
      <c r="N371" s="530"/>
      <c r="O371" s="530"/>
      <c r="P371" s="530"/>
      <c r="Q371" s="530"/>
      <c r="R371" s="530"/>
      <c r="S371" s="530"/>
      <c r="T371" s="530"/>
      <c r="U371" s="530"/>
      <c r="V371" s="530"/>
      <c r="W371" s="530"/>
      <c r="X371" s="1316"/>
      <c r="Y371" s="1316"/>
      <c r="Z371" s="1316"/>
      <c r="AA371" s="1316"/>
      <c r="AB371" s="530"/>
      <c r="AC371" s="530"/>
      <c r="AD371" s="530"/>
      <c r="AE371" s="530"/>
      <c r="AF371" s="530"/>
      <c r="AG371" s="530"/>
      <c r="AH371" s="530"/>
      <c r="AI371" s="1316"/>
    </row>
    <row r="372" ht="24.0" customHeight="1">
      <c r="A372" s="676"/>
      <c r="B372" s="530"/>
      <c r="C372" s="530"/>
      <c r="D372" s="530"/>
      <c r="E372" s="530"/>
      <c r="F372" s="530"/>
      <c r="G372" s="530"/>
      <c r="H372" s="530"/>
      <c r="I372" s="530"/>
      <c r="J372" s="530"/>
      <c r="K372" s="530"/>
      <c r="L372" s="530"/>
      <c r="M372" s="530"/>
      <c r="N372" s="530"/>
      <c r="O372" s="530"/>
      <c r="P372" s="530"/>
      <c r="Q372" s="530"/>
      <c r="R372" s="530"/>
      <c r="S372" s="530"/>
      <c r="T372" s="530"/>
      <c r="U372" s="530"/>
      <c r="V372" s="530"/>
      <c r="W372" s="530"/>
      <c r="X372" s="1316"/>
      <c r="Y372" s="1316"/>
      <c r="Z372" s="1316"/>
      <c r="AA372" s="1316"/>
      <c r="AB372" s="530"/>
      <c r="AC372" s="530"/>
      <c r="AD372" s="530"/>
      <c r="AE372" s="530"/>
      <c r="AF372" s="530"/>
      <c r="AG372" s="530"/>
      <c r="AH372" s="530"/>
      <c r="AI372" s="1316"/>
    </row>
    <row r="373" ht="24.0" customHeight="1">
      <c r="A373" s="676"/>
      <c r="B373" s="530"/>
      <c r="C373" s="530"/>
      <c r="D373" s="530"/>
      <c r="E373" s="530"/>
      <c r="F373" s="530"/>
      <c r="G373" s="530"/>
      <c r="H373" s="530"/>
      <c r="I373" s="530"/>
      <c r="J373" s="530"/>
      <c r="K373" s="530"/>
      <c r="L373" s="530"/>
      <c r="M373" s="530"/>
      <c r="N373" s="530"/>
      <c r="O373" s="530"/>
      <c r="P373" s="530"/>
      <c r="Q373" s="530"/>
      <c r="R373" s="530"/>
      <c r="S373" s="530"/>
      <c r="T373" s="530"/>
      <c r="U373" s="530"/>
      <c r="V373" s="530"/>
      <c r="W373" s="530"/>
      <c r="X373" s="1316"/>
      <c r="Y373" s="1316"/>
      <c r="Z373" s="1316"/>
      <c r="AA373" s="1316"/>
      <c r="AB373" s="530"/>
      <c r="AC373" s="530"/>
      <c r="AD373" s="530"/>
      <c r="AE373" s="530"/>
      <c r="AF373" s="530"/>
      <c r="AG373" s="530"/>
      <c r="AH373" s="530"/>
      <c r="AI373" s="1316"/>
    </row>
    <row r="374" ht="24.0" customHeight="1">
      <c r="A374" s="676"/>
      <c r="B374" s="530"/>
      <c r="C374" s="530"/>
      <c r="D374" s="530"/>
      <c r="E374" s="530"/>
      <c r="F374" s="530"/>
      <c r="G374" s="530"/>
      <c r="H374" s="530"/>
      <c r="I374" s="530"/>
      <c r="J374" s="530"/>
      <c r="K374" s="530"/>
      <c r="L374" s="530"/>
      <c r="M374" s="530"/>
      <c r="N374" s="530"/>
      <c r="O374" s="530"/>
      <c r="P374" s="530"/>
      <c r="Q374" s="530"/>
      <c r="R374" s="530"/>
      <c r="S374" s="530"/>
      <c r="T374" s="530"/>
      <c r="U374" s="530"/>
      <c r="V374" s="530"/>
      <c r="W374" s="530"/>
      <c r="X374" s="1316"/>
      <c r="Y374" s="1316"/>
      <c r="Z374" s="1316"/>
      <c r="AA374" s="1316"/>
      <c r="AB374" s="530"/>
      <c r="AC374" s="530"/>
      <c r="AD374" s="530"/>
      <c r="AE374" s="530"/>
      <c r="AF374" s="530"/>
      <c r="AG374" s="530"/>
      <c r="AH374" s="530"/>
      <c r="AI374" s="1316"/>
    </row>
    <row r="375" ht="24.0" customHeight="1">
      <c r="A375" s="676"/>
      <c r="B375" s="530"/>
      <c r="C375" s="530"/>
      <c r="D375" s="530"/>
      <c r="E375" s="530"/>
      <c r="F375" s="530"/>
      <c r="G375" s="530"/>
      <c r="H375" s="530"/>
      <c r="I375" s="530"/>
      <c r="J375" s="530"/>
      <c r="K375" s="530"/>
      <c r="L375" s="530"/>
      <c r="M375" s="530"/>
      <c r="N375" s="530"/>
      <c r="O375" s="530"/>
      <c r="P375" s="530"/>
      <c r="Q375" s="530"/>
      <c r="R375" s="530"/>
      <c r="S375" s="530"/>
      <c r="T375" s="530"/>
      <c r="U375" s="530"/>
      <c r="V375" s="530"/>
      <c r="W375" s="530"/>
      <c r="X375" s="1316"/>
      <c r="Y375" s="1316"/>
      <c r="Z375" s="1316"/>
      <c r="AA375" s="1316"/>
      <c r="AB375" s="530"/>
      <c r="AC375" s="530"/>
      <c r="AD375" s="530"/>
      <c r="AE375" s="530"/>
      <c r="AF375" s="530"/>
      <c r="AG375" s="530"/>
      <c r="AH375" s="530"/>
      <c r="AI375" s="1316"/>
    </row>
    <row r="376" ht="24.0" customHeight="1">
      <c r="A376" s="676"/>
      <c r="B376" s="530"/>
      <c r="C376" s="530"/>
      <c r="D376" s="530"/>
      <c r="E376" s="530"/>
      <c r="F376" s="530"/>
      <c r="G376" s="530"/>
      <c r="H376" s="530"/>
      <c r="I376" s="530"/>
      <c r="J376" s="530"/>
      <c r="K376" s="530"/>
      <c r="L376" s="530"/>
      <c r="M376" s="530"/>
      <c r="N376" s="530"/>
      <c r="O376" s="530"/>
      <c r="P376" s="530"/>
      <c r="Q376" s="530"/>
      <c r="R376" s="530"/>
      <c r="S376" s="530"/>
      <c r="T376" s="530"/>
      <c r="U376" s="530"/>
      <c r="V376" s="530"/>
      <c r="W376" s="530"/>
      <c r="X376" s="1316"/>
      <c r="Y376" s="1316"/>
      <c r="Z376" s="1316"/>
      <c r="AA376" s="1316"/>
      <c r="AB376" s="530"/>
      <c r="AC376" s="530"/>
      <c r="AD376" s="530"/>
      <c r="AE376" s="530"/>
      <c r="AF376" s="530"/>
      <c r="AG376" s="530"/>
      <c r="AH376" s="530"/>
      <c r="AI376" s="1316"/>
    </row>
    <row r="377" ht="24.0" customHeight="1">
      <c r="A377" s="676"/>
      <c r="B377" s="530"/>
      <c r="C377" s="530"/>
      <c r="D377" s="530"/>
      <c r="E377" s="530"/>
      <c r="F377" s="530"/>
      <c r="G377" s="530"/>
      <c r="H377" s="530"/>
      <c r="I377" s="530"/>
      <c r="J377" s="530"/>
      <c r="K377" s="530"/>
      <c r="L377" s="530"/>
      <c r="M377" s="530"/>
      <c r="N377" s="530"/>
      <c r="O377" s="530"/>
      <c r="P377" s="530"/>
      <c r="Q377" s="530"/>
      <c r="R377" s="530"/>
      <c r="S377" s="530"/>
      <c r="T377" s="530"/>
      <c r="U377" s="530"/>
      <c r="V377" s="530"/>
      <c r="W377" s="530"/>
      <c r="X377" s="1316"/>
      <c r="Y377" s="1316"/>
      <c r="Z377" s="1316"/>
      <c r="AA377" s="1316"/>
      <c r="AB377" s="530"/>
      <c r="AC377" s="530"/>
      <c r="AD377" s="530"/>
      <c r="AE377" s="530"/>
      <c r="AF377" s="530"/>
      <c r="AG377" s="530"/>
      <c r="AH377" s="530"/>
      <c r="AI377" s="1316"/>
    </row>
    <row r="378" ht="24.0" customHeight="1">
      <c r="A378" s="676"/>
      <c r="B378" s="530"/>
      <c r="C378" s="530"/>
      <c r="D378" s="530"/>
      <c r="E378" s="530"/>
      <c r="F378" s="530"/>
      <c r="G378" s="530"/>
      <c r="H378" s="530"/>
      <c r="I378" s="530"/>
      <c r="J378" s="530"/>
      <c r="K378" s="530"/>
      <c r="L378" s="530"/>
      <c r="M378" s="530"/>
      <c r="N378" s="530"/>
      <c r="O378" s="530"/>
      <c r="P378" s="530"/>
      <c r="Q378" s="530"/>
      <c r="R378" s="530"/>
      <c r="S378" s="530"/>
      <c r="T378" s="530"/>
      <c r="U378" s="530"/>
      <c r="V378" s="530"/>
      <c r="W378" s="530"/>
      <c r="X378" s="1316"/>
      <c r="Y378" s="1316"/>
      <c r="Z378" s="1316"/>
      <c r="AA378" s="1316"/>
      <c r="AB378" s="530"/>
      <c r="AC378" s="530"/>
      <c r="AD378" s="530"/>
      <c r="AE378" s="530"/>
      <c r="AF378" s="530"/>
      <c r="AG378" s="530"/>
      <c r="AH378" s="530"/>
      <c r="AI378" s="1316"/>
    </row>
    <row r="379" ht="24.0" customHeight="1">
      <c r="A379" s="676"/>
      <c r="B379" s="530"/>
      <c r="C379" s="530"/>
      <c r="D379" s="530"/>
      <c r="E379" s="530"/>
      <c r="F379" s="530"/>
      <c r="G379" s="530"/>
      <c r="H379" s="530"/>
      <c r="I379" s="530"/>
      <c r="J379" s="530"/>
      <c r="K379" s="530"/>
      <c r="L379" s="530"/>
      <c r="M379" s="530"/>
      <c r="N379" s="530"/>
      <c r="O379" s="530"/>
      <c r="P379" s="530"/>
      <c r="Q379" s="530"/>
      <c r="R379" s="530"/>
      <c r="S379" s="530"/>
      <c r="T379" s="530"/>
      <c r="U379" s="530"/>
      <c r="V379" s="530"/>
      <c r="W379" s="530"/>
      <c r="X379" s="1316"/>
      <c r="Y379" s="1316"/>
      <c r="Z379" s="1316"/>
      <c r="AA379" s="1316"/>
      <c r="AB379" s="530"/>
      <c r="AC379" s="530"/>
      <c r="AD379" s="530"/>
      <c r="AE379" s="530"/>
      <c r="AF379" s="530"/>
      <c r="AG379" s="530"/>
      <c r="AH379" s="530"/>
      <c r="AI379" s="1316"/>
    </row>
    <row r="380" ht="24.0" customHeight="1">
      <c r="A380" s="676"/>
      <c r="B380" s="530"/>
      <c r="C380" s="530"/>
      <c r="D380" s="530"/>
      <c r="E380" s="530"/>
      <c r="F380" s="530"/>
      <c r="G380" s="530"/>
      <c r="H380" s="530"/>
      <c r="I380" s="530"/>
      <c r="J380" s="530"/>
      <c r="K380" s="530"/>
      <c r="L380" s="530"/>
      <c r="M380" s="530"/>
      <c r="N380" s="530"/>
      <c r="O380" s="530"/>
      <c r="P380" s="530"/>
      <c r="Q380" s="530"/>
      <c r="R380" s="530"/>
      <c r="S380" s="530"/>
      <c r="T380" s="530"/>
      <c r="U380" s="530"/>
      <c r="V380" s="530"/>
      <c r="W380" s="530"/>
      <c r="X380" s="1316"/>
      <c r="Y380" s="1316"/>
      <c r="Z380" s="1316"/>
      <c r="AA380" s="1316"/>
      <c r="AB380" s="530"/>
      <c r="AC380" s="530"/>
      <c r="AD380" s="530"/>
      <c r="AE380" s="530"/>
      <c r="AF380" s="530"/>
      <c r="AG380" s="530"/>
      <c r="AH380" s="530"/>
      <c r="AI380" s="1316"/>
    </row>
    <row r="381" ht="24.0" customHeight="1">
      <c r="A381" s="676"/>
      <c r="B381" s="530"/>
      <c r="C381" s="530"/>
      <c r="D381" s="530"/>
      <c r="E381" s="530"/>
      <c r="F381" s="530"/>
      <c r="G381" s="530"/>
      <c r="H381" s="530"/>
      <c r="I381" s="530"/>
      <c r="J381" s="530"/>
      <c r="K381" s="530"/>
      <c r="L381" s="530"/>
      <c r="M381" s="530"/>
      <c r="N381" s="530"/>
      <c r="O381" s="530"/>
      <c r="P381" s="530"/>
      <c r="Q381" s="530"/>
      <c r="R381" s="530"/>
      <c r="S381" s="530"/>
      <c r="T381" s="530"/>
      <c r="U381" s="530"/>
      <c r="V381" s="530"/>
      <c r="W381" s="530"/>
      <c r="X381" s="1316"/>
      <c r="Y381" s="1316"/>
      <c r="Z381" s="1316"/>
      <c r="AA381" s="1316"/>
      <c r="AB381" s="530"/>
      <c r="AC381" s="530"/>
      <c r="AD381" s="530"/>
      <c r="AE381" s="530"/>
      <c r="AF381" s="530"/>
      <c r="AG381" s="530"/>
      <c r="AH381" s="530"/>
      <c r="AI381" s="1316"/>
    </row>
    <row r="382" ht="24.0" customHeight="1">
      <c r="A382" s="676"/>
      <c r="B382" s="530"/>
      <c r="C382" s="530"/>
      <c r="D382" s="530"/>
      <c r="E382" s="530"/>
      <c r="F382" s="530"/>
      <c r="G382" s="530"/>
      <c r="H382" s="530"/>
      <c r="I382" s="530"/>
      <c r="J382" s="530"/>
      <c r="K382" s="530"/>
      <c r="L382" s="530"/>
      <c r="M382" s="530"/>
      <c r="N382" s="530"/>
      <c r="O382" s="530"/>
      <c r="P382" s="530"/>
      <c r="Q382" s="530"/>
      <c r="R382" s="530"/>
      <c r="S382" s="530"/>
      <c r="T382" s="530"/>
      <c r="U382" s="530"/>
      <c r="V382" s="530"/>
      <c r="W382" s="530"/>
      <c r="X382" s="1316"/>
      <c r="Y382" s="1316"/>
      <c r="Z382" s="1316"/>
      <c r="AA382" s="1316"/>
      <c r="AB382" s="530"/>
      <c r="AC382" s="530"/>
      <c r="AD382" s="530"/>
      <c r="AE382" s="530"/>
      <c r="AF382" s="530"/>
      <c r="AG382" s="530"/>
      <c r="AH382" s="530"/>
      <c r="AI382" s="1316"/>
    </row>
    <row r="383" ht="24.0" customHeight="1">
      <c r="A383" s="676"/>
      <c r="B383" s="530"/>
      <c r="C383" s="530"/>
      <c r="D383" s="530"/>
      <c r="E383" s="530"/>
      <c r="F383" s="530"/>
      <c r="G383" s="530"/>
      <c r="H383" s="530"/>
      <c r="I383" s="530"/>
      <c r="J383" s="530"/>
      <c r="K383" s="530"/>
      <c r="L383" s="530"/>
      <c r="M383" s="530"/>
      <c r="N383" s="530"/>
      <c r="O383" s="530"/>
      <c r="P383" s="530"/>
      <c r="Q383" s="530"/>
      <c r="R383" s="530"/>
      <c r="S383" s="530"/>
      <c r="T383" s="530"/>
      <c r="U383" s="530"/>
      <c r="V383" s="530"/>
      <c r="W383" s="530"/>
      <c r="X383" s="1316"/>
      <c r="Y383" s="1316"/>
      <c r="Z383" s="1316"/>
      <c r="AA383" s="1316"/>
      <c r="AB383" s="530"/>
      <c r="AC383" s="530"/>
      <c r="AD383" s="530"/>
      <c r="AE383" s="530"/>
      <c r="AF383" s="530"/>
      <c r="AG383" s="530"/>
      <c r="AH383" s="530"/>
      <c r="AI383" s="1316"/>
    </row>
    <row r="384" ht="24.0" customHeight="1">
      <c r="A384" s="676"/>
      <c r="B384" s="530"/>
      <c r="C384" s="530"/>
      <c r="D384" s="530"/>
      <c r="E384" s="530"/>
      <c r="F384" s="530"/>
      <c r="G384" s="530"/>
      <c r="H384" s="530"/>
      <c r="I384" s="530"/>
      <c r="J384" s="530"/>
      <c r="K384" s="530"/>
      <c r="L384" s="530"/>
      <c r="M384" s="530"/>
      <c r="N384" s="530"/>
      <c r="O384" s="530"/>
      <c r="P384" s="530"/>
      <c r="Q384" s="530"/>
      <c r="R384" s="530"/>
      <c r="S384" s="530"/>
      <c r="T384" s="530"/>
      <c r="U384" s="530"/>
      <c r="V384" s="530"/>
      <c r="W384" s="530"/>
      <c r="X384" s="1316"/>
      <c r="Y384" s="1316"/>
      <c r="Z384" s="1316"/>
      <c r="AA384" s="1316"/>
      <c r="AB384" s="530"/>
      <c r="AC384" s="530"/>
      <c r="AD384" s="530"/>
      <c r="AE384" s="530"/>
      <c r="AF384" s="530"/>
      <c r="AG384" s="530"/>
      <c r="AH384" s="530"/>
      <c r="AI384" s="1316"/>
    </row>
    <row r="385" ht="24.0" customHeight="1">
      <c r="A385" s="676"/>
      <c r="B385" s="530"/>
      <c r="C385" s="530"/>
      <c r="D385" s="530"/>
      <c r="E385" s="530"/>
      <c r="F385" s="530"/>
      <c r="G385" s="530"/>
      <c r="H385" s="530"/>
      <c r="I385" s="530"/>
      <c r="J385" s="530"/>
      <c r="K385" s="530"/>
      <c r="L385" s="530"/>
      <c r="M385" s="530"/>
      <c r="N385" s="530"/>
      <c r="O385" s="530"/>
      <c r="P385" s="530"/>
      <c r="Q385" s="530"/>
      <c r="R385" s="530"/>
      <c r="S385" s="530"/>
      <c r="T385" s="530"/>
      <c r="U385" s="530"/>
      <c r="V385" s="530"/>
      <c r="W385" s="530"/>
      <c r="X385" s="1316"/>
      <c r="Y385" s="1316"/>
      <c r="Z385" s="1316"/>
      <c r="AA385" s="1316"/>
      <c r="AB385" s="530"/>
      <c r="AC385" s="530"/>
      <c r="AD385" s="530"/>
      <c r="AE385" s="530"/>
      <c r="AF385" s="530"/>
      <c r="AG385" s="530"/>
      <c r="AH385" s="530"/>
      <c r="AI385" s="1316"/>
    </row>
    <row r="386" ht="24.0" customHeight="1">
      <c r="A386" s="676"/>
      <c r="B386" s="530"/>
      <c r="C386" s="530"/>
      <c r="D386" s="530"/>
      <c r="E386" s="530"/>
      <c r="F386" s="530"/>
      <c r="G386" s="530"/>
      <c r="H386" s="530"/>
      <c r="I386" s="530"/>
      <c r="J386" s="530"/>
      <c r="K386" s="530"/>
      <c r="L386" s="530"/>
      <c r="M386" s="530"/>
      <c r="N386" s="530"/>
      <c r="O386" s="530"/>
      <c r="P386" s="530"/>
      <c r="Q386" s="530"/>
      <c r="R386" s="530"/>
      <c r="S386" s="530"/>
      <c r="T386" s="530"/>
      <c r="U386" s="530"/>
      <c r="V386" s="530"/>
      <c r="W386" s="530"/>
      <c r="X386" s="1316"/>
      <c r="Y386" s="1316"/>
      <c r="Z386" s="1316"/>
      <c r="AA386" s="1316"/>
      <c r="AB386" s="530"/>
      <c r="AC386" s="530"/>
      <c r="AD386" s="530"/>
      <c r="AE386" s="530"/>
      <c r="AF386" s="530"/>
      <c r="AG386" s="530"/>
      <c r="AH386" s="530"/>
      <c r="AI386" s="1316"/>
    </row>
    <row r="387" ht="24.0" customHeight="1">
      <c r="A387" s="676"/>
      <c r="B387" s="530"/>
      <c r="C387" s="530"/>
      <c r="D387" s="530"/>
      <c r="E387" s="530"/>
      <c r="F387" s="530"/>
      <c r="G387" s="530"/>
      <c r="H387" s="530"/>
      <c r="I387" s="530"/>
      <c r="J387" s="530"/>
      <c r="K387" s="530"/>
      <c r="L387" s="530"/>
      <c r="M387" s="530"/>
      <c r="N387" s="530"/>
      <c r="O387" s="530"/>
      <c r="P387" s="530"/>
      <c r="Q387" s="530"/>
      <c r="R387" s="530"/>
      <c r="S387" s="530"/>
      <c r="T387" s="530"/>
      <c r="U387" s="530"/>
      <c r="V387" s="530"/>
      <c r="W387" s="530"/>
      <c r="X387" s="1316"/>
      <c r="Y387" s="1316"/>
      <c r="Z387" s="1316"/>
      <c r="AA387" s="1316"/>
      <c r="AB387" s="530"/>
      <c r="AC387" s="530"/>
      <c r="AD387" s="530"/>
      <c r="AE387" s="530"/>
      <c r="AF387" s="530"/>
      <c r="AG387" s="530"/>
      <c r="AH387" s="530"/>
      <c r="AI387" s="1316"/>
    </row>
    <row r="388" ht="24.0" customHeight="1">
      <c r="A388" s="676"/>
      <c r="B388" s="530"/>
      <c r="C388" s="530"/>
      <c r="D388" s="530"/>
      <c r="E388" s="530"/>
      <c r="F388" s="530"/>
      <c r="G388" s="530"/>
      <c r="H388" s="530"/>
      <c r="I388" s="530"/>
      <c r="J388" s="530"/>
      <c r="K388" s="530"/>
      <c r="L388" s="530"/>
      <c r="M388" s="530"/>
      <c r="N388" s="530"/>
      <c r="O388" s="530"/>
      <c r="P388" s="530"/>
      <c r="Q388" s="530"/>
      <c r="R388" s="530"/>
      <c r="S388" s="530"/>
      <c r="T388" s="530"/>
      <c r="U388" s="530"/>
      <c r="V388" s="530"/>
      <c r="W388" s="530"/>
      <c r="X388" s="1316"/>
      <c r="Y388" s="1316"/>
      <c r="Z388" s="1316"/>
      <c r="AA388" s="1316"/>
      <c r="AB388" s="530"/>
      <c r="AC388" s="530"/>
      <c r="AD388" s="530"/>
      <c r="AE388" s="530"/>
      <c r="AF388" s="530"/>
      <c r="AG388" s="530"/>
      <c r="AH388" s="530"/>
      <c r="AI388" s="1316"/>
    </row>
    <row r="389" ht="24.0" customHeight="1">
      <c r="A389" s="676"/>
      <c r="B389" s="530"/>
      <c r="C389" s="530"/>
      <c r="D389" s="530"/>
      <c r="E389" s="530"/>
      <c r="F389" s="530"/>
      <c r="G389" s="530"/>
      <c r="H389" s="530"/>
      <c r="I389" s="530"/>
      <c r="J389" s="530"/>
      <c r="K389" s="530"/>
      <c r="L389" s="530"/>
      <c r="M389" s="530"/>
      <c r="N389" s="530"/>
      <c r="O389" s="530"/>
      <c r="P389" s="530"/>
      <c r="Q389" s="530"/>
      <c r="R389" s="530"/>
      <c r="S389" s="530"/>
      <c r="T389" s="530"/>
      <c r="U389" s="530"/>
      <c r="V389" s="530"/>
      <c r="W389" s="530"/>
      <c r="X389" s="1316"/>
      <c r="Y389" s="1316"/>
      <c r="Z389" s="1316"/>
      <c r="AA389" s="1316"/>
      <c r="AB389" s="530"/>
      <c r="AC389" s="530"/>
      <c r="AD389" s="530"/>
      <c r="AE389" s="530"/>
      <c r="AF389" s="530"/>
      <c r="AG389" s="530"/>
      <c r="AH389" s="530"/>
      <c r="AI389" s="1316"/>
    </row>
    <row r="390" ht="24.0" customHeight="1">
      <c r="A390" s="676"/>
      <c r="B390" s="530"/>
      <c r="C390" s="530"/>
      <c r="D390" s="530"/>
      <c r="E390" s="530"/>
      <c r="F390" s="530"/>
      <c r="G390" s="530"/>
      <c r="H390" s="530"/>
      <c r="I390" s="530"/>
      <c r="J390" s="530"/>
      <c r="K390" s="530"/>
      <c r="L390" s="530"/>
      <c r="M390" s="530"/>
      <c r="N390" s="530"/>
      <c r="O390" s="530"/>
      <c r="P390" s="530"/>
      <c r="Q390" s="530"/>
      <c r="R390" s="530"/>
      <c r="S390" s="530"/>
      <c r="T390" s="530"/>
      <c r="U390" s="530"/>
      <c r="V390" s="530"/>
      <c r="W390" s="530"/>
      <c r="X390" s="1316"/>
      <c r="Y390" s="1316"/>
      <c r="Z390" s="1316"/>
      <c r="AA390" s="1316"/>
      <c r="AB390" s="530"/>
      <c r="AC390" s="530"/>
      <c r="AD390" s="530"/>
      <c r="AE390" s="530"/>
      <c r="AF390" s="530"/>
      <c r="AG390" s="530"/>
      <c r="AH390" s="530"/>
      <c r="AI390" s="1316"/>
    </row>
    <row r="391" ht="24.0" customHeight="1">
      <c r="A391" s="676"/>
      <c r="B391" s="530"/>
      <c r="C391" s="530"/>
      <c r="D391" s="530"/>
      <c r="E391" s="530"/>
      <c r="F391" s="530"/>
      <c r="G391" s="530"/>
      <c r="H391" s="530"/>
      <c r="I391" s="530"/>
      <c r="J391" s="530"/>
      <c r="K391" s="530"/>
      <c r="L391" s="530"/>
      <c r="M391" s="530"/>
      <c r="N391" s="530"/>
      <c r="O391" s="530"/>
      <c r="P391" s="530"/>
      <c r="Q391" s="530"/>
      <c r="R391" s="530"/>
      <c r="S391" s="530"/>
      <c r="T391" s="530"/>
      <c r="U391" s="530"/>
      <c r="V391" s="530"/>
      <c r="W391" s="530"/>
      <c r="X391" s="1316"/>
      <c r="Y391" s="1316"/>
      <c r="Z391" s="1316"/>
      <c r="AA391" s="1316"/>
      <c r="AB391" s="530"/>
      <c r="AC391" s="530"/>
      <c r="AD391" s="530"/>
      <c r="AE391" s="530"/>
      <c r="AF391" s="530"/>
      <c r="AG391" s="530"/>
      <c r="AH391" s="530"/>
      <c r="AI391" s="1316"/>
    </row>
    <row r="392" ht="24.0" customHeight="1">
      <c r="A392" s="676"/>
      <c r="B392" s="530"/>
      <c r="C392" s="530"/>
      <c r="D392" s="530"/>
      <c r="E392" s="530"/>
      <c r="F392" s="530"/>
      <c r="G392" s="530"/>
      <c r="H392" s="530"/>
      <c r="I392" s="530"/>
      <c r="J392" s="530"/>
      <c r="K392" s="530"/>
      <c r="L392" s="530"/>
      <c r="M392" s="530"/>
      <c r="N392" s="530"/>
      <c r="O392" s="530"/>
      <c r="P392" s="530"/>
      <c r="Q392" s="530"/>
      <c r="R392" s="530"/>
      <c r="S392" s="530"/>
      <c r="T392" s="530"/>
      <c r="U392" s="530"/>
      <c r="V392" s="530"/>
      <c r="W392" s="530"/>
      <c r="X392" s="1316"/>
      <c r="Y392" s="1316"/>
      <c r="Z392" s="1316"/>
      <c r="AA392" s="1316"/>
      <c r="AB392" s="530"/>
      <c r="AC392" s="530"/>
      <c r="AD392" s="530"/>
      <c r="AE392" s="530"/>
      <c r="AF392" s="530"/>
      <c r="AG392" s="530"/>
      <c r="AH392" s="530"/>
      <c r="AI392" s="1316"/>
    </row>
    <row r="393" ht="24.0" customHeight="1">
      <c r="A393" s="676"/>
      <c r="B393" s="530"/>
      <c r="C393" s="530"/>
      <c r="D393" s="530"/>
      <c r="E393" s="530"/>
      <c r="F393" s="530"/>
      <c r="G393" s="530"/>
      <c r="H393" s="530"/>
      <c r="I393" s="530"/>
      <c r="J393" s="530"/>
      <c r="K393" s="530"/>
      <c r="L393" s="530"/>
      <c r="M393" s="530"/>
      <c r="N393" s="530"/>
      <c r="O393" s="530"/>
      <c r="P393" s="530"/>
      <c r="Q393" s="530"/>
      <c r="R393" s="530"/>
      <c r="S393" s="530"/>
      <c r="T393" s="530"/>
      <c r="U393" s="530"/>
      <c r="V393" s="530"/>
      <c r="W393" s="530"/>
      <c r="X393" s="1316"/>
      <c r="Y393" s="1316"/>
      <c r="Z393" s="1316"/>
      <c r="AA393" s="1316"/>
      <c r="AB393" s="530"/>
      <c r="AC393" s="530"/>
      <c r="AD393" s="530"/>
      <c r="AE393" s="530"/>
      <c r="AF393" s="530"/>
      <c r="AG393" s="530"/>
      <c r="AH393" s="530"/>
      <c r="AI393" s="1316"/>
    </row>
    <row r="394" ht="24.0" customHeight="1">
      <c r="A394" s="676"/>
      <c r="B394" s="530"/>
      <c r="C394" s="530"/>
      <c r="D394" s="530"/>
      <c r="E394" s="530"/>
      <c r="F394" s="530"/>
      <c r="G394" s="530"/>
      <c r="H394" s="530"/>
      <c r="I394" s="530"/>
      <c r="J394" s="530"/>
      <c r="K394" s="530"/>
      <c r="L394" s="530"/>
      <c r="M394" s="530"/>
      <c r="N394" s="530"/>
      <c r="O394" s="530"/>
      <c r="P394" s="530"/>
      <c r="Q394" s="530"/>
      <c r="R394" s="530"/>
      <c r="S394" s="530"/>
      <c r="T394" s="530"/>
      <c r="U394" s="530"/>
      <c r="V394" s="530"/>
      <c r="W394" s="530"/>
      <c r="X394" s="1316"/>
      <c r="Y394" s="1316"/>
      <c r="Z394" s="1316"/>
      <c r="AA394" s="1316"/>
      <c r="AB394" s="530"/>
      <c r="AC394" s="530"/>
      <c r="AD394" s="530"/>
      <c r="AE394" s="530"/>
      <c r="AF394" s="530"/>
      <c r="AG394" s="530"/>
      <c r="AH394" s="530"/>
      <c r="AI394" s="1316"/>
    </row>
    <row r="395" ht="24.0" customHeight="1">
      <c r="A395" s="676"/>
      <c r="B395" s="530"/>
      <c r="C395" s="530"/>
      <c r="D395" s="530"/>
      <c r="E395" s="530"/>
      <c r="F395" s="530"/>
      <c r="G395" s="530"/>
      <c r="H395" s="530"/>
      <c r="I395" s="530"/>
      <c r="J395" s="530"/>
      <c r="K395" s="530"/>
      <c r="L395" s="530"/>
      <c r="M395" s="530"/>
      <c r="N395" s="530"/>
      <c r="O395" s="530"/>
      <c r="P395" s="530"/>
      <c r="Q395" s="530"/>
      <c r="R395" s="530"/>
      <c r="S395" s="530"/>
      <c r="T395" s="530"/>
      <c r="U395" s="530"/>
      <c r="V395" s="530"/>
      <c r="W395" s="530"/>
      <c r="X395" s="1316"/>
      <c r="Y395" s="1316"/>
      <c r="Z395" s="1316"/>
      <c r="AA395" s="1316"/>
      <c r="AB395" s="530"/>
      <c r="AC395" s="530"/>
      <c r="AD395" s="530"/>
      <c r="AE395" s="530"/>
      <c r="AF395" s="530"/>
      <c r="AG395" s="530"/>
      <c r="AH395" s="530"/>
      <c r="AI395" s="1316"/>
    </row>
    <row r="396" ht="24.0" customHeight="1">
      <c r="A396" s="676"/>
      <c r="B396" s="530"/>
      <c r="C396" s="530"/>
      <c r="D396" s="530"/>
      <c r="E396" s="530"/>
      <c r="F396" s="530"/>
      <c r="G396" s="530"/>
      <c r="H396" s="530"/>
      <c r="I396" s="530"/>
      <c r="J396" s="530"/>
      <c r="K396" s="530"/>
      <c r="L396" s="530"/>
      <c r="M396" s="530"/>
      <c r="N396" s="530"/>
      <c r="O396" s="530"/>
      <c r="P396" s="530"/>
      <c r="Q396" s="530"/>
      <c r="R396" s="530"/>
      <c r="S396" s="530"/>
      <c r="T396" s="530"/>
      <c r="U396" s="530"/>
      <c r="V396" s="530"/>
      <c r="W396" s="530"/>
      <c r="X396" s="1316"/>
      <c r="Y396" s="1316"/>
      <c r="Z396" s="1316"/>
      <c r="AA396" s="1316"/>
      <c r="AB396" s="530"/>
      <c r="AC396" s="530"/>
      <c r="AD396" s="530"/>
      <c r="AE396" s="530"/>
      <c r="AF396" s="530"/>
      <c r="AG396" s="530"/>
      <c r="AH396" s="530"/>
      <c r="AI396" s="1316"/>
    </row>
    <row r="397" ht="24.0" customHeight="1">
      <c r="A397" s="676"/>
      <c r="B397" s="530"/>
      <c r="C397" s="530"/>
      <c r="D397" s="530"/>
      <c r="E397" s="530"/>
      <c r="F397" s="530"/>
      <c r="G397" s="530"/>
      <c r="H397" s="530"/>
      <c r="I397" s="530"/>
      <c r="J397" s="530"/>
      <c r="K397" s="530"/>
      <c r="L397" s="530"/>
      <c r="M397" s="530"/>
      <c r="N397" s="530"/>
      <c r="O397" s="530"/>
      <c r="P397" s="530"/>
      <c r="Q397" s="530"/>
      <c r="R397" s="530"/>
      <c r="S397" s="530"/>
      <c r="T397" s="530"/>
      <c r="U397" s="530"/>
      <c r="V397" s="530"/>
      <c r="W397" s="530"/>
      <c r="X397" s="1316"/>
      <c r="Y397" s="1316"/>
      <c r="Z397" s="1316"/>
      <c r="AA397" s="1316"/>
      <c r="AB397" s="530"/>
      <c r="AC397" s="530"/>
      <c r="AD397" s="530"/>
      <c r="AE397" s="530"/>
      <c r="AF397" s="530"/>
      <c r="AG397" s="530"/>
      <c r="AH397" s="530"/>
      <c r="AI397" s="1316"/>
    </row>
    <row r="398" ht="24.0" customHeight="1">
      <c r="A398" s="676"/>
      <c r="B398" s="530"/>
      <c r="C398" s="530"/>
      <c r="D398" s="530"/>
      <c r="E398" s="530"/>
      <c r="F398" s="530"/>
      <c r="G398" s="530"/>
      <c r="H398" s="530"/>
      <c r="I398" s="530"/>
      <c r="J398" s="530"/>
      <c r="K398" s="530"/>
      <c r="L398" s="530"/>
      <c r="M398" s="530"/>
      <c r="N398" s="530"/>
      <c r="O398" s="530"/>
      <c r="P398" s="530"/>
      <c r="Q398" s="530"/>
      <c r="R398" s="530"/>
      <c r="S398" s="530"/>
      <c r="T398" s="530"/>
      <c r="U398" s="530"/>
      <c r="V398" s="530"/>
      <c r="W398" s="530"/>
      <c r="X398" s="1316"/>
      <c r="Y398" s="1316"/>
      <c r="Z398" s="1316"/>
      <c r="AA398" s="1316"/>
      <c r="AB398" s="530"/>
      <c r="AC398" s="530"/>
      <c r="AD398" s="530"/>
      <c r="AE398" s="530"/>
      <c r="AF398" s="530"/>
      <c r="AG398" s="530"/>
      <c r="AH398" s="530"/>
      <c r="AI398" s="1316"/>
    </row>
    <row r="399" ht="24.0" customHeight="1">
      <c r="A399" s="676"/>
      <c r="B399" s="530"/>
      <c r="C399" s="530"/>
      <c r="D399" s="530"/>
      <c r="E399" s="530"/>
      <c r="F399" s="530"/>
      <c r="G399" s="530"/>
      <c r="H399" s="530"/>
      <c r="I399" s="530"/>
      <c r="J399" s="530"/>
      <c r="K399" s="530"/>
      <c r="L399" s="530"/>
      <c r="M399" s="530"/>
      <c r="N399" s="530"/>
      <c r="O399" s="530"/>
      <c r="P399" s="530"/>
      <c r="Q399" s="530"/>
      <c r="R399" s="530"/>
      <c r="S399" s="530"/>
      <c r="T399" s="530"/>
      <c r="U399" s="530"/>
      <c r="V399" s="530"/>
      <c r="W399" s="530"/>
      <c r="X399" s="1316"/>
      <c r="Y399" s="1316"/>
      <c r="Z399" s="1316"/>
      <c r="AA399" s="1316"/>
      <c r="AB399" s="530"/>
      <c r="AC399" s="530"/>
      <c r="AD399" s="530"/>
      <c r="AE399" s="530"/>
      <c r="AF399" s="530"/>
      <c r="AG399" s="530"/>
      <c r="AH399" s="530"/>
      <c r="AI399" s="1316"/>
    </row>
    <row r="400" ht="24.0" customHeight="1">
      <c r="A400" s="676"/>
      <c r="B400" s="530"/>
      <c r="C400" s="530"/>
      <c r="D400" s="530"/>
      <c r="E400" s="530"/>
      <c r="F400" s="530"/>
      <c r="G400" s="530"/>
      <c r="H400" s="530"/>
      <c r="I400" s="530"/>
      <c r="J400" s="530"/>
      <c r="K400" s="530"/>
      <c r="L400" s="530"/>
      <c r="M400" s="530"/>
      <c r="N400" s="530"/>
      <c r="O400" s="530"/>
      <c r="P400" s="530"/>
      <c r="Q400" s="530"/>
      <c r="R400" s="530"/>
      <c r="S400" s="530"/>
      <c r="T400" s="530"/>
      <c r="U400" s="530"/>
      <c r="V400" s="530"/>
      <c r="W400" s="530"/>
      <c r="X400" s="1316"/>
      <c r="Y400" s="1316"/>
      <c r="Z400" s="1316"/>
      <c r="AA400" s="1316"/>
      <c r="AB400" s="530"/>
      <c r="AC400" s="530"/>
      <c r="AD400" s="530"/>
      <c r="AE400" s="530"/>
      <c r="AF400" s="530"/>
      <c r="AG400" s="530"/>
      <c r="AH400" s="530"/>
      <c r="AI400" s="1316"/>
    </row>
    <row r="401" ht="24.0" customHeight="1">
      <c r="A401" s="676"/>
      <c r="B401" s="530"/>
      <c r="C401" s="530"/>
      <c r="D401" s="530"/>
      <c r="E401" s="530"/>
      <c r="F401" s="530"/>
      <c r="G401" s="530"/>
      <c r="H401" s="530"/>
      <c r="I401" s="530"/>
      <c r="J401" s="530"/>
      <c r="K401" s="530"/>
      <c r="L401" s="530"/>
      <c r="M401" s="530"/>
      <c r="N401" s="530"/>
      <c r="O401" s="530"/>
      <c r="P401" s="530"/>
      <c r="Q401" s="530"/>
      <c r="R401" s="530"/>
      <c r="S401" s="530"/>
      <c r="T401" s="530"/>
      <c r="U401" s="530"/>
      <c r="V401" s="530"/>
      <c r="W401" s="530"/>
      <c r="X401" s="1316"/>
      <c r="Y401" s="1316"/>
      <c r="Z401" s="1316"/>
      <c r="AA401" s="1316"/>
      <c r="AB401" s="530"/>
      <c r="AC401" s="530"/>
      <c r="AD401" s="530"/>
      <c r="AE401" s="530"/>
      <c r="AF401" s="530"/>
      <c r="AG401" s="530"/>
      <c r="AH401" s="530"/>
      <c r="AI401" s="1316"/>
    </row>
    <row r="402" ht="24.0" customHeight="1">
      <c r="A402" s="676"/>
      <c r="B402" s="530"/>
      <c r="C402" s="530"/>
      <c r="D402" s="530"/>
      <c r="E402" s="530"/>
      <c r="F402" s="530"/>
      <c r="G402" s="530"/>
      <c r="H402" s="530"/>
      <c r="I402" s="530"/>
      <c r="J402" s="530"/>
      <c r="K402" s="530"/>
      <c r="L402" s="530"/>
      <c r="M402" s="530"/>
      <c r="N402" s="530"/>
      <c r="O402" s="530"/>
      <c r="P402" s="530"/>
      <c r="Q402" s="530"/>
      <c r="R402" s="530"/>
      <c r="S402" s="530"/>
      <c r="T402" s="530"/>
      <c r="U402" s="530"/>
      <c r="V402" s="530"/>
      <c r="W402" s="530"/>
      <c r="X402" s="1316"/>
      <c r="Y402" s="1316"/>
      <c r="Z402" s="1316"/>
      <c r="AA402" s="1316"/>
      <c r="AB402" s="530"/>
      <c r="AC402" s="530"/>
      <c r="AD402" s="530"/>
      <c r="AE402" s="530"/>
      <c r="AF402" s="530"/>
      <c r="AG402" s="530"/>
      <c r="AH402" s="530"/>
      <c r="AI402" s="1316"/>
    </row>
    <row r="403" ht="24.0" customHeight="1">
      <c r="A403" s="676"/>
      <c r="B403" s="530"/>
      <c r="C403" s="530"/>
      <c r="D403" s="530"/>
      <c r="E403" s="530"/>
      <c r="F403" s="530"/>
      <c r="G403" s="530"/>
      <c r="H403" s="530"/>
      <c r="I403" s="530"/>
      <c r="J403" s="530"/>
      <c r="K403" s="530"/>
      <c r="L403" s="530"/>
      <c r="M403" s="530"/>
      <c r="N403" s="530"/>
      <c r="O403" s="530"/>
      <c r="P403" s="530"/>
      <c r="Q403" s="530"/>
      <c r="R403" s="530"/>
      <c r="S403" s="530"/>
      <c r="T403" s="530"/>
      <c r="U403" s="530"/>
      <c r="V403" s="530"/>
      <c r="W403" s="530"/>
      <c r="X403" s="1316"/>
      <c r="Y403" s="1316"/>
      <c r="Z403" s="1316"/>
      <c r="AA403" s="1316"/>
      <c r="AB403" s="530"/>
      <c r="AC403" s="530"/>
      <c r="AD403" s="530"/>
      <c r="AE403" s="530"/>
      <c r="AF403" s="530"/>
      <c r="AG403" s="530"/>
      <c r="AH403" s="530"/>
      <c r="AI403" s="1316"/>
    </row>
    <row r="404" ht="24.0" customHeight="1">
      <c r="A404" s="676"/>
      <c r="B404" s="530"/>
      <c r="C404" s="530"/>
      <c r="D404" s="530"/>
      <c r="E404" s="530"/>
      <c r="F404" s="530"/>
      <c r="G404" s="530"/>
      <c r="H404" s="530"/>
      <c r="I404" s="530"/>
      <c r="J404" s="530"/>
      <c r="K404" s="530"/>
      <c r="L404" s="530"/>
      <c r="M404" s="530"/>
      <c r="N404" s="530"/>
      <c r="O404" s="530"/>
      <c r="P404" s="530"/>
      <c r="Q404" s="530"/>
      <c r="R404" s="530"/>
      <c r="S404" s="530"/>
      <c r="T404" s="530"/>
      <c r="U404" s="530"/>
      <c r="V404" s="530"/>
      <c r="W404" s="530"/>
      <c r="X404" s="1316"/>
      <c r="Y404" s="1316"/>
      <c r="Z404" s="1316"/>
      <c r="AA404" s="1316"/>
      <c r="AB404" s="530"/>
      <c r="AC404" s="530"/>
      <c r="AD404" s="530"/>
      <c r="AE404" s="530"/>
      <c r="AF404" s="530"/>
      <c r="AG404" s="530"/>
      <c r="AH404" s="530"/>
      <c r="AI404" s="1316"/>
    </row>
    <row r="405" ht="24.0" customHeight="1">
      <c r="A405" s="676"/>
      <c r="B405" s="530"/>
      <c r="C405" s="530"/>
      <c r="D405" s="530"/>
      <c r="E405" s="530"/>
      <c r="F405" s="530"/>
      <c r="G405" s="530"/>
      <c r="H405" s="530"/>
      <c r="I405" s="530"/>
      <c r="J405" s="530"/>
      <c r="K405" s="530"/>
      <c r="L405" s="530"/>
      <c r="M405" s="530"/>
      <c r="N405" s="530"/>
      <c r="O405" s="530"/>
      <c r="P405" s="530"/>
      <c r="Q405" s="530"/>
      <c r="R405" s="530"/>
      <c r="S405" s="530"/>
      <c r="T405" s="530"/>
      <c r="U405" s="530"/>
      <c r="V405" s="530"/>
      <c r="W405" s="530"/>
      <c r="X405" s="1316"/>
      <c r="Y405" s="1316"/>
      <c r="Z405" s="1316"/>
      <c r="AA405" s="1316"/>
      <c r="AB405" s="530"/>
      <c r="AC405" s="530"/>
      <c r="AD405" s="530"/>
      <c r="AE405" s="530"/>
      <c r="AF405" s="530"/>
      <c r="AG405" s="530"/>
      <c r="AH405" s="530"/>
      <c r="AI405" s="1316"/>
    </row>
    <row r="406" ht="24.0" customHeight="1">
      <c r="A406" s="676"/>
      <c r="B406" s="530"/>
      <c r="C406" s="530"/>
      <c r="D406" s="530"/>
      <c r="E406" s="530"/>
      <c r="F406" s="530"/>
      <c r="G406" s="530"/>
      <c r="H406" s="530"/>
      <c r="I406" s="530"/>
      <c r="J406" s="530"/>
      <c r="K406" s="530"/>
      <c r="L406" s="530"/>
      <c r="M406" s="530"/>
      <c r="N406" s="530"/>
      <c r="O406" s="530"/>
      <c r="P406" s="530"/>
      <c r="Q406" s="530"/>
      <c r="R406" s="530"/>
      <c r="S406" s="530"/>
      <c r="T406" s="530"/>
      <c r="U406" s="530"/>
      <c r="V406" s="530"/>
      <c r="W406" s="530"/>
      <c r="X406" s="1316"/>
      <c r="Y406" s="1316"/>
      <c r="Z406" s="1316"/>
      <c r="AA406" s="1316"/>
      <c r="AB406" s="530"/>
      <c r="AC406" s="530"/>
      <c r="AD406" s="530"/>
      <c r="AE406" s="530"/>
      <c r="AF406" s="530"/>
      <c r="AG406" s="530"/>
      <c r="AH406" s="530"/>
      <c r="AI406" s="1316"/>
    </row>
    <row r="407" ht="24.0" customHeight="1">
      <c r="A407" s="676"/>
      <c r="B407" s="530"/>
      <c r="C407" s="530"/>
      <c r="D407" s="530"/>
      <c r="E407" s="530"/>
      <c r="F407" s="530"/>
      <c r="G407" s="530"/>
      <c r="H407" s="530"/>
      <c r="I407" s="530"/>
      <c r="J407" s="530"/>
      <c r="K407" s="530"/>
      <c r="L407" s="530"/>
      <c r="M407" s="530"/>
      <c r="N407" s="530"/>
      <c r="O407" s="530"/>
      <c r="P407" s="530"/>
      <c r="Q407" s="530"/>
      <c r="R407" s="530"/>
      <c r="S407" s="530"/>
      <c r="T407" s="530"/>
      <c r="U407" s="530"/>
      <c r="V407" s="530"/>
      <c r="W407" s="530"/>
      <c r="X407" s="1316"/>
      <c r="Y407" s="1316"/>
      <c r="Z407" s="1316"/>
      <c r="AA407" s="1316"/>
      <c r="AB407" s="530"/>
      <c r="AC407" s="530"/>
      <c r="AD407" s="530"/>
      <c r="AE407" s="530"/>
      <c r="AF407" s="530"/>
      <c r="AG407" s="530"/>
      <c r="AH407" s="530"/>
      <c r="AI407" s="1316"/>
    </row>
    <row r="408" ht="24.0" customHeight="1">
      <c r="A408" s="676"/>
      <c r="B408" s="530"/>
      <c r="C408" s="530"/>
      <c r="D408" s="530"/>
      <c r="E408" s="530"/>
      <c r="F408" s="530"/>
      <c r="G408" s="530"/>
      <c r="H408" s="530"/>
      <c r="I408" s="530"/>
      <c r="J408" s="530"/>
      <c r="K408" s="530"/>
      <c r="L408" s="530"/>
      <c r="M408" s="530"/>
      <c r="N408" s="530"/>
      <c r="O408" s="530"/>
      <c r="P408" s="530"/>
      <c r="Q408" s="530"/>
      <c r="R408" s="530"/>
      <c r="S408" s="530"/>
      <c r="T408" s="530"/>
      <c r="U408" s="530"/>
      <c r="V408" s="530"/>
      <c r="W408" s="530"/>
      <c r="X408" s="1316"/>
      <c r="Y408" s="1316"/>
      <c r="Z408" s="1316"/>
      <c r="AA408" s="1316"/>
      <c r="AB408" s="530"/>
      <c r="AC408" s="530"/>
      <c r="AD408" s="530"/>
      <c r="AE408" s="530"/>
      <c r="AF408" s="530"/>
      <c r="AG408" s="530"/>
      <c r="AH408" s="530"/>
      <c r="AI408" s="1316"/>
    </row>
    <row r="409" ht="24.0" customHeight="1">
      <c r="A409" s="676"/>
      <c r="B409" s="530"/>
      <c r="C409" s="530"/>
      <c r="D409" s="530"/>
      <c r="E409" s="530"/>
      <c r="F409" s="530"/>
      <c r="G409" s="530"/>
      <c r="H409" s="530"/>
      <c r="I409" s="530"/>
      <c r="J409" s="530"/>
      <c r="K409" s="530"/>
      <c r="L409" s="530"/>
      <c r="M409" s="530"/>
      <c r="N409" s="530"/>
      <c r="O409" s="530"/>
      <c r="P409" s="530"/>
      <c r="Q409" s="530"/>
      <c r="R409" s="530"/>
      <c r="S409" s="530"/>
      <c r="T409" s="530"/>
      <c r="U409" s="530"/>
      <c r="V409" s="530"/>
      <c r="W409" s="530"/>
      <c r="X409" s="1316"/>
      <c r="Y409" s="1316"/>
      <c r="Z409" s="1316"/>
      <c r="AA409" s="1316"/>
      <c r="AB409" s="530"/>
      <c r="AC409" s="530"/>
      <c r="AD409" s="530"/>
      <c r="AE409" s="530"/>
      <c r="AF409" s="530"/>
      <c r="AG409" s="530"/>
      <c r="AH409" s="530"/>
      <c r="AI409" s="1316"/>
    </row>
    <row r="410" ht="24.0" customHeight="1">
      <c r="A410" s="676"/>
      <c r="B410" s="530"/>
      <c r="C410" s="530"/>
      <c r="D410" s="530"/>
      <c r="E410" s="530"/>
      <c r="F410" s="530"/>
      <c r="G410" s="530"/>
      <c r="H410" s="530"/>
      <c r="I410" s="530"/>
      <c r="J410" s="530"/>
      <c r="K410" s="530"/>
      <c r="L410" s="530"/>
      <c r="M410" s="530"/>
      <c r="N410" s="530"/>
      <c r="O410" s="530"/>
      <c r="P410" s="530"/>
      <c r="Q410" s="530"/>
      <c r="R410" s="530"/>
      <c r="S410" s="530"/>
      <c r="T410" s="530"/>
      <c r="U410" s="530"/>
      <c r="V410" s="530"/>
      <c r="W410" s="530"/>
      <c r="X410" s="1316"/>
      <c r="Y410" s="1316"/>
      <c r="Z410" s="1316"/>
      <c r="AA410" s="1316"/>
      <c r="AB410" s="530"/>
      <c r="AC410" s="530"/>
      <c r="AD410" s="530"/>
      <c r="AE410" s="530"/>
      <c r="AF410" s="530"/>
      <c r="AG410" s="530"/>
      <c r="AH410" s="530"/>
      <c r="AI410" s="1316"/>
    </row>
    <row r="411" ht="24.0" customHeight="1">
      <c r="A411" s="676"/>
      <c r="B411" s="530"/>
      <c r="C411" s="530"/>
      <c r="D411" s="530"/>
      <c r="E411" s="530"/>
      <c r="F411" s="530"/>
      <c r="G411" s="530"/>
      <c r="H411" s="530"/>
      <c r="I411" s="530"/>
      <c r="J411" s="530"/>
      <c r="K411" s="530"/>
      <c r="L411" s="530"/>
      <c r="M411" s="530"/>
      <c r="N411" s="530"/>
      <c r="O411" s="530"/>
      <c r="P411" s="530"/>
      <c r="Q411" s="530"/>
      <c r="R411" s="530"/>
      <c r="S411" s="530"/>
      <c r="T411" s="530"/>
      <c r="U411" s="530"/>
      <c r="V411" s="530"/>
      <c r="W411" s="530"/>
      <c r="X411" s="1316"/>
      <c r="Y411" s="1316"/>
      <c r="Z411" s="1316"/>
      <c r="AA411" s="1316"/>
      <c r="AB411" s="530"/>
      <c r="AC411" s="530"/>
      <c r="AD411" s="530"/>
      <c r="AE411" s="530"/>
      <c r="AF411" s="530"/>
      <c r="AG411" s="530"/>
      <c r="AH411" s="530"/>
      <c r="AI411" s="1316"/>
    </row>
    <row r="412" ht="24.0" customHeight="1">
      <c r="A412" s="676"/>
      <c r="B412" s="530"/>
      <c r="C412" s="530"/>
      <c r="D412" s="530"/>
      <c r="E412" s="530"/>
      <c r="F412" s="530"/>
      <c r="G412" s="530"/>
      <c r="H412" s="530"/>
      <c r="I412" s="530"/>
      <c r="J412" s="530"/>
      <c r="K412" s="530"/>
      <c r="L412" s="530"/>
      <c r="M412" s="530"/>
      <c r="N412" s="530"/>
      <c r="O412" s="530"/>
      <c r="P412" s="530"/>
      <c r="Q412" s="530"/>
      <c r="R412" s="530"/>
      <c r="S412" s="530"/>
      <c r="T412" s="530"/>
      <c r="U412" s="530"/>
      <c r="V412" s="530"/>
      <c r="W412" s="530"/>
      <c r="X412" s="1316"/>
      <c r="Y412" s="1316"/>
      <c r="Z412" s="1316"/>
      <c r="AA412" s="1316"/>
      <c r="AB412" s="530"/>
      <c r="AC412" s="530"/>
      <c r="AD412" s="530"/>
      <c r="AE412" s="530"/>
      <c r="AF412" s="530"/>
      <c r="AG412" s="530"/>
      <c r="AH412" s="530"/>
      <c r="AI412" s="1316"/>
    </row>
    <row r="413" ht="24.0" customHeight="1">
      <c r="A413" s="676"/>
      <c r="B413" s="530"/>
      <c r="C413" s="530"/>
      <c r="D413" s="530"/>
      <c r="E413" s="530"/>
      <c r="F413" s="530"/>
      <c r="G413" s="530"/>
      <c r="H413" s="530"/>
      <c r="I413" s="530"/>
      <c r="J413" s="530"/>
      <c r="K413" s="530"/>
      <c r="L413" s="530"/>
      <c r="M413" s="530"/>
      <c r="N413" s="530"/>
      <c r="O413" s="530"/>
      <c r="P413" s="530"/>
      <c r="Q413" s="530"/>
      <c r="R413" s="530"/>
      <c r="S413" s="530"/>
      <c r="T413" s="530"/>
      <c r="U413" s="530"/>
      <c r="V413" s="530"/>
      <c r="W413" s="530"/>
      <c r="X413" s="1316"/>
      <c r="Y413" s="1316"/>
      <c r="Z413" s="1316"/>
      <c r="AA413" s="1316"/>
      <c r="AB413" s="530"/>
      <c r="AC413" s="530"/>
      <c r="AD413" s="530"/>
      <c r="AE413" s="530"/>
      <c r="AF413" s="530"/>
      <c r="AG413" s="530"/>
      <c r="AH413" s="530"/>
      <c r="AI413" s="1316"/>
    </row>
    <row r="414" ht="24.0" customHeight="1">
      <c r="A414" s="676"/>
      <c r="B414" s="530"/>
      <c r="C414" s="530"/>
      <c r="D414" s="530"/>
      <c r="E414" s="530"/>
      <c r="F414" s="530"/>
      <c r="G414" s="530"/>
      <c r="H414" s="530"/>
      <c r="I414" s="530"/>
      <c r="J414" s="530"/>
      <c r="K414" s="530"/>
      <c r="L414" s="530"/>
      <c r="M414" s="530"/>
      <c r="N414" s="530"/>
      <c r="O414" s="530"/>
      <c r="P414" s="530"/>
      <c r="Q414" s="530"/>
      <c r="R414" s="530"/>
      <c r="S414" s="530"/>
      <c r="T414" s="530"/>
      <c r="U414" s="530"/>
      <c r="V414" s="530"/>
      <c r="W414" s="530"/>
      <c r="X414" s="1316"/>
      <c r="Y414" s="1316"/>
      <c r="Z414" s="1316"/>
      <c r="AA414" s="1316"/>
      <c r="AB414" s="530"/>
      <c r="AC414" s="530"/>
      <c r="AD414" s="530"/>
      <c r="AE414" s="530"/>
      <c r="AF414" s="530"/>
      <c r="AG414" s="530"/>
      <c r="AH414" s="530"/>
      <c r="AI414" s="1316"/>
    </row>
    <row r="415" ht="24.0" customHeight="1">
      <c r="A415" s="676"/>
      <c r="B415" s="530"/>
      <c r="C415" s="530"/>
      <c r="D415" s="530"/>
      <c r="E415" s="530"/>
      <c r="F415" s="530"/>
      <c r="G415" s="530"/>
      <c r="H415" s="530"/>
      <c r="I415" s="530"/>
      <c r="J415" s="530"/>
      <c r="K415" s="530"/>
      <c r="L415" s="530"/>
      <c r="M415" s="530"/>
      <c r="N415" s="530"/>
      <c r="O415" s="530"/>
      <c r="P415" s="530"/>
      <c r="Q415" s="530"/>
      <c r="R415" s="530"/>
      <c r="S415" s="530"/>
      <c r="T415" s="530"/>
      <c r="U415" s="530"/>
      <c r="V415" s="530"/>
      <c r="W415" s="530"/>
      <c r="X415" s="1316"/>
      <c r="Y415" s="1316"/>
      <c r="Z415" s="1316"/>
      <c r="AA415" s="1316"/>
      <c r="AB415" s="530"/>
      <c r="AC415" s="530"/>
      <c r="AD415" s="530"/>
      <c r="AE415" s="530"/>
      <c r="AF415" s="530"/>
      <c r="AG415" s="530"/>
      <c r="AH415" s="530"/>
      <c r="AI415" s="1316"/>
    </row>
    <row r="416" ht="24.0" customHeight="1">
      <c r="A416" s="676"/>
      <c r="B416" s="530"/>
      <c r="C416" s="530"/>
      <c r="D416" s="530"/>
      <c r="E416" s="530"/>
      <c r="F416" s="530"/>
      <c r="G416" s="530"/>
      <c r="H416" s="530"/>
      <c r="I416" s="530"/>
      <c r="J416" s="530"/>
      <c r="K416" s="530"/>
      <c r="L416" s="530"/>
      <c r="M416" s="530"/>
      <c r="N416" s="530"/>
      <c r="O416" s="530"/>
      <c r="P416" s="530"/>
      <c r="Q416" s="530"/>
      <c r="R416" s="530"/>
      <c r="S416" s="530"/>
      <c r="T416" s="530"/>
      <c r="U416" s="530"/>
      <c r="V416" s="530"/>
      <c r="W416" s="530"/>
      <c r="X416" s="1316"/>
      <c r="Y416" s="1316"/>
      <c r="Z416" s="1316"/>
      <c r="AA416" s="1316"/>
      <c r="AB416" s="530"/>
      <c r="AC416" s="530"/>
      <c r="AD416" s="530"/>
      <c r="AE416" s="530"/>
      <c r="AF416" s="530"/>
      <c r="AG416" s="530"/>
      <c r="AH416" s="530"/>
      <c r="AI416" s="1316"/>
    </row>
    <row r="417" ht="24.0" customHeight="1">
      <c r="A417" s="676"/>
      <c r="B417" s="530"/>
      <c r="C417" s="530"/>
      <c r="D417" s="530"/>
      <c r="E417" s="530"/>
      <c r="F417" s="530"/>
      <c r="G417" s="530"/>
      <c r="H417" s="530"/>
      <c r="I417" s="530"/>
      <c r="J417" s="530"/>
      <c r="K417" s="530"/>
      <c r="L417" s="530"/>
      <c r="M417" s="530"/>
      <c r="N417" s="530"/>
      <c r="O417" s="530"/>
      <c r="P417" s="530"/>
      <c r="Q417" s="530"/>
      <c r="R417" s="530"/>
      <c r="S417" s="530"/>
      <c r="T417" s="530"/>
      <c r="U417" s="530"/>
      <c r="V417" s="530"/>
      <c r="W417" s="530"/>
      <c r="X417" s="1316"/>
      <c r="Y417" s="1316"/>
      <c r="Z417" s="1316"/>
      <c r="AA417" s="1316"/>
      <c r="AB417" s="530"/>
      <c r="AC417" s="530"/>
      <c r="AD417" s="530"/>
      <c r="AE417" s="530"/>
      <c r="AF417" s="530"/>
      <c r="AG417" s="530"/>
      <c r="AH417" s="530"/>
      <c r="AI417" s="1316"/>
    </row>
    <row r="418" ht="24.0" customHeight="1">
      <c r="A418" s="676"/>
      <c r="B418" s="530"/>
      <c r="C418" s="530"/>
      <c r="D418" s="530"/>
      <c r="E418" s="530"/>
      <c r="F418" s="530"/>
      <c r="G418" s="530"/>
      <c r="H418" s="530"/>
      <c r="I418" s="530"/>
      <c r="J418" s="530"/>
      <c r="K418" s="530"/>
      <c r="L418" s="530"/>
      <c r="M418" s="530"/>
      <c r="N418" s="530"/>
      <c r="O418" s="530"/>
      <c r="P418" s="530"/>
      <c r="Q418" s="530"/>
      <c r="R418" s="530"/>
      <c r="S418" s="530"/>
      <c r="T418" s="530"/>
      <c r="U418" s="530"/>
      <c r="V418" s="530"/>
      <c r="W418" s="530"/>
      <c r="X418" s="1316"/>
      <c r="Y418" s="1316"/>
      <c r="Z418" s="1316"/>
      <c r="AA418" s="1316"/>
      <c r="AB418" s="530"/>
      <c r="AC418" s="530"/>
      <c r="AD418" s="530"/>
      <c r="AE418" s="530"/>
      <c r="AF418" s="530"/>
      <c r="AG418" s="530"/>
      <c r="AH418" s="530"/>
      <c r="AI418" s="1316"/>
    </row>
    <row r="419" ht="24.0" customHeight="1">
      <c r="A419" s="676"/>
      <c r="B419" s="530"/>
      <c r="C419" s="530"/>
      <c r="D419" s="530"/>
      <c r="E419" s="530"/>
      <c r="F419" s="530"/>
      <c r="G419" s="530"/>
      <c r="H419" s="530"/>
      <c r="I419" s="530"/>
      <c r="J419" s="530"/>
      <c r="K419" s="530"/>
      <c r="L419" s="530"/>
      <c r="M419" s="530"/>
      <c r="N419" s="530"/>
      <c r="O419" s="530"/>
      <c r="P419" s="530"/>
      <c r="Q419" s="530"/>
      <c r="R419" s="530"/>
      <c r="S419" s="530"/>
      <c r="T419" s="530"/>
      <c r="U419" s="530"/>
      <c r="V419" s="530"/>
      <c r="W419" s="530"/>
      <c r="X419" s="1316"/>
      <c r="Y419" s="1316"/>
      <c r="Z419" s="1316"/>
      <c r="AA419" s="1316"/>
      <c r="AB419" s="530"/>
      <c r="AC419" s="530"/>
      <c r="AD419" s="530"/>
      <c r="AE419" s="530"/>
      <c r="AF419" s="530"/>
      <c r="AG419" s="530"/>
      <c r="AH419" s="530"/>
      <c r="AI419" s="1316"/>
    </row>
    <row r="420" ht="24.0" customHeight="1">
      <c r="A420" s="676"/>
      <c r="B420" s="530"/>
      <c r="C420" s="530"/>
      <c r="D420" s="530"/>
      <c r="E420" s="530"/>
      <c r="F420" s="530"/>
      <c r="G420" s="530"/>
      <c r="H420" s="530"/>
      <c r="I420" s="530"/>
      <c r="J420" s="530"/>
      <c r="K420" s="530"/>
      <c r="L420" s="530"/>
      <c r="M420" s="530"/>
      <c r="N420" s="530"/>
      <c r="O420" s="530"/>
      <c r="P420" s="530"/>
      <c r="Q420" s="530"/>
      <c r="R420" s="530"/>
      <c r="S420" s="530"/>
      <c r="T420" s="530"/>
      <c r="U420" s="530"/>
      <c r="V420" s="530"/>
      <c r="W420" s="530"/>
      <c r="X420" s="1316"/>
      <c r="Y420" s="1316"/>
      <c r="Z420" s="1316"/>
      <c r="AA420" s="1316"/>
      <c r="AB420" s="530"/>
      <c r="AC420" s="530"/>
      <c r="AD420" s="530"/>
      <c r="AE420" s="530"/>
      <c r="AF420" s="530"/>
      <c r="AG420" s="530"/>
      <c r="AH420" s="530"/>
      <c r="AI420" s="1316"/>
    </row>
    <row r="421" ht="24.0" customHeight="1">
      <c r="A421" s="676"/>
      <c r="B421" s="530"/>
      <c r="C421" s="530"/>
      <c r="D421" s="530"/>
      <c r="E421" s="530"/>
      <c r="F421" s="530"/>
      <c r="G421" s="530"/>
      <c r="H421" s="530"/>
      <c r="I421" s="530"/>
      <c r="J421" s="530"/>
      <c r="K421" s="530"/>
      <c r="L421" s="530"/>
      <c r="M421" s="530"/>
      <c r="N421" s="530"/>
      <c r="O421" s="530"/>
      <c r="P421" s="530"/>
      <c r="Q421" s="530"/>
      <c r="R421" s="530"/>
      <c r="S421" s="530"/>
      <c r="T421" s="530"/>
      <c r="U421" s="530"/>
      <c r="V421" s="530"/>
      <c r="W421" s="530"/>
      <c r="X421" s="1316"/>
      <c r="Y421" s="1316"/>
      <c r="Z421" s="1316"/>
      <c r="AA421" s="1316"/>
      <c r="AB421" s="530"/>
      <c r="AC421" s="530"/>
      <c r="AD421" s="530"/>
      <c r="AE421" s="530"/>
      <c r="AF421" s="530"/>
      <c r="AG421" s="530"/>
      <c r="AH421" s="530"/>
      <c r="AI421" s="1316"/>
    </row>
    <row r="422" ht="24.0" customHeight="1">
      <c r="A422" s="676"/>
      <c r="B422" s="530"/>
      <c r="C422" s="530"/>
      <c r="D422" s="530"/>
      <c r="E422" s="530"/>
      <c r="F422" s="530"/>
      <c r="G422" s="530"/>
      <c r="H422" s="530"/>
      <c r="I422" s="530"/>
      <c r="J422" s="530"/>
      <c r="K422" s="530"/>
      <c r="L422" s="530"/>
      <c r="M422" s="530"/>
      <c r="N422" s="530"/>
      <c r="O422" s="530"/>
      <c r="P422" s="530"/>
      <c r="Q422" s="530"/>
      <c r="R422" s="530"/>
      <c r="S422" s="530"/>
      <c r="T422" s="530"/>
      <c r="U422" s="530"/>
      <c r="V422" s="530"/>
      <c r="W422" s="530"/>
      <c r="X422" s="1316"/>
      <c r="Y422" s="1316"/>
      <c r="Z422" s="1316"/>
      <c r="AA422" s="1316"/>
      <c r="AB422" s="530"/>
      <c r="AC422" s="530"/>
      <c r="AD422" s="530"/>
      <c r="AE422" s="530"/>
      <c r="AF422" s="530"/>
      <c r="AG422" s="530"/>
      <c r="AH422" s="530"/>
      <c r="AI422" s="1316"/>
    </row>
    <row r="423" ht="24.0" customHeight="1">
      <c r="A423" s="676"/>
      <c r="B423" s="530"/>
      <c r="C423" s="530"/>
      <c r="D423" s="530"/>
      <c r="E423" s="530"/>
      <c r="F423" s="530"/>
      <c r="G423" s="530"/>
      <c r="H423" s="530"/>
      <c r="I423" s="530"/>
      <c r="J423" s="530"/>
      <c r="K423" s="530"/>
      <c r="L423" s="530"/>
      <c r="M423" s="530"/>
      <c r="N423" s="530"/>
      <c r="O423" s="530"/>
      <c r="P423" s="530"/>
      <c r="Q423" s="530"/>
      <c r="R423" s="530"/>
      <c r="S423" s="530"/>
      <c r="T423" s="530"/>
      <c r="U423" s="530"/>
      <c r="V423" s="530"/>
      <c r="W423" s="530"/>
      <c r="X423" s="1316"/>
      <c r="Y423" s="1316"/>
      <c r="Z423" s="1316"/>
      <c r="AA423" s="1316"/>
      <c r="AB423" s="530"/>
      <c r="AC423" s="530"/>
      <c r="AD423" s="530"/>
      <c r="AE423" s="530"/>
      <c r="AF423" s="530"/>
      <c r="AG423" s="530"/>
      <c r="AH423" s="530"/>
      <c r="AI423" s="1316"/>
    </row>
    <row r="424" ht="24.0" customHeight="1">
      <c r="A424" s="676"/>
      <c r="B424" s="530"/>
      <c r="C424" s="530"/>
      <c r="D424" s="530"/>
      <c r="E424" s="530"/>
      <c r="F424" s="530"/>
      <c r="G424" s="530"/>
      <c r="H424" s="530"/>
      <c r="I424" s="530"/>
      <c r="J424" s="530"/>
      <c r="K424" s="530"/>
      <c r="L424" s="530"/>
      <c r="M424" s="530"/>
      <c r="N424" s="530"/>
      <c r="O424" s="530"/>
      <c r="P424" s="530"/>
      <c r="Q424" s="530"/>
      <c r="R424" s="530"/>
      <c r="S424" s="530"/>
      <c r="T424" s="530"/>
      <c r="U424" s="530"/>
      <c r="V424" s="530"/>
      <c r="W424" s="530"/>
      <c r="X424" s="1316"/>
      <c r="Y424" s="1316"/>
      <c r="Z424" s="1316"/>
      <c r="AA424" s="1316"/>
      <c r="AB424" s="530"/>
      <c r="AC424" s="530"/>
      <c r="AD424" s="530"/>
      <c r="AE424" s="530"/>
      <c r="AF424" s="530"/>
      <c r="AG424" s="530"/>
      <c r="AH424" s="530"/>
      <c r="AI424" s="1316"/>
    </row>
    <row r="425" ht="24.0" customHeight="1">
      <c r="A425" s="676"/>
      <c r="B425" s="530"/>
      <c r="C425" s="530"/>
      <c r="D425" s="530"/>
      <c r="E425" s="530"/>
      <c r="F425" s="530"/>
      <c r="G425" s="530"/>
      <c r="H425" s="530"/>
      <c r="I425" s="530"/>
      <c r="J425" s="530"/>
      <c r="K425" s="530"/>
      <c r="L425" s="530"/>
      <c r="M425" s="530"/>
      <c r="N425" s="530"/>
      <c r="O425" s="530"/>
      <c r="P425" s="530"/>
      <c r="Q425" s="530"/>
      <c r="R425" s="530"/>
      <c r="S425" s="530"/>
      <c r="T425" s="530"/>
      <c r="U425" s="530"/>
      <c r="V425" s="530"/>
      <c r="W425" s="530"/>
      <c r="X425" s="1316"/>
      <c r="Y425" s="1316"/>
      <c r="Z425" s="1316"/>
      <c r="AA425" s="1316"/>
      <c r="AB425" s="530"/>
      <c r="AC425" s="530"/>
      <c r="AD425" s="530"/>
      <c r="AE425" s="530"/>
      <c r="AF425" s="530"/>
      <c r="AG425" s="530"/>
      <c r="AH425" s="530"/>
      <c r="AI425" s="1316"/>
    </row>
    <row r="426" ht="24.0" customHeight="1">
      <c r="A426" s="676"/>
      <c r="B426" s="530"/>
      <c r="C426" s="530"/>
      <c r="D426" s="530"/>
      <c r="E426" s="530"/>
      <c r="F426" s="530"/>
      <c r="G426" s="530"/>
      <c r="H426" s="530"/>
      <c r="I426" s="530"/>
      <c r="J426" s="530"/>
      <c r="K426" s="530"/>
      <c r="L426" s="530"/>
      <c r="M426" s="530"/>
      <c r="N426" s="530"/>
      <c r="O426" s="530"/>
      <c r="P426" s="530"/>
      <c r="Q426" s="530"/>
      <c r="R426" s="530"/>
      <c r="S426" s="530"/>
      <c r="T426" s="530"/>
      <c r="U426" s="530"/>
      <c r="V426" s="530"/>
      <c r="W426" s="530"/>
      <c r="X426" s="1316"/>
      <c r="Y426" s="1316"/>
      <c r="Z426" s="1316"/>
      <c r="AA426" s="1316"/>
      <c r="AB426" s="530"/>
      <c r="AC426" s="530"/>
      <c r="AD426" s="530"/>
      <c r="AE426" s="530"/>
      <c r="AF426" s="530"/>
      <c r="AG426" s="530"/>
      <c r="AH426" s="530"/>
      <c r="AI426" s="1316"/>
    </row>
    <row r="427" ht="24.0" customHeight="1">
      <c r="A427" s="676"/>
      <c r="B427" s="530"/>
      <c r="C427" s="530"/>
      <c r="D427" s="530"/>
      <c r="E427" s="530"/>
      <c r="F427" s="530"/>
      <c r="G427" s="530"/>
      <c r="H427" s="530"/>
      <c r="I427" s="530"/>
      <c r="J427" s="530"/>
      <c r="K427" s="530"/>
      <c r="L427" s="530"/>
      <c r="M427" s="530"/>
      <c r="N427" s="530"/>
      <c r="O427" s="530"/>
      <c r="P427" s="530"/>
      <c r="Q427" s="530"/>
      <c r="R427" s="530"/>
      <c r="S427" s="530"/>
      <c r="T427" s="530"/>
      <c r="U427" s="530"/>
      <c r="V427" s="530"/>
      <c r="W427" s="530"/>
      <c r="X427" s="1316"/>
      <c r="Y427" s="1316"/>
      <c r="Z427" s="1316"/>
      <c r="AA427" s="1316"/>
      <c r="AB427" s="530"/>
      <c r="AC427" s="530"/>
      <c r="AD427" s="530"/>
      <c r="AE427" s="530"/>
      <c r="AF427" s="530"/>
      <c r="AG427" s="530"/>
      <c r="AH427" s="530"/>
      <c r="AI427" s="1316"/>
    </row>
    <row r="428" ht="24.0" customHeight="1">
      <c r="A428" s="676"/>
      <c r="B428" s="530"/>
      <c r="C428" s="530"/>
      <c r="D428" s="530"/>
      <c r="E428" s="530"/>
      <c r="F428" s="530"/>
      <c r="G428" s="530"/>
      <c r="H428" s="530"/>
      <c r="I428" s="530"/>
      <c r="J428" s="530"/>
      <c r="K428" s="530"/>
      <c r="L428" s="530"/>
      <c r="M428" s="530"/>
      <c r="N428" s="530"/>
      <c r="O428" s="530"/>
      <c r="P428" s="530"/>
      <c r="Q428" s="530"/>
      <c r="R428" s="530"/>
      <c r="S428" s="530"/>
      <c r="T428" s="530"/>
      <c r="U428" s="530"/>
      <c r="V428" s="530"/>
      <c r="W428" s="530"/>
      <c r="X428" s="1316"/>
      <c r="Y428" s="1316"/>
      <c r="Z428" s="1316"/>
      <c r="AA428" s="1316"/>
      <c r="AB428" s="530"/>
      <c r="AC428" s="530"/>
      <c r="AD428" s="530"/>
      <c r="AE428" s="530"/>
      <c r="AF428" s="530"/>
      <c r="AG428" s="530"/>
      <c r="AH428" s="530"/>
      <c r="AI428" s="1316"/>
    </row>
    <row r="429" ht="24.0" customHeight="1">
      <c r="A429" s="676"/>
      <c r="B429" s="530"/>
      <c r="C429" s="530"/>
      <c r="D429" s="530"/>
      <c r="E429" s="530"/>
      <c r="F429" s="530"/>
      <c r="G429" s="530"/>
      <c r="H429" s="530"/>
      <c r="I429" s="530"/>
      <c r="J429" s="530"/>
      <c r="K429" s="530"/>
      <c r="L429" s="530"/>
      <c r="M429" s="530"/>
      <c r="N429" s="530"/>
      <c r="O429" s="530"/>
      <c r="P429" s="530"/>
      <c r="Q429" s="530"/>
      <c r="R429" s="530"/>
      <c r="S429" s="530"/>
      <c r="T429" s="530"/>
      <c r="U429" s="530"/>
      <c r="V429" s="530"/>
      <c r="W429" s="530"/>
      <c r="X429" s="1316"/>
      <c r="Y429" s="1316"/>
      <c r="Z429" s="1316"/>
      <c r="AA429" s="1316"/>
      <c r="AB429" s="530"/>
      <c r="AC429" s="530"/>
      <c r="AD429" s="530"/>
      <c r="AE429" s="530"/>
      <c r="AF429" s="530"/>
      <c r="AG429" s="530"/>
      <c r="AH429" s="530"/>
      <c r="AI429" s="1316"/>
    </row>
    <row r="430" ht="24.0" customHeight="1">
      <c r="A430" s="676"/>
      <c r="B430" s="530"/>
      <c r="C430" s="530"/>
      <c r="D430" s="530"/>
      <c r="E430" s="530"/>
      <c r="F430" s="530"/>
      <c r="G430" s="530"/>
      <c r="H430" s="530"/>
      <c r="I430" s="530"/>
      <c r="J430" s="530"/>
      <c r="K430" s="530"/>
      <c r="L430" s="530"/>
      <c r="M430" s="530"/>
      <c r="N430" s="530"/>
      <c r="O430" s="530"/>
      <c r="P430" s="530"/>
      <c r="Q430" s="530"/>
      <c r="R430" s="530"/>
      <c r="S430" s="530"/>
      <c r="T430" s="530"/>
      <c r="U430" s="530"/>
      <c r="V430" s="530"/>
      <c r="W430" s="530"/>
      <c r="X430" s="1316"/>
      <c r="Y430" s="1316"/>
      <c r="Z430" s="1316"/>
      <c r="AA430" s="1316"/>
      <c r="AB430" s="530"/>
      <c r="AC430" s="530"/>
      <c r="AD430" s="530"/>
      <c r="AE430" s="530"/>
      <c r="AF430" s="530"/>
      <c r="AG430" s="530"/>
      <c r="AH430" s="530"/>
      <c r="AI430" s="1316"/>
    </row>
    <row r="431" ht="24.0" customHeight="1">
      <c r="A431" s="676"/>
      <c r="B431" s="530"/>
      <c r="C431" s="530"/>
      <c r="D431" s="530"/>
      <c r="E431" s="530"/>
      <c r="F431" s="530"/>
      <c r="G431" s="530"/>
      <c r="H431" s="530"/>
      <c r="I431" s="530"/>
      <c r="J431" s="530"/>
      <c r="K431" s="530"/>
      <c r="L431" s="530"/>
      <c r="M431" s="530"/>
      <c r="N431" s="530"/>
      <c r="O431" s="530"/>
      <c r="P431" s="530"/>
      <c r="Q431" s="530"/>
      <c r="R431" s="530"/>
      <c r="S431" s="530"/>
      <c r="T431" s="530"/>
      <c r="U431" s="530"/>
      <c r="V431" s="530"/>
      <c r="W431" s="530"/>
      <c r="X431" s="1316"/>
      <c r="Y431" s="1316"/>
      <c r="Z431" s="1316"/>
      <c r="AA431" s="1316"/>
      <c r="AB431" s="530"/>
      <c r="AC431" s="530"/>
      <c r="AD431" s="530"/>
      <c r="AE431" s="530"/>
      <c r="AF431" s="530"/>
      <c r="AG431" s="530"/>
      <c r="AH431" s="530"/>
      <c r="AI431" s="1316"/>
    </row>
    <row r="432" ht="24.0" customHeight="1">
      <c r="A432" s="676"/>
      <c r="B432" s="530"/>
      <c r="C432" s="530"/>
      <c r="D432" s="530"/>
      <c r="E432" s="530"/>
      <c r="F432" s="530"/>
      <c r="G432" s="530"/>
      <c r="H432" s="530"/>
      <c r="I432" s="530"/>
      <c r="J432" s="530"/>
      <c r="K432" s="530"/>
      <c r="L432" s="530"/>
      <c r="M432" s="530"/>
      <c r="N432" s="530"/>
      <c r="O432" s="530"/>
      <c r="P432" s="530"/>
      <c r="Q432" s="530"/>
      <c r="R432" s="530"/>
      <c r="S432" s="530"/>
      <c r="T432" s="530"/>
      <c r="U432" s="530"/>
      <c r="V432" s="530"/>
      <c r="W432" s="530"/>
      <c r="X432" s="1316"/>
      <c r="Y432" s="1316"/>
      <c r="Z432" s="1316"/>
      <c r="AA432" s="1316"/>
      <c r="AB432" s="530"/>
      <c r="AC432" s="530"/>
      <c r="AD432" s="530"/>
      <c r="AE432" s="530"/>
      <c r="AF432" s="530"/>
      <c r="AG432" s="530"/>
      <c r="AH432" s="530"/>
      <c r="AI432" s="1316"/>
    </row>
    <row r="433" ht="24.0" customHeight="1">
      <c r="A433" s="676"/>
      <c r="B433" s="530"/>
      <c r="C433" s="530"/>
      <c r="D433" s="530"/>
      <c r="E433" s="530"/>
      <c r="F433" s="530"/>
      <c r="G433" s="530"/>
      <c r="H433" s="530"/>
      <c r="I433" s="530"/>
      <c r="J433" s="530"/>
      <c r="K433" s="530"/>
      <c r="L433" s="530"/>
      <c r="M433" s="530"/>
      <c r="N433" s="530"/>
      <c r="O433" s="530"/>
      <c r="P433" s="530"/>
      <c r="Q433" s="530"/>
      <c r="R433" s="530"/>
      <c r="S433" s="530"/>
      <c r="T433" s="530"/>
      <c r="U433" s="530"/>
      <c r="V433" s="530"/>
      <c r="W433" s="530"/>
      <c r="X433" s="1316"/>
      <c r="Y433" s="1316"/>
      <c r="Z433" s="1316"/>
      <c r="AA433" s="1316"/>
      <c r="AB433" s="530"/>
      <c r="AC433" s="530"/>
      <c r="AD433" s="530"/>
      <c r="AE433" s="530"/>
      <c r="AF433" s="530"/>
      <c r="AG433" s="530"/>
      <c r="AH433" s="530"/>
      <c r="AI433" s="1316"/>
    </row>
    <row r="434" ht="24.0" customHeight="1">
      <c r="A434" s="676"/>
      <c r="B434" s="530"/>
      <c r="C434" s="530"/>
      <c r="D434" s="530"/>
      <c r="E434" s="530"/>
      <c r="F434" s="530"/>
      <c r="G434" s="530"/>
      <c r="H434" s="530"/>
      <c r="I434" s="530"/>
      <c r="J434" s="530"/>
      <c r="K434" s="530"/>
      <c r="L434" s="530"/>
      <c r="M434" s="530"/>
      <c r="N434" s="530"/>
      <c r="O434" s="530"/>
      <c r="P434" s="530"/>
      <c r="Q434" s="530"/>
      <c r="R434" s="530"/>
      <c r="S434" s="530"/>
      <c r="T434" s="530"/>
      <c r="U434" s="530"/>
      <c r="V434" s="530"/>
      <c r="W434" s="530"/>
      <c r="X434" s="1316"/>
      <c r="Y434" s="1316"/>
      <c r="Z434" s="1316"/>
      <c r="AA434" s="1316"/>
      <c r="AB434" s="530"/>
      <c r="AC434" s="530"/>
      <c r="AD434" s="530"/>
      <c r="AE434" s="530"/>
      <c r="AF434" s="530"/>
      <c r="AG434" s="530"/>
      <c r="AH434" s="530"/>
      <c r="AI434" s="1316"/>
    </row>
    <row r="435" ht="24.0" customHeight="1">
      <c r="A435" s="676"/>
      <c r="B435" s="530"/>
      <c r="C435" s="530"/>
      <c r="D435" s="530"/>
      <c r="E435" s="530"/>
      <c r="F435" s="530"/>
      <c r="G435" s="530"/>
      <c r="H435" s="530"/>
      <c r="I435" s="530"/>
      <c r="J435" s="530"/>
      <c r="K435" s="530"/>
      <c r="L435" s="530"/>
      <c r="M435" s="530"/>
      <c r="N435" s="530"/>
      <c r="O435" s="530"/>
      <c r="P435" s="530"/>
      <c r="Q435" s="530"/>
      <c r="R435" s="530"/>
      <c r="S435" s="530"/>
      <c r="T435" s="530"/>
      <c r="U435" s="530"/>
      <c r="V435" s="530"/>
      <c r="W435" s="530"/>
      <c r="X435" s="1316"/>
      <c r="Y435" s="1316"/>
      <c r="Z435" s="1316"/>
      <c r="AA435" s="1316"/>
      <c r="AB435" s="530"/>
      <c r="AC435" s="530"/>
      <c r="AD435" s="530"/>
      <c r="AE435" s="530"/>
      <c r="AF435" s="530"/>
      <c r="AG435" s="530"/>
      <c r="AH435" s="530"/>
      <c r="AI435" s="1316"/>
    </row>
    <row r="436" ht="24.0" customHeight="1">
      <c r="A436" s="676"/>
      <c r="B436" s="530"/>
      <c r="C436" s="530"/>
      <c r="D436" s="530"/>
      <c r="E436" s="530"/>
      <c r="F436" s="530"/>
      <c r="G436" s="530"/>
      <c r="H436" s="530"/>
      <c r="I436" s="530"/>
      <c r="J436" s="530"/>
      <c r="K436" s="530"/>
      <c r="L436" s="530"/>
      <c r="M436" s="530"/>
      <c r="N436" s="530"/>
      <c r="O436" s="530"/>
      <c r="P436" s="530"/>
      <c r="Q436" s="530"/>
      <c r="R436" s="530"/>
      <c r="S436" s="530"/>
      <c r="T436" s="530"/>
      <c r="U436" s="530"/>
      <c r="V436" s="530"/>
      <c r="W436" s="530"/>
      <c r="X436" s="1316"/>
      <c r="Y436" s="1316"/>
      <c r="Z436" s="1316"/>
      <c r="AA436" s="1316"/>
      <c r="AB436" s="530"/>
      <c r="AC436" s="530"/>
      <c r="AD436" s="530"/>
      <c r="AE436" s="530"/>
      <c r="AF436" s="530"/>
      <c r="AG436" s="530"/>
      <c r="AH436" s="530"/>
      <c r="AI436" s="1316"/>
    </row>
    <row r="437" ht="24.0" customHeight="1">
      <c r="A437" s="676"/>
      <c r="B437" s="530"/>
      <c r="C437" s="530"/>
      <c r="D437" s="530"/>
      <c r="E437" s="530"/>
      <c r="F437" s="530"/>
      <c r="G437" s="530"/>
      <c r="H437" s="530"/>
      <c r="I437" s="530"/>
      <c r="J437" s="530"/>
      <c r="K437" s="530"/>
      <c r="L437" s="530"/>
      <c r="M437" s="530"/>
      <c r="N437" s="530"/>
      <c r="O437" s="530"/>
      <c r="P437" s="530"/>
      <c r="Q437" s="530"/>
      <c r="R437" s="530"/>
      <c r="S437" s="530"/>
      <c r="T437" s="530"/>
      <c r="U437" s="530"/>
      <c r="V437" s="530"/>
      <c r="W437" s="530"/>
      <c r="X437" s="1316"/>
      <c r="Y437" s="1316"/>
      <c r="Z437" s="1316"/>
      <c r="AA437" s="1316"/>
      <c r="AB437" s="530"/>
      <c r="AC437" s="530"/>
      <c r="AD437" s="530"/>
      <c r="AE437" s="530"/>
      <c r="AF437" s="530"/>
      <c r="AG437" s="530"/>
      <c r="AH437" s="530"/>
      <c r="AI437" s="1316"/>
    </row>
    <row r="438" ht="24.0" customHeight="1">
      <c r="A438" s="676"/>
      <c r="B438" s="530"/>
      <c r="C438" s="530"/>
      <c r="D438" s="530"/>
      <c r="E438" s="530"/>
      <c r="F438" s="530"/>
      <c r="G438" s="530"/>
      <c r="H438" s="530"/>
      <c r="I438" s="530"/>
      <c r="J438" s="530"/>
      <c r="K438" s="530"/>
      <c r="L438" s="530"/>
      <c r="M438" s="530"/>
      <c r="N438" s="530"/>
      <c r="O438" s="530"/>
      <c r="P438" s="530"/>
      <c r="Q438" s="530"/>
      <c r="R438" s="530"/>
      <c r="S438" s="530"/>
      <c r="T438" s="530"/>
      <c r="U438" s="530"/>
      <c r="V438" s="530"/>
      <c r="W438" s="530"/>
      <c r="X438" s="1316"/>
      <c r="Y438" s="1316"/>
      <c r="Z438" s="1316"/>
      <c r="AA438" s="1316"/>
      <c r="AB438" s="530"/>
      <c r="AC438" s="530"/>
      <c r="AD438" s="530"/>
      <c r="AE438" s="530"/>
      <c r="AF438" s="530"/>
      <c r="AG438" s="530"/>
      <c r="AH438" s="530"/>
      <c r="AI438" s="1316"/>
    </row>
    <row r="439" ht="24.0" customHeight="1">
      <c r="A439" s="676"/>
      <c r="B439" s="530"/>
      <c r="C439" s="530"/>
      <c r="D439" s="530"/>
      <c r="E439" s="530"/>
      <c r="F439" s="530"/>
      <c r="G439" s="530"/>
      <c r="H439" s="530"/>
      <c r="I439" s="530"/>
      <c r="J439" s="530"/>
      <c r="K439" s="530"/>
      <c r="L439" s="530"/>
      <c r="M439" s="530"/>
      <c r="N439" s="530"/>
      <c r="O439" s="530"/>
      <c r="P439" s="530"/>
      <c r="Q439" s="530"/>
      <c r="R439" s="530"/>
      <c r="S439" s="530"/>
      <c r="T439" s="530"/>
      <c r="U439" s="530"/>
      <c r="V439" s="530"/>
      <c r="W439" s="530"/>
      <c r="X439" s="1316"/>
      <c r="Y439" s="1316"/>
      <c r="Z439" s="1316"/>
      <c r="AA439" s="1316"/>
      <c r="AB439" s="530"/>
      <c r="AC439" s="530"/>
      <c r="AD439" s="530"/>
      <c r="AE439" s="530"/>
      <c r="AF439" s="530"/>
      <c r="AG439" s="530"/>
      <c r="AH439" s="530"/>
      <c r="AI439" s="1316"/>
    </row>
    <row r="440" ht="24.0" customHeight="1">
      <c r="A440" s="676"/>
      <c r="B440" s="530"/>
      <c r="C440" s="530"/>
      <c r="D440" s="530"/>
      <c r="E440" s="530"/>
      <c r="F440" s="530"/>
      <c r="G440" s="530"/>
      <c r="H440" s="530"/>
      <c r="I440" s="530"/>
      <c r="J440" s="530"/>
      <c r="K440" s="530"/>
      <c r="L440" s="530"/>
      <c r="M440" s="530"/>
      <c r="N440" s="530"/>
      <c r="O440" s="530"/>
      <c r="P440" s="530"/>
      <c r="Q440" s="530"/>
      <c r="R440" s="530"/>
      <c r="S440" s="530"/>
      <c r="T440" s="530"/>
      <c r="U440" s="530"/>
      <c r="V440" s="530"/>
      <c r="W440" s="530"/>
      <c r="X440" s="1316"/>
      <c r="Y440" s="1316"/>
      <c r="Z440" s="1316"/>
      <c r="AA440" s="1316"/>
      <c r="AB440" s="530"/>
      <c r="AC440" s="530"/>
      <c r="AD440" s="530"/>
      <c r="AE440" s="530"/>
      <c r="AF440" s="530"/>
      <c r="AG440" s="530"/>
      <c r="AH440" s="530"/>
      <c r="AI440" s="1316"/>
    </row>
    <row r="441" ht="24.0" customHeight="1">
      <c r="A441" s="676"/>
      <c r="B441" s="530"/>
      <c r="C441" s="530"/>
      <c r="D441" s="530"/>
      <c r="E441" s="530"/>
      <c r="F441" s="530"/>
      <c r="G441" s="530"/>
      <c r="H441" s="530"/>
      <c r="I441" s="530"/>
      <c r="J441" s="530"/>
      <c r="K441" s="530"/>
      <c r="L441" s="530"/>
      <c r="M441" s="530"/>
      <c r="N441" s="530"/>
      <c r="O441" s="530"/>
      <c r="P441" s="530"/>
      <c r="Q441" s="530"/>
      <c r="R441" s="530"/>
      <c r="S441" s="530"/>
      <c r="T441" s="530"/>
      <c r="U441" s="530"/>
      <c r="V441" s="530"/>
      <c r="W441" s="530"/>
      <c r="X441" s="1316"/>
      <c r="Y441" s="1316"/>
      <c r="Z441" s="1316"/>
      <c r="AA441" s="1316"/>
      <c r="AB441" s="530"/>
      <c r="AC441" s="530"/>
      <c r="AD441" s="530"/>
      <c r="AE441" s="530"/>
      <c r="AF441" s="530"/>
      <c r="AG441" s="530"/>
      <c r="AH441" s="530"/>
      <c r="AI441" s="1316"/>
    </row>
    <row r="442" ht="24.0" customHeight="1">
      <c r="A442" s="676"/>
      <c r="B442" s="530"/>
      <c r="C442" s="530"/>
      <c r="D442" s="530"/>
      <c r="E442" s="530"/>
      <c r="F442" s="530"/>
      <c r="G442" s="530"/>
      <c r="H442" s="530"/>
      <c r="I442" s="530"/>
      <c r="J442" s="530"/>
      <c r="K442" s="530"/>
      <c r="L442" s="530"/>
      <c r="M442" s="530"/>
      <c r="N442" s="530"/>
      <c r="O442" s="530"/>
      <c r="P442" s="530"/>
      <c r="Q442" s="530"/>
      <c r="R442" s="530"/>
      <c r="S442" s="530"/>
      <c r="T442" s="530"/>
      <c r="U442" s="530"/>
      <c r="V442" s="530"/>
      <c r="W442" s="530"/>
      <c r="X442" s="1316"/>
      <c r="Y442" s="1316"/>
      <c r="Z442" s="1316"/>
      <c r="AA442" s="1316"/>
      <c r="AB442" s="530"/>
      <c r="AC442" s="530"/>
      <c r="AD442" s="530"/>
      <c r="AE442" s="530"/>
      <c r="AF442" s="530"/>
      <c r="AG442" s="530"/>
      <c r="AH442" s="530"/>
      <c r="AI442" s="1316"/>
    </row>
    <row r="443" ht="24.0" customHeight="1">
      <c r="A443" s="676"/>
      <c r="B443" s="530"/>
      <c r="C443" s="530"/>
      <c r="D443" s="530"/>
      <c r="E443" s="530"/>
      <c r="F443" s="530"/>
      <c r="G443" s="530"/>
      <c r="H443" s="530"/>
      <c r="I443" s="530"/>
      <c r="J443" s="530"/>
      <c r="K443" s="530"/>
      <c r="L443" s="530"/>
      <c r="M443" s="530"/>
      <c r="N443" s="530"/>
      <c r="O443" s="530"/>
      <c r="P443" s="530"/>
      <c r="Q443" s="530"/>
      <c r="R443" s="530"/>
      <c r="S443" s="530"/>
      <c r="T443" s="530"/>
      <c r="U443" s="530"/>
      <c r="V443" s="530"/>
      <c r="W443" s="530"/>
      <c r="X443" s="1316"/>
      <c r="Y443" s="1316"/>
      <c r="Z443" s="1316"/>
      <c r="AA443" s="1316"/>
      <c r="AB443" s="530"/>
      <c r="AC443" s="530"/>
      <c r="AD443" s="530"/>
      <c r="AE443" s="530"/>
      <c r="AF443" s="530"/>
      <c r="AG443" s="530"/>
      <c r="AH443" s="530"/>
      <c r="AI443" s="1316"/>
    </row>
    <row r="444" ht="24.0" customHeight="1">
      <c r="A444" s="676"/>
      <c r="B444" s="530"/>
      <c r="C444" s="530"/>
      <c r="D444" s="530"/>
      <c r="E444" s="530"/>
      <c r="F444" s="530"/>
      <c r="G444" s="530"/>
      <c r="H444" s="530"/>
      <c r="I444" s="530"/>
      <c r="J444" s="530"/>
      <c r="K444" s="530"/>
      <c r="L444" s="530"/>
      <c r="M444" s="530"/>
      <c r="N444" s="530"/>
      <c r="O444" s="530"/>
      <c r="P444" s="530"/>
      <c r="Q444" s="530"/>
      <c r="R444" s="530"/>
      <c r="S444" s="530"/>
      <c r="T444" s="530"/>
      <c r="U444" s="530"/>
      <c r="V444" s="530"/>
      <c r="W444" s="530"/>
      <c r="X444" s="1316"/>
      <c r="Y444" s="1316"/>
      <c r="Z444" s="1316"/>
      <c r="AA444" s="1316"/>
      <c r="AB444" s="530"/>
      <c r="AC444" s="530"/>
      <c r="AD444" s="530"/>
      <c r="AE444" s="530"/>
      <c r="AF444" s="530"/>
      <c r="AG444" s="530"/>
      <c r="AH444" s="530"/>
      <c r="AI444" s="1316"/>
    </row>
    <row r="445" ht="24.0" customHeight="1">
      <c r="A445" s="676"/>
      <c r="B445" s="530"/>
      <c r="C445" s="530"/>
      <c r="D445" s="530"/>
      <c r="E445" s="530"/>
      <c r="F445" s="530"/>
      <c r="G445" s="530"/>
      <c r="H445" s="530"/>
      <c r="I445" s="530"/>
      <c r="J445" s="530"/>
      <c r="K445" s="530"/>
      <c r="L445" s="530"/>
      <c r="M445" s="530"/>
      <c r="N445" s="530"/>
      <c r="O445" s="530"/>
      <c r="P445" s="530"/>
      <c r="Q445" s="530"/>
      <c r="R445" s="530"/>
      <c r="S445" s="530"/>
      <c r="T445" s="530"/>
      <c r="U445" s="530"/>
      <c r="V445" s="530"/>
      <c r="W445" s="530"/>
      <c r="X445" s="1316"/>
      <c r="Y445" s="1316"/>
      <c r="Z445" s="1316"/>
      <c r="AA445" s="1316"/>
      <c r="AB445" s="530"/>
      <c r="AC445" s="530"/>
      <c r="AD445" s="530"/>
      <c r="AE445" s="530"/>
      <c r="AF445" s="530"/>
      <c r="AG445" s="530"/>
      <c r="AH445" s="530"/>
      <c r="AI445" s="1316"/>
    </row>
    <row r="446" ht="24.0" customHeight="1">
      <c r="A446" s="676"/>
      <c r="B446" s="530"/>
      <c r="C446" s="530"/>
      <c r="D446" s="530"/>
      <c r="E446" s="530"/>
      <c r="F446" s="530"/>
      <c r="G446" s="530"/>
      <c r="H446" s="530"/>
      <c r="I446" s="530"/>
      <c r="J446" s="530"/>
      <c r="K446" s="530"/>
      <c r="L446" s="530"/>
      <c r="M446" s="530"/>
      <c r="N446" s="530"/>
      <c r="O446" s="530"/>
      <c r="P446" s="530"/>
      <c r="Q446" s="530"/>
      <c r="R446" s="530"/>
      <c r="S446" s="530"/>
      <c r="T446" s="530"/>
      <c r="U446" s="530"/>
      <c r="V446" s="530"/>
      <c r="W446" s="530"/>
      <c r="X446" s="1316"/>
      <c r="Y446" s="1316"/>
      <c r="Z446" s="1316"/>
      <c r="AA446" s="1316"/>
      <c r="AB446" s="530"/>
      <c r="AC446" s="530"/>
      <c r="AD446" s="530"/>
      <c r="AE446" s="530"/>
      <c r="AF446" s="530"/>
      <c r="AG446" s="530"/>
      <c r="AH446" s="530"/>
      <c r="AI446" s="1316"/>
    </row>
    <row r="447" ht="24.0" customHeight="1">
      <c r="A447" s="676"/>
      <c r="B447" s="530"/>
      <c r="C447" s="530"/>
      <c r="D447" s="530"/>
      <c r="E447" s="530"/>
      <c r="F447" s="530"/>
      <c r="G447" s="530"/>
      <c r="H447" s="530"/>
      <c r="I447" s="530"/>
      <c r="J447" s="530"/>
      <c r="K447" s="530"/>
      <c r="L447" s="530"/>
      <c r="M447" s="530"/>
      <c r="N447" s="530"/>
      <c r="O447" s="530"/>
      <c r="P447" s="530"/>
      <c r="Q447" s="530"/>
      <c r="R447" s="530"/>
      <c r="S447" s="530"/>
      <c r="T447" s="530"/>
      <c r="U447" s="530"/>
      <c r="V447" s="530"/>
      <c r="W447" s="530"/>
      <c r="X447" s="1316"/>
      <c r="Y447" s="1316"/>
      <c r="Z447" s="1316"/>
      <c r="AA447" s="1316"/>
      <c r="AB447" s="530"/>
      <c r="AC447" s="530"/>
      <c r="AD447" s="530"/>
      <c r="AE447" s="530"/>
      <c r="AF447" s="530"/>
      <c r="AG447" s="530"/>
      <c r="AH447" s="530"/>
      <c r="AI447" s="1316"/>
    </row>
    <row r="448" ht="24.0" customHeight="1">
      <c r="A448" s="676"/>
      <c r="B448" s="530"/>
      <c r="C448" s="530"/>
      <c r="D448" s="530"/>
      <c r="E448" s="530"/>
      <c r="F448" s="530"/>
      <c r="G448" s="530"/>
      <c r="H448" s="530"/>
      <c r="I448" s="530"/>
      <c r="J448" s="530"/>
      <c r="K448" s="530"/>
      <c r="L448" s="530"/>
      <c r="M448" s="530"/>
      <c r="N448" s="530"/>
      <c r="O448" s="530"/>
      <c r="P448" s="530"/>
      <c r="Q448" s="530"/>
      <c r="R448" s="530"/>
      <c r="S448" s="530"/>
      <c r="T448" s="530"/>
      <c r="U448" s="530"/>
      <c r="V448" s="530"/>
      <c r="W448" s="530"/>
      <c r="X448" s="1316"/>
      <c r="Y448" s="1316"/>
      <c r="Z448" s="1316"/>
      <c r="AA448" s="1316"/>
      <c r="AB448" s="530"/>
      <c r="AC448" s="530"/>
      <c r="AD448" s="530"/>
      <c r="AE448" s="530"/>
      <c r="AF448" s="530"/>
      <c r="AG448" s="530"/>
      <c r="AH448" s="530"/>
      <c r="AI448" s="1316"/>
    </row>
    <row r="449" ht="24.0" customHeight="1">
      <c r="A449" s="676"/>
      <c r="B449" s="530"/>
      <c r="C449" s="530"/>
      <c r="D449" s="530"/>
      <c r="E449" s="530"/>
      <c r="F449" s="530"/>
      <c r="G449" s="530"/>
      <c r="H449" s="530"/>
      <c r="I449" s="530"/>
      <c r="J449" s="530"/>
      <c r="K449" s="530"/>
      <c r="L449" s="530"/>
      <c r="M449" s="530"/>
      <c r="N449" s="530"/>
      <c r="O449" s="530"/>
      <c r="P449" s="530"/>
      <c r="Q449" s="530"/>
      <c r="R449" s="530"/>
      <c r="S449" s="530"/>
      <c r="T449" s="530"/>
      <c r="U449" s="530"/>
      <c r="V449" s="530"/>
      <c r="W449" s="530"/>
      <c r="X449" s="1316"/>
      <c r="Y449" s="1316"/>
      <c r="Z449" s="1316"/>
      <c r="AA449" s="1316"/>
      <c r="AB449" s="530"/>
      <c r="AC449" s="530"/>
      <c r="AD449" s="530"/>
      <c r="AE449" s="530"/>
      <c r="AF449" s="530"/>
      <c r="AG449" s="530"/>
      <c r="AH449" s="530"/>
      <c r="AI449" s="1316"/>
    </row>
    <row r="450" ht="24.0" customHeight="1">
      <c r="A450" s="676"/>
      <c r="B450" s="530"/>
      <c r="C450" s="530"/>
      <c r="D450" s="530"/>
      <c r="E450" s="530"/>
      <c r="F450" s="530"/>
      <c r="G450" s="530"/>
      <c r="H450" s="530"/>
      <c r="I450" s="530"/>
      <c r="J450" s="530"/>
      <c r="K450" s="530"/>
      <c r="L450" s="530"/>
      <c r="M450" s="530"/>
      <c r="N450" s="530"/>
      <c r="O450" s="530"/>
      <c r="P450" s="530"/>
      <c r="Q450" s="530"/>
      <c r="R450" s="530"/>
      <c r="S450" s="530"/>
      <c r="T450" s="530"/>
      <c r="U450" s="530"/>
      <c r="V450" s="530"/>
      <c r="W450" s="530"/>
      <c r="X450" s="1316"/>
      <c r="Y450" s="1316"/>
      <c r="Z450" s="1316"/>
      <c r="AA450" s="1316"/>
      <c r="AB450" s="530"/>
      <c r="AC450" s="530"/>
      <c r="AD450" s="530"/>
      <c r="AE450" s="530"/>
      <c r="AF450" s="530"/>
      <c r="AG450" s="530"/>
      <c r="AH450" s="530"/>
      <c r="AI450" s="1316"/>
    </row>
    <row r="451" ht="24.0" customHeight="1">
      <c r="A451" s="676"/>
      <c r="B451" s="530"/>
      <c r="C451" s="530"/>
      <c r="D451" s="530"/>
      <c r="E451" s="530"/>
      <c r="F451" s="530"/>
      <c r="G451" s="530"/>
      <c r="H451" s="530"/>
      <c r="I451" s="530"/>
      <c r="J451" s="530"/>
      <c r="K451" s="530"/>
      <c r="L451" s="530"/>
      <c r="M451" s="530"/>
      <c r="N451" s="530"/>
      <c r="O451" s="530"/>
      <c r="P451" s="530"/>
      <c r="Q451" s="530"/>
      <c r="R451" s="530"/>
      <c r="S451" s="530"/>
      <c r="T451" s="530"/>
      <c r="U451" s="530"/>
      <c r="V451" s="530"/>
      <c r="W451" s="530"/>
      <c r="X451" s="1316"/>
      <c r="Y451" s="1316"/>
      <c r="Z451" s="1316"/>
      <c r="AA451" s="1316"/>
      <c r="AB451" s="530"/>
      <c r="AC451" s="530"/>
      <c r="AD451" s="530"/>
      <c r="AE451" s="530"/>
      <c r="AF451" s="530"/>
      <c r="AG451" s="530"/>
      <c r="AH451" s="530"/>
      <c r="AI451" s="1316"/>
    </row>
    <row r="452" ht="24.0" customHeight="1">
      <c r="A452" s="676"/>
      <c r="B452" s="530"/>
      <c r="C452" s="530"/>
      <c r="D452" s="530"/>
      <c r="E452" s="530"/>
      <c r="F452" s="530"/>
      <c r="G452" s="530"/>
      <c r="H452" s="530"/>
      <c r="I452" s="530"/>
      <c r="J452" s="530"/>
      <c r="K452" s="530"/>
      <c r="L452" s="530"/>
      <c r="M452" s="530"/>
      <c r="N452" s="530"/>
      <c r="O452" s="530"/>
      <c r="P452" s="530"/>
      <c r="Q452" s="530"/>
      <c r="R452" s="530"/>
      <c r="S452" s="530"/>
      <c r="T452" s="530"/>
      <c r="U452" s="530"/>
      <c r="V452" s="530"/>
      <c r="W452" s="530"/>
      <c r="X452" s="1316"/>
      <c r="Y452" s="1316"/>
      <c r="Z452" s="1316"/>
      <c r="AA452" s="1316"/>
      <c r="AB452" s="530"/>
      <c r="AC452" s="530"/>
      <c r="AD452" s="530"/>
      <c r="AE452" s="530"/>
      <c r="AF452" s="530"/>
      <c r="AG452" s="530"/>
      <c r="AH452" s="530"/>
      <c r="AI452" s="1316"/>
    </row>
    <row r="453" ht="24.0" customHeight="1">
      <c r="A453" s="676"/>
      <c r="B453" s="530"/>
      <c r="C453" s="530"/>
      <c r="D453" s="530"/>
      <c r="E453" s="530"/>
      <c r="F453" s="530"/>
      <c r="G453" s="530"/>
      <c r="H453" s="530"/>
      <c r="I453" s="530"/>
      <c r="J453" s="530"/>
      <c r="K453" s="530"/>
      <c r="L453" s="530"/>
      <c r="M453" s="530"/>
      <c r="N453" s="530"/>
      <c r="O453" s="530"/>
      <c r="P453" s="530"/>
      <c r="Q453" s="530"/>
      <c r="R453" s="530"/>
      <c r="S453" s="530"/>
      <c r="T453" s="530"/>
      <c r="U453" s="530"/>
      <c r="V453" s="530"/>
      <c r="W453" s="530"/>
      <c r="X453" s="1316"/>
      <c r="Y453" s="1316"/>
      <c r="Z453" s="1316"/>
      <c r="AA453" s="1316"/>
      <c r="AB453" s="530"/>
      <c r="AC453" s="530"/>
      <c r="AD453" s="530"/>
      <c r="AE453" s="530"/>
      <c r="AF453" s="530"/>
      <c r="AG453" s="530"/>
      <c r="AH453" s="530"/>
      <c r="AI453" s="1316"/>
    </row>
    <row r="454" ht="24.0" customHeight="1">
      <c r="A454" s="676"/>
      <c r="B454" s="530"/>
      <c r="C454" s="530"/>
      <c r="D454" s="530"/>
      <c r="E454" s="530"/>
      <c r="F454" s="530"/>
      <c r="G454" s="530"/>
      <c r="H454" s="530"/>
      <c r="I454" s="530"/>
      <c r="J454" s="530"/>
      <c r="K454" s="530"/>
      <c r="L454" s="530"/>
      <c r="M454" s="530"/>
      <c r="N454" s="530"/>
      <c r="O454" s="530"/>
      <c r="P454" s="530"/>
      <c r="Q454" s="530"/>
      <c r="R454" s="530"/>
      <c r="S454" s="530"/>
      <c r="T454" s="530"/>
      <c r="U454" s="530"/>
      <c r="V454" s="530"/>
      <c r="W454" s="530"/>
      <c r="X454" s="1316"/>
      <c r="Y454" s="1316"/>
      <c r="Z454" s="1316"/>
      <c r="AA454" s="1316"/>
      <c r="AB454" s="530"/>
      <c r="AC454" s="530"/>
      <c r="AD454" s="530"/>
      <c r="AE454" s="530"/>
      <c r="AF454" s="530"/>
      <c r="AG454" s="530"/>
      <c r="AH454" s="530"/>
      <c r="AI454" s="1316"/>
    </row>
    <row r="455" ht="24.0" customHeight="1">
      <c r="A455" s="676"/>
      <c r="B455" s="530"/>
      <c r="C455" s="530"/>
      <c r="D455" s="530"/>
      <c r="E455" s="530"/>
      <c r="F455" s="530"/>
      <c r="G455" s="530"/>
      <c r="H455" s="530"/>
      <c r="I455" s="530"/>
      <c r="J455" s="530"/>
      <c r="K455" s="530"/>
      <c r="L455" s="530"/>
      <c r="M455" s="530"/>
      <c r="N455" s="530"/>
      <c r="O455" s="530"/>
      <c r="P455" s="530"/>
      <c r="Q455" s="530"/>
      <c r="R455" s="530"/>
      <c r="S455" s="530"/>
      <c r="T455" s="530"/>
      <c r="U455" s="530"/>
      <c r="V455" s="530"/>
      <c r="W455" s="530"/>
      <c r="X455" s="1316"/>
      <c r="Y455" s="1316"/>
      <c r="Z455" s="1316"/>
      <c r="AA455" s="1316"/>
      <c r="AB455" s="530"/>
      <c r="AC455" s="530"/>
      <c r="AD455" s="530"/>
      <c r="AE455" s="530"/>
      <c r="AF455" s="530"/>
      <c r="AG455" s="530"/>
      <c r="AH455" s="530"/>
      <c r="AI455" s="1316"/>
    </row>
    <row r="456" ht="24.0" customHeight="1">
      <c r="A456" s="676"/>
      <c r="B456" s="530"/>
      <c r="C456" s="530"/>
      <c r="D456" s="530"/>
      <c r="E456" s="530"/>
      <c r="F456" s="530"/>
      <c r="G456" s="530"/>
      <c r="H456" s="530"/>
      <c r="I456" s="530"/>
      <c r="J456" s="530"/>
      <c r="K456" s="530"/>
      <c r="L456" s="530"/>
      <c r="M456" s="530"/>
      <c r="N456" s="530"/>
      <c r="O456" s="530"/>
      <c r="P456" s="530"/>
      <c r="Q456" s="530"/>
      <c r="R456" s="530"/>
      <c r="S456" s="530"/>
      <c r="T456" s="530"/>
      <c r="U456" s="530"/>
      <c r="V456" s="530"/>
      <c r="W456" s="530"/>
      <c r="X456" s="1316"/>
      <c r="Y456" s="1316"/>
      <c r="Z456" s="1316"/>
      <c r="AA456" s="1316"/>
      <c r="AB456" s="530"/>
      <c r="AC456" s="530"/>
      <c r="AD456" s="530"/>
      <c r="AE456" s="530"/>
      <c r="AF456" s="530"/>
      <c r="AG456" s="530"/>
      <c r="AH456" s="530"/>
      <c r="AI456" s="1316"/>
    </row>
    <row r="457" ht="24.0" customHeight="1">
      <c r="A457" s="676"/>
      <c r="B457" s="530"/>
      <c r="C457" s="530"/>
      <c r="D457" s="530"/>
      <c r="E457" s="530"/>
      <c r="F457" s="530"/>
      <c r="G457" s="530"/>
      <c r="H457" s="530"/>
      <c r="I457" s="530"/>
      <c r="J457" s="530"/>
      <c r="K457" s="530"/>
      <c r="L457" s="530"/>
      <c r="M457" s="530"/>
      <c r="N457" s="530"/>
      <c r="O457" s="530"/>
      <c r="P457" s="530"/>
      <c r="Q457" s="530"/>
      <c r="R457" s="530"/>
      <c r="S457" s="530"/>
      <c r="T457" s="530"/>
      <c r="U457" s="530"/>
      <c r="V457" s="530"/>
      <c r="W457" s="530"/>
      <c r="X457" s="1316"/>
      <c r="Y457" s="1316"/>
      <c r="Z457" s="1316"/>
      <c r="AA457" s="1316"/>
      <c r="AB457" s="530"/>
      <c r="AC457" s="530"/>
      <c r="AD457" s="530"/>
      <c r="AE457" s="530"/>
      <c r="AF457" s="530"/>
      <c r="AG457" s="530"/>
      <c r="AH457" s="530"/>
      <c r="AI457" s="1316"/>
    </row>
    <row r="458" ht="24.0" customHeight="1">
      <c r="A458" s="676"/>
      <c r="B458" s="530"/>
      <c r="C458" s="530"/>
      <c r="D458" s="530"/>
      <c r="E458" s="530"/>
      <c r="F458" s="530"/>
      <c r="G458" s="530"/>
      <c r="H458" s="530"/>
      <c r="I458" s="530"/>
      <c r="J458" s="530"/>
      <c r="K458" s="530"/>
      <c r="L458" s="530"/>
      <c r="M458" s="530"/>
      <c r="N458" s="530"/>
      <c r="O458" s="530"/>
      <c r="P458" s="530"/>
      <c r="Q458" s="530"/>
      <c r="R458" s="530"/>
      <c r="S458" s="530"/>
      <c r="T458" s="530"/>
      <c r="U458" s="530"/>
      <c r="V458" s="530"/>
      <c r="W458" s="530"/>
      <c r="X458" s="1316"/>
      <c r="Y458" s="1316"/>
      <c r="Z458" s="1316"/>
      <c r="AA458" s="1316"/>
      <c r="AB458" s="530"/>
      <c r="AC458" s="530"/>
      <c r="AD458" s="530"/>
      <c r="AE458" s="530"/>
      <c r="AF458" s="530"/>
      <c r="AG458" s="530"/>
      <c r="AH458" s="530"/>
      <c r="AI458" s="1316"/>
    </row>
    <row r="459" ht="24.0" customHeight="1">
      <c r="A459" s="676"/>
      <c r="B459" s="530"/>
      <c r="C459" s="530"/>
      <c r="D459" s="530"/>
      <c r="E459" s="530"/>
      <c r="F459" s="530"/>
      <c r="G459" s="530"/>
      <c r="H459" s="530"/>
      <c r="I459" s="530"/>
      <c r="J459" s="530"/>
      <c r="K459" s="530"/>
      <c r="L459" s="530"/>
      <c r="M459" s="530"/>
      <c r="N459" s="530"/>
      <c r="O459" s="530"/>
      <c r="P459" s="530"/>
      <c r="Q459" s="530"/>
      <c r="R459" s="530"/>
      <c r="S459" s="530"/>
      <c r="T459" s="530"/>
      <c r="U459" s="530"/>
      <c r="V459" s="530"/>
      <c r="W459" s="530"/>
      <c r="X459" s="1316"/>
      <c r="Y459" s="1316"/>
      <c r="Z459" s="1316"/>
      <c r="AA459" s="1316"/>
      <c r="AB459" s="530"/>
      <c r="AC459" s="530"/>
      <c r="AD459" s="530"/>
      <c r="AE459" s="530"/>
      <c r="AF459" s="530"/>
      <c r="AG459" s="530"/>
      <c r="AH459" s="530"/>
      <c r="AI459" s="1316"/>
    </row>
    <row r="460" ht="24.0" customHeight="1">
      <c r="A460" s="676"/>
      <c r="B460" s="530"/>
      <c r="C460" s="530"/>
      <c r="D460" s="530"/>
      <c r="E460" s="530"/>
      <c r="F460" s="530"/>
      <c r="G460" s="530"/>
      <c r="H460" s="530"/>
      <c r="I460" s="530"/>
      <c r="J460" s="530"/>
      <c r="K460" s="530"/>
      <c r="L460" s="530"/>
      <c r="M460" s="530"/>
      <c r="N460" s="530"/>
      <c r="O460" s="530"/>
      <c r="P460" s="530"/>
      <c r="Q460" s="530"/>
      <c r="R460" s="530"/>
      <c r="S460" s="530"/>
      <c r="T460" s="530"/>
      <c r="U460" s="530"/>
      <c r="V460" s="530"/>
      <c r="W460" s="530"/>
      <c r="X460" s="1316"/>
      <c r="Y460" s="1316"/>
      <c r="Z460" s="1316"/>
      <c r="AA460" s="1316"/>
      <c r="AB460" s="530"/>
      <c r="AC460" s="530"/>
      <c r="AD460" s="530"/>
      <c r="AE460" s="530"/>
      <c r="AF460" s="530"/>
      <c r="AG460" s="530"/>
      <c r="AH460" s="530"/>
      <c r="AI460" s="1316"/>
    </row>
    <row r="461" ht="24.0" customHeight="1">
      <c r="A461" s="676"/>
      <c r="B461" s="530"/>
      <c r="C461" s="530"/>
      <c r="D461" s="530"/>
      <c r="E461" s="530"/>
      <c r="F461" s="530"/>
      <c r="G461" s="530"/>
      <c r="H461" s="530"/>
      <c r="I461" s="530"/>
      <c r="J461" s="530"/>
      <c r="K461" s="530"/>
      <c r="L461" s="530"/>
      <c r="M461" s="530"/>
      <c r="N461" s="530"/>
      <c r="O461" s="530"/>
      <c r="P461" s="530"/>
      <c r="Q461" s="530"/>
      <c r="R461" s="530"/>
      <c r="S461" s="530"/>
      <c r="T461" s="530"/>
      <c r="U461" s="530"/>
      <c r="V461" s="530"/>
      <c r="W461" s="530"/>
      <c r="X461" s="1316"/>
      <c r="Y461" s="1316"/>
      <c r="Z461" s="1316"/>
      <c r="AA461" s="1316"/>
      <c r="AB461" s="530"/>
      <c r="AC461" s="530"/>
      <c r="AD461" s="530"/>
      <c r="AE461" s="530"/>
      <c r="AF461" s="530"/>
      <c r="AG461" s="530"/>
      <c r="AH461" s="530"/>
      <c r="AI461" s="1316"/>
    </row>
    <row r="462" ht="24.0" customHeight="1">
      <c r="A462" s="676"/>
      <c r="B462" s="530"/>
      <c r="C462" s="530"/>
      <c r="D462" s="530"/>
      <c r="E462" s="530"/>
      <c r="F462" s="530"/>
      <c r="G462" s="530"/>
      <c r="H462" s="530"/>
      <c r="I462" s="530"/>
      <c r="J462" s="530"/>
      <c r="K462" s="530"/>
      <c r="L462" s="530"/>
      <c r="M462" s="530"/>
      <c r="N462" s="530"/>
      <c r="O462" s="530"/>
      <c r="P462" s="530"/>
      <c r="Q462" s="530"/>
      <c r="R462" s="530"/>
      <c r="S462" s="530"/>
      <c r="T462" s="530"/>
      <c r="U462" s="530"/>
      <c r="V462" s="530"/>
      <c r="W462" s="530"/>
      <c r="X462" s="1316"/>
      <c r="Y462" s="1316"/>
      <c r="Z462" s="1316"/>
      <c r="AA462" s="1316"/>
      <c r="AB462" s="530"/>
      <c r="AC462" s="530"/>
      <c r="AD462" s="530"/>
      <c r="AE462" s="530"/>
      <c r="AF462" s="530"/>
      <c r="AG462" s="530"/>
      <c r="AH462" s="530"/>
      <c r="AI462" s="1316"/>
    </row>
    <row r="463" ht="24.0" customHeight="1">
      <c r="A463" s="676"/>
      <c r="B463" s="530"/>
      <c r="C463" s="530"/>
      <c r="D463" s="530"/>
      <c r="E463" s="530"/>
      <c r="F463" s="530"/>
      <c r="G463" s="530"/>
      <c r="H463" s="530"/>
      <c r="I463" s="530"/>
      <c r="J463" s="530"/>
      <c r="K463" s="530"/>
      <c r="L463" s="530"/>
      <c r="M463" s="530"/>
      <c r="N463" s="530"/>
      <c r="O463" s="530"/>
      <c r="P463" s="530"/>
      <c r="Q463" s="530"/>
      <c r="R463" s="530"/>
      <c r="S463" s="530"/>
      <c r="T463" s="530"/>
      <c r="U463" s="530"/>
      <c r="V463" s="530"/>
      <c r="W463" s="530"/>
      <c r="X463" s="1316"/>
      <c r="Y463" s="1316"/>
      <c r="Z463" s="1316"/>
      <c r="AA463" s="1316"/>
      <c r="AB463" s="530"/>
      <c r="AC463" s="530"/>
      <c r="AD463" s="530"/>
      <c r="AE463" s="530"/>
      <c r="AF463" s="530"/>
      <c r="AG463" s="530"/>
      <c r="AH463" s="530"/>
      <c r="AI463" s="1316"/>
    </row>
    <row r="464" ht="24.0" customHeight="1">
      <c r="A464" s="676"/>
      <c r="B464" s="530"/>
      <c r="C464" s="530"/>
      <c r="D464" s="530"/>
      <c r="E464" s="530"/>
      <c r="F464" s="530"/>
      <c r="G464" s="530"/>
      <c r="H464" s="530"/>
      <c r="I464" s="530"/>
      <c r="J464" s="530"/>
      <c r="K464" s="530"/>
      <c r="L464" s="530"/>
      <c r="M464" s="530"/>
      <c r="N464" s="530"/>
      <c r="O464" s="530"/>
      <c r="P464" s="530"/>
      <c r="Q464" s="530"/>
      <c r="R464" s="530"/>
      <c r="S464" s="530"/>
      <c r="T464" s="530"/>
      <c r="U464" s="530"/>
      <c r="V464" s="530"/>
      <c r="W464" s="530"/>
      <c r="X464" s="1316"/>
      <c r="Y464" s="1316"/>
      <c r="Z464" s="1316"/>
      <c r="AA464" s="1316"/>
      <c r="AB464" s="530"/>
      <c r="AC464" s="530"/>
      <c r="AD464" s="530"/>
      <c r="AE464" s="530"/>
      <c r="AF464" s="530"/>
      <c r="AG464" s="530"/>
      <c r="AH464" s="530"/>
      <c r="AI464" s="1316"/>
    </row>
    <row r="465" ht="24.0" customHeight="1">
      <c r="A465" s="676"/>
      <c r="B465" s="530"/>
      <c r="C465" s="530"/>
      <c r="D465" s="530"/>
      <c r="E465" s="530"/>
      <c r="F465" s="530"/>
      <c r="G465" s="530"/>
      <c r="H465" s="530"/>
      <c r="I465" s="530"/>
      <c r="J465" s="530"/>
      <c r="K465" s="530"/>
      <c r="L465" s="530"/>
      <c r="M465" s="530"/>
      <c r="N465" s="530"/>
      <c r="O465" s="530"/>
      <c r="P465" s="530"/>
      <c r="Q465" s="530"/>
      <c r="R465" s="530"/>
      <c r="S465" s="530"/>
      <c r="T465" s="530"/>
      <c r="U465" s="530"/>
      <c r="V465" s="530"/>
      <c r="W465" s="530"/>
      <c r="X465" s="1316"/>
      <c r="Y465" s="1316"/>
      <c r="Z465" s="1316"/>
      <c r="AA465" s="1316"/>
      <c r="AB465" s="530"/>
      <c r="AC465" s="530"/>
      <c r="AD465" s="530"/>
      <c r="AE465" s="530"/>
      <c r="AF465" s="530"/>
      <c r="AG465" s="530"/>
      <c r="AH465" s="530"/>
      <c r="AI465" s="1316"/>
    </row>
    <row r="466" ht="24.0" customHeight="1">
      <c r="A466" s="676"/>
      <c r="B466" s="530"/>
      <c r="C466" s="530"/>
      <c r="D466" s="530"/>
      <c r="E466" s="530"/>
      <c r="F466" s="530"/>
      <c r="G466" s="530"/>
      <c r="H466" s="530"/>
      <c r="I466" s="530"/>
      <c r="J466" s="530"/>
      <c r="K466" s="530"/>
      <c r="L466" s="530"/>
      <c r="M466" s="530"/>
      <c r="N466" s="530"/>
      <c r="O466" s="530"/>
      <c r="P466" s="530"/>
      <c r="Q466" s="530"/>
      <c r="R466" s="530"/>
      <c r="S466" s="530"/>
      <c r="T466" s="530"/>
      <c r="U466" s="530"/>
      <c r="V466" s="530"/>
      <c r="W466" s="530"/>
      <c r="X466" s="1316"/>
      <c r="Y466" s="1316"/>
      <c r="Z466" s="1316"/>
      <c r="AA466" s="1316"/>
      <c r="AB466" s="530"/>
      <c r="AC466" s="530"/>
      <c r="AD466" s="530"/>
      <c r="AE466" s="530"/>
      <c r="AF466" s="530"/>
      <c r="AG466" s="530"/>
      <c r="AH466" s="530"/>
      <c r="AI466" s="1316"/>
    </row>
    <row r="467" ht="24.0" customHeight="1">
      <c r="A467" s="676"/>
      <c r="B467" s="530"/>
      <c r="C467" s="530"/>
      <c r="D467" s="530"/>
      <c r="E467" s="530"/>
      <c r="F467" s="530"/>
      <c r="G467" s="530"/>
      <c r="H467" s="530"/>
      <c r="I467" s="530"/>
      <c r="J467" s="530"/>
      <c r="K467" s="530"/>
      <c r="L467" s="530"/>
      <c r="M467" s="530"/>
      <c r="N467" s="530"/>
      <c r="O467" s="530"/>
      <c r="P467" s="530"/>
      <c r="Q467" s="530"/>
      <c r="R467" s="530"/>
      <c r="S467" s="530"/>
      <c r="T467" s="530"/>
      <c r="U467" s="530"/>
      <c r="V467" s="530"/>
      <c r="W467" s="530"/>
      <c r="X467" s="1316"/>
      <c r="Y467" s="1316"/>
      <c r="Z467" s="1316"/>
      <c r="AA467" s="1316"/>
      <c r="AB467" s="530"/>
      <c r="AC467" s="530"/>
      <c r="AD467" s="530"/>
      <c r="AE467" s="530"/>
      <c r="AF467" s="530"/>
      <c r="AG467" s="530"/>
      <c r="AH467" s="530"/>
      <c r="AI467" s="1316"/>
    </row>
    <row r="468" ht="24.0" customHeight="1">
      <c r="A468" s="676"/>
      <c r="B468" s="530"/>
      <c r="C468" s="530"/>
      <c r="D468" s="530"/>
      <c r="E468" s="530"/>
      <c r="F468" s="530"/>
      <c r="G468" s="530"/>
      <c r="H468" s="530"/>
      <c r="I468" s="530"/>
      <c r="J468" s="530"/>
      <c r="K468" s="530"/>
      <c r="L468" s="530"/>
      <c r="M468" s="530"/>
      <c r="N468" s="530"/>
      <c r="O468" s="530"/>
      <c r="P468" s="530"/>
      <c r="Q468" s="530"/>
      <c r="R468" s="530"/>
      <c r="S468" s="530"/>
      <c r="T468" s="530"/>
      <c r="U468" s="530"/>
      <c r="V468" s="530"/>
      <c r="W468" s="530"/>
      <c r="X468" s="1316"/>
      <c r="Y468" s="1316"/>
      <c r="Z468" s="1316"/>
      <c r="AA468" s="1316"/>
      <c r="AB468" s="530"/>
      <c r="AC468" s="530"/>
      <c r="AD468" s="530"/>
      <c r="AE468" s="530"/>
      <c r="AF468" s="530"/>
      <c r="AG468" s="530"/>
      <c r="AH468" s="530"/>
      <c r="AI468" s="1316"/>
    </row>
    <row r="469" ht="24.0" customHeight="1">
      <c r="A469" s="676"/>
      <c r="B469" s="530"/>
      <c r="C469" s="530"/>
      <c r="D469" s="530"/>
      <c r="E469" s="530"/>
      <c r="F469" s="530"/>
      <c r="G469" s="530"/>
      <c r="H469" s="530"/>
      <c r="I469" s="530"/>
      <c r="J469" s="530"/>
      <c r="K469" s="530"/>
      <c r="L469" s="530"/>
      <c r="M469" s="530"/>
      <c r="N469" s="530"/>
      <c r="O469" s="530"/>
      <c r="P469" s="530"/>
      <c r="Q469" s="530"/>
      <c r="R469" s="530"/>
      <c r="S469" s="530"/>
      <c r="T469" s="530"/>
      <c r="U469" s="530"/>
      <c r="V469" s="530"/>
      <c r="W469" s="530"/>
      <c r="X469" s="1316"/>
      <c r="Y469" s="1316"/>
      <c r="Z469" s="1316"/>
      <c r="AA469" s="1316"/>
      <c r="AB469" s="530"/>
      <c r="AC469" s="530"/>
      <c r="AD469" s="530"/>
      <c r="AE469" s="530"/>
      <c r="AF469" s="530"/>
      <c r="AG469" s="530"/>
      <c r="AH469" s="530"/>
      <c r="AI469" s="1316"/>
    </row>
    <row r="470" ht="24.0" customHeight="1">
      <c r="A470" s="676"/>
      <c r="B470" s="530"/>
      <c r="C470" s="530"/>
      <c r="D470" s="530"/>
      <c r="E470" s="530"/>
      <c r="F470" s="530"/>
      <c r="G470" s="530"/>
      <c r="H470" s="530"/>
      <c r="I470" s="530"/>
      <c r="J470" s="530"/>
      <c r="K470" s="530"/>
      <c r="L470" s="530"/>
      <c r="M470" s="530"/>
      <c r="N470" s="530"/>
      <c r="O470" s="530"/>
      <c r="P470" s="530"/>
      <c r="Q470" s="530"/>
      <c r="R470" s="530"/>
      <c r="S470" s="530"/>
      <c r="T470" s="530"/>
      <c r="U470" s="530"/>
      <c r="V470" s="530"/>
      <c r="W470" s="530"/>
      <c r="X470" s="1316"/>
      <c r="Y470" s="1316"/>
      <c r="Z470" s="1316"/>
      <c r="AA470" s="1316"/>
      <c r="AB470" s="530"/>
      <c r="AC470" s="530"/>
      <c r="AD470" s="530"/>
      <c r="AE470" s="530"/>
      <c r="AF470" s="530"/>
      <c r="AG470" s="530"/>
      <c r="AH470" s="530"/>
      <c r="AI470" s="1316"/>
    </row>
    <row r="471" ht="24.0" customHeight="1">
      <c r="A471" s="676"/>
      <c r="B471" s="530"/>
      <c r="C471" s="530"/>
      <c r="D471" s="530"/>
      <c r="E471" s="530"/>
      <c r="F471" s="530"/>
      <c r="G471" s="530"/>
      <c r="H471" s="530"/>
      <c r="I471" s="530"/>
      <c r="J471" s="530"/>
      <c r="K471" s="530"/>
      <c r="L471" s="530"/>
      <c r="M471" s="530"/>
      <c r="N471" s="530"/>
      <c r="O471" s="530"/>
      <c r="P471" s="530"/>
      <c r="Q471" s="530"/>
      <c r="R471" s="530"/>
      <c r="S471" s="530"/>
      <c r="T471" s="530"/>
      <c r="U471" s="530"/>
      <c r="V471" s="530"/>
      <c r="W471" s="530"/>
      <c r="X471" s="1316"/>
      <c r="Y471" s="1316"/>
      <c r="Z471" s="1316"/>
      <c r="AA471" s="1316"/>
      <c r="AB471" s="530"/>
      <c r="AC471" s="530"/>
      <c r="AD471" s="530"/>
      <c r="AE471" s="530"/>
      <c r="AF471" s="530"/>
      <c r="AG471" s="530"/>
      <c r="AH471" s="530"/>
      <c r="AI471" s="1316"/>
    </row>
    <row r="472" ht="24.0" customHeight="1">
      <c r="A472" s="676"/>
      <c r="B472" s="530"/>
      <c r="C472" s="530"/>
      <c r="D472" s="530"/>
      <c r="E472" s="530"/>
      <c r="F472" s="530"/>
      <c r="G472" s="530"/>
      <c r="H472" s="530"/>
      <c r="I472" s="530"/>
      <c r="J472" s="530"/>
      <c r="K472" s="530"/>
      <c r="L472" s="530"/>
      <c r="M472" s="530"/>
      <c r="N472" s="530"/>
      <c r="O472" s="530"/>
      <c r="P472" s="530"/>
      <c r="Q472" s="530"/>
      <c r="R472" s="530"/>
      <c r="S472" s="530"/>
      <c r="T472" s="530"/>
      <c r="U472" s="530"/>
      <c r="V472" s="530"/>
      <c r="W472" s="530"/>
      <c r="X472" s="1316"/>
      <c r="Y472" s="1316"/>
      <c r="Z472" s="1316"/>
      <c r="AA472" s="1316"/>
      <c r="AB472" s="530"/>
      <c r="AC472" s="530"/>
      <c r="AD472" s="530"/>
      <c r="AE472" s="530"/>
      <c r="AF472" s="530"/>
      <c r="AG472" s="530"/>
      <c r="AH472" s="530"/>
      <c r="AI472" s="1316"/>
    </row>
    <row r="473" ht="24.0" customHeight="1">
      <c r="A473" s="676"/>
      <c r="B473" s="530"/>
      <c r="C473" s="530"/>
      <c r="D473" s="530"/>
      <c r="E473" s="530"/>
      <c r="F473" s="530"/>
      <c r="G473" s="530"/>
      <c r="H473" s="530"/>
      <c r="I473" s="530"/>
      <c r="J473" s="530"/>
      <c r="K473" s="530"/>
      <c r="L473" s="530"/>
      <c r="M473" s="530"/>
      <c r="N473" s="530"/>
      <c r="O473" s="530"/>
      <c r="P473" s="530"/>
      <c r="Q473" s="530"/>
      <c r="R473" s="530"/>
      <c r="S473" s="530"/>
      <c r="T473" s="530"/>
      <c r="U473" s="530"/>
      <c r="V473" s="530"/>
      <c r="W473" s="530"/>
      <c r="X473" s="1316"/>
      <c r="Y473" s="1316"/>
      <c r="Z473" s="1316"/>
      <c r="AA473" s="1316"/>
      <c r="AB473" s="530"/>
      <c r="AC473" s="530"/>
      <c r="AD473" s="530"/>
      <c r="AE473" s="530"/>
      <c r="AF473" s="530"/>
      <c r="AG473" s="530"/>
      <c r="AH473" s="530"/>
      <c r="AI473" s="1316"/>
    </row>
    <row r="474" ht="24.0" customHeight="1">
      <c r="A474" s="676"/>
      <c r="B474" s="530"/>
      <c r="C474" s="530"/>
      <c r="D474" s="530"/>
      <c r="E474" s="530"/>
      <c r="F474" s="530"/>
      <c r="G474" s="530"/>
      <c r="H474" s="530"/>
      <c r="I474" s="530"/>
      <c r="J474" s="530"/>
      <c r="K474" s="530"/>
      <c r="L474" s="530"/>
      <c r="M474" s="530"/>
      <c r="N474" s="530"/>
      <c r="O474" s="530"/>
      <c r="P474" s="530"/>
      <c r="Q474" s="530"/>
      <c r="R474" s="530"/>
      <c r="S474" s="530"/>
      <c r="T474" s="530"/>
      <c r="U474" s="530"/>
      <c r="V474" s="530"/>
      <c r="W474" s="530"/>
      <c r="X474" s="1316"/>
      <c r="Y474" s="1316"/>
      <c r="Z474" s="1316"/>
      <c r="AA474" s="1316"/>
      <c r="AB474" s="530"/>
      <c r="AC474" s="530"/>
      <c r="AD474" s="530"/>
      <c r="AE474" s="530"/>
      <c r="AF474" s="530"/>
      <c r="AG474" s="530"/>
      <c r="AH474" s="530"/>
      <c r="AI474" s="1316"/>
    </row>
    <row r="475" ht="24.0" customHeight="1">
      <c r="A475" s="676"/>
      <c r="B475" s="530"/>
      <c r="C475" s="530"/>
      <c r="D475" s="530"/>
      <c r="E475" s="530"/>
      <c r="F475" s="530"/>
      <c r="G475" s="530"/>
      <c r="H475" s="530"/>
      <c r="I475" s="530"/>
      <c r="J475" s="530"/>
      <c r="K475" s="530"/>
      <c r="L475" s="530"/>
      <c r="M475" s="530"/>
      <c r="N475" s="530"/>
      <c r="O475" s="530"/>
      <c r="P475" s="530"/>
      <c r="Q475" s="530"/>
      <c r="R475" s="530"/>
      <c r="S475" s="530"/>
      <c r="T475" s="530"/>
      <c r="U475" s="530"/>
      <c r="V475" s="530"/>
      <c r="W475" s="530"/>
      <c r="X475" s="1316"/>
      <c r="Y475" s="1316"/>
      <c r="Z475" s="1316"/>
      <c r="AA475" s="1316"/>
      <c r="AB475" s="530"/>
      <c r="AC475" s="530"/>
      <c r="AD475" s="530"/>
      <c r="AE475" s="530"/>
      <c r="AF475" s="530"/>
      <c r="AG475" s="530"/>
      <c r="AH475" s="530"/>
      <c r="AI475" s="1316"/>
    </row>
    <row r="476" ht="24.0" customHeight="1">
      <c r="A476" s="676"/>
      <c r="B476" s="530"/>
      <c r="C476" s="530"/>
      <c r="D476" s="530"/>
      <c r="E476" s="530"/>
      <c r="F476" s="530"/>
      <c r="G476" s="530"/>
      <c r="H476" s="530"/>
      <c r="I476" s="530"/>
      <c r="J476" s="530"/>
      <c r="K476" s="530"/>
      <c r="L476" s="530"/>
      <c r="M476" s="530"/>
      <c r="N476" s="530"/>
      <c r="O476" s="530"/>
      <c r="P476" s="530"/>
      <c r="Q476" s="530"/>
      <c r="R476" s="530"/>
      <c r="S476" s="530"/>
      <c r="T476" s="530"/>
      <c r="U476" s="530"/>
      <c r="V476" s="530"/>
      <c r="W476" s="530"/>
      <c r="X476" s="1316"/>
      <c r="Y476" s="1316"/>
      <c r="Z476" s="1316"/>
      <c r="AA476" s="1316"/>
      <c r="AB476" s="530"/>
      <c r="AC476" s="530"/>
      <c r="AD476" s="530"/>
      <c r="AE476" s="530"/>
      <c r="AF476" s="530"/>
      <c r="AG476" s="530"/>
      <c r="AH476" s="530"/>
      <c r="AI476" s="1316"/>
    </row>
    <row r="477" ht="24.0" customHeight="1">
      <c r="A477" s="676"/>
      <c r="B477" s="530"/>
      <c r="C477" s="530"/>
      <c r="D477" s="530"/>
      <c r="E477" s="530"/>
      <c r="F477" s="530"/>
      <c r="G477" s="530"/>
      <c r="H477" s="530"/>
      <c r="I477" s="530"/>
      <c r="J477" s="530"/>
      <c r="K477" s="530"/>
      <c r="L477" s="530"/>
      <c r="M477" s="530"/>
      <c r="N477" s="530"/>
      <c r="O477" s="530"/>
      <c r="P477" s="530"/>
      <c r="Q477" s="530"/>
      <c r="R477" s="530"/>
      <c r="S477" s="530"/>
      <c r="T477" s="530"/>
      <c r="U477" s="530"/>
      <c r="V477" s="530"/>
      <c r="W477" s="530"/>
      <c r="X477" s="1316"/>
      <c r="Y477" s="1316"/>
      <c r="Z477" s="1316"/>
      <c r="AA477" s="1316"/>
      <c r="AB477" s="530"/>
      <c r="AC477" s="530"/>
      <c r="AD477" s="530"/>
      <c r="AE477" s="530"/>
      <c r="AF477" s="530"/>
      <c r="AG477" s="530"/>
      <c r="AH477" s="530"/>
      <c r="AI477" s="1316"/>
    </row>
    <row r="478" ht="24.0" customHeight="1">
      <c r="A478" s="676"/>
      <c r="B478" s="530"/>
      <c r="C478" s="530"/>
      <c r="D478" s="530"/>
      <c r="E478" s="530"/>
      <c r="F478" s="530"/>
      <c r="G478" s="530"/>
      <c r="H478" s="530"/>
      <c r="I478" s="530"/>
      <c r="J478" s="530"/>
      <c r="K478" s="530"/>
      <c r="L478" s="530"/>
      <c r="M478" s="530"/>
      <c r="N478" s="530"/>
      <c r="O478" s="530"/>
      <c r="P478" s="530"/>
      <c r="Q478" s="530"/>
      <c r="R478" s="530"/>
      <c r="S478" s="530"/>
      <c r="T478" s="530"/>
      <c r="U478" s="530"/>
      <c r="V478" s="530"/>
      <c r="W478" s="530"/>
      <c r="X478" s="1316"/>
      <c r="Y478" s="1316"/>
      <c r="Z478" s="1316"/>
      <c r="AA478" s="1316"/>
      <c r="AB478" s="530"/>
      <c r="AC478" s="530"/>
      <c r="AD478" s="530"/>
      <c r="AE478" s="530"/>
      <c r="AF478" s="530"/>
      <c r="AG478" s="530"/>
      <c r="AH478" s="530"/>
      <c r="AI478" s="1316"/>
    </row>
    <row r="479" ht="24.0" customHeight="1">
      <c r="A479" s="676"/>
      <c r="B479" s="530"/>
      <c r="C479" s="530"/>
      <c r="D479" s="530"/>
      <c r="E479" s="530"/>
      <c r="F479" s="530"/>
      <c r="G479" s="530"/>
      <c r="H479" s="530"/>
      <c r="I479" s="530"/>
      <c r="J479" s="530"/>
      <c r="K479" s="530"/>
      <c r="L479" s="530"/>
      <c r="M479" s="530"/>
      <c r="N479" s="530"/>
      <c r="O479" s="530"/>
      <c r="P479" s="530"/>
      <c r="Q479" s="530"/>
      <c r="R479" s="530"/>
      <c r="S479" s="530"/>
      <c r="T479" s="530"/>
      <c r="U479" s="530"/>
      <c r="V479" s="530"/>
      <c r="W479" s="530"/>
      <c r="X479" s="1316"/>
      <c r="Y479" s="1316"/>
      <c r="Z479" s="1316"/>
      <c r="AA479" s="1316"/>
      <c r="AB479" s="530"/>
      <c r="AC479" s="530"/>
      <c r="AD479" s="530"/>
      <c r="AE479" s="530"/>
      <c r="AF479" s="530"/>
      <c r="AG479" s="530"/>
      <c r="AH479" s="530"/>
      <c r="AI479" s="1316"/>
    </row>
    <row r="480" ht="24.0" customHeight="1">
      <c r="A480" s="676"/>
      <c r="B480" s="530"/>
      <c r="C480" s="530"/>
      <c r="D480" s="530"/>
      <c r="E480" s="530"/>
      <c r="F480" s="530"/>
      <c r="G480" s="530"/>
      <c r="H480" s="530"/>
      <c r="I480" s="530"/>
      <c r="J480" s="530"/>
      <c r="K480" s="530"/>
      <c r="L480" s="530"/>
      <c r="M480" s="530"/>
      <c r="N480" s="530"/>
      <c r="O480" s="530"/>
      <c r="P480" s="530"/>
      <c r="Q480" s="530"/>
      <c r="R480" s="530"/>
      <c r="S480" s="530"/>
      <c r="T480" s="530"/>
      <c r="U480" s="530"/>
      <c r="V480" s="530"/>
      <c r="W480" s="530"/>
      <c r="X480" s="1316"/>
      <c r="Y480" s="1316"/>
      <c r="Z480" s="1316"/>
      <c r="AA480" s="1316"/>
      <c r="AB480" s="530"/>
      <c r="AC480" s="530"/>
      <c r="AD480" s="530"/>
      <c r="AE480" s="530"/>
      <c r="AF480" s="530"/>
      <c r="AG480" s="530"/>
      <c r="AH480" s="530"/>
      <c r="AI480" s="1316"/>
    </row>
    <row r="481" ht="24.0" customHeight="1">
      <c r="A481" s="676"/>
      <c r="B481" s="530"/>
      <c r="C481" s="530"/>
      <c r="D481" s="530"/>
      <c r="E481" s="530"/>
      <c r="F481" s="530"/>
      <c r="G481" s="530"/>
      <c r="H481" s="530"/>
      <c r="I481" s="530"/>
      <c r="J481" s="530"/>
      <c r="K481" s="530"/>
      <c r="L481" s="530"/>
      <c r="M481" s="530"/>
      <c r="N481" s="530"/>
      <c r="O481" s="530"/>
      <c r="P481" s="530"/>
      <c r="Q481" s="530"/>
      <c r="R481" s="530"/>
      <c r="S481" s="530"/>
      <c r="T481" s="530"/>
      <c r="U481" s="530"/>
      <c r="V481" s="530"/>
      <c r="W481" s="530"/>
      <c r="X481" s="1316"/>
      <c r="Y481" s="1316"/>
      <c r="Z481" s="1316"/>
      <c r="AA481" s="1316"/>
      <c r="AB481" s="530"/>
      <c r="AC481" s="530"/>
      <c r="AD481" s="530"/>
      <c r="AE481" s="530"/>
      <c r="AF481" s="530"/>
      <c r="AG481" s="530"/>
      <c r="AH481" s="530"/>
      <c r="AI481" s="1316"/>
    </row>
    <row r="482" ht="24.0" customHeight="1">
      <c r="A482" s="676"/>
      <c r="B482" s="530"/>
      <c r="C482" s="530"/>
      <c r="D482" s="530"/>
      <c r="E482" s="530"/>
      <c r="F482" s="530"/>
      <c r="G482" s="530"/>
      <c r="H482" s="530"/>
      <c r="I482" s="530"/>
      <c r="J482" s="530"/>
      <c r="K482" s="530"/>
      <c r="L482" s="530"/>
      <c r="M482" s="530"/>
      <c r="N482" s="530"/>
      <c r="O482" s="530"/>
      <c r="P482" s="530"/>
      <c r="Q482" s="530"/>
      <c r="R482" s="530"/>
      <c r="S482" s="530"/>
      <c r="T482" s="530"/>
      <c r="U482" s="530"/>
      <c r="V482" s="530"/>
      <c r="W482" s="530"/>
      <c r="X482" s="1316"/>
      <c r="Y482" s="1316"/>
      <c r="Z482" s="1316"/>
      <c r="AA482" s="1316"/>
      <c r="AB482" s="530"/>
      <c r="AC482" s="530"/>
      <c r="AD482" s="530"/>
      <c r="AE482" s="530"/>
      <c r="AF482" s="530"/>
      <c r="AG482" s="530"/>
      <c r="AH482" s="530"/>
      <c r="AI482" s="1316"/>
    </row>
    <row r="483" ht="24.0" customHeight="1">
      <c r="A483" s="676"/>
      <c r="B483" s="530"/>
      <c r="C483" s="530"/>
      <c r="D483" s="530"/>
      <c r="E483" s="530"/>
      <c r="F483" s="530"/>
      <c r="G483" s="530"/>
      <c r="H483" s="530"/>
      <c r="I483" s="530"/>
      <c r="J483" s="530"/>
      <c r="K483" s="530"/>
      <c r="L483" s="530"/>
      <c r="M483" s="530"/>
      <c r="N483" s="530"/>
      <c r="O483" s="530"/>
      <c r="P483" s="530"/>
      <c r="Q483" s="530"/>
      <c r="R483" s="530"/>
      <c r="S483" s="530"/>
      <c r="T483" s="530"/>
      <c r="U483" s="530"/>
      <c r="V483" s="530"/>
      <c r="W483" s="530"/>
      <c r="X483" s="1316"/>
      <c r="Y483" s="1316"/>
      <c r="Z483" s="1316"/>
      <c r="AA483" s="1316"/>
      <c r="AB483" s="530"/>
      <c r="AC483" s="530"/>
      <c r="AD483" s="530"/>
      <c r="AE483" s="530"/>
      <c r="AF483" s="530"/>
      <c r="AG483" s="530"/>
      <c r="AH483" s="530"/>
      <c r="AI483" s="1316"/>
    </row>
    <row r="484" ht="24.0" customHeight="1">
      <c r="A484" s="676"/>
      <c r="B484" s="530"/>
      <c r="C484" s="530"/>
      <c r="D484" s="530"/>
      <c r="E484" s="530"/>
      <c r="F484" s="530"/>
      <c r="G484" s="530"/>
      <c r="H484" s="530"/>
      <c r="I484" s="530"/>
      <c r="J484" s="530"/>
      <c r="K484" s="530"/>
      <c r="L484" s="530"/>
      <c r="M484" s="530"/>
      <c r="N484" s="530"/>
      <c r="O484" s="530"/>
      <c r="P484" s="530"/>
      <c r="Q484" s="530"/>
      <c r="R484" s="530"/>
      <c r="S484" s="530"/>
      <c r="T484" s="530"/>
      <c r="U484" s="530"/>
      <c r="V484" s="530"/>
      <c r="W484" s="530"/>
      <c r="X484" s="1316"/>
      <c r="Y484" s="1316"/>
      <c r="Z484" s="1316"/>
      <c r="AA484" s="1316"/>
      <c r="AB484" s="530"/>
      <c r="AC484" s="530"/>
      <c r="AD484" s="530"/>
      <c r="AE484" s="530"/>
      <c r="AF484" s="530"/>
      <c r="AG484" s="530"/>
      <c r="AH484" s="530"/>
      <c r="AI484" s="1316"/>
    </row>
    <row r="485" ht="24.0" customHeight="1">
      <c r="A485" s="676"/>
      <c r="B485" s="530"/>
      <c r="C485" s="530"/>
      <c r="D485" s="530"/>
      <c r="E485" s="530"/>
      <c r="F485" s="530"/>
      <c r="G485" s="530"/>
      <c r="H485" s="530"/>
      <c r="I485" s="530"/>
      <c r="J485" s="530"/>
      <c r="K485" s="530"/>
      <c r="L485" s="530"/>
      <c r="M485" s="530"/>
      <c r="N485" s="530"/>
      <c r="O485" s="530"/>
      <c r="P485" s="530"/>
      <c r="Q485" s="530"/>
      <c r="R485" s="530"/>
      <c r="S485" s="530"/>
      <c r="T485" s="530"/>
      <c r="U485" s="530"/>
      <c r="V485" s="530"/>
      <c r="W485" s="530"/>
      <c r="X485" s="1316"/>
      <c r="Y485" s="1316"/>
      <c r="Z485" s="1316"/>
      <c r="AA485" s="1316"/>
      <c r="AB485" s="530"/>
      <c r="AC485" s="530"/>
      <c r="AD485" s="530"/>
      <c r="AE485" s="530"/>
      <c r="AF485" s="530"/>
      <c r="AG485" s="530"/>
      <c r="AH485" s="530"/>
      <c r="AI485" s="1316"/>
    </row>
    <row r="486" ht="24.0" customHeight="1">
      <c r="A486" s="676"/>
      <c r="B486" s="530"/>
      <c r="C486" s="530"/>
      <c r="D486" s="530"/>
      <c r="E486" s="530"/>
      <c r="F486" s="530"/>
      <c r="G486" s="530"/>
      <c r="H486" s="530"/>
      <c r="I486" s="530"/>
      <c r="J486" s="530"/>
      <c r="K486" s="530"/>
      <c r="L486" s="530"/>
      <c r="M486" s="530"/>
      <c r="N486" s="530"/>
      <c r="O486" s="530"/>
      <c r="P486" s="530"/>
      <c r="Q486" s="530"/>
      <c r="R486" s="530"/>
      <c r="S486" s="530"/>
      <c r="T486" s="530"/>
      <c r="U486" s="530"/>
      <c r="V486" s="530"/>
      <c r="W486" s="530"/>
      <c r="X486" s="1316"/>
      <c r="Y486" s="1316"/>
      <c r="Z486" s="1316"/>
      <c r="AA486" s="1316"/>
      <c r="AB486" s="530"/>
      <c r="AC486" s="530"/>
      <c r="AD486" s="530"/>
      <c r="AE486" s="530"/>
      <c r="AF486" s="530"/>
      <c r="AG486" s="530"/>
      <c r="AH486" s="530"/>
      <c r="AI486" s="1316"/>
    </row>
    <row r="487" ht="24.0" customHeight="1">
      <c r="A487" s="676"/>
      <c r="B487" s="530"/>
      <c r="C487" s="530"/>
      <c r="D487" s="530"/>
      <c r="E487" s="530"/>
      <c r="F487" s="530"/>
      <c r="G487" s="530"/>
      <c r="H487" s="530"/>
      <c r="I487" s="530"/>
      <c r="J487" s="530"/>
      <c r="K487" s="530"/>
      <c r="L487" s="530"/>
      <c r="M487" s="530"/>
      <c r="N487" s="530"/>
      <c r="O487" s="530"/>
      <c r="P487" s="530"/>
      <c r="Q487" s="530"/>
      <c r="R487" s="530"/>
      <c r="S487" s="530"/>
      <c r="T487" s="530"/>
      <c r="U487" s="530"/>
      <c r="V487" s="530"/>
      <c r="W487" s="530"/>
      <c r="X487" s="1316"/>
      <c r="Y487" s="1316"/>
      <c r="Z487" s="1316"/>
      <c r="AA487" s="1316"/>
      <c r="AB487" s="530"/>
      <c r="AC487" s="530"/>
      <c r="AD487" s="530"/>
      <c r="AE487" s="530"/>
      <c r="AF487" s="530"/>
      <c r="AG487" s="530"/>
      <c r="AH487" s="530"/>
      <c r="AI487" s="1316"/>
    </row>
    <row r="488" ht="24.0" customHeight="1">
      <c r="A488" s="676"/>
      <c r="B488" s="530"/>
      <c r="C488" s="530"/>
      <c r="D488" s="530"/>
      <c r="E488" s="530"/>
      <c r="F488" s="530"/>
      <c r="G488" s="530"/>
      <c r="H488" s="530"/>
      <c r="I488" s="530"/>
      <c r="J488" s="530"/>
      <c r="K488" s="530"/>
      <c r="L488" s="530"/>
      <c r="M488" s="530"/>
      <c r="N488" s="530"/>
      <c r="O488" s="530"/>
      <c r="P488" s="530"/>
      <c r="Q488" s="530"/>
      <c r="R488" s="530"/>
      <c r="S488" s="530"/>
      <c r="T488" s="530"/>
      <c r="U488" s="530"/>
      <c r="V488" s="530"/>
      <c r="W488" s="530"/>
      <c r="X488" s="1316"/>
      <c r="Y488" s="1316"/>
      <c r="Z488" s="1316"/>
      <c r="AA488" s="1316"/>
      <c r="AB488" s="530"/>
      <c r="AC488" s="530"/>
      <c r="AD488" s="530"/>
      <c r="AE488" s="530"/>
      <c r="AF488" s="530"/>
      <c r="AG488" s="530"/>
      <c r="AH488" s="530"/>
      <c r="AI488" s="1316"/>
    </row>
    <row r="489" ht="24.0" customHeight="1">
      <c r="A489" s="676"/>
      <c r="B489" s="530"/>
      <c r="C489" s="530"/>
      <c r="D489" s="530"/>
      <c r="E489" s="530"/>
      <c r="F489" s="530"/>
      <c r="G489" s="530"/>
      <c r="H489" s="530"/>
      <c r="I489" s="530"/>
      <c r="J489" s="530"/>
      <c r="K489" s="530"/>
      <c r="L489" s="530"/>
      <c r="M489" s="530"/>
      <c r="N489" s="530"/>
      <c r="O489" s="530"/>
      <c r="P489" s="530"/>
      <c r="Q489" s="530"/>
      <c r="R489" s="530"/>
      <c r="S489" s="530"/>
      <c r="T489" s="530"/>
      <c r="U489" s="530"/>
      <c r="V489" s="530"/>
      <c r="W489" s="530"/>
      <c r="X489" s="1316"/>
      <c r="Y489" s="1316"/>
      <c r="Z489" s="1316"/>
      <c r="AA489" s="1316"/>
      <c r="AB489" s="530"/>
      <c r="AC489" s="530"/>
      <c r="AD489" s="530"/>
      <c r="AE489" s="530"/>
      <c r="AF489" s="530"/>
      <c r="AG489" s="530"/>
      <c r="AH489" s="530"/>
      <c r="AI489" s="1316"/>
    </row>
    <row r="490" ht="24.0" customHeight="1">
      <c r="A490" s="676"/>
      <c r="B490" s="530"/>
      <c r="C490" s="530"/>
      <c r="D490" s="530"/>
      <c r="E490" s="530"/>
      <c r="F490" s="530"/>
      <c r="G490" s="530"/>
      <c r="H490" s="530"/>
      <c r="I490" s="530"/>
      <c r="J490" s="530"/>
      <c r="K490" s="530"/>
      <c r="L490" s="530"/>
      <c r="M490" s="530"/>
      <c r="N490" s="530"/>
      <c r="O490" s="530"/>
      <c r="P490" s="530"/>
      <c r="Q490" s="530"/>
      <c r="R490" s="530"/>
      <c r="S490" s="530"/>
      <c r="T490" s="530"/>
      <c r="U490" s="530"/>
      <c r="V490" s="530"/>
      <c r="W490" s="530"/>
      <c r="X490" s="1316"/>
      <c r="Y490" s="1316"/>
      <c r="Z490" s="1316"/>
      <c r="AA490" s="1316"/>
      <c r="AB490" s="530"/>
      <c r="AC490" s="530"/>
      <c r="AD490" s="530"/>
      <c r="AE490" s="530"/>
      <c r="AF490" s="530"/>
      <c r="AG490" s="530"/>
      <c r="AH490" s="530"/>
      <c r="AI490" s="1316"/>
    </row>
    <row r="491" ht="24.0" customHeight="1">
      <c r="A491" s="676"/>
      <c r="B491" s="530"/>
      <c r="C491" s="530"/>
      <c r="D491" s="530"/>
      <c r="E491" s="530"/>
      <c r="F491" s="530"/>
      <c r="G491" s="530"/>
      <c r="H491" s="530"/>
      <c r="I491" s="530"/>
      <c r="J491" s="530"/>
      <c r="K491" s="530"/>
      <c r="L491" s="530"/>
      <c r="M491" s="530"/>
      <c r="N491" s="530"/>
      <c r="O491" s="530"/>
      <c r="P491" s="530"/>
      <c r="Q491" s="530"/>
      <c r="R491" s="530"/>
      <c r="S491" s="530"/>
      <c r="T491" s="530"/>
      <c r="U491" s="530"/>
      <c r="V491" s="530"/>
      <c r="W491" s="530"/>
      <c r="X491" s="1316"/>
      <c r="Y491" s="1316"/>
      <c r="Z491" s="1316"/>
      <c r="AA491" s="1316"/>
      <c r="AB491" s="530"/>
      <c r="AC491" s="530"/>
      <c r="AD491" s="530"/>
      <c r="AE491" s="530"/>
      <c r="AF491" s="530"/>
      <c r="AG491" s="530"/>
      <c r="AH491" s="530"/>
      <c r="AI491" s="1316"/>
    </row>
    <row r="492" ht="24.0" customHeight="1">
      <c r="A492" s="676"/>
      <c r="B492" s="530"/>
      <c r="C492" s="530"/>
      <c r="D492" s="530"/>
      <c r="E492" s="530"/>
      <c r="F492" s="530"/>
      <c r="G492" s="530"/>
      <c r="H492" s="530"/>
      <c r="I492" s="530"/>
      <c r="J492" s="530"/>
      <c r="K492" s="530"/>
      <c r="L492" s="530"/>
      <c r="M492" s="530"/>
      <c r="N492" s="530"/>
      <c r="O492" s="530"/>
      <c r="P492" s="530"/>
      <c r="Q492" s="530"/>
      <c r="R492" s="530"/>
      <c r="S492" s="530"/>
      <c r="T492" s="530"/>
      <c r="U492" s="530"/>
      <c r="V492" s="530"/>
      <c r="W492" s="530"/>
      <c r="X492" s="1316"/>
      <c r="Y492" s="1316"/>
      <c r="Z492" s="1316"/>
      <c r="AA492" s="1316"/>
      <c r="AB492" s="530"/>
      <c r="AC492" s="530"/>
      <c r="AD492" s="530"/>
      <c r="AE492" s="530"/>
      <c r="AF492" s="530"/>
      <c r="AG492" s="530"/>
      <c r="AH492" s="530"/>
      <c r="AI492" s="1316"/>
    </row>
    <row r="493" ht="24.0" customHeight="1">
      <c r="A493" s="676"/>
      <c r="B493" s="530"/>
      <c r="C493" s="530"/>
      <c r="D493" s="530"/>
      <c r="E493" s="530"/>
      <c r="F493" s="530"/>
      <c r="G493" s="530"/>
      <c r="H493" s="530"/>
      <c r="I493" s="530"/>
      <c r="J493" s="530"/>
      <c r="K493" s="530"/>
      <c r="L493" s="530"/>
      <c r="M493" s="530"/>
      <c r="N493" s="530"/>
      <c r="O493" s="530"/>
      <c r="P493" s="530"/>
      <c r="Q493" s="530"/>
      <c r="R493" s="530"/>
      <c r="S493" s="530"/>
      <c r="T493" s="530"/>
      <c r="U493" s="530"/>
      <c r="V493" s="530"/>
      <c r="W493" s="530"/>
      <c r="X493" s="1316"/>
      <c r="Y493" s="1316"/>
      <c r="Z493" s="1316"/>
      <c r="AA493" s="1316"/>
      <c r="AB493" s="530"/>
      <c r="AC493" s="530"/>
      <c r="AD493" s="530"/>
      <c r="AE493" s="530"/>
      <c r="AF493" s="530"/>
      <c r="AG493" s="530"/>
      <c r="AH493" s="530"/>
      <c r="AI493" s="1316"/>
    </row>
    <row r="494" ht="24.0" customHeight="1">
      <c r="A494" s="676"/>
      <c r="B494" s="530"/>
      <c r="C494" s="530"/>
      <c r="D494" s="530"/>
      <c r="E494" s="530"/>
      <c r="F494" s="530"/>
      <c r="G494" s="530"/>
      <c r="H494" s="530"/>
      <c r="I494" s="530"/>
      <c r="J494" s="530"/>
      <c r="K494" s="530"/>
      <c r="L494" s="530"/>
      <c r="M494" s="530"/>
      <c r="N494" s="530"/>
      <c r="O494" s="530"/>
      <c r="P494" s="530"/>
      <c r="Q494" s="530"/>
      <c r="R494" s="530"/>
      <c r="S494" s="530"/>
      <c r="T494" s="530"/>
      <c r="U494" s="530"/>
      <c r="V494" s="530"/>
      <c r="W494" s="530"/>
      <c r="X494" s="1316"/>
      <c r="Y494" s="1316"/>
      <c r="Z494" s="1316"/>
      <c r="AA494" s="1316"/>
      <c r="AB494" s="530"/>
      <c r="AC494" s="530"/>
      <c r="AD494" s="530"/>
      <c r="AE494" s="530"/>
      <c r="AF494" s="530"/>
      <c r="AG494" s="530"/>
      <c r="AH494" s="530"/>
      <c r="AI494" s="1316"/>
    </row>
    <row r="495" ht="24.0" customHeight="1">
      <c r="A495" s="676"/>
      <c r="B495" s="530"/>
      <c r="C495" s="530"/>
      <c r="D495" s="530"/>
      <c r="E495" s="530"/>
      <c r="F495" s="530"/>
      <c r="G495" s="530"/>
      <c r="H495" s="530"/>
      <c r="I495" s="530"/>
      <c r="J495" s="530"/>
      <c r="K495" s="530"/>
      <c r="L495" s="530"/>
      <c r="M495" s="530"/>
      <c r="N495" s="530"/>
      <c r="O495" s="530"/>
      <c r="P495" s="530"/>
      <c r="Q495" s="530"/>
      <c r="R495" s="530"/>
      <c r="S495" s="530"/>
      <c r="T495" s="530"/>
      <c r="U495" s="530"/>
      <c r="V495" s="530"/>
      <c r="W495" s="530"/>
      <c r="X495" s="1316"/>
      <c r="Y495" s="1316"/>
      <c r="Z495" s="1316"/>
      <c r="AA495" s="1316"/>
      <c r="AB495" s="530"/>
      <c r="AC495" s="530"/>
      <c r="AD495" s="530"/>
      <c r="AE495" s="530"/>
      <c r="AF495" s="530"/>
      <c r="AG495" s="530"/>
      <c r="AH495" s="530"/>
      <c r="AI495" s="1316"/>
    </row>
    <row r="496" ht="24.0" customHeight="1">
      <c r="A496" s="676"/>
      <c r="B496" s="530"/>
      <c r="C496" s="530"/>
      <c r="D496" s="530"/>
      <c r="E496" s="530"/>
      <c r="F496" s="530"/>
      <c r="G496" s="530"/>
      <c r="H496" s="530"/>
      <c r="I496" s="530"/>
      <c r="J496" s="530"/>
      <c r="K496" s="530"/>
      <c r="L496" s="530"/>
      <c r="M496" s="530"/>
      <c r="N496" s="530"/>
      <c r="O496" s="530"/>
      <c r="P496" s="530"/>
      <c r="Q496" s="530"/>
      <c r="R496" s="530"/>
      <c r="S496" s="530"/>
      <c r="T496" s="530"/>
      <c r="U496" s="530"/>
      <c r="V496" s="530"/>
      <c r="W496" s="530"/>
      <c r="X496" s="1316"/>
      <c r="Y496" s="1316"/>
      <c r="Z496" s="1316"/>
      <c r="AA496" s="1316"/>
      <c r="AB496" s="530"/>
      <c r="AC496" s="530"/>
      <c r="AD496" s="530"/>
      <c r="AE496" s="530"/>
      <c r="AF496" s="530"/>
      <c r="AG496" s="530"/>
      <c r="AH496" s="530"/>
      <c r="AI496" s="1316"/>
    </row>
    <row r="497" ht="24.0" customHeight="1">
      <c r="A497" s="676"/>
      <c r="B497" s="530"/>
      <c r="C497" s="530"/>
      <c r="D497" s="530"/>
      <c r="E497" s="530"/>
      <c r="F497" s="530"/>
      <c r="G497" s="530"/>
      <c r="H497" s="530"/>
      <c r="I497" s="530"/>
      <c r="J497" s="530"/>
      <c r="K497" s="530"/>
      <c r="L497" s="530"/>
      <c r="M497" s="530"/>
      <c r="N497" s="530"/>
      <c r="O497" s="530"/>
      <c r="P497" s="530"/>
      <c r="Q497" s="530"/>
      <c r="R497" s="530"/>
      <c r="S497" s="530"/>
      <c r="T497" s="530"/>
      <c r="U497" s="530"/>
      <c r="V497" s="530"/>
      <c r="W497" s="530"/>
      <c r="X497" s="1316"/>
      <c r="Y497" s="1316"/>
      <c r="Z497" s="1316"/>
      <c r="AA497" s="1316"/>
      <c r="AB497" s="530"/>
      <c r="AC497" s="530"/>
      <c r="AD497" s="530"/>
      <c r="AE497" s="530"/>
      <c r="AF497" s="530"/>
      <c r="AG497" s="530"/>
      <c r="AH497" s="530"/>
      <c r="AI497" s="1316"/>
    </row>
    <row r="498" ht="24.0" customHeight="1">
      <c r="A498" s="676"/>
      <c r="B498" s="530"/>
      <c r="C498" s="530"/>
      <c r="D498" s="530"/>
      <c r="E498" s="530"/>
      <c r="F498" s="530"/>
      <c r="G498" s="530"/>
      <c r="H498" s="530"/>
      <c r="I498" s="530"/>
      <c r="J498" s="530"/>
      <c r="K498" s="530"/>
      <c r="L498" s="530"/>
      <c r="M498" s="530"/>
      <c r="N498" s="530"/>
      <c r="O498" s="530"/>
      <c r="P498" s="530"/>
      <c r="Q498" s="530"/>
      <c r="R498" s="530"/>
      <c r="S498" s="530"/>
      <c r="T498" s="530"/>
      <c r="U498" s="530"/>
      <c r="V498" s="530"/>
      <c r="W498" s="530"/>
      <c r="X498" s="1316"/>
      <c r="Y498" s="1316"/>
      <c r="Z498" s="1316"/>
      <c r="AA498" s="1316"/>
      <c r="AB498" s="530"/>
      <c r="AC498" s="530"/>
      <c r="AD498" s="530"/>
      <c r="AE498" s="530"/>
      <c r="AF498" s="530"/>
      <c r="AG498" s="530"/>
      <c r="AH498" s="530"/>
      <c r="AI498" s="1316"/>
    </row>
    <row r="499" ht="24.0" customHeight="1">
      <c r="A499" s="676"/>
      <c r="B499" s="530"/>
      <c r="C499" s="530"/>
      <c r="D499" s="530"/>
      <c r="E499" s="530"/>
      <c r="F499" s="530"/>
      <c r="G499" s="530"/>
      <c r="H499" s="530"/>
      <c r="I499" s="530"/>
      <c r="J499" s="530"/>
      <c r="K499" s="530"/>
      <c r="L499" s="530"/>
      <c r="M499" s="530"/>
      <c r="N499" s="530"/>
      <c r="O499" s="530"/>
      <c r="P499" s="530"/>
      <c r="Q499" s="530"/>
      <c r="R499" s="530"/>
      <c r="S499" s="530"/>
      <c r="T499" s="530"/>
      <c r="U499" s="530"/>
      <c r="V499" s="530"/>
      <c r="W499" s="530"/>
      <c r="X499" s="1316"/>
      <c r="Y499" s="1316"/>
      <c r="Z499" s="1316"/>
      <c r="AA499" s="1316"/>
      <c r="AB499" s="530"/>
      <c r="AC499" s="530"/>
      <c r="AD499" s="530"/>
      <c r="AE499" s="530"/>
      <c r="AF499" s="530"/>
      <c r="AG499" s="530"/>
      <c r="AH499" s="530"/>
      <c r="AI499" s="1316"/>
    </row>
    <row r="500" ht="24.0" customHeight="1">
      <c r="A500" s="676"/>
      <c r="B500" s="530"/>
      <c r="C500" s="530"/>
      <c r="D500" s="530"/>
      <c r="E500" s="530"/>
      <c r="F500" s="530"/>
      <c r="G500" s="530"/>
      <c r="H500" s="530"/>
      <c r="I500" s="530"/>
      <c r="J500" s="530"/>
      <c r="K500" s="530"/>
      <c r="L500" s="530"/>
      <c r="M500" s="530"/>
      <c r="N500" s="530"/>
      <c r="O500" s="530"/>
      <c r="P500" s="530"/>
      <c r="Q500" s="530"/>
      <c r="R500" s="530"/>
      <c r="S500" s="530"/>
      <c r="T500" s="530"/>
      <c r="U500" s="530"/>
      <c r="V500" s="530"/>
      <c r="W500" s="530"/>
      <c r="X500" s="1316"/>
      <c r="Y500" s="1316"/>
      <c r="Z500" s="1316"/>
      <c r="AA500" s="1316"/>
      <c r="AB500" s="530"/>
      <c r="AC500" s="530"/>
      <c r="AD500" s="530"/>
      <c r="AE500" s="530"/>
      <c r="AF500" s="530"/>
      <c r="AG500" s="530"/>
      <c r="AH500" s="530"/>
      <c r="AI500" s="1316"/>
    </row>
    <row r="501" ht="24.0" customHeight="1">
      <c r="A501" s="676"/>
      <c r="B501" s="530"/>
      <c r="C501" s="530"/>
      <c r="D501" s="530"/>
      <c r="E501" s="530"/>
      <c r="F501" s="530"/>
      <c r="G501" s="530"/>
      <c r="H501" s="530"/>
      <c r="I501" s="530"/>
      <c r="J501" s="530"/>
      <c r="K501" s="530"/>
      <c r="L501" s="530"/>
      <c r="M501" s="530"/>
      <c r="N501" s="530"/>
      <c r="O501" s="530"/>
      <c r="P501" s="530"/>
      <c r="Q501" s="530"/>
      <c r="R501" s="530"/>
      <c r="S501" s="530"/>
      <c r="T501" s="530"/>
      <c r="U501" s="530"/>
      <c r="V501" s="530"/>
      <c r="W501" s="530"/>
      <c r="X501" s="1316"/>
      <c r="Y501" s="1316"/>
      <c r="Z501" s="1316"/>
      <c r="AA501" s="1316"/>
      <c r="AB501" s="530"/>
      <c r="AC501" s="530"/>
      <c r="AD501" s="530"/>
      <c r="AE501" s="530"/>
      <c r="AF501" s="530"/>
      <c r="AG501" s="530"/>
      <c r="AH501" s="530"/>
      <c r="AI501" s="1316"/>
    </row>
    <row r="502" ht="24.0" customHeight="1">
      <c r="A502" s="676"/>
      <c r="B502" s="530"/>
      <c r="C502" s="530"/>
      <c r="D502" s="530"/>
      <c r="E502" s="530"/>
      <c r="F502" s="530"/>
      <c r="G502" s="530"/>
      <c r="H502" s="530"/>
      <c r="I502" s="530"/>
      <c r="J502" s="530"/>
      <c r="K502" s="530"/>
      <c r="L502" s="530"/>
      <c r="M502" s="530"/>
      <c r="N502" s="530"/>
      <c r="O502" s="530"/>
      <c r="P502" s="530"/>
      <c r="Q502" s="530"/>
      <c r="R502" s="530"/>
      <c r="S502" s="530"/>
      <c r="T502" s="530"/>
      <c r="U502" s="530"/>
      <c r="V502" s="530"/>
      <c r="W502" s="530"/>
      <c r="X502" s="1316"/>
      <c r="Y502" s="1316"/>
      <c r="Z502" s="1316"/>
      <c r="AA502" s="1316"/>
      <c r="AB502" s="530"/>
      <c r="AC502" s="530"/>
      <c r="AD502" s="530"/>
      <c r="AE502" s="530"/>
      <c r="AF502" s="530"/>
      <c r="AG502" s="530"/>
      <c r="AH502" s="530"/>
      <c r="AI502" s="1316"/>
    </row>
    <row r="503" ht="24.0" customHeight="1">
      <c r="A503" s="676"/>
      <c r="B503" s="530"/>
      <c r="C503" s="530"/>
      <c r="D503" s="530"/>
      <c r="E503" s="530"/>
      <c r="F503" s="530"/>
      <c r="G503" s="530"/>
      <c r="H503" s="530"/>
      <c r="I503" s="530"/>
      <c r="J503" s="530"/>
      <c r="K503" s="530"/>
      <c r="L503" s="530"/>
      <c r="M503" s="530"/>
      <c r="N503" s="530"/>
      <c r="O503" s="530"/>
      <c r="P503" s="530"/>
      <c r="Q503" s="530"/>
      <c r="R503" s="530"/>
      <c r="S503" s="530"/>
      <c r="T503" s="530"/>
      <c r="U503" s="530"/>
      <c r="V503" s="530"/>
      <c r="W503" s="530"/>
      <c r="X503" s="1316"/>
      <c r="Y503" s="1316"/>
      <c r="Z503" s="1316"/>
      <c r="AA503" s="1316"/>
      <c r="AB503" s="530"/>
      <c r="AC503" s="530"/>
      <c r="AD503" s="530"/>
      <c r="AE503" s="530"/>
      <c r="AF503" s="530"/>
      <c r="AG503" s="530"/>
      <c r="AH503" s="530"/>
      <c r="AI503" s="1316"/>
    </row>
    <row r="504" ht="24.0" customHeight="1">
      <c r="A504" s="676"/>
      <c r="B504" s="530"/>
      <c r="C504" s="530"/>
      <c r="D504" s="530"/>
      <c r="E504" s="530"/>
      <c r="F504" s="530"/>
      <c r="G504" s="530"/>
      <c r="H504" s="530"/>
      <c r="I504" s="530"/>
      <c r="J504" s="530"/>
      <c r="K504" s="530"/>
      <c r="L504" s="530"/>
      <c r="M504" s="530"/>
      <c r="N504" s="530"/>
      <c r="O504" s="530"/>
      <c r="P504" s="530"/>
      <c r="Q504" s="530"/>
      <c r="R504" s="530"/>
      <c r="S504" s="530"/>
      <c r="T504" s="530"/>
      <c r="U504" s="530"/>
      <c r="V504" s="530"/>
      <c r="W504" s="530"/>
      <c r="X504" s="1316"/>
      <c r="Y504" s="1316"/>
      <c r="Z504" s="1316"/>
      <c r="AA504" s="1316"/>
      <c r="AB504" s="530"/>
      <c r="AC504" s="530"/>
      <c r="AD504" s="530"/>
      <c r="AE504" s="530"/>
      <c r="AF504" s="530"/>
      <c r="AG504" s="530"/>
      <c r="AH504" s="530"/>
      <c r="AI504" s="1316"/>
    </row>
    <row r="505" ht="24.0" customHeight="1">
      <c r="A505" s="676"/>
      <c r="B505" s="530"/>
      <c r="C505" s="530"/>
      <c r="D505" s="530"/>
      <c r="E505" s="530"/>
      <c r="F505" s="530"/>
      <c r="G505" s="530"/>
      <c r="H505" s="530"/>
      <c r="I505" s="530"/>
      <c r="J505" s="530"/>
      <c r="K505" s="530"/>
      <c r="L505" s="530"/>
      <c r="M505" s="530"/>
      <c r="N505" s="530"/>
      <c r="O505" s="530"/>
      <c r="P505" s="530"/>
      <c r="Q505" s="530"/>
      <c r="R505" s="530"/>
      <c r="S505" s="530"/>
      <c r="T505" s="530"/>
      <c r="U505" s="530"/>
      <c r="V505" s="530"/>
      <c r="W505" s="530"/>
      <c r="X505" s="1316"/>
      <c r="Y505" s="1316"/>
      <c r="Z505" s="1316"/>
      <c r="AA505" s="1316"/>
      <c r="AB505" s="530"/>
      <c r="AC505" s="530"/>
      <c r="AD505" s="530"/>
      <c r="AE505" s="530"/>
      <c r="AF505" s="530"/>
      <c r="AG505" s="530"/>
      <c r="AH505" s="530"/>
      <c r="AI505" s="1316"/>
    </row>
    <row r="506" ht="24.0" customHeight="1">
      <c r="A506" s="676"/>
      <c r="B506" s="530"/>
      <c r="C506" s="530"/>
      <c r="D506" s="530"/>
      <c r="E506" s="530"/>
      <c r="F506" s="530"/>
      <c r="G506" s="530"/>
      <c r="H506" s="530"/>
      <c r="I506" s="530"/>
      <c r="J506" s="530"/>
      <c r="K506" s="530"/>
      <c r="L506" s="530"/>
      <c r="M506" s="530"/>
      <c r="N506" s="530"/>
      <c r="O506" s="530"/>
      <c r="P506" s="530"/>
      <c r="Q506" s="530"/>
      <c r="R506" s="530"/>
      <c r="S506" s="530"/>
      <c r="T506" s="530"/>
      <c r="U506" s="530"/>
      <c r="V506" s="530"/>
      <c r="W506" s="530"/>
      <c r="X506" s="1316"/>
      <c r="Y506" s="1316"/>
      <c r="Z506" s="1316"/>
      <c r="AA506" s="1316"/>
      <c r="AB506" s="530"/>
      <c r="AC506" s="530"/>
      <c r="AD506" s="530"/>
      <c r="AE506" s="530"/>
      <c r="AF506" s="530"/>
      <c r="AG506" s="530"/>
      <c r="AH506" s="530"/>
      <c r="AI506" s="1316"/>
    </row>
    <row r="507" ht="24.0" customHeight="1">
      <c r="A507" s="676"/>
      <c r="B507" s="530"/>
      <c r="C507" s="530"/>
      <c r="D507" s="530"/>
      <c r="E507" s="530"/>
      <c r="F507" s="530"/>
      <c r="G507" s="530"/>
      <c r="H507" s="530"/>
      <c r="I507" s="530"/>
      <c r="J507" s="530"/>
      <c r="K507" s="530"/>
      <c r="L507" s="530"/>
      <c r="M507" s="530"/>
      <c r="N507" s="530"/>
      <c r="O507" s="530"/>
      <c r="P507" s="530"/>
      <c r="Q507" s="530"/>
      <c r="R507" s="530"/>
      <c r="S507" s="530"/>
      <c r="T507" s="530"/>
      <c r="U507" s="530"/>
      <c r="V507" s="530"/>
      <c r="W507" s="530"/>
      <c r="X507" s="1316"/>
      <c r="Y507" s="1316"/>
      <c r="Z507" s="1316"/>
      <c r="AA507" s="1316"/>
      <c r="AB507" s="530"/>
      <c r="AC507" s="530"/>
      <c r="AD507" s="530"/>
      <c r="AE507" s="530"/>
      <c r="AF507" s="530"/>
      <c r="AG507" s="530"/>
      <c r="AH507" s="530"/>
      <c r="AI507" s="1316"/>
    </row>
    <row r="508" ht="24.0" customHeight="1">
      <c r="A508" s="676"/>
      <c r="B508" s="530"/>
      <c r="C508" s="530"/>
      <c r="D508" s="530"/>
      <c r="E508" s="530"/>
      <c r="F508" s="530"/>
      <c r="G508" s="530"/>
      <c r="H508" s="530"/>
      <c r="I508" s="530"/>
      <c r="J508" s="530"/>
      <c r="K508" s="530"/>
      <c r="L508" s="530"/>
      <c r="M508" s="530"/>
      <c r="N508" s="530"/>
      <c r="O508" s="530"/>
      <c r="P508" s="530"/>
      <c r="Q508" s="530"/>
      <c r="R508" s="530"/>
      <c r="S508" s="530"/>
      <c r="T508" s="530"/>
      <c r="U508" s="530"/>
      <c r="V508" s="530"/>
      <c r="W508" s="530"/>
      <c r="X508" s="1316"/>
      <c r="Y508" s="1316"/>
      <c r="Z508" s="1316"/>
      <c r="AA508" s="1316"/>
      <c r="AB508" s="530"/>
      <c r="AC508" s="530"/>
      <c r="AD508" s="530"/>
      <c r="AE508" s="530"/>
      <c r="AF508" s="530"/>
      <c r="AG508" s="530"/>
      <c r="AH508" s="530"/>
      <c r="AI508" s="1316"/>
    </row>
    <row r="509" ht="24.0" customHeight="1">
      <c r="A509" s="676"/>
      <c r="B509" s="530"/>
      <c r="C509" s="530"/>
      <c r="D509" s="530"/>
      <c r="E509" s="530"/>
      <c r="F509" s="530"/>
      <c r="G509" s="530"/>
      <c r="H509" s="530"/>
      <c r="I509" s="530"/>
      <c r="J509" s="530"/>
      <c r="K509" s="530"/>
      <c r="L509" s="530"/>
      <c r="M509" s="530"/>
      <c r="N509" s="530"/>
      <c r="O509" s="530"/>
      <c r="P509" s="530"/>
      <c r="Q509" s="530"/>
      <c r="R509" s="530"/>
      <c r="S509" s="530"/>
      <c r="T509" s="530"/>
      <c r="U509" s="530"/>
      <c r="V509" s="530"/>
      <c r="W509" s="530"/>
      <c r="X509" s="1316"/>
      <c r="Y509" s="1316"/>
      <c r="Z509" s="1316"/>
      <c r="AA509" s="1316"/>
      <c r="AB509" s="530"/>
      <c r="AC509" s="530"/>
      <c r="AD509" s="530"/>
      <c r="AE509" s="530"/>
      <c r="AF509" s="530"/>
      <c r="AG509" s="530"/>
      <c r="AH509" s="530"/>
      <c r="AI509" s="1316"/>
    </row>
    <row r="510" ht="24.0" customHeight="1">
      <c r="A510" s="676"/>
      <c r="B510" s="530"/>
      <c r="C510" s="530"/>
      <c r="D510" s="530"/>
      <c r="E510" s="530"/>
      <c r="F510" s="530"/>
      <c r="G510" s="530"/>
      <c r="H510" s="530"/>
      <c r="I510" s="530"/>
      <c r="J510" s="530"/>
      <c r="K510" s="530"/>
      <c r="L510" s="530"/>
      <c r="M510" s="530"/>
      <c r="N510" s="530"/>
      <c r="O510" s="530"/>
      <c r="P510" s="530"/>
      <c r="Q510" s="530"/>
      <c r="R510" s="530"/>
      <c r="S510" s="530"/>
      <c r="T510" s="530"/>
      <c r="U510" s="530"/>
      <c r="V510" s="530"/>
      <c r="W510" s="530"/>
      <c r="X510" s="1316"/>
      <c r="Y510" s="1316"/>
      <c r="Z510" s="1316"/>
      <c r="AA510" s="1316"/>
      <c r="AB510" s="530"/>
      <c r="AC510" s="530"/>
      <c r="AD510" s="530"/>
      <c r="AE510" s="530"/>
      <c r="AF510" s="530"/>
      <c r="AG510" s="530"/>
      <c r="AH510" s="530"/>
      <c r="AI510" s="1316"/>
    </row>
    <row r="511" ht="24.0" customHeight="1">
      <c r="A511" s="676"/>
      <c r="B511" s="530"/>
      <c r="C511" s="530"/>
      <c r="D511" s="530"/>
      <c r="E511" s="530"/>
      <c r="F511" s="530"/>
      <c r="G511" s="530"/>
      <c r="H511" s="530"/>
      <c r="I511" s="530"/>
      <c r="J511" s="530"/>
      <c r="K511" s="530"/>
      <c r="L511" s="530"/>
      <c r="M511" s="530"/>
      <c r="N511" s="530"/>
      <c r="O511" s="530"/>
      <c r="P511" s="530"/>
      <c r="Q511" s="530"/>
      <c r="R511" s="530"/>
      <c r="S511" s="530"/>
      <c r="T511" s="530"/>
      <c r="U511" s="530"/>
      <c r="V511" s="530"/>
      <c r="W511" s="530"/>
      <c r="X511" s="1316"/>
      <c r="Y511" s="1316"/>
      <c r="Z511" s="1316"/>
      <c r="AA511" s="1316"/>
      <c r="AB511" s="530"/>
      <c r="AC511" s="530"/>
      <c r="AD511" s="530"/>
      <c r="AE511" s="530"/>
      <c r="AF511" s="530"/>
      <c r="AG511" s="530"/>
      <c r="AH511" s="530"/>
      <c r="AI511" s="1316"/>
    </row>
    <row r="512" ht="24.0" customHeight="1">
      <c r="A512" s="676"/>
      <c r="B512" s="530"/>
      <c r="C512" s="530"/>
      <c r="D512" s="530"/>
      <c r="E512" s="530"/>
      <c r="F512" s="530"/>
      <c r="G512" s="530"/>
      <c r="H512" s="530"/>
      <c r="I512" s="530"/>
      <c r="J512" s="530"/>
      <c r="K512" s="530"/>
      <c r="L512" s="530"/>
      <c r="M512" s="530"/>
      <c r="N512" s="530"/>
      <c r="O512" s="530"/>
      <c r="P512" s="530"/>
      <c r="Q512" s="530"/>
      <c r="R512" s="530"/>
      <c r="S512" s="530"/>
      <c r="T512" s="530"/>
      <c r="U512" s="530"/>
      <c r="V512" s="530"/>
      <c r="W512" s="530"/>
      <c r="X512" s="1316"/>
      <c r="Y512" s="1316"/>
      <c r="Z512" s="1316"/>
      <c r="AA512" s="1316"/>
      <c r="AB512" s="530"/>
      <c r="AC512" s="530"/>
      <c r="AD512" s="530"/>
      <c r="AE512" s="530"/>
      <c r="AF512" s="530"/>
      <c r="AG512" s="530"/>
      <c r="AH512" s="530"/>
      <c r="AI512" s="1316"/>
    </row>
    <row r="513" ht="24.0" customHeight="1">
      <c r="A513" s="676"/>
      <c r="B513" s="530"/>
      <c r="C513" s="530"/>
      <c r="D513" s="530"/>
      <c r="E513" s="530"/>
      <c r="F513" s="530"/>
      <c r="G513" s="530"/>
      <c r="H513" s="530"/>
      <c r="I513" s="530"/>
      <c r="J513" s="530"/>
      <c r="K513" s="530"/>
      <c r="L513" s="530"/>
      <c r="M513" s="530"/>
      <c r="N513" s="530"/>
      <c r="O513" s="530"/>
      <c r="P513" s="530"/>
      <c r="Q513" s="530"/>
      <c r="R513" s="530"/>
      <c r="S513" s="530"/>
      <c r="T513" s="530"/>
      <c r="U513" s="530"/>
      <c r="V513" s="530"/>
      <c r="W513" s="530"/>
      <c r="X513" s="1316"/>
      <c r="Y513" s="1316"/>
      <c r="Z513" s="1316"/>
      <c r="AA513" s="1316"/>
      <c r="AB513" s="530"/>
      <c r="AC513" s="530"/>
      <c r="AD513" s="530"/>
      <c r="AE513" s="530"/>
      <c r="AF513" s="530"/>
      <c r="AG513" s="530"/>
      <c r="AH513" s="530"/>
      <c r="AI513" s="1316"/>
    </row>
    <row r="514" ht="24.0" customHeight="1">
      <c r="A514" s="676"/>
      <c r="B514" s="530"/>
      <c r="C514" s="530"/>
      <c r="D514" s="530"/>
      <c r="E514" s="530"/>
      <c r="F514" s="530"/>
      <c r="G514" s="530"/>
      <c r="H514" s="530"/>
      <c r="I514" s="530"/>
      <c r="J514" s="530"/>
      <c r="K514" s="530"/>
      <c r="L514" s="530"/>
      <c r="M514" s="530"/>
      <c r="N514" s="530"/>
      <c r="O514" s="530"/>
      <c r="P514" s="530"/>
      <c r="Q514" s="530"/>
      <c r="R514" s="530"/>
      <c r="S514" s="530"/>
      <c r="T514" s="530"/>
      <c r="U514" s="530"/>
      <c r="V514" s="530"/>
      <c r="W514" s="530"/>
      <c r="X514" s="1316"/>
      <c r="Y514" s="1316"/>
      <c r="Z514" s="1316"/>
      <c r="AA514" s="1316"/>
      <c r="AB514" s="530"/>
      <c r="AC514" s="530"/>
      <c r="AD514" s="530"/>
      <c r="AE514" s="530"/>
      <c r="AF514" s="530"/>
      <c r="AG514" s="530"/>
      <c r="AH514" s="530"/>
      <c r="AI514" s="1316"/>
    </row>
    <row r="515" ht="24.0" customHeight="1">
      <c r="A515" s="676"/>
      <c r="B515" s="530"/>
      <c r="C515" s="530"/>
      <c r="D515" s="530"/>
      <c r="E515" s="530"/>
      <c r="F515" s="530"/>
      <c r="G515" s="530"/>
      <c r="H515" s="530"/>
      <c r="I515" s="530"/>
      <c r="J515" s="530"/>
      <c r="K515" s="530"/>
      <c r="L515" s="530"/>
      <c r="M515" s="530"/>
      <c r="N515" s="530"/>
      <c r="O515" s="530"/>
      <c r="P515" s="530"/>
      <c r="Q515" s="530"/>
      <c r="R515" s="530"/>
      <c r="S515" s="530"/>
      <c r="T515" s="530"/>
      <c r="U515" s="530"/>
      <c r="V515" s="530"/>
      <c r="W515" s="530"/>
      <c r="X515" s="1316"/>
      <c r="Y515" s="1316"/>
      <c r="Z515" s="1316"/>
      <c r="AA515" s="1316"/>
      <c r="AB515" s="530"/>
      <c r="AC515" s="530"/>
      <c r="AD515" s="530"/>
      <c r="AE515" s="530"/>
      <c r="AF515" s="530"/>
      <c r="AG515" s="530"/>
      <c r="AH515" s="530"/>
      <c r="AI515" s="1316"/>
    </row>
    <row r="516" ht="24.0" customHeight="1">
      <c r="A516" s="676"/>
      <c r="B516" s="530"/>
      <c r="C516" s="530"/>
      <c r="D516" s="530"/>
      <c r="E516" s="530"/>
      <c r="F516" s="530"/>
      <c r="G516" s="530"/>
      <c r="H516" s="530"/>
      <c r="I516" s="530"/>
      <c r="J516" s="530"/>
      <c r="K516" s="530"/>
      <c r="L516" s="530"/>
      <c r="M516" s="530"/>
      <c r="N516" s="530"/>
      <c r="O516" s="530"/>
      <c r="P516" s="530"/>
      <c r="Q516" s="530"/>
      <c r="R516" s="530"/>
      <c r="S516" s="530"/>
      <c r="T516" s="530"/>
      <c r="U516" s="530"/>
      <c r="V516" s="530"/>
      <c r="W516" s="530"/>
      <c r="X516" s="1316"/>
      <c r="Y516" s="1316"/>
      <c r="Z516" s="1316"/>
      <c r="AA516" s="1316"/>
      <c r="AB516" s="530"/>
      <c r="AC516" s="530"/>
      <c r="AD516" s="530"/>
      <c r="AE516" s="530"/>
      <c r="AF516" s="530"/>
      <c r="AG516" s="530"/>
      <c r="AH516" s="530"/>
      <c r="AI516" s="1316"/>
    </row>
    <row r="517" ht="24.0" customHeight="1">
      <c r="A517" s="676"/>
      <c r="B517" s="530"/>
      <c r="C517" s="530"/>
      <c r="D517" s="530"/>
      <c r="E517" s="530"/>
      <c r="F517" s="530"/>
      <c r="G517" s="530"/>
      <c r="H517" s="530"/>
      <c r="I517" s="530"/>
      <c r="J517" s="530"/>
      <c r="K517" s="530"/>
      <c r="L517" s="530"/>
      <c r="M517" s="530"/>
      <c r="N517" s="530"/>
      <c r="O517" s="530"/>
      <c r="P517" s="530"/>
      <c r="Q517" s="530"/>
      <c r="R517" s="530"/>
      <c r="S517" s="530"/>
      <c r="T517" s="530"/>
      <c r="U517" s="530"/>
      <c r="V517" s="530"/>
      <c r="W517" s="530"/>
      <c r="X517" s="1316"/>
      <c r="Y517" s="1316"/>
      <c r="Z517" s="1316"/>
      <c r="AA517" s="1316"/>
      <c r="AB517" s="530"/>
      <c r="AC517" s="530"/>
      <c r="AD517" s="530"/>
      <c r="AE517" s="530"/>
      <c r="AF517" s="530"/>
      <c r="AG517" s="530"/>
      <c r="AH517" s="530"/>
      <c r="AI517" s="1316"/>
    </row>
    <row r="518" ht="24.0" customHeight="1">
      <c r="A518" s="676"/>
      <c r="B518" s="530"/>
      <c r="C518" s="530"/>
      <c r="D518" s="530"/>
      <c r="E518" s="530"/>
      <c r="F518" s="530"/>
      <c r="G518" s="530"/>
      <c r="H518" s="530"/>
      <c r="I518" s="530"/>
      <c r="J518" s="530"/>
      <c r="K518" s="530"/>
      <c r="L518" s="530"/>
      <c r="M518" s="530"/>
      <c r="N518" s="530"/>
      <c r="O518" s="530"/>
      <c r="P518" s="530"/>
      <c r="Q518" s="530"/>
      <c r="R518" s="530"/>
      <c r="S518" s="530"/>
      <c r="T518" s="530"/>
      <c r="U518" s="530"/>
      <c r="V518" s="530"/>
      <c r="W518" s="530"/>
      <c r="X518" s="1316"/>
      <c r="Y518" s="1316"/>
      <c r="Z518" s="1316"/>
      <c r="AA518" s="1316"/>
      <c r="AB518" s="530"/>
      <c r="AC518" s="530"/>
      <c r="AD518" s="530"/>
      <c r="AE518" s="530"/>
      <c r="AF518" s="530"/>
      <c r="AG518" s="530"/>
      <c r="AH518" s="530"/>
      <c r="AI518" s="1316"/>
    </row>
    <row r="519" ht="24.0" customHeight="1">
      <c r="A519" s="676"/>
      <c r="B519" s="530"/>
      <c r="C519" s="530"/>
      <c r="D519" s="530"/>
      <c r="E519" s="530"/>
      <c r="F519" s="530"/>
      <c r="G519" s="530"/>
      <c r="H519" s="530"/>
      <c r="I519" s="530"/>
      <c r="J519" s="530"/>
      <c r="K519" s="530"/>
      <c r="L519" s="530"/>
      <c r="M519" s="530"/>
      <c r="N519" s="530"/>
      <c r="O519" s="530"/>
      <c r="P519" s="530"/>
      <c r="Q519" s="530"/>
      <c r="R519" s="530"/>
      <c r="S519" s="530"/>
      <c r="T519" s="530"/>
      <c r="U519" s="530"/>
      <c r="V519" s="530"/>
      <c r="W519" s="530"/>
      <c r="X519" s="1316"/>
      <c r="Y519" s="1316"/>
      <c r="Z519" s="1316"/>
      <c r="AA519" s="1316"/>
      <c r="AB519" s="530"/>
      <c r="AC519" s="530"/>
      <c r="AD519" s="530"/>
      <c r="AE519" s="530"/>
      <c r="AF519" s="530"/>
      <c r="AG519" s="530"/>
      <c r="AH519" s="530"/>
      <c r="AI519" s="1316"/>
    </row>
    <row r="520" ht="24.0" customHeight="1">
      <c r="A520" s="676"/>
      <c r="B520" s="530"/>
      <c r="C520" s="530"/>
      <c r="D520" s="530"/>
      <c r="E520" s="530"/>
      <c r="F520" s="530"/>
      <c r="G520" s="530"/>
      <c r="H520" s="530"/>
      <c r="I520" s="530"/>
      <c r="J520" s="530"/>
      <c r="K520" s="530"/>
      <c r="L520" s="530"/>
      <c r="M520" s="530"/>
      <c r="N520" s="530"/>
      <c r="O520" s="530"/>
      <c r="P520" s="530"/>
      <c r="Q520" s="530"/>
      <c r="R520" s="530"/>
      <c r="S520" s="530"/>
      <c r="T520" s="530"/>
      <c r="U520" s="530"/>
      <c r="V520" s="530"/>
      <c r="W520" s="530"/>
      <c r="X520" s="1316"/>
      <c r="Y520" s="1316"/>
      <c r="Z520" s="1316"/>
      <c r="AA520" s="1316"/>
      <c r="AB520" s="530"/>
      <c r="AC520" s="530"/>
      <c r="AD520" s="530"/>
      <c r="AE520" s="530"/>
      <c r="AF520" s="530"/>
      <c r="AG520" s="530"/>
      <c r="AH520" s="530"/>
      <c r="AI520" s="1316"/>
    </row>
    <row r="521" ht="24.0" customHeight="1">
      <c r="A521" s="676"/>
      <c r="B521" s="530"/>
      <c r="C521" s="530"/>
      <c r="D521" s="530"/>
      <c r="E521" s="530"/>
      <c r="F521" s="530"/>
      <c r="G521" s="530"/>
      <c r="H521" s="530"/>
      <c r="I521" s="530"/>
      <c r="J521" s="530"/>
      <c r="K521" s="530"/>
      <c r="L521" s="530"/>
      <c r="M521" s="530"/>
      <c r="N521" s="530"/>
      <c r="O521" s="530"/>
      <c r="P521" s="530"/>
      <c r="Q521" s="530"/>
      <c r="R521" s="530"/>
      <c r="S521" s="530"/>
      <c r="T521" s="530"/>
      <c r="U521" s="530"/>
      <c r="V521" s="530"/>
      <c r="W521" s="530"/>
      <c r="X521" s="1316"/>
      <c r="Y521" s="1316"/>
      <c r="Z521" s="1316"/>
      <c r="AA521" s="1316"/>
      <c r="AB521" s="530"/>
      <c r="AC521" s="530"/>
      <c r="AD521" s="530"/>
      <c r="AE521" s="530"/>
      <c r="AF521" s="530"/>
      <c r="AG521" s="530"/>
      <c r="AH521" s="530"/>
      <c r="AI521" s="1316"/>
    </row>
    <row r="522" ht="24.0" customHeight="1">
      <c r="A522" s="676"/>
      <c r="B522" s="530"/>
      <c r="C522" s="530"/>
      <c r="D522" s="530"/>
      <c r="E522" s="530"/>
      <c r="F522" s="530"/>
      <c r="G522" s="530"/>
      <c r="H522" s="530"/>
      <c r="I522" s="530"/>
      <c r="J522" s="530"/>
      <c r="K522" s="530"/>
      <c r="L522" s="530"/>
      <c r="M522" s="530"/>
      <c r="N522" s="530"/>
      <c r="O522" s="530"/>
      <c r="P522" s="530"/>
      <c r="Q522" s="530"/>
      <c r="R522" s="530"/>
      <c r="S522" s="530"/>
      <c r="T522" s="530"/>
      <c r="U522" s="530"/>
      <c r="V522" s="530"/>
      <c r="W522" s="530"/>
      <c r="X522" s="1316"/>
      <c r="Y522" s="1316"/>
      <c r="Z522" s="1316"/>
      <c r="AA522" s="1316"/>
      <c r="AB522" s="530"/>
      <c r="AC522" s="530"/>
      <c r="AD522" s="530"/>
      <c r="AE522" s="530"/>
      <c r="AF522" s="530"/>
      <c r="AG522" s="530"/>
      <c r="AH522" s="530"/>
      <c r="AI522" s="1316"/>
    </row>
    <row r="523" ht="24.0" customHeight="1">
      <c r="A523" s="676"/>
      <c r="B523" s="530"/>
      <c r="C523" s="530"/>
      <c r="D523" s="530"/>
      <c r="E523" s="530"/>
      <c r="F523" s="530"/>
      <c r="G523" s="530"/>
      <c r="H523" s="530"/>
      <c r="I523" s="530"/>
      <c r="J523" s="530"/>
      <c r="K523" s="530"/>
      <c r="L523" s="530"/>
      <c r="M523" s="530"/>
      <c r="N523" s="530"/>
      <c r="O523" s="530"/>
      <c r="P523" s="530"/>
      <c r="Q523" s="530"/>
      <c r="R523" s="530"/>
      <c r="S523" s="530"/>
      <c r="T523" s="530"/>
      <c r="U523" s="530"/>
      <c r="V523" s="530"/>
      <c r="W523" s="530"/>
      <c r="X523" s="1316"/>
      <c r="Y523" s="1316"/>
      <c r="Z523" s="1316"/>
      <c r="AA523" s="1316"/>
      <c r="AB523" s="530"/>
      <c r="AC523" s="530"/>
      <c r="AD523" s="530"/>
      <c r="AE523" s="530"/>
      <c r="AF523" s="530"/>
      <c r="AG523" s="530"/>
      <c r="AH523" s="530"/>
      <c r="AI523" s="1316"/>
    </row>
    <row r="524" ht="24.0" customHeight="1">
      <c r="A524" s="676"/>
      <c r="B524" s="530"/>
      <c r="C524" s="530"/>
      <c r="D524" s="530"/>
      <c r="E524" s="530"/>
      <c r="F524" s="530"/>
      <c r="G524" s="530"/>
      <c r="H524" s="530"/>
      <c r="I524" s="530"/>
      <c r="J524" s="530"/>
      <c r="K524" s="530"/>
      <c r="L524" s="530"/>
      <c r="M524" s="530"/>
      <c r="N524" s="530"/>
      <c r="O524" s="530"/>
      <c r="P524" s="530"/>
      <c r="Q524" s="530"/>
      <c r="R524" s="530"/>
      <c r="S524" s="530"/>
      <c r="T524" s="530"/>
      <c r="U524" s="530"/>
      <c r="V524" s="530"/>
      <c r="W524" s="530"/>
      <c r="X524" s="1316"/>
      <c r="Y524" s="1316"/>
      <c r="Z524" s="1316"/>
      <c r="AA524" s="1316"/>
      <c r="AB524" s="530"/>
      <c r="AC524" s="530"/>
      <c r="AD524" s="530"/>
      <c r="AE524" s="530"/>
      <c r="AF524" s="530"/>
      <c r="AG524" s="530"/>
      <c r="AH524" s="530"/>
      <c r="AI524" s="1316"/>
    </row>
    <row r="525" ht="24.0" customHeight="1">
      <c r="A525" s="676"/>
      <c r="B525" s="530"/>
      <c r="C525" s="530"/>
      <c r="D525" s="530"/>
      <c r="E525" s="530"/>
      <c r="F525" s="530"/>
      <c r="G525" s="530"/>
      <c r="H525" s="530"/>
      <c r="I525" s="530"/>
      <c r="J525" s="530"/>
      <c r="K525" s="530"/>
      <c r="L525" s="530"/>
      <c r="M525" s="530"/>
      <c r="N525" s="530"/>
      <c r="O525" s="530"/>
      <c r="P525" s="530"/>
      <c r="Q525" s="530"/>
      <c r="R525" s="530"/>
      <c r="S525" s="530"/>
      <c r="T525" s="530"/>
      <c r="U525" s="530"/>
      <c r="V525" s="530"/>
      <c r="W525" s="530"/>
      <c r="X525" s="1316"/>
      <c r="Y525" s="1316"/>
      <c r="Z525" s="1316"/>
      <c r="AA525" s="1316"/>
      <c r="AB525" s="530"/>
      <c r="AC525" s="530"/>
      <c r="AD525" s="530"/>
      <c r="AE525" s="530"/>
      <c r="AF525" s="530"/>
      <c r="AG525" s="530"/>
      <c r="AH525" s="530"/>
      <c r="AI525" s="1316"/>
    </row>
    <row r="526" ht="24.0" customHeight="1">
      <c r="A526" s="676"/>
      <c r="B526" s="530"/>
      <c r="C526" s="530"/>
      <c r="D526" s="530"/>
      <c r="E526" s="530"/>
      <c r="F526" s="530"/>
      <c r="G526" s="530"/>
      <c r="H526" s="530"/>
      <c r="I526" s="530"/>
      <c r="J526" s="530"/>
      <c r="K526" s="530"/>
      <c r="L526" s="530"/>
      <c r="M526" s="530"/>
      <c r="N526" s="530"/>
      <c r="O526" s="530"/>
      <c r="P526" s="530"/>
      <c r="Q526" s="530"/>
      <c r="R526" s="530"/>
      <c r="S526" s="530"/>
      <c r="T526" s="530"/>
      <c r="U526" s="530"/>
      <c r="V526" s="530"/>
      <c r="W526" s="530"/>
      <c r="X526" s="1316"/>
      <c r="Y526" s="1316"/>
      <c r="Z526" s="1316"/>
      <c r="AA526" s="1316"/>
      <c r="AB526" s="530"/>
      <c r="AC526" s="530"/>
      <c r="AD526" s="530"/>
      <c r="AE526" s="530"/>
      <c r="AF526" s="530"/>
      <c r="AG526" s="530"/>
      <c r="AH526" s="530"/>
      <c r="AI526" s="1316"/>
    </row>
    <row r="527" ht="24.0" customHeight="1">
      <c r="A527" s="676"/>
      <c r="B527" s="530"/>
      <c r="C527" s="530"/>
      <c r="D527" s="530"/>
      <c r="E527" s="530"/>
      <c r="F527" s="530"/>
      <c r="G527" s="530"/>
      <c r="H527" s="530"/>
      <c r="I527" s="530"/>
      <c r="J527" s="530"/>
      <c r="K527" s="530"/>
      <c r="L527" s="530"/>
      <c r="M527" s="530"/>
      <c r="N527" s="530"/>
      <c r="O527" s="530"/>
      <c r="P527" s="530"/>
      <c r="Q527" s="530"/>
      <c r="R527" s="530"/>
      <c r="S527" s="530"/>
      <c r="T527" s="530"/>
      <c r="U527" s="530"/>
      <c r="V527" s="530"/>
      <c r="W527" s="530"/>
      <c r="X527" s="1316"/>
      <c r="Y527" s="1316"/>
      <c r="Z527" s="1316"/>
      <c r="AA527" s="1316"/>
      <c r="AB527" s="530"/>
      <c r="AC527" s="530"/>
      <c r="AD527" s="530"/>
      <c r="AE527" s="530"/>
      <c r="AF527" s="530"/>
      <c r="AG527" s="530"/>
      <c r="AH527" s="530"/>
      <c r="AI527" s="1316"/>
    </row>
    <row r="528" ht="24.0" customHeight="1">
      <c r="A528" s="676"/>
      <c r="B528" s="530"/>
      <c r="C528" s="530"/>
      <c r="D528" s="530"/>
      <c r="E528" s="530"/>
      <c r="F528" s="530"/>
      <c r="G528" s="530"/>
      <c r="H528" s="530"/>
      <c r="I528" s="530"/>
      <c r="J528" s="530"/>
      <c r="K528" s="530"/>
      <c r="L528" s="530"/>
      <c r="M528" s="530"/>
      <c r="N528" s="530"/>
      <c r="O528" s="530"/>
      <c r="P528" s="530"/>
      <c r="Q528" s="530"/>
      <c r="R528" s="530"/>
      <c r="S528" s="530"/>
      <c r="T528" s="530"/>
      <c r="U528" s="530"/>
      <c r="V528" s="530"/>
      <c r="W528" s="530"/>
      <c r="X528" s="1316"/>
      <c r="Y528" s="1316"/>
      <c r="Z528" s="1316"/>
      <c r="AA528" s="1316"/>
      <c r="AB528" s="530"/>
      <c r="AC528" s="530"/>
      <c r="AD528" s="530"/>
      <c r="AE528" s="530"/>
      <c r="AF528" s="530"/>
      <c r="AG528" s="530"/>
      <c r="AH528" s="530"/>
      <c r="AI528" s="1316"/>
    </row>
    <row r="529" ht="24.0" customHeight="1">
      <c r="A529" s="676"/>
      <c r="B529" s="530"/>
      <c r="C529" s="530"/>
      <c r="D529" s="530"/>
      <c r="E529" s="530"/>
      <c r="F529" s="530"/>
      <c r="G529" s="530"/>
      <c r="H529" s="530"/>
      <c r="I529" s="530"/>
      <c r="J529" s="530"/>
      <c r="K529" s="530"/>
      <c r="L529" s="530"/>
      <c r="M529" s="530"/>
      <c r="N529" s="530"/>
      <c r="O529" s="530"/>
      <c r="P529" s="530"/>
      <c r="Q529" s="530"/>
      <c r="R529" s="530"/>
      <c r="S529" s="530"/>
      <c r="T529" s="530"/>
      <c r="U529" s="530"/>
      <c r="V529" s="530"/>
      <c r="W529" s="530"/>
      <c r="X529" s="1316"/>
      <c r="Y529" s="1316"/>
      <c r="Z529" s="1316"/>
      <c r="AA529" s="1316"/>
      <c r="AB529" s="530"/>
      <c r="AC529" s="530"/>
      <c r="AD529" s="530"/>
      <c r="AE529" s="530"/>
      <c r="AF529" s="530"/>
      <c r="AG529" s="530"/>
      <c r="AH529" s="530"/>
      <c r="AI529" s="1316"/>
    </row>
    <row r="530" ht="24.0" customHeight="1">
      <c r="A530" s="676"/>
      <c r="B530" s="530"/>
      <c r="C530" s="530"/>
      <c r="D530" s="530"/>
      <c r="E530" s="530"/>
      <c r="F530" s="530"/>
      <c r="G530" s="530"/>
      <c r="H530" s="530"/>
      <c r="I530" s="530"/>
      <c r="J530" s="530"/>
      <c r="K530" s="530"/>
      <c r="L530" s="530"/>
      <c r="M530" s="530"/>
      <c r="N530" s="530"/>
      <c r="O530" s="530"/>
      <c r="P530" s="530"/>
      <c r="Q530" s="530"/>
      <c r="R530" s="530"/>
      <c r="S530" s="530"/>
      <c r="T530" s="530"/>
      <c r="U530" s="530"/>
      <c r="V530" s="530"/>
      <c r="W530" s="530"/>
      <c r="X530" s="1316"/>
      <c r="Y530" s="1316"/>
      <c r="Z530" s="1316"/>
      <c r="AA530" s="1316"/>
      <c r="AB530" s="530"/>
      <c r="AC530" s="530"/>
      <c r="AD530" s="530"/>
      <c r="AE530" s="530"/>
      <c r="AF530" s="530"/>
      <c r="AG530" s="530"/>
      <c r="AH530" s="530"/>
      <c r="AI530" s="1316"/>
    </row>
    <row r="531" ht="24.0" customHeight="1">
      <c r="A531" s="676"/>
      <c r="B531" s="530"/>
      <c r="C531" s="530"/>
      <c r="D531" s="530"/>
      <c r="E531" s="530"/>
      <c r="F531" s="530"/>
      <c r="G531" s="530"/>
      <c r="H531" s="530"/>
      <c r="I531" s="530"/>
      <c r="J531" s="530"/>
      <c r="K531" s="530"/>
      <c r="L531" s="530"/>
      <c r="M531" s="530"/>
      <c r="N531" s="530"/>
      <c r="O531" s="530"/>
      <c r="P531" s="530"/>
      <c r="Q531" s="530"/>
      <c r="R531" s="530"/>
      <c r="S531" s="530"/>
      <c r="T531" s="530"/>
      <c r="U531" s="530"/>
      <c r="V531" s="530"/>
      <c r="W531" s="530"/>
      <c r="X531" s="1316"/>
      <c r="Y531" s="1316"/>
      <c r="Z531" s="1316"/>
      <c r="AA531" s="1316"/>
      <c r="AB531" s="530"/>
      <c r="AC531" s="530"/>
      <c r="AD531" s="530"/>
      <c r="AE531" s="530"/>
      <c r="AF531" s="530"/>
      <c r="AG531" s="530"/>
      <c r="AH531" s="530"/>
      <c r="AI531" s="1316"/>
    </row>
    <row r="532" ht="24.0" customHeight="1">
      <c r="A532" s="676"/>
      <c r="B532" s="530"/>
      <c r="C532" s="530"/>
      <c r="D532" s="530"/>
      <c r="E532" s="530"/>
      <c r="F532" s="530"/>
      <c r="G532" s="530"/>
      <c r="H532" s="530"/>
      <c r="I532" s="530"/>
      <c r="J532" s="530"/>
      <c r="K532" s="530"/>
      <c r="L532" s="530"/>
      <c r="M532" s="530"/>
      <c r="N532" s="530"/>
      <c r="O532" s="530"/>
      <c r="P532" s="530"/>
      <c r="Q532" s="530"/>
      <c r="R532" s="530"/>
      <c r="S532" s="530"/>
      <c r="T532" s="530"/>
      <c r="U532" s="530"/>
      <c r="V532" s="530"/>
      <c r="W532" s="530"/>
      <c r="X532" s="1316"/>
      <c r="Y532" s="1316"/>
      <c r="Z532" s="1316"/>
      <c r="AA532" s="1316"/>
      <c r="AB532" s="530"/>
      <c r="AC532" s="530"/>
      <c r="AD532" s="530"/>
      <c r="AE532" s="530"/>
      <c r="AF532" s="530"/>
      <c r="AG532" s="530"/>
      <c r="AH532" s="530"/>
      <c r="AI532" s="1316"/>
    </row>
    <row r="533" ht="24.0" customHeight="1">
      <c r="A533" s="676"/>
      <c r="B533" s="530"/>
      <c r="C533" s="530"/>
      <c r="D533" s="530"/>
      <c r="E533" s="530"/>
      <c r="F533" s="530"/>
      <c r="G533" s="530"/>
      <c r="H533" s="530"/>
      <c r="I533" s="530"/>
      <c r="J533" s="530"/>
      <c r="K533" s="530"/>
      <c r="L533" s="530"/>
      <c r="M533" s="530"/>
      <c r="N533" s="530"/>
      <c r="O533" s="530"/>
      <c r="P533" s="530"/>
      <c r="Q533" s="530"/>
      <c r="R533" s="530"/>
      <c r="S533" s="530"/>
      <c r="T533" s="530"/>
      <c r="U533" s="530"/>
      <c r="V533" s="530"/>
      <c r="W533" s="530"/>
      <c r="X533" s="1316"/>
      <c r="Y533" s="1316"/>
      <c r="Z533" s="1316"/>
      <c r="AA533" s="1316"/>
      <c r="AB533" s="530"/>
      <c r="AC533" s="530"/>
      <c r="AD533" s="530"/>
      <c r="AE533" s="530"/>
      <c r="AF533" s="530"/>
      <c r="AG533" s="530"/>
      <c r="AH533" s="530"/>
      <c r="AI533" s="1316"/>
    </row>
    <row r="534" ht="24.0" customHeight="1">
      <c r="A534" s="676"/>
      <c r="B534" s="530"/>
      <c r="C534" s="530"/>
      <c r="D534" s="530"/>
      <c r="E534" s="530"/>
      <c r="F534" s="530"/>
      <c r="G534" s="530"/>
      <c r="H534" s="530"/>
      <c r="I534" s="530"/>
      <c r="J534" s="530"/>
      <c r="K534" s="530"/>
      <c r="L534" s="530"/>
      <c r="M534" s="530"/>
      <c r="N534" s="530"/>
      <c r="O534" s="530"/>
      <c r="P534" s="530"/>
      <c r="Q534" s="530"/>
      <c r="R534" s="530"/>
      <c r="S534" s="530"/>
      <c r="T534" s="530"/>
      <c r="U534" s="530"/>
      <c r="V534" s="530"/>
      <c r="W534" s="530"/>
      <c r="X534" s="1316"/>
      <c r="Y534" s="1316"/>
      <c r="Z534" s="1316"/>
      <c r="AA534" s="1316"/>
      <c r="AB534" s="530"/>
      <c r="AC534" s="530"/>
      <c r="AD534" s="530"/>
      <c r="AE534" s="530"/>
      <c r="AF534" s="530"/>
      <c r="AG534" s="530"/>
      <c r="AH534" s="530"/>
      <c r="AI534" s="1316"/>
    </row>
    <row r="535" ht="24.0" customHeight="1">
      <c r="A535" s="676"/>
      <c r="B535" s="530"/>
      <c r="C535" s="530"/>
      <c r="D535" s="530"/>
      <c r="E535" s="530"/>
      <c r="F535" s="530"/>
      <c r="G535" s="530"/>
      <c r="H535" s="530"/>
      <c r="I535" s="530"/>
      <c r="J535" s="530"/>
      <c r="K535" s="530"/>
      <c r="L535" s="530"/>
      <c r="M535" s="530"/>
      <c r="N535" s="530"/>
      <c r="O535" s="530"/>
      <c r="P535" s="530"/>
      <c r="Q535" s="530"/>
      <c r="R535" s="530"/>
      <c r="S535" s="530"/>
      <c r="T535" s="530"/>
      <c r="U535" s="530"/>
      <c r="V535" s="530"/>
      <c r="W535" s="530"/>
      <c r="X535" s="1316"/>
      <c r="Y535" s="1316"/>
      <c r="Z535" s="1316"/>
      <c r="AA535" s="1316"/>
      <c r="AB535" s="530"/>
      <c r="AC535" s="530"/>
      <c r="AD535" s="530"/>
      <c r="AE535" s="530"/>
      <c r="AF535" s="530"/>
      <c r="AG535" s="530"/>
      <c r="AH535" s="530"/>
      <c r="AI535" s="1316"/>
    </row>
    <row r="536" ht="24.0" customHeight="1">
      <c r="A536" s="676"/>
      <c r="B536" s="530"/>
      <c r="C536" s="530"/>
      <c r="D536" s="530"/>
      <c r="E536" s="530"/>
      <c r="F536" s="530"/>
      <c r="G536" s="530"/>
      <c r="H536" s="530"/>
      <c r="I536" s="530"/>
      <c r="J536" s="530"/>
      <c r="K536" s="530"/>
      <c r="L536" s="530"/>
      <c r="M536" s="530"/>
      <c r="N536" s="530"/>
      <c r="O536" s="530"/>
      <c r="P536" s="530"/>
      <c r="Q536" s="530"/>
      <c r="R536" s="530"/>
      <c r="S536" s="530"/>
      <c r="T536" s="530"/>
      <c r="U536" s="530"/>
      <c r="V536" s="530"/>
      <c r="W536" s="530"/>
      <c r="X536" s="1316"/>
      <c r="Y536" s="1316"/>
      <c r="Z536" s="1316"/>
      <c r="AA536" s="1316"/>
      <c r="AB536" s="530"/>
      <c r="AC536" s="530"/>
      <c r="AD536" s="530"/>
      <c r="AE536" s="530"/>
      <c r="AF536" s="530"/>
      <c r="AG536" s="530"/>
      <c r="AH536" s="530"/>
      <c r="AI536" s="1316"/>
    </row>
    <row r="537" ht="24.0" customHeight="1">
      <c r="A537" s="676"/>
      <c r="B537" s="530"/>
      <c r="C537" s="530"/>
      <c r="D537" s="530"/>
      <c r="E537" s="530"/>
      <c r="F537" s="530"/>
      <c r="G537" s="530"/>
      <c r="H537" s="530"/>
      <c r="I537" s="530"/>
      <c r="J537" s="530"/>
      <c r="K537" s="530"/>
      <c r="L537" s="530"/>
      <c r="M537" s="530"/>
      <c r="N537" s="530"/>
      <c r="O537" s="530"/>
      <c r="P537" s="530"/>
      <c r="Q537" s="530"/>
      <c r="R537" s="530"/>
      <c r="S537" s="530"/>
      <c r="T537" s="530"/>
      <c r="U537" s="530"/>
      <c r="V537" s="530"/>
      <c r="W537" s="530"/>
      <c r="X537" s="1316"/>
      <c r="Y537" s="1316"/>
      <c r="Z537" s="1316"/>
      <c r="AA537" s="1316"/>
      <c r="AB537" s="530"/>
      <c r="AC537" s="530"/>
      <c r="AD537" s="530"/>
      <c r="AE537" s="530"/>
      <c r="AF537" s="530"/>
      <c r="AG537" s="530"/>
      <c r="AH537" s="530"/>
      <c r="AI537" s="1316"/>
    </row>
    <row r="538" ht="24.0" customHeight="1">
      <c r="A538" s="676"/>
      <c r="B538" s="530"/>
      <c r="C538" s="530"/>
      <c r="D538" s="530"/>
      <c r="E538" s="530"/>
      <c r="F538" s="530"/>
      <c r="G538" s="530"/>
      <c r="H538" s="530"/>
      <c r="I538" s="530"/>
      <c r="J538" s="530"/>
      <c r="K538" s="530"/>
      <c r="L538" s="530"/>
      <c r="M538" s="530"/>
      <c r="N538" s="530"/>
      <c r="O538" s="530"/>
      <c r="P538" s="530"/>
      <c r="Q538" s="530"/>
      <c r="R538" s="530"/>
      <c r="S538" s="530"/>
      <c r="T538" s="530"/>
      <c r="U538" s="530"/>
      <c r="V538" s="530"/>
      <c r="W538" s="530"/>
      <c r="X538" s="1316"/>
      <c r="Y538" s="1316"/>
      <c r="Z538" s="1316"/>
      <c r="AA538" s="1316"/>
      <c r="AB538" s="530"/>
      <c r="AC538" s="530"/>
      <c r="AD538" s="530"/>
      <c r="AE538" s="530"/>
      <c r="AF538" s="530"/>
      <c r="AG538" s="530"/>
      <c r="AH538" s="530"/>
      <c r="AI538" s="1316"/>
    </row>
    <row r="539" ht="24.0" customHeight="1">
      <c r="A539" s="676"/>
      <c r="B539" s="530"/>
      <c r="C539" s="530"/>
      <c r="D539" s="530"/>
      <c r="E539" s="530"/>
      <c r="F539" s="530"/>
      <c r="G539" s="530"/>
      <c r="H539" s="530"/>
      <c r="I539" s="530"/>
      <c r="J539" s="530"/>
      <c r="K539" s="530"/>
      <c r="L539" s="530"/>
      <c r="M539" s="530"/>
      <c r="N539" s="530"/>
      <c r="O539" s="530"/>
      <c r="P539" s="530"/>
      <c r="Q539" s="530"/>
      <c r="R539" s="530"/>
      <c r="S539" s="530"/>
      <c r="T539" s="530"/>
      <c r="U539" s="530"/>
      <c r="V539" s="530"/>
      <c r="W539" s="530"/>
      <c r="X539" s="1316"/>
      <c r="Y539" s="1316"/>
      <c r="Z539" s="1316"/>
      <c r="AA539" s="1316"/>
      <c r="AB539" s="530"/>
      <c r="AC539" s="530"/>
      <c r="AD539" s="530"/>
      <c r="AE539" s="530"/>
      <c r="AF539" s="530"/>
      <c r="AG539" s="530"/>
      <c r="AH539" s="530"/>
      <c r="AI539" s="1316"/>
    </row>
    <row r="540" ht="24.0" customHeight="1">
      <c r="A540" s="676"/>
      <c r="B540" s="530"/>
      <c r="C540" s="530"/>
      <c r="D540" s="530"/>
      <c r="E540" s="530"/>
      <c r="F540" s="530"/>
      <c r="G540" s="530"/>
      <c r="H540" s="530"/>
      <c r="I540" s="530"/>
      <c r="J540" s="530"/>
      <c r="K540" s="530"/>
      <c r="L540" s="530"/>
      <c r="M540" s="530"/>
      <c r="N540" s="530"/>
      <c r="O540" s="530"/>
      <c r="P540" s="530"/>
      <c r="Q540" s="530"/>
      <c r="R540" s="530"/>
      <c r="S540" s="530"/>
      <c r="T540" s="530"/>
      <c r="U540" s="530"/>
      <c r="V540" s="530"/>
      <c r="W540" s="530"/>
      <c r="X540" s="1316"/>
      <c r="Y540" s="1316"/>
      <c r="Z540" s="1316"/>
      <c r="AA540" s="1316"/>
      <c r="AB540" s="530"/>
      <c r="AC540" s="530"/>
      <c r="AD540" s="530"/>
      <c r="AE540" s="530"/>
      <c r="AF540" s="530"/>
      <c r="AG540" s="530"/>
      <c r="AH540" s="530"/>
      <c r="AI540" s="1316"/>
    </row>
    <row r="541" ht="24.0" customHeight="1">
      <c r="A541" s="676"/>
      <c r="B541" s="530"/>
      <c r="C541" s="530"/>
      <c r="D541" s="530"/>
      <c r="E541" s="530"/>
      <c r="F541" s="530"/>
      <c r="G541" s="530"/>
      <c r="H541" s="530"/>
      <c r="I541" s="530"/>
      <c r="J541" s="530"/>
      <c r="K541" s="530"/>
      <c r="L541" s="530"/>
      <c r="M541" s="530"/>
      <c r="N541" s="530"/>
      <c r="O541" s="530"/>
      <c r="P541" s="530"/>
      <c r="Q541" s="530"/>
      <c r="R541" s="530"/>
      <c r="S541" s="530"/>
      <c r="T541" s="530"/>
      <c r="U541" s="530"/>
      <c r="V541" s="530"/>
      <c r="W541" s="530"/>
      <c r="X541" s="1316"/>
      <c r="Y541" s="1316"/>
      <c r="Z541" s="1316"/>
      <c r="AA541" s="1316"/>
      <c r="AB541" s="530"/>
      <c r="AC541" s="530"/>
      <c r="AD541" s="530"/>
      <c r="AE541" s="530"/>
      <c r="AF541" s="530"/>
      <c r="AG541" s="530"/>
      <c r="AH541" s="530"/>
      <c r="AI541" s="1316"/>
    </row>
    <row r="542" ht="24.0" customHeight="1">
      <c r="A542" s="676"/>
      <c r="B542" s="530"/>
      <c r="C542" s="530"/>
      <c r="D542" s="530"/>
      <c r="E542" s="530"/>
      <c r="F542" s="530"/>
      <c r="G542" s="530"/>
      <c r="H542" s="530"/>
      <c r="I542" s="530"/>
      <c r="J542" s="530"/>
      <c r="K542" s="530"/>
      <c r="L542" s="530"/>
      <c r="M542" s="530"/>
      <c r="N542" s="530"/>
      <c r="O542" s="530"/>
      <c r="P542" s="530"/>
      <c r="Q542" s="530"/>
      <c r="R542" s="530"/>
      <c r="S542" s="530"/>
      <c r="T542" s="530"/>
      <c r="U542" s="530"/>
      <c r="V542" s="530"/>
      <c r="W542" s="530"/>
      <c r="X542" s="1316"/>
      <c r="Y542" s="1316"/>
      <c r="Z542" s="1316"/>
      <c r="AA542" s="1316"/>
      <c r="AB542" s="530"/>
      <c r="AC542" s="530"/>
      <c r="AD542" s="530"/>
      <c r="AE542" s="530"/>
      <c r="AF542" s="530"/>
      <c r="AG542" s="530"/>
      <c r="AH542" s="530"/>
      <c r="AI542" s="1316"/>
    </row>
    <row r="543" ht="24.0" customHeight="1">
      <c r="A543" s="676"/>
      <c r="B543" s="530"/>
      <c r="C543" s="530"/>
      <c r="D543" s="530"/>
      <c r="E543" s="530"/>
      <c r="F543" s="530"/>
      <c r="G543" s="530"/>
      <c r="H543" s="530"/>
      <c r="I543" s="530"/>
      <c r="J543" s="530"/>
      <c r="K543" s="530"/>
      <c r="L543" s="530"/>
      <c r="M543" s="530"/>
      <c r="N543" s="530"/>
      <c r="O543" s="530"/>
      <c r="P543" s="530"/>
      <c r="Q543" s="530"/>
      <c r="R543" s="530"/>
      <c r="S543" s="530"/>
      <c r="T543" s="530"/>
      <c r="U543" s="530"/>
      <c r="V543" s="530"/>
      <c r="W543" s="530"/>
      <c r="X543" s="1316"/>
      <c r="Y543" s="1316"/>
      <c r="Z543" s="1316"/>
      <c r="AA543" s="1316"/>
      <c r="AB543" s="530"/>
      <c r="AC543" s="530"/>
      <c r="AD543" s="530"/>
      <c r="AE543" s="530"/>
      <c r="AF543" s="530"/>
      <c r="AG543" s="530"/>
      <c r="AH543" s="530"/>
      <c r="AI543" s="1316"/>
    </row>
    <row r="544" ht="24.0" customHeight="1">
      <c r="A544" s="676"/>
      <c r="B544" s="530"/>
      <c r="C544" s="530"/>
      <c r="D544" s="530"/>
      <c r="E544" s="530"/>
      <c r="F544" s="530"/>
      <c r="G544" s="530"/>
      <c r="H544" s="530"/>
      <c r="I544" s="530"/>
      <c r="J544" s="530"/>
      <c r="K544" s="530"/>
      <c r="L544" s="530"/>
      <c r="M544" s="530"/>
      <c r="N544" s="530"/>
      <c r="O544" s="530"/>
      <c r="P544" s="530"/>
      <c r="Q544" s="530"/>
      <c r="R544" s="530"/>
      <c r="S544" s="530"/>
      <c r="T544" s="530"/>
      <c r="U544" s="530"/>
      <c r="V544" s="530"/>
      <c r="W544" s="530"/>
      <c r="X544" s="1316"/>
      <c r="Y544" s="1316"/>
      <c r="Z544" s="1316"/>
      <c r="AA544" s="1316"/>
      <c r="AB544" s="530"/>
      <c r="AC544" s="530"/>
      <c r="AD544" s="530"/>
      <c r="AE544" s="530"/>
      <c r="AF544" s="530"/>
      <c r="AG544" s="530"/>
      <c r="AH544" s="530"/>
      <c r="AI544" s="1316"/>
    </row>
    <row r="545" ht="24.0" customHeight="1">
      <c r="A545" s="676"/>
      <c r="B545" s="530"/>
      <c r="C545" s="530"/>
      <c r="D545" s="530"/>
      <c r="E545" s="530"/>
      <c r="F545" s="530"/>
      <c r="G545" s="530"/>
      <c r="H545" s="530"/>
      <c r="I545" s="530"/>
      <c r="J545" s="530"/>
      <c r="K545" s="530"/>
      <c r="L545" s="530"/>
      <c r="M545" s="530"/>
      <c r="N545" s="530"/>
      <c r="O545" s="530"/>
      <c r="P545" s="530"/>
      <c r="Q545" s="530"/>
      <c r="R545" s="530"/>
      <c r="S545" s="530"/>
      <c r="T545" s="530"/>
      <c r="U545" s="530"/>
      <c r="V545" s="530"/>
      <c r="W545" s="530"/>
      <c r="X545" s="1316"/>
      <c r="Y545" s="1316"/>
      <c r="Z545" s="1316"/>
      <c r="AA545" s="1316"/>
      <c r="AB545" s="530"/>
      <c r="AC545" s="530"/>
      <c r="AD545" s="530"/>
      <c r="AE545" s="530"/>
      <c r="AF545" s="530"/>
      <c r="AG545" s="530"/>
      <c r="AH545" s="530"/>
      <c r="AI545" s="1316"/>
    </row>
    <row r="546" ht="24.0" customHeight="1">
      <c r="A546" s="676"/>
      <c r="B546" s="530"/>
      <c r="C546" s="530"/>
      <c r="D546" s="530"/>
      <c r="E546" s="530"/>
      <c r="F546" s="530"/>
      <c r="G546" s="530"/>
      <c r="H546" s="530"/>
      <c r="I546" s="530"/>
      <c r="J546" s="530"/>
      <c r="K546" s="530"/>
      <c r="L546" s="530"/>
      <c r="M546" s="530"/>
      <c r="N546" s="530"/>
      <c r="O546" s="530"/>
      <c r="P546" s="530"/>
      <c r="Q546" s="530"/>
      <c r="R546" s="530"/>
      <c r="S546" s="530"/>
      <c r="T546" s="530"/>
      <c r="U546" s="530"/>
      <c r="V546" s="530"/>
      <c r="W546" s="530"/>
      <c r="X546" s="1316"/>
      <c r="Y546" s="1316"/>
      <c r="Z546" s="1316"/>
      <c r="AA546" s="1316"/>
      <c r="AB546" s="530"/>
      <c r="AC546" s="530"/>
      <c r="AD546" s="530"/>
      <c r="AE546" s="530"/>
      <c r="AF546" s="530"/>
      <c r="AG546" s="530"/>
      <c r="AH546" s="530"/>
      <c r="AI546" s="1316"/>
    </row>
    <row r="547" ht="24.0" customHeight="1">
      <c r="A547" s="676"/>
      <c r="B547" s="530"/>
      <c r="C547" s="530"/>
      <c r="D547" s="530"/>
      <c r="E547" s="530"/>
      <c r="F547" s="530"/>
      <c r="G547" s="530"/>
      <c r="H547" s="530"/>
      <c r="I547" s="530"/>
      <c r="J547" s="530"/>
      <c r="K547" s="530"/>
      <c r="L547" s="530"/>
      <c r="M547" s="530"/>
      <c r="N547" s="530"/>
      <c r="O547" s="530"/>
      <c r="P547" s="530"/>
      <c r="Q547" s="530"/>
      <c r="R547" s="530"/>
      <c r="S547" s="530"/>
      <c r="T547" s="530"/>
      <c r="U547" s="530"/>
      <c r="V547" s="530"/>
      <c r="W547" s="530"/>
      <c r="X547" s="1316"/>
      <c r="Y547" s="1316"/>
      <c r="Z547" s="1316"/>
      <c r="AA547" s="1316"/>
      <c r="AB547" s="530"/>
      <c r="AC547" s="530"/>
      <c r="AD547" s="530"/>
      <c r="AE547" s="530"/>
      <c r="AF547" s="530"/>
      <c r="AG547" s="530"/>
      <c r="AH547" s="530"/>
      <c r="AI547" s="1316"/>
    </row>
    <row r="548" ht="24.0" customHeight="1">
      <c r="A548" s="676"/>
      <c r="B548" s="530"/>
      <c r="C548" s="530"/>
      <c r="D548" s="530"/>
      <c r="E548" s="530"/>
      <c r="F548" s="530"/>
      <c r="G548" s="530"/>
      <c r="H548" s="530"/>
      <c r="I548" s="530"/>
      <c r="J548" s="530"/>
      <c r="K548" s="530"/>
      <c r="L548" s="530"/>
      <c r="M548" s="530"/>
      <c r="N548" s="530"/>
      <c r="O548" s="530"/>
      <c r="P548" s="530"/>
      <c r="Q548" s="530"/>
      <c r="R548" s="530"/>
      <c r="S548" s="530"/>
      <c r="T548" s="530"/>
      <c r="U548" s="530"/>
      <c r="V548" s="530"/>
      <c r="W548" s="530"/>
      <c r="X548" s="1316"/>
      <c r="Y548" s="1316"/>
      <c r="Z548" s="1316"/>
      <c r="AA548" s="1316"/>
      <c r="AB548" s="530"/>
      <c r="AC548" s="530"/>
      <c r="AD548" s="530"/>
      <c r="AE548" s="530"/>
      <c r="AF548" s="530"/>
      <c r="AG548" s="530"/>
      <c r="AH548" s="530"/>
      <c r="AI548" s="1316"/>
    </row>
    <row r="549" ht="24.0" customHeight="1">
      <c r="A549" s="676"/>
      <c r="B549" s="530"/>
      <c r="C549" s="530"/>
      <c r="D549" s="530"/>
      <c r="E549" s="530"/>
      <c r="F549" s="530"/>
      <c r="G549" s="530"/>
      <c r="H549" s="530"/>
      <c r="I549" s="530"/>
      <c r="J549" s="530"/>
      <c r="K549" s="530"/>
      <c r="L549" s="530"/>
      <c r="M549" s="530"/>
      <c r="N549" s="530"/>
      <c r="O549" s="530"/>
      <c r="P549" s="530"/>
      <c r="Q549" s="530"/>
      <c r="R549" s="530"/>
      <c r="S549" s="530"/>
      <c r="T549" s="530"/>
      <c r="U549" s="530"/>
      <c r="V549" s="530"/>
      <c r="W549" s="530"/>
      <c r="X549" s="1316"/>
      <c r="Y549" s="1316"/>
      <c r="Z549" s="1316"/>
      <c r="AA549" s="1316"/>
      <c r="AB549" s="530"/>
      <c r="AC549" s="530"/>
      <c r="AD549" s="530"/>
      <c r="AE549" s="530"/>
      <c r="AF549" s="530"/>
      <c r="AG549" s="530"/>
      <c r="AH549" s="530"/>
      <c r="AI549" s="1316"/>
    </row>
    <row r="550" ht="24.0" customHeight="1">
      <c r="A550" s="676"/>
      <c r="B550" s="530"/>
      <c r="C550" s="530"/>
      <c r="D550" s="530"/>
      <c r="E550" s="530"/>
      <c r="F550" s="530"/>
      <c r="G550" s="530"/>
      <c r="H550" s="530"/>
      <c r="I550" s="530"/>
      <c r="J550" s="530"/>
      <c r="K550" s="530"/>
      <c r="L550" s="530"/>
      <c r="M550" s="530"/>
      <c r="N550" s="530"/>
      <c r="O550" s="530"/>
      <c r="P550" s="530"/>
      <c r="Q550" s="530"/>
      <c r="R550" s="530"/>
      <c r="S550" s="530"/>
      <c r="T550" s="530"/>
      <c r="U550" s="530"/>
      <c r="V550" s="530"/>
      <c r="W550" s="530"/>
      <c r="X550" s="1316"/>
      <c r="Y550" s="1316"/>
      <c r="Z550" s="1316"/>
      <c r="AA550" s="1316"/>
      <c r="AB550" s="530"/>
      <c r="AC550" s="530"/>
      <c r="AD550" s="530"/>
      <c r="AE550" s="530"/>
      <c r="AF550" s="530"/>
      <c r="AG550" s="530"/>
      <c r="AH550" s="530"/>
      <c r="AI550" s="1316"/>
    </row>
    <row r="551" ht="24.0" customHeight="1">
      <c r="A551" s="676"/>
      <c r="B551" s="530"/>
      <c r="C551" s="530"/>
      <c r="D551" s="530"/>
      <c r="E551" s="530"/>
      <c r="F551" s="530"/>
      <c r="G551" s="530"/>
      <c r="H551" s="530"/>
      <c r="I551" s="530"/>
      <c r="J551" s="530"/>
      <c r="K551" s="530"/>
      <c r="L551" s="530"/>
      <c r="M551" s="530"/>
      <c r="N551" s="530"/>
      <c r="O551" s="530"/>
      <c r="P551" s="530"/>
      <c r="Q551" s="530"/>
      <c r="R551" s="530"/>
      <c r="S551" s="530"/>
      <c r="T551" s="530"/>
      <c r="U551" s="530"/>
      <c r="V551" s="530"/>
      <c r="W551" s="530"/>
      <c r="X551" s="1316"/>
      <c r="Y551" s="1316"/>
      <c r="Z551" s="1316"/>
      <c r="AA551" s="1316"/>
      <c r="AB551" s="530"/>
      <c r="AC551" s="530"/>
      <c r="AD551" s="530"/>
      <c r="AE551" s="530"/>
      <c r="AF551" s="530"/>
      <c r="AG551" s="530"/>
      <c r="AH551" s="530"/>
      <c r="AI551" s="1316"/>
    </row>
    <row r="552" ht="24.0" customHeight="1">
      <c r="A552" s="676"/>
      <c r="B552" s="530"/>
      <c r="C552" s="530"/>
      <c r="D552" s="530"/>
      <c r="E552" s="530"/>
      <c r="F552" s="530"/>
      <c r="G552" s="530"/>
      <c r="H552" s="530"/>
      <c r="I552" s="530"/>
      <c r="J552" s="530"/>
      <c r="K552" s="530"/>
      <c r="L552" s="530"/>
      <c r="M552" s="530"/>
      <c r="N552" s="530"/>
      <c r="O552" s="530"/>
      <c r="P552" s="530"/>
      <c r="Q552" s="530"/>
      <c r="R552" s="530"/>
      <c r="S552" s="530"/>
      <c r="T552" s="530"/>
      <c r="U552" s="530"/>
      <c r="V552" s="530"/>
      <c r="W552" s="530"/>
      <c r="X552" s="1316"/>
      <c r="Y552" s="1316"/>
      <c r="Z552" s="1316"/>
      <c r="AA552" s="1316"/>
      <c r="AB552" s="530"/>
      <c r="AC552" s="530"/>
      <c r="AD552" s="530"/>
      <c r="AE552" s="530"/>
      <c r="AF552" s="530"/>
      <c r="AG552" s="530"/>
      <c r="AH552" s="530"/>
      <c r="AI552" s="1316"/>
    </row>
    <row r="553" ht="24.0" customHeight="1">
      <c r="A553" s="676"/>
      <c r="B553" s="530"/>
      <c r="C553" s="530"/>
      <c r="D553" s="530"/>
      <c r="E553" s="530"/>
      <c r="F553" s="530"/>
      <c r="G553" s="530"/>
      <c r="H553" s="530"/>
      <c r="I553" s="530"/>
      <c r="J553" s="530"/>
      <c r="K553" s="530"/>
      <c r="L553" s="530"/>
      <c r="M553" s="530"/>
      <c r="N553" s="530"/>
      <c r="O553" s="530"/>
      <c r="P553" s="530"/>
      <c r="Q553" s="530"/>
      <c r="R553" s="530"/>
      <c r="S553" s="530"/>
      <c r="T553" s="530"/>
      <c r="U553" s="530"/>
      <c r="V553" s="530"/>
      <c r="W553" s="530"/>
      <c r="X553" s="1316"/>
      <c r="Y553" s="1316"/>
      <c r="Z553" s="1316"/>
      <c r="AA553" s="1316"/>
      <c r="AB553" s="530"/>
      <c r="AC553" s="530"/>
      <c r="AD553" s="530"/>
      <c r="AE553" s="530"/>
      <c r="AF553" s="530"/>
      <c r="AG553" s="530"/>
      <c r="AH553" s="530"/>
      <c r="AI553" s="1316"/>
    </row>
    <row r="554" ht="24.0" customHeight="1">
      <c r="A554" s="676"/>
      <c r="B554" s="530"/>
      <c r="C554" s="530"/>
      <c r="D554" s="530"/>
      <c r="E554" s="530"/>
      <c r="F554" s="530"/>
      <c r="G554" s="530"/>
      <c r="H554" s="530"/>
      <c r="I554" s="530"/>
      <c r="J554" s="530"/>
      <c r="K554" s="530"/>
      <c r="L554" s="530"/>
      <c r="M554" s="530"/>
      <c r="N554" s="530"/>
      <c r="O554" s="530"/>
      <c r="P554" s="530"/>
      <c r="Q554" s="530"/>
      <c r="R554" s="530"/>
      <c r="S554" s="530"/>
      <c r="T554" s="530"/>
      <c r="U554" s="530"/>
      <c r="V554" s="530"/>
      <c r="W554" s="530"/>
      <c r="X554" s="1316"/>
      <c r="Y554" s="1316"/>
      <c r="Z554" s="1316"/>
      <c r="AA554" s="1316"/>
      <c r="AB554" s="530"/>
      <c r="AC554" s="530"/>
      <c r="AD554" s="530"/>
      <c r="AE554" s="530"/>
      <c r="AF554" s="530"/>
      <c r="AG554" s="530"/>
      <c r="AH554" s="530"/>
      <c r="AI554" s="1316"/>
    </row>
    <row r="555" ht="24.0" customHeight="1">
      <c r="A555" s="676"/>
      <c r="B555" s="530"/>
      <c r="C555" s="530"/>
      <c r="D555" s="530"/>
      <c r="E555" s="530"/>
      <c r="F555" s="530"/>
      <c r="G555" s="530"/>
      <c r="H555" s="530"/>
      <c r="I555" s="530"/>
      <c r="J555" s="530"/>
      <c r="K555" s="530"/>
      <c r="L555" s="530"/>
      <c r="M555" s="530"/>
      <c r="N555" s="530"/>
      <c r="O555" s="530"/>
      <c r="P555" s="530"/>
      <c r="Q555" s="530"/>
      <c r="R555" s="530"/>
      <c r="S555" s="530"/>
      <c r="T555" s="530"/>
      <c r="U555" s="530"/>
      <c r="V555" s="530"/>
      <c r="W555" s="530"/>
      <c r="X555" s="1316"/>
      <c r="Y555" s="1316"/>
      <c r="Z555" s="1316"/>
      <c r="AA555" s="1316"/>
      <c r="AB555" s="530"/>
      <c r="AC555" s="530"/>
      <c r="AD555" s="530"/>
      <c r="AE555" s="530"/>
      <c r="AF555" s="530"/>
      <c r="AG555" s="530"/>
      <c r="AH555" s="530"/>
      <c r="AI555" s="1316"/>
    </row>
    <row r="556" ht="24.0" customHeight="1">
      <c r="A556" s="676"/>
      <c r="B556" s="530"/>
      <c r="C556" s="530"/>
      <c r="D556" s="530"/>
      <c r="E556" s="530"/>
      <c r="F556" s="530"/>
      <c r="G556" s="530"/>
      <c r="H556" s="530"/>
      <c r="I556" s="530"/>
      <c r="J556" s="530"/>
      <c r="K556" s="530"/>
      <c r="L556" s="530"/>
      <c r="M556" s="530"/>
      <c r="N556" s="530"/>
      <c r="O556" s="530"/>
      <c r="P556" s="530"/>
      <c r="Q556" s="530"/>
      <c r="R556" s="530"/>
      <c r="S556" s="530"/>
      <c r="T556" s="530"/>
      <c r="U556" s="530"/>
      <c r="V556" s="530"/>
      <c r="W556" s="530"/>
      <c r="X556" s="1316"/>
      <c r="Y556" s="1316"/>
      <c r="Z556" s="1316"/>
      <c r="AA556" s="1316"/>
      <c r="AB556" s="530"/>
      <c r="AC556" s="530"/>
      <c r="AD556" s="530"/>
      <c r="AE556" s="530"/>
      <c r="AF556" s="530"/>
      <c r="AG556" s="530"/>
      <c r="AH556" s="530"/>
      <c r="AI556" s="1316"/>
    </row>
    <row r="557" ht="24.0" customHeight="1">
      <c r="A557" s="676"/>
      <c r="B557" s="530"/>
      <c r="C557" s="530"/>
      <c r="D557" s="530"/>
      <c r="E557" s="530"/>
      <c r="F557" s="530"/>
      <c r="G557" s="530"/>
      <c r="H557" s="530"/>
      <c r="I557" s="530"/>
      <c r="J557" s="530"/>
      <c r="K557" s="530"/>
      <c r="L557" s="530"/>
      <c r="M557" s="530"/>
      <c r="N557" s="530"/>
      <c r="O557" s="530"/>
      <c r="P557" s="530"/>
      <c r="Q557" s="530"/>
      <c r="R557" s="530"/>
      <c r="S557" s="530"/>
      <c r="T557" s="530"/>
      <c r="U557" s="530"/>
      <c r="V557" s="530"/>
      <c r="W557" s="530"/>
      <c r="X557" s="1316"/>
      <c r="Y557" s="1316"/>
      <c r="Z557" s="1316"/>
      <c r="AA557" s="1316"/>
      <c r="AB557" s="530"/>
      <c r="AC557" s="530"/>
      <c r="AD557" s="530"/>
      <c r="AE557" s="530"/>
      <c r="AF557" s="530"/>
      <c r="AG557" s="530"/>
      <c r="AH557" s="530"/>
      <c r="AI557" s="1316"/>
    </row>
    <row r="558" ht="24.0" customHeight="1">
      <c r="A558" s="676"/>
      <c r="B558" s="530"/>
      <c r="C558" s="530"/>
      <c r="D558" s="530"/>
      <c r="E558" s="530"/>
      <c r="F558" s="530"/>
      <c r="G558" s="530"/>
      <c r="H558" s="530"/>
      <c r="I558" s="530"/>
      <c r="J558" s="530"/>
      <c r="K558" s="530"/>
      <c r="L558" s="530"/>
      <c r="M558" s="530"/>
      <c r="N558" s="530"/>
      <c r="O558" s="530"/>
      <c r="P558" s="530"/>
      <c r="Q558" s="530"/>
      <c r="R558" s="530"/>
      <c r="S558" s="530"/>
      <c r="T558" s="530"/>
      <c r="U558" s="530"/>
      <c r="V558" s="530"/>
      <c r="W558" s="530"/>
      <c r="X558" s="1316"/>
      <c r="Y558" s="1316"/>
      <c r="Z558" s="1316"/>
      <c r="AA558" s="1316"/>
      <c r="AB558" s="530"/>
      <c r="AC558" s="530"/>
      <c r="AD558" s="530"/>
      <c r="AE558" s="530"/>
      <c r="AF558" s="530"/>
      <c r="AG558" s="530"/>
      <c r="AH558" s="530"/>
      <c r="AI558" s="1316"/>
    </row>
    <row r="559" ht="24.0" customHeight="1">
      <c r="A559" s="676"/>
      <c r="B559" s="530"/>
      <c r="C559" s="530"/>
      <c r="D559" s="530"/>
      <c r="E559" s="530"/>
      <c r="F559" s="530"/>
      <c r="G559" s="530"/>
      <c r="H559" s="530"/>
      <c r="I559" s="530"/>
      <c r="J559" s="530"/>
      <c r="K559" s="530"/>
      <c r="L559" s="530"/>
      <c r="M559" s="530"/>
      <c r="N559" s="530"/>
      <c r="O559" s="530"/>
      <c r="P559" s="530"/>
      <c r="Q559" s="530"/>
      <c r="R559" s="530"/>
      <c r="S559" s="530"/>
      <c r="T559" s="530"/>
      <c r="U559" s="530"/>
      <c r="V559" s="530"/>
      <c r="W559" s="530"/>
      <c r="X559" s="1316"/>
      <c r="Y559" s="1316"/>
      <c r="Z559" s="1316"/>
      <c r="AA559" s="1316"/>
      <c r="AB559" s="530"/>
      <c r="AC559" s="530"/>
      <c r="AD559" s="530"/>
      <c r="AE559" s="530"/>
      <c r="AF559" s="530"/>
      <c r="AG559" s="530"/>
      <c r="AH559" s="530"/>
      <c r="AI559" s="1316"/>
    </row>
    <row r="560" ht="24.0" customHeight="1">
      <c r="A560" s="676"/>
      <c r="B560" s="530"/>
      <c r="C560" s="530"/>
      <c r="D560" s="530"/>
      <c r="E560" s="530"/>
      <c r="F560" s="530"/>
      <c r="G560" s="530"/>
      <c r="H560" s="530"/>
      <c r="I560" s="530"/>
      <c r="J560" s="530"/>
      <c r="K560" s="530"/>
      <c r="L560" s="530"/>
      <c r="M560" s="530"/>
      <c r="N560" s="530"/>
      <c r="O560" s="530"/>
      <c r="P560" s="530"/>
      <c r="Q560" s="530"/>
      <c r="R560" s="530"/>
      <c r="S560" s="530"/>
      <c r="T560" s="530"/>
      <c r="U560" s="530"/>
      <c r="V560" s="530"/>
      <c r="W560" s="530"/>
      <c r="X560" s="1316"/>
      <c r="Y560" s="1316"/>
      <c r="Z560" s="1316"/>
      <c r="AA560" s="1316"/>
      <c r="AB560" s="530"/>
      <c r="AC560" s="530"/>
      <c r="AD560" s="530"/>
      <c r="AE560" s="530"/>
      <c r="AF560" s="530"/>
      <c r="AG560" s="530"/>
      <c r="AH560" s="530"/>
      <c r="AI560" s="1316"/>
    </row>
    <row r="561" ht="24.0" customHeight="1">
      <c r="A561" s="676"/>
      <c r="B561" s="530"/>
      <c r="C561" s="530"/>
      <c r="D561" s="530"/>
      <c r="E561" s="530"/>
      <c r="F561" s="530"/>
      <c r="G561" s="530"/>
      <c r="H561" s="530"/>
      <c r="I561" s="530"/>
      <c r="J561" s="530"/>
      <c r="K561" s="530"/>
      <c r="L561" s="530"/>
      <c r="M561" s="530"/>
      <c r="N561" s="530"/>
      <c r="O561" s="530"/>
      <c r="P561" s="530"/>
      <c r="Q561" s="530"/>
      <c r="R561" s="530"/>
      <c r="S561" s="530"/>
      <c r="T561" s="530"/>
      <c r="U561" s="530"/>
      <c r="V561" s="530"/>
      <c r="W561" s="530"/>
      <c r="X561" s="1316"/>
      <c r="Y561" s="1316"/>
      <c r="Z561" s="1316"/>
      <c r="AA561" s="1316"/>
      <c r="AB561" s="530"/>
      <c r="AC561" s="530"/>
      <c r="AD561" s="530"/>
      <c r="AE561" s="530"/>
      <c r="AF561" s="530"/>
      <c r="AG561" s="530"/>
      <c r="AH561" s="530"/>
      <c r="AI561" s="1316"/>
    </row>
    <row r="562" ht="24.0" customHeight="1">
      <c r="A562" s="676"/>
      <c r="B562" s="530"/>
      <c r="C562" s="530"/>
      <c r="D562" s="530"/>
      <c r="E562" s="530"/>
      <c r="F562" s="530"/>
      <c r="G562" s="530"/>
      <c r="H562" s="530"/>
      <c r="I562" s="530"/>
      <c r="J562" s="530"/>
      <c r="K562" s="530"/>
      <c r="L562" s="530"/>
      <c r="M562" s="530"/>
      <c r="N562" s="530"/>
      <c r="O562" s="530"/>
      <c r="P562" s="530"/>
      <c r="Q562" s="530"/>
      <c r="R562" s="530"/>
      <c r="S562" s="530"/>
      <c r="T562" s="530"/>
      <c r="U562" s="530"/>
      <c r="V562" s="530"/>
      <c r="W562" s="530"/>
      <c r="X562" s="1316"/>
      <c r="Y562" s="1316"/>
      <c r="Z562" s="1316"/>
      <c r="AA562" s="1316"/>
      <c r="AB562" s="530"/>
      <c r="AC562" s="530"/>
      <c r="AD562" s="530"/>
      <c r="AE562" s="530"/>
      <c r="AF562" s="530"/>
      <c r="AG562" s="530"/>
      <c r="AH562" s="530"/>
      <c r="AI562" s="1316"/>
    </row>
    <row r="563" ht="24.0" customHeight="1">
      <c r="A563" s="676"/>
      <c r="B563" s="530"/>
      <c r="C563" s="530"/>
      <c r="D563" s="530"/>
      <c r="E563" s="530"/>
      <c r="F563" s="530"/>
      <c r="G563" s="530"/>
      <c r="H563" s="530"/>
      <c r="I563" s="530"/>
      <c r="J563" s="530"/>
      <c r="K563" s="530"/>
      <c r="L563" s="530"/>
      <c r="M563" s="530"/>
      <c r="N563" s="530"/>
      <c r="O563" s="530"/>
      <c r="P563" s="530"/>
      <c r="Q563" s="530"/>
      <c r="R563" s="530"/>
      <c r="S563" s="530"/>
      <c r="T563" s="530"/>
      <c r="U563" s="530"/>
      <c r="V563" s="530"/>
      <c r="W563" s="530"/>
      <c r="X563" s="1316"/>
      <c r="Y563" s="1316"/>
      <c r="Z563" s="1316"/>
      <c r="AA563" s="1316"/>
      <c r="AB563" s="530"/>
      <c r="AC563" s="530"/>
      <c r="AD563" s="530"/>
      <c r="AE563" s="530"/>
      <c r="AF563" s="530"/>
      <c r="AG563" s="530"/>
      <c r="AH563" s="530"/>
      <c r="AI563" s="1316"/>
    </row>
    <row r="564" ht="24.0" customHeight="1">
      <c r="A564" s="676"/>
      <c r="B564" s="530"/>
      <c r="C564" s="530"/>
      <c r="D564" s="530"/>
      <c r="E564" s="530"/>
      <c r="F564" s="530"/>
      <c r="G564" s="530"/>
      <c r="H564" s="530"/>
      <c r="I564" s="530"/>
      <c r="J564" s="530"/>
      <c r="K564" s="530"/>
      <c r="L564" s="530"/>
      <c r="M564" s="530"/>
      <c r="N564" s="530"/>
      <c r="O564" s="530"/>
      <c r="P564" s="530"/>
      <c r="Q564" s="530"/>
      <c r="R564" s="530"/>
      <c r="S564" s="530"/>
      <c r="T564" s="530"/>
      <c r="U564" s="530"/>
      <c r="V564" s="530"/>
      <c r="W564" s="530"/>
      <c r="X564" s="1316"/>
      <c r="Y564" s="1316"/>
      <c r="Z564" s="1316"/>
      <c r="AA564" s="1316"/>
      <c r="AB564" s="530"/>
      <c r="AC564" s="530"/>
      <c r="AD564" s="530"/>
      <c r="AE564" s="530"/>
      <c r="AF564" s="530"/>
      <c r="AG564" s="530"/>
      <c r="AH564" s="530"/>
      <c r="AI564" s="1316"/>
    </row>
    <row r="565" ht="24.0" customHeight="1">
      <c r="A565" s="676"/>
      <c r="B565" s="530"/>
      <c r="C565" s="530"/>
      <c r="D565" s="530"/>
      <c r="E565" s="530"/>
      <c r="F565" s="530"/>
      <c r="G565" s="530"/>
      <c r="H565" s="530"/>
      <c r="I565" s="530"/>
      <c r="J565" s="530"/>
      <c r="K565" s="530"/>
      <c r="L565" s="530"/>
      <c r="M565" s="530"/>
      <c r="N565" s="530"/>
      <c r="O565" s="530"/>
      <c r="P565" s="530"/>
      <c r="Q565" s="530"/>
      <c r="R565" s="530"/>
      <c r="S565" s="530"/>
      <c r="T565" s="530"/>
      <c r="U565" s="530"/>
      <c r="V565" s="530"/>
      <c r="W565" s="530"/>
      <c r="X565" s="1316"/>
      <c r="Y565" s="1316"/>
      <c r="Z565" s="1316"/>
      <c r="AA565" s="1316"/>
      <c r="AB565" s="530"/>
      <c r="AC565" s="530"/>
      <c r="AD565" s="530"/>
      <c r="AE565" s="530"/>
      <c r="AF565" s="530"/>
      <c r="AG565" s="530"/>
      <c r="AH565" s="530"/>
      <c r="AI565" s="1316"/>
    </row>
    <row r="566" ht="24.0" customHeight="1">
      <c r="A566" s="676"/>
      <c r="B566" s="530"/>
      <c r="C566" s="530"/>
      <c r="D566" s="530"/>
      <c r="E566" s="530"/>
      <c r="F566" s="530"/>
      <c r="G566" s="530"/>
      <c r="H566" s="530"/>
      <c r="I566" s="530"/>
      <c r="J566" s="530"/>
      <c r="K566" s="530"/>
      <c r="L566" s="530"/>
      <c r="M566" s="530"/>
      <c r="N566" s="530"/>
      <c r="O566" s="530"/>
      <c r="P566" s="530"/>
      <c r="Q566" s="530"/>
      <c r="R566" s="530"/>
      <c r="S566" s="530"/>
      <c r="T566" s="530"/>
      <c r="U566" s="530"/>
      <c r="V566" s="530"/>
      <c r="W566" s="530"/>
      <c r="X566" s="1316"/>
      <c r="Y566" s="1316"/>
      <c r="Z566" s="1316"/>
      <c r="AA566" s="1316"/>
      <c r="AB566" s="530"/>
      <c r="AC566" s="530"/>
      <c r="AD566" s="530"/>
      <c r="AE566" s="530"/>
      <c r="AF566" s="530"/>
      <c r="AG566" s="530"/>
      <c r="AH566" s="530"/>
      <c r="AI566" s="1316"/>
    </row>
    <row r="567" ht="24.0" customHeight="1">
      <c r="A567" s="676"/>
      <c r="B567" s="530"/>
      <c r="C567" s="530"/>
      <c r="D567" s="530"/>
      <c r="E567" s="530"/>
      <c r="F567" s="530"/>
      <c r="G567" s="530"/>
      <c r="H567" s="530"/>
      <c r="I567" s="530"/>
      <c r="J567" s="530"/>
      <c r="K567" s="530"/>
      <c r="L567" s="530"/>
      <c r="M567" s="530"/>
      <c r="N567" s="530"/>
      <c r="O567" s="530"/>
      <c r="P567" s="530"/>
      <c r="Q567" s="530"/>
      <c r="R567" s="530"/>
      <c r="S567" s="530"/>
      <c r="T567" s="530"/>
      <c r="U567" s="530"/>
      <c r="V567" s="530"/>
      <c r="W567" s="530"/>
      <c r="X567" s="1316"/>
      <c r="Y567" s="1316"/>
      <c r="Z567" s="1316"/>
      <c r="AA567" s="1316"/>
      <c r="AB567" s="530"/>
      <c r="AC567" s="530"/>
      <c r="AD567" s="530"/>
      <c r="AE567" s="530"/>
      <c r="AF567" s="530"/>
      <c r="AG567" s="530"/>
      <c r="AH567" s="530"/>
      <c r="AI567" s="1316"/>
    </row>
    <row r="568" ht="24.0" customHeight="1">
      <c r="A568" s="676"/>
      <c r="B568" s="530"/>
      <c r="C568" s="530"/>
      <c r="D568" s="530"/>
      <c r="E568" s="530"/>
      <c r="F568" s="530"/>
      <c r="G568" s="530"/>
      <c r="H568" s="530"/>
      <c r="I568" s="530"/>
      <c r="J568" s="530"/>
      <c r="K568" s="530"/>
      <c r="L568" s="530"/>
      <c r="M568" s="530"/>
      <c r="N568" s="530"/>
      <c r="O568" s="530"/>
      <c r="P568" s="530"/>
      <c r="Q568" s="530"/>
      <c r="R568" s="530"/>
      <c r="S568" s="530"/>
      <c r="T568" s="530"/>
      <c r="U568" s="530"/>
      <c r="V568" s="530"/>
      <c r="W568" s="530"/>
      <c r="X568" s="1316"/>
      <c r="Y568" s="1316"/>
      <c r="Z568" s="1316"/>
      <c r="AA568" s="1316"/>
      <c r="AB568" s="530"/>
      <c r="AC568" s="530"/>
      <c r="AD568" s="530"/>
      <c r="AE568" s="530"/>
      <c r="AF568" s="530"/>
      <c r="AG568" s="530"/>
      <c r="AH568" s="530"/>
      <c r="AI568" s="1316"/>
    </row>
    <row r="569" ht="24.0" customHeight="1">
      <c r="A569" s="676"/>
      <c r="B569" s="530"/>
      <c r="C569" s="530"/>
      <c r="D569" s="530"/>
      <c r="E569" s="530"/>
      <c r="F569" s="530"/>
      <c r="G569" s="530"/>
      <c r="H569" s="530"/>
      <c r="I569" s="530"/>
      <c r="J569" s="530"/>
      <c r="K569" s="530"/>
      <c r="L569" s="530"/>
      <c r="M569" s="530"/>
      <c r="N569" s="530"/>
      <c r="O569" s="530"/>
      <c r="P569" s="530"/>
      <c r="Q569" s="530"/>
      <c r="R569" s="530"/>
      <c r="S569" s="530"/>
      <c r="T569" s="530"/>
      <c r="U569" s="530"/>
      <c r="V569" s="530"/>
      <c r="W569" s="530"/>
      <c r="X569" s="1316"/>
      <c r="Y569" s="1316"/>
      <c r="Z569" s="1316"/>
      <c r="AA569" s="1316"/>
      <c r="AB569" s="530"/>
      <c r="AC569" s="530"/>
      <c r="AD569" s="530"/>
      <c r="AE569" s="530"/>
      <c r="AF569" s="530"/>
      <c r="AG569" s="530"/>
      <c r="AH569" s="530"/>
      <c r="AI569" s="1316"/>
    </row>
    <row r="570" ht="24.0" customHeight="1">
      <c r="A570" s="676"/>
      <c r="B570" s="530"/>
      <c r="C570" s="530"/>
      <c r="D570" s="530"/>
      <c r="E570" s="530"/>
      <c r="F570" s="530"/>
      <c r="G570" s="530"/>
      <c r="H570" s="530"/>
      <c r="I570" s="530"/>
      <c r="J570" s="530"/>
      <c r="K570" s="530"/>
      <c r="L570" s="530"/>
      <c r="M570" s="530"/>
      <c r="N570" s="530"/>
      <c r="O570" s="530"/>
      <c r="P570" s="530"/>
      <c r="Q570" s="530"/>
      <c r="R570" s="530"/>
      <c r="S570" s="530"/>
      <c r="T570" s="530"/>
      <c r="U570" s="530"/>
      <c r="V570" s="530"/>
      <c r="W570" s="530"/>
      <c r="X570" s="1316"/>
      <c r="Y570" s="1316"/>
      <c r="Z570" s="1316"/>
      <c r="AA570" s="1316"/>
      <c r="AB570" s="530"/>
      <c r="AC570" s="530"/>
      <c r="AD570" s="530"/>
      <c r="AE570" s="530"/>
      <c r="AF570" s="530"/>
      <c r="AG570" s="530"/>
      <c r="AH570" s="530"/>
      <c r="AI570" s="1316"/>
    </row>
    <row r="571" ht="24.0" customHeight="1">
      <c r="A571" s="676"/>
      <c r="B571" s="530"/>
      <c r="C571" s="530"/>
      <c r="D571" s="530"/>
      <c r="E571" s="530"/>
      <c r="F571" s="530"/>
      <c r="G571" s="530"/>
      <c r="H571" s="530"/>
      <c r="I571" s="530"/>
      <c r="J571" s="530"/>
      <c r="K571" s="530"/>
      <c r="L571" s="530"/>
      <c r="M571" s="530"/>
      <c r="N571" s="530"/>
      <c r="O571" s="530"/>
      <c r="P571" s="530"/>
      <c r="Q571" s="530"/>
      <c r="R571" s="530"/>
      <c r="S571" s="530"/>
      <c r="T571" s="530"/>
      <c r="U571" s="530"/>
      <c r="V571" s="530"/>
      <c r="W571" s="530"/>
      <c r="X571" s="1316"/>
      <c r="Y571" s="1316"/>
      <c r="Z571" s="1316"/>
      <c r="AA571" s="1316"/>
      <c r="AB571" s="530"/>
      <c r="AC571" s="530"/>
      <c r="AD571" s="530"/>
      <c r="AE571" s="530"/>
      <c r="AF571" s="530"/>
      <c r="AG571" s="530"/>
      <c r="AH571" s="530"/>
      <c r="AI571" s="1316"/>
    </row>
    <row r="572" ht="24.0" customHeight="1">
      <c r="A572" s="676"/>
      <c r="B572" s="530"/>
      <c r="C572" s="530"/>
      <c r="D572" s="530"/>
      <c r="E572" s="530"/>
      <c r="F572" s="530"/>
      <c r="G572" s="530"/>
      <c r="H572" s="530"/>
      <c r="I572" s="530"/>
      <c r="J572" s="530"/>
      <c r="K572" s="530"/>
      <c r="L572" s="530"/>
      <c r="M572" s="530"/>
      <c r="N572" s="530"/>
      <c r="O572" s="530"/>
      <c r="P572" s="530"/>
      <c r="Q572" s="530"/>
      <c r="R572" s="530"/>
      <c r="S572" s="530"/>
      <c r="T572" s="530"/>
      <c r="U572" s="530"/>
      <c r="V572" s="530"/>
      <c r="W572" s="530"/>
      <c r="X572" s="1316"/>
      <c r="Y572" s="1316"/>
      <c r="Z572" s="1316"/>
      <c r="AA572" s="1316"/>
      <c r="AB572" s="530"/>
      <c r="AC572" s="530"/>
      <c r="AD572" s="530"/>
      <c r="AE572" s="530"/>
      <c r="AF572" s="530"/>
      <c r="AG572" s="530"/>
      <c r="AH572" s="530"/>
      <c r="AI572" s="1316"/>
    </row>
    <row r="573" ht="24.0" customHeight="1">
      <c r="A573" s="676"/>
      <c r="B573" s="530"/>
      <c r="C573" s="530"/>
      <c r="D573" s="530"/>
      <c r="E573" s="530"/>
      <c r="F573" s="530"/>
      <c r="G573" s="530"/>
      <c r="H573" s="530"/>
      <c r="I573" s="530"/>
      <c r="J573" s="530"/>
      <c r="K573" s="530"/>
      <c r="L573" s="530"/>
      <c r="M573" s="530"/>
      <c r="N573" s="530"/>
      <c r="O573" s="530"/>
      <c r="P573" s="530"/>
      <c r="Q573" s="530"/>
      <c r="R573" s="530"/>
      <c r="S573" s="530"/>
      <c r="T573" s="530"/>
      <c r="U573" s="530"/>
      <c r="V573" s="530"/>
      <c r="W573" s="530"/>
      <c r="X573" s="1316"/>
      <c r="Y573" s="1316"/>
      <c r="Z573" s="1316"/>
      <c r="AA573" s="1316"/>
      <c r="AB573" s="530"/>
      <c r="AC573" s="530"/>
      <c r="AD573" s="530"/>
      <c r="AE573" s="530"/>
      <c r="AF573" s="530"/>
      <c r="AG573" s="530"/>
      <c r="AH573" s="530"/>
      <c r="AI573" s="1316"/>
    </row>
    <row r="574" ht="24.0" customHeight="1">
      <c r="A574" s="676"/>
      <c r="B574" s="530"/>
      <c r="C574" s="530"/>
      <c r="D574" s="530"/>
      <c r="E574" s="530"/>
      <c r="F574" s="530"/>
      <c r="G574" s="530"/>
      <c r="H574" s="530"/>
      <c r="I574" s="530"/>
      <c r="J574" s="530"/>
      <c r="K574" s="530"/>
      <c r="L574" s="530"/>
      <c r="M574" s="530"/>
      <c r="N574" s="530"/>
      <c r="O574" s="530"/>
      <c r="P574" s="530"/>
      <c r="Q574" s="530"/>
      <c r="R574" s="530"/>
      <c r="S574" s="530"/>
      <c r="T574" s="530"/>
      <c r="U574" s="530"/>
      <c r="V574" s="530"/>
      <c r="W574" s="530"/>
      <c r="X574" s="1316"/>
      <c r="Y574" s="1316"/>
      <c r="Z574" s="1316"/>
      <c r="AA574" s="1316"/>
      <c r="AB574" s="530"/>
      <c r="AC574" s="530"/>
      <c r="AD574" s="530"/>
      <c r="AE574" s="530"/>
      <c r="AF574" s="530"/>
      <c r="AG574" s="530"/>
      <c r="AH574" s="530"/>
      <c r="AI574" s="1316"/>
    </row>
    <row r="575" ht="24.0" customHeight="1">
      <c r="A575" s="676"/>
      <c r="B575" s="530"/>
      <c r="C575" s="530"/>
      <c r="D575" s="530"/>
      <c r="E575" s="530"/>
      <c r="F575" s="530"/>
      <c r="G575" s="530"/>
      <c r="H575" s="530"/>
      <c r="I575" s="530"/>
      <c r="J575" s="530"/>
      <c r="K575" s="530"/>
      <c r="L575" s="530"/>
      <c r="M575" s="530"/>
      <c r="N575" s="530"/>
      <c r="O575" s="530"/>
      <c r="P575" s="530"/>
      <c r="Q575" s="530"/>
      <c r="R575" s="530"/>
      <c r="S575" s="530"/>
      <c r="T575" s="530"/>
      <c r="U575" s="530"/>
      <c r="V575" s="530"/>
      <c r="W575" s="530"/>
      <c r="X575" s="1316"/>
      <c r="Y575" s="1316"/>
      <c r="Z575" s="1316"/>
      <c r="AA575" s="1316"/>
      <c r="AB575" s="530"/>
      <c r="AC575" s="530"/>
      <c r="AD575" s="530"/>
      <c r="AE575" s="530"/>
      <c r="AF575" s="530"/>
      <c r="AG575" s="530"/>
      <c r="AH575" s="530"/>
      <c r="AI575" s="1316"/>
    </row>
    <row r="576" ht="24.0" customHeight="1">
      <c r="A576" s="676"/>
      <c r="B576" s="530"/>
      <c r="C576" s="530"/>
      <c r="D576" s="530"/>
      <c r="E576" s="530"/>
      <c r="F576" s="530"/>
      <c r="G576" s="530"/>
      <c r="H576" s="530"/>
      <c r="I576" s="530"/>
      <c r="J576" s="530"/>
      <c r="K576" s="530"/>
      <c r="L576" s="530"/>
      <c r="M576" s="530"/>
      <c r="N576" s="530"/>
      <c r="O576" s="530"/>
      <c r="P576" s="530"/>
      <c r="Q576" s="530"/>
      <c r="R576" s="530"/>
      <c r="S576" s="530"/>
      <c r="T576" s="530"/>
      <c r="U576" s="530"/>
      <c r="V576" s="530"/>
      <c r="W576" s="530"/>
      <c r="X576" s="1316"/>
      <c r="Y576" s="1316"/>
      <c r="Z576" s="1316"/>
      <c r="AA576" s="1316"/>
      <c r="AB576" s="530"/>
      <c r="AC576" s="530"/>
      <c r="AD576" s="530"/>
      <c r="AE576" s="530"/>
      <c r="AF576" s="530"/>
      <c r="AG576" s="530"/>
      <c r="AH576" s="530"/>
      <c r="AI576" s="1316"/>
    </row>
    <row r="577" ht="24.0" customHeight="1">
      <c r="A577" s="676"/>
      <c r="B577" s="530"/>
      <c r="C577" s="530"/>
      <c r="D577" s="530"/>
      <c r="E577" s="530"/>
      <c r="F577" s="530"/>
      <c r="G577" s="530"/>
      <c r="H577" s="530"/>
      <c r="I577" s="530"/>
      <c r="J577" s="530"/>
      <c r="K577" s="530"/>
      <c r="L577" s="530"/>
      <c r="M577" s="530"/>
      <c r="N577" s="530"/>
      <c r="O577" s="530"/>
      <c r="P577" s="530"/>
      <c r="Q577" s="530"/>
      <c r="R577" s="530"/>
      <c r="S577" s="530"/>
      <c r="T577" s="530"/>
      <c r="U577" s="530"/>
      <c r="V577" s="530"/>
      <c r="W577" s="530"/>
      <c r="X577" s="1316"/>
      <c r="Y577" s="1316"/>
      <c r="Z577" s="1316"/>
      <c r="AA577" s="1316"/>
      <c r="AB577" s="530"/>
      <c r="AC577" s="530"/>
      <c r="AD577" s="530"/>
      <c r="AE577" s="530"/>
      <c r="AF577" s="530"/>
      <c r="AG577" s="530"/>
      <c r="AH577" s="530"/>
      <c r="AI577" s="1316"/>
    </row>
    <row r="578" ht="24.0" customHeight="1">
      <c r="A578" s="676"/>
      <c r="B578" s="530"/>
      <c r="C578" s="530"/>
      <c r="D578" s="530"/>
      <c r="E578" s="530"/>
      <c r="F578" s="530"/>
      <c r="G578" s="530"/>
      <c r="H578" s="530"/>
      <c r="I578" s="530"/>
      <c r="J578" s="530"/>
      <c r="K578" s="530"/>
      <c r="L578" s="530"/>
      <c r="M578" s="530"/>
      <c r="N578" s="530"/>
      <c r="O578" s="530"/>
      <c r="P578" s="530"/>
      <c r="Q578" s="530"/>
      <c r="R578" s="530"/>
      <c r="S578" s="530"/>
      <c r="T578" s="530"/>
      <c r="U578" s="530"/>
      <c r="V578" s="530"/>
      <c r="W578" s="530"/>
      <c r="X578" s="1316"/>
      <c r="Y578" s="1316"/>
      <c r="Z578" s="1316"/>
      <c r="AA578" s="1316"/>
      <c r="AB578" s="530"/>
      <c r="AC578" s="530"/>
      <c r="AD578" s="530"/>
      <c r="AE578" s="530"/>
      <c r="AF578" s="530"/>
      <c r="AG578" s="530"/>
      <c r="AH578" s="530"/>
      <c r="AI578" s="1316"/>
    </row>
    <row r="579" ht="24.0" customHeight="1">
      <c r="A579" s="676"/>
      <c r="B579" s="530"/>
      <c r="C579" s="530"/>
      <c r="D579" s="530"/>
      <c r="E579" s="530"/>
      <c r="F579" s="530"/>
      <c r="G579" s="530"/>
      <c r="H579" s="530"/>
      <c r="I579" s="530"/>
      <c r="J579" s="530"/>
      <c r="K579" s="530"/>
      <c r="L579" s="530"/>
      <c r="M579" s="530"/>
      <c r="N579" s="530"/>
      <c r="O579" s="530"/>
      <c r="P579" s="530"/>
      <c r="Q579" s="530"/>
      <c r="R579" s="530"/>
      <c r="S579" s="530"/>
      <c r="T579" s="530"/>
      <c r="U579" s="530"/>
      <c r="V579" s="530"/>
      <c r="W579" s="530"/>
      <c r="X579" s="1316"/>
      <c r="Y579" s="1316"/>
      <c r="Z579" s="1316"/>
      <c r="AA579" s="1316"/>
      <c r="AB579" s="530"/>
      <c r="AC579" s="530"/>
      <c r="AD579" s="530"/>
      <c r="AE579" s="530"/>
      <c r="AF579" s="530"/>
      <c r="AG579" s="530"/>
      <c r="AH579" s="530"/>
      <c r="AI579" s="1316"/>
    </row>
    <row r="580" ht="24.0" customHeight="1">
      <c r="A580" s="676"/>
      <c r="B580" s="530"/>
      <c r="C580" s="530"/>
      <c r="D580" s="530"/>
      <c r="E580" s="530"/>
      <c r="F580" s="530"/>
      <c r="G580" s="530"/>
      <c r="H580" s="530"/>
      <c r="I580" s="530"/>
      <c r="J580" s="530"/>
      <c r="K580" s="530"/>
      <c r="L580" s="530"/>
      <c r="M580" s="530"/>
      <c r="N580" s="530"/>
      <c r="O580" s="530"/>
      <c r="P580" s="530"/>
      <c r="Q580" s="530"/>
      <c r="R580" s="530"/>
      <c r="S580" s="530"/>
      <c r="T580" s="530"/>
      <c r="U580" s="530"/>
      <c r="V580" s="530"/>
      <c r="W580" s="530"/>
      <c r="X580" s="1316"/>
      <c r="Y580" s="1316"/>
      <c r="Z580" s="1316"/>
      <c r="AA580" s="1316"/>
      <c r="AB580" s="530"/>
      <c r="AC580" s="530"/>
      <c r="AD580" s="530"/>
      <c r="AE580" s="530"/>
      <c r="AF580" s="530"/>
      <c r="AG580" s="530"/>
      <c r="AH580" s="530"/>
      <c r="AI580" s="1316"/>
    </row>
    <row r="581" ht="24.0" customHeight="1">
      <c r="A581" s="676"/>
      <c r="B581" s="530"/>
      <c r="C581" s="530"/>
      <c r="D581" s="530"/>
      <c r="E581" s="530"/>
      <c r="F581" s="530"/>
      <c r="G581" s="530"/>
      <c r="H581" s="530"/>
      <c r="I581" s="530"/>
      <c r="J581" s="530"/>
      <c r="K581" s="530"/>
      <c r="L581" s="530"/>
      <c r="M581" s="530"/>
      <c r="N581" s="530"/>
      <c r="O581" s="530"/>
      <c r="P581" s="530"/>
      <c r="Q581" s="530"/>
      <c r="R581" s="530"/>
      <c r="S581" s="530"/>
      <c r="T581" s="530"/>
      <c r="U581" s="530"/>
      <c r="V581" s="530"/>
      <c r="W581" s="530"/>
      <c r="X581" s="1316"/>
      <c r="Y581" s="1316"/>
      <c r="Z581" s="1316"/>
      <c r="AA581" s="1316"/>
      <c r="AB581" s="530"/>
      <c r="AC581" s="530"/>
      <c r="AD581" s="530"/>
      <c r="AE581" s="530"/>
      <c r="AF581" s="530"/>
      <c r="AG581" s="530"/>
      <c r="AH581" s="530"/>
      <c r="AI581" s="1316"/>
    </row>
    <row r="582" ht="24.0" customHeight="1">
      <c r="A582" s="676"/>
      <c r="B582" s="530"/>
      <c r="C582" s="530"/>
      <c r="D582" s="530"/>
      <c r="E582" s="530"/>
      <c r="F582" s="530"/>
      <c r="G582" s="530"/>
      <c r="H582" s="530"/>
      <c r="I582" s="530"/>
      <c r="J582" s="530"/>
      <c r="K582" s="530"/>
      <c r="L582" s="530"/>
      <c r="M582" s="530"/>
      <c r="N582" s="530"/>
      <c r="O582" s="530"/>
      <c r="P582" s="530"/>
      <c r="Q582" s="530"/>
      <c r="R582" s="530"/>
      <c r="S582" s="530"/>
      <c r="T582" s="530"/>
      <c r="U582" s="530"/>
      <c r="V582" s="530"/>
      <c r="W582" s="530"/>
      <c r="X582" s="1316"/>
      <c r="Y582" s="1316"/>
      <c r="Z582" s="1316"/>
      <c r="AA582" s="1316"/>
      <c r="AB582" s="530"/>
      <c r="AC582" s="530"/>
      <c r="AD582" s="530"/>
      <c r="AE582" s="530"/>
      <c r="AF582" s="530"/>
      <c r="AG582" s="530"/>
      <c r="AH582" s="530"/>
      <c r="AI582" s="1316"/>
    </row>
    <row r="583" ht="24.0" customHeight="1">
      <c r="A583" s="676"/>
      <c r="B583" s="530"/>
      <c r="C583" s="530"/>
      <c r="D583" s="530"/>
      <c r="E583" s="530"/>
      <c r="F583" s="530"/>
      <c r="G583" s="530"/>
      <c r="H583" s="530"/>
      <c r="I583" s="530"/>
      <c r="J583" s="530"/>
      <c r="K583" s="530"/>
      <c r="L583" s="530"/>
      <c r="M583" s="530"/>
      <c r="N583" s="530"/>
      <c r="O583" s="530"/>
      <c r="P583" s="530"/>
      <c r="Q583" s="530"/>
      <c r="R583" s="530"/>
      <c r="S583" s="530"/>
      <c r="T583" s="530"/>
      <c r="U583" s="530"/>
      <c r="V583" s="530"/>
      <c r="W583" s="530"/>
      <c r="X583" s="1316"/>
      <c r="Y583" s="1316"/>
      <c r="Z583" s="1316"/>
      <c r="AA583" s="1316"/>
      <c r="AB583" s="530"/>
      <c r="AC583" s="530"/>
      <c r="AD583" s="530"/>
      <c r="AE583" s="530"/>
      <c r="AF583" s="530"/>
      <c r="AG583" s="530"/>
      <c r="AH583" s="530"/>
      <c r="AI583" s="1316"/>
    </row>
    <row r="584" ht="24.0" customHeight="1">
      <c r="A584" s="676"/>
      <c r="B584" s="530"/>
      <c r="C584" s="530"/>
      <c r="D584" s="530"/>
      <c r="E584" s="530"/>
      <c r="F584" s="530"/>
      <c r="G584" s="530"/>
      <c r="H584" s="530"/>
      <c r="I584" s="530"/>
      <c r="J584" s="530"/>
      <c r="K584" s="530"/>
      <c r="L584" s="530"/>
      <c r="M584" s="530"/>
      <c r="N584" s="530"/>
      <c r="O584" s="530"/>
      <c r="P584" s="530"/>
      <c r="Q584" s="530"/>
      <c r="R584" s="530"/>
      <c r="S584" s="530"/>
      <c r="T584" s="530"/>
      <c r="U584" s="530"/>
      <c r="V584" s="530"/>
      <c r="W584" s="530"/>
      <c r="X584" s="1316"/>
      <c r="Y584" s="1316"/>
      <c r="Z584" s="1316"/>
      <c r="AA584" s="1316"/>
      <c r="AB584" s="530"/>
      <c r="AC584" s="530"/>
      <c r="AD584" s="530"/>
      <c r="AE584" s="530"/>
      <c r="AF584" s="530"/>
      <c r="AG584" s="530"/>
      <c r="AH584" s="530"/>
      <c r="AI584" s="1316"/>
    </row>
    <row r="585" ht="24.0" customHeight="1">
      <c r="A585" s="676"/>
      <c r="B585" s="530"/>
      <c r="C585" s="530"/>
      <c r="D585" s="530"/>
      <c r="E585" s="530"/>
      <c r="F585" s="530"/>
      <c r="G585" s="530"/>
      <c r="H585" s="530"/>
      <c r="I585" s="530"/>
      <c r="J585" s="530"/>
      <c r="K585" s="530"/>
      <c r="L585" s="530"/>
      <c r="M585" s="530"/>
      <c r="N585" s="530"/>
      <c r="O585" s="530"/>
      <c r="P585" s="530"/>
      <c r="Q585" s="530"/>
      <c r="R585" s="530"/>
      <c r="S585" s="530"/>
      <c r="T585" s="530"/>
      <c r="U585" s="530"/>
      <c r="V585" s="530"/>
      <c r="W585" s="530"/>
      <c r="X585" s="1316"/>
      <c r="Y585" s="1316"/>
      <c r="Z585" s="1316"/>
      <c r="AA585" s="1316"/>
      <c r="AB585" s="530"/>
      <c r="AC585" s="530"/>
      <c r="AD585" s="530"/>
      <c r="AE585" s="530"/>
      <c r="AF585" s="530"/>
      <c r="AG585" s="530"/>
      <c r="AH585" s="530"/>
      <c r="AI585" s="1316"/>
    </row>
    <row r="586" ht="24.0" customHeight="1">
      <c r="A586" s="676"/>
      <c r="B586" s="530"/>
      <c r="C586" s="530"/>
      <c r="D586" s="530"/>
      <c r="E586" s="530"/>
      <c r="F586" s="530"/>
      <c r="G586" s="530"/>
      <c r="H586" s="530"/>
      <c r="I586" s="530"/>
      <c r="J586" s="530"/>
      <c r="K586" s="530"/>
      <c r="L586" s="530"/>
      <c r="M586" s="530"/>
      <c r="N586" s="530"/>
      <c r="O586" s="530"/>
      <c r="P586" s="530"/>
      <c r="Q586" s="530"/>
      <c r="R586" s="530"/>
      <c r="S586" s="530"/>
      <c r="T586" s="530"/>
      <c r="U586" s="530"/>
      <c r="V586" s="530"/>
      <c r="W586" s="530"/>
      <c r="X586" s="1316"/>
      <c r="Y586" s="1316"/>
      <c r="Z586" s="1316"/>
      <c r="AA586" s="1316"/>
      <c r="AB586" s="530"/>
      <c r="AC586" s="530"/>
      <c r="AD586" s="530"/>
      <c r="AE586" s="530"/>
      <c r="AF586" s="530"/>
      <c r="AG586" s="530"/>
      <c r="AH586" s="530"/>
      <c r="AI586" s="1316"/>
    </row>
    <row r="587" ht="24.0" customHeight="1">
      <c r="A587" s="676"/>
      <c r="B587" s="530"/>
      <c r="C587" s="530"/>
      <c r="D587" s="530"/>
      <c r="E587" s="530"/>
      <c r="F587" s="530"/>
      <c r="G587" s="530"/>
      <c r="H587" s="530"/>
      <c r="I587" s="530"/>
      <c r="J587" s="530"/>
      <c r="K587" s="530"/>
      <c r="L587" s="530"/>
      <c r="M587" s="530"/>
      <c r="N587" s="530"/>
      <c r="O587" s="530"/>
      <c r="P587" s="530"/>
      <c r="Q587" s="530"/>
      <c r="R587" s="530"/>
      <c r="S587" s="530"/>
      <c r="T587" s="530"/>
      <c r="U587" s="530"/>
      <c r="V587" s="530"/>
      <c r="W587" s="530"/>
      <c r="X587" s="1316"/>
      <c r="Y587" s="1316"/>
      <c r="Z587" s="1316"/>
      <c r="AA587" s="1316"/>
      <c r="AB587" s="530"/>
      <c r="AC587" s="530"/>
      <c r="AD587" s="530"/>
      <c r="AE587" s="530"/>
      <c r="AF587" s="530"/>
      <c r="AG587" s="530"/>
      <c r="AH587" s="530"/>
      <c r="AI587" s="1316"/>
    </row>
    <row r="588" ht="24.0" customHeight="1">
      <c r="A588" s="676"/>
      <c r="B588" s="530"/>
      <c r="C588" s="530"/>
      <c r="D588" s="530"/>
      <c r="E588" s="530"/>
      <c r="F588" s="530"/>
      <c r="G588" s="530"/>
      <c r="H588" s="530"/>
      <c r="I588" s="530"/>
      <c r="J588" s="530"/>
      <c r="K588" s="530"/>
      <c r="L588" s="530"/>
      <c r="M588" s="530"/>
      <c r="N588" s="530"/>
      <c r="O588" s="530"/>
      <c r="P588" s="530"/>
      <c r="Q588" s="530"/>
      <c r="R588" s="530"/>
      <c r="S588" s="530"/>
      <c r="T588" s="530"/>
      <c r="U588" s="530"/>
      <c r="V588" s="530"/>
      <c r="W588" s="530"/>
      <c r="X588" s="1316"/>
      <c r="Y588" s="1316"/>
      <c r="Z588" s="1316"/>
      <c r="AA588" s="1316"/>
      <c r="AB588" s="530"/>
      <c r="AC588" s="530"/>
      <c r="AD588" s="530"/>
      <c r="AE588" s="530"/>
      <c r="AF588" s="530"/>
      <c r="AG588" s="530"/>
      <c r="AH588" s="530"/>
      <c r="AI588" s="1316"/>
    </row>
    <row r="589" ht="24.0" customHeight="1">
      <c r="A589" s="676"/>
      <c r="B589" s="530"/>
      <c r="C589" s="530"/>
      <c r="D589" s="530"/>
      <c r="E589" s="530"/>
      <c r="F589" s="530"/>
      <c r="G589" s="530"/>
      <c r="H589" s="530"/>
      <c r="I589" s="530"/>
      <c r="J589" s="530"/>
      <c r="K589" s="530"/>
      <c r="L589" s="530"/>
      <c r="M589" s="530"/>
      <c r="N589" s="530"/>
      <c r="O589" s="530"/>
      <c r="P589" s="530"/>
      <c r="Q589" s="530"/>
      <c r="R589" s="530"/>
      <c r="S589" s="530"/>
      <c r="T589" s="530"/>
      <c r="U589" s="530"/>
      <c r="V589" s="530"/>
      <c r="W589" s="530"/>
      <c r="X589" s="1316"/>
      <c r="Y589" s="1316"/>
      <c r="Z589" s="1316"/>
      <c r="AA589" s="1316"/>
      <c r="AB589" s="530"/>
      <c r="AC589" s="530"/>
      <c r="AD589" s="530"/>
      <c r="AE589" s="530"/>
      <c r="AF589" s="530"/>
      <c r="AG589" s="530"/>
      <c r="AH589" s="530"/>
      <c r="AI589" s="1316"/>
    </row>
    <row r="590" ht="24.0" customHeight="1">
      <c r="A590" s="676"/>
      <c r="B590" s="530"/>
      <c r="C590" s="530"/>
      <c r="D590" s="530"/>
      <c r="E590" s="530"/>
      <c r="F590" s="530"/>
      <c r="G590" s="530"/>
      <c r="H590" s="530"/>
      <c r="I590" s="530"/>
      <c r="J590" s="530"/>
      <c r="K590" s="530"/>
      <c r="L590" s="530"/>
      <c r="M590" s="530"/>
      <c r="N590" s="530"/>
      <c r="O590" s="530"/>
      <c r="P590" s="530"/>
      <c r="Q590" s="530"/>
      <c r="R590" s="530"/>
      <c r="S590" s="530"/>
      <c r="T590" s="530"/>
      <c r="U590" s="530"/>
      <c r="V590" s="530"/>
      <c r="W590" s="530"/>
      <c r="X590" s="1316"/>
      <c r="Y590" s="1316"/>
      <c r="Z590" s="1316"/>
      <c r="AA590" s="1316"/>
      <c r="AB590" s="530"/>
      <c r="AC590" s="530"/>
      <c r="AD590" s="530"/>
      <c r="AE590" s="530"/>
      <c r="AF590" s="530"/>
      <c r="AG590" s="530"/>
      <c r="AH590" s="530"/>
      <c r="AI590" s="1316"/>
    </row>
    <row r="591" ht="24.0" customHeight="1">
      <c r="A591" s="676"/>
      <c r="B591" s="530"/>
      <c r="C591" s="530"/>
      <c r="D591" s="530"/>
      <c r="E591" s="530"/>
      <c r="F591" s="530"/>
      <c r="G591" s="530"/>
      <c r="H591" s="530"/>
      <c r="I591" s="530"/>
      <c r="J591" s="530"/>
      <c r="K591" s="530"/>
      <c r="L591" s="530"/>
      <c r="M591" s="530"/>
      <c r="N591" s="530"/>
      <c r="O591" s="530"/>
      <c r="P591" s="530"/>
      <c r="Q591" s="530"/>
      <c r="R591" s="530"/>
      <c r="S591" s="530"/>
      <c r="T591" s="530"/>
      <c r="U591" s="530"/>
      <c r="V591" s="530"/>
      <c r="W591" s="530"/>
      <c r="X591" s="1316"/>
      <c r="Y591" s="1316"/>
      <c r="Z591" s="1316"/>
      <c r="AA591" s="1316"/>
      <c r="AB591" s="530"/>
      <c r="AC591" s="530"/>
      <c r="AD591" s="530"/>
      <c r="AE591" s="530"/>
      <c r="AF591" s="530"/>
      <c r="AG591" s="530"/>
      <c r="AH591" s="530"/>
      <c r="AI591" s="1316"/>
    </row>
    <row r="592" ht="24.0" customHeight="1">
      <c r="A592" s="676"/>
      <c r="B592" s="530"/>
      <c r="C592" s="530"/>
      <c r="D592" s="530"/>
      <c r="E592" s="530"/>
      <c r="F592" s="530"/>
      <c r="G592" s="530"/>
      <c r="H592" s="530"/>
      <c r="I592" s="530"/>
      <c r="J592" s="530"/>
      <c r="K592" s="530"/>
      <c r="L592" s="530"/>
      <c r="M592" s="530"/>
      <c r="N592" s="530"/>
      <c r="O592" s="530"/>
      <c r="P592" s="530"/>
      <c r="Q592" s="530"/>
      <c r="R592" s="530"/>
      <c r="S592" s="530"/>
      <c r="T592" s="530"/>
      <c r="U592" s="530"/>
      <c r="V592" s="530"/>
      <c r="W592" s="530"/>
      <c r="X592" s="1316"/>
      <c r="Y592" s="1316"/>
      <c r="Z592" s="1316"/>
      <c r="AA592" s="1316"/>
      <c r="AB592" s="530"/>
      <c r="AC592" s="530"/>
      <c r="AD592" s="530"/>
      <c r="AE592" s="530"/>
      <c r="AF592" s="530"/>
      <c r="AG592" s="530"/>
      <c r="AH592" s="530"/>
      <c r="AI592" s="1316"/>
    </row>
    <row r="593" ht="24.0" customHeight="1">
      <c r="A593" s="676"/>
      <c r="B593" s="530"/>
      <c r="C593" s="530"/>
      <c r="D593" s="530"/>
      <c r="E593" s="530"/>
      <c r="F593" s="530"/>
      <c r="G593" s="530"/>
      <c r="H593" s="530"/>
      <c r="I593" s="530"/>
      <c r="J593" s="530"/>
      <c r="K593" s="530"/>
      <c r="L593" s="530"/>
      <c r="M593" s="530"/>
      <c r="N593" s="530"/>
      <c r="O593" s="530"/>
      <c r="P593" s="530"/>
      <c r="Q593" s="530"/>
      <c r="R593" s="530"/>
      <c r="S593" s="530"/>
      <c r="T593" s="530"/>
      <c r="U593" s="530"/>
      <c r="V593" s="530"/>
      <c r="W593" s="530"/>
      <c r="X593" s="1316"/>
      <c r="Y593" s="1316"/>
      <c r="Z593" s="1316"/>
      <c r="AA593" s="1316"/>
      <c r="AB593" s="530"/>
      <c r="AC593" s="530"/>
      <c r="AD593" s="530"/>
      <c r="AE593" s="530"/>
      <c r="AF593" s="530"/>
      <c r="AG593" s="530"/>
      <c r="AH593" s="530"/>
      <c r="AI593" s="1316"/>
    </row>
    <row r="594" ht="24.0" customHeight="1">
      <c r="A594" s="676"/>
      <c r="B594" s="530"/>
      <c r="C594" s="530"/>
      <c r="D594" s="530"/>
      <c r="E594" s="530"/>
      <c r="F594" s="530"/>
      <c r="G594" s="530"/>
      <c r="H594" s="530"/>
      <c r="I594" s="530"/>
      <c r="J594" s="530"/>
      <c r="K594" s="530"/>
      <c r="L594" s="530"/>
      <c r="M594" s="530"/>
      <c r="N594" s="530"/>
      <c r="O594" s="530"/>
      <c r="P594" s="530"/>
      <c r="Q594" s="530"/>
      <c r="R594" s="530"/>
      <c r="S594" s="530"/>
      <c r="T594" s="530"/>
      <c r="U594" s="530"/>
      <c r="V594" s="530"/>
      <c r="W594" s="530"/>
      <c r="X594" s="1316"/>
      <c r="Y594" s="1316"/>
      <c r="Z594" s="1316"/>
      <c r="AA594" s="1316"/>
      <c r="AB594" s="530"/>
      <c r="AC594" s="530"/>
      <c r="AD594" s="530"/>
      <c r="AE594" s="530"/>
      <c r="AF594" s="530"/>
      <c r="AG594" s="530"/>
      <c r="AH594" s="530"/>
      <c r="AI594" s="1316"/>
    </row>
    <row r="595" ht="24.0" customHeight="1">
      <c r="A595" s="676"/>
      <c r="B595" s="530"/>
      <c r="C595" s="530"/>
      <c r="D595" s="530"/>
      <c r="E595" s="530"/>
      <c r="F595" s="530"/>
      <c r="G595" s="530"/>
      <c r="H595" s="530"/>
      <c r="I595" s="530"/>
      <c r="J595" s="530"/>
      <c r="K595" s="530"/>
      <c r="L595" s="530"/>
      <c r="M595" s="530"/>
      <c r="N595" s="530"/>
      <c r="O595" s="530"/>
      <c r="P595" s="530"/>
      <c r="Q595" s="530"/>
      <c r="R595" s="530"/>
      <c r="S595" s="530"/>
      <c r="T595" s="530"/>
      <c r="U595" s="530"/>
      <c r="V595" s="530"/>
      <c r="W595" s="530"/>
      <c r="X595" s="1316"/>
      <c r="Y595" s="1316"/>
      <c r="Z595" s="1316"/>
      <c r="AA595" s="1316"/>
      <c r="AB595" s="530"/>
      <c r="AC595" s="530"/>
      <c r="AD595" s="530"/>
      <c r="AE595" s="530"/>
      <c r="AF595" s="530"/>
      <c r="AG595" s="530"/>
      <c r="AH595" s="530"/>
      <c r="AI595" s="1316"/>
    </row>
    <row r="596" ht="24.0" customHeight="1">
      <c r="A596" s="676"/>
      <c r="B596" s="530"/>
      <c r="C596" s="530"/>
      <c r="D596" s="530"/>
      <c r="E596" s="530"/>
      <c r="F596" s="530"/>
      <c r="G596" s="530"/>
      <c r="H596" s="530"/>
      <c r="I596" s="530"/>
      <c r="J596" s="530"/>
      <c r="K596" s="530"/>
      <c r="L596" s="530"/>
      <c r="M596" s="530"/>
      <c r="N596" s="530"/>
      <c r="O596" s="530"/>
      <c r="P596" s="530"/>
      <c r="Q596" s="530"/>
      <c r="R596" s="530"/>
      <c r="S596" s="530"/>
      <c r="T596" s="530"/>
      <c r="U596" s="530"/>
      <c r="V596" s="530"/>
      <c r="W596" s="530"/>
      <c r="X596" s="1316"/>
      <c r="Y596" s="1316"/>
      <c r="Z596" s="1316"/>
      <c r="AA596" s="1316"/>
      <c r="AB596" s="530"/>
      <c r="AC596" s="530"/>
      <c r="AD596" s="530"/>
      <c r="AE596" s="530"/>
      <c r="AF596" s="530"/>
      <c r="AG596" s="530"/>
      <c r="AH596" s="530"/>
      <c r="AI596" s="1316"/>
    </row>
    <row r="597" ht="24.0" customHeight="1">
      <c r="A597" s="676"/>
      <c r="B597" s="530"/>
      <c r="C597" s="530"/>
      <c r="D597" s="530"/>
      <c r="E597" s="530"/>
      <c r="F597" s="530"/>
      <c r="G597" s="530"/>
      <c r="H597" s="530"/>
      <c r="I597" s="530"/>
      <c r="J597" s="530"/>
      <c r="K597" s="530"/>
      <c r="L597" s="530"/>
      <c r="M597" s="530"/>
      <c r="N597" s="530"/>
      <c r="O597" s="530"/>
      <c r="P597" s="530"/>
      <c r="Q597" s="530"/>
      <c r="R597" s="530"/>
      <c r="S597" s="530"/>
      <c r="T597" s="530"/>
      <c r="U597" s="530"/>
      <c r="V597" s="530"/>
      <c r="W597" s="530"/>
      <c r="X597" s="1316"/>
      <c r="Y597" s="1316"/>
      <c r="Z597" s="1316"/>
      <c r="AA597" s="1316"/>
      <c r="AB597" s="530"/>
      <c r="AC597" s="530"/>
      <c r="AD597" s="530"/>
      <c r="AE597" s="530"/>
      <c r="AF597" s="530"/>
      <c r="AG597" s="530"/>
      <c r="AH597" s="530"/>
      <c r="AI597" s="1316"/>
    </row>
    <row r="598" ht="24.0" customHeight="1">
      <c r="A598" s="676"/>
      <c r="B598" s="530"/>
      <c r="C598" s="530"/>
      <c r="D598" s="530"/>
      <c r="E598" s="530"/>
      <c r="F598" s="530"/>
      <c r="G598" s="530"/>
      <c r="H598" s="530"/>
      <c r="I598" s="530"/>
      <c r="J598" s="530"/>
      <c r="K598" s="530"/>
      <c r="L598" s="530"/>
      <c r="M598" s="530"/>
      <c r="N598" s="530"/>
      <c r="O598" s="530"/>
      <c r="P598" s="530"/>
      <c r="Q598" s="530"/>
      <c r="R598" s="530"/>
      <c r="S598" s="530"/>
      <c r="T598" s="530"/>
      <c r="U598" s="530"/>
      <c r="V598" s="530"/>
      <c r="W598" s="530"/>
      <c r="X598" s="1316"/>
      <c r="Y598" s="1316"/>
      <c r="Z598" s="1316"/>
      <c r="AA598" s="1316"/>
      <c r="AB598" s="530"/>
      <c r="AC598" s="530"/>
      <c r="AD598" s="530"/>
      <c r="AE598" s="530"/>
      <c r="AF598" s="530"/>
      <c r="AG598" s="530"/>
      <c r="AH598" s="530"/>
      <c r="AI598" s="1316"/>
    </row>
    <row r="599" ht="24.0" customHeight="1">
      <c r="A599" s="676"/>
      <c r="B599" s="530"/>
      <c r="C599" s="530"/>
      <c r="D599" s="530"/>
      <c r="E599" s="530"/>
      <c r="F599" s="530"/>
      <c r="G599" s="530"/>
      <c r="H599" s="530"/>
      <c r="I599" s="530"/>
      <c r="J599" s="530"/>
      <c r="K599" s="530"/>
      <c r="L599" s="530"/>
      <c r="M599" s="530"/>
      <c r="N599" s="530"/>
      <c r="O599" s="530"/>
      <c r="P599" s="530"/>
      <c r="Q599" s="530"/>
      <c r="R599" s="530"/>
      <c r="S599" s="530"/>
      <c r="T599" s="530"/>
      <c r="U599" s="530"/>
      <c r="V599" s="530"/>
      <c r="W599" s="530"/>
      <c r="X599" s="1316"/>
      <c r="Y599" s="1316"/>
      <c r="Z599" s="1316"/>
      <c r="AA599" s="1316"/>
      <c r="AB599" s="530"/>
      <c r="AC599" s="530"/>
      <c r="AD599" s="530"/>
      <c r="AE599" s="530"/>
      <c r="AF599" s="530"/>
      <c r="AG599" s="530"/>
      <c r="AH599" s="530"/>
      <c r="AI599" s="1316"/>
    </row>
    <row r="600" ht="24.0" customHeight="1">
      <c r="A600" s="676"/>
      <c r="B600" s="530"/>
      <c r="C600" s="530"/>
      <c r="D600" s="530"/>
      <c r="E600" s="530"/>
      <c r="F600" s="530"/>
      <c r="G600" s="530"/>
      <c r="H600" s="530"/>
      <c r="I600" s="530"/>
      <c r="J600" s="530"/>
      <c r="K600" s="530"/>
      <c r="L600" s="530"/>
      <c r="M600" s="530"/>
      <c r="N600" s="530"/>
      <c r="O600" s="530"/>
      <c r="P600" s="530"/>
      <c r="Q600" s="530"/>
      <c r="R600" s="530"/>
      <c r="S600" s="530"/>
      <c r="T600" s="530"/>
      <c r="U600" s="530"/>
      <c r="V600" s="530"/>
      <c r="W600" s="530"/>
      <c r="X600" s="1316"/>
      <c r="Y600" s="1316"/>
      <c r="Z600" s="1316"/>
      <c r="AA600" s="1316"/>
      <c r="AB600" s="530"/>
      <c r="AC600" s="530"/>
      <c r="AD600" s="530"/>
      <c r="AE600" s="530"/>
      <c r="AF600" s="530"/>
      <c r="AG600" s="530"/>
      <c r="AH600" s="530"/>
      <c r="AI600" s="1316"/>
    </row>
    <row r="601" ht="24.0" customHeight="1">
      <c r="A601" s="676"/>
      <c r="B601" s="530"/>
      <c r="C601" s="530"/>
      <c r="D601" s="530"/>
      <c r="E601" s="530"/>
      <c r="F601" s="530"/>
      <c r="G601" s="530"/>
      <c r="H601" s="530"/>
      <c r="I601" s="530"/>
      <c r="J601" s="530"/>
      <c r="K601" s="530"/>
      <c r="L601" s="530"/>
      <c r="M601" s="530"/>
      <c r="N601" s="530"/>
      <c r="O601" s="530"/>
      <c r="P601" s="530"/>
      <c r="Q601" s="530"/>
      <c r="R601" s="530"/>
      <c r="S601" s="530"/>
      <c r="T601" s="530"/>
      <c r="U601" s="530"/>
      <c r="V601" s="530"/>
      <c r="W601" s="530"/>
      <c r="X601" s="1316"/>
      <c r="Y601" s="1316"/>
      <c r="Z601" s="1316"/>
      <c r="AA601" s="1316"/>
      <c r="AB601" s="530"/>
      <c r="AC601" s="530"/>
      <c r="AD601" s="530"/>
      <c r="AE601" s="530"/>
      <c r="AF601" s="530"/>
      <c r="AG601" s="530"/>
      <c r="AH601" s="530"/>
      <c r="AI601" s="1316"/>
    </row>
    <row r="602" ht="24.0" customHeight="1">
      <c r="A602" s="676"/>
      <c r="B602" s="530"/>
      <c r="C602" s="530"/>
      <c r="D602" s="530"/>
      <c r="E602" s="530"/>
      <c r="F602" s="530"/>
      <c r="G602" s="530"/>
      <c r="H602" s="530"/>
      <c r="I602" s="530"/>
      <c r="J602" s="530"/>
      <c r="K602" s="530"/>
      <c r="L602" s="530"/>
      <c r="M602" s="530"/>
      <c r="N602" s="530"/>
      <c r="O602" s="530"/>
      <c r="P602" s="530"/>
      <c r="Q602" s="530"/>
      <c r="R602" s="530"/>
      <c r="S602" s="530"/>
      <c r="T602" s="530"/>
      <c r="U602" s="530"/>
      <c r="V602" s="530"/>
      <c r="W602" s="530"/>
      <c r="X602" s="1316"/>
      <c r="Y602" s="1316"/>
      <c r="Z602" s="1316"/>
      <c r="AA602" s="1316"/>
      <c r="AB602" s="530"/>
      <c r="AC602" s="530"/>
      <c r="AD602" s="530"/>
      <c r="AE602" s="530"/>
      <c r="AF602" s="530"/>
      <c r="AG602" s="530"/>
      <c r="AH602" s="530"/>
      <c r="AI602" s="1316"/>
    </row>
    <row r="603" ht="24.0" customHeight="1">
      <c r="A603" s="676"/>
      <c r="B603" s="530"/>
      <c r="C603" s="530"/>
      <c r="D603" s="530"/>
      <c r="E603" s="530"/>
      <c r="F603" s="530"/>
      <c r="G603" s="530"/>
      <c r="H603" s="530"/>
      <c r="I603" s="530"/>
      <c r="J603" s="530"/>
      <c r="K603" s="530"/>
      <c r="L603" s="530"/>
      <c r="M603" s="530"/>
      <c r="N603" s="530"/>
      <c r="O603" s="530"/>
      <c r="P603" s="530"/>
      <c r="Q603" s="530"/>
      <c r="R603" s="530"/>
      <c r="S603" s="530"/>
      <c r="T603" s="530"/>
      <c r="U603" s="530"/>
      <c r="V603" s="530"/>
      <c r="W603" s="530"/>
      <c r="X603" s="1316"/>
      <c r="Y603" s="1316"/>
      <c r="Z603" s="1316"/>
      <c r="AA603" s="1316"/>
      <c r="AB603" s="530"/>
      <c r="AC603" s="530"/>
      <c r="AD603" s="530"/>
      <c r="AE603" s="530"/>
      <c r="AF603" s="530"/>
      <c r="AG603" s="530"/>
      <c r="AH603" s="530"/>
      <c r="AI603" s="1316"/>
    </row>
    <row r="604" ht="24.0" customHeight="1">
      <c r="A604" s="676"/>
      <c r="B604" s="530"/>
      <c r="C604" s="530"/>
      <c r="D604" s="530"/>
      <c r="E604" s="530"/>
      <c r="F604" s="530"/>
      <c r="G604" s="530"/>
      <c r="H604" s="530"/>
      <c r="I604" s="530"/>
      <c r="J604" s="530"/>
      <c r="K604" s="530"/>
      <c r="L604" s="530"/>
      <c r="M604" s="530"/>
      <c r="N604" s="530"/>
      <c r="O604" s="530"/>
      <c r="P604" s="530"/>
      <c r="Q604" s="530"/>
      <c r="R604" s="530"/>
      <c r="S604" s="530"/>
      <c r="T604" s="530"/>
      <c r="U604" s="530"/>
      <c r="V604" s="530"/>
      <c r="W604" s="530"/>
      <c r="X604" s="1316"/>
      <c r="Y604" s="1316"/>
      <c r="Z604" s="1316"/>
      <c r="AA604" s="1316"/>
      <c r="AB604" s="530"/>
      <c r="AC604" s="530"/>
      <c r="AD604" s="530"/>
      <c r="AE604" s="530"/>
      <c r="AF604" s="530"/>
      <c r="AG604" s="530"/>
      <c r="AH604" s="530"/>
      <c r="AI604" s="1316"/>
    </row>
    <row r="605" ht="24.0" customHeight="1">
      <c r="A605" s="676"/>
      <c r="B605" s="530"/>
      <c r="C605" s="530"/>
      <c r="D605" s="530"/>
      <c r="E605" s="530"/>
      <c r="F605" s="530"/>
      <c r="G605" s="530"/>
      <c r="H605" s="530"/>
      <c r="I605" s="530"/>
      <c r="J605" s="530"/>
      <c r="K605" s="530"/>
      <c r="L605" s="530"/>
      <c r="M605" s="530"/>
      <c r="N605" s="530"/>
      <c r="O605" s="530"/>
      <c r="P605" s="530"/>
      <c r="Q605" s="530"/>
      <c r="R605" s="530"/>
      <c r="S605" s="530"/>
      <c r="T605" s="530"/>
      <c r="U605" s="530"/>
      <c r="V605" s="530"/>
      <c r="W605" s="530"/>
      <c r="X605" s="1316"/>
      <c r="Y605" s="1316"/>
      <c r="Z605" s="1316"/>
      <c r="AA605" s="1316"/>
      <c r="AB605" s="530"/>
      <c r="AC605" s="530"/>
      <c r="AD605" s="530"/>
      <c r="AE605" s="530"/>
      <c r="AF605" s="530"/>
      <c r="AG605" s="530"/>
      <c r="AH605" s="530"/>
      <c r="AI605" s="1316"/>
    </row>
    <row r="606" ht="24.0" customHeight="1">
      <c r="A606" s="676"/>
      <c r="B606" s="530"/>
      <c r="C606" s="530"/>
      <c r="D606" s="530"/>
      <c r="E606" s="530"/>
      <c r="F606" s="530"/>
      <c r="G606" s="530"/>
      <c r="H606" s="530"/>
      <c r="I606" s="530"/>
      <c r="J606" s="530"/>
      <c r="K606" s="530"/>
      <c r="L606" s="530"/>
      <c r="M606" s="530"/>
      <c r="N606" s="530"/>
      <c r="O606" s="530"/>
      <c r="P606" s="530"/>
      <c r="Q606" s="530"/>
      <c r="R606" s="530"/>
      <c r="S606" s="530"/>
      <c r="T606" s="530"/>
      <c r="U606" s="530"/>
      <c r="V606" s="530"/>
      <c r="W606" s="530"/>
      <c r="X606" s="1316"/>
      <c r="Y606" s="1316"/>
      <c r="Z606" s="1316"/>
      <c r="AA606" s="1316"/>
      <c r="AB606" s="530"/>
      <c r="AC606" s="530"/>
      <c r="AD606" s="530"/>
      <c r="AE606" s="530"/>
      <c r="AF606" s="530"/>
      <c r="AG606" s="530"/>
      <c r="AH606" s="530"/>
      <c r="AI606" s="1316"/>
    </row>
    <row r="607" ht="24.0" customHeight="1">
      <c r="A607" s="676"/>
      <c r="B607" s="530"/>
      <c r="C607" s="530"/>
      <c r="D607" s="530"/>
      <c r="E607" s="530"/>
      <c r="F607" s="530"/>
      <c r="G607" s="530"/>
      <c r="H607" s="530"/>
      <c r="I607" s="530"/>
      <c r="J607" s="530"/>
      <c r="K607" s="530"/>
      <c r="L607" s="530"/>
      <c r="M607" s="530"/>
      <c r="N607" s="530"/>
      <c r="O607" s="530"/>
      <c r="P607" s="530"/>
      <c r="Q607" s="530"/>
      <c r="R607" s="530"/>
      <c r="S607" s="530"/>
      <c r="T607" s="530"/>
      <c r="U607" s="530"/>
      <c r="V607" s="530"/>
      <c r="W607" s="530"/>
      <c r="X607" s="1316"/>
      <c r="Y607" s="1316"/>
      <c r="Z607" s="1316"/>
      <c r="AA607" s="1316"/>
      <c r="AB607" s="530"/>
      <c r="AC607" s="530"/>
      <c r="AD607" s="530"/>
      <c r="AE607" s="530"/>
      <c r="AF607" s="530"/>
      <c r="AG607" s="530"/>
      <c r="AH607" s="530"/>
      <c r="AI607" s="1316"/>
    </row>
    <row r="608" ht="24.0" customHeight="1">
      <c r="A608" s="676"/>
      <c r="B608" s="530"/>
      <c r="C608" s="530"/>
      <c r="D608" s="530"/>
      <c r="E608" s="530"/>
      <c r="F608" s="530"/>
      <c r="G608" s="530"/>
      <c r="H608" s="530"/>
      <c r="I608" s="530"/>
      <c r="J608" s="530"/>
      <c r="K608" s="530"/>
      <c r="L608" s="530"/>
      <c r="M608" s="530"/>
      <c r="N608" s="530"/>
      <c r="O608" s="530"/>
      <c r="P608" s="530"/>
      <c r="Q608" s="530"/>
      <c r="R608" s="530"/>
      <c r="S608" s="530"/>
      <c r="T608" s="530"/>
      <c r="U608" s="530"/>
      <c r="V608" s="530"/>
      <c r="W608" s="530"/>
      <c r="X608" s="1316"/>
      <c r="Y608" s="1316"/>
      <c r="Z608" s="1316"/>
      <c r="AA608" s="1316"/>
      <c r="AB608" s="530"/>
      <c r="AC608" s="530"/>
      <c r="AD608" s="530"/>
      <c r="AE608" s="530"/>
      <c r="AF608" s="530"/>
      <c r="AG608" s="530"/>
      <c r="AH608" s="530"/>
      <c r="AI608" s="1316"/>
    </row>
    <row r="609" ht="24.0" customHeight="1">
      <c r="A609" s="676"/>
      <c r="B609" s="530"/>
      <c r="C609" s="530"/>
      <c r="D609" s="530"/>
      <c r="E609" s="530"/>
      <c r="F609" s="530"/>
      <c r="G609" s="530"/>
      <c r="H609" s="530"/>
      <c r="I609" s="530"/>
      <c r="J609" s="530"/>
      <c r="K609" s="530"/>
      <c r="L609" s="530"/>
      <c r="M609" s="530"/>
      <c r="N609" s="530"/>
      <c r="O609" s="530"/>
      <c r="P609" s="530"/>
      <c r="Q609" s="530"/>
      <c r="R609" s="530"/>
      <c r="S609" s="530"/>
      <c r="T609" s="530"/>
      <c r="U609" s="530"/>
      <c r="V609" s="530"/>
      <c r="W609" s="530"/>
      <c r="X609" s="1316"/>
      <c r="Y609" s="1316"/>
      <c r="Z609" s="1316"/>
      <c r="AA609" s="1316"/>
      <c r="AB609" s="530"/>
      <c r="AC609" s="530"/>
      <c r="AD609" s="530"/>
      <c r="AE609" s="530"/>
      <c r="AF609" s="530"/>
      <c r="AG609" s="530"/>
      <c r="AH609" s="530"/>
      <c r="AI609" s="1316"/>
    </row>
    <row r="610" ht="24.0" customHeight="1">
      <c r="A610" s="676"/>
      <c r="B610" s="530"/>
      <c r="C610" s="530"/>
      <c r="D610" s="530"/>
      <c r="E610" s="530"/>
      <c r="F610" s="530"/>
      <c r="G610" s="530"/>
      <c r="H610" s="530"/>
      <c r="I610" s="530"/>
      <c r="J610" s="530"/>
      <c r="K610" s="530"/>
      <c r="L610" s="530"/>
      <c r="M610" s="530"/>
      <c r="N610" s="530"/>
      <c r="O610" s="530"/>
      <c r="P610" s="530"/>
      <c r="Q610" s="530"/>
      <c r="R610" s="530"/>
      <c r="S610" s="530"/>
      <c r="T610" s="530"/>
      <c r="U610" s="530"/>
      <c r="V610" s="530"/>
      <c r="W610" s="530"/>
      <c r="X610" s="1316"/>
      <c r="Y610" s="1316"/>
      <c r="Z610" s="1316"/>
      <c r="AA610" s="1316"/>
      <c r="AB610" s="530"/>
      <c r="AC610" s="530"/>
      <c r="AD610" s="530"/>
      <c r="AE610" s="530"/>
      <c r="AF610" s="530"/>
      <c r="AG610" s="530"/>
      <c r="AH610" s="530"/>
      <c r="AI610" s="1316"/>
    </row>
    <row r="611" ht="24.0" customHeight="1">
      <c r="A611" s="676"/>
      <c r="B611" s="530"/>
      <c r="C611" s="530"/>
      <c r="D611" s="530"/>
      <c r="E611" s="530"/>
      <c r="F611" s="530"/>
      <c r="G611" s="530"/>
      <c r="H611" s="530"/>
      <c r="I611" s="530"/>
      <c r="J611" s="530"/>
      <c r="K611" s="530"/>
      <c r="L611" s="530"/>
      <c r="M611" s="530"/>
      <c r="N611" s="530"/>
      <c r="O611" s="530"/>
      <c r="P611" s="530"/>
      <c r="Q611" s="530"/>
      <c r="R611" s="530"/>
      <c r="S611" s="530"/>
      <c r="T611" s="530"/>
      <c r="U611" s="530"/>
      <c r="V611" s="530"/>
      <c r="W611" s="530"/>
      <c r="X611" s="1316"/>
      <c r="Y611" s="1316"/>
      <c r="Z611" s="1316"/>
      <c r="AA611" s="1316"/>
      <c r="AB611" s="530"/>
      <c r="AC611" s="530"/>
      <c r="AD611" s="530"/>
      <c r="AE611" s="530"/>
      <c r="AF611" s="530"/>
      <c r="AG611" s="530"/>
      <c r="AH611" s="530"/>
      <c r="AI611" s="1316"/>
    </row>
    <row r="612" ht="24.0" customHeight="1">
      <c r="A612" s="676"/>
      <c r="B612" s="530"/>
      <c r="C612" s="530"/>
      <c r="D612" s="530"/>
      <c r="E612" s="530"/>
      <c r="F612" s="530"/>
      <c r="G612" s="530"/>
      <c r="H612" s="530"/>
      <c r="I612" s="530"/>
      <c r="J612" s="530"/>
      <c r="K612" s="530"/>
      <c r="L612" s="530"/>
      <c r="M612" s="530"/>
      <c r="N612" s="530"/>
      <c r="O612" s="530"/>
      <c r="P612" s="530"/>
      <c r="Q612" s="530"/>
      <c r="R612" s="530"/>
      <c r="S612" s="530"/>
      <c r="T612" s="530"/>
      <c r="U612" s="530"/>
      <c r="V612" s="530"/>
      <c r="W612" s="530"/>
      <c r="X612" s="1316"/>
      <c r="Y612" s="1316"/>
      <c r="Z612" s="1316"/>
      <c r="AA612" s="1316"/>
      <c r="AB612" s="530"/>
      <c r="AC612" s="530"/>
      <c r="AD612" s="530"/>
      <c r="AE612" s="530"/>
      <c r="AF612" s="530"/>
      <c r="AG612" s="530"/>
      <c r="AH612" s="530"/>
      <c r="AI612" s="1316"/>
    </row>
    <row r="613" ht="24.0" customHeight="1">
      <c r="A613" s="676"/>
      <c r="B613" s="530"/>
      <c r="C613" s="530"/>
      <c r="D613" s="530"/>
      <c r="E613" s="530"/>
      <c r="F613" s="530"/>
      <c r="G613" s="530"/>
      <c r="H613" s="530"/>
      <c r="I613" s="530"/>
      <c r="J613" s="530"/>
      <c r="K613" s="530"/>
      <c r="L613" s="530"/>
      <c r="M613" s="530"/>
      <c r="N613" s="530"/>
      <c r="O613" s="530"/>
      <c r="P613" s="530"/>
      <c r="Q613" s="530"/>
      <c r="R613" s="530"/>
      <c r="S613" s="530"/>
      <c r="T613" s="530"/>
      <c r="U613" s="530"/>
      <c r="V613" s="530"/>
      <c r="W613" s="530"/>
      <c r="X613" s="1316"/>
      <c r="Y613" s="1316"/>
      <c r="Z613" s="1316"/>
      <c r="AA613" s="1316"/>
      <c r="AB613" s="530"/>
      <c r="AC613" s="530"/>
      <c r="AD613" s="530"/>
      <c r="AE613" s="530"/>
      <c r="AF613" s="530"/>
      <c r="AG613" s="530"/>
      <c r="AH613" s="530"/>
      <c r="AI613" s="1316"/>
    </row>
    <row r="614" ht="24.0" customHeight="1">
      <c r="A614" s="676"/>
      <c r="B614" s="530"/>
      <c r="C614" s="530"/>
      <c r="D614" s="530"/>
      <c r="E614" s="530"/>
      <c r="F614" s="530"/>
      <c r="G614" s="530"/>
      <c r="H614" s="530"/>
      <c r="I614" s="530"/>
      <c r="J614" s="530"/>
      <c r="K614" s="530"/>
      <c r="L614" s="530"/>
      <c r="M614" s="530"/>
      <c r="N614" s="530"/>
      <c r="O614" s="530"/>
      <c r="P614" s="530"/>
      <c r="Q614" s="530"/>
      <c r="R614" s="530"/>
      <c r="S614" s="530"/>
      <c r="T614" s="530"/>
      <c r="U614" s="530"/>
      <c r="V614" s="530"/>
      <c r="W614" s="530"/>
      <c r="X614" s="1316"/>
      <c r="Y614" s="1316"/>
      <c r="Z614" s="1316"/>
      <c r="AA614" s="1316"/>
      <c r="AB614" s="530"/>
      <c r="AC614" s="530"/>
      <c r="AD614" s="530"/>
      <c r="AE614" s="530"/>
      <c r="AF614" s="530"/>
      <c r="AG614" s="530"/>
      <c r="AH614" s="530"/>
      <c r="AI614" s="1316"/>
    </row>
    <row r="615" ht="24.0" customHeight="1">
      <c r="A615" s="676"/>
      <c r="B615" s="530"/>
      <c r="C615" s="530"/>
      <c r="D615" s="530"/>
      <c r="E615" s="530"/>
      <c r="F615" s="530"/>
      <c r="G615" s="530"/>
      <c r="H615" s="530"/>
      <c r="I615" s="530"/>
      <c r="J615" s="530"/>
      <c r="K615" s="530"/>
      <c r="L615" s="530"/>
      <c r="M615" s="530"/>
      <c r="N615" s="530"/>
      <c r="O615" s="530"/>
      <c r="P615" s="530"/>
      <c r="Q615" s="530"/>
      <c r="R615" s="530"/>
      <c r="S615" s="530"/>
      <c r="T615" s="530"/>
      <c r="U615" s="530"/>
      <c r="V615" s="530"/>
      <c r="W615" s="530"/>
      <c r="X615" s="1316"/>
      <c r="Y615" s="1316"/>
      <c r="Z615" s="1316"/>
      <c r="AA615" s="1316"/>
      <c r="AB615" s="530"/>
      <c r="AC615" s="530"/>
      <c r="AD615" s="530"/>
      <c r="AE615" s="530"/>
      <c r="AF615" s="530"/>
      <c r="AG615" s="530"/>
      <c r="AH615" s="530"/>
      <c r="AI615" s="1316"/>
    </row>
    <row r="616" ht="24.0" customHeight="1">
      <c r="A616" s="676"/>
      <c r="B616" s="530"/>
      <c r="C616" s="530"/>
      <c r="D616" s="530"/>
      <c r="E616" s="530"/>
      <c r="F616" s="530"/>
      <c r="G616" s="530"/>
      <c r="H616" s="530"/>
      <c r="I616" s="530"/>
      <c r="J616" s="530"/>
      <c r="K616" s="530"/>
      <c r="L616" s="530"/>
      <c r="M616" s="530"/>
      <c r="N616" s="530"/>
      <c r="O616" s="530"/>
      <c r="P616" s="530"/>
      <c r="Q616" s="530"/>
      <c r="R616" s="530"/>
      <c r="S616" s="530"/>
      <c r="T616" s="530"/>
      <c r="U616" s="530"/>
      <c r="V616" s="530"/>
      <c r="W616" s="530"/>
      <c r="X616" s="1316"/>
      <c r="Y616" s="1316"/>
      <c r="Z616" s="1316"/>
      <c r="AA616" s="1316"/>
      <c r="AB616" s="530"/>
      <c r="AC616" s="530"/>
      <c r="AD616" s="530"/>
      <c r="AE616" s="530"/>
      <c r="AF616" s="530"/>
      <c r="AG616" s="530"/>
      <c r="AH616" s="530"/>
      <c r="AI616" s="1316"/>
    </row>
    <row r="617" ht="24.0" customHeight="1">
      <c r="A617" s="676"/>
      <c r="B617" s="530"/>
      <c r="C617" s="530"/>
      <c r="D617" s="530"/>
      <c r="E617" s="530"/>
      <c r="F617" s="530"/>
      <c r="G617" s="530"/>
      <c r="H617" s="530"/>
      <c r="I617" s="530"/>
      <c r="J617" s="530"/>
      <c r="K617" s="530"/>
      <c r="L617" s="530"/>
      <c r="M617" s="530"/>
      <c r="N617" s="530"/>
      <c r="O617" s="530"/>
      <c r="P617" s="530"/>
      <c r="Q617" s="530"/>
      <c r="R617" s="530"/>
      <c r="S617" s="530"/>
      <c r="T617" s="530"/>
      <c r="U617" s="530"/>
      <c r="V617" s="530"/>
      <c r="W617" s="530"/>
      <c r="X617" s="1316"/>
      <c r="Y617" s="1316"/>
      <c r="Z617" s="1316"/>
      <c r="AA617" s="1316"/>
      <c r="AB617" s="530"/>
      <c r="AC617" s="530"/>
      <c r="AD617" s="530"/>
      <c r="AE617" s="530"/>
      <c r="AF617" s="530"/>
      <c r="AG617" s="530"/>
      <c r="AH617" s="530"/>
      <c r="AI617" s="1316"/>
    </row>
    <row r="618" ht="24.0" customHeight="1">
      <c r="A618" s="676"/>
      <c r="B618" s="530"/>
      <c r="C618" s="530"/>
      <c r="D618" s="530"/>
      <c r="E618" s="530"/>
      <c r="F618" s="530"/>
      <c r="G618" s="530"/>
      <c r="H618" s="530"/>
      <c r="I618" s="530"/>
      <c r="J618" s="530"/>
      <c r="K618" s="530"/>
      <c r="L618" s="530"/>
      <c r="M618" s="530"/>
      <c r="N618" s="530"/>
      <c r="O618" s="530"/>
      <c r="P618" s="530"/>
      <c r="Q618" s="530"/>
      <c r="R618" s="530"/>
      <c r="S618" s="530"/>
      <c r="T618" s="530"/>
      <c r="U618" s="530"/>
      <c r="V618" s="530"/>
      <c r="W618" s="530"/>
      <c r="X618" s="1316"/>
      <c r="Y618" s="1316"/>
      <c r="Z618" s="1316"/>
      <c r="AA618" s="1316"/>
      <c r="AB618" s="530"/>
      <c r="AC618" s="530"/>
      <c r="AD618" s="530"/>
      <c r="AE618" s="530"/>
      <c r="AF618" s="530"/>
      <c r="AG618" s="530"/>
      <c r="AH618" s="530"/>
      <c r="AI618" s="1316"/>
    </row>
    <row r="619" ht="24.0" customHeight="1">
      <c r="A619" s="676"/>
      <c r="B619" s="530"/>
      <c r="C619" s="530"/>
      <c r="D619" s="530"/>
      <c r="E619" s="530"/>
      <c r="F619" s="530"/>
      <c r="G619" s="530"/>
      <c r="H619" s="530"/>
      <c r="I619" s="530"/>
      <c r="J619" s="530"/>
      <c r="K619" s="530"/>
      <c r="L619" s="530"/>
      <c r="M619" s="530"/>
      <c r="N619" s="530"/>
      <c r="O619" s="530"/>
      <c r="P619" s="530"/>
      <c r="Q619" s="530"/>
      <c r="R619" s="530"/>
      <c r="S619" s="530"/>
      <c r="T619" s="530"/>
      <c r="U619" s="530"/>
      <c r="V619" s="530"/>
      <c r="W619" s="530"/>
      <c r="X619" s="1316"/>
      <c r="Y619" s="1316"/>
      <c r="Z619" s="1316"/>
      <c r="AA619" s="1316"/>
      <c r="AB619" s="530"/>
      <c r="AC619" s="530"/>
      <c r="AD619" s="530"/>
      <c r="AE619" s="530"/>
      <c r="AF619" s="530"/>
      <c r="AG619" s="530"/>
      <c r="AH619" s="530"/>
      <c r="AI619" s="1316"/>
    </row>
    <row r="620" ht="24.0" customHeight="1">
      <c r="A620" s="676"/>
      <c r="B620" s="530"/>
      <c r="C620" s="530"/>
      <c r="D620" s="530"/>
      <c r="E620" s="530"/>
      <c r="F620" s="530"/>
      <c r="G620" s="530"/>
      <c r="H620" s="530"/>
      <c r="I620" s="530"/>
      <c r="J620" s="530"/>
      <c r="K620" s="530"/>
      <c r="L620" s="530"/>
      <c r="M620" s="530"/>
      <c r="N620" s="530"/>
      <c r="O620" s="530"/>
      <c r="P620" s="530"/>
      <c r="Q620" s="530"/>
      <c r="R620" s="530"/>
      <c r="S620" s="530"/>
      <c r="T620" s="530"/>
      <c r="U620" s="530"/>
      <c r="V620" s="530"/>
      <c r="W620" s="530"/>
      <c r="X620" s="1316"/>
      <c r="Y620" s="1316"/>
      <c r="Z620" s="1316"/>
      <c r="AA620" s="1316"/>
      <c r="AB620" s="530"/>
      <c r="AC620" s="530"/>
      <c r="AD620" s="530"/>
      <c r="AE620" s="530"/>
      <c r="AF620" s="530"/>
      <c r="AG620" s="530"/>
      <c r="AH620" s="530"/>
      <c r="AI620" s="1316"/>
    </row>
    <row r="621" ht="24.0" customHeight="1">
      <c r="A621" s="676"/>
      <c r="B621" s="530"/>
      <c r="C621" s="530"/>
      <c r="D621" s="530"/>
      <c r="E621" s="530"/>
      <c r="F621" s="530"/>
      <c r="G621" s="530"/>
      <c r="H621" s="530"/>
      <c r="I621" s="530"/>
      <c r="J621" s="530"/>
      <c r="K621" s="530"/>
      <c r="L621" s="530"/>
      <c r="M621" s="530"/>
      <c r="N621" s="530"/>
      <c r="O621" s="530"/>
      <c r="P621" s="530"/>
      <c r="Q621" s="530"/>
      <c r="R621" s="530"/>
      <c r="S621" s="530"/>
      <c r="T621" s="530"/>
      <c r="U621" s="530"/>
      <c r="V621" s="530"/>
      <c r="W621" s="530"/>
      <c r="X621" s="1316"/>
      <c r="Y621" s="1316"/>
      <c r="Z621" s="1316"/>
      <c r="AA621" s="1316"/>
      <c r="AB621" s="530"/>
      <c r="AC621" s="530"/>
      <c r="AD621" s="530"/>
      <c r="AE621" s="530"/>
      <c r="AF621" s="530"/>
      <c r="AG621" s="530"/>
      <c r="AH621" s="530"/>
      <c r="AI621" s="1316"/>
    </row>
    <row r="622" ht="24.0" customHeight="1">
      <c r="A622" s="676"/>
      <c r="B622" s="530"/>
      <c r="C622" s="530"/>
      <c r="D622" s="530"/>
      <c r="E622" s="530"/>
      <c r="F622" s="530"/>
      <c r="G622" s="530"/>
      <c r="H622" s="530"/>
      <c r="I622" s="530"/>
      <c r="J622" s="530"/>
      <c r="K622" s="530"/>
      <c r="L622" s="530"/>
      <c r="M622" s="530"/>
      <c r="N622" s="530"/>
      <c r="O622" s="530"/>
      <c r="P622" s="530"/>
      <c r="Q622" s="530"/>
      <c r="R622" s="530"/>
      <c r="S622" s="530"/>
      <c r="T622" s="530"/>
      <c r="U622" s="530"/>
      <c r="V622" s="530"/>
      <c r="W622" s="530"/>
      <c r="X622" s="1316"/>
      <c r="Y622" s="1316"/>
      <c r="Z622" s="1316"/>
      <c r="AA622" s="1316"/>
      <c r="AB622" s="530"/>
      <c r="AC622" s="530"/>
      <c r="AD622" s="530"/>
      <c r="AE622" s="530"/>
      <c r="AF622" s="530"/>
      <c r="AG622" s="530"/>
      <c r="AH622" s="530"/>
      <c r="AI622" s="1316"/>
    </row>
    <row r="623" ht="24.0" customHeight="1">
      <c r="A623" s="676"/>
      <c r="B623" s="530"/>
      <c r="C623" s="530"/>
      <c r="D623" s="530"/>
      <c r="E623" s="530"/>
      <c r="F623" s="530"/>
      <c r="G623" s="530"/>
      <c r="H623" s="530"/>
      <c r="I623" s="530"/>
      <c r="J623" s="530"/>
      <c r="K623" s="530"/>
      <c r="L623" s="530"/>
      <c r="M623" s="530"/>
      <c r="N623" s="530"/>
      <c r="O623" s="530"/>
      <c r="P623" s="530"/>
      <c r="Q623" s="530"/>
      <c r="R623" s="530"/>
      <c r="S623" s="530"/>
      <c r="T623" s="530"/>
      <c r="U623" s="530"/>
      <c r="V623" s="530"/>
      <c r="W623" s="530"/>
      <c r="X623" s="1316"/>
      <c r="Y623" s="1316"/>
      <c r="Z623" s="1316"/>
      <c r="AA623" s="1316"/>
      <c r="AB623" s="530"/>
      <c r="AC623" s="530"/>
      <c r="AD623" s="530"/>
      <c r="AE623" s="530"/>
      <c r="AF623" s="530"/>
      <c r="AG623" s="530"/>
      <c r="AH623" s="530"/>
      <c r="AI623" s="1316"/>
    </row>
    <row r="624" ht="24.0" customHeight="1">
      <c r="A624" s="676"/>
      <c r="B624" s="530"/>
      <c r="C624" s="530"/>
      <c r="D624" s="530"/>
      <c r="E624" s="530"/>
      <c r="F624" s="530"/>
      <c r="G624" s="530"/>
      <c r="H624" s="530"/>
      <c r="I624" s="530"/>
      <c r="J624" s="530"/>
      <c r="K624" s="530"/>
      <c r="L624" s="530"/>
      <c r="M624" s="530"/>
      <c r="N624" s="530"/>
      <c r="O624" s="530"/>
      <c r="P624" s="530"/>
      <c r="Q624" s="530"/>
      <c r="R624" s="530"/>
      <c r="S624" s="530"/>
      <c r="T624" s="530"/>
      <c r="U624" s="530"/>
      <c r="V624" s="530"/>
      <c r="W624" s="530"/>
      <c r="X624" s="1316"/>
      <c r="Y624" s="1316"/>
      <c r="Z624" s="1316"/>
      <c r="AA624" s="1316"/>
      <c r="AB624" s="530"/>
      <c r="AC624" s="530"/>
      <c r="AD624" s="530"/>
      <c r="AE624" s="530"/>
      <c r="AF624" s="530"/>
      <c r="AG624" s="530"/>
      <c r="AH624" s="530"/>
      <c r="AI624" s="1316"/>
    </row>
    <row r="625" ht="24.0" customHeight="1">
      <c r="A625" s="676"/>
      <c r="B625" s="530"/>
      <c r="C625" s="530"/>
      <c r="D625" s="530"/>
      <c r="E625" s="530"/>
      <c r="F625" s="530"/>
      <c r="G625" s="530"/>
      <c r="H625" s="530"/>
      <c r="I625" s="530"/>
      <c r="J625" s="530"/>
      <c r="K625" s="530"/>
      <c r="L625" s="530"/>
      <c r="M625" s="530"/>
      <c r="N625" s="530"/>
      <c r="O625" s="530"/>
      <c r="P625" s="530"/>
      <c r="Q625" s="530"/>
      <c r="R625" s="530"/>
      <c r="S625" s="530"/>
      <c r="T625" s="530"/>
      <c r="U625" s="530"/>
      <c r="V625" s="530"/>
      <c r="W625" s="530"/>
      <c r="X625" s="1316"/>
      <c r="Y625" s="1316"/>
      <c r="Z625" s="1316"/>
      <c r="AA625" s="1316"/>
      <c r="AB625" s="530"/>
      <c r="AC625" s="530"/>
      <c r="AD625" s="530"/>
      <c r="AE625" s="530"/>
      <c r="AF625" s="530"/>
      <c r="AG625" s="530"/>
      <c r="AH625" s="530"/>
      <c r="AI625" s="1316"/>
    </row>
    <row r="626" ht="24.0" customHeight="1">
      <c r="A626" s="676"/>
      <c r="B626" s="530"/>
      <c r="C626" s="530"/>
      <c r="D626" s="530"/>
      <c r="E626" s="530"/>
      <c r="F626" s="530"/>
      <c r="G626" s="530"/>
      <c r="H626" s="530"/>
      <c r="I626" s="530"/>
      <c r="J626" s="530"/>
      <c r="K626" s="530"/>
      <c r="L626" s="530"/>
      <c r="M626" s="530"/>
      <c r="N626" s="530"/>
      <c r="O626" s="530"/>
      <c r="P626" s="530"/>
      <c r="Q626" s="530"/>
      <c r="R626" s="530"/>
      <c r="S626" s="530"/>
      <c r="T626" s="530"/>
      <c r="U626" s="530"/>
      <c r="V626" s="530"/>
      <c r="W626" s="530"/>
      <c r="X626" s="1316"/>
      <c r="Y626" s="1316"/>
      <c r="Z626" s="1316"/>
      <c r="AA626" s="1316"/>
      <c r="AB626" s="530"/>
      <c r="AC626" s="530"/>
      <c r="AD626" s="530"/>
      <c r="AE626" s="530"/>
      <c r="AF626" s="530"/>
      <c r="AG626" s="530"/>
      <c r="AH626" s="530"/>
      <c r="AI626" s="1316"/>
    </row>
    <row r="627" ht="24.0" customHeight="1">
      <c r="A627" s="676"/>
      <c r="B627" s="530"/>
      <c r="C627" s="530"/>
      <c r="D627" s="530"/>
      <c r="E627" s="530"/>
      <c r="F627" s="530"/>
      <c r="G627" s="530"/>
      <c r="H627" s="530"/>
      <c r="I627" s="530"/>
      <c r="J627" s="530"/>
      <c r="K627" s="530"/>
      <c r="L627" s="530"/>
      <c r="M627" s="530"/>
      <c r="N627" s="530"/>
      <c r="O627" s="530"/>
      <c r="P627" s="530"/>
      <c r="Q627" s="530"/>
      <c r="R627" s="530"/>
      <c r="S627" s="530"/>
      <c r="T627" s="530"/>
      <c r="U627" s="530"/>
      <c r="V627" s="530"/>
      <c r="W627" s="530"/>
      <c r="X627" s="1316"/>
      <c r="Y627" s="1316"/>
      <c r="Z627" s="1316"/>
      <c r="AA627" s="1316"/>
      <c r="AB627" s="530"/>
      <c r="AC627" s="530"/>
      <c r="AD627" s="530"/>
      <c r="AE627" s="530"/>
      <c r="AF627" s="530"/>
      <c r="AG627" s="530"/>
      <c r="AH627" s="530"/>
      <c r="AI627" s="1316"/>
    </row>
    <row r="628" ht="24.0" customHeight="1">
      <c r="A628" s="676"/>
      <c r="B628" s="530"/>
      <c r="C628" s="530"/>
      <c r="D628" s="530"/>
      <c r="E628" s="530"/>
      <c r="F628" s="530"/>
      <c r="G628" s="530"/>
      <c r="H628" s="530"/>
      <c r="I628" s="530"/>
      <c r="J628" s="530"/>
      <c r="K628" s="530"/>
      <c r="L628" s="530"/>
      <c r="M628" s="530"/>
      <c r="N628" s="530"/>
      <c r="O628" s="530"/>
      <c r="P628" s="530"/>
      <c r="Q628" s="530"/>
      <c r="R628" s="530"/>
      <c r="S628" s="530"/>
      <c r="T628" s="530"/>
      <c r="U628" s="530"/>
      <c r="V628" s="530"/>
      <c r="W628" s="530"/>
      <c r="X628" s="1316"/>
      <c r="Y628" s="1316"/>
      <c r="Z628" s="1316"/>
      <c r="AA628" s="1316"/>
      <c r="AB628" s="530"/>
      <c r="AC628" s="530"/>
      <c r="AD628" s="530"/>
      <c r="AE628" s="530"/>
      <c r="AF628" s="530"/>
      <c r="AG628" s="530"/>
      <c r="AH628" s="530"/>
      <c r="AI628" s="1316"/>
    </row>
    <row r="629" ht="24.0" customHeight="1">
      <c r="A629" s="676"/>
      <c r="B629" s="530"/>
      <c r="C629" s="530"/>
      <c r="D629" s="530"/>
      <c r="E629" s="530"/>
      <c r="F629" s="530"/>
      <c r="G629" s="530"/>
      <c r="H629" s="530"/>
      <c r="I629" s="530"/>
      <c r="J629" s="530"/>
      <c r="K629" s="530"/>
      <c r="L629" s="530"/>
      <c r="M629" s="530"/>
      <c r="N629" s="530"/>
      <c r="O629" s="530"/>
      <c r="P629" s="530"/>
      <c r="Q629" s="530"/>
      <c r="R629" s="530"/>
      <c r="S629" s="530"/>
      <c r="T629" s="530"/>
      <c r="U629" s="530"/>
      <c r="V629" s="530"/>
      <c r="W629" s="530"/>
      <c r="X629" s="1316"/>
      <c r="Y629" s="1316"/>
      <c r="Z629" s="1316"/>
      <c r="AA629" s="1316"/>
      <c r="AB629" s="530"/>
      <c r="AC629" s="530"/>
      <c r="AD629" s="530"/>
      <c r="AE629" s="530"/>
      <c r="AF629" s="530"/>
      <c r="AG629" s="530"/>
      <c r="AH629" s="530"/>
      <c r="AI629" s="1316"/>
    </row>
    <row r="630" ht="24.0" customHeight="1">
      <c r="A630" s="676"/>
      <c r="B630" s="530"/>
      <c r="C630" s="530"/>
      <c r="D630" s="530"/>
      <c r="E630" s="530"/>
      <c r="F630" s="530"/>
      <c r="G630" s="530"/>
      <c r="H630" s="530"/>
      <c r="I630" s="530"/>
      <c r="J630" s="530"/>
      <c r="K630" s="530"/>
      <c r="L630" s="530"/>
      <c r="M630" s="530"/>
      <c r="N630" s="530"/>
      <c r="O630" s="530"/>
      <c r="P630" s="530"/>
      <c r="Q630" s="530"/>
      <c r="R630" s="530"/>
      <c r="S630" s="530"/>
      <c r="T630" s="530"/>
      <c r="U630" s="530"/>
      <c r="V630" s="530"/>
      <c r="W630" s="530"/>
      <c r="X630" s="1316"/>
      <c r="Y630" s="1316"/>
      <c r="Z630" s="1316"/>
      <c r="AA630" s="1316"/>
      <c r="AB630" s="530"/>
      <c r="AC630" s="530"/>
      <c r="AD630" s="530"/>
      <c r="AE630" s="530"/>
      <c r="AF630" s="530"/>
      <c r="AG630" s="530"/>
      <c r="AH630" s="530"/>
      <c r="AI630" s="1316"/>
    </row>
    <row r="631" ht="24.0" customHeight="1">
      <c r="A631" s="676"/>
      <c r="B631" s="530"/>
      <c r="C631" s="530"/>
      <c r="D631" s="530"/>
      <c r="E631" s="530"/>
      <c r="F631" s="530"/>
      <c r="G631" s="530"/>
      <c r="H631" s="530"/>
      <c r="I631" s="530"/>
      <c r="J631" s="530"/>
      <c r="K631" s="530"/>
      <c r="L631" s="530"/>
      <c r="M631" s="530"/>
      <c r="N631" s="530"/>
      <c r="O631" s="530"/>
      <c r="P631" s="530"/>
      <c r="Q631" s="530"/>
      <c r="R631" s="530"/>
      <c r="S631" s="530"/>
      <c r="T631" s="530"/>
      <c r="U631" s="530"/>
      <c r="V631" s="530"/>
      <c r="W631" s="530"/>
      <c r="X631" s="1316"/>
      <c r="Y631" s="1316"/>
      <c r="Z631" s="1316"/>
      <c r="AA631" s="1316"/>
      <c r="AB631" s="530"/>
      <c r="AC631" s="530"/>
      <c r="AD631" s="530"/>
      <c r="AE631" s="530"/>
      <c r="AF631" s="530"/>
      <c r="AG631" s="530"/>
      <c r="AH631" s="530"/>
      <c r="AI631" s="1316"/>
    </row>
    <row r="632" ht="24.0" customHeight="1">
      <c r="A632" s="676"/>
      <c r="B632" s="530"/>
      <c r="C632" s="530"/>
      <c r="D632" s="530"/>
      <c r="E632" s="530"/>
      <c r="F632" s="530"/>
      <c r="G632" s="530"/>
      <c r="H632" s="530"/>
      <c r="I632" s="530"/>
      <c r="J632" s="530"/>
      <c r="K632" s="530"/>
      <c r="L632" s="530"/>
      <c r="M632" s="530"/>
      <c r="N632" s="530"/>
      <c r="O632" s="530"/>
      <c r="P632" s="530"/>
      <c r="Q632" s="530"/>
      <c r="R632" s="530"/>
      <c r="S632" s="530"/>
      <c r="T632" s="530"/>
      <c r="U632" s="530"/>
      <c r="V632" s="530"/>
      <c r="W632" s="530"/>
      <c r="X632" s="1316"/>
      <c r="Y632" s="1316"/>
      <c r="Z632" s="1316"/>
      <c r="AA632" s="1316"/>
      <c r="AB632" s="530"/>
      <c r="AC632" s="530"/>
      <c r="AD632" s="530"/>
      <c r="AE632" s="530"/>
      <c r="AF632" s="530"/>
      <c r="AG632" s="530"/>
      <c r="AH632" s="530"/>
      <c r="AI632" s="1316"/>
    </row>
    <row r="633" ht="24.0" customHeight="1">
      <c r="A633" s="676"/>
      <c r="B633" s="530"/>
      <c r="C633" s="530"/>
      <c r="D633" s="530"/>
      <c r="E633" s="530"/>
      <c r="F633" s="530"/>
      <c r="G633" s="530"/>
      <c r="H633" s="530"/>
      <c r="I633" s="530"/>
      <c r="J633" s="530"/>
      <c r="K633" s="530"/>
      <c r="L633" s="530"/>
      <c r="M633" s="530"/>
      <c r="N633" s="530"/>
      <c r="O633" s="530"/>
      <c r="P633" s="530"/>
      <c r="Q633" s="530"/>
      <c r="R633" s="530"/>
      <c r="S633" s="530"/>
      <c r="T633" s="530"/>
      <c r="U633" s="530"/>
      <c r="V633" s="530"/>
      <c r="W633" s="530"/>
      <c r="X633" s="1316"/>
      <c r="Y633" s="1316"/>
      <c r="Z633" s="1316"/>
      <c r="AA633" s="1316"/>
      <c r="AB633" s="530"/>
      <c r="AC633" s="530"/>
      <c r="AD633" s="530"/>
      <c r="AE633" s="530"/>
      <c r="AF633" s="530"/>
      <c r="AG633" s="530"/>
      <c r="AH633" s="530"/>
      <c r="AI633" s="1316"/>
    </row>
    <row r="634" ht="24.0" customHeight="1">
      <c r="A634" s="676"/>
      <c r="B634" s="530"/>
      <c r="C634" s="530"/>
      <c r="D634" s="530"/>
      <c r="E634" s="530"/>
      <c r="F634" s="530"/>
      <c r="G634" s="530"/>
      <c r="H634" s="530"/>
      <c r="I634" s="530"/>
      <c r="J634" s="530"/>
      <c r="K634" s="530"/>
      <c r="L634" s="530"/>
      <c r="M634" s="530"/>
      <c r="N634" s="530"/>
      <c r="O634" s="530"/>
      <c r="P634" s="530"/>
      <c r="Q634" s="530"/>
      <c r="R634" s="530"/>
      <c r="S634" s="530"/>
      <c r="T634" s="530"/>
      <c r="U634" s="530"/>
      <c r="V634" s="530"/>
      <c r="W634" s="530"/>
      <c r="X634" s="1316"/>
      <c r="Y634" s="1316"/>
      <c r="Z634" s="1316"/>
      <c r="AA634" s="1316"/>
      <c r="AB634" s="530"/>
      <c r="AC634" s="530"/>
      <c r="AD634" s="530"/>
      <c r="AE634" s="530"/>
      <c r="AF634" s="530"/>
      <c r="AG634" s="530"/>
      <c r="AH634" s="530"/>
      <c r="AI634" s="1316"/>
    </row>
    <row r="635" ht="24.0" customHeight="1">
      <c r="A635" s="676"/>
      <c r="B635" s="530"/>
      <c r="C635" s="530"/>
      <c r="D635" s="530"/>
      <c r="E635" s="530"/>
      <c r="F635" s="530"/>
      <c r="G635" s="530"/>
      <c r="H635" s="530"/>
      <c r="I635" s="530"/>
      <c r="J635" s="530"/>
      <c r="K635" s="530"/>
      <c r="L635" s="530"/>
      <c r="M635" s="530"/>
      <c r="N635" s="530"/>
      <c r="O635" s="530"/>
      <c r="P635" s="530"/>
      <c r="Q635" s="530"/>
      <c r="R635" s="530"/>
      <c r="S635" s="530"/>
      <c r="T635" s="530"/>
      <c r="U635" s="530"/>
      <c r="V635" s="530"/>
      <c r="W635" s="530"/>
      <c r="X635" s="1316"/>
      <c r="Y635" s="1316"/>
      <c r="Z635" s="1316"/>
      <c r="AA635" s="1316"/>
      <c r="AB635" s="530"/>
      <c r="AC635" s="530"/>
      <c r="AD635" s="530"/>
      <c r="AE635" s="530"/>
      <c r="AF635" s="530"/>
      <c r="AG635" s="530"/>
      <c r="AH635" s="530"/>
      <c r="AI635" s="1316"/>
    </row>
    <row r="636" ht="24.0" customHeight="1">
      <c r="A636" s="676"/>
      <c r="B636" s="530"/>
      <c r="C636" s="530"/>
      <c r="D636" s="530"/>
      <c r="E636" s="530"/>
      <c r="F636" s="530"/>
      <c r="G636" s="530"/>
      <c r="H636" s="530"/>
      <c r="I636" s="530"/>
      <c r="J636" s="530"/>
      <c r="K636" s="530"/>
      <c r="L636" s="530"/>
      <c r="M636" s="530"/>
      <c r="N636" s="530"/>
      <c r="O636" s="530"/>
      <c r="P636" s="530"/>
      <c r="Q636" s="530"/>
      <c r="R636" s="530"/>
      <c r="S636" s="530"/>
      <c r="T636" s="530"/>
      <c r="U636" s="530"/>
      <c r="V636" s="530"/>
      <c r="W636" s="530"/>
      <c r="X636" s="1316"/>
      <c r="Y636" s="1316"/>
      <c r="Z636" s="1316"/>
      <c r="AA636" s="1316"/>
      <c r="AB636" s="530"/>
      <c r="AC636" s="530"/>
      <c r="AD636" s="530"/>
      <c r="AE636" s="530"/>
      <c r="AF636" s="530"/>
      <c r="AG636" s="530"/>
      <c r="AH636" s="530"/>
      <c r="AI636" s="1316"/>
    </row>
    <row r="637" ht="24.0" customHeight="1">
      <c r="A637" s="676"/>
      <c r="B637" s="530"/>
      <c r="C637" s="530"/>
      <c r="D637" s="530"/>
      <c r="E637" s="530"/>
      <c r="F637" s="530"/>
      <c r="G637" s="530"/>
      <c r="H637" s="530"/>
      <c r="I637" s="530"/>
      <c r="J637" s="530"/>
      <c r="K637" s="530"/>
      <c r="L637" s="530"/>
      <c r="M637" s="530"/>
      <c r="N637" s="530"/>
      <c r="O637" s="530"/>
      <c r="P637" s="530"/>
      <c r="Q637" s="530"/>
      <c r="R637" s="530"/>
      <c r="S637" s="530"/>
      <c r="T637" s="530"/>
      <c r="U637" s="530"/>
      <c r="V637" s="530"/>
      <c r="W637" s="530"/>
      <c r="X637" s="1316"/>
      <c r="Y637" s="1316"/>
      <c r="Z637" s="1316"/>
      <c r="AA637" s="1316"/>
      <c r="AB637" s="530"/>
      <c r="AC637" s="530"/>
      <c r="AD637" s="530"/>
      <c r="AE637" s="530"/>
      <c r="AF637" s="530"/>
      <c r="AG637" s="530"/>
      <c r="AH637" s="530"/>
      <c r="AI637" s="1316"/>
    </row>
    <row r="638" ht="24.0" customHeight="1">
      <c r="A638" s="676"/>
      <c r="B638" s="530"/>
      <c r="C638" s="530"/>
      <c r="D638" s="530"/>
      <c r="E638" s="530"/>
      <c r="F638" s="530"/>
      <c r="G638" s="530"/>
      <c r="H638" s="530"/>
      <c r="I638" s="530"/>
      <c r="J638" s="530"/>
      <c r="K638" s="530"/>
      <c r="L638" s="530"/>
      <c r="M638" s="530"/>
      <c r="N638" s="530"/>
      <c r="O638" s="530"/>
      <c r="P638" s="530"/>
      <c r="Q638" s="530"/>
      <c r="R638" s="530"/>
      <c r="S638" s="530"/>
      <c r="T638" s="530"/>
      <c r="U638" s="530"/>
      <c r="V638" s="530"/>
      <c r="W638" s="530"/>
      <c r="X638" s="1316"/>
      <c r="Y638" s="1316"/>
      <c r="Z638" s="1316"/>
      <c r="AA638" s="1316"/>
      <c r="AB638" s="530"/>
      <c r="AC638" s="530"/>
      <c r="AD638" s="530"/>
      <c r="AE638" s="530"/>
      <c r="AF638" s="530"/>
      <c r="AG638" s="530"/>
      <c r="AH638" s="530"/>
      <c r="AI638" s="1316"/>
    </row>
    <row r="639" ht="24.0" customHeight="1">
      <c r="A639" s="676"/>
      <c r="B639" s="530"/>
      <c r="C639" s="530"/>
      <c r="D639" s="530"/>
      <c r="E639" s="530"/>
      <c r="F639" s="530"/>
      <c r="G639" s="530"/>
      <c r="H639" s="530"/>
      <c r="I639" s="530"/>
      <c r="J639" s="530"/>
      <c r="K639" s="530"/>
      <c r="L639" s="530"/>
      <c r="M639" s="530"/>
      <c r="N639" s="530"/>
      <c r="O639" s="530"/>
      <c r="P639" s="530"/>
      <c r="Q639" s="530"/>
      <c r="R639" s="530"/>
      <c r="S639" s="530"/>
      <c r="T639" s="530"/>
      <c r="U639" s="530"/>
      <c r="V639" s="530"/>
      <c r="W639" s="530"/>
      <c r="X639" s="1316"/>
      <c r="Y639" s="1316"/>
      <c r="Z639" s="1316"/>
      <c r="AA639" s="1316"/>
      <c r="AB639" s="530"/>
      <c r="AC639" s="530"/>
      <c r="AD639" s="530"/>
      <c r="AE639" s="530"/>
      <c r="AF639" s="530"/>
      <c r="AG639" s="530"/>
      <c r="AH639" s="530"/>
      <c r="AI639" s="1316"/>
    </row>
    <row r="640" ht="24.0" customHeight="1">
      <c r="A640" s="676"/>
      <c r="B640" s="530"/>
      <c r="C640" s="530"/>
      <c r="D640" s="530"/>
      <c r="E640" s="530"/>
      <c r="F640" s="530"/>
      <c r="G640" s="530"/>
      <c r="H640" s="530"/>
      <c r="I640" s="530"/>
      <c r="J640" s="530"/>
      <c r="K640" s="530"/>
      <c r="L640" s="530"/>
      <c r="M640" s="530"/>
      <c r="N640" s="530"/>
      <c r="O640" s="530"/>
      <c r="P640" s="530"/>
      <c r="Q640" s="530"/>
      <c r="R640" s="530"/>
      <c r="S640" s="530"/>
      <c r="T640" s="530"/>
      <c r="U640" s="530"/>
      <c r="V640" s="530"/>
      <c r="W640" s="530"/>
      <c r="X640" s="1316"/>
      <c r="Y640" s="1316"/>
      <c r="Z640" s="1316"/>
      <c r="AA640" s="1316"/>
      <c r="AB640" s="530"/>
      <c r="AC640" s="530"/>
      <c r="AD640" s="530"/>
      <c r="AE640" s="530"/>
      <c r="AF640" s="530"/>
      <c r="AG640" s="530"/>
      <c r="AH640" s="530"/>
      <c r="AI640" s="1316"/>
    </row>
    <row r="641" ht="24.0" customHeight="1">
      <c r="A641" s="676"/>
      <c r="B641" s="530"/>
      <c r="C641" s="530"/>
      <c r="D641" s="530"/>
      <c r="E641" s="530"/>
      <c r="F641" s="530"/>
      <c r="G641" s="530"/>
      <c r="H641" s="530"/>
      <c r="I641" s="530"/>
      <c r="J641" s="530"/>
      <c r="K641" s="530"/>
      <c r="L641" s="530"/>
      <c r="M641" s="530"/>
      <c r="N641" s="530"/>
      <c r="O641" s="530"/>
      <c r="P641" s="530"/>
      <c r="Q641" s="530"/>
      <c r="R641" s="530"/>
      <c r="S641" s="530"/>
      <c r="T641" s="530"/>
      <c r="U641" s="530"/>
      <c r="V641" s="530"/>
      <c r="W641" s="530"/>
      <c r="X641" s="1316"/>
      <c r="Y641" s="1316"/>
      <c r="Z641" s="1316"/>
      <c r="AA641" s="1316"/>
      <c r="AB641" s="530"/>
      <c r="AC641" s="530"/>
      <c r="AD641" s="530"/>
      <c r="AE641" s="530"/>
      <c r="AF641" s="530"/>
      <c r="AG641" s="530"/>
      <c r="AH641" s="530"/>
      <c r="AI641" s="1316"/>
    </row>
    <row r="642" ht="24.0" customHeight="1">
      <c r="A642" s="676"/>
      <c r="B642" s="530"/>
      <c r="C642" s="530"/>
      <c r="D642" s="530"/>
      <c r="E642" s="530"/>
      <c r="F642" s="530"/>
      <c r="G642" s="530"/>
      <c r="H642" s="530"/>
      <c r="I642" s="530"/>
      <c r="J642" s="530"/>
      <c r="K642" s="530"/>
      <c r="L642" s="530"/>
      <c r="M642" s="530"/>
      <c r="N642" s="530"/>
      <c r="O642" s="530"/>
      <c r="P642" s="530"/>
      <c r="Q642" s="530"/>
      <c r="R642" s="530"/>
      <c r="S642" s="530"/>
      <c r="T642" s="530"/>
      <c r="U642" s="530"/>
      <c r="V642" s="530"/>
      <c r="W642" s="530"/>
      <c r="X642" s="1316"/>
      <c r="Y642" s="1316"/>
      <c r="Z642" s="1316"/>
      <c r="AA642" s="1316"/>
      <c r="AB642" s="530"/>
      <c r="AC642" s="530"/>
      <c r="AD642" s="530"/>
      <c r="AE642" s="530"/>
      <c r="AF642" s="530"/>
      <c r="AG642" s="530"/>
      <c r="AH642" s="530"/>
      <c r="AI642" s="1316"/>
    </row>
    <row r="643" ht="24.0" customHeight="1">
      <c r="A643" s="676"/>
      <c r="B643" s="530"/>
      <c r="C643" s="530"/>
      <c r="D643" s="530"/>
      <c r="E643" s="530"/>
      <c r="F643" s="530"/>
      <c r="G643" s="530"/>
      <c r="H643" s="530"/>
      <c r="I643" s="530"/>
      <c r="J643" s="530"/>
      <c r="K643" s="530"/>
      <c r="L643" s="530"/>
      <c r="M643" s="530"/>
      <c r="N643" s="530"/>
      <c r="O643" s="530"/>
      <c r="P643" s="530"/>
      <c r="Q643" s="530"/>
      <c r="R643" s="530"/>
      <c r="S643" s="530"/>
      <c r="T643" s="530"/>
      <c r="U643" s="530"/>
      <c r="V643" s="530"/>
      <c r="W643" s="530"/>
      <c r="X643" s="1316"/>
      <c r="Y643" s="1316"/>
      <c r="Z643" s="1316"/>
      <c r="AA643" s="1316"/>
      <c r="AB643" s="530"/>
      <c r="AC643" s="530"/>
      <c r="AD643" s="530"/>
      <c r="AE643" s="530"/>
      <c r="AF643" s="530"/>
      <c r="AG643" s="530"/>
      <c r="AH643" s="530"/>
      <c r="AI643" s="1316"/>
    </row>
    <row r="644" ht="24.0" customHeight="1">
      <c r="A644" s="676"/>
      <c r="B644" s="530"/>
      <c r="C644" s="530"/>
      <c r="D644" s="530"/>
      <c r="E644" s="530"/>
      <c r="F644" s="530"/>
      <c r="G644" s="530"/>
      <c r="H644" s="530"/>
      <c r="I644" s="530"/>
      <c r="J644" s="530"/>
      <c r="K644" s="530"/>
      <c r="L644" s="530"/>
      <c r="M644" s="530"/>
      <c r="N644" s="530"/>
      <c r="O644" s="530"/>
      <c r="P644" s="530"/>
      <c r="Q644" s="530"/>
      <c r="R644" s="530"/>
      <c r="S644" s="530"/>
      <c r="T644" s="530"/>
      <c r="U644" s="530"/>
      <c r="V644" s="530"/>
      <c r="W644" s="530"/>
      <c r="X644" s="1316"/>
      <c r="Y644" s="1316"/>
      <c r="Z644" s="1316"/>
      <c r="AA644" s="1316"/>
      <c r="AB644" s="530"/>
      <c r="AC644" s="530"/>
      <c r="AD644" s="530"/>
      <c r="AE644" s="530"/>
      <c r="AF644" s="530"/>
      <c r="AG644" s="530"/>
      <c r="AH644" s="530"/>
      <c r="AI644" s="1316"/>
    </row>
    <row r="645" ht="24.0" customHeight="1">
      <c r="A645" s="676"/>
      <c r="B645" s="530"/>
      <c r="C645" s="530"/>
      <c r="D645" s="530"/>
      <c r="E645" s="530"/>
      <c r="F645" s="530"/>
      <c r="G645" s="530"/>
      <c r="H645" s="530"/>
      <c r="I645" s="530"/>
      <c r="J645" s="530"/>
      <c r="K645" s="530"/>
      <c r="L645" s="530"/>
      <c r="M645" s="530"/>
      <c r="N645" s="530"/>
      <c r="O645" s="530"/>
      <c r="P645" s="530"/>
      <c r="Q645" s="530"/>
      <c r="R645" s="530"/>
      <c r="S645" s="530"/>
      <c r="T645" s="530"/>
      <c r="U645" s="530"/>
      <c r="V645" s="530"/>
      <c r="W645" s="530"/>
      <c r="X645" s="1316"/>
      <c r="Y645" s="1316"/>
      <c r="Z645" s="1316"/>
      <c r="AA645" s="1316"/>
      <c r="AB645" s="530"/>
      <c r="AC645" s="530"/>
      <c r="AD645" s="530"/>
      <c r="AE645" s="530"/>
      <c r="AF645" s="530"/>
      <c r="AG645" s="530"/>
      <c r="AH645" s="530"/>
      <c r="AI645" s="1316"/>
    </row>
    <row r="646" ht="24.0" customHeight="1">
      <c r="A646" s="676"/>
      <c r="B646" s="530"/>
      <c r="C646" s="530"/>
      <c r="D646" s="530"/>
      <c r="E646" s="530"/>
      <c r="F646" s="530"/>
      <c r="G646" s="530"/>
      <c r="H646" s="530"/>
      <c r="I646" s="530"/>
      <c r="J646" s="530"/>
      <c r="K646" s="530"/>
      <c r="L646" s="530"/>
      <c r="M646" s="530"/>
      <c r="N646" s="530"/>
      <c r="O646" s="530"/>
      <c r="P646" s="530"/>
      <c r="Q646" s="530"/>
      <c r="R646" s="530"/>
      <c r="S646" s="530"/>
      <c r="T646" s="530"/>
      <c r="U646" s="530"/>
      <c r="V646" s="530"/>
      <c r="W646" s="530"/>
      <c r="X646" s="1316"/>
      <c r="Y646" s="1316"/>
      <c r="Z646" s="1316"/>
      <c r="AA646" s="1316"/>
      <c r="AB646" s="530"/>
      <c r="AC646" s="530"/>
      <c r="AD646" s="530"/>
      <c r="AE646" s="530"/>
      <c r="AF646" s="530"/>
      <c r="AG646" s="530"/>
      <c r="AH646" s="530"/>
      <c r="AI646" s="1316"/>
    </row>
    <row r="647" ht="24.0" customHeight="1">
      <c r="A647" s="676"/>
      <c r="B647" s="530"/>
      <c r="C647" s="530"/>
      <c r="D647" s="530"/>
      <c r="E647" s="530"/>
      <c r="F647" s="530"/>
      <c r="G647" s="530"/>
      <c r="H647" s="530"/>
      <c r="I647" s="530"/>
      <c r="J647" s="530"/>
      <c r="K647" s="530"/>
      <c r="L647" s="530"/>
      <c r="M647" s="530"/>
      <c r="N647" s="530"/>
      <c r="O647" s="530"/>
      <c r="P647" s="530"/>
      <c r="Q647" s="530"/>
      <c r="R647" s="530"/>
      <c r="S647" s="530"/>
      <c r="T647" s="530"/>
      <c r="U647" s="530"/>
      <c r="V647" s="530"/>
      <c r="W647" s="530"/>
      <c r="X647" s="1316"/>
      <c r="Y647" s="1316"/>
      <c r="Z647" s="1316"/>
      <c r="AA647" s="1316"/>
      <c r="AB647" s="530"/>
      <c r="AC647" s="530"/>
      <c r="AD647" s="530"/>
      <c r="AE647" s="530"/>
      <c r="AF647" s="530"/>
      <c r="AG647" s="530"/>
      <c r="AH647" s="530"/>
      <c r="AI647" s="1316"/>
    </row>
    <row r="648" ht="24.0" customHeight="1">
      <c r="A648" s="676"/>
      <c r="B648" s="530"/>
      <c r="C648" s="530"/>
      <c r="D648" s="530"/>
      <c r="E648" s="530"/>
      <c r="F648" s="530"/>
      <c r="G648" s="530"/>
      <c r="H648" s="530"/>
      <c r="I648" s="530"/>
      <c r="J648" s="530"/>
      <c r="K648" s="530"/>
      <c r="L648" s="530"/>
      <c r="M648" s="530"/>
      <c r="N648" s="530"/>
      <c r="O648" s="530"/>
      <c r="P648" s="530"/>
      <c r="Q648" s="530"/>
      <c r="R648" s="530"/>
      <c r="S648" s="530"/>
      <c r="T648" s="530"/>
      <c r="U648" s="530"/>
      <c r="V648" s="530"/>
      <c r="W648" s="530"/>
      <c r="X648" s="1316"/>
      <c r="Y648" s="1316"/>
      <c r="Z648" s="1316"/>
      <c r="AA648" s="1316"/>
      <c r="AB648" s="530"/>
      <c r="AC648" s="530"/>
      <c r="AD648" s="530"/>
      <c r="AE648" s="530"/>
      <c r="AF648" s="530"/>
      <c r="AG648" s="530"/>
      <c r="AH648" s="530"/>
      <c r="AI648" s="1316"/>
    </row>
    <row r="649" ht="24.0" customHeight="1">
      <c r="A649" s="676"/>
      <c r="B649" s="530"/>
      <c r="C649" s="530"/>
      <c r="D649" s="530"/>
      <c r="E649" s="530"/>
      <c r="F649" s="530"/>
      <c r="G649" s="530"/>
      <c r="H649" s="530"/>
      <c r="I649" s="530"/>
      <c r="J649" s="530"/>
      <c r="K649" s="530"/>
      <c r="L649" s="530"/>
      <c r="M649" s="530"/>
      <c r="N649" s="530"/>
      <c r="O649" s="530"/>
      <c r="P649" s="530"/>
      <c r="Q649" s="530"/>
      <c r="R649" s="530"/>
      <c r="S649" s="530"/>
      <c r="T649" s="530"/>
      <c r="U649" s="530"/>
      <c r="V649" s="530"/>
      <c r="W649" s="530"/>
      <c r="X649" s="1316"/>
      <c r="Y649" s="1316"/>
      <c r="Z649" s="1316"/>
      <c r="AA649" s="1316"/>
      <c r="AB649" s="530"/>
      <c r="AC649" s="530"/>
      <c r="AD649" s="530"/>
      <c r="AE649" s="530"/>
      <c r="AF649" s="530"/>
      <c r="AG649" s="530"/>
      <c r="AH649" s="530"/>
      <c r="AI649" s="1316"/>
    </row>
    <row r="650" ht="24.0" customHeight="1">
      <c r="A650" s="676"/>
      <c r="B650" s="530"/>
      <c r="C650" s="530"/>
      <c r="D650" s="530"/>
      <c r="E650" s="530"/>
      <c r="F650" s="530"/>
      <c r="G650" s="530"/>
      <c r="H650" s="530"/>
      <c r="I650" s="530"/>
      <c r="J650" s="530"/>
      <c r="K650" s="530"/>
      <c r="L650" s="530"/>
      <c r="M650" s="530"/>
      <c r="N650" s="530"/>
      <c r="O650" s="530"/>
      <c r="P650" s="530"/>
      <c r="Q650" s="530"/>
      <c r="R650" s="530"/>
      <c r="S650" s="530"/>
      <c r="T650" s="530"/>
      <c r="U650" s="530"/>
      <c r="V650" s="530"/>
      <c r="W650" s="530"/>
      <c r="X650" s="1316"/>
      <c r="Y650" s="1316"/>
      <c r="Z650" s="1316"/>
      <c r="AA650" s="1316"/>
      <c r="AB650" s="530"/>
      <c r="AC650" s="530"/>
      <c r="AD650" s="530"/>
      <c r="AE650" s="530"/>
      <c r="AF650" s="530"/>
      <c r="AG650" s="530"/>
      <c r="AH650" s="530"/>
      <c r="AI650" s="1316"/>
    </row>
    <row r="651" ht="24.0" customHeight="1">
      <c r="A651" s="676"/>
      <c r="B651" s="530"/>
      <c r="C651" s="530"/>
      <c r="D651" s="530"/>
      <c r="E651" s="530"/>
      <c r="F651" s="530"/>
      <c r="G651" s="530"/>
      <c r="H651" s="530"/>
      <c r="I651" s="530"/>
      <c r="J651" s="530"/>
      <c r="K651" s="530"/>
      <c r="L651" s="530"/>
      <c r="M651" s="530"/>
      <c r="N651" s="530"/>
      <c r="O651" s="530"/>
      <c r="P651" s="530"/>
      <c r="Q651" s="530"/>
      <c r="R651" s="530"/>
      <c r="S651" s="530"/>
      <c r="T651" s="530"/>
      <c r="U651" s="530"/>
      <c r="V651" s="530"/>
      <c r="W651" s="530"/>
      <c r="X651" s="1316"/>
      <c r="Y651" s="1316"/>
      <c r="Z651" s="1316"/>
      <c r="AA651" s="1316"/>
      <c r="AB651" s="530"/>
      <c r="AC651" s="530"/>
      <c r="AD651" s="530"/>
      <c r="AE651" s="530"/>
      <c r="AF651" s="530"/>
      <c r="AG651" s="530"/>
      <c r="AH651" s="530"/>
      <c r="AI651" s="1316"/>
    </row>
    <row r="652" ht="24.0" customHeight="1">
      <c r="A652" s="676"/>
      <c r="B652" s="530"/>
      <c r="C652" s="530"/>
      <c r="D652" s="530"/>
      <c r="E652" s="530"/>
      <c r="F652" s="530"/>
      <c r="G652" s="530"/>
      <c r="H652" s="530"/>
      <c r="I652" s="530"/>
      <c r="J652" s="530"/>
      <c r="K652" s="530"/>
      <c r="L652" s="530"/>
      <c r="M652" s="530"/>
      <c r="N652" s="530"/>
      <c r="O652" s="530"/>
      <c r="P652" s="530"/>
      <c r="Q652" s="530"/>
      <c r="R652" s="530"/>
      <c r="S652" s="530"/>
      <c r="T652" s="530"/>
      <c r="U652" s="530"/>
      <c r="V652" s="530"/>
      <c r="W652" s="530"/>
      <c r="X652" s="1316"/>
      <c r="Y652" s="1316"/>
      <c r="Z652" s="1316"/>
      <c r="AA652" s="1316"/>
      <c r="AB652" s="530"/>
      <c r="AC652" s="530"/>
      <c r="AD652" s="530"/>
      <c r="AE652" s="530"/>
      <c r="AF652" s="530"/>
      <c r="AG652" s="530"/>
      <c r="AH652" s="530"/>
      <c r="AI652" s="1316"/>
    </row>
    <row r="653" ht="24.0" customHeight="1">
      <c r="A653" s="676"/>
      <c r="B653" s="530"/>
      <c r="C653" s="530"/>
      <c r="D653" s="530"/>
      <c r="E653" s="530"/>
      <c r="F653" s="530"/>
      <c r="G653" s="530"/>
      <c r="H653" s="530"/>
      <c r="I653" s="530"/>
      <c r="J653" s="530"/>
      <c r="K653" s="530"/>
      <c r="L653" s="530"/>
      <c r="M653" s="530"/>
      <c r="N653" s="530"/>
      <c r="O653" s="530"/>
      <c r="P653" s="530"/>
      <c r="Q653" s="530"/>
      <c r="R653" s="530"/>
      <c r="S653" s="530"/>
      <c r="T653" s="530"/>
      <c r="U653" s="530"/>
      <c r="V653" s="530"/>
      <c r="W653" s="530"/>
      <c r="X653" s="1316"/>
      <c r="Y653" s="1316"/>
      <c r="Z653" s="1316"/>
      <c r="AA653" s="1316"/>
      <c r="AB653" s="530"/>
      <c r="AC653" s="530"/>
      <c r="AD653" s="530"/>
      <c r="AE653" s="530"/>
      <c r="AF653" s="530"/>
      <c r="AG653" s="530"/>
      <c r="AH653" s="530"/>
      <c r="AI653" s="1316"/>
    </row>
    <row r="654" ht="24.0" customHeight="1">
      <c r="A654" s="676"/>
      <c r="B654" s="530"/>
      <c r="C654" s="530"/>
      <c r="D654" s="530"/>
      <c r="E654" s="530"/>
      <c r="F654" s="530"/>
      <c r="G654" s="530"/>
      <c r="H654" s="530"/>
      <c r="I654" s="530"/>
      <c r="J654" s="530"/>
      <c r="K654" s="530"/>
      <c r="L654" s="530"/>
      <c r="M654" s="530"/>
      <c r="N654" s="530"/>
      <c r="O654" s="530"/>
      <c r="P654" s="530"/>
      <c r="Q654" s="530"/>
      <c r="R654" s="530"/>
      <c r="S654" s="530"/>
      <c r="T654" s="530"/>
      <c r="U654" s="530"/>
      <c r="V654" s="530"/>
      <c r="W654" s="530"/>
      <c r="X654" s="1316"/>
      <c r="Y654" s="1316"/>
      <c r="Z654" s="1316"/>
      <c r="AA654" s="1316"/>
      <c r="AB654" s="530"/>
      <c r="AC654" s="530"/>
      <c r="AD654" s="530"/>
      <c r="AE654" s="530"/>
      <c r="AF654" s="530"/>
      <c r="AG654" s="530"/>
      <c r="AH654" s="530"/>
      <c r="AI654" s="1316"/>
    </row>
    <row r="655" ht="24.0" customHeight="1">
      <c r="A655" s="676"/>
      <c r="B655" s="530"/>
      <c r="C655" s="530"/>
      <c r="D655" s="530"/>
      <c r="E655" s="530"/>
      <c r="F655" s="530"/>
      <c r="G655" s="530"/>
      <c r="H655" s="530"/>
      <c r="I655" s="530"/>
      <c r="J655" s="530"/>
      <c r="K655" s="530"/>
      <c r="L655" s="530"/>
      <c r="M655" s="530"/>
      <c r="N655" s="530"/>
      <c r="O655" s="530"/>
      <c r="P655" s="530"/>
      <c r="Q655" s="530"/>
      <c r="R655" s="530"/>
      <c r="S655" s="530"/>
      <c r="T655" s="530"/>
      <c r="U655" s="530"/>
      <c r="V655" s="530"/>
      <c r="W655" s="530"/>
      <c r="X655" s="1316"/>
      <c r="Y655" s="1316"/>
      <c r="Z655" s="1316"/>
      <c r="AA655" s="1316"/>
      <c r="AB655" s="530"/>
      <c r="AC655" s="530"/>
      <c r="AD655" s="530"/>
      <c r="AE655" s="530"/>
      <c r="AF655" s="530"/>
      <c r="AG655" s="530"/>
      <c r="AH655" s="530"/>
      <c r="AI655" s="1316"/>
    </row>
    <row r="656" ht="24.0" customHeight="1">
      <c r="A656" s="676"/>
      <c r="B656" s="530"/>
      <c r="C656" s="530"/>
      <c r="D656" s="530"/>
      <c r="E656" s="530"/>
      <c r="F656" s="530"/>
      <c r="G656" s="530"/>
      <c r="H656" s="530"/>
      <c r="I656" s="530"/>
      <c r="J656" s="530"/>
      <c r="K656" s="530"/>
      <c r="L656" s="530"/>
      <c r="M656" s="530"/>
      <c r="N656" s="530"/>
      <c r="O656" s="530"/>
      <c r="P656" s="530"/>
      <c r="Q656" s="530"/>
      <c r="R656" s="530"/>
      <c r="S656" s="530"/>
      <c r="T656" s="530"/>
      <c r="U656" s="530"/>
      <c r="V656" s="530"/>
      <c r="W656" s="530"/>
      <c r="X656" s="1316"/>
      <c r="Y656" s="1316"/>
      <c r="Z656" s="1316"/>
      <c r="AA656" s="1316"/>
      <c r="AB656" s="530"/>
      <c r="AC656" s="530"/>
      <c r="AD656" s="530"/>
      <c r="AE656" s="530"/>
      <c r="AF656" s="530"/>
      <c r="AG656" s="530"/>
      <c r="AH656" s="530"/>
      <c r="AI656" s="1316"/>
    </row>
    <row r="657" ht="24.0" customHeight="1">
      <c r="A657" s="676"/>
      <c r="B657" s="530"/>
      <c r="C657" s="530"/>
      <c r="D657" s="530"/>
      <c r="E657" s="530"/>
      <c r="F657" s="530"/>
      <c r="G657" s="530"/>
      <c r="H657" s="530"/>
      <c r="I657" s="530"/>
      <c r="J657" s="530"/>
      <c r="K657" s="530"/>
      <c r="L657" s="530"/>
      <c r="M657" s="530"/>
      <c r="N657" s="530"/>
      <c r="O657" s="530"/>
      <c r="P657" s="530"/>
      <c r="Q657" s="530"/>
      <c r="R657" s="530"/>
      <c r="S657" s="530"/>
      <c r="T657" s="530"/>
      <c r="U657" s="530"/>
      <c r="V657" s="530"/>
      <c r="W657" s="530"/>
      <c r="X657" s="1316"/>
      <c r="Y657" s="1316"/>
      <c r="Z657" s="1316"/>
      <c r="AA657" s="1316"/>
      <c r="AB657" s="530"/>
      <c r="AC657" s="530"/>
      <c r="AD657" s="530"/>
      <c r="AE657" s="530"/>
      <c r="AF657" s="530"/>
      <c r="AG657" s="530"/>
      <c r="AH657" s="530"/>
      <c r="AI657" s="1316"/>
    </row>
    <row r="658" ht="24.0" customHeight="1">
      <c r="A658" s="676"/>
      <c r="B658" s="530"/>
      <c r="C658" s="530"/>
      <c r="D658" s="530"/>
      <c r="E658" s="530"/>
      <c r="F658" s="530"/>
      <c r="G658" s="530"/>
      <c r="H658" s="530"/>
      <c r="I658" s="530"/>
      <c r="J658" s="530"/>
      <c r="K658" s="530"/>
      <c r="L658" s="530"/>
      <c r="M658" s="530"/>
      <c r="N658" s="530"/>
      <c r="O658" s="530"/>
      <c r="P658" s="530"/>
      <c r="Q658" s="530"/>
      <c r="R658" s="530"/>
      <c r="S658" s="530"/>
      <c r="T658" s="530"/>
      <c r="U658" s="530"/>
      <c r="V658" s="530"/>
      <c r="W658" s="530"/>
      <c r="X658" s="1316"/>
      <c r="Y658" s="1316"/>
      <c r="Z658" s="1316"/>
      <c r="AA658" s="1316"/>
      <c r="AB658" s="530"/>
      <c r="AC658" s="530"/>
      <c r="AD658" s="530"/>
      <c r="AE658" s="530"/>
      <c r="AF658" s="530"/>
      <c r="AG658" s="530"/>
      <c r="AH658" s="530"/>
      <c r="AI658" s="1316"/>
    </row>
    <row r="659" ht="24.0" customHeight="1">
      <c r="A659" s="676"/>
      <c r="B659" s="530"/>
      <c r="C659" s="530"/>
      <c r="D659" s="530"/>
      <c r="E659" s="530"/>
      <c r="F659" s="530"/>
      <c r="G659" s="530"/>
      <c r="H659" s="530"/>
      <c r="I659" s="530"/>
      <c r="J659" s="530"/>
      <c r="K659" s="530"/>
      <c r="L659" s="530"/>
      <c r="M659" s="530"/>
      <c r="N659" s="530"/>
      <c r="O659" s="530"/>
      <c r="P659" s="530"/>
      <c r="Q659" s="530"/>
      <c r="R659" s="530"/>
      <c r="S659" s="530"/>
      <c r="T659" s="530"/>
      <c r="U659" s="530"/>
      <c r="V659" s="530"/>
      <c r="W659" s="530"/>
      <c r="X659" s="1316"/>
      <c r="Y659" s="1316"/>
      <c r="Z659" s="1316"/>
      <c r="AA659" s="1316"/>
      <c r="AB659" s="530"/>
      <c r="AC659" s="530"/>
      <c r="AD659" s="530"/>
      <c r="AE659" s="530"/>
      <c r="AF659" s="530"/>
      <c r="AG659" s="530"/>
      <c r="AH659" s="530"/>
      <c r="AI659" s="1316"/>
    </row>
    <row r="660" ht="24.0" customHeight="1">
      <c r="A660" s="676"/>
      <c r="B660" s="530"/>
      <c r="C660" s="530"/>
      <c r="D660" s="530"/>
      <c r="E660" s="530"/>
      <c r="F660" s="530"/>
      <c r="G660" s="530"/>
      <c r="H660" s="530"/>
      <c r="I660" s="530"/>
      <c r="J660" s="530"/>
      <c r="K660" s="530"/>
      <c r="L660" s="530"/>
      <c r="M660" s="530"/>
      <c r="N660" s="530"/>
      <c r="O660" s="530"/>
      <c r="P660" s="530"/>
      <c r="Q660" s="530"/>
      <c r="R660" s="530"/>
      <c r="S660" s="530"/>
      <c r="T660" s="530"/>
      <c r="U660" s="530"/>
      <c r="V660" s="530"/>
      <c r="W660" s="530"/>
      <c r="X660" s="1316"/>
      <c r="Y660" s="1316"/>
      <c r="Z660" s="1316"/>
      <c r="AA660" s="1316"/>
      <c r="AB660" s="530"/>
      <c r="AC660" s="530"/>
      <c r="AD660" s="530"/>
      <c r="AE660" s="530"/>
      <c r="AF660" s="530"/>
      <c r="AG660" s="530"/>
      <c r="AH660" s="530"/>
      <c r="AI660" s="1316"/>
    </row>
    <row r="661" ht="24.0" customHeight="1">
      <c r="A661" s="676"/>
      <c r="B661" s="530"/>
      <c r="C661" s="530"/>
      <c r="D661" s="530"/>
      <c r="E661" s="530"/>
      <c r="F661" s="530"/>
      <c r="G661" s="530"/>
      <c r="H661" s="530"/>
      <c r="I661" s="530"/>
      <c r="J661" s="530"/>
      <c r="K661" s="530"/>
      <c r="L661" s="530"/>
      <c r="M661" s="530"/>
      <c r="N661" s="530"/>
      <c r="O661" s="530"/>
      <c r="P661" s="530"/>
      <c r="Q661" s="530"/>
      <c r="R661" s="530"/>
      <c r="S661" s="530"/>
      <c r="T661" s="530"/>
      <c r="U661" s="530"/>
      <c r="V661" s="530"/>
      <c r="W661" s="530"/>
      <c r="X661" s="1316"/>
      <c r="Y661" s="1316"/>
      <c r="Z661" s="1316"/>
      <c r="AA661" s="1316"/>
      <c r="AB661" s="530"/>
      <c r="AC661" s="530"/>
      <c r="AD661" s="530"/>
      <c r="AE661" s="530"/>
      <c r="AF661" s="530"/>
      <c r="AG661" s="530"/>
      <c r="AH661" s="530"/>
      <c r="AI661" s="1316"/>
    </row>
    <row r="662" ht="24.0" customHeight="1">
      <c r="A662" s="676"/>
      <c r="B662" s="530"/>
      <c r="C662" s="530"/>
      <c r="D662" s="530"/>
      <c r="E662" s="530"/>
      <c r="F662" s="530"/>
      <c r="G662" s="530"/>
      <c r="H662" s="530"/>
      <c r="I662" s="530"/>
      <c r="J662" s="530"/>
      <c r="K662" s="530"/>
      <c r="L662" s="530"/>
      <c r="M662" s="530"/>
      <c r="N662" s="530"/>
      <c r="O662" s="530"/>
      <c r="P662" s="530"/>
      <c r="Q662" s="530"/>
      <c r="R662" s="530"/>
      <c r="S662" s="530"/>
      <c r="T662" s="530"/>
      <c r="U662" s="530"/>
      <c r="V662" s="530"/>
      <c r="W662" s="530"/>
      <c r="X662" s="1316"/>
      <c r="Y662" s="1316"/>
      <c r="Z662" s="1316"/>
      <c r="AA662" s="1316"/>
      <c r="AB662" s="530"/>
      <c r="AC662" s="530"/>
      <c r="AD662" s="530"/>
      <c r="AE662" s="530"/>
      <c r="AF662" s="530"/>
      <c r="AG662" s="530"/>
      <c r="AH662" s="530"/>
      <c r="AI662" s="1316"/>
    </row>
    <row r="663" ht="24.0" customHeight="1">
      <c r="A663" s="676"/>
      <c r="B663" s="530"/>
      <c r="C663" s="530"/>
      <c r="D663" s="530"/>
      <c r="E663" s="530"/>
      <c r="F663" s="530"/>
      <c r="G663" s="530"/>
      <c r="H663" s="530"/>
      <c r="I663" s="530"/>
      <c r="J663" s="530"/>
      <c r="K663" s="530"/>
      <c r="L663" s="530"/>
      <c r="M663" s="530"/>
      <c r="N663" s="530"/>
      <c r="O663" s="530"/>
      <c r="P663" s="530"/>
      <c r="Q663" s="530"/>
      <c r="R663" s="530"/>
      <c r="S663" s="530"/>
      <c r="T663" s="530"/>
      <c r="U663" s="530"/>
      <c r="V663" s="530"/>
      <c r="W663" s="530"/>
      <c r="X663" s="1316"/>
      <c r="Y663" s="1316"/>
      <c r="Z663" s="1316"/>
      <c r="AA663" s="1316"/>
      <c r="AB663" s="530"/>
      <c r="AC663" s="530"/>
      <c r="AD663" s="530"/>
      <c r="AE663" s="530"/>
      <c r="AF663" s="530"/>
      <c r="AG663" s="530"/>
      <c r="AH663" s="530"/>
      <c r="AI663" s="1316"/>
    </row>
    <row r="664" ht="24.0" customHeight="1">
      <c r="A664" s="676"/>
      <c r="B664" s="530"/>
      <c r="C664" s="530"/>
      <c r="D664" s="530"/>
      <c r="E664" s="530"/>
      <c r="F664" s="530"/>
      <c r="G664" s="530"/>
      <c r="H664" s="530"/>
      <c r="I664" s="530"/>
      <c r="J664" s="530"/>
      <c r="K664" s="530"/>
      <c r="L664" s="530"/>
      <c r="M664" s="530"/>
      <c r="N664" s="530"/>
      <c r="O664" s="530"/>
      <c r="P664" s="530"/>
      <c r="Q664" s="530"/>
      <c r="R664" s="530"/>
      <c r="S664" s="530"/>
      <c r="T664" s="530"/>
      <c r="U664" s="530"/>
      <c r="V664" s="530"/>
      <c r="W664" s="530"/>
      <c r="X664" s="1316"/>
      <c r="Y664" s="1316"/>
      <c r="Z664" s="1316"/>
      <c r="AA664" s="1316"/>
      <c r="AB664" s="530"/>
      <c r="AC664" s="530"/>
      <c r="AD664" s="530"/>
      <c r="AE664" s="530"/>
      <c r="AF664" s="530"/>
      <c r="AG664" s="530"/>
      <c r="AH664" s="530"/>
      <c r="AI664" s="1316"/>
    </row>
    <row r="665" ht="24.0" customHeight="1">
      <c r="A665" s="676"/>
      <c r="B665" s="530"/>
      <c r="C665" s="530"/>
      <c r="D665" s="530"/>
      <c r="E665" s="530"/>
      <c r="F665" s="530"/>
      <c r="G665" s="530"/>
      <c r="H665" s="530"/>
      <c r="I665" s="530"/>
      <c r="J665" s="530"/>
      <c r="K665" s="530"/>
      <c r="L665" s="530"/>
      <c r="M665" s="530"/>
      <c r="N665" s="530"/>
      <c r="O665" s="530"/>
      <c r="P665" s="530"/>
      <c r="Q665" s="530"/>
      <c r="R665" s="530"/>
      <c r="S665" s="530"/>
      <c r="T665" s="530"/>
      <c r="U665" s="530"/>
      <c r="V665" s="530"/>
      <c r="W665" s="530"/>
      <c r="X665" s="1316"/>
      <c r="Y665" s="1316"/>
      <c r="Z665" s="1316"/>
      <c r="AA665" s="1316"/>
      <c r="AB665" s="530"/>
      <c r="AC665" s="530"/>
      <c r="AD665" s="530"/>
      <c r="AE665" s="530"/>
      <c r="AF665" s="530"/>
      <c r="AG665" s="530"/>
      <c r="AH665" s="530"/>
      <c r="AI665" s="1316"/>
    </row>
    <row r="666" ht="24.0" customHeight="1">
      <c r="A666" s="676"/>
      <c r="B666" s="530"/>
      <c r="C666" s="530"/>
      <c r="D666" s="530"/>
      <c r="E666" s="530"/>
      <c r="F666" s="530"/>
      <c r="G666" s="530"/>
      <c r="H666" s="530"/>
      <c r="I666" s="530"/>
      <c r="J666" s="530"/>
      <c r="K666" s="530"/>
      <c r="L666" s="530"/>
      <c r="M666" s="530"/>
      <c r="N666" s="530"/>
      <c r="O666" s="530"/>
      <c r="P666" s="530"/>
      <c r="Q666" s="530"/>
      <c r="R666" s="530"/>
      <c r="S666" s="530"/>
      <c r="T666" s="530"/>
      <c r="U666" s="530"/>
      <c r="V666" s="530"/>
      <c r="W666" s="530"/>
      <c r="X666" s="1316"/>
      <c r="Y666" s="1316"/>
      <c r="Z666" s="1316"/>
      <c r="AA666" s="1316"/>
      <c r="AB666" s="530"/>
      <c r="AC666" s="530"/>
      <c r="AD666" s="530"/>
      <c r="AE666" s="530"/>
      <c r="AF666" s="530"/>
      <c r="AG666" s="530"/>
      <c r="AH666" s="530"/>
      <c r="AI666" s="1316"/>
    </row>
    <row r="667" ht="24.0" customHeight="1">
      <c r="A667" s="676"/>
      <c r="B667" s="530"/>
      <c r="C667" s="530"/>
      <c r="D667" s="530"/>
      <c r="E667" s="530"/>
      <c r="F667" s="530"/>
      <c r="G667" s="530"/>
      <c r="H667" s="530"/>
      <c r="I667" s="530"/>
      <c r="J667" s="530"/>
      <c r="K667" s="530"/>
      <c r="L667" s="530"/>
      <c r="M667" s="530"/>
      <c r="N667" s="530"/>
      <c r="O667" s="530"/>
      <c r="P667" s="530"/>
      <c r="Q667" s="530"/>
      <c r="R667" s="530"/>
      <c r="S667" s="530"/>
      <c r="T667" s="530"/>
      <c r="U667" s="530"/>
      <c r="V667" s="530"/>
      <c r="W667" s="530"/>
      <c r="X667" s="1316"/>
      <c r="Y667" s="1316"/>
      <c r="Z667" s="1316"/>
      <c r="AA667" s="1316"/>
      <c r="AB667" s="530"/>
      <c r="AC667" s="530"/>
      <c r="AD667" s="530"/>
      <c r="AE667" s="530"/>
      <c r="AF667" s="530"/>
      <c r="AG667" s="530"/>
      <c r="AH667" s="530"/>
      <c r="AI667" s="1316"/>
    </row>
    <row r="668" ht="24.0" customHeight="1">
      <c r="A668" s="676"/>
      <c r="B668" s="530"/>
      <c r="C668" s="530"/>
      <c r="D668" s="530"/>
      <c r="E668" s="530"/>
      <c r="F668" s="530"/>
      <c r="G668" s="530"/>
      <c r="H668" s="530"/>
      <c r="I668" s="530"/>
      <c r="J668" s="530"/>
      <c r="K668" s="530"/>
      <c r="L668" s="530"/>
      <c r="M668" s="530"/>
      <c r="N668" s="530"/>
      <c r="O668" s="530"/>
      <c r="P668" s="530"/>
      <c r="Q668" s="530"/>
      <c r="R668" s="530"/>
      <c r="S668" s="530"/>
      <c r="T668" s="530"/>
      <c r="U668" s="530"/>
      <c r="V668" s="530"/>
      <c r="W668" s="530"/>
      <c r="X668" s="1316"/>
      <c r="Y668" s="1316"/>
      <c r="Z668" s="1316"/>
      <c r="AA668" s="1316"/>
      <c r="AB668" s="530"/>
      <c r="AC668" s="530"/>
      <c r="AD668" s="530"/>
      <c r="AE668" s="530"/>
      <c r="AF668" s="530"/>
      <c r="AG668" s="530"/>
      <c r="AH668" s="530"/>
      <c r="AI668" s="1316"/>
    </row>
    <row r="669" ht="24.0" customHeight="1">
      <c r="A669" s="676"/>
      <c r="B669" s="530"/>
      <c r="C669" s="530"/>
      <c r="D669" s="530"/>
      <c r="E669" s="530"/>
      <c r="F669" s="530"/>
      <c r="G669" s="530"/>
      <c r="H669" s="530"/>
      <c r="I669" s="530"/>
      <c r="J669" s="530"/>
      <c r="K669" s="530"/>
      <c r="L669" s="530"/>
      <c r="M669" s="530"/>
      <c r="N669" s="530"/>
      <c r="O669" s="530"/>
      <c r="P669" s="530"/>
      <c r="Q669" s="530"/>
      <c r="R669" s="530"/>
      <c r="S669" s="530"/>
      <c r="T669" s="530"/>
      <c r="U669" s="530"/>
      <c r="V669" s="530"/>
      <c r="W669" s="530"/>
      <c r="X669" s="1316"/>
      <c r="Y669" s="1316"/>
      <c r="Z669" s="1316"/>
      <c r="AA669" s="1316"/>
      <c r="AB669" s="530"/>
      <c r="AC669" s="530"/>
      <c r="AD669" s="530"/>
      <c r="AE669" s="530"/>
      <c r="AF669" s="530"/>
      <c r="AG669" s="530"/>
      <c r="AH669" s="530"/>
      <c r="AI669" s="1316"/>
    </row>
    <row r="670" ht="24.0" customHeight="1">
      <c r="A670" s="676"/>
      <c r="B670" s="530"/>
      <c r="C670" s="530"/>
      <c r="D670" s="530"/>
      <c r="E670" s="530"/>
      <c r="F670" s="530"/>
      <c r="G670" s="530"/>
      <c r="H670" s="530"/>
      <c r="I670" s="530"/>
      <c r="J670" s="530"/>
      <c r="K670" s="530"/>
      <c r="L670" s="530"/>
      <c r="M670" s="530"/>
      <c r="N670" s="530"/>
      <c r="O670" s="530"/>
      <c r="P670" s="530"/>
      <c r="Q670" s="530"/>
      <c r="R670" s="530"/>
      <c r="S670" s="530"/>
      <c r="T670" s="530"/>
      <c r="U670" s="530"/>
      <c r="V670" s="530"/>
      <c r="W670" s="530"/>
      <c r="X670" s="1316"/>
      <c r="Y670" s="1316"/>
      <c r="Z670" s="1316"/>
      <c r="AA670" s="1316"/>
      <c r="AB670" s="530"/>
      <c r="AC670" s="530"/>
      <c r="AD670" s="530"/>
      <c r="AE670" s="530"/>
      <c r="AF670" s="530"/>
      <c r="AG670" s="530"/>
      <c r="AH670" s="530"/>
      <c r="AI670" s="1316"/>
    </row>
    <row r="671" ht="24.0" customHeight="1">
      <c r="A671" s="676"/>
      <c r="B671" s="530"/>
      <c r="C671" s="530"/>
      <c r="D671" s="530"/>
      <c r="E671" s="530"/>
      <c r="F671" s="530"/>
      <c r="G671" s="530"/>
      <c r="H671" s="530"/>
      <c r="I671" s="530"/>
      <c r="J671" s="530"/>
      <c r="K671" s="530"/>
      <c r="L671" s="530"/>
      <c r="M671" s="530"/>
      <c r="N671" s="530"/>
      <c r="O671" s="530"/>
      <c r="P671" s="530"/>
      <c r="Q671" s="530"/>
      <c r="R671" s="530"/>
      <c r="S671" s="530"/>
      <c r="T671" s="530"/>
      <c r="U671" s="530"/>
      <c r="V671" s="530"/>
      <c r="W671" s="530"/>
      <c r="X671" s="1316"/>
      <c r="Y671" s="1316"/>
      <c r="Z671" s="1316"/>
      <c r="AA671" s="1316"/>
      <c r="AB671" s="530"/>
      <c r="AC671" s="530"/>
      <c r="AD671" s="530"/>
      <c r="AE671" s="530"/>
      <c r="AF671" s="530"/>
      <c r="AG671" s="530"/>
      <c r="AH671" s="530"/>
      <c r="AI671" s="1316"/>
    </row>
    <row r="672" ht="24.0" customHeight="1">
      <c r="A672" s="676"/>
      <c r="B672" s="530"/>
      <c r="C672" s="530"/>
      <c r="D672" s="530"/>
      <c r="E672" s="530"/>
      <c r="F672" s="530"/>
      <c r="G672" s="530"/>
      <c r="H672" s="530"/>
      <c r="I672" s="530"/>
      <c r="J672" s="530"/>
      <c r="K672" s="530"/>
      <c r="L672" s="530"/>
      <c r="M672" s="530"/>
      <c r="N672" s="530"/>
      <c r="O672" s="530"/>
      <c r="P672" s="530"/>
      <c r="Q672" s="530"/>
      <c r="R672" s="530"/>
      <c r="S672" s="530"/>
      <c r="T672" s="530"/>
      <c r="U672" s="530"/>
      <c r="V672" s="530"/>
      <c r="W672" s="530"/>
      <c r="X672" s="1316"/>
      <c r="Y672" s="1316"/>
      <c r="Z672" s="1316"/>
      <c r="AA672" s="1316"/>
      <c r="AB672" s="530"/>
      <c r="AC672" s="530"/>
      <c r="AD672" s="530"/>
      <c r="AE672" s="530"/>
      <c r="AF672" s="530"/>
      <c r="AG672" s="530"/>
      <c r="AH672" s="530"/>
      <c r="AI672" s="1316"/>
    </row>
    <row r="673" ht="24.0" customHeight="1">
      <c r="A673" s="676"/>
      <c r="B673" s="530"/>
      <c r="C673" s="530"/>
      <c r="D673" s="530"/>
      <c r="E673" s="530"/>
      <c r="F673" s="530"/>
      <c r="G673" s="530"/>
      <c r="H673" s="530"/>
      <c r="I673" s="530"/>
      <c r="J673" s="530"/>
      <c r="K673" s="530"/>
      <c r="L673" s="530"/>
      <c r="M673" s="530"/>
      <c r="N673" s="530"/>
      <c r="O673" s="530"/>
      <c r="P673" s="530"/>
      <c r="Q673" s="530"/>
      <c r="R673" s="530"/>
      <c r="S673" s="530"/>
      <c r="T673" s="530"/>
      <c r="U673" s="530"/>
      <c r="V673" s="530"/>
      <c r="W673" s="530"/>
      <c r="X673" s="1316"/>
      <c r="Y673" s="1316"/>
      <c r="Z673" s="1316"/>
      <c r="AA673" s="1316"/>
      <c r="AB673" s="530"/>
      <c r="AC673" s="530"/>
      <c r="AD673" s="530"/>
      <c r="AE673" s="530"/>
      <c r="AF673" s="530"/>
      <c r="AG673" s="530"/>
      <c r="AH673" s="530"/>
      <c r="AI673" s="1316"/>
    </row>
    <row r="674" ht="24.0" customHeight="1">
      <c r="A674" s="676"/>
      <c r="B674" s="530"/>
      <c r="C674" s="530"/>
      <c r="D674" s="530"/>
      <c r="E674" s="530"/>
      <c r="F674" s="530"/>
      <c r="G674" s="530"/>
      <c r="H674" s="530"/>
      <c r="I674" s="530"/>
      <c r="J674" s="530"/>
      <c r="K674" s="530"/>
      <c r="L674" s="530"/>
      <c r="M674" s="530"/>
      <c r="N674" s="530"/>
      <c r="O674" s="530"/>
      <c r="P674" s="530"/>
      <c r="Q674" s="530"/>
      <c r="R674" s="530"/>
      <c r="S674" s="530"/>
      <c r="T674" s="530"/>
      <c r="U674" s="530"/>
      <c r="V674" s="530"/>
      <c r="W674" s="530"/>
      <c r="X674" s="1316"/>
      <c r="Y674" s="1316"/>
      <c r="Z674" s="1316"/>
      <c r="AA674" s="1316"/>
      <c r="AB674" s="530"/>
      <c r="AC674" s="530"/>
      <c r="AD674" s="530"/>
      <c r="AE674" s="530"/>
      <c r="AF674" s="530"/>
      <c r="AG674" s="530"/>
      <c r="AH674" s="530"/>
      <c r="AI674" s="1316"/>
    </row>
    <row r="675" ht="24.0" customHeight="1">
      <c r="A675" s="676"/>
      <c r="B675" s="530"/>
      <c r="C675" s="530"/>
      <c r="D675" s="530"/>
      <c r="E675" s="530"/>
      <c r="F675" s="530"/>
      <c r="G675" s="530"/>
      <c r="H675" s="530"/>
      <c r="I675" s="530"/>
      <c r="J675" s="530"/>
      <c r="K675" s="530"/>
      <c r="L675" s="530"/>
      <c r="M675" s="530"/>
      <c r="N675" s="530"/>
      <c r="O675" s="530"/>
      <c r="P675" s="530"/>
      <c r="Q675" s="530"/>
      <c r="R675" s="530"/>
      <c r="S675" s="530"/>
      <c r="T675" s="530"/>
      <c r="U675" s="530"/>
      <c r="V675" s="530"/>
      <c r="W675" s="530"/>
      <c r="X675" s="1316"/>
      <c r="Y675" s="1316"/>
      <c r="Z675" s="1316"/>
      <c r="AA675" s="1316"/>
      <c r="AB675" s="530"/>
      <c r="AC675" s="530"/>
      <c r="AD675" s="530"/>
      <c r="AE675" s="530"/>
      <c r="AF675" s="530"/>
      <c r="AG675" s="530"/>
      <c r="AH675" s="530"/>
      <c r="AI675" s="1316"/>
    </row>
    <row r="676" ht="24.0" customHeight="1">
      <c r="A676" s="676"/>
      <c r="B676" s="530"/>
      <c r="C676" s="530"/>
      <c r="D676" s="530"/>
      <c r="E676" s="530"/>
      <c r="F676" s="530"/>
      <c r="G676" s="530"/>
      <c r="H676" s="530"/>
      <c r="I676" s="530"/>
      <c r="J676" s="530"/>
      <c r="K676" s="530"/>
      <c r="L676" s="530"/>
      <c r="M676" s="530"/>
      <c r="N676" s="530"/>
      <c r="O676" s="530"/>
      <c r="P676" s="530"/>
      <c r="Q676" s="530"/>
      <c r="R676" s="530"/>
      <c r="S676" s="530"/>
      <c r="T676" s="530"/>
      <c r="U676" s="530"/>
      <c r="V676" s="530"/>
      <c r="W676" s="530"/>
      <c r="X676" s="1316"/>
      <c r="Y676" s="1316"/>
      <c r="Z676" s="1316"/>
      <c r="AA676" s="1316"/>
      <c r="AB676" s="530"/>
      <c r="AC676" s="530"/>
      <c r="AD676" s="530"/>
      <c r="AE676" s="530"/>
      <c r="AF676" s="530"/>
      <c r="AG676" s="530"/>
      <c r="AH676" s="530"/>
      <c r="AI676" s="1316"/>
    </row>
    <row r="677" ht="24.0" customHeight="1">
      <c r="A677" s="676"/>
      <c r="B677" s="530"/>
      <c r="C677" s="530"/>
      <c r="D677" s="530"/>
      <c r="E677" s="530"/>
      <c r="F677" s="530"/>
      <c r="G677" s="530"/>
      <c r="H677" s="530"/>
      <c r="I677" s="530"/>
      <c r="J677" s="530"/>
      <c r="K677" s="530"/>
      <c r="L677" s="530"/>
      <c r="M677" s="530"/>
      <c r="N677" s="530"/>
      <c r="O677" s="530"/>
      <c r="P677" s="530"/>
      <c r="Q677" s="530"/>
      <c r="R677" s="530"/>
      <c r="S677" s="530"/>
      <c r="T677" s="530"/>
      <c r="U677" s="530"/>
      <c r="V677" s="530"/>
      <c r="W677" s="530"/>
      <c r="X677" s="1316"/>
      <c r="Y677" s="1316"/>
      <c r="Z677" s="1316"/>
      <c r="AA677" s="1316"/>
      <c r="AB677" s="530"/>
      <c r="AC677" s="530"/>
      <c r="AD677" s="530"/>
      <c r="AE677" s="530"/>
      <c r="AF677" s="530"/>
      <c r="AG677" s="530"/>
      <c r="AH677" s="530"/>
      <c r="AI677" s="1316"/>
    </row>
    <row r="678" ht="24.0" customHeight="1">
      <c r="A678" s="676"/>
      <c r="B678" s="530"/>
      <c r="C678" s="530"/>
      <c r="D678" s="530"/>
      <c r="E678" s="530"/>
      <c r="F678" s="530"/>
      <c r="G678" s="530"/>
      <c r="H678" s="530"/>
      <c r="I678" s="530"/>
      <c r="J678" s="530"/>
      <c r="K678" s="530"/>
      <c r="L678" s="530"/>
      <c r="M678" s="530"/>
      <c r="N678" s="530"/>
      <c r="O678" s="530"/>
      <c r="P678" s="530"/>
      <c r="Q678" s="530"/>
      <c r="R678" s="530"/>
      <c r="S678" s="530"/>
      <c r="T678" s="530"/>
      <c r="U678" s="530"/>
      <c r="V678" s="530"/>
      <c r="W678" s="530"/>
      <c r="X678" s="1316"/>
      <c r="Y678" s="1316"/>
      <c r="Z678" s="1316"/>
      <c r="AA678" s="1316"/>
      <c r="AB678" s="530"/>
      <c r="AC678" s="530"/>
      <c r="AD678" s="530"/>
      <c r="AE678" s="530"/>
      <c r="AF678" s="530"/>
      <c r="AG678" s="530"/>
      <c r="AH678" s="530"/>
      <c r="AI678" s="1316"/>
    </row>
    <row r="679" ht="24.0" customHeight="1">
      <c r="A679" s="676"/>
      <c r="B679" s="530"/>
      <c r="C679" s="530"/>
      <c r="D679" s="530"/>
      <c r="E679" s="530"/>
      <c r="F679" s="530"/>
      <c r="G679" s="530"/>
      <c r="H679" s="530"/>
      <c r="I679" s="530"/>
      <c r="J679" s="530"/>
      <c r="K679" s="530"/>
      <c r="L679" s="530"/>
      <c r="M679" s="530"/>
      <c r="N679" s="530"/>
      <c r="O679" s="530"/>
      <c r="P679" s="530"/>
      <c r="Q679" s="530"/>
      <c r="R679" s="530"/>
      <c r="S679" s="530"/>
      <c r="T679" s="530"/>
      <c r="U679" s="530"/>
      <c r="V679" s="530"/>
      <c r="W679" s="530"/>
      <c r="X679" s="1316"/>
      <c r="Y679" s="1316"/>
      <c r="Z679" s="1316"/>
      <c r="AA679" s="1316"/>
      <c r="AB679" s="530"/>
      <c r="AC679" s="530"/>
      <c r="AD679" s="530"/>
      <c r="AE679" s="530"/>
      <c r="AF679" s="530"/>
      <c r="AG679" s="530"/>
      <c r="AH679" s="530"/>
      <c r="AI679" s="1316"/>
    </row>
    <row r="680" ht="24.0" customHeight="1">
      <c r="A680" s="676"/>
      <c r="B680" s="530"/>
      <c r="C680" s="530"/>
      <c r="D680" s="530"/>
      <c r="E680" s="530"/>
      <c r="F680" s="530"/>
      <c r="G680" s="530"/>
      <c r="H680" s="530"/>
      <c r="I680" s="530"/>
      <c r="J680" s="530"/>
      <c r="K680" s="530"/>
      <c r="L680" s="530"/>
      <c r="M680" s="530"/>
      <c r="N680" s="530"/>
      <c r="O680" s="530"/>
      <c r="P680" s="530"/>
      <c r="Q680" s="530"/>
      <c r="R680" s="530"/>
      <c r="S680" s="530"/>
      <c r="T680" s="530"/>
      <c r="U680" s="530"/>
      <c r="V680" s="530"/>
      <c r="W680" s="530"/>
      <c r="X680" s="1316"/>
      <c r="Y680" s="1316"/>
      <c r="Z680" s="1316"/>
      <c r="AA680" s="1316"/>
      <c r="AB680" s="530"/>
      <c r="AC680" s="530"/>
      <c r="AD680" s="530"/>
      <c r="AE680" s="530"/>
      <c r="AF680" s="530"/>
      <c r="AG680" s="530"/>
      <c r="AH680" s="530"/>
      <c r="AI680" s="1316"/>
    </row>
    <row r="681" ht="24.0" customHeight="1">
      <c r="A681" s="676"/>
      <c r="B681" s="530"/>
      <c r="C681" s="530"/>
      <c r="D681" s="530"/>
      <c r="E681" s="530"/>
      <c r="F681" s="530"/>
      <c r="G681" s="530"/>
      <c r="H681" s="530"/>
      <c r="I681" s="530"/>
      <c r="J681" s="530"/>
      <c r="K681" s="530"/>
      <c r="L681" s="530"/>
      <c r="M681" s="530"/>
      <c r="N681" s="530"/>
      <c r="O681" s="530"/>
      <c r="P681" s="530"/>
      <c r="Q681" s="530"/>
      <c r="R681" s="530"/>
      <c r="S681" s="530"/>
      <c r="T681" s="530"/>
      <c r="U681" s="530"/>
      <c r="V681" s="530"/>
      <c r="W681" s="530"/>
      <c r="X681" s="1316"/>
      <c r="Y681" s="1316"/>
      <c r="Z681" s="1316"/>
      <c r="AA681" s="1316"/>
      <c r="AB681" s="530"/>
      <c r="AC681" s="530"/>
      <c r="AD681" s="530"/>
      <c r="AE681" s="530"/>
      <c r="AF681" s="530"/>
      <c r="AG681" s="530"/>
      <c r="AH681" s="530"/>
      <c r="AI681" s="1316"/>
    </row>
    <row r="682" ht="24.0" customHeight="1">
      <c r="A682" s="676"/>
      <c r="B682" s="530"/>
      <c r="C682" s="530"/>
      <c r="D682" s="530"/>
      <c r="E682" s="530"/>
      <c r="F682" s="530"/>
      <c r="G682" s="530"/>
      <c r="H682" s="530"/>
      <c r="I682" s="530"/>
      <c r="J682" s="530"/>
      <c r="K682" s="530"/>
      <c r="L682" s="530"/>
      <c r="M682" s="530"/>
      <c r="N682" s="530"/>
      <c r="O682" s="530"/>
      <c r="P682" s="530"/>
      <c r="Q682" s="530"/>
      <c r="R682" s="530"/>
      <c r="S682" s="530"/>
      <c r="T682" s="530"/>
      <c r="U682" s="530"/>
      <c r="V682" s="530"/>
      <c r="W682" s="530"/>
      <c r="X682" s="1316"/>
      <c r="Y682" s="1316"/>
      <c r="Z682" s="1316"/>
      <c r="AA682" s="1316"/>
      <c r="AB682" s="530"/>
      <c r="AC682" s="530"/>
      <c r="AD682" s="530"/>
      <c r="AE682" s="530"/>
      <c r="AF682" s="530"/>
      <c r="AG682" s="530"/>
      <c r="AH682" s="530"/>
      <c r="AI682" s="1316"/>
    </row>
    <row r="683" ht="24.0" customHeight="1">
      <c r="A683" s="676"/>
      <c r="B683" s="530"/>
      <c r="C683" s="530"/>
      <c r="D683" s="530"/>
      <c r="E683" s="530"/>
      <c r="F683" s="530"/>
      <c r="G683" s="530"/>
      <c r="H683" s="530"/>
      <c r="I683" s="530"/>
      <c r="J683" s="530"/>
      <c r="K683" s="530"/>
      <c r="L683" s="530"/>
      <c r="M683" s="530"/>
      <c r="N683" s="530"/>
      <c r="O683" s="530"/>
      <c r="P683" s="530"/>
      <c r="Q683" s="530"/>
      <c r="R683" s="530"/>
      <c r="S683" s="530"/>
      <c r="T683" s="530"/>
      <c r="U683" s="530"/>
      <c r="V683" s="530"/>
      <c r="W683" s="530"/>
      <c r="X683" s="1316"/>
      <c r="Y683" s="1316"/>
      <c r="Z683" s="1316"/>
      <c r="AA683" s="1316"/>
      <c r="AB683" s="530"/>
      <c r="AC683" s="530"/>
      <c r="AD683" s="530"/>
      <c r="AE683" s="530"/>
      <c r="AF683" s="530"/>
      <c r="AG683" s="530"/>
      <c r="AH683" s="530"/>
      <c r="AI683" s="1316"/>
    </row>
    <row r="684" ht="24.0" customHeight="1">
      <c r="A684" s="676"/>
      <c r="B684" s="530"/>
      <c r="C684" s="530"/>
      <c r="D684" s="530"/>
      <c r="E684" s="530"/>
      <c r="F684" s="530"/>
      <c r="G684" s="530"/>
      <c r="H684" s="530"/>
      <c r="I684" s="530"/>
      <c r="J684" s="530"/>
      <c r="K684" s="530"/>
      <c r="L684" s="530"/>
      <c r="M684" s="530"/>
      <c r="N684" s="530"/>
      <c r="O684" s="530"/>
      <c r="P684" s="530"/>
      <c r="Q684" s="530"/>
      <c r="R684" s="530"/>
      <c r="S684" s="530"/>
      <c r="T684" s="530"/>
      <c r="U684" s="530"/>
      <c r="V684" s="530"/>
      <c r="W684" s="530"/>
      <c r="X684" s="1316"/>
      <c r="Y684" s="1316"/>
      <c r="Z684" s="1316"/>
      <c r="AA684" s="1316"/>
      <c r="AB684" s="530"/>
      <c r="AC684" s="530"/>
      <c r="AD684" s="530"/>
      <c r="AE684" s="530"/>
      <c r="AF684" s="530"/>
      <c r="AG684" s="530"/>
      <c r="AH684" s="530"/>
      <c r="AI684" s="1316"/>
    </row>
    <row r="685" ht="24.0" customHeight="1">
      <c r="A685" s="676"/>
      <c r="B685" s="530"/>
      <c r="C685" s="530"/>
      <c r="D685" s="530"/>
      <c r="E685" s="530"/>
      <c r="F685" s="530"/>
      <c r="G685" s="530"/>
      <c r="H685" s="530"/>
      <c r="I685" s="530"/>
      <c r="J685" s="530"/>
      <c r="K685" s="530"/>
      <c r="L685" s="530"/>
      <c r="M685" s="530"/>
      <c r="N685" s="530"/>
      <c r="O685" s="530"/>
      <c r="P685" s="530"/>
      <c r="Q685" s="530"/>
      <c r="R685" s="530"/>
      <c r="S685" s="530"/>
      <c r="T685" s="530"/>
      <c r="U685" s="530"/>
      <c r="V685" s="530"/>
      <c r="W685" s="530"/>
      <c r="X685" s="1316"/>
      <c r="Y685" s="1316"/>
      <c r="Z685" s="1316"/>
      <c r="AA685" s="1316"/>
      <c r="AB685" s="530"/>
      <c r="AC685" s="530"/>
      <c r="AD685" s="530"/>
      <c r="AE685" s="530"/>
      <c r="AF685" s="530"/>
      <c r="AG685" s="530"/>
      <c r="AH685" s="530"/>
      <c r="AI685" s="1316"/>
    </row>
    <row r="686" ht="24.0" customHeight="1">
      <c r="A686" s="676"/>
      <c r="B686" s="530"/>
      <c r="C686" s="530"/>
      <c r="D686" s="530"/>
      <c r="E686" s="530"/>
      <c r="F686" s="530"/>
      <c r="G686" s="530"/>
      <c r="H686" s="530"/>
      <c r="I686" s="530"/>
      <c r="J686" s="530"/>
      <c r="K686" s="530"/>
      <c r="L686" s="530"/>
      <c r="M686" s="530"/>
      <c r="N686" s="530"/>
      <c r="O686" s="530"/>
      <c r="P686" s="530"/>
      <c r="Q686" s="530"/>
      <c r="R686" s="530"/>
      <c r="S686" s="530"/>
      <c r="T686" s="530"/>
      <c r="U686" s="530"/>
      <c r="V686" s="530"/>
      <c r="W686" s="530"/>
      <c r="X686" s="1316"/>
      <c r="Y686" s="1316"/>
      <c r="Z686" s="1316"/>
      <c r="AA686" s="1316"/>
      <c r="AB686" s="530"/>
      <c r="AC686" s="530"/>
      <c r="AD686" s="530"/>
      <c r="AE686" s="530"/>
      <c r="AF686" s="530"/>
      <c r="AG686" s="530"/>
      <c r="AH686" s="530"/>
      <c r="AI686" s="1316"/>
    </row>
    <row r="687" ht="24.0" customHeight="1">
      <c r="A687" s="676"/>
      <c r="B687" s="530"/>
      <c r="C687" s="530"/>
      <c r="D687" s="530"/>
      <c r="E687" s="530"/>
      <c r="F687" s="530"/>
      <c r="G687" s="530"/>
      <c r="H687" s="530"/>
      <c r="I687" s="530"/>
      <c r="J687" s="530"/>
      <c r="K687" s="530"/>
      <c r="L687" s="530"/>
      <c r="M687" s="530"/>
      <c r="N687" s="530"/>
      <c r="O687" s="530"/>
      <c r="P687" s="530"/>
      <c r="Q687" s="530"/>
      <c r="R687" s="530"/>
      <c r="S687" s="530"/>
      <c r="T687" s="530"/>
      <c r="U687" s="530"/>
      <c r="V687" s="530"/>
      <c r="W687" s="530"/>
      <c r="X687" s="1316"/>
      <c r="Y687" s="1316"/>
      <c r="Z687" s="1316"/>
      <c r="AA687" s="1316"/>
      <c r="AB687" s="530"/>
      <c r="AC687" s="530"/>
      <c r="AD687" s="530"/>
      <c r="AE687" s="530"/>
      <c r="AF687" s="530"/>
      <c r="AG687" s="530"/>
      <c r="AH687" s="530"/>
      <c r="AI687" s="1316"/>
    </row>
    <row r="688" ht="24.0" customHeight="1">
      <c r="A688" s="676"/>
      <c r="B688" s="530"/>
      <c r="C688" s="530"/>
      <c r="D688" s="530"/>
      <c r="E688" s="530"/>
      <c r="F688" s="530"/>
      <c r="G688" s="530"/>
      <c r="H688" s="530"/>
      <c r="I688" s="530"/>
      <c r="J688" s="530"/>
      <c r="K688" s="530"/>
      <c r="L688" s="530"/>
      <c r="M688" s="530"/>
      <c r="N688" s="530"/>
      <c r="O688" s="530"/>
      <c r="P688" s="530"/>
      <c r="Q688" s="530"/>
      <c r="R688" s="530"/>
      <c r="S688" s="530"/>
      <c r="T688" s="530"/>
      <c r="U688" s="530"/>
      <c r="V688" s="530"/>
      <c r="W688" s="530"/>
      <c r="X688" s="1316"/>
      <c r="Y688" s="1316"/>
      <c r="Z688" s="1316"/>
      <c r="AA688" s="1316"/>
      <c r="AB688" s="530"/>
      <c r="AC688" s="530"/>
      <c r="AD688" s="530"/>
      <c r="AE688" s="530"/>
      <c r="AF688" s="530"/>
      <c r="AG688" s="530"/>
      <c r="AH688" s="530"/>
      <c r="AI688" s="1316"/>
    </row>
    <row r="689" ht="24.0" customHeight="1">
      <c r="A689" s="676"/>
      <c r="B689" s="530"/>
      <c r="C689" s="530"/>
      <c r="D689" s="530"/>
      <c r="E689" s="530"/>
      <c r="F689" s="530"/>
      <c r="G689" s="530"/>
      <c r="H689" s="530"/>
      <c r="I689" s="530"/>
      <c r="J689" s="530"/>
      <c r="K689" s="530"/>
      <c r="L689" s="530"/>
      <c r="M689" s="530"/>
      <c r="N689" s="530"/>
      <c r="O689" s="530"/>
      <c r="P689" s="530"/>
      <c r="Q689" s="530"/>
      <c r="R689" s="530"/>
      <c r="S689" s="530"/>
      <c r="T689" s="530"/>
      <c r="U689" s="530"/>
      <c r="V689" s="530"/>
      <c r="W689" s="530"/>
      <c r="X689" s="1316"/>
      <c r="Y689" s="1316"/>
      <c r="Z689" s="1316"/>
      <c r="AA689" s="1316"/>
      <c r="AB689" s="530"/>
      <c r="AC689" s="530"/>
      <c r="AD689" s="530"/>
      <c r="AE689" s="530"/>
      <c r="AF689" s="530"/>
      <c r="AG689" s="530"/>
      <c r="AH689" s="530"/>
      <c r="AI689" s="1316"/>
    </row>
    <row r="690" ht="24.0" customHeight="1">
      <c r="A690" s="676"/>
      <c r="B690" s="530"/>
      <c r="C690" s="530"/>
      <c r="D690" s="530"/>
      <c r="E690" s="530"/>
      <c r="F690" s="530"/>
      <c r="G690" s="530"/>
      <c r="H690" s="530"/>
      <c r="I690" s="530"/>
      <c r="J690" s="530"/>
      <c r="K690" s="530"/>
      <c r="L690" s="530"/>
      <c r="M690" s="530"/>
      <c r="N690" s="530"/>
      <c r="O690" s="530"/>
      <c r="P690" s="530"/>
      <c r="Q690" s="530"/>
      <c r="R690" s="530"/>
      <c r="S690" s="530"/>
      <c r="T690" s="530"/>
      <c r="U690" s="530"/>
      <c r="V690" s="530"/>
      <c r="W690" s="530"/>
      <c r="X690" s="1316"/>
      <c r="Y690" s="1316"/>
      <c r="Z690" s="1316"/>
      <c r="AA690" s="1316"/>
      <c r="AB690" s="530"/>
      <c r="AC690" s="530"/>
      <c r="AD690" s="530"/>
      <c r="AE690" s="530"/>
      <c r="AF690" s="530"/>
      <c r="AG690" s="530"/>
      <c r="AH690" s="530"/>
      <c r="AI690" s="1316"/>
    </row>
    <row r="691" ht="24.0" customHeight="1">
      <c r="A691" s="676"/>
      <c r="B691" s="530"/>
      <c r="C691" s="530"/>
      <c r="D691" s="530"/>
      <c r="E691" s="530"/>
      <c r="F691" s="530"/>
      <c r="G691" s="530"/>
      <c r="H691" s="530"/>
      <c r="I691" s="530"/>
      <c r="J691" s="530"/>
      <c r="K691" s="530"/>
      <c r="L691" s="530"/>
      <c r="M691" s="530"/>
      <c r="N691" s="530"/>
      <c r="O691" s="530"/>
      <c r="P691" s="530"/>
      <c r="Q691" s="530"/>
      <c r="R691" s="530"/>
      <c r="S691" s="530"/>
      <c r="T691" s="530"/>
      <c r="U691" s="530"/>
      <c r="V691" s="530"/>
      <c r="W691" s="530"/>
      <c r="X691" s="1316"/>
      <c r="Y691" s="1316"/>
      <c r="Z691" s="1316"/>
      <c r="AA691" s="1316"/>
      <c r="AB691" s="530"/>
      <c r="AC691" s="530"/>
      <c r="AD691" s="530"/>
      <c r="AE691" s="530"/>
      <c r="AF691" s="530"/>
      <c r="AG691" s="530"/>
      <c r="AH691" s="530"/>
      <c r="AI691" s="1316"/>
    </row>
    <row r="692" ht="24.0" customHeight="1">
      <c r="A692" s="676"/>
      <c r="B692" s="530"/>
      <c r="C692" s="530"/>
      <c r="D692" s="530"/>
      <c r="E692" s="530"/>
      <c r="F692" s="530"/>
      <c r="G692" s="530"/>
      <c r="H692" s="530"/>
      <c r="I692" s="530"/>
      <c r="J692" s="530"/>
      <c r="K692" s="530"/>
      <c r="L692" s="530"/>
      <c r="M692" s="530"/>
      <c r="N692" s="530"/>
      <c r="O692" s="530"/>
      <c r="P692" s="530"/>
      <c r="Q692" s="530"/>
      <c r="R692" s="530"/>
      <c r="S692" s="530"/>
      <c r="T692" s="530"/>
      <c r="U692" s="530"/>
      <c r="V692" s="530"/>
      <c r="W692" s="530"/>
      <c r="X692" s="1316"/>
      <c r="Y692" s="1316"/>
      <c r="Z692" s="1316"/>
      <c r="AA692" s="1316"/>
      <c r="AB692" s="530"/>
      <c r="AC692" s="530"/>
      <c r="AD692" s="530"/>
      <c r="AE692" s="530"/>
      <c r="AF692" s="530"/>
      <c r="AG692" s="530"/>
      <c r="AH692" s="530"/>
      <c r="AI692" s="1316"/>
    </row>
    <row r="693" ht="24.0" customHeight="1">
      <c r="A693" s="676"/>
      <c r="B693" s="530"/>
      <c r="C693" s="530"/>
      <c r="D693" s="530"/>
      <c r="E693" s="530"/>
      <c r="F693" s="530"/>
      <c r="G693" s="530"/>
      <c r="H693" s="530"/>
      <c r="I693" s="530"/>
      <c r="J693" s="530"/>
      <c r="K693" s="530"/>
      <c r="L693" s="530"/>
      <c r="M693" s="530"/>
      <c r="N693" s="530"/>
      <c r="O693" s="530"/>
      <c r="P693" s="530"/>
      <c r="Q693" s="530"/>
      <c r="R693" s="530"/>
      <c r="S693" s="530"/>
      <c r="T693" s="530"/>
      <c r="U693" s="530"/>
      <c r="V693" s="530"/>
      <c r="W693" s="530"/>
      <c r="X693" s="1316"/>
      <c r="Y693" s="1316"/>
      <c r="Z693" s="1316"/>
      <c r="AA693" s="1316"/>
      <c r="AB693" s="530"/>
      <c r="AC693" s="530"/>
      <c r="AD693" s="530"/>
      <c r="AE693" s="530"/>
      <c r="AF693" s="530"/>
      <c r="AG693" s="530"/>
      <c r="AH693" s="530"/>
      <c r="AI693" s="1316"/>
    </row>
    <row r="694" ht="24.0" customHeight="1">
      <c r="A694" s="676"/>
      <c r="B694" s="530"/>
      <c r="C694" s="530"/>
      <c r="D694" s="530"/>
      <c r="E694" s="530"/>
      <c r="F694" s="530"/>
      <c r="G694" s="530"/>
      <c r="H694" s="530"/>
      <c r="I694" s="530"/>
      <c r="J694" s="530"/>
      <c r="K694" s="530"/>
      <c r="L694" s="530"/>
      <c r="M694" s="530"/>
      <c r="N694" s="530"/>
      <c r="O694" s="530"/>
      <c r="P694" s="530"/>
      <c r="Q694" s="530"/>
      <c r="R694" s="530"/>
      <c r="S694" s="530"/>
      <c r="T694" s="530"/>
      <c r="U694" s="530"/>
      <c r="V694" s="530"/>
      <c r="W694" s="530"/>
      <c r="X694" s="1316"/>
      <c r="Y694" s="1316"/>
      <c r="Z694" s="1316"/>
      <c r="AA694" s="1316"/>
      <c r="AB694" s="530"/>
      <c r="AC694" s="530"/>
      <c r="AD694" s="530"/>
      <c r="AE694" s="530"/>
      <c r="AF694" s="530"/>
      <c r="AG694" s="530"/>
      <c r="AH694" s="530"/>
      <c r="AI694" s="1316"/>
    </row>
    <row r="695" ht="24.0" customHeight="1">
      <c r="A695" s="676"/>
      <c r="B695" s="530"/>
      <c r="C695" s="530"/>
      <c r="D695" s="530"/>
      <c r="E695" s="530"/>
      <c r="F695" s="530"/>
      <c r="G695" s="530"/>
      <c r="H695" s="530"/>
      <c r="I695" s="530"/>
      <c r="J695" s="530"/>
      <c r="K695" s="530"/>
      <c r="L695" s="530"/>
      <c r="M695" s="530"/>
      <c r="N695" s="530"/>
      <c r="O695" s="530"/>
      <c r="P695" s="530"/>
      <c r="Q695" s="530"/>
      <c r="R695" s="530"/>
      <c r="S695" s="530"/>
      <c r="T695" s="530"/>
      <c r="U695" s="530"/>
      <c r="V695" s="530"/>
      <c r="W695" s="530"/>
      <c r="X695" s="1316"/>
      <c r="Y695" s="1316"/>
      <c r="Z695" s="1316"/>
      <c r="AA695" s="1316"/>
      <c r="AB695" s="530"/>
      <c r="AC695" s="530"/>
      <c r="AD695" s="530"/>
      <c r="AE695" s="530"/>
      <c r="AF695" s="530"/>
      <c r="AG695" s="530"/>
      <c r="AH695" s="530"/>
      <c r="AI695" s="1316"/>
    </row>
    <row r="696" ht="24.0" customHeight="1">
      <c r="A696" s="676"/>
      <c r="B696" s="530"/>
      <c r="C696" s="530"/>
      <c r="D696" s="530"/>
      <c r="E696" s="530"/>
      <c r="F696" s="530"/>
      <c r="G696" s="530"/>
      <c r="H696" s="530"/>
      <c r="I696" s="530"/>
      <c r="J696" s="530"/>
      <c r="K696" s="530"/>
      <c r="L696" s="530"/>
      <c r="M696" s="530"/>
      <c r="N696" s="530"/>
      <c r="O696" s="530"/>
      <c r="P696" s="530"/>
      <c r="Q696" s="530"/>
      <c r="R696" s="530"/>
      <c r="S696" s="530"/>
      <c r="T696" s="530"/>
      <c r="U696" s="530"/>
      <c r="V696" s="530"/>
      <c r="W696" s="530"/>
      <c r="X696" s="1316"/>
      <c r="Y696" s="1316"/>
      <c r="Z696" s="1316"/>
      <c r="AA696" s="1316"/>
      <c r="AB696" s="530"/>
      <c r="AC696" s="530"/>
      <c r="AD696" s="530"/>
      <c r="AE696" s="530"/>
      <c r="AF696" s="530"/>
      <c r="AG696" s="530"/>
      <c r="AH696" s="530"/>
      <c r="AI696" s="1316"/>
    </row>
    <row r="697" ht="24.0" customHeight="1">
      <c r="A697" s="676"/>
      <c r="B697" s="530"/>
      <c r="C697" s="530"/>
      <c r="D697" s="530"/>
      <c r="E697" s="530"/>
      <c r="F697" s="530"/>
      <c r="G697" s="530"/>
      <c r="H697" s="530"/>
      <c r="I697" s="530"/>
      <c r="J697" s="530"/>
      <c r="K697" s="530"/>
      <c r="L697" s="530"/>
      <c r="M697" s="530"/>
      <c r="N697" s="530"/>
      <c r="O697" s="530"/>
      <c r="P697" s="530"/>
      <c r="Q697" s="530"/>
      <c r="R697" s="530"/>
      <c r="S697" s="530"/>
      <c r="T697" s="530"/>
      <c r="U697" s="530"/>
      <c r="V697" s="530"/>
      <c r="W697" s="530"/>
      <c r="X697" s="1316"/>
      <c r="Y697" s="1316"/>
      <c r="Z697" s="1316"/>
      <c r="AA697" s="1316"/>
      <c r="AB697" s="530"/>
      <c r="AC697" s="530"/>
      <c r="AD697" s="530"/>
      <c r="AE697" s="530"/>
      <c r="AF697" s="530"/>
      <c r="AG697" s="530"/>
      <c r="AH697" s="530"/>
      <c r="AI697" s="1316"/>
    </row>
    <row r="698" ht="24.0" customHeight="1">
      <c r="A698" s="676"/>
      <c r="B698" s="530"/>
      <c r="C698" s="530"/>
      <c r="D698" s="530"/>
      <c r="E698" s="530"/>
      <c r="F698" s="530"/>
      <c r="G698" s="530"/>
      <c r="H698" s="530"/>
      <c r="I698" s="530"/>
      <c r="J698" s="530"/>
      <c r="K698" s="530"/>
      <c r="L698" s="530"/>
      <c r="M698" s="530"/>
      <c r="N698" s="530"/>
      <c r="O698" s="530"/>
      <c r="P698" s="530"/>
      <c r="Q698" s="530"/>
      <c r="R698" s="530"/>
      <c r="S698" s="530"/>
      <c r="T698" s="530"/>
      <c r="U698" s="530"/>
      <c r="V698" s="530"/>
      <c r="W698" s="530"/>
      <c r="X698" s="1316"/>
      <c r="Y698" s="1316"/>
      <c r="Z698" s="1316"/>
      <c r="AA698" s="1316"/>
      <c r="AB698" s="530"/>
      <c r="AC698" s="530"/>
      <c r="AD698" s="530"/>
      <c r="AE698" s="530"/>
      <c r="AF698" s="530"/>
      <c r="AG698" s="530"/>
      <c r="AH698" s="530"/>
      <c r="AI698" s="1316"/>
    </row>
    <row r="699" ht="24.0" customHeight="1">
      <c r="A699" s="676"/>
      <c r="B699" s="530"/>
      <c r="C699" s="530"/>
      <c r="D699" s="530"/>
      <c r="E699" s="530"/>
      <c r="F699" s="530"/>
      <c r="G699" s="530"/>
      <c r="H699" s="530"/>
      <c r="I699" s="530"/>
      <c r="J699" s="530"/>
      <c r="K699" s="530"/>
      <c r="L699" s="530"/>
      <c r="M699" s="530"/>
      <c r="N699" s="530"/>
      <c r="O699" s="530"/>
      <c r="P699" s="530"/>
      <c r="Q699" s="530"/>
      <c r="R699" s="530"/>
      <c r="S699" s="530"/>
      <c r="T699" s="530"/>
      <c r="U699" s="530"/>
      <c r="V699" s="530"/>
      <c r="W699" s="530"/>
      <c r="X699" s="1316"/>
      <c r="Y699" s="1316"/>
      <c r="Z699" s="1316"/>
      <c r="AA699" s="1316"/>
      <c r="AB699" s="530"/>
      <c r="AC699" s="530"/>
      <c r="AD699" s="530"/>
      <c r="AE699" s="530"/>
      <c r="AF699" s="530"/>
      <c r="AG699" s="530"/>
      <c r="AH699" s="530"/>
      <c r="AI699" s="1316"/>
    </row>
    <row r="700" ht="24.0" customHeight="1">
      <c r="A700" s="676"/>
      <c r="B700" s="530"/>
      <c r="C700" s="530"/>
      <c r="D700" s="530"/>
      <c r="E700" s="530"/>
      <c r="F700" s="530"/>
      <c r="G700" s="530"/>
      <c r="H700" s="530"/>
      <c r="I700" s="530"/>
      <c r="J700" s="530"/>
      <c r="K700" s="530"/>
      <c r="L700" s="530"/>
      <c r="M700" s="530"/>
      <c r="N700" s="530"/>
      <c r="O700" s="530"/>
      <c r="P700" s="530"/>
      <c r="Q700" s="530"/>
      <c r="R700" s="530"/>
      <c r="S700" s="530"/>
      <c r="T700" s="530"/>
      <c r="U700" s="530"/>
      <c r="V700" s="530"/>
      <c r="W700" s="530"/>
      <c r="X700" s="1316"/>
      <c r="Y700" s="1316"/>
      <c r="Z700" s="1316"/>
      <c r="AA700" s="1316"/>
      <c r="AB700" s="530"/>
      <c r="AC700" s="530"/>
      <c r="AD700" s="530"/>
      <c r="AE700" s="530"/>
      <c r="AF700" s="530"/>
      <c r="AG700" s="530"/>
      <c r="AH700" s="530"/>
      <c r="AI700" s="1316"/>
    </row>
    <row r="701" ht="24.0" customHeight="1">
      <c r="A701" s="676"/>
      <c r="B701" s="530"/>
      <c r="C701" s="530"/>
      <c r="D701" s="530"/>
      <c r="E701" s="530"/>
      <c r="F701" s="530"/>
      <c r="G701" s="530"/>
      <c r="H701" s="530"/>
      <c r="I701" s="530"/>
      <c r="J701" s="530"/>
      <c r="K701" s="530"/>
      <c r="L701" s="530"/>
      <c r="M701" s="530"/>
      <c r="N701" s="530"/>
      <c r="O701" s="530"/>
      <c r="P701" s="530"/>
      <c r="Q701" s="530"/>
      <c r="R701" s="530"/>
      <c r="S701" s="530"/>
      <c r="T701" s="530"/>
      <c r="U701" s="530"/>
      <c r="V701" s="530"/>
      <c r="W701" s="530"/>
      <c r="X701" s="1316"/>
      <c r="Y701" s="1316"/>
      <c r="Z701" s="1316"/>
      <c r="AA701" s="1316"/>
      <c r="AB701" s="530"/>
      <c r="AC701" s="530"/>
      <c r="AD701" s="530"/>
      <c r="AE701" s="530"/>
      <c r="AF701" s="530"/>
      <c r="AG701" s="530"/>
      <c r="AH701" s="530"/>
      <c r="AI701" s="1316"/>
    </row>
    <row r="702" ht="24.0" customHeight="1">
      <c r="A702" s="676"/>
      <c r="B702" s="530"/>
      <c r="C702" s="530"/>
      <c r="D702" s="530"/>
      <c r="E702" s="530"/>
      <c r="F702" s="530"/>
      <c r="G702" s="530"/>
      <c r="H702" s="530"/>
      <c r="I702" s="530"/>
      <c r="J702" s="530"/>
      <c r="K702" s="530"/>
      <c r="L702" s="530"/>
      <c r="M702" s="530"/>
      <c r="N702" s="530"/>
      <c r="O702" s="530"/>
      <c r="P702" s="530"/>
      <c r="Q702" s="530"/>
      <c r="R702" s="530"/>
      <c r="S702" s="530"/>
      <c r="T702" s="530"/>
      <c r="U702" s="530"/>
      <c r="V702" s="530"/>
      <c r="W702" s="530"/>
      <c r="X702" s="1316"/>
      <c r="Y702" s="1316"/>
      <c r="Z702" s="1316"/>
      <c r="AA702" s="1316"/>
      <c r="AB702" s="530"/>
      <c r="AC702" s="530"/>
      <c r="AD702" s="530"/>
      <c r="AE702" s="530"/>
      <c r="AF702" s="530"/>
      <c r="AG702" s="530"/>
      <c r="AH702" s="530"/>
      <c r="AI702" s="1316"/>
    </row>
    <row r="703" ht="24.0" customHeight="1">
      <c r="A703" s="676"/>
      <c r="B703" s="530"/>
      <c r="C703" s="530"/>
      <c r="D703" s="530"/>
      <c r="E703" s="530"/>
      <c r="F703" s="530"/>
      <c r="G703" s="530"/>
      <c r="H703" s="530"/>
      <c r="I703" s="530"/>
      <c r="J703" s="530"/>
      <c r="K703" s="530"/>
      <c r="L703" s="530"/>
      <c r="M703" s="530"/>
      <c r="N703" s="530"/>
      <c r="O703" s="530"/>
      <c r="P703" s="530"/>
      <c r="Q703" s="530"/>
      <c r="R703" s="530"/>
      <c r="S703" s="530"/>
      <c r="T703" s="530"/>
      <c r="U703" s="530"/>
      <c r="V703" s="530"/>
      <c r="W703" s="530"/>
      <c r="X703" s="1316"/>
      <c r="Y703" s="1316"/>
      <c r="Z703" s="1316"/>
      <c r="AA703" s="1316"/>
      <c r="AB703" s="530"/>
      <c r="AC703" s="530"/>
      <c r="AD703" s="530"/>
      <c r="AE703" s="530"/>
      <c r="AF703" s="530"/>
      <c r="AG703" s="530"/>
      <c r="AH703" s="530"/>
      <c r="AI703" s="1316"/>
    </row>
    <row r="704" ht="24.0" customHeight="1">
      <c r="A704" s="676"/>
      <c r="B704" s="530"/>
      <c r="C704" s="530"/>
      <c r="D704" s="530"/>
      <c r="E704" s="530"/>
      <c r="F704" s="530"/>
      <c r="G704" s="530"/>
      <c r="H704" s="530"/>
      <c r="I704" s="530"/>
      <c r="J704" s="530"/>
      <c r="K704" s="530"/>
      <c r="L704" s="530"/>
      <c r="M704" s="530"/>
      <c r="N704" s="530"/>
      <c r="O704" s="530"/>
      <c r="P704" s="530"/>
      <c r="Q704" s="530"/>
      <c r="R704" s="530"/>
      <c r="S704" s="530"/>
      <c r="T704" s="530"/>
      <c r="U704" s="530"/>
      <c r="V704" s="530"/>
      <c r="W704" s="530"/>
      <c r="X704" s="1316"/>
      <c r="Y704" s="1316"/>
      <c r="Z704" s="1316"/>
      <c r="AA704" s="1316"/>
      <c r="AB704" s="530"/>
      <c r="AC704" s="530"/>
      <c r="AD704" s="530"/>
      <c r="AE704" s="530"/>
      <c r="AF704" s="530"/>
      <c r="AG704" s="530"/>
      <c r="AH704" s="530"/>
      <c r="AI704" s="1316"/>
    </row>
    <row r="705" ht="24.0" customHeight="1">
      <c r="A705" s="676"/>
      <c r="B705" s="530"/>
      <c r="C705" s="530"/>
      <c r="D705" s="530"/>
      <c r="E705" s="530"/>
      <c r="F705" s="530"/>
      <c r="G705" s="530"/>
      <c r="H705" s="530"/>
      <c r="I705" s="530"/>
      <c r="J705" s="530"/>
      <c r="K705" s="530"/>
      <c r="L705" s="530"/>
      <c r="M705" s="530"/>
      <c r="N705" s="530"/>
      <c r="O705" s="530"/>
      <c r="P705" s="530"/>
      <c r="Q705" s="530"/>
      <c r="R705" s="530"/>
      <c r="S705" s="530"/>
      <c r="T705" s="530"/>
      <c r="U705" s="530"/>
      <c r="V705" s="530"/>
      <c r="W705" s="530"/>
      <c r="X705" s="1316"/>
      <c r="Y705" s="1316"/>
      <c r="Z705" s="1316"/>
      <c r="AA705" s="1316"/>
      <c r="AB705" s="530"/>
      <c r="AC705" s="530"/>
      <c r="AD705" s="530"/>
      <c r="AE705" s="530"/>
      <c r="AF705" s="530"/>
      <c r="AG705" s="530"/>
      <c r="AH705" s="530"/>
      <c r="AI705" s="1316"/>
    </row>
    <row r="706" ht="24.0" customHeight="1">
      <c r="A706" s="676"/>
      <c r="B706" s="530"/>
      <c r="C706" s="530"/>
      <c r="D706" s="530"/>
      <c r="E706" s="530"/>
      <c r="F706" s="530"/>
      <c r="G706" s="530"/>
      <c r="H706" s="530"/>
      <c r="I706" s="530"/>
      <c r="J706" s="530"/>
      <c r="K706" s="530"/>
      <c r="L706" s="530"/>
      <c r="M706" s="530"/>
      <c r="N706" s="530"/>
      <c r="O706" s="530"/>
      <c r="P706" s="530"/>
      <c r="Q706" s="530"/>
      <c r="R706" s="530"/>
      <c r="S706" s="530"/>
      <c r="T706" s="530"/>
      <c r="U706" s="530"/>
      <c r="V706" s="530"/>
      <c r="W706" s="530"/>
      <c r="X706" s="1316"/>
      <c r="Y706" s="1316"/>
      <c r="Z706" s="1316"/>
      <c r="AA706" s="1316"/>
      <c r="AB706" s="530"/>
      <c r="AC706" s="530"/>
      <c r="AD706" s="530"/>
      <c r="AE706" s="530"/>
      <c r="AF706" s="530"/>
      <c r="AG706" s="530"/>
      <c r="AH706" s="530"/>
      <c r="AI706" s="1316"/>
    </row>
    <row r="707" ht="24.0" customHeight="1">
      <c r="A707" s="676"/>
      <c r="B707" s="530"/>
      <c r="C707" s="530"/>
      <c r="D707" s="530"/>
      <c r="E707" s="530"/>
      <c r="F707" s="530"/>
      <c r="G707" s="530"/>
      <c r="H707" s="530"/>
      <c r="I707" s="530"/>
      <c r="J707" s="530"/>
      <c r="K707" s="530"/>
      <c r="L707" s="530"/>
      <c r="M707" s="530"/>
      <c r="N707" s="530"/>
      <c r="O707" s="530"/>
      <c r="P707" s="530"/>
      <c r="Q707" s="530"/>
      <c r="R707" s="530"/>
      <c r="S707" s="530"/>
      <c r="T707" s="530"/>
      <c r="U707" s="530"/>
      <c r="V707" s="530"/>
      <c r="W707" s="530"/>
      <c r="X707" s="1316"/>
      <c r="Y707" s="1316"/>
      <c r="Z707" s="1316"/>
      <c r="AA707" s="1316"/>
      <c r="AB707" s="530"/>
      <c r="AC707" s="530"/>
      <c r="AD707" s="530"/>
      <c r="AE707" s="530"/>
      <c r="AF707" s="530"/>
      <c r="AG707" s="530"/>
      <c r="AH707" s="530"/>
      <c r="AI707" s="1316"/>
    </row>
    <row r="708" ht="24.0" customHeight="1">
      <c r="A708" s="676"/>
      <c r="B708" s="530"/>
      <c r="C708" s="530"/>
      <c r="D708" s="530"/>
      <c r="E708" s="530"/>
      <c r="F708" s="530"/>
      <c r="G708" s="530"/>
      <c r="H708" s="530"/>
      <c r="I708" s="530"/>
      <c r="J708" s="530"/>
      <c r="K708" s="530"/>
      <c r="L708" s="530"/>
      <c r="M708" s="530"/>
      <c r="N708" s="530"/>
      <c r="O708" s="530"/>
      <c r="P708" s="530"/>
      <c r="Q708" s="530"/>
      <c r="R708" s="530"/>
      <c r="S708" s="530"/>
      <c r="T708" s="530"/>
      <c r="U708" s="530"/>
      <c r="V708" s="530"/>
      <c r="W708" s="530"/>
      <c r="X708" s="1316"/>
      <c r="Y708" s="1316"/>
      <c r="Z708" s="1316"/>
      <c r="AA708" s="1316"/>
      <c r="AB708" s="530"/>
      <c r="AC708" s="530"/>
      <c r="AD708" s="530"/>
      <c r="AE708" s="530"/>
      <c r="AF708" s="530"/>
      <c r="AG708" s="530"/>
      <c r="AH708" s="530"/>
      <c r="AI708" s="1316"/>
    </row>
    <row r="709" ht="24.0" customHeight="1">
      <c r="A709" s="676"/>
      <c r="B709" s="530"/>
      <c r="C709" s="530"/>
      <c r="D709" s="530"/>
      <c r="E709" s="530"/>
      <c r="F709" s="530"/>
      <c r="G709" s="530"/>
      <c r="H709" s="530"/>
      <c r="I709" s="530"/>
      <c r="J709" s="530"/>
      <c r="K709" s="530"/>
      <c r="L709" s="530"/>
      <c r="M709" s="530"/>
      <c r="N709" s="530"/>
      <c r="O709" s="530"/>
      <c r="P709" s="530"/>
      <c r="Q709" s="530"/>
      <c r="R709" s="530"/>
      <c r="S709" s="530"/>
      <c r="T709" s="530"/>
      <c r="U709" s="530"/>
      <c r="V709" s="530"/>
      <c r="W709" s="530"/>
      <c r="X709" s="1316"/>
      <c r="Y709" s="1316"/>
      <c r="Z709" s="1316"/>
      <c r="AA709" s="1316"/>
      <c r="AB709" s="530"/>
      <c r="AC709" s="530"/>
      <c r="AD709" s="530"/>
      <c r="AE709" s="530"/>
      <c r="AF709" s="530"/>
      <c r="AG709" s="530"/>
      <c r="AH709" s="530"/>
      <c r="AI709" s="1316"/>
    </row>
    <row r="710" ht="24.0" customHeight="1">
      <c r="A710" s="676"/>
      <c r="B710" s="530"/>
      <c r="C710" s="530"/>
      <c r="D710" s="530"/>
      <c r="E710" s="530"/>
      <c r="F710" s="530"/>
      <c r="G710" s="530"/>
      <c r="H710" s="530"/>
      <c r="I710" s="530"/>
      <c r="J710" s="530"/>
      <c r="K710" s="530"/>
      <c r="L710" s="530"/>
      <c r="M710" s="530"/>
      <c r="N710" s="530"/>
      <c r="O710" s="530"/>
      <c r="P710" s="530"/>
      <c r="Q710" s="530"/>
      <c r="R710" s="530"/>
      <c r="S710" s="530"/>
      <c r="T710" s="530"/>
      <c r="U710" s="530"/>
      <c r="V710" s="530"/>
      <c r="W710" s="530"/>
      <c r="X710" s="1316"/>
      <c r="Y710" s="1316"/>
      <c r="Z710" s="1316"/>
      <c r="AA710" s="1316"/>
      <c r="AB710" s="530"/>
      <c r="AC710" s="530"/>
      <c r="AD710" s="530"/>
      <c r="AE710" s="530"/>
      <c r="AF710" s="530"/>
      <c r="AG710" s="530"/>
      <c r="AH710" s="530"/>
      <c r="AI710" s="1316"/>
    </row>
    <row r="711" ht="24.0" customHeight="1">
      <c r="A711" s="676"/>
      <c r="B711" s="530"/>
      <c r="C711" s="530"/>
      <c r="D711" s="530"/>
      <c r="E711" s="530"/>
      <c r="F711" s="530"/>
      <c r="G711" s="530"/>
      <c r="H711" s="530"/>
      <c r="I711" s="530"/>
      <c r="J711" s="530"/>
      <c r="K711" s="530"/>
      <c r="L711" s="530"/>
      <c r="M711" s="530"/>
      <c r="N711" s="530"/>
      <c r="O711" s="530"/>
      <c r="P711" s="530"/>
      <c r="Q711" s="530"/>
      <c r="R711" s="530"/>
      <c r="S711" s="530"/>
      <c r="T711" s="530"/>
      <c r="U711" s="530"/>
      <c r="V711" s="530"/>
      <c r="W711" s="530"/>
      <c r="X711" s="1316"/>
      <c r="Y711" s="1316"/>
      <c r="Z711" s="1316"/>
      <c r="AA711" s="1316"/>
      <c r="AB711" s="530"/>
      <c r="AC711" s="530"/>
      <c r="AD711" s="530"/>
      <c r="AE711" s="530"/>
      <c r="AF711" s="530"/>
      <c r="AG711" s="530"/>
      <c r="AH711" s="530"/>
      <c r="AI711" s="1316"/>
    </row>
    <row r="712" ht="24.0" customHeight="1">
      <c r="A712" s="676"/>
      <c r="B712" s="530"/>
      <c r="C712" s="530"/>
      <c r="D712" s="530"/>
      <c r="E712" s="530"/>
      <c r="F712" s="530"/>
      <c r="G712" s="530"/>
      <c r="H712" s="530"/>
      <c r="I712" s="530"/>
      <c r="J712" s="530"/>
      <c r="K712" s="530"/>
      <c r="L712" s="530"/>
      <c r="M712" s="530"/>
      <c r="N712" s="530"/>
      <c r="O712" s="530"/>
      <c r="P712" s="530"/>
      <c r="Q712" s="530"/>
      <c r="R712" s="530"/>
      <c r="S712" s="530"/>
      <c r="T712" s="530"/>
      <c r="U712" s="530"/>
      <c r="V712" s="530"/>
      <c r="W712" s="530"/>
      <c r="X712" s="1316"/>
      <c r="Y712" s="1316"/>
      <c r="Z712" s="1316"/>
      <c r="AA712" s="1316"/>
      <c r="AB712" s="530"/>
      <c r="AC712" s="530"/>
      <c r="AD712" s="530"/>
      <c r="AE712" s="530"/>
      <c r="AF712" s="530"/>
      <c r="AG712" s="530"/>
      <c r="AH712" s="530"/>
      <c r="AI712" s="1316"/>
    </row>
    <row r="713" ht="24.0" customHeight="1">
      <c r="A713" s="676"/>
      <c r="B713" s="530"/>
      <c r="C713" s="530"/>
      <c r="D713" s="530"/>
      <c r="E713" s="530"/>
      <c r="F713" s="530"/>
      <c r="G713" s="530"/>
      <c r="H713" s="530"/>
      <c r="I713" s="530"/>
      <c r="J713" s="530"/>
      <c r="K713" s="530"/>
      <c r="L713" s="530"/>
      <c r="M713" s="530"/>
      <c r="N713" s="530"/>
      <c r="O713" s="530"/>
      <c r="P713" s="530"/>
      <c r="Q713" s="530"/>
      <c r="R713" s="530"/>
      <c r="S713" s="530"/>
      <c r="T713" s="530"/>
      <c r="U713" s="530"/>
      <c r="V713" s="530"/>
      <c r="W713" s="530"/>
      <c r="X713" s="1316"/>
      <c r="Y713" s="1316"/>
      <c r="Z713" s="1316"/>
      <c r="AA713" s="1316"/>
      <c r="AB713" s="530"/>
      <c r="AC713" s="530"/>
      <c r="AD713" s="530"/>
      <c r="AE713" s="530"/>
      <c r="AF713" s="530"/>
      <c r="AG713" s="530"/>
      <c r="AH713" s="530"/>
      <c r="AI713" s="1316"/>
    </row>
    <row r="714" ht="24.0" customHeight="1">
      <c r="A714" s="676"/>
      <c r="B714" s="530"/>
      <c r="C714" s="530"/>
      <c r="D714" s="530"/>
      <c r="E714" s="530"/>
      <c r="F714" s="530"/>
      <c r="G714" s="530"/>
      <c r="H714" s="530"/>
      <c r="I714" s="530"/>
      <c r="J714" s="530"/>
      <c r="K714" s="530"/>
      <c r="L714" s="530"/>
      <c r="M714" s="530"/>
      <c r="N714" s="530"/>
      <c r="O714" s="530"/>
      <c r="P714" s="530"/>
      <c r="Q714" s="530"/>
      <c r="R714" s="530"/>
      <c r="S714" s="530"/>
      <c r="T714" s="530"/>
      <c r="U714" s="530"/>
      <c r="V714" s="530"/>
      <c r="W714" s="530"/>
      <c r="X714" s="1316"/>
      <c r="Y714" s="1316"/>
      <c r="Z714" s="1316"/>
      <c r="AA714" s="1316"/>
      <c r="AB714" s="530"/>
      <c r="AC714" s="530"/>
      <c r="AD714" s="530"/>
      <c r="AE714" s="530"/>
      <c r="AF714" s="530"/>
      <c r="AG714" s="530"/>
      <c r="AH714" s="530"/>
      <c r="AI714" s="1316"/>
    </row>
    <row r="715" ht="24.0" customHeight="1">
      <c r="A715" s="676"/>
      <c r="B715" s="530"/>
      <c r="C715" s="530"/>
      <c r="D715" s="530"/>
      <c r="E715" s="530"/>
      <c r="F715" s="530"/>
      <c r="G715" s="530"/>
      <c r="H715" s="530"/>
      <c r="I715" s="530"/>
      <c r="J715" s="530"/>
      <c r="K715" s="530"/>
      <c r="L715" s="530"/>
      <c r="M715" s="530"/>
      <c r="N715" s="530"/>
      <c r="O715" s="530"/>
      <c r="P715" s="530"/>
      <c r="Q715" s="530"/>
      <c r="R715" s="530"/>
      <c r="S715" s="530"/>
      <c r="T715" s="530"/>
      <c r="U715" s="530"/>
      <c r="V715" s="530"/>
      <c r="W715" s="530"/>
      <c r="X715" s="1316"/>
      <c r="Y715" s="1316"/>
      <c r="Z715" s="1316"/>
      <c r="AA715" s="1316"/>
      <c r="AB715" s="530"/>
      <c r="AC715" s="530"/>
      <c r="AD715" s="530"/>
      <c r="AE715" s="530"/>
      <c r="AF715" s="530"/>
      <c r="AG715" s="530"/>
      <c r="AH715" s="530"/>
      <c r="AI715" s="1316"/>
    </row>
    <row r="716" ht="24.0" customHeight="1">
      <c r="A716" s="676"/>
      <c r="B716" s="530"/>
      <c r="C716" s="530"/>
      <c r="D716" s="530"/>
      <c r="E716" s="530"/>
      <c r="F716" s="530"/>
      <c r="G716" s="530"/>
      <c r="H716" s="530"/>
      <c r="I716" s="530"/>
      <c r="J716" s="530"/>
      <c r="K716" s="530"/>
      <c r="L716" s="530"/>
      <c r="M716" s="530"/>
      <c r="N716" s="530"/>
      <c r="O716" s="530"/>
      <c r="P716" s="530"/>
      <c r="Q716" s="530"/>
      <c r="R716" s="530"/>
      <c r="S716" s="530"/>
      <c r="T716" s="530"/>
      <c r="U716" s="530"/>
      <c r="V716" s="530"/>
      <c r="W716" s="530"/>
      <c r="X716" s="1316"/>
      <c r="Y716" s="1316"/>
      <c r="Z716" s="1316"/>
      <c r="AA716" s="1316"/>
      <c r="AB716" s="530"/>
      <c r="AC716" s="530"/>
      <c r="AD716" s="530"/>
      <c r="AE716" s="530"/>
      <c r="AF716" s="530"/>
      <c r="AG716" s="530"/>
      <c r="AH716" s="530"/>
      <c r="AI716" s="1316"/>
    </row>
    <row r="717" ht="24.0" customHeight="1">
      <c r="A717" s="676"/>
      <c r="B717" s="530"/>
      <c r="C717" s="530"/>
      <c r="D717" s="530"/>
      <c r="E717" s="530"/>
      <c r="F717" s="530"/>
      <c r="G717" s="530"/>
      <c r="H717" s="530"/>
      <c r="I717" s="530"/>
      <c r="J717" s="530"/>
      <c r="K717" s="530"/>
      <c r="L717" s="530"/>
      <c r="M717" s="530"/>
      <c r="N717" s="530"/>
      <c r="O717" s="530"/>
      <c r="P717" s="530"/>
      <c r="Q717" s="530"/>
      <c r="R717" s="530"/>
      <c r="S717" s="530"/>
      <c r="T717" s="530"/>
      <c r="U717" s="530"/>
      <c r="V717" s="530"/>
      <c r="W717" s="530"/>
      <c r="X717" s="1316"/>
      <c r="Y717" s="1316"/>
      <c r="Z717" s="1316"/>
      <c r="AA717" s="1316"/>
      <c r="AB717" s="530"/>
      <c r="AC717" s="530"/>
      <c r="AD717" s="530"/>
      <c r="AE717" s="530"/>
      <c r="AF717" s="530"/>
      <c r="AG717" s="530"/>
      <c r="AH717" s="530"/>
      <c r="AI717" s="1316"/>
    </row>
    <row r="718" ht="24.0" customHeight="1">
      <c r="A718" s="676"/>
      <c r="B718" s="530"/>
      <c r="C718" s="530"/>
      <c r="D718" s="530"/>
      <c r="E718" s="530"/>
      <c r="F718" s="530"/>
      <c r="G718" s="530"/>
      <c r="H718" s="530"/>
      <c r="I718" s="530"/>
      <c r="J718" s="530"/>
      <c r="K718" s="530"/>
      <c r="L718" s="530"/>
      <c r="M718" s="530"/>
      <c r="N718" s="530"/>
      <c r="O718" s="530"/>
      <c r="P718" s="530"/>
      <c r="Q718" s="530"/>
      <c r="R718" s="530"/>
      <c r="S718" s="530"/>
      <c r="T718" s="530"/>
      <c r="U718" s="530"/>
      <c r="V718" s="530"/>
      <c r="W718" s="530"/>
      <c r="X718" s="1316"/>
      <c r="Y718" s="1316"/>
      <c r="Z718" s="1316"/>
      <c r="AA718" s="1316"/>
      <c r="AB718" s="530"/>
      <c r="AC718" s="530"/>
      <c r="AD718" s="530"/>
      <c r="AE718" s="530"/>
      <c r="AF718" s="530"/>
      <c r="AG718" s="530"/>
      <c r="AH718" s="530"/>
      <c r="AI718" s="1316"/>
    </row>
    <row r="719" ht="24.0" customHeight="1">
      <c r="A719" s="676"/>
      <c r="B719" s="530"/>
      <c r="C719" s="530"/>
      <c r="D719" s="530"/>
      <c r="E719" s="530"/>
      <c r="F719" s="530"/>
      <c r="G719" s="530"/>
      <c r="H719" s="530"/>
      <c r="I719" s="530"/>
      <c r="J719" s="530"/>
      <c r="K719" s="530"/>
      <c r="L719" s="530"/>
      <c r="M719" s="530"/>
      <c r="N719" s="530"/>
      <c r="O719" s="530"/>
      <c r="P719" s="530"/>
      <c r="Q719" s="530"/>
      <c r="R719" s="530"/>
      <c r="S719" s="530"/>
      <c r="T719" s="530"/>
      <c r="U719" s="530"/>
      <c r="V719" s="530"/>
      <c r="W719" s="530"/>
      <c r="X719" s="1316"/>
      <c r="Y719" s="1316"/>
      <c r="Z719" s="1316"/>
      <c r="AA719" s="1316"/>
      <c r="AB719" s="530"/>
      <c r="AC719" s="530"/>
      <c r="AD719" s="530"/>
      <c r="AE719" s="530"/>
      <c r="AF719" s="530"/>
      <c r="AG719" s="530"/>
      <c r="AH719" s="530"/>
      <c r="AI719" s="1316"/>
    </row>
    <row r="720" ht="24.0" customHeight="1">
      <c r="A720" s="676"/>
      <c r="B720" s="530"/>
      <c r="C720" s="530"/>
      <c r="D720" s="530"/>
      <c r="E720" s="530"/>
      <c r="F720" s="530"/>
      <c r="G720" s="530"/>
      <c r="H720" s="530"/>
      <c r="I720" s="530"/>
      <c r="J720" s="530"/>
      <c r="K720" s="530"/>
      <c r="L720" s="530"/>
      <c r="M720" s="530"/>
      <c r="N720" s="530"/>
      <c r="O720" s="530"/>
      <c r="P720" s="530"/>
      <c r="Q720" s="530"/>
      <c r="R720" s="530"/>
      <c r="S720" s="530"/>
      <c r="T720" s="530"/>
      <c r="U720" s="530"/>
      <c r="V720" s="530"/>
      <c r="W720" s="530"/>
      <c r="X720" s="1316"/>
      <c r="Y720" s="1316"/>
      <c r="Z720" s="1316"/>
      <c r="AA720" s="1316"/>
      <c r="AB720" s="530"/>
      <c r="AC720" s="530"/>
      <c r="AD720" s="530"/>
      <c r="AE720" s="530"/>
      <c r="AF720" s="530"/>
      <c r="AG720" s="530"/>
      <c r="AH720" s="530"/>
      <c r="AI720" s="1316"/>
    </row>
    <row r="721" ht="24.0" customHeight="1">
      <c r="A721" s="676"/>
      <c r="B721" s="530"/>
      <c r="C721" s="530"/>
      <c r="D721" s="530"/>
      <c r="E721" s="530"/>
      <c r="F721" s="530"/>
      <c r="G721" s="530"/>
      <c r="H721" s="530"/>
      <c r="I721" s="530"/>
      <c r="J721" s="530"/>
      <c r="K721" s="530"/>
      <c r="L721" s="530"/>
      <c r="M721" s="530"/>
      <c r="N721" s="530"/>
      <c r="O721" s="530"/>
      <c r="P721" s="530"/>
      <c r="Q721" s="530"/>
      <c r="R721" s="530"/>
      <c r="S721" s="530"/>
      <c r="T721" s="530"/>
      <c r="U721" s="530"/>
      <c r="V721" s="530"/>
      <c r="W721" s="530"/>
      <c r="X721" s="1316"/>
      <c r="Y721" s="1316"/>
      <c r="Z721" s="1316"/>
      <c r="AA721" s="1316"/>
      <c r="AB721" s="530"/>
      <c r="AC721" s="530"/>
      <c r="AD721" s="530"/>
      <c r="AE721" s="530"/>
      <c r="AF721" s="530"/>
      <c r="AG721" s="530"/>
      <c r="AH721" s="530"/>
      <c r="AI721" s="1316"/>
    </row>
    <row r="722" ht="24.0" customHeight="1">
      <c r="A722" s="676"/>
      <c r="B722" s="530"/>
      <c r="C722" s="530"/>
      <c r="D722" s="530"/>
      <c r="E722" s="530"/>
      <c r="F722" s="530"/>
      <c r="G722" s="530"/>
      <c r="H722" s="530"/>
      <c r="I722" s="530"/>
      <c r="J722" s="530"/>
      <c r="K722" s="530"/>
      <c r="L722" s="530"/>
      <c r="M722" s="530"/>
      <c r="N722" s="530"/>
      <c r="O722" s="530"/>
      <c r="P722" s="530"/>
      <c r="Q722" s="530"/>
      <c r="R722" s="530"/>
      <c r="S722" s="530"/>
      <c r="T722" s="530"/>
      <c r="U722" s="530"/>
      <c r="V722" s="530"/>
      <c r="W722" s="530"/>
      <c r="X722" s="1316"/>
      <c r="Y722" s="1316"/>
      <c r="Z722" s="1316"/>
      <c r="AA722" s="1316"/>
      <c r="AB722" s="530"/>
      <c r="AC722" s="530"/>
      <c r="AD722" s="530"/>
      <c r="AE722" s="530"/>
      <c r="AF722" s="530"/>
      <c r="AG722" s="530"/>
      <c r="AH722" s="530"/>
      <c r="AI722" s="1316"/>
    </row>
    <row r="723" ht="24.0" customHeight="1">
      <c r="A723" s="676"/>
      <c r="B723" s="530"/>
      <c r="C723" s="530"/>
      <c r="D723" s="530"/>
      <c r="E723" s="530"/>
      <c r="F723" s="530"/>
      <c r="G723" s="530"/>
      <c r="H723" s="530"/>
      <c r="I723" s="530"/>
      <c r="J723" s="530"/>
      <c r="K723" s="530"/>
      <c r="L723" s="530"/>
      <c r="M723" s="530"/>
      <c r="N723" s="530"/>
      <c r="O723" s="530"/>
      <c r="P723" s="530"/>
      <c r="Q723" s="530"/>
      <c r="R723" s="530"/>
      <c r="S723" s="530"/>
      <c r="T723" s="530"/>
      <c r="U723" s="530"/>
      <c r="V723" s="530"/>
      <c r="W723" s="530"/>
      <c r="X723" s="1316"/>
      <c r="Y723" s="1316"/>
      <c r="Z723" s="1316"/>
      <c r="AA723" s="1316"/>
      <c r="AB723" s="530"/>
      <c r="AC723" s="530"/>
      <c r="AD723" s="530"/>
      <c r="AE723" s="530"/>
      <c r="AF723" s="530"/>
      <c r="AG723" s="530"/>
      <c r="AH723" s="530"/>
      <c r="AI723" s="1316"/>
    </row>
    <row r="724" ht="24.0" customHeight="1">
      <c r="A724" s="676"/>
      <c r="B724" s="530"/>
      <c r="C724" s="530"/>
      <c r="D724" s="530"/>
      <c r="E724" s="530"/>
      <c r="F724" s="530"/>
      <c r="G724" s="530"/>
      <c r="H724" s="530"/>
      <c r="I724" s="530"/>
      <c r="J724" s="530"/>
      <c r="K724" s="530"/>
      <c r="L724" s="530"/>
      <c r="M724" s="530"/>
      <c r="N724" s="530"/>
      <c r="O724" s="530"/>
      <c r="P724" s="530"/>
      <c r="Q724" s="530"/>
      <c r="R724" s="530"/>
      <c r="S724" s="530"/>
      <c r="T724" s="530"/>
      <c r="U724" s="530"/>
      <c r="V724" s="530"/>
      <c r="W724" s="530"/>
      <c r="X724" s="1316"/>
      <c r="Y724" s="1316"/>
      <c r="Z724" s="1316"/>
      <c r="AA724" s="1316"/>
      <c r="AB724" s="530"/>
      <c r="AC724" s="530"/>
      <c r="AD724" s="530"/>
      <c r="AE724" s="530"/>
      <c r="AF724" s="530"/>
      <c r="AG724" s="530"/>
      <c r="AH724" s="530"/>
      <c r="AI724" s="1316"/>
    </row>
    <row r="725" ht="24.0" customHeight="1">
      <c r="A725" s="676"/>
      <c r="B725" s="530"/>
      <c r="C725" s="530"/>
      <c r="D725" s="530"/>
      <c r="E725" s="530"/>
      <c r="F725" s="530"/>
      <c r="G725" s="530"/>
      <c r="H725" s="530"/>
      <c r="I725" s="530"/>
      <c r="J725" s="530"/>
      <c r="K725" s="530"/>
      <c r="L725" s="530"/>
      <c r="M725" s="530"/>
      <c r="N725" s="530"/>
      <c r="O725" s="530"/>
      <c r="P725" s="530"/>
      <c r="Q725" s="530"/>
      <c r="R725" s="530"/>
      <c r="S725" s="530"/>
      <c r="T725" s="530"/>
      <c r="U725" s="530"/>
      <c r="V725" s="530"/>
      <c r="W725" s="530"/>
      <c r="X725" s="1316"/>
      <c r="Y725" s="1316"/>
      <c r="Z725" s="1316"/>
      <c r="AA725" s="1316"/>
      <c r="AB725" s="530"/>
      <c r="AC725" s="530"/>
      <c r="AD725" s="530"/>
      <c r="AE725" s="530"/>
      <c r="AF725" s="530"/>
      <c r="AG725" s="530"/>
      <c r="AH725" s="530"/>
      <c r="AI725" s="1316"/>
    </row>
    <row r="726" ht="24.0" customHeight="1">
      <c r="A726" s="676"/>
      <c r="B726" s="530"/>
      <c r="C726" s="530"/>
      <c r="D726" s="530"/>
      <c r="E726" s="530"/>
      <c r="F726" s="530"/>
      <c r="G726" s="530"/>
      <c r="H726" s="530"/>
      <c r="I726" s="530"/>
      <c r="J726" s="530"/>
      <c r="K726" s="530"/>
      <c r="L726" s="530"/>
      <c r="M726" s="530"/>
      <c r="N726" s="530"/>
      <c r="O726" s="530"/>
      <c r="P726" s="530"/>
      <c r="Q726" s="530"/>
      <c r="R726" s="530"/>
      <c r="S726" s="530"/>
      <c r="T726" s="530"/>
      <c r="U726" s="530"/>
      <c r="V726" s="530"/>
      <c r="W726" s="530"/>
      <c r="X726" s="1316"/>
      <c r="Y726" s="1316"/>
      <c r="Z726" s="1316"/>
      <c r="AA726" s="1316"/>
      <c r="AB726" s="530"/>
      <c r="AC726" s="530"/>
      <c r="AD726" s="530"/>
      <c r="AE726" s="530"/>
      <c r="AF726" s="530"/>
      <c r="AG726" s="530"/>
      <c r="AH726" s="530"/>
      <c r="AI726" s="1316"/>
    </row>
    <row r="727" ht="24.0" customHeight="1">
      <c r="A727" s="676"/>
      <c r="B727" s="530"/>
      <c r="C727" s="530"/>
      <c r="D727" s="530"/>
      <c r="E727" s="530"/>
      <c r="F727" s="530"/>
      <c r="G727" s="530"/>
      <c r="H727" s="530"/>
      <c r="I727" s="530"/>
      <c r="J727" s="530"/>
      <c r="K727" s="530"/>
      <c r="L727" s="530"/>
      <c r="M727" s="530"/>
      <c r="N727" s="530"/>
      <c r="O727" s="530"/>
      <c r="P727" s="530"/>
      <c r="Q727" s="530"/>
      <c r="R727" s="530"/>
      <c r="S727" s="530"/>
      <c r="T727" s="530"/>
      <c r="U727" s="530"/>
      <c r="V727" s="530"/>
      <c r="W727" s="530"/>
      <c r="X727" s="1316"/>
      <c r="Y727" s="1316"/>
      <c r="Z727" s="1316"/>
      <c r="AA727" s="1316"/>
      <c r="AB727" s="530"/>
      <c r="AC727" s="530"/>
      <c r="AD727" s="530"/>
      <c r="AE727" s="530"/>
      <c r="AF727" s="530"/>
      <c r="AG727" s="530"/>
      <c r="AH727" s="530"/>
      <c r="AI727" s="1316"/>
    </row>
    <row r="728" ht="24.0" customHeight="1">
      <c r="A728" s="676"/>
      <c r="B728" s="530"/>
      <c r="C728" s="530"/>
      <c r="D728" s="530"/>
      <c r="E728" s="530"/>
      <c r="F728" s="530"/>
      <c r="G728" s="530"/>
      <c r="H728" s="530"/>
      <c r="I728" s="530"/>
      <c r="J728" s="530"/>
      <c r="K728" s="530"/>
      <c r="L728" s="530"/>
      <c r="M728" s="530"/>
      <c r="N728" s="530"/>
      <c r="O728" s="530"/>
      <c r="P728" s="530"/>
      <c r="Q728" s="530"/>
      <c r="R728" s="530"/>
      <c r="S728" s="530"/>
      <c r="T728" s="530"/>
      <c r="U728" s="530"/>
      <c r="V728" s="530"/>
      <c r="W728" s="530"/>
      <c r="X728" s="1316"/>
      <c r="Y728" s="1316"/>
      <c r="Z728" s="1316"/>
      <c r="AA728" s="1316"/>
      <c r="AB728" s="530"/>
      <c r="AC728" s="530"/>
      <c r="AD728" s="530"/>
      <c r="AE728" s="530"/>
      <c r="AF728" s="530"/>
      <c r="AG728" s="530"/>
      <c r="AH728" s="530"/>
      <c r="AI728" s="1316"/>
    </row>
    <row r="729" ht="24.0" customHeight="1">
      <c r="A729" s="676"/>
      <c r="B729" s="530"/>
      <c r="C729" s="530"/>
      <c r="D729" s="530"/>
      <c r="E729" s="530"/>
      <c r="F729" s="530"/>
      <c r="G729" s="530"/>
      <c r="H729" s="530"/>
      <c r="I729" s="530"/>
      <c r="J729" s="530"/>
      <c r="K729" s="530"/>
      <c r="L729" s="530"/>
      <c r="M729" s="530"/>
      <c r="N729" s="530"/>
      <c r="O729" s="530"/>
      <c r="P729" s="530"/>
      <c r="Q729" s="530"/>
      <c r="R729" s="530"/>
      <c r="S729" s="530"/>
      <c r="T729" s="530"/>
      <c r="U729" s="530"/>
      <c r="V729" s="530"/>
      <c r="W729" s="530"/>
      <c r="X729" s="1316"/>
      <c r="Y729" s="1316"/>
      <c r="Z729" s="1316"/>
      <c r="AA729" s="1316"/>
      <c r="AB729" s="530"/>
      <c r="AC729" s="530"/>
      <c r="AD729" s="530"/>
      <c r="AE729" s="530"/>
      <c r="AF729" s="530"/>
      <c r="AG729" s="530"/>
      <c r="AH729" s="530"/>
      <c r="AI729" s="1316"/>
    </row>
    <row r="730" ht="24.0" customHeight="1">
      <c r="A730" s="676"/>
      <c r="B730" s="530"/>
      <c r="C730" s="530"/>
      <c r="D730" s="530"/>
      <c r="E730" s="530"/>
      <c r="F730" s="530"/>
      <c r="G730" s="530"/>
      <c r="H730" s="530"/>
      <c r="I730" s="530"/>
      <c r="J730" s="530"/>
      <c r="K730" s="530"/>
      <c r="L730" s="530"/>
      <c r="M730" s="530"/>
      <c r="N730" s="530"/>
      <c r="O730" s="530"/>
      <c r="P730" s="530"/>
      <c r="Q730" s="530"/>
      <c r="R730" s="530"/>
      <c r="S730" s="530"/>
      <c r="T730" s="530"/>
      <c r="U730" s="530"/>
      <c r="V730" s="530"/>
      <c r="W730" s="530"/>
      <c r="X730" s="1316"/>
      <c r="Y730" s="1316"/>
      <c r="Z730" s="1316"/>
      <c r="AA730" s="1316"/>
      <c r="AB730" s="530"/>
      <c r="AC730" s="530"/>
      <c r="AD730" s="530"/>
      <c r="AE730" s="530"/>
      <c r="AF730" s="530"/>
      <c r="AG730" s="530"/>
      <c r="AH730" s="530"/>
      <c r="AI730" s="1316"/>
    </row>
    <row r="731" ht="24.0" customHeight="1">
      <c r="A731" s="676"/>
      <c r="B731" s="530"/>
      <c r="C731" s="530"/>
      <c r="D731" s="530"/>
      <c r="E731" s="530"/>
      <c r="F731" s="530"/>
      <c r="G731" s="530"/>
      <c r="H731" s="530"/>
      <c r="I731" s="530"/>
      <c r="J731" s="530"/>
      <c r="K731" s="530"/>
      <c r="L731" s="530"/>
      <c r="M731" s="530"/>
      <c r="N731" s="530"/>
      <c r="O731" s="530"/>
      <c r="P731" s="530"/>
      <c r="Q731" s="530"/>
      <c r="R731" s="530"/>
      <c r="S731" s="530"/>
      <c r="T731" s="530"/>
      <c r="U731" s="530"/>
      <c r="V731" s="530"/>
      <c r="W731" s="530"/>
      <c r="X731" s="1316"/>
      <c r="Y731" s="1316"/>
      <c r="Z731" s="1316"/>
      <c r="AA731" s="1316"/>
      <c r="AB731" s="530"/>
      <c r="AC731" s="530"/>
      <c r="AD731" s="530"/>
      <c r="AE731" s="530"/>
      <c r="AF731" s="530"/>
      <c r="AG731" s="530"/>
      <c r="AH731" s="530"/>
      <c r="AI731" s="1316"/>
    </row>
    <row r="732" ht="24.0" customHeight="1">
      <c r="A732" s="676"/>
      <c r="B732" s="530"/>
      <c r="C732" s="530"/>
      <c r="D732" s="530"/>
      <c r="E732" s="530"/>
      <c r="F732" s="530"/>
      <c r="G732" s="530"/>
      <c r="H732" s="530"/>
      <c r="I732" s="530"/>
      <c r="J732" s="530"/>
      <c r="K732" s="530"/>
      <c r="L732" s="530"/>
      <c r="M732" s="530"/>
      <c r="N732" s="530"/>
      <c r="O732" s="530"/>
      <c r="P732" s="530"/>
      <c r="Q732" s="530"/>
      <c r="R732" s="530"/>
      <c r="S732" s="530"/>
      <c r="T732" s="530"/>
      <c r="U732" s="530"/>
      <c r="V732" s="530"/>
      <c r="W732" s="530"/>
      <c r="X732" s="1316"/>
      <c r="Y732" s="1316"/>
      <c r="Z732" s="1316"/>
      <c r="AA732" s="1316"/>
      <c r="AB732" s="530"/>
      <c r="AC732" s="530"/>
      <c r="AD732" s="530"/>
      <c r="AE732" s="530"/>
      <c r="AF732" s="530"/>
      <c r="AG732" s="530"/>
      <c r="AH732" s="530"/>
      <c r="AI732" s="1316"/>
    </row>
    <row r="733" ht="24.0" customHeight="1">
      <c r="A733" s="676"/>
      <c r="B733" s="530"/>
      <c r="C733" s="530"/>
      <c r="D733" s="530"/>
      <c r="E733" s="530"/>
      <c r="F733" s="530"/>
      <c r="G733" s="530"/>
      <c r="H733" s="530"/>
      <c r="I733" s="530"/>
      <c r="J733" s="530"/>
      <c r="K733" s="530"/>
      <c r="L733" s="530"/>
      <c r="M733" s="530"/>
      <c r="N733" s="530"/>
      <c r="O733" s="530"/>
      <c r="P733" s="530"/>
      <c r="Q733" s="530"/>
      <c r="R733" s="530"/>
      <c r="S733" s="530"/>
      <c r="T733" s="530"/>
      <c r="U733" s="530"/>
      <c r="V733" s="530"/>
      <c r="W733" s="530"/>
      <c r="X733" s="1316"/>
      <c r="Y733" s="1316"/>
      <c r="Z733" s="1316"/>
      <c r="AA733" s="1316"/>
      <c r="AB733" s="530"/>
      <c r="AC733" s="530"/>
      <c r="AD733" s="530"/>
      <c r="AE733" s="530"/>
      <c r="AF733" s="530"/>
      <c r="AG733" s="530"/>
      <c r="AH733" s="530"/>
      <c r="AI733" s="1316"/>
    </row>
    <row r="734" ht="24.0" customHeight="1">
      <c r="A734" s="676"/>
      <c r="B734" s="530"/>
      <c r="C734" s="530"/>
      <c r="D734" s="530"/>
      <c r="E734" s="530"/>
      <c r="F734" s="530"/>
      <c r="G734" s="530"/>
      <c r="H734" s="530"/>
      <c r="I734" s="530"/>
      <c r="J734" s="530"/>
      <c r="K734" s="530"/>
      <c r="L734" s="530"/>
      <c r="M734" s="530"/>
      <c r="N734" s="530"/>
      <c r="O734" s="530"/>
      <c r="P734" s="530"/>
      <c r="Q734" s="530"/>
      <c r="R734" s="530"/>
      <c r="S734" s="530"/>
      <c r="T734" s="530"/>
      <c r="U734" s="530"/>
      <c r="V734" s="530"/>
      <c r="W734" s="530"/>
      <c r="X734" s="1316"/>
      <c r="Y734" s="1316"/>
      <c r="Z734" s="1316"/>
      <c r="AA734" s="1316"/>
      <c r="AB734" s="530"/>
      <c r="AC734" s="530"/>
      <c r="AD734" s="530"/>
      <c r="AE734" s="530"/>
      <c r="AF734" s="530"/>
      <c r="AG734" s="530"/>
      <c r="AH734" s="530"/>
      <c r="AI734" s="1316"/>
    </row>
    <row r="735" ht="24.0" customHeight="1">
      <c r="A735" s="676"/>
      <c r="B735" s="530"/>
      <c r="C735" s="530"/>
      <c r="D735" s="530"/>
      <c r="E735" s="530"/>
      <c r="F735" s="530"/>
      <c r="G735" s="530"/>
      <c r="H735" s="530"/>
      <c r="I735" s="530"/>
      <c r="J735" s="530"/>
      <c r="K735" s="530"/>
      <c r="L735" s="530"/>
      <c r="M735" s="530"/>
      <c r="N735" s="530"/>
      <c r="O735" s="530"/>
      <c r="P735" s="530"/>
      <c r="Q735" s="530"/>
      <c r="R735" s="530"/>
      <c r="S735" s="530"/>
      <c r="T735" s="530"/>
      <c r="U735" s="530"/>
      <c r="V735" s="530"/>
      <c r="W735" s="530"/>
      <c r="X735" s="1316"/>
      <c r="Y735" s="1316"/>
      <c r="Z735" s="1316"/>
      <c r="AA735" s="1316"/>
      <c r="AB735" s="530"/>
      <c r="AC735" s="530"/>
      <c r="AD735" s="530"/>
      <c r="AE735" s="530"/>
      <c r="AF735" s="530"/>
      <c r="AG735" s="530"/>
      <c r="AH735" s="530"/>
      <c r="AI735" s="1316"/>
    </row>
    <row r="736" ht="24.0" customHeight="1">
      <c r="A736" s="676"/>
      <c r="B736" s="530"/>
      <c r="C736" s="530"/>
      <c r="D736" s="530"/>
      <c r="E736" s="530"/>
      <c r="F736" s="530"/>
      <c r="G736" s="530"/>
      <c r="H736" s="530"/>
      <c r="I736" s="530"/>
      <c r="J736" s="530"/>
      <c r="K736" s="530"/>
      <c r="L736" s="530"/>
      <c r="M736" s="530"/>
      <c r="N736" s="530"/>
      <c r="O736" s="530"/>
      <c r="P736" s="530"/>
      <c r="Q736" s="530"/>
      <c r="R736" s="530"/>
      <c r="S736" s="530"/>
      <c r="T736" s="530"/>
      <c r="U736" s="530"/>
      <c r="V736" s="530"/>
      <c r="W736" s="530"/>
      <c r="X736" s="1316"/>
      <c r="Y736" s="1316"/>
      <c r="Z736" s="1316"/>
      <c r="AA736" s="1316"/>
      <c r="AB736" s="530"/>
      <c r="AC736" s="530"/>
      <c r="AD736" s="530"/>
      <c r="AE736" s="530"/>
      <c r="AF736" s="530"/>
      <c r="AG736" s="530"/>
      <c r="AH736" s="530"/>
      <c r="AI736" s="1316"/>
    </row>
    <row r="737" ht="24.0" customHeight="1">
      <c r="A737" s="676"/>
      <c r="B737" s="530"/>
      <c r="C737" s="530"/>
      <c r="D737" s="530"/>
      <c r="E737" s="530"/>
      <c r="F737" s="530"/>
      <c r="G737" s="530"/>
      <c r="H737" s="530"/>
      <c r="I737" s="530"/>
      <c r="J737" s="530"/>
      <c r="K737" s="530"/>
      <c r="L737" s="530"/>
      <c r="M737" s="530"/>
      <c r="N737" s="530"/>
      <c r="O737" s="530"/>
      <c r="P737" s="530"/>
      <c r="Q737" s="530"/>
      <c r="R737" s="530"/>
      <c r="S737" s="530"/>
      <c r="T737" s="530"/>
      <c r="U737" s="530"/>
      <c r="V737" s="530"/>
      <c r="W737" s="530"/>
      <c r="X737" s="1316"/>
      <c r="Y737" s="1316"/>
      <c r="Z737" s="1316"/>
      <c r="AA737" s="1316"/>
      <c r="AB737" s="530"/>
      <c r="AC737" s="530"/>
      <c r="AD737" s="530"/>
      <c r="AE737" s="530"/>
      <c r="AF737" s="530"/>
      <c r="AG737" s="530"/>
      <c r="AH737" s="530"/>
      <c r="AI737" s="1316"/>
    </row>
    <row r="738" ht="24.0" customHeight="1">
      <c r="A738" s="676"/>
      <c r="B738" s="530"/>
      <c r="C738" s="530"/>
      <c r="D738" s="530"/>
      <c r="E738" s="530"/>
      <c r="F738" s="530"/>
      <c r="G738" s="530"/>
      <c r="H738" s="530"/>
      <c r="I738" s="530"/>
      <c r="J738" s="530"/>
      <c r="K738" s="530"/>
      <c r="L738" s="530"/>
      <c r="M738" s="530"/>
      <c r="N738" s="530"/>
      <c r="O738" s="530"/>
      <c r="P738" s="530"/>
      <c r="Q738" s="530"/>
      <c r="R738" s="530"/>
      <c r="S738" s="530"/>
      <c r="T738" s="530"/>
      <c r="U738" s="530"/>
      <c r="V738" s="530"/>
      <c r="W738" s="530"/>
      <c r="X738" s="1316"/>
      <c r="Y738" s="1316"/>
      <c r="Z738" s="1316"/>
      <c r="AA738" s="1316"/>
      <c r="AB738" s="530"/>
      <c r="AC738" s="530"/>
      <c r="AD738" s="530"/>
      <c r="AE738" s="530"/>
      <c r="AF738" s="530"/>
      <c r="AG738" s="530"/>
      <c r="AH738" s="530"/>
      <c r="AI738" s="1316"/>
    </row>
    <row r="739" ht="24.0" customHeight="1">
      <c r="A739" s="676"/>
      <c r="B739" s="530"/>
      <c r="C739" s="530"/>
      <c r="D739" s="530"/>
      <c r="E739" s="530"/>
      <c r="F739" s="530"/>
      <c r="G739" s="530"/>
      <c r="H739" s="530"/>
      <c r="I739" s="530"/>
      <c r="J739" s="530"/>
      <c r="K739" s="530"/>
      <c r="L739" s="530"/>
      <c r="M739" s="530"/>
      <c r="N739" s="530"/>
      <c r="O739" s="530"/>
      <c r="P739" s="530"/>
      <c r="Q739" s="530"/>
      <c r="R739" s="530"/>
      <c r="S739" s="530"/>
      <c r="T739" s="530"/>
      <c r="U739" s="530"/>
      <c r="V739" s="530"/>
      <c r="W739" s="530"/>
      <c r="X739" s="1316"/>
      <c r="Y739" s="1316"/>
      <c r="Z739" s="1316"/>
      <c r="AA739" s="1316"/>
      <c r="AB739" s="530"/>
      <c r="AC739" s="530"/>
      <c r="AD739" s="530"/>
      <c r="AE739" s="530"/>
      <c r="AF739" s="530"/>
      <c r="AG739" s="530"/>
      <c r="AH739" s="530"/>
      <c r="AI739" s="1316"/>
    </row>
    <row r="740" ht="24.0" customHeight="1">
      <c r="A740" s="676"/>
      <c r="B740" s="530"/>
      <c r="C740" s="530"/>
      <c r="D740" s="530"/>
      <c r="E740" s="530"/>
      <c r="F740" s="530"/>
      <c r="G740" s="530"/>
      <c r="H740" s="530"/>
      <c r="I740" s="530"/>
      <c r="J740" s="530"/>
      <c r="K740" s="530"/>
      <c r="L740" s="530"/>
      <c r="M740" s="530"/>
      <c r="N740" s="530"/>
      <c r="O740" s="530"/>
      <c r="P740" s="530"/>
      <c r="Q740" s="530"/>
      <c r="R740" s="530"/>
      <c r="S740" s="530"/>
      <c r="T740" s="530"/>
      <c r="U740" s="530"/>
      <c r="V740" s="530"/>
      <c r="W740" s="530"/>
      <c r="X740" s="1316"/>
      <c r="Y740" s="1316"/>
      <c r="Z740" s="1316"/>
      <c r="AA740" s="1316"/>
      <c r="AB740" s="530"/>
      <c r="AC740" s="530"/>
      <c r="AD740" s="530"/>
      <c r="AE740" s="530"/>
      <c r="AF740" s="530"/>
      <c r="AG740" s="530"/>
      <c r="AH740" s="530"/>
      <c r="AI740" s="1316"/>
    </row>
    <row r="741" ht="24.0" customHeight="1">
      <c r="A741" s="676"/>
      <c r="B741" s="530"/>
      <c r="C741" s="530"/>
      <c r="D741" s="530"/>
      <c r="E741" s="530"/>
      <c r="F741" s="530"/>
      <c r="G741" s="530"/>
      <c r="H741" s="530"/>
      <c r="I741" s="530"/>
      <c r="J741" s="530"/>
      <c r="K741" s="530"/>
      <c r="L741" s="530"/>
      <c r="M741" s="530"/>
      <c r="N741" s="530"/>
      <c r="O741" s="530"/>
      <c r="P741" s="530"/>
      <c r="Q741" s="530"/>
      <c r="R741" s="530"/>
      <c r="S741" s="530"/>
      <c r="T741" s="530"/>
      <c r="U741" s="530"/>
      <c r="V741" s="530"/>
      <c r="W741" s="530"/>
      <c r="X741" s="1316"/>
      <c r="Y741" s="1316"/>
      <c r="Z741" s="1316"/>
      <c r="AA741" s="1316"/>
      <c r="AB741" s="530"/>
      <c r="AC741" s="530"/>
      <c r="AD741" s="530"/>
      <c r="AE741" s="530"/>
      <c r="AF741" s="530"/>
      <c r="AG741" s="530"/>
      <c r="AH741" s="530"/>
      <c r="AI741" s="1316"/>
    </row>
    <row r="742" ht="24.0" customHeight="1">
      <c r="A742" s="676"/>
      <c r="B742" s="530"/>
      <c r="C742" s="530"/>
      <c r="D742" s="530"/>
      <c r="E742" s="530"/>
      <c r="F742" s="530"/>
      <c r="G742" s="530"/>
      <c r="H742" s="530"/>
      <c r="I742" s="530"/>
      <c r="J742" s="530"/>
      <c r="K742" s="530"/>
      <c r="L742" s="530"/>
      <c r="M742" s="530"/>
      <c r="N742" s="530"/>
      <c r="O742" s="530"/>
      <c r="P742" s="530"/>
      <c r="Q742" s="530"/>
      <c r="R742" s="530"/>
      <c r="S742" s="530"/>
      <c r="T742" s="530"/>
      <c r="U742" s="530"/>
      <c r="V742" s="530"/>
      <c r="W742" s="530"/>
      <c r="X742" s="1316"/>
      <c r="Y742" s="1316"/>
      <c r="Z742" s="1316"/>
      <c r="AA742" s="1316"/>
      <c r="AB742" s="530"/>
      <c r="AC742" s="530"/>
      <c r="AD742" s="530"/>
      <c r="AE742" s="530"/>
      <c r="AF742" s="530"/>
      <c r="AG742" s="530"/>
      <c r="AH742" s="530"/>
      <c r="AI742" s="1316"/>
    </row>
    <row r="743" ht="24.0" customHeight="1">
      <c r="A743" s="676"/>
      <c r="B743" s="530"/>
      <c r="C743" s="530"/>
      <c r="D743" s="530"/>
      <c r="E743" s="530"/>
      <c r="F743" s="530"/>
      <c r="G743" s="530"/>
      <c r="H743" s="530"/>
      <c r="I743" s="530"/>
      <c r="J743" s="530"/>
      <c r="K743" s="530"/>
      <c r="L743" s="530"/>
      <c r="M743" s="530"/>
      <c r="N743" s="530"/>
      <c r="O743" s="530"/>
      <c r="P743" s="530"/>
      <c r="Q743" s="530"/>
      <c r="R743" s="530"/>
      <c r="S743" s="530"/>
      <c r="T743" s="530"/>
      <c r="U743" s="530"/>
      <c r="V743" s="530"/>
      <c r="W743" s="530"/>
      <c r="X743" s="1316"/>
      <c r="Y743" s="1316"/>
      <c r="Z743" s="1316"/>
      <c r="AA743" s="1316"/>
      <c r="AB743" s="530"/>
      <c r="AC743" s="530"/>
      <c r="AD743" s="530"/>
      <c r="AE743" s="530"/>
      <c r="AF743" s="530"/>
      <c r="AG743" s="530"/>
      <c r="AH743" s="530"/>
      <c r="AI743" s="1316"/>
    </row>
    <row r="744" ht="24.0" customHeight="1">
      <c r="A744" s="676"/>
      <c r="B744" s="530"/>
      <c r="C744" s="530"/>
      <c r="D744" s="530"/>
      <c r="E744" s="530"/>
      <c r="F744" s="530"/>
      <c r="G744" s="530"/>
      <c r="H744" s="530"/>
      <c r="I744" s="530"/>
      <c r="J744" s="530"/>
      <c r="K744" s="530"/>
      <c r="L744" s="530"/>
      <c r="M744" s="530"/>
      <c r="N744" s="530"/>
      <c r="O744" s="530"/>
      <c r="P744" s="530"/>
      <c r="Q744" s="530"/>
      <c r="R744" s="530"/>
      <c r="S744" s="530"/>
      <c r="T744" s="530"/>
      <c r="U744" s="530"/>
      <c r="V744" s="530"/>
      <c r="W744" s="530"/>
      <c r="X744" s="1316"/>
      <c r="Y744" s="1316"/>
      <c r="Z744" s="1316"/>
      <c r="AA744" s="1316"/>
      <c r="AB744" s="530"/>
      <c r="AC744" s="530"/>
      <c r="AD744" s="530"/>
      <c r="AE744" s="530"/>
      <c r="AF744" s="530"/>
      <c r="AG744" s="530"/>
      <c r="AH744" s="530"/>
      <c r="AI744" s="1316"/>
    </row>
    <row r="745" ht="24.0" customHeight="1">
      <c r="A745" s="676"/>
      <c r="B745" s="530"/>
      <c r="C745" s="530"/>
      <c r="D745" s="530"/>
      <c r="E745" s="530"/>
      <c r="F745" s="530"/>
      <c r="G745" s="530"/>
      <c r="H745" s="530"/>
      <c r="I745" s="530"/>
      <c r="J745" s="530"/>
      <c r="K745" s="530"/>
      <c r="L745" s="530"/>
      <c r="M745" s="530"/>
      <c r="N745" s="530"/>
      <c r="O745" s="530"/>
      <c r="P745" s="530"/>
      <c r="Q745" s="530"/>
      <c r="R745" s="530"/>
      <c r="S745" s="530"/>
      <c r="T745" s="530"/>
      <c r="U745" s="530"/>
      <c r="V745" s="530"/>
      <c r="W745" s="530"/>
      <c r="X745" s="1316"/>
      <c r="Y745" s="1316"/>
      <c r="Z745" s="1316"/>
      <c r="AA745" s="1316"/>
      <c r="AB745" s="530"/>
      <c r="AC745" s="530"/>
      <c r="AD745" s="530"/>
      <c r="AE745" s="530"/>
      <c r="AF745" s="530"/>
      <c r="AG745" s="530"/>
      <c r="AH745" s="530"/>
      <c r="AI745" s="1316"/>
    </row>
    <row r="746" ht="24.0" customHeight="1">
      <c r="A746" s="676"/>
      <c r="B746" s="530"/>
      <c r="C746" s="530"/>
      <c r="D746" s="530"/>
      <c r="E746" s="530"/>
      <c r="F746" s="530"/>
      <c r="G746" s="530"/>
      <c r="H746" s="530"/>
      <c r="I746" s="530"/>
      <c r="J746" s="530"/>
      <c r="K746" s="530"/>
      <c r="L746" s="530"/>
      <c r="M746" s="530"/>
      <c r="N746" s="530"/>
      <c r="O746" s="530"/>
      <c r="P746" s="530"/>
      <c r="Q746" s="530"/>
      <c r="R746" s="530"/>
      <c r="S746" s="530"/>
      <c r="T746" s="530"/>
      <c r="U746" s="530"/>
      <c r="V746" s="530"/>
      <c r="W746" s="530"/>
      <c r="X746" s="1316"/>
      <c r="Y746" s="1316"/>
      <c r="Z746" s="1316"/>
      <c r="AA746" s="1316"/>
      <c r="AB746" s="530"/>
      <c r="AC746" s="530"/>
      <c r="AD746" s="530"/>
      <c r="AE746" s="530"/>
      <c r="AF746" s="530"/>
      <c r="AG746" s="530"/>
      <c r="AH746" s="530"/>
      <c r="AI746" s="1316"/>
    </row>
    <row r="747" ht="24.0" customHeight="1">
      <c r="A747" s="676"/>
      <c r="B747" s="530"/>
      <c r="C747" s="530"/>
      <c r="D747" s="530"/>
      <c r="E747" s="530"/>
      <c r="F747" s="530"/>
      <c r="G747" s="530"/>
      <c r="H747" s="530"/>
      <c r="I747" s="530"/>
      <c r="J747" s="530"/>
      <c r="K747" s="530"/>
      <c r="L747" s="530"/>
      <c r="M747" s="530"/>
      <c r="N747" s="530"/>
      <c r="O747" s="530"/>
      <c r="P747" s="530"/>
      <c r="Q747" s="530"/>
      <c r="R747" s="530"/>
      <c r="S747" s="530"/>
      <c r="T747" s="530"/>
      <c r="U747" s="530"/>
      <c r="V747" s="530"/>
      <c r="W747" s="530"/>
      <c r="X747" s="1316"/>
      <c r="Y747" s="1316"/>
      <c r="Z747" s="1316"/>
      <c r="AA747" s="1316"/>
      <c r="AB747" s="530"/>
      <c r="AC747" s="530"/>
      <c r="AD747" s="530"/>
      <c r="AE747" s="530"/>
      <c r="AF747" s="530"/>
      <c r="AG747" s="530"/>
      <c r="AH747" s="530"/>
      <c r="AI747" s="1316"/>
    </row>
    <row r="748" ht="24.0" customHeight="1">
      <c r="A748" s="676"/>
      <c r="B748" s="530"/>
      <c r="C748" s="530"/>
      <c r="D748" s="530"/>
      <c r="E748" s="530"/>
      <c r="F748" s="530"/>
      <c r="G748" s="530"/>
      <c r="H748" s="530"/>
      <c r="I748" s="530"/>
      <c r="J748" s="530"/>
      <c r="K748" s="530"/>
      <c r="L748" s="530"/>
      <c r="M748" s="530"/>
      <c r="N748" s="530"/>
      <c r="O748" s="530"/>
      <c r="P748" s="530"/>
      <c r="Q748" s="530"/>
      <c r="R748" s="530"/>
      <c r="S748" s="530"/>
      <c r="T748" s="530"/>
      <c r="U748" s="530"/>
      <c r="V748" s="530"/>
      <c r="W748" s="530"/>
      <c r="X748" s="1316"/>
      <c r="Y748" s="1316"/>
      <c r="Z748" s="1316"/>
      <c r="AA748" s="1316"/>
      <c r="AB748" s="530"/>
      <c r="AC748" s="530"/>
      <c r="AD748" s="530"/>
      <c r="AE748" s="530"/>
      <c r="AF748" s="530"/>
      <c r="AG748" s="530"/>
      <c r="AH748" s="530"/>
      <c r="AI748" s="1316"/>
    </row>
    <row r="749" ht="24.0" customHeight="1">
      <c r="A749" s="676"/>
      <c r="B749" s="530"/>
      <c r="C749" s="530"/>
      <c r="D749" s="530"/>
      <c r="E749" s="530"/>
      <c r="F749" s="530"/>
      <c r="G749" s="530"/>
      <c r="H749" s="530"/>
      <c r="I749" s="530"/>
      <c r="J749" s="530"/>
      <c r="K749" s="530"/>
      <c r="L749" s="530"/>
      <c r="M749" s="530"/>
      <c r="N749" s="530"/>
      <c r="O749" s="530"/>
      <c r="P749" s="530"/>
      <c r="Q749" s="530"/>
      <c r="R749" s="530"/>
      <c r="S749" s="530"/>
      <c r="T749" s="530"/>
      <c r="U749" s="530"/>
      <c r="V749" s="530"/>
      <c r="W749" s="530"/>
      <c r="X749" s="1316"/>
      <c r="Y749" s="1316"/>
      <c r="Z749" s="1316"/>
      <c r="AA749" s="1316"/>
      <c r="AB749" s="530"/>
      <c r="AC749" s="530"/>
      <c r="AD749" s="530"/>
      <c r="AE749" s="530"/>
      <c r="AF749" s="530"/>
      <c r="AG749" s="530"/>
      <c r="AH749" s="530"/>
      <c r="AI749" s="1316"/>
    </row>
    <row r="750" ht="24.0" customHeight="1">
      <c r="A750" s="676"/>
      <c r="B750" s="530"/>
      <c r="C750" s="530"/>
      <c r="D750" s="530"/>
      <c r="E750" s="530"/>
      <c r="F750" s="530"/>
      <c r="G750" s="530"/>
      <c r="H750" s="530"/>
      <c r="I750" s="530"/>
      <c r="J750" s="530"/>
      <c r="K750" s="530"/>
      <c r="L750" s="530"/>
      <c r="M750" s="530"/>
      <c r="N750" s="530"/>
      <c r="O750" s="530"/>
      <c r="P750" s="530"/>
      <c r="Q750" s="530"/>
      <c r="R750" s="530"/>
      <c r="S750" s="530"/>
      <c r="T750" s="530"/>
      <c r="U750" s="530"/>
      <c r="V750" s="530"/>
      <c r="W750" s="530"/>
      <c r="X750" s="1316"/>
      <c r="Y750" s="1316"/>
      <c r="Z750" s="1316"/>
      <c r="AA750" s="1316"/>
      <c r="AB750" s="530"/>
      <c r="AC750" s="530"/>
      <c r="AD750" s="530"/>
      <c r="AE750" s="530"/>
      <c r="AF750" s="530"/>
      <c r="AG750" s="530"/>
      <c r="AH750" s="530"/>
      <c r="AI750" s="1316"/>
    </row>
    <row r="751" ht="24.0" customHeight="1">
      <c r="A751" s="676"/>
      <c r="B751" s="530"/>
      <c r="C751" s="530"/>
      <c r="D751" s="530"/>
      <c r="E751" s="530"/>
      <c r="F751" s="530"/>
      <c r="G751" s="530"/>
      <c r="H751" s="530"/>
      <c r="I751" s="530"/>
      <c r="J751" s="530"/>
      <c r="K751" s="530"/>
      <c r="L751" s="530"/>
      <c r="M751" s="530"/>
      <c r="N751" s="530"/>
      <c r="O751" s="530"/>
      <c r="P751" s="530"/>
      <c r="Q751" s="530"/>
      <c r="R751" s="530"/>
      <c r="S751" s="530"/>
      <c r="T751" s="530"/>
      <c r="U751" s="530"/>
      <c r="V751" s="530"/>
      <c r="W751" s="530"/>
      <c r="X751" s="1316"/>
      <c r="Y751" s="1316"/>
      <c r="Z751" s="1316"/>
      <c r="AA751" s="1316"/>
      <c r="AB751" s="530"/>
      <c r="AC751" s="530"/>
      <c r="AD751" s="530"/>
      <c r="AE751" s="530"/>
      <c r="AF751" s="530"/>
      <c r="AG751" s="530"/>
      <c r="AH751" s="530"/>
      <c r="AI751" s="1316"/>
    </row>
    <row r="752" ht="24.0" customHeight="1">
      <c r="A752" s="676"/>
      <c r="B752" s="530"/>
      <c r="C752" s="530"/>
      <c r="D752" s="530"/>
      <c r="E752" s="530"/>
      <c r="F752" s="530"/>
      <c r="G752" s="530"/>
      <c r="H752" s="530"/>
      <c r="I752" s="530"/>
      <c r="J752" s="530"/>
      <c r="K752" s="530"/>
      <c r="L752" s="530"/>
      <c r="M752" s="530"/>
      <c r="N752" s="530"/>
      <c r="O752" s="530"/>
      <c r="P752" s="530"/>
      <c r="Q752" s="530"/>
      <c r="R752" s="530"/>
      <c r="S752" s="530"/>
      <c r="T752" s="530"/>
      <c r="U752" s="530"/>
      <c r="V752" s="530"/>
      <c r="W752" s="530"/>
      <c r="X752" s="1316"/>
      <c r="Y752" s="1316"/>
      <c r="Z752" s="1316"/>
      <c r="AA752" s="1316"/>
      <c r="AB752" s="530"/>
      <c r="AC752" s="530"/>
      <c r="AD752" s="530"/>
      <c r="AE752" s="530"/>
      <c r="AF752" s="530"/>
      <c r="AG752" s="530"/>
      <c r="AH752" s="530"/>
      <c r="AI752" s="1316"/>
    </row>
    <row r="753" ht="24.0" customHeight="1">
      <c r="A753" s="676"/>
      <c r="B753" s="530"/>
      <c r="C753" s="530"/>
      <c r="D753" s="530"/>
      <c r="E753" s="530"/>
      <c r="F753" s="530"/>
      <c r="G753" s="530"/>
      <c r="H753" s="530"/>
      <c r="I753" s="530"/>
      <c r="J753" s="530"/>
      <c r="K753" s="530"/>
      <c r="L753" s="530"/>
      <c r="M753" s="530"/>
      <c r="N753" s="530"/>
      <c r="O753" s="530"/>
      <c r="P753" s="530"/>
      <c r="Q753" s="530"/>
      <c r="R753" s="530"/>
      <c r="S753" s="530"/>
      <c r="T753" s="530"/>
      <c r="U753" s="530"/>
      <c r="V753" s="530"/>
      <c r="W753" s="530"/>
      <c r="X753" s="1316"/>
      <c r="Y753" s="1316"/>
      <c r="Z753" s="1316"/>
      <c r="AA753" s="1316"/>
      <c r="AB753" s="530"/>
      <c r="AC753" s="530"/>
      <c r="AD753" s="530"/>
      <c r="AE753" s="530"/>
      <c r="AF753" s="530"/>
      <c r="AG753" s="530"/>
      <c r="AH753" s="530"/>
      <c r="AI753" s="1316"/>
    </row>
    <row r="754" ht="24.0" customHeight="1">
      <c r="A754" s="676"/>
      <c r="B754" s="530"/>
      <c r="C754" s="530"/>
      <c r="D754" s="530"/>
      <c r="E754" s="530"/>
      <c r="F754" s="530"/>
      <c r="G754" s="530"/>
      <c r="H754" s="530"/>
      <c r="I754" s="530"/>
      <c r="J754" s="530"/>
      <c r="K754" s="530"/>
      <c r="L754" s="530"/>
      <c r="M754" s="530"/>
      <c r="N754" s="530"/>
      <c r="O754" s="530"/>
      <c r="P754" s="530"/>
      <c r="Q754" s="530"/>
      <c r="R754" s="530"/>
      <c r="S754" s="530"/>
      <c r="T754" s="530"/>
      <c r="U754" s="530"/>
      <c r="V754" s="530"/>
      <c r="W754" s="530"/>
      <c r="X754" s="1316"/>
      <c r="Y754" s="1316"/>
      <c r="Z754" s="1316"/>
      <c r="AA754" s="1316"/>
      <c r="AB754" s="530"/>
      <c r="AC754" s="530"/>
      <c r="AD754" s="530"/>
      <c r="AE754" s="530"/>
      <c r="AF754" s="530"/>
      <c r="AG754" s="530"/>
      <c r="AH754" s="530"/>
      <c r="AI754" s="1316"/>
    </row>
    <row r="755" ht="24.0" customHeight="1">
      <c r="A755" s="676"/>
      <c r="B755" s="530"/>
      <c r="C755" s="530"/>
      <c r="D755" s="530"/>
      <c r="E755" s="530"/>
      <c r="F755" s="530"/>
      <c r="G755" s="530"/>
      <c r="H755" s="530"/>
      <c r="I755" s="530"/>
      <c r="J755" s="530"/>
      <c r="K755" s="530"/>
      <c r="L755" s="530"/>
      <c r="M755" s="530"/>
      <c r="N755" s="530"/>
      <c r="O755" s="530"/>
      <c r="P755" s="530"/>
      <c r="Q755" s="530"/>
      <c r="R755" s="530"/>
      <c r="S755" s="530"/>
      <c r="T755" s="530"/>
      <c r="U755" s="530"/>
      <c r="V755" s="530"/>
      <c r="W755" s="530"/>
      <c r="X755" s="1316"/>
      <c r="Y755" s="1316"/>
      <c r="Z755" s="1316"/>
      <c r="AA755" s="1316"/>
      <c r="AB755" s="530"/>
      <c r="AC755" s="530"/>
      <c r="AD755" s="530"/>
      <c r="AE755" s="530"/>
      <c r="AF755" s="530"/>
      <c r="AG755" s="530"/>
      <c r="AH755" s="530"/>
      <c r="AI755" s="1316"/>
    </row>
    <row r="756" ht="24.0" customHeight="1">
      <c r="A756" s="676"/>
      <c r="B756" s="530"/>
      <c r="C756" s="530"/>
      <c r="D756" s="530"/>
      <c r="E756" s="530"/>
      <c r="F756" s="530"/>
      <c r="G756" s="530"/>
      <c r="H756" s="530"/>
      <c r="I756" s="530"/>
      <c r="J756" s="530"/>
      <c r="K756" s="530"/>
      <c r="L756" s="530"/>
      <c r="M756" s="530"/>
      <c r="N756" s="530"/>
      <c r="O756" s="530"/>
      <c r="P756" s="530"/>
      <c r="Q756" s="530"/>
      <c r="R756" s="530"/>
      <c r="S756" s="530"/>
      <c r="T756" s="530"/>
      <c r="U756" s="530"/>
      <c r="V756" s="530"/>
      <c r="W756" s="530"/>
      <c r="X756" s="1316"/>
      <c r="Y756" s="1316"/>
      <c r="Z756" s="1316"/>
      <c r="AA756" s="1316"/>
      <c r="AB756" s="530"/>
      <c r="AC756" s="530"/>
      <c r="AD756" s="530"/>
      <c r="AE756" s="530"/>
      <c r="AF756" s="530"/>
      <c r="AG756" s="530"/>
      <c r="AH756" s="530"/>
      <c r="AI756" s="1316"/>
    </row>
    <row r="757" ht="24.0" customHeight="1">
      <c r="A757" s="676"/>
      <c r="B757" s="530"/>
      <c r="C757" s="530"/>
      <c r="D757" s="530"/>
      <c r="E757" s="530"/>
      <c r="F757" s="530"/>
      <c r="G757" s="530"/>
      <c r="H757" s="530"/>
      <c r="I757" s="530"/>
      <c r="J757" s="530"/>
      <c r="K757" s="530"/>
      <c r="L757" s="530"/>
      <c r="M757" s="530"/>
      <c r="N757" s="530"/>
      <c r="O757" s="530"/>
      <c r="P757" s="530"/>
      <c r="Q757" s="530"/>
      <c r="R757" s="530"/>
      <c r="S757" s="530"/>
      <c r="T757" s="530"/>
      <c r="U757" s="530"/>
      <c r="V757" s="530"/>
      <c r="W757" s="530"/>
      <c r="X757" s="1316"/>
      <c r="Y757" s="1316"/>
      <c r="Z757" s="1316"/>
      <c r="AA757" s="1316"/>
      <c r="AB757" s="530"/>
      <c r="AC757" s="530"/>
      <c r="AD757" s="530"/>
      <c r="AE757" s="530"/>
      <c r="AF757" s="530"/>
      <c r="AG757" s="530"/>
      <c r="AH757" s="530"/>
      <c r="AI757" s="1316"/>
    </row>
    <row r="758" ht="24.0" customHeight="1">
      <c r="A758" s="676"/>
      <c r="B758" s="530"/>
      <c r="C758" s="530"/>
      <c r="D758" s="530"/>
      <c r="E758" s="530"/>
      <c r="F758" s="530"/>
      <c r="G758" s="530"/>
      <c r="H758" s="530"/>
      <c r="I758" s="530"/>
      <c r="J758" s="530"/>
      <c r="K758" s="530"/>
      <c r="L758" s="530"/>
      <c r="M758" s="530"/>
      <c r="N758" s="530"/>
      <c r="O758" s="530"/>
      <c r="P758" s="530"/>
      <c r="Q758" s="530"/>
      <c r="R758" s="530"/>
      <c r="S758" s="530"/>
      <c r="T758" s="530"/>
      <c r="U758" s="530"/>
      <c r="V758" s="530"/>
      <c r="W758" s="530"/>
      <c r="X758" s="1316"/>
      <c r="Y758" s="1316"/>
      <c r="Z758" s="1316"/>
      <c r="AA758" s="1316"/>
      <c r="AB758" s="530"/>
      <c r="AC758" s="530"/>
      <c r="AD758" s="530"/>
      <c r="AE758" s="530"/>
      <c r="AF758" s="530"/>
      <c r="AG758" s="530"/>
      <c r="AH758" s="530"/>
      <c r="AI758" s="1316"/>
    </row>
    <row r="759" ht="24.0" customHeight="1">
      <c r="A759" s="676"/>
      <c r="B759" s="530"/>
      <c r="C759" s="530"/>
      <c r="D759" s="530"/>
      <c r="E759" s="530"/>
      <c r="F759" s="530"/>
      <c r="G759" s="530"/>
      <c r="H759" s="530"/>
      <c r="I759" s="530"/>
      <c r="J759" s="530"/>
      <c r="K759" s="530"/>
      <c r="L759" s="530"/>
      <c r="M759" s="530"/>
      <c r="N759" s="530"/>
      <c r="O759" s="530"/>
      <c r="P759" s="530"/>
      <c r="Q759" s="530"/>
      <c r="R759" s="530"/>
      <c r="S759" s="530"/>
      <c r="T759" s="530"/>
      <c r="U759" s="530"/>
      <c r="V759" s="530"/>
      <c r="W759" s="530"/>
      <c r="X759" s="1316"/>
      <c r="Y759" s="1316"/>
      <c r="Z759" s="1316"/>
      <c r="AA759" s="1316"/>
      <c r="AB759" s="530"/>
      <c r="AC759" s="530"/>
      <c r="AD759" s="530"/>
      <c r="AE759" s="530"/>
      <c r="AF759" s="530"/>
      <c r="AG759" s="530"/>
      <c r="AH759" s="530"/>
      <c r="AI759" s="1316"/>
    </row>
    <row r="760" ht="24.0" customHeight="1">
      <c r="A760" s="676"/>
      <c r="B760" s="530"/>
      <c r="C760" s="530"/>
      <c r="D760" s="530"/>
      <c r="E760" s="530"/>
      <c r="F760" s="530"/>
      <c r="G760" s="530"/>
      <c r="H760" s="530"/>
      <c r="I760" s="530"/>
      <c r="J760" s="530"/>
      <c r="K760" s="530"/>
      <c r="L760" s="530"/>
      <c r="M760" s="530"/>
      <c r="N760" s="530"/>
      <c r="O760" s="530"/>
      <c r="P760" s="530"/>
      <c r="Q760" s="530"/>
      <c r="R760" s="530"/>
      <c r="S760" s="530"/>
      <c r="T760" s="530"/>
      <c r="U760" s="530"/>
      <c r="V760" s="530"/>
      <c r="W760" s="530"/>
      <c r="X760" s="1316"/>
      <c r="Y760" s="1316"/>
      <c r="Z760" s="1316"/>
      <c r="AA760" s="1316"/>
      <c r="AB760" s="530"/>
      <c r="AC760" s="530"/>
      <c r="AD760" s="530"/>
      <c r="AE760" s="530"/>
      <c r="AF760" s="530"/>
      <c r="AG760" s="530"/>
      <c r="AH760" s="530"/>
      <c r="AI760" s="1316"/>
    </row>
    <row r="761" ht="24.0" customHeight="1">
      <c r="A761" s="676"/>
      <c r="B761" s="530"/>
      <c r="C761" s="530"/>
      <c r="D761" s="530"/>
      <c r="E761" s="530"/>
      <c r="F761" s="530"/>
      <c r="G761" s="530"/>
      <c r="H761" s="530"/>
      <c r="I761" s="530"/>
      <c r="J761" s="530"/>
      <c r="K761" s="530"/>
      <c r="L761" s="530"/>
      <c r="M761" s="530"/>
      <c r="N761" s="530"/>
      <c r="O761" s="530"/>
      <c r="P761" s="530"/>
      <c r="Q761" s="530"/>
      <c r="R761" s="530"/>
      <c r="S761" s="530"/>
      <c r="T761" s="530"/>
      <c r="U761" s="530"/>
      <c r="V761" s="530"/>
      <c r="W761" s="530"/>
      <c r="X761" s="1316"/>
      <c r="Y761" s="1316"/>
      <c r="Z761" s="1316"/>
      <c r="AA761" s="1316"/>
      <c r="AB761" s="530"/>
      <c r="AC761" s="530"/>
      <c r="AD761" s="530"/>
      <c r="AE761" s="530"/>
      <c r="AF761" s="530"/>
      <c r="AG761" s="530"/>
      <c r="AH761" s="530"/>
      <c r="AI761" s="1316"/>
    </row>
    <row r="762" ht="24.0" customHeight="1">
      <c r="A762" s="676"/>
      <c r="B762" s="530"/>
      <c r="C762" s="530"/>
      <c r="D762" s="530"/>
      <c r="E762" s="530"/>
      <c r="F762" s="530"/>
      <c r="G762" s="530"/>
      <c r="H762" s="530"/>
      <c r="I762" s="530"/>
      <c r="J762" s="530"/>
      <c r="K762" s="530"/>
      <c r="L762" s="530"/>
      <c r="M762" s="530"/>
      <c r="N762" s="530"/>
      <c r="O762" s="530"/>
      <c r="P762" s="530"/>
      <c r="Q762" s="530"/>
      <c r="R762" s="530"/>
      <c r="S762" s="530"/>
      <c r="T762" s="530"/>
      <c r="U762" s="530"/>
      <c r="V762" s="530"/>
      <c r="W762" s="530"/>
      <c r="X762" s="1316"/>
      <c r="Y762" s="1316"/>
      <c r="Z762" s="1316"/>
      <c r="AA762" s="1316"/>
      <c r="AB762" s="530"/>
      <c r="AC762" s="530"/>
      <c r="AD762" s="530"/>
      <c r="AE762" s="530"/>
      <c r="AF762" s="530"/>
      <c r="AG762" s="530"/>
      <c r="AH762" s="530"/>
      <c r="AI762" s="1316"/>
    </row>
    <row r="763" ht="24.0" customHeight="1">
      <c r="A763" s="676"/>
      <c r="B763" s="530"/>
      <c r="C763" s="530"/>
      <c r="D763" s="530"/>
      <c r="E763" s="530"/>
      <c r="F763" s="530"/>
      <c r="G763" s="530"/>
      <c r="H763" s="530"/>
      <c r="I763" s="530"/>
      <c r="J763" s="530"/>
      <c r="K763" s="530"/>
      <c r="L763" s="530"/>
      <c r="M763" s="530"/>
      <c r="N763" s="530"/>
      <c r="O763" s="530"/>
      <c r="P763" s="530"/>
      <c r="Q763" s="530"/>
      <c r="R763" s="530"/>
      <c r="S763" s="530"/>
      <c r="T763" s="530"/>
      <c r="U763" s="530"/>
      <c r="V763" s="530"/>
      <c r="W763" s="530"/>
      <c r="X763" s="1316"/>
      <c r="Y763" s="1316"/>
      <c r="Z763" s="1316"/>
      <c r="AA763" s="1316"/>
      <c r="AB763" s="530"/>
      <c r="AC763" s="530"/>
      <c r="AD763" s="530"/>
      <c r="AE763" s="530"/>
      <c r="AF763" s="530"/>
      <c r="AG763" s="530"/>
      <c r="AH763" s="530"/>
      <c r="AI763" s="1316"/>
    </row>
    <row r="764" ht="24.0" customHeight="1">
      <c r="A764" s="676"/>
      <c r="B764" s="530"/>
      <c r="C764" s="530"/>
      <c r="D764" s="530"/>
      <c r="E764" s="530"/>
      <c r="F764" s="530"/>
      <c r="G764" s="530"/>
      <c r="H764" s="530"/>
      <c r="I764" s="530"/>
      <c r="J764" s="530"/>
      <c r="K764" s="530"/>
      <c r="L764" s="530"/>
      <c r="M764" s="530"/>
      <c r="N764" s="530"/>
      <c r="O764" s="530"/>
      <c r="P764" s="530"/>
      <c r="Q764" s="530"/>
      <c r="R764" s="530"/>
      <c r="S764" s="530"/>
      <c r="T764" s="530"/>
      <c r="U764" s="530"/>
      <c r="V764" s="530"/>
      <c r="W764" s="530"/>
      <c r="X764" s="1316"/>
      <c r="Y764" s="1316"/>
      <c r="Z764" s="1316"/>
      <c r="AA764" s="1316"/>
      <c r="AB764" s="530"/>
      <c r="AC764" s="530"/>
      <c r="AD764" s="530"/>
      <c r="AE764" s="530"/>
      <c r="AF764" s="530"/>
      <c r="AG764" s="530"/>
      <c r="AH764" s="530"/>
      <c r="AI764" s="1316"/>
    </row>
    <row r="765" ht="24.0" customHeight="1">
      <c r="A765" s="676"/>
      <c r="B765" s="530"/>
      <c r="C765" s="530"/>
      <c r="D765" s="530"/>
      <c r="E765" s="530"/>
      <c r="F765" s="530"/>
      <c r="G765" s="530"/>
      <c r="H765" s="530"/>
      <c r="I765" s="530"/>
      <c r="J765" s="530"/>
      <c r="K765" s="530"/>
      <c r="L765" s="530"/>
      <c r="M765" s="530"/>
      <c r="N765" s="530"/>
      <c r="O765" s="530"/>
      <c r="P765" s="530"/>
      <c r="Q765" s="530"/>
      <c r="R765" s="530"/>
      <c r="S765" s="530"/>
      <c r="T765" s="530"/>
      <c r="U765" s="530"/>
      <c r="V765" s="530"/>
      <c r="W765" s="530"/>
      <c r="X765" s="1316"/>
      <c r="Y765" s="1316"/>
      <c r="Z765" s="1316"/>
      <c r="AA765" s="1316"/>
      <c r="AB765" s="530"/>
      <c r="AC765" s="530"/>
      <c r="AD765" s="530"/>
      <c r="AE765" s="530"/>
      <c r="AF765" s="530"/>
      <c r="AG765" s="530"/>
      <c r="AH765" s="530"/>
      <c r="AI765" s="1316"/>
    </row>
    <row r="766" ht="24.0" customHeight="1">
      <c r="A766" s="676"/>
      <c r="B766" s="530"/>
      <c r="C766" s="530"/>
      <c r="D766" s="530"/>
      <c r="E766" s="530"/>
      <c r="F766" s="530"/>
      <c r="G766" s="530"/>
      <c r="H766" s="530"/>
      <c r="I766" s="530"/>
      <c r="J766" s="530"/>
      <c r="K766" s="530"/>
      <c r="L766" s="530"/>
      <c r="M766" s="530"/>
      <c r="N766" s="530"/>
      <c r="O766" s="530"/>
      <c r="P766" s="530"/>
      <c r="Q766" s="530"/>
      <c r="R766" s="530"/>
      <c r="S766" s="530"/>
      <c r="T766" s="530"/>
      <c r="U766" s="530"/>
      <c r="V766" s="530"/>
      <c r="W766" s="530"/>
      <c r="X766" s="1316"/>
      <c r="Y766" s="1316"/>
      <c r="Z766" s="1316"/>
      <c r="AA766" s="1316"/>
      <c r="AB766" s="530"/>
      <c r="AC766" s="530"/>
      <c r="AD766" s="530"/>
      <c r="AE766" s="530"/>
      <c r="AF766" s="530"/>
      <c r="AG766" s="530"/>
      <c r="AH766" s="530"/>
      <c r="AI766" s="1316"/>
    </row>
    <row r="767" ht="24.0" customHeight="1">
      <c r="A767" s="676"/>
      <c r="B767" s="530"/>
      <c r="C767" s="530"/>
      <c r="D767" s="530"/>
      <c r="E767" s="530"/>
      <c r="F767" s="530"/>
      <c r="G767" s="530"/>
      <c r="H767" s="530"/>
      <c r="I767" s="530"/>
      <c r="J767" s="530"/>
      <c r="K767" s="530"/>
      <c r="L767" s="530"/>
      <c r="M767" s="530"/>
      <c r="N767" s="530"/>
      <c r="O767" s="530"/>
      <c r="P767" s="530"/>
      <c r="Q767" s="530"/>
      <c r="R767" s="530"/>
      <c r="S767" s="530"/>
      <c r="T767" s="530"/>
      <c r="U767" s="530"/>
      <c r="V767" s="530"/>
      <c r="W767" s="530"/>
      <c r="X767" s="1316"/>
      <c r="Y767" s="1316"/>
      <c r="Z767" s="1316"/>
      <c r="AA767" s="1316"/>
      <c r="AB767" s="530"/>
      <c r="AC767" s="530"/>
      <c r="AD767" s="530"/>
      <c r="AE767" s="530"/>
      <c r="AF767" s="530"/>
      <c r="AG767" s="530"/>
      <c r="AH767" s="530"/>
      <c r="AI767" s="1316"/>
    </row>
    <row r="768" ht="24.0" customHeight="1">
      <c r="A768" s="676"/>
      <c r="B768" s="530"/>
      <c r="C768" s="530"/>
      <c r="D768" s="530"/>
      <c r="E768" s="530"/>
      <c r="F768" s="530"/>
      <c r="G768" s="530"/>
      <c r="H768" s="530"/>
      <c r="I768" s="530"/>
      <c r="J768" s="530"/>
      <c r="K768" s="530"/>
      <c r="L768" s="530"/>
      <c r="M768" s="530"/>
      <c r="N768" s="530"/>
      <c r="O768" s="530"/>
      <c r="P768" s="530"/>
      <c r="Q768" s="530"/>
      <c r="R768" s="530"/>
      <c r="S768" s="530"/>
      <c r="T768" s="530"/>
      <c r="U768" s="530"/>
      <c r="V768" s="530"/>
      <c r="W768" s="530"/>
      <c r="X768" s="1316"/>
      <c r="Y768" s="1316"/>
      <c r="Z768" s="1316"/>
      <c r="AA768" s="1316"/>
      <c r="AB768" s="530"/>
      <c r="AC768" s="530"/>
      <c r="AD768" s="530"/>
      <c r="AE768" s="530"/>
      <c r="AF768" s="530"/>
      <c r="AG768" s="530"/>
      <c r="AH768" s="530"/>
      <c r="AI768" s="1316"/>
    </row>
    <row r="769" ht="24.0" customHeight="1">
      <c r="A769" s="676"/>
      <c r="B769" s="530"/>
      <c r="C769" s="530"/>
      <c r="D769" s="530"/>
      <c r="E769" s="530"/>
      <c r="F769" s="530"/>
      <c r="G769" s="530"/>
      <c r="H769" s="530"/>
      <c r="I769" s="530"/>
      <c r="J769" s="530"/>
      <c r="K769" s="530"/>
      <c r="L769" s="530"/>
      <c r="M769" s="530"/>
      <c r="N769" s="530"/>
      <c r="O769" s="530"/>
      <c r="P769" s="530"/>
      <c r="Q769" s="530"/>
      <c r="R769" s="530"/>
      <c r="S769" s="530"/>
      <c r="T769" s="530"/>
      <c r="U769" s="530"/>
      <c r="V769" s="530"/>
      <c r="W769" s="530"/>
      <c r="X769" s="1316"/>
      <c r="Y769" s="1316"/>
      <c r="Z769" s="1316"/>
      <c r="AA769" s="1316"/>
      <c r="AB769" s="530"/>
      <c r="AC769" s="530"/>
      <c r="AD769" s="530"/>
      <c r="AE769" s="530"/>
      <c r="AF769" s="530"/>
      <c r="AG769" s="530"/>
      <c r="AH769" s="530"/>
      <c r="AI769" s="1316"/>
    </row>
    <row r="770" ht="24.0" customHeight="1">
      <c r="A770" s="676"/>
      <c r="B770" s="530"/>
      <c r="C770" s="530"/>
      <c r="D770" s="530"/>
      <c r="E770" s="530"/>
      <c r="F770" s="530"/>
      <c r="G770" s="530"/>
      <c r="H770" s="530"/>
      <c r="I770" s="530"/>
      <c r="J770" s="530"/>
      <c r="K770" s="530"/>
      <c r="L770" s="530"/>
      <c r="M770" s="530"/>
      <c r="N770" s="530"/>
      <c r="O770" s="530"/>
      <c r="P770" s="530"/>
      <c r="Q770" s="530"/>
      <c r="R770" s="530"/>
      <c r="S770" s="530"/>
      <c r="T770" s="530"/>
      <c r="U770" s="530"/>
      <c r="V770" s="530"/>
      <c r="W770" s="530"/>
      <c r="X770" s="1316"/>
      <c r="Y770" s="1316"/>
      <c r="Z770" s="1316"/>
      <c r="AA770" s="1316"/>
      <c r="AB770" s="530"/>
      <c r="AC770" s="530"/>
      <c r="AD770" s="530"/>
      <c r="AE770" s="530"/>
      <c r="AF770" s="530"/>
      <c r="AG770" s="530"/>
      <c r="AH770" s="530"/>
      <c r="AI770" s="1316"/>
    </row>
    <row r="771" ht="24.0" customHeight="1">
      <c r="A771" s="676"/>
      <c r="B771" s="530"/>
      <c r="C771" s="530"/>
      <c r="D771" s="530"/>
      <c r="E771" s="530"/>
      <c r="F771" s="530"/>
      <c r="G771" s="530"/>
      <c r="H771" s="530"/>
      <c r="I771" s="530"/>
      <c r="J771" s="530"/>
      <c r="K771" s="530"/>
      <c r="L771" s="530"/>
      <c r="M771" s="530"/>
      <c r="N771" s="530"/>
      <c r="O771" s="530"/>
      <c r="P771" s="530"/>
      <c r="Q771" s="530"/>
      <c r="R771" s="530"/>
      <c r="S771" s="530"/>
      <c r="T771" s="530"/>
      <c r="U771" s="530"/>
      <c r="V771" s="530"/>
      <c r="W771" s="530"/>
      <c r="X771" s="1316"/>
      <c r="Y771" s="1316"/>
      <c r="Z771" s="1316"/>
      <c r="AA771" s="1316"/>
      <c r="AB771" s="530"/>
      <c r="AC771" s="530"/>
      <c r="AD771" s="530"/>
      <c r="AE771" s="530"/>
      <c r="AF771" s="530"/>
      <c r="AG771" s="530"/>
      <c r="AH771" s="530"/>
      <c r="AI771" s="1316"/>
    </row>
    <row r="772" ht="24.0" customHeight="1">
      <c r="A772" s="676"/>
      <c r="B772" s="530"/>
      <c r="C772" s="530"/>
      <c r="D772" s="530"/>
      <c r="E772" s="530"/>
      <c r="F772" s="530"/>
      <c r="G772" s="530"/>
      <c r="H772" s="530"/>
      <c r="I772" s="530"/>
      <c r="J772" s="530"/>
      <c r="K772" s="530"/>
      <c r="L772" s="530"/>
      <c r="M772" s="530"/>
      <c r="N772" s="530"/>
      <c r="O772" s="530"/>
      <c r="P772" s="530"/>
      <c r="Q772" s="530"/>
      <c r="R772" s="530"/>
      <c r="S772" s="530"/>
      <c r="T772" s="530"/>
      <c r="U772" s="530"/>
      <c r="V772" s="530"/>
      <c r="W772" s="530"/>
      <c r="X772" s="1316"/>
      <c r="Y772" s="1316"/>
      <c r="Z772" s="1316"/>
      <c r="AA772" s="1316"/>
      <c r="AB772" s="530"/>
      <c r="AC772" s="530"/>
      <c r="AD772" s="530"/>
      <c r="AE772" s="530"/>
      <c r="AF772" s="530"/>
      <c r="AG772" s="530"/>
      <c r="AH772" s="530"/>
      <c r="AI772" s="1316"/>
    </row>
    <row r="773" ht="24.0" customHeight="1">
      <c r="A773" s="676"/>
      <c r="B773" s="530"/>
      <c r="C773" s="530"/>
      <c r="D773" s="530"/>
      <c r="E773" s="530"/>
      <c r="F773" s="530"/>
      <c r="G773" s="530"/>
      <c r="H773" s="530"/>
      <c r="I773" s="530"/>
      <c r="J773" s="530"/>
      <c r="K773" s="530"/>
      <c r="L773" s="530"/>
      <c r="M773" s="530"/>
      <c r="N773" s="530"/>
      <c r="O773" s="530"/>
      <c r="P773" s="530"/>
      <c r="Q773" s="530"/>
      <c r="R773" s="530"/>
      <c r="S773" s="530"/>
      <c r="T773" s="530"/>
      <c r="U773" s="530"/>
      <c r="V773" s="530"/>
      <c r="W773" s="530"/>
      <c r="X773" s="1316"/>
      <c r="Y773" s="1316"/>
      <c r="Z773" s="1316"/>
      <c r="AA773" s="1316"/>
      <c r="AB773" s="530"/>
      <c r="AC773" s="530"/>
      <c r="AD773" s="530"/>
      <c r="AE773" s="530"/>
      <c r="AF773" s="530"/>
      <c r="AG773" s="530"/>
      <c r="AH773" s="530"/>
      <c r="AI773" s="1316"/>
    </row>
    <row r="774" ht="24.0" customHeight="1">
      <c r="A774" s="676"/>
      <c r="B774" s="530"/>
      <c r="C774" s="530"/>
      <c r="D774" s="530"/>
      <c r="E774" s="530"/>
      <c r="F774" s="530"/>
      <c r="G774" s="530"/>
      <c r="H774" s="530"/>
      <c r="I774" s="530"/>
      <c r="J774" s="530"/>
      <c r="K774" s="530"/>
      <c r="L774" s="530"/>
      <c r="M774" s="530"/>
      <c r="N774" s="530"/>
      <c r="O774" s="530"/>
      <c r="P774" s="530"/>
      <c r="Q774" s="530"/>
      <c r="R774" s="530"/>
      <c r="S774" s="530"/>
      <c r="T774" s="530"/>
      <c r="U774" s="530"/>
      <c r="V774" s="530"/>
      <c r="W774" s="530"/>
      <c r="X774" s="1316"/>
      <c r="Y774" s="1316"/>
      <c r="Z774" s="1316"/>
      <c r="AA774" s="1316"/>
      <c r="AB774" s="530"/>
      <c r="AC774" s="530"/>
      <c r="AD774" s="530"/>
      <c r="AE774" s="530"/>
      <c r="AF774" s="530"/>
      <c r="AG774" s="530"/>
      <c r="AH774" s="530"/>
      <c r="AI774" s="1316"/>
    </row>
    <row r="775" ht="24.0" customHeight="1">
      <c r="A775" s="676"/>
      <c r="B775" s="530"/>
      <c r="C775" s="530"/>
      <c r="D775" s="530"/>
      <c r="E775" s="530"/>
      <c r="F775" s="530"/>
      <c r="G775" s="530"/>
      <c r="H775" s="530"/>
      <c r="I775" s="530"/>
      <c r="J775" s="530"/>
      <c r="K775" s="530"/>
      <c r="L775" s="530"/>
      <c r="M775" s="530"/>
      <c r="N775" s="530"/>
      <c r="O775" s="530"/>
      <c r="P775" s="530"/>
      <c r="Q775" s="530"/>
      <c r="R775" s="530"/>
      <c r="S775" s="530"/>
      <c r="T775" s="530"/>
      <c r="U775" s="530"/>
      <c r="V775" s="530"/>
      <c r="W775" s="530"/>
      <c r="X775" s="1316"/>
      <c r="Y775" s="1316"/>
      <c r="Z775" s="1316"/>
      <c r="AA775" s="1316"/>
      <c r="AB775" s="530"/>
      <c r="AC775" s="530"/>
      <c r="AD775" s="530"/>
      <c r="AE775" s="530"/>
      <c r="AF775" s="530"/>
      <c r="AG775" s="530"/>
      <c r="AH775" s="530"/>
      <c r="AI775" s="1316"/>
    </row>
    <row r="776" ht="24.0" customHeight="1">
      <c r="A776" s="676"/>
      <c r="B776" s="530"/>
      <c r="C776" s="530"/>
      <c r="D776" s="530"/>
      <c r="E776" s="530"/>
      <c r="F776" s="530"/>
      <c r="G776" s="530"/>
      <c r="H776" s="530"/>
      <c r="I776" s="530"/>
      <c r="J776" s="530"/>
      <c r="K776" s="530"/>
      <c r="L776" s="530"/>
      <c r="M776" s="530"/>
      <c r="N776" s="530"/>
      <c r="O776" s="530"/>
      <c r="P776" s="530"/>
      <c r="Q776" s="530"/>
      <c r="R776" s="530"/>
      <c r="S776" s="530"/>
      <c r="T776" s="530"/>
      <c r="U776" s="530"/>
      <c r="V776" s="530"/>
      <c r="W776" s="530"/>
      <c r="X776" s="1316"/>
      <c r="Y776" s="1316"/>
      <c r="Z776" s="1316"/>
      <c r="AA776" s="1316"/>
      <c r="AB776" s="530"/>
      <c r="AC776" s="530"/>
      <c r="AD776" s="530"/>
      <c r="AE776" s="530"/>
      <c r="AF776" s="530"/>
      <c r="AG776" s="530"/>
      <c r="AH776" s="530"/>
      <c r="AI776" s="1316"/>
    </row>
    <row r="777" ht="24.0" customHeight="1">
      <c r="A777" s="676"/>
      <c r="B777" s="530"/>
      <c r="C777" s="530"/>
      <c r="D777" s="530"/>
      <c r="E777" s="530"/>
      <c r="F777" s="530"/>
      <c r="G777" s="530"/>
      <c r="H777" s="530"/>
      <c r="I777" s="530"/>
      <c r="J777" s="530"/>
      <c r="K777" s="530"/>
      <c r="L777" s="530"/>
      <c r="M777" s="530"/>
      <c r="N777" s="530"/>
      <c r="O777" s="530"/>
      <c r="P777" s="530"/>
      <c r="Q777" s="530"/>
      <c r="R777" s="530"/>
      <c r="S777" s="530"/>
      <c r="T777" s="530"/>
      <c r="U777" s="530"/>
      <c r="V777" s="530"/>
      <c r="W777" s="530"/>
      <c r="X777" s="1316"/>
      <c r="Y777" s="1316"/>
      <c r="Z777" s="1316"/>
      <c r="AA777" s="1316"/>
      <c r="AB777" s="530"/>
      <c r="AC777" s="530"/>
      <c r="AD777" s="530"/>
      <c r="AE777" s="530"/>
      <c r="AF777" s="530"/>
      <c r="AG777" s="530"/>
      <c r="AH777" s="530"/>
      <c r="AI777" s="1316"/>
    </row>
    <row r="778" ht="24.0" customHeight="1">
      <c r="A778" s="676"/>
      <c r="B778" s="530"/>
      <c r="C778" s="530"/>
      <c r="D778" s="530"/>
      <c r="E778" s="530"/>
      <c r="F778" s="530"/>
      <c r="G778" s="530"/>
      <c r="H778" s="530"/>
      <c r="I778" s="530"/>
      <c r="J778" s="530"/>
      <c r="K778" s="530"/>
      <c r="L778" s="530"/>
      <c r="M778" s="530"/>
      <c r="N778" s="530"/>
      <c r="O778" s="530"/>
      <c r="P778" s="530"/>
      <c r="Q778" s="530"/>
      <c r="R778" s="530"/>
      <c r="S778" s="530"/>
      <c r="T778" s="530"/>
      <c r="U778" s="530"/>
      <c r="V778" s="530"/>
      <c r="W778" s="530"/>
      <c r="X778" s="1316"/>
      <c r="Y778" s="1316"/>
      <c r="Z778" s="1316"/>
      <c r="AA778" s="1316"/>
      <c r="AB778" s="530"/>
      <c r="AC778" s="530"/>
      <c r="AD778" s="530"/>
      <c r="AE778" s="530"/>
      <c r="AF778" s="530"/>
      <c r="AG778" s="530"/>
      <c r="AH778" s="530"/>
      <c r="AI778" s="1316"/>
    </row>
    <row r="779" ht="24.0" customHeight="1">
      <c r="A779" s="676"/>
      <c r="B779" s="530"/>
      <c r="C779" s="530"/>
      <c r="D779" s="530"/>
      <c r="E779" s="530"/>
      <c r="F779" s="530"/>
      <c r="G779" s="530"/>
      <c r="H779" s="530"/>
      <c r="I779" s="530"/>
      <c r="J779" s="530"/>
      <c r="K779" s="530"/>
      <c r="L779" s="530"/>
      <c r="M779" s="530"/>
      <c r="N779" s="530"/>
      <c r="O779" s="530"/>
      <c r="P779" s="530"/>
      <c r="Q779" s="530"/>
      <c r="R779" s="530"/>
      <c r="S779" s="530"/>
      <c r="T779" s="530"/>
      <c r="U779" s="530"/>
      <c r="V779" s="530"/>
      <c r="W779" s="530"/>
      <c r="X779" s="1316"/>
      <c r="Y779" s="1316"/>
      <c r="Z779" s="1316"/>
      <c r="AA779" s="1316"/>
      <c r="AB779" s="530"/>
      <c r="AC779" s="530"/>
      <c r="AD779" s="530"/>
      <c r="AE779" s="530"/>
      <c r="AF779" s="530"/>
      <c r="AG779" s="530"/>
      <c r="AH779" s="530"/>
      <c r="AI779" s="1316"/>
    </row>
    <row r="780" ht="24.0" customHeight="1">
      <c r="A780" s="676"/>
      <c r="B780" s="530"/>
      <c r="C780" s="530"/>
      <c r="D780" s="530"/>
      <c r="E780" s="530"/>
      <c r="F780" s="530"/>
      <c r="G780" s="530"/>
      <c r="H780" s="530"/>
      <c r="I780" s="530"/>
      <c r="J780" s="530"/>
      <c r="K780" s="530"/>
      <c r="L780" s="530"/>
      <c r="M780" s="530"/>
      <c r="N780" s="530"/>
      <c r="O780" s="530"/>
      <c r="P780" s="530"/>
      <c r="Q780" s="530"/>
      <c r="R780" s="530"/>
      <c r="S780" s="530"/>
      <c r="T780" s="530"/>
      <c r="U780" s="530"/>
      <c r="V780" s="530"/>
      <c r="W780" s="530"/>
      <c r="X780" s="1316"/>
      <c r="Y780" s="1316"/>
      <c r="Z780" s="1316"/>
      <c r="AA780" s="1316"/>
      <c r="AB780" s="530"/>
      <c r="AC780" s="530"/>
      <c r="AD780" s="530"/>
      <c r="AE780" s="530"/>
      <c r="AF780" s="530"/>
      <c r="AG780" s="530"/>
      <c r="AH780" s="530"/>
      <c r="AI780" s="1316"/>
    </row>
    <row r="781" ht="24.0" customHeight="1">
      <c r="A781" s="676"/>
      <c r="B781" s="530"/>
      <c r="C781" s="530"/>
      <c r="D781" s="530"/>
      <c r="E781" s="530"/>
      <c r="F781" s="530"/>
      <c r="G781" s="530"/>
      <c r="H781" s="530"/>
      <c r="I781" s="530"/>
      <c r="J781" s="530"/>
      <c r="K781" s="530"/>
      <c r="L781" s="530"/>
      <c r="M781" s="530"/>
      <c r="N781" s="530"/>
      <c r="O781" s="530"/>
      <c r="P781" s="530"/>
      <c r="Q781" s="530"/>
      <c r="R781" s="530"/>
      <c r="S781" s="530"/>
      <c r="T781" s="530"/>
      <c r="U781" s="530"/>
      <c r="V781" s="530"/>
      <c r="W781" s="530"/>
      <c r="X781" s="1316"/>
      <c r="Y781" s="1316"/>
      <c r="Z781" s="1316"/>
      <c r="AA781" s="1316"/>
      <c r="AB781" s="530"/>
      <c r="AC781" s="530"/>
      <c r="AD781" s="530"/>
      <c r="AE781" s="530"/>
      <c r="AF781" s="530"/>
      <c r="AG781" s="530"/>
      <c r="AH781" s="530"/>
      <c r="AI781" s="1316"/>
    </row>
    <row r="782" ht="24.0" customHeight="1">
      <c r="A782" s="676"/>
      <c r="B782" s="530"/>
      <c r="C782" s="530"/>
      <c r="D782" s="530"/>
      <c r="E782" s="530"/>
      <c r="F782" s="530"/>
      <c r="G782" s="530"/>
      <c r="H782" s="530"/>
      <c r="I782" s="530"/>
      <c r="J782" s="530"/>
      <c r="K782" s="530"/>
      <c r="L782" s="530"/>
      <c r="M782" s="530"/>
      <c r="N782" s="530"/>
      <c r="O782" s="530"/>
      <c r="P782" s="530"/>
      <c r="Q782" s="530"/>
      <c r="R782" s="530"/>
      <c r="S782" s="530"/>
      <c r="T782" s="530"/>
      <c r="U782" s="530"/>
      <c r="V782" s="530"/>
      <c r="W782" s="530"/>
      <c r="X782" s="1316"/>
      <c r="Y782" s="1316"/>
      <c r="Z782" s="1316"/>
      <c r="AA782" s="1316"/>
      <c r="AB782" s="530"/>
      <c r="AC782" s="530"/>
      <c r="AD782" s="530"/>
      <c r="AE782" s="530"/>
      <c r="AF782" s="530"/>
      <c r="AG782" s="530"/>
      <c r="AH782" s="530"/>
      <c r="AI782" s="1316"/>
    </row>
    <row r="783" ht="24.0" customHeight="1">
      <c r="A783" s="676"/>
      <c r="B783" s="530"/>
      <c r="C783" s="530"/>
      <c r="D783" s="530"/>
      <c r="E783" s="530"/>
      <c r="F783" s="530"/>
      <c r="G783" s="530"/>
      <c r="H783" s="530"/>
      <c r="I783" s="530"/>
      <c r="J783" s="530"/>
      <c r="K783" s="530"/>
      <c r="L783" s="530"/>
      <c r="M783" s="530"/>
      <c r="N783" s="530"/>
      <c r="O783" s="530"/>
      <c r="P783" s="530"/>
      <c r="Q783" s="530"/>
      <c r="R783" s="530"/>
      <c r="S783" s="530"/>
      <c r="T783" s="530"/>
      <c r="U783" s="530"/>
      <c r="V783" s="530"/>
      <c r="W783" s="530"/>
      <c r="X783" s="1316"/>
      <c r="Y783" s="1316"/>
      <c r="Z783" s="1316"/>
      <c r="AA783" s="1316"/>
      <c r="AB783" s="530"/>
      <c r="AC783" s="530"/>
      <c r="AD783" s="530"/>
      <c r="AE783" s="530"/>
      <c r="AF783" s="530"/>
      <c r="AG783" s="530"/>
      <c r="AH783" s="530"/>
      <c r="AI783" s="1316"/>
    </row>
    <row r="784" ht="24.0" customHeight="1">
      <c r="A784" s="676"/>
      <c r="B784" s="530"/>
      <c r="C784" s="530"/>
      <c r="D784" s="530"/>
      <c r="E784" s="530"/>
      <c r="F784" s="530"/>
      <c r="G784" s="530"/>
      <c r="H784" s="530"/>
      <c r="I784" s="530"/>
      <c r="J784" s="530"/>
      <c r="K784" s="530"/>
      <c r="L784" s="530"/>
      <c r="M784" s="530"/>
      <c r="N784" s="530"/>
      <c r="O784" s="530"/>
      <c r="P784" s="530"/>
      <c r="Q784" s="530"/>
      <c r="R784" s="530"/>
      <c r="S784" s="530"/>
      <c r="T784" s="530"/>
      <c r="U784" s="530"/>
      <c r="V784" s="530"/>
      <c r="W784" s="530"/>
      <c r="X784" s="1316"/>
      <c r="Y784" s="1316"/>
      <c r="Z784" s="1316"/>
      <c r="AA784" s="1316"/>
      <c r="AB784" s="530"/>
      <c r="AC784" s="530"/>
      <c r="AD784" s="530"/>
      <c r="AE784" s="530"/>
      <c r="AF784" s="530"/>
      <c r="AG784" s="530"/>
      <c r="AH784" s="530"/>
      <c r="AI784" s="1316"/>
    </row>
    <row r="785" ht="24.0" customHeight="1">
      <c r="A785" s="676"/>
      <c r="B785" s="530"/>
      <c r="C785" s="530"/>
      <c r="D785" s="530"/>
      <c r="E785" s="530"/>
      <c r="F785" s="530"/>
      <c r="G785" s="530"/>
      <c r="H785" s="530"/>
      <c r="I785" s="530"/>
      <c r="J785" s="530"/>
      <c r="K785" s="530"/>
      <c r="L785" s="530"/>
      <c r="M785" s="530"/>
      <c r="N785" s="530"/>
      <c r="O785" s="530"/>
      <c r="P785" s="530"/>
      <c r="Q785" s="530"/>
      <c r="R785" s="530"/>
      <c r="S785" s="530"/>
      <c r="T785" s="530"/>
      <c r="U785" s="530"/>
      <c r="V785" s="530"/>
      <c r="W785" s="530"/>
      <c r="X785" s="1316"/>
      <c r="Y785" s="1316"/>
      <c r="Z785" s="1316"/>
      <c r="AA785" s="1316"/>
      <c r="AB785" s="530"/>
      <c r="AC785" s="530"/>
      <c r="AD785" s="530"/>
      <c r="AE785" s="530"/>
      <c r="AF785" s="530"/>
      <c r="AG785" s="530"/>
      <c r="AH785" s="530"/>
      <c r="AI785" s="1316"/>
    </row>
    <row r="786" ht="24.0" customHeight="1">
      <c r="A786" s="676"/>
      <c r="B786" s="530"/>
      <c r="C786" s="530"/>
      <c r="D786" s="530"/>
      <c r="E786" s="530"/>
      <c r="F786" s="530"/>
      <c r="G786" s="530"/>
      <c r="H786" s="530"/>
      <c r="I786" s="530"/>
      <c r="J786" s="530"/>
      <c r="K786" s="530"/>
      <c r="L786" s="530"/>
      <c r="M786" s="530"/>
      <c r="N786" s="530"/>
      <c r="O786" s="530"/>
      <c r="P786" s="530"/>
      <c r="Q786" s="530"/>
      <c r="R786" s="530"/>
      <c r="S786" s="530"/>
      <c r="T786" s="530"/>
      <c r="U786" s="530"/>
      <c r="V786" s="530"/>
      <c r="W786" s="530"/>
      <c r="X786" s="1316"/>
      <c r="Y786" s="1316"/>
      <c r="Z786" s="1316"/>
      <c r="AA786" s="1316"/>
      <c r="AB786" s="530"/>
      <c r="AC786" s="530"/>
      <c r="AD786" s="530"/>
      <c r="AE786" s="530"/>
      <c r="AF786" s="530"/>
      <c r="AG786" s="530"/>
      <c r="AH786" s="530"/>
      <c r="AI786" s="1316"/>
    </row>
    <row r="787" ht="24.0" customHeight="1">
      <c r="A787" s="676"/>
      <c r="B787" s="530"/>
      <c r="C787" s="530"/>
      <c r="D787" s="530"/>
      <c r="E787" s="530"/>
      <c r="F787" s="530"/>
      <c r="G787" s="530"/>
      <c r="H787" s="530"/>
      <c r="I787" s="530"/>
      <c r="J787" s="530"/>
      <c r="K787" s="530"/>
      <c r="L787" s="530"/>
      <c r="M787" s="530"/>
      <c r="N787" s="530"/>
      <c r="O787" s="530"/>
      <c r="P787" s="530"/>
      <c r="Q787" s="530"/>
      <c r="R787" s="530"/>
      <c r="S787" s="530"/>
      <c r="T787" s="530"/>
      <c r="U787" s="530"/>
      <c r="V787" s="530"/>
      <c r="W787" s="530"/>
      <c r="X787" s="1316"/>
      <c r="Y787" s="1316"/>
      <c r="Z787" s="1316"/>
      <c r="AA787" s="1316"/>
      <c r="AB787" s="530"/>
      <c r="AC787" s="530"/>
      <c r="AD787" s="530"/>
      <c r="AE787" s="530"/>
      <c r="AF787" s="530"/>
      <c r="AG787" s="530"/>
      <c r="AH787" s="530"/>
      <c r="AI787" s="1316"/>
    </row>
    <row r="788" ht="24.0" customHeight="1">
      <c r="A788" s="676"/>
      <c r="B788" s="530"/>
      <c r="C788" s="530"/>
      <c r="D788" s="530"/>
      <c r="E788" s="530"/>
      <c r="F788" s="530"/>
      <c r="G788" s="530"/>
      <c r="H788" s="530"/>
      <c r="I788" s="530"/>
      <c r="J788" s="530"/>
      <c r="K788" s="530"/>
      <c r="L788" s="530"/>
      <c r="M788" s="530"/>
      <c r="N788" s="530"/>
      <c r="O788" s="530"/>
      <c r="P788" s="530"/>
      <c r="Q788" s="530"/>
      <c r="R788" s="530"/>
      <c r="S788" s="530"/>
      <c r="T788" s="530"/>
      <c r="U788" s="530"/>
      <c r="V788" s="530"/>
      <c r="W788" s="530"/>
      <c r="X788" s="1316"/>
      <c r="Y788" s="1316"/>
      <c r="Z788" s="1316"/>
      <c r="AA788" s="1316"/>
      <c r="AB788" s="530"/>
      <c r="AC788" s="530"/>
      <c r="AD788" s="530"/>
      <c r="AE788" s="530"/>
      <c r="AF788" s="530"/>
      <c r="AG788" s="530"/>
      <c r="AH788" s="530"/>
      <c r="AI788" s="1316"/>
    </row>
    <row r="789" ht="24.0" customHeight="1">
      <c r="A789" s="676"/>
      <c r="B789" s="530"/>
      <c r="C789" s="530"/>
      <c r="D789" s="530"/>
      <c r="E789" s="530"/>
      <c r="F789" s="530"/>
      <c r="G789" s="530"/>
      <c r="H789" s="530"/>
      <c r="I789" s="530"/>
      <c r="J789" s="530"/>
      <c r="K789" s="530"/>
      <c r="L789" s="530"/>
      <c r="M789" s="530"/>
      <c r="N789" s="530"/>
      <c r="O789" s="530"/>
      <c r="P789" s="530"/>
      <c r="Q789" s="530"/>
      <c r="R789" s="530"/>
      <c r="S789" s="530"/>
      <c r="T789" s="530"/>
      <c r="U789" s="530"/>
      <c r="V789" s="530"/>
      <c r="W789" s="530"/>
      <c r="X789" s="1316"/>
      <c r="Y789" s="1316"/>
      <c r="Z789" s="1316"/>
      <c r="AA789" s="1316"/>
      <c r="AB789" s="530"/>
      <c r="AC789" s="530"/>
      <c r="AD789" s="530"/>
      <c r="AE789" s="530"/>
      <c r="AF789" s="530"/>
      <c r="AG789" s="530"/>
      <c r="AH789" s="530"/>
      <c r="AI789" s="1316"/>
    </row>
    <row r="790" ht="24.0" customHeight="1">
      <c r="A790" s="676"/>
      <c r="B790" s="530"/>
      <c r="C790" s="530"/>
      <c r="D790" s="530"/>
      <c r="E790" s="530"/>
      <c r="F790" s="530"/>
      <c r="G790" s="530"/>
      <c r="H790" s="530"/>
      <c r="I790" s="530"/>
      <c r="J790" s="530"/>
      <c r="K790" s="530"/>
      <c r="L790" s="530"/>
      <c r="M790" s="530"/>
      <c r="N790" s="530"/>
      <c r="O790" s="530"/>
      <c r="P790" s="530"/>
      <c r="Q790" s="530"/>
      <c r="R790" s="530"/>
      <c r="S790" s="530"/>
      <c r="T790" s="530"/>
      <c r="U790" s="530"/>
      <c r="V790" s="530"/>
      <c r="W790" s="530"/>
      <c r="X790" s="1316"/>
      <c r="Y790" s="1316"/>
      <c r="Z790" s="1316"/>
      <c r="AA790" s="1316"/>
      <c r="AB790" s="530"/>
      <c r="AC790" s="530"/>
      <c r="AD790" s="530"/>
      <c r="AE790" s="530"/>
      <c r="AF790" s="530"/>
      <c r="AG790" s="530"/>
      <c r="AH790" s="530"/>
      <c r="AI790" s="1316"/>
    </row>
    <row r="791" ht="24.0" customHeight="1">
      <c r="A791" s="676"/>
      <c r="B791" s="530"/>
      <c r="C791" s="530"/>
      <c r="D791" s="530"/>
      <c r="E791" s="530"/>
      <c r="F791" s="530"/>
      <c r="G791" s="530"/>
      <c r="H791" s="530"/>
      <c r="I791" s="530"/>
      <c r="J791" s="530"/>
      <c r="K791" s="530"/>
      <c r="L791" s="530"/>
      <c r="M791" s="530"/>
      <c r="N791" s="530"/>
      <c r="O791" s="530"/>
      <c r="P791" s="530"/>
      <c r="Q791" s="530"/>
      <c r="R791" s="530"/>
      <c r="S791" s="530"/>
      <c r="T791" s="530"/>
      <c r="U791" s="530"/>
      <c r="V791" s="530"/>
      <c r="W791" s="530"/>
      <c r="X791" s="1316"/>
      <c r="Y791" s="1316"/>
      <c r="Z791" s="1316"/>
      <c r="AA791" s="1316"/>
      <c r="AB791" s="530"/>
      <c r="AC791" s="530"/>
      <c r="AD791" s="530"/>
      <c r="AE791" s="530"/>
      <c r="AF791" s="530"/>
      <c r="AG791" s="530"/>
      <c r="AH791" s="530"/>
      <c r="AI791" s="1316"/>
    </row>
    <row r="792" ht="24.0" customHeight="1">
      <c r="A792" s="676"/>
      <c r="B792" s="530"/>
      <c r="C792" s="530"/>
      <c r="D792" s="530"/>
      <c r="E792" s="530"/>
      <c r="F792" s="530"/>
      <c r="G792" s="530"/>
      <c r="H792" s="530"/>
      <c r="I792" s="530"/>
      <c r="J792" s="530"/>
      <c r="K792" s="530"/>
      <c r="L792" s="530"/>
      <c r="M792" s="530"/>
      <c r="N792" s="530"/>
      <c r="O792" s="530"/>
      <c r="P792" s="530"/>
      <c r="Q792" s="530"/>
      <c r="R792" s="530"/>
      <c r="S792" s="530"/>
      <c r="T792" s="530"/>
      <c r="U792" s="530"/>
      <c r="V792" s="530"/>
      <c r="W792" s="530"/>
      <c r="X792" s="1316"/>
      <c r="Y792" s="1316"/>
      <c r="Z792" s="1316"/>
      <c r="AA792" s="1316"/>
      <c r="AB792" s="530"/>
      <c r="AC792" s="530"/>
      <c r="AD792" s="530"/>
      <c r="AE792" s="530"/>
      <c r="AF792" s="530"/>
      <c r="AG792" s="530"/>
      <c r="AH792" s="530"/>
      <c r="AI792" s="1316"/>
    </row>
    <row r="793" ht="24.0" customHeight="1">
      <c r="A793" s="676"/>
      <c r="B793" s="530"/>
      <c r="C793" s="530"/>
      <c r="D793" s="530"/>
      <c r="E793" s="530"/>
      <c r="F793" s="530"/>
      <c r="G793" s="530"/>
      <c r="H793" s="530"/>
      <c r="I793" s="530"/>
      <c r="J793" s="530"/>
      <c r="K793" s="530"/>
      <c r="L793" s="530"/>
      <c r="M793" s="530"/>
      <c r="N793" s="530"/>
      <c r="O793" s="530"/>
      <c r="P793" s="530"/>
      <c r="Q793" s="530"/>
      <c r="R793" s="530"/>
      <c r="S793" s="530"/>
      <c r="T793" s="530"/>
      <c r="U793" s="530"/>
      <c r="V793" s="530"/>
      <c r="W793" s="530"/>
      <c r="X793" s="1316"/>
      <c r="Y793" s="1316"/>
      <c r="Z793" s="1316"/>
      <c r="AA793" s="1316"/>
      <c r="AB793" s="530"/>
      <c r="AC793" s="530"/>
      <c r="AD793" s="530"/>
      <c r="AE793" s="530"/>
      <c r="AF793" s="530"/>
      <c r="AG793" s="530"/>
      <c r="AH793" s="530"/>
      <c r="AI793" s="1316"/>
    </row>
    <row r="794" ht="24.0" customHeight="1">
      <c r="A794" s="676"/>
      <c r="B794" s="530"/>
      <c r="C794" s="530"/>
      <c r="D794" s="530"/>
      <c r="E794" s="530"/>
      <c r="F794" s="530"/>
      <c r="G794" s="530"/>
      <c r="H794" s="530"/>
      <c r="I794" s="530"/>
      <c r="J794" s="530"/>
      <c r="K794" s="530"/>
      <c r="L794" s="530"/>
      <c r="M794" s="530"/>
      <c r="N794" s="530"/>
      <c r="O794" s="530"/>
      <c r="P794" s="530"/>
      <c r="Q794" s="530"/>
      <c r="R794" s="530"/>
      <c r="S794" s="530"/>
      <c r="T794" s="530"/>
      <c r="U794" s="530"/>
      <c r="V794" s="530"/>
      <c r="W794" s="530"/>
      <c r="X794" s="1316"/>
      <c r="Y794" s="1316"/>
      <c r="Z794" s="1316"/>
      <c r="AA794" s="1316"/>
      <c r="AB794" s="530"/>
      <c r="AC794" s="530"/>
      <c r="AD794" s="530"/>
      <c r="AE794" s="530"/>
      <c r="AF794" s="530"/>
      <c r="AG794" s="530"/>
      <c r="AH794" s="530"/>
      <c r="AI794" s="1316"/>
    </row>
    <row r="795" ht="24.0" customHeight="1">
      <c r="A795" s="676"/>
      <c r="B795" s="530"/>
      <c r="C795" s="530"/>
      <c r="D795" s="530"/>
      <c r="E795" s="530"/>
      <c r="F795" s="530"/>
      <c r="G795" s="530"/>
      <c r="H795" s="530"/>
      <c r="I795" s="530"/>
      <c r="J795" s="530"/>
      <c r="K795" s="530"/>
      <c r="L795" s="530"/>
      <c r="M795" s="530"/>
      <c r="N795" s="530"/>
      <c r="O795" s="530"/>
      <c r="P795" s="530"/>
      <c r="Q795" s="530"/>
      <c r="R795" s="530"/>
      <c r="S795" s="530"/>
      <c r="T795" s="530"/>
      <c r="U795" s="530"/>
      <c r="V795" s="530"/>
      <c r="W795" s="530"/>
      <c r="X795" s="1316"/>
      <c r="Y795" s="1316"/>
      <c r="Z795" s="1316"/>
      <c r="AA795" s="1316"/>
      <c r="AB795" s="530"/>
      <c r="AC795" s="530"/>
      <c r="AD795" s="530"/>
      <c r="AE795" s="530"/>
      <c r="AF795" s="530"/>
      <c r="AG795" s="530"/>
      <c r="AH795" s="530"/>
      <c r="AI795" s="1316"/>
    </row>
    <row r="796" ht="24.0" customHeight="1">
      <c r="A796" s="676"/>
      <c r="B796" s="530"/>
      <c r="C796" s="530"/>
      <c r="D796" s="530"/>
      <c r="E796" s="530"/>
      <c r="F796" s="530"/>
      <c r="G796" s="530"/>
      <c r="H796" s="530"/>
      <c r="I796" s="530"/>
      <c r="J796" s="530"/>
      <c r="K796" s="530"/>
      <c r="L796" s="530"/>
      <c r="M796" s="530"/>
      <c r="N796" s="530"/>
      <c r="O796" s="530"/>
      <c r="P796" s="530"/>
      <c r="Q796" s="530"/>
      <c r="R796" s="530"/>
      <c r="S796" s="530"/>
      <c r="T796" s="530"/>
      <c r="U796" s="530"/>
      <c r="V796" s="530"/>
      <c r="W796" s="530"/>
      <c r="X796" s="1316"/>
      <c r="Y796" s="1316"/>
      <c r="Z796" s="1316"/>
      <c r="AA796" s="1316"/>
      <c r="AB796" s="530"/>
      <c r="AC796" s="530"/>
      <c r="AD796" s="530"/>
      <c r="AE796" s="530"/>
      <c r="AF796" s="530"/>
      <c r="AG796" s="530"/>
      <c r="AH796" s="530"/>
      <c r="AI796" s="1316"/>
    </row>
    <row r="797" ht="24.0" customHeight="1">
      <c r="A797" s="676"/>
      <c r="B797" s="530"/>
      <c r="C797" s="530"/>
      <c r="D797" s="530"/>
      <c r="E797" s="530"/>
      <c r="F797" s="530"/>
      <c r="G797" s="530"/>
      <c r="H797" s="530"/>
      <c r="I797" s="530"/>
      <c r="J797" s="530"/>
      <c r="K797" s="530"/>
      <c r="L797" s="530"/>
      <c r="M797" s="530"/>
      <c r="N797" s="530"/>
      <c r="O797" s="530"/>
      <c r="P797" s="530"/>
      <c r="Q797" s="530"/>
      <c r="R797" s="530"/>
      <c r="S797" s="530"/>
      <c r="T797" s="530"/>
      <c r="U797" s="530"/>
      <c r="V797" s="530"/>
      <c r="W797" s="530"/>
      <c r="X797" s="1316"/>
      <c r="Y797" s="1316"/>
      <c r="Z797" s="1316"/>
      <c r="AA797" s="1316"/>
      <c r="AB797" s="530"/>
      <c r="AC797" s="530"/>
      <c r="AD797" s="530"/>
      <c r="AE797" s="530"/>
      <c r="AF797" s="530"/>
      <c r="AG797" s="530"/>
      <c r="AH797" s="530"/>
      <c r="AI797" s="1316"/>
    </row>
    <row r="798" ht="24.0" customHeight="1">
      <c r="A798" s="676"/>
      <c r="B798" s="530"/>
      <c r="C798" s="530"/>
      <c r="D798" s="530"/>
      <c r="E798" s="530"/>
      <c r="F798" s="530"/>
      <c r="G798" s="530"/>
      <c r="H798" s="530"/>
      <c r="I798" s="530"/>
      <c r="J798" s="530"/>
      <c r="K798" s="530"/>
      <c r="L798" s="530"/>
      <c r="M798" s="530"/>
      <c r="N798" s="530"/>
      <c r="O798" s="530"/>
      <c r="P798" s="530"/>
      <c r="Q798" s="530"/>
      <c r="R798" s="530"/>
      <c r="S798" s="530"/>
      <c r="T798" s="530"/>
      <c r="U798" s="530"/>
      <c r="V798" s="530"/>
      <c r="W798" s="530"/>
      <c r="X798" s="1316"/>
      <c r="Y798" s="1316"/>
      <c r="Z798" s="1316"/>
      <c r="AA798" s="1316"/>
      <c r="AB798" s="530"/>
      <c r="AC798" s="530"/>
      <c r="AD798" s="530"/>
      <c r="AE798" s="530"/>
      <c r="AF798" s="530"/>
      <c r="AG798" s="530"/>
      <c r="AH798" s="530"/>
      <c r="AI798" s="1316"/>
    </row>
    <row r="799" ht="24.0" customHeight="1">
      <c r="A799" s="676"/>
      <c r="B799" s="530"/>
      <c r="C799" s="530"/>
      <c r="D799" s="530"/>
      <c r="E799" s="530"/>
      <c r="F799" s="530"/>
      <c r="G799" s="530"/>
      <c r="H799" s="530"/>
      <c r="I799" s="530"/>
      <c r="J799" s="530"/>
      <c r="K799" s="530"/>
      <c r="L799" s="530"/>
      <c r="M799" s="530"/>
      <c r="N799" s="530"/>
      <c r="O799" s="530"/>
      <c r="P799" s="530"/>
      <c r="Q799" s="530"/>
      <c r="R799" s="530"/>
      <c r="S799" s="530"/>
      <c r="T799" s="530"/>
      <c r="U799" s="530"/>
      <c r="V799" s="530"/>
      <c r="W799" s="530"/>
      <c r="X799" s="1316"/>
      <c r="Y799" s="1316"/>
      <c r="Z799" s="1316"/>
      <c r="AA799" s="1316"/>
      <c r="AB799" s="530"/>
      <c r="AC799" s="530"/>
      <c r="AD799" s="530"/>
      <c r="AE799" s="530"/>
      <c r="AF799" s="530"/>
      <c r="AG799" s="530"/>
      <c r="AH799" s="530"/>
      <c r="AI799" s="1316"/>
    </row>
    <row r="800" ht="24.0" customHeight="1">
      <c r="A800" s="676"/>
      <c r="B800" s="530"/>
      <c r="C800" s="530"/>
      <c r="D800" s="530"/>
      <c r="E800" s="530"/>
      <c r="F800" s="530"/>
      <c r="G800" s="530"/>
      <c r="H800" s="530"/>
      <c r="I800" s="530"/>
      <c r="J800" s="530"/>
      <c r="K800" s="530"/>
      <c r="L800" s="530"/>
      <c r="M800" s="530"/>
      <c r="N800" s="530"/>
      <c r="O800" s="530"/>
      <c r="P800" s="530"/>
      <c r="Q800" s="530"/>
      <c r="R800" s="530"/>
      <c r="S800" s="530"/>
      <c r="T800" s="530"/>
      <c r="U800" s="530"/>
      <c r="V800" s="530"/>
      <c r="W800" s="530"/>
      <c r="X800" s="1316"/>
      <c r="Y800" s="1316"/>
      <c r="Z800" s="1316"/>
      <c r="AA800" s="1316"/>
      <c r="AB800" s="530"/>
      <c r="AC800" s="530"/>
      <c r="AD800" s="530"/>
      <c r="AE800" s="530"/>
      <c r="AF800" s="530"/>
      <c r="AG800" s="530"/>
      <c r="AH800" s="530"/>
      <c r="AI800" s="1316"/>
    </row>
    <row r="801" ht="24.0" customHeight="1">
      <c r="A801" s="676"/>
      <c r="B801" s="530"/>
      <c r="C801" s="530"/>
      <c r="D801" s="530"/>
      <c r="E801" s="530"/>
      <c r="F801" s="530"/>
      <c r="G801" s="530"/>
      <c r="H801" s="530"/>
      <c r="I801" s="530"/>
      <c r="J801" s="530"/>
      <c r="K801" s="530"/>
      <c r="L801" s="530"/>
      <c r="M801" s="530"/>
      <c r="N801" s="530"/>
      <c r="O801" s="530"/>
      <c r="P801" s="530"/>
      <c r="Q801" s="530"/>
      <c r="R801" s="530"/>
      <c r="S801" s="530"/>
      <c r="T801" s="530"/>
      <c r="U801" s="530"/>
      <c r="V801" s="530"/>
      <c r="W801" s="530"/>
      <c r="X801" s="1316"/>
      <c r="Y801" s="1316"/>
      <c r="Z801" s="1316"/>
      <c r="AA801" s="1316"/>
      <c r="AB801" s="530"/>
      <c r="AC801" s="530"/>
      <c r="AD801" s="530"/>
      <c r="AE801" s="530"/>
      <c r="AF801" s="530"/>
      <c r="AG801" s="530"/>
      <c r="AH801" s="530"/>
      <c r="AI801" s="1316"/>
    </row>
    <row r="802" ht="24.0" customHeight="1">
      <c r="A802" s="676"/>
      <c r="B802" s="530"/>
      <c r="C802" s="530"/>
      <c r="D802" s="530"/>
      <c r="E802" s="530"/>
      <c r="F802" s="530"/>
      <c r="G802" s="530"/>
      <c r="H802" s="530"/>
      <c r="I802" s="530"/>
      <c r="J802" s="530"/>
      <c r="K802" s="530"/>
      <c r="L802" s="530"/>
      <c r="M802" s="530"/>
      <c r="N802" s="530"/>
      <c r="O802" s="530"/>
      <c r="P802" s="530"/>
      <c r="Q802" s="530"/>
      <c r="R802" s="530"/>
      <c r="S802" s="530"/>
      <c r="T802" s="530"/>
      <c r="U802" s="530"/>
      <c r="V802" s="530"/>
      <c r="W802" s="530"/>
      <c r="X802" s="1316"/>
      <c r="Y802" s="1316"/>
      <c r="Z802" s="1316"/>
      <c r="AA802" s="1316"/>
      <c r="AB802" s="530"/>
      <c r="AC802" s="530"/>
      <c r="AD802" s="530"/>
      <c r="AE802" s="530"/>
      <c r="AF802" s="530"/>
      <c r="AG802" s="530"/>
      <c r="AH802" s="530"/>
      <c r="AI802" s="1316"/>
    </row>
    <row r="803" ht="24.0" customHeight="1">
      <c r="A803" s="676"/>
      <c r="B803" s="530"/>
      <c r="C803" s="530"/>
      <c r="D803" s="530"/>
      <c r="E803" s="530"/>
      <c r="F803" s="530"/>
      <c r="G803" s="530"/>
      <c r="H803" s="530"/>
      <c r="I803" s="530"/>
      <c r="J803" s="530"/>
      <c r="K803" s="530"/>
      <c r="L803" s="530"/>
      <c r="M803" s="530"/>
      <c r="N803" s="530"/>
      <c r="O803" s="530"/>
      <c r="P803" s="530"/>
      <c r="Q803" s="530"/>
      <c r="R803" s="530"/>
      <c r="S803" s="530"/>
      <c r="T803" s="530"/>
      <c r="U803" s="530"/>
      <c r="V803" s="530"/>
      <c r="W803" s="530"/>
      <c r="X803" s="1316"/>
      <c r="Y803" s="1316"/>
      <c r="Z803" s="1316"/>
      <c r="AA803" s="1316"/>
      <c r="AB803" s="530"/>
      <c r="AC803" s="530"/>
      <c r="AD803" s="530"/>
      <c r="AE803" s="530"/>
      <c r="AF803" s="530"/>
      <c r="AG803" s="530"/>
      <c r="AH803" s="530"/>
      <c r="AI803" s="1316"/>
    </row>
    <row r="804" ht="24.0" customHeight="1">
      <c r="A804" s="676"/>
      <c r="B804" s="530"/>
      <c r="C804" s="530"/>
      <c r="D804" s="530"/>
      <c r="E804" s="530"/>
      <c r="F804" s="530"/>
      <c r="G804" s="530"/>
      <c r="H804" s="530"/>
      <c r="I804" s="530"/>
      <c r="J804" s="530"/>
      <c r="K804" s="530"/>
      <c r="L804" s="530"/>
      <c r="M804" s="530"/>
      <c r="N804" s="530"/>
      <c r="O804" s="530"/>
      <c r="P804" s="530"/>
      <c r="Q804" s="530"/>
      <c r="R804" s="530"/>
      <c r="S804" s="530"/>
      <c r="T804" s="530"/>
      <c r="U804" s="530"/>
      <c r="V804" s="530"/>
      <c r="W804" s="530"/>
      <c r="X804" s="1316"/>
      <c r="Y804" s="1316"/>
      <c r="Z804" s="1316"/>
      <c r="AA804" s="1316"/>
      <c r="AB804" s="530"/>
      <c r="AC804" s="530"/>
      <c r="AD804" s="530"/>
      <c r="AE804" s="530"/>
      <c r="AF804" s="530"/>
      <c r="AG804" s="530"/>
      <c r="AH804" s="530"/>
      <c r="AI804" s="1316"/>
    </row>
    <row r="805" ht="24.0" customHeight="1">
      <c r="A805" s="676"/>
      <c r="B805" s="530"/>
      <c r="C805" s="530"/>
      <c r="D805" s="530"/>
      <c r="E805" s="530"/>
      <c r="F805" s="530"/>
      <c r="G805" s="530"/>
      <c r="H805" s="530"/>
      <c r="I805" s="530"/>
      <c r="J805" s="530"/>
      <c r="K805" s="530"/>
      <c r="L805" s="530"/>
      <c r="M805" s="530"/>
      <c r="N805" s="530"/>
      <c r="O805" s="530"/>
      <c r="P805" s="530"/>
      <c r="Q805" s="530"/>
      <c r="R805" s="530"/>
      <c r="S805" s="530"/>
      <c r="T805" s="530"/>
      <c r="U805" s="530"/>
      <c r="V805" s="530"/>
      <c r="W805" s="530"/>
      <c r="X805" s="1316"/>
      <c r="Y805" s="1316"/>
      <c r="Z805" s="1316"/>
      <c r="AA805" s="1316"/>
      <c r="AB805" s="530"/>
      <c r="AC805" s="530"/>
      <c r="AD805" s="530"/>
      <c r="AE805" s="530"/>
      <c r="AF805" s="530"/>
      <c r="AG805" s="530"/>
      <c r="AH805" s="530"/>
      <c r="AI805" s="1316"/>
    </row>
    <row r="806" ht="24.0" customHeight="1">
      <c r="A806" s="676"/>
      <c r="B806" s="530"/>
      <c r="C806" s="530"/>
      <c r="D806" s="530"/>
      <c r="E806" s="530"/>
      <c r="F806" s="530"/>
      <c r="G806" s="530"/>
      <c r="H806" s="530"/>
      <c r="I806" s="530"/>
      <c r="J806" s="530"/>
      <c r="K806" s="530"/>
      <c r="L806" s="530"/>
      <c r="M806" s="530"/>
      <c r="N806" s="530"/>
      <c r="O806" s="530"/>
      <c r="P806" s="530"/>
      <c r="Q806" s="530"/>
      <c r="R806" s="530"/>
      <c r="S806" s="530"/>
      <c r="T806" s="530"/>
      <c r="U806" s="530"/>
      <c r="V806" s="530"/>
      <c r="W806" s="530"/>
      <c r="X806" s="1316"/>
      <c r="Y806" s="1316"/>
      <c r="Z806" s="1316"/>
      <c r="AA806" s="1316"/>
      <c r="AB806" s="530"/>
      <c r="AC806" s="530"/>
      <c r="AD806" s="530"/>
      <c r="AE806" s="530"/>
      <c r="AF806" s="530"/>
      <c r="AG806" s="530"/>
      <c r="AH806" s="530"/>
      <c r="AI806" s="1316"/>
    </row>
    <row r="807" ht="24.0" customHeight="1">
      <c r="A807" s="676"/>
      <c r="B807" s="530"/>
      <c r="C807" s="530"/>
      <c r="D807" s="530"/>
      <c r="E807" s="530"/>
      <c r="F807" s="530"/>
      <c r="G807" s="530"/>
      <c r="H807" s="530"/>
      <c r="I807" s="530"/>
      <c r="J807" s="530"/>
      <c r="K807" s="530"/>
      <c r="L807" s="530"/>
      <c r="M807" s="530"/>
      <c r="N807" s="530"/>
      <c r="O807" s="530"/>
      <c r="P807" s="530"/>
      <c r="Q807" s="530"/>
      <c r="R807" s="530"/>
      <c r="S807" s="530"/>
      <c r="T807" s="530"/>
      <c r="U807" s="530"/>
      <c r="V807" s="530"/>
      <c r="W807" s="530"/>
      <c r="X807" s="1316"/>
      <c r="Y807" s="1316"/>
      <c r="Z807" s="1316"/>
      <c r="AA807" s="1316"/>
      <c r="AB807" s="530"/>
      <c r="AC807" s="530"/>
      <c r="AD807" s="530"/>
      <c r="AE807" s="530"/>
      <c r="AF807" s="530"/>
      <c r="AG807" s="530"/>
      <c r="AH807" s="530"/>
      <c r="AI807" s="1316"/>
    </row>
    <row r="808" ht="24.0" customHeight="1">
      <c r="A808" s="676"/>
      <c r="B808" s="530"/>
      <c r="C808" s="530"/>
      <c r="D808" s="530"/>
      <c r="E808" s="530"/>
      <c r="F808" s="530"/>
      <c r="G808" s="530"/>
      <c r="H808" s="530"/>
      <c r="I808" s="530"/>
      <c r="J808" s="530"/>
      <c r="K808" s="530"/>
      <c r="L808" s="530"/>
      <c r="M808" s="530"/>
      <c r="N808" s="530"/>
      <c r="O808" s="530"/>
      <c r="P808" s="530"/>
      <c r="Q808" s="530"/>
      <c r="R808" s="530"/>
      <c r="S808" s="530"/>
      <c r="T808" s="530"/>
      <c r="U808" s="530"/>
      <c r="V808" s="530"/>
      <c r="W808" s="530"/>
      <c r="X808" s="1316"/>
      <c r="Y808" s="1316"/>
      <c r="Z808" s="1316"/>
      <c r="AA808" s="1316"/>
      <c r="AB808" s="530"/>
      <c r="AC808" s="530"/>
      <c r="AD808" s="530"/>
      <c r="AE808" s="530"/>
      <c r="AF808" s="530"/>
      <c r="AG808" s="530"/>
      <c r="AH808" s="530"/>
      <c r="AI808" s="1316"/>
    </row>
    <row r="809" ht="24.0" customHeight="1">
      <c r="A809" s="676"/>
      <c r="B809" s="530"/>
      <c r="C809" s="530"/>
      <c r="D809" s="530"/>
      <c r="E809" s="530"/>
      <c r="F809" s="530"/>
      <c r="G809" s="530"/>
      <c r="H809" s="530"/>
      <c r="I809" s="530"/>
      <c r="J809" s="530"/>
      <c r="K809" s="530"/>
      <c r="L809" s="530"/>
      <c r="M809" s="530"/>
      <c r="N809" s="530"/>
      <c r="O809" s="530"/>
      <c r="P809" s="530"/>
      <c r="Q809" s="530"/>
      <c r="R809" s="530"/>
      <c r="S809" s="530"/>
      <c r="T809" s="530"/>
      <c r="U809" s="530"/>
      <c r="V809" s="530"/>
      <c r="W809" s="530"/>
      <c r="X809" s="1316"/>
      <c r="Y809" s="1316"/>
      <c r="Z809" s="1316"/>
      <c r="AA809" s="1316"/>
      <c r="AB809" s="530"/>
      <c r="AC809" s="530"/>
      <c r="AD809" s="530"/>
      <c r="AE809" s="530"/>
      <c r="AF809" s="530"/>
      <c r="AG809" s="530"/>
      <c r="AH809" s="530"/>
      <c r="AI809" s="1316"/>
    </row>
    <row r="810" ht="24.0" customHeight="1">
      <c r="A810" s="676"/>
      <c r="B810" s="530"/>
      <c r="C810" s="530"/>
      <c r="D810" s="530"/>
      <c r="E810" s="530"/>
      <c r="F810" s="530"/>
      <c r="G810" s="530"/>
      <c r="H810" s="530"/>
      <c r="I810" s="530"/>
      <c r="J810" s="530"/>
      <c r="K810" s="530"/>
      <c r="L810" s="530"/>
      <c r="M810" s="530"/>
      <c r="N810" s="530"/>
      <c r="O810" s="530"/>
      <c r="P810" s="530"/>
      <c r="Q810" s="530"/>
      <c r="R810" s="530"/>
      <c r="S810" s="530"/>
      <c r="T810" s="530"/>
      <c r="U810" s="530"/>
      <c r="V810" s="530"/>
      <c r="W810" s="530"/>
      <c r="X810" s="1316"/>
      <c r="Y810" s="1316"/>
      <c r="Z810" s="1316"/>
      <c r="AA810" s="1316"/>
      <c r="AB810" s="530"/>
      <c r="AC810" s="530"/>
      <c r="AD810" s="530"/>
      <c r="AE810" s="530"/>
      <c r="AF810" s="530"/>
      <c r="AG810" s="530"/>
      <c r="AH810" s="530"/>
      <c r="AI810" s="1316"/>
    </row>
    <row r="811" ht="24.0" customHeight="1">
      <c r="A811" s="676"/>
      <c r="B811" s="530"/>
      <c r="C811" s="530"/>
      <c r="D811" s="530"/>
      <c r="E811" s="530"/>
      <c r="F811" s="530"/>
      <c r="G811" s="530"/>
      <c r="H811" s="530"/>
      <c r="I811" s="530"/>
      <c r="J811" s="530"/>
      <c r="K811" s="530"/>
      <c r="L811" s="530"/>
      <c r="M811" s="530"/>
      <c r="N811" s="530"/>
      <c r="O811" s="530"/>
      <c r="P811" s="530"/>
      <c r="Q811" s="530"/>
      <c r="R811" s="530"/>
      <c r="S811" s="530"/>
      <c r="T811" s="530"/>
      <c r="U811" s="530"/>
      <c r="V811" s="530"/>
      <c r="W811" s="530"/>
      <c r="X811" s="1316"/>
      <c r="Y811" s="1316"/>
      <c r="Z811" s="1316"/>
      <c r="AA811" s="1316"/>
      <c r="AB811" s="530"/>
      <c r="AC811" s="530"/>
      <c r="AD811" s="530"/>
      <c r="AE811" s="530"/>
      <c r="AF811" s="530"/>
      <c r="AG811" s="530"/>
      <c r="AH811" s="530"/>
      <c r="AI811" s="1316"/>
    </row>
    <row r="812" ht="24.0" customHeight="1">
      <c r="A812" s="676"/>
      <c r="B812" s="530"/>
      <c r="C812" s="530"/>
      <c r="D812" s="530"/>
      <c r="E812" s="530"/>
      <c r="F812" s="530"/>
      <c r="G812" s="530"/>
      <c r="H812" s="530"/>
      <c r="I812" s="530"/>
      <c r="J812" s="530"/>
      <c r="K812" s="530"/>
      <c r="L812" s="530"/>
      <c r="M812" s="530"/>
      <c r="N812" s="530"/>
      <c r="O812" s="530"/>
      <c r="P812" s="530"/>
      <c r="Q812" s="530"/>
      <c r="R812" s="530"/>
      <c r="S812" s="530"/>
      <c r="T812" s="530"/>
      <c r="U812" s="530"/>
      <c r="V812" s="530"/>
      <c r="W812" s="530"/>
      <c r="X812" s="1316"/>
      <c r="Y812" s="1316"/>
      <c r="Z812" s="1316"/>
      <c r="AA812" s="1316"/>
      <c r="AB812" s="530"/>
      <c r="AC812" s="530"/>
      <c r="AD812" s="530"/>
      <c r="AE812" s="530"/>
      <c r="AF812" s="530"/>
      <c r="AG812" s="530"/>
      <c r="AH812" s="530"/>
      <c r="AI812" s="1316"/>
    </row>
    <row r="813" ht="24.0" customHeight="1">
      <c r="A813" s="676"/>
      <c r="B813" s="530"/>
      <c r="C813" s="530"/>
      <c r="D813" s="530"/>
      <c r="E813" s="530"/>
      <c r="F813" s="530"/>
      <c r="G813" s="530"/>
      <c r="H813" s="530"/>
      <c r="I813" s="530"/>
      <c r="J813" s="530"/>
      <c r="K813" s="530"/>
      <c r="L813" s="530"/>
      <c r="M813" s="530"/>
      <c r="N813" s="530"/>
      <c r="O813" s="530"/>
      <c r="P813" s="530"/>
      <c r="Q813" s="530"/>
      <c r="R813" s="530"/>
      <c r="S813" s="530"/>
      <c r="T813" s="530"/>
      <c r="U813" s="530"/>
      <c r="V813" s="530"/>
      <c r="W813" s="530"/>
      <c r="X813" s="1316"/>
      <c r="Y813" s="1316"/>
      <c r="Z813" s="1316"/>
      <c r="AA813" s="1316"/>
      <c r="AB813" s="530"/>
      <c r="AC813" s="530"/>
      <c r="AD813" s="530"/>
      <c r="AE813" s="530"/>
      <c r="AF813" s="530"/>
      <c r="AG813" s="530"/>
      <c r="AH813" s="530"/>
      <c r="AI813" s="1316"/>
    </row>
    <row r="814" ht="24.0" customHeight="1">
      <c r="A814" s="676"/>
      <c r="B814" s="530"/>
      <c r="C814" s="530"/>
      <c r="D814" s="530"/>
      <c r="E814" s="530"/>
      <c r="F814" s="530"/>
      <c r="G814" s="530"/>
      <c r="H814" s="530"/>
      <c r="I814" s="530"/>
      <c r="J814" s="530"/>
      <c r="K814" s="530"/>
      <c r="L814" s="530"/>
      <c r="M814" s="530"/>
      <c r="N814" s="530"/>
      <c r="O814" s="530"/>
      <c r="P814" s="530"/>
      <c r="Q814" s="530"/>
      <c r="R814" s="530"/>
      <c r="S814" s="530"/>
      <c r="T814" s="530"/>
      <c r="U814" s="530"/>
      <c r="V814" s="530"/>
      <c r="W814" s="530"/>
      <c r="X814" s="1316"/>
      <c r="Y814" s="1316"/>
      <c r="Z814" s="1316"/>
      <c r="AA814" s="1316"/>
      <c r="AB814" s="530"/>
      <c r="AC814" s="530"/>
      <c r="AD814" s="530"/>
      <c r="AE814" s="530"/>
      <c r="AF814" s="530"/>
      <c r="AG814" s="530"/>
      <c r="AH814" s="530"/>
      <c r="AI814" s="1316"/>
    </row>
    <row r="815" ht="24.0" customHeight="1">
      <c r="A815" s="676"/>
      <c r="B815" s="530"/>
      <c r="C815" s="530"/>
      <c r="D815" s="530"/>
      <c r="E815" s="530"/>
      <c r="F815" s="530"/>
      <c r="G815" s="530"/>
      <c r="H815" s="530"/>
      <c r="I815" s="530"/>
      <c r="J815" s="530"/>
      <c r="K815" s="530"/>
      <c r="L815" s="530"/>
      <c r="M815" s="530"/>
      <c r="N815" s="530"/>
      <c r="O815" s="530"/>
      <c r="P815" s="530"/>
      <c r="Q815" s="530"/>
      <c r="R815" s="530"/>
      <c r="S815" s="530"/>
      <c r="T815" s="530"/>
      <c r="U815" s="530"/>
      <c r="V815" s="530"/>
      <c r="W815" s="530"/>
      <c r="X815" s="1316"/>
      <c r="Y815" s="1316"/>
      <c r="Z815" s="1316"/>
      <c r="AA815" s="1316"/>
      <c r="AB815" s="530"/>
      <c r="AC815" s="530"/>
      <c r="AD815" s="530"/>
      <c r="AE815" s="530"/>
      <c r="AF815" s="530"/>
      <c r="AG815" s="530"/>
      <c r="AH815" s="530"/>
      <c r="AI815" s="1316"/>
    </row>
    <row r="816" ht="24.0" customHeight="1">
      <c r="A816" s="676"/>
      <c r="B816" s="530"/>
      <c r="C816" s="530"/>
      <c r="D816" s="530"/>
      <c r="E816" s="530"/>
      <c r="F816" s="530"/>
      <c r="G816" s="530"/>
      <c r="H816" s="530"/>
      <c r="I816" s="530"/>
      <c r="J816" s="530"/>
      <c r="K816" s="530"/>
      <c r="L816" s="530"/>
      <c r="M816" s="530"/>
      <c r="N816" s="530"/>
      <c r="O816" s="530"/>
      <c r="P816" s="530"/>
      <c r="Q816" s="530"/>
      <c r="R816" s="530"/>
      <c r="S816" s="530"/>
      <c r="T816" s="530"/>
      <c r="U816" s="530"/>
      <c r="V816" s="530"/>
      <c r="W816" s="530"/>
      <c r="X816" s="1316"/>
      <c r="Y816" s="1316"/>
      <c r="Z816" s="1316"/>
      <c r="AA816" s="1316"/>
      <c r="AB816" s="530"/>
      <c r="AC816" s="530"/>
      <c r="AD816" s="530"/>
      <c r="AE816" s="530"/>
      <c r="AF816" s="530"/>
      <c r="AG816" s="530"/>
      <c r="AH816" s="530"/>
      <c r="AI816" s="1316"/>
    </row>
    <row r="817" ht="24.0" customHeight="1">
      <c r="A817" s="676"/>
      <c r="B817" s="530"/>
      <c r="C817" s="530"/>
      <c r="D817" s="530"/>
      <c r="E817" s="530"/>
      <c r="F817" s="530"/>
      <c r="G817" s="530"/>
      <c r="H817" s="530"/>
      <c r="I817" s="530"/>
      <c r="J817" s="530"/>
      <c r="K817" s="530"/>
      <c r="L817" s="530"/>
      <c r="M817" s="530"/>
      <c r="N817" s="530"/>
      <c r="O817" s="530"/>
      <c r="P817" s="530"/>
      <c r="Q817" s="530"/>
      <c r="R817" s="530"/>
      <c r="S817" s="530"/>
      <c r="T817" s="530"/>
      <c r="U817" s="530"/>
      <c r="V817" s="530"/>
      <c r="W817" s="530"/>
      <c r="X817" s="1316"/>
      <c r="Y817" s="1316"/>
      <c r="Z817" s="1316"/>
      <c r="AA817" s="1316"/>
      <c r="AB817" s="530"/>
      <c r="AC817" s="530"/>
      <c r="AD817" s="530"/>
      <c r="AE817" s="530"/>
      <c r="AF817" s="530"/>
      <c r="AG817" s="530"/>
      <c r="AH817" s="530"/>
      <c r="AI817" s="1316"/>
    </row>
    <row r="818" ht="24.0" customHeight="1">
      <c r="A818" s="676"/>
      <c r="B818" s="530"/>
      <c r="C818" s="530"/>
      <c r="D818" s="530"/>
      <c r="E818" s="530"/>
      <c r="F818" s="530"/>
      <c r="G818" s="530"/>
      <c r="H818" s="530"/>
      <c r="I818" s="530"/>
      <c r="J818" s="530"/>
      <c r="K818" s="530"/>
      <c r="L818" s="530"/>
      <c r="M818" s="530"/>
      <c r="N818" s="530"/>
      <c r="O818" s="530"/>
      <c r="P818" s="530"/>
      <c r="Q818" s="530"/>
      <c r="R818" s="530"/>
      <c r="S818" s="530"/>
      <c r="T818" s="530"/>
      <c r="U818" s="530"/>
      <c r="V818" s="530"/>
      <c r="W818" s="530"/>
      <c r="X818" s="1316"/>
      <c r="Y818" s="1316"/>
      <c r="Z818" s="1316"/>
      <c r="AA818" s="1316"/>
      <c r="AB818" s="530"/>
      <c r="AC818" s="530"/>
      <c r="AD818" s="530"/>
      <c r="AE818" s="530"/>
      <c r="AF818" s="530"/>
      <c r="AG818" s="530"/>
      <c r="AH818" s="530"/>
      <c r="AI818" s="1316"/>
    </row>
    <row r="819" ht="24.0" customHeight="1">
      <c r="A819" s="676"/>
      <c r="B819" s="530"/>
      <c r="C819" s="530"/>
      <c r="D819" s="530"/>
      <c r="E819" s="530"/>
      <c r="F819" s="530"/>
      <c r="G819" s="530"/>
      <c r="H819" s="530"/>
      <c r="I819" s="530"/>
      <c r="J819" s="530"/>
      <c r="K819" s="530"/>
      <c r="L819" s="530"/>
      <c r="M819" s="530"/>
      <c r="N819" s="530"/>
      <c r="O819" s="530"/>
      <c r="P819" s="530"/>
      <c r="Q819" s="530"/>
      <c r="R819" s="530"/>
      <c r="S819" s="530"/>
      <c r="T819" s="530"/>
      <c r="U819" s="530"/>
      <c r="V819" s="530"/>
      <c r="W819" s="530"/>
      <c r="X819" s="1316"/>
      <c r="Y819" s="1316"/>
      <c r="Z819" s="1316"/>
      <c r="AA819" s="1316"/>
      <c r="AB819" s="530"/>
      <c r="AC819" s="530"/>
      <c r="AD819" s="530"/>
      <c r="AE819" s="530"/>
      <c r="AF819" s="530"/>
      <c r="AG819" s="530"/>
      <c r="AH819" s="530"/>
      <c r="AI819" s="1316"/>
    </row>
    <row r="820" ht="24.0" customHeight="1">
      <c r="A820" s="676"/>
      <c r="B820" s="530"/>
      <c r="C820" s="530"/>
      <c r="D820" s="530"/>
      <c r="E820" s="530"/>
      <c r="F820" s="530"/>
      <c r="G820" s="530"/>
      <c r="H820" s="530"/>
      <c r="I820" s="530"/>
      <c r="J820" s="530"/>
      <c r="K820" s="530"/>
      <c r="L820" s="530"/>
      <c r="M820" s="530"/>
      <c r="N820" s="530"/>
      <c r="O820" s="530"/>
      <c r="P820" s="530"/>
      <c r="Q820" s="530"/>
      <c r="R820" s="530"/>
      <c r="S820" s="530"/>
      <c r="T820" s="530"/>
      <c r="U820" s="530"/>
      <c r="V820" s="530"/>
      <c r="W820" s="530"/>
      <c r="X820" s="1316"/>
      <c r="Y820" s="1316"/>
      <c r="Z820" s="1316"/>
      <c r="AA820" s="1316"/>
      <c r="AB820" s="530"/>
      <c r="AC820" s="530"/>
      <c r="AD820" s="530"/>
      <c r="AE820" s="530"/>
      <c r="AF820" s="530"/>
      <c r="AG820" s="530"/>
      <c r="AH820" s="530"/>
      <c r="AI820" s="1316"/>
    </row>
    <row r="821" ht="24.0" customHeight="1">
      <c r="A821" s="676"/>
      <c r="B821" s="530"/>
      <c r="C821" s="530"/>
      <c r="D821" s="530"/>
      <c r="E821" s="530"/>
      <c r="F821" s="530"/>
      <c r="G821" s="530"/>
      <c r="H821" s="530"/>
      <c r="I821" s="530"/>
      <c r="J821" s="530"/>
      <c r="K821" s="530"/>
      <c r="L821" s="530"/>
      <c r="M821" s="530"/>
      <c r="N821" s="530"/>
      <c r="O821" s="530"/>
      <c r="P821" s="530"/>
      <c r="Q821" s="530"/>
      <c r="R821" s="530"/>
      <c r="S821" s="530"/>
      <c r="T821" s="530"/>
      <c r="U821" s="530"/>
      <c r="V821" s="530"/>
      <c r="W821" s="530"/>
      <c r="X821" s="1316"/>
      <c r="Y821" s="1316"/>
      <c r="Z821" s="1316"/>
      <c r="AA821" s="1316"/>
      <c r="AB821" s="530"/>
      <c r="AC821" s="530"/>
      <c r="AD821" s="530"/>
      <c r="AE821" s="530"/>
      <c r="AF821" s="530"/>
      <c r="AG821" s="530"/>
      <c r="AH821" s="530"/>
      <c r="AI821" s="1316"/>
    </row>
    <row r="822" ht="24.0" customHeight="1">
      <c r="A822" s="676"/>
      <c r="B822" s="530"/>
      <c r="C822" s="530"/>
      <c r="D822" s="530"/>
      <c r="E822" s="530"/>
      <c r="F822" s="530"/>
      <c r="G822" s="530"/>
      <c r="H822" s="530"/>
      <c r="I822" s="530"/>
      <c r="J822" s="530"/>
      <c r="K822" s="530"/>
      <c r="L822" s="530"/>
      <c r="M822" s="530"/>
      <c r="N822" s="530"/>
      <c r="O822" s="530"/>
      <c r="P822" s="530"/>
      <c r="Q822" s="530"/>
      <c r="R822" s="530"/>
      <c r="S822" s="530"/>
      <c r="T822" s="530"/>
      <c r="U822" s="530"/>
      <c r="V822" s="530"/>
      <c r="W822" s="530"/>
      <c r="X822" s="1316"/>
      <c r="Y822" s="1316"/>
      <c r="Z822" s="1316"/>
      <c r="AA822" s="1316"/>
      <c r="AB822" s="530"/>
      <c r="AC822" s="530"/>
      <c r="AD822" s="530"/>
      <c r="AE822" s="530"/>
      <c r="AF822" s="530"/>
      <c r="AG822" s="530"/>
      <c r="AH822" s="530"/>
      <c r="AI822" s="1316"/>
    </row>
    <row r="823" ht="24.0" customHeight="1">
      <c r="A823" s="676"/>
      <c r="B823" s="530"/>
      <c r="C823" s="530"/>
      <c r="D823" s="530"/>
      <c r="E823" s="530"/>
      <c r="F823" s="530"/>
      <c r="G823" s="530"/>
      <c r="H823" s="530"/>
      <c r="I823" s="530"/>
      <c r="J823" s="530"/>
      <c r="K823" s="530"/>
      <c r="L823" s="530"/>
      <c r="M823" s="530"/>
      <c r="N823" s="530"/>
      <c r="O823" s="530"/>
      <c r="P823" s="530"/>
      <c r="Q823" s="530"/>
      <c r="R823" s="530"/>
      <c r="S823" s="530"/>
      <c r="T823" s="530"/>
      <c r="U823" s="530"/>
      <c r="V823" s="530"/>
      <c r="W823" s="530"/>
      <c r="X823" s="1316"/>
      <c r="Y823" s="1316"/>
      <c r="Z823" s="1316"/>
      <c r="AA823" s="1316"/>
      <c r="AB823" s="530"/>
      <c r="AC823" s="530"/>
      <c r="AD823" s="530"/>
      <c r="AE823" s="530"/>
      <c r="AF823" s="530"/>
      <c r="AG823" s="530"/>
      <c r="AH823" s="530"/>
      <c r="AI823" s="1316"/>
    </row>
    <row r="824" ht="24.0" customHeight="1">
      <c r="A824" s="676"/>
      <c r="B824" s="530"/>
      <c r="C824" s="530"/>
      <c r="D824" s="530"/>
      <c r="E824" s="530"/>
      <c r="F824" s="530"/>
      <c r="G824" s="530"/>
      <c r="H824" s="530"/>
      <c r="I824" s="530"/>
      <c r="J824" s="530"/>
      <c r="K824" s="530"/>
      <c r="L824" s="530"/>
      <c r="M824" s="530"/>
      <c r="N824" s="530"/>
      <c r="O824" s="530"/>
      <c r="P824" s="530"/>
      <c r="Q824" s="530"/>
      <c r="R824" s="530"/>
      <c r="S824" s="530"/>
      <c r="T824" s="530"/>
      <c r="U824" s="530"/>
      <c r="V824" s="530"/>
      <c r="W824" s="530"/>
      <c r="X824" s="1316"/>
      <c r="Y824" s="1316"/>
      <c r="Z824" s="1316"/>
      <c r="AA824" s="1316"/>
      <c r="AB824" s="530"/>
      <c r="AC824" s="530"/>
      <c r="AD824" s="530"/>
      <c r="AE824" s="530"/>
      <c r="AF824" s="530"/>
      <c r="AG824" s="530"/>
      <c r="AH824" s="530"/>
      <c r="AI824" s="1316"/>
    </row>
    <row r="825" ht="24.0" customHeight="1">
      <c r="A825" s="676"/>
      <c r="B825" s="530"/>
      <c r="C825" s="530"/>
      <c r="D825" s="530"/>
      <c r="E825" s="530"/>
      <c r="F825" s="530"/>
      <c r="G825" s="530"/>
      <c r="H825" s="530"/>
      <c r="I825" s="530"/>
      <c r="J825" s="530"/>
      <c r="K825" s="530"/>
      <c r="L825" s="530"/>
      <c r="M825" s="530"/>
      <c r="N825" s="530"/>
      <c r="O825" s="530"/>
      <c r="P825" s="530"/>
      <c r="Q825" s="530"/>
      <c r="R825" s="530"/>
      <c r="S825" s="530"/>
      <c r="T825" s="530"/>
      <c r="U825" s="530"/>
      <c r="V825" s="530"/>
      <c r="W825" s="530"/>
      <c r="X825" s="1316"/>
      <c r="Y825" s="1316"/>
      <c r="Z825" s="1316"/>
      <c r="AA825" s="1316"/>
      <c r="AB825" s="530"/>
      <c r="AC825" s="530"/>
      <c r="AD825" s="530"/>
      <c r="AE825" s="530"/>
      <c r="AF825" s="530"/>
      <c r="AG825" s="530"/>
      <c r="AH825" s="530"/>
      <c r="AI825" s="1316"/>
    </row>
    <row r="826" ht="24.0" customHeight="1">
      <c r="A826" s="676"/>
      <c r="B826" s="530"/>
      <c r="C826" s="530"/>
      <c r="D826" s="530"/>
      <c r="E826" s="530"/>
      <c r="F826" s="530"/>
      <c r="G826" s="530"/>
      <c r="H826" s="530"/>
      <c r="I826" s="530"/>
      <c r="J826" s="530"/>
      <c r="K826" s="530"/>
      <c r="L826" s="530"/>
      <c r="M826" s="530"/>
      <c r="N826" s="530"/>
      <c r="O826" s="530"/>
      <c r="P826" s="530"/>
      <c r="Q826" s="530"/>
      <c r="R826" s="530"/>
      <c r="S826" s="530"/>
      <c r="T826" s="530"/>
      <c r="U826" s="530"/>
      <c r="V826" s="530"/>
      <c r="W826" s="530"/>
      <c r="X826" s="1316"/>
      <c r="Y826" s="1316"/>
      <c r="Z826" s="1316"/>
      <c r="AA826" s="1316"/>
      <c r="AB826" s="530"/>
      <c r="AC826" s="530"/>
      <c r="AD826" s="530"/>
      <c r="AE826" s="530"/>
      <c r="AF826" s="530"/>
      <c r="AG826" s="530"/>
      <c r="AH826" s="530"/>
      <c r="AI826" s="1316"/>
    </row>
    <row r="827" ht="24.0" customHeight="1">
      <c r="A827" s="676"/>
      <c r="B827" s="530"/>
      <c r="C827" s="530"/>
      <c r="D827" s="530"/>
      <c r="E827" s="530"/>
      <c r="F827" s="530"/>
      <c r="G827" s="530"/>
      <c r="H827" s="530"/>
      <c r="I827" s="530"/>
      <c r="J827" s="530"/>
      <c r="K827" s="530"/>
      <c r="L827" s="530"/>
      <c r="M827" s="530"/>
      <c r="N827" s="530"/>
      <c r="O827" s="530"/>
      <c r="P827" s="530"/>
      <c r="Q827" s="530"/>
      <c r="R827" s="530"/>
      <c r="S827" s="530"/>
      <c r="T827" s="530"/>
      <c r="U827" s="530"/>
      <c r="V827" s="530"/>
      <c r="W827" s="530"/>
      <c r="X827" s="1316"/>
      <c r="Y827" s="1316"/>
      <c r="Z827" s="1316"/>
      <c r="AA827" s="1316"/>
      <c r="AB827" s="530"/>
      <c r="AC827" s="530"/>
      <c r="AD827" s="530"/>
      <c r="AE827" s="530"/>
      <c r="AF827" s="530"/>
      <c r="AG827" s="530"/>
      <c r="AH827" s="530"/>
      <c r="AI827" s="1316"/>
    </row>
    <row r="828" ht="24.0" customHeight="1">
      <c r="A828" s="676"/>
      <c r="B828" s="530"/>
      <c r="C828" s="530"/>
      <c r="D828" s="530"/>
      <c r="E828" s="530"/>
      <c r="F828" s="530"/>
      <c r="G828" s="530"/>
      <c r="H828" s="530"/>
      <c r="I828" s="530"/>
      <c r="J828" s="530"/>
      <c r="K828" s="530"/>
      <c r="L828" s="530"/>
      <c r="M828" s="530"/>
      <c r="N828" s="530"/>
      <c r="O828" s="530"/>
      <c r="P828" s="530"/>
      <c r="Q828" s="530"/>
      <c r="R828" s="530"/>
      <c r="S828" s="530"/>
      <c r="T828" s="530"/>
      <c r="U828" s="530"/>
      <c r="V828" s="530"/>
      <c r="W828" s="530"/>
      <c r="X828" s="1316"/>
      <c r="Y828" s="1316"/>
      <c r="Z828" s="1316"/>
      <c r="AA828" s="1316"/>
      <c r="AB828" s="530"/>
      <c r="AC828" s="530"/>
      <c r="AD828" s="530"/>
      <c r="AE828" s="530"/>
      <c r="AF828" s="530"/>
      <c r="AG828" s="530"/>
      <c r="AH828" s="530"/>
      <c r="AI828" s="1316"/>
    </row>
    <row r="829" ht="24.0" customHeight="1">
      <c r="A829" s="676"/>
      <c r="B829" s="530"/>
      <c r="C829" s="530"/>
      <c r="D829" s="530"/>
      <c r="E829" s="530"/>
      <c r="F829" s="530"/>
      <c r="G829" s="530"/>
      <c r="H829" s="530"/>
      <c r="I829" s="530"/>
      <c r="J829" s="530"/>
      <c r="K829" s="530"/>
      <c r="L829" s="530"/>
      <c r="M829" s="530"/>
      <c r="N829" s="530"/>
      <c r="O829" s="530"/>
      <c r="P829" s="530"/>
      <c r="Q829" s="530"/>
      <c r="R829" s="530"/>
      <c r="S829" s="530"/>
      <c r="T829" s="530"/>
      <c r="U829" s="530"/>
      <c r="V829" s="530"/>
      <c r="W829" s="530"/>
      <c r="X829" s="1316"/>
      <c r="Y829" s="1316"/>
      <c r="Z829" s="1316"/>
      <c r="AA829" s="1316"/>
      <c r="AB829" s="530"/>
      <c r="AC829" s="530"/>
      <c r="AD829" s="530"/>
      <c r="AE829" s="530"/>
      <c r="AF829" s="530"/>
      <c r="AG829" s="530"/>
      <c r="AH829" s="530"/>
      <c r="AI829" s="1316"/>
    </row>
    <row r="830" ht="24.0" customHeight="1">
      <c r="A830" s="676"/>
      <c r="B830" s="530"/>
      <c r="C830" s="530"/>
      <c r="D830" s="530"/>
      <c r="E830" s="530"/>
      <c r="F830" s="530"/>
      <c r="G830" s="530"/>
      <c r="H830" s="530"/>
      <c r="I830" s="530"/>
      <c r="J830" s="530"/>
      <c r="K830" s="530"/>
      <c r="L830" s="530"/>
      <c r="M830" s="530"/>
      <c r="N830" s="530"/>
      <c r="O830" s="530"/>
      <c r="P830" s="530"/>
      <c r="Q830" s="530"/>
      <c r="R830" s="530"/>
      <c r="S830" s="530"/>
      <c r="T830" s="530"/>
      <c r="U830" s="530"/>
      <c r="V830" s="530"/>
      <c r="W830" s="530"/>
      <c r="X830" s="1316"/>
      <c r="Y830" s="1316"/>
      <c r="Z830" s="1316"/>
      <c r="AA830" s="1316"/>
      <c r="AB830" s="530"/>
      <c r="AC830" s="530"/>
      <c r="AD830" s="530"/>
      <c r="AE830" s="530"/>
      <c r="AF830" s="530"/>
      <c r="AG830" s="530"/>
      <c r="AH830" s="530"/>
      <c r="AI830" s="1316"/>
    </row>
    <row r="831" ht="24.0" customHeight="1">
      <c r="A831" s="676"/>
      <c r="B831" s="530"/>
      <c r="C831" s="530"/>
      <c r="D831" s="530"/>
      <c r="E831" s="530"/>
      <c r="F831" s="530"/>
      <c r="G831" s="530"/>
      <c r="H831" s="530"/>
      <c r="I831" s="530"/>
      <c r="J831" s="530"/>
      <c r="K831" s="530"/>
      <c r="L831" s="530"/>
      <c r="M831" s="530"/>
      <c r="N831" s="530"/>
      <c r="O831" s="530"/>
      <c r="P831" s="530"/>
      <c r="Q831" s="530"/>
      <c r="R831" s="530"/>
      <c r="S831" s="530"/>
      <c r="T831" s="530"/>
      <c r="U831" s="530"/>
      <c r="V831" s="530"/>
      <c r="W831" s="530"/>
      <c r="X831" s="1316"/>
      <c r="Y831" s="1316"/>
      <c r="Z831" s="1316"/>
      <c r="AA831" s="1316"/>
      <c r="AB831" s="530"/>
      <c r="AC831" s="530"/>
      <c r="AD831" s="530"/>
      <c r="AE831" s="530"/>
      <c r="AF831" s="530"/>
      <c r="AG831" s="530"/>
      <c r="AH831" s="530"/>
      <c r="AI831" s="1316"/>
    </row>
    <row r="832" ht="24.0" customHeight="1">
      <c r="A832" s="676"/>
      <c r="B832" s="530"/>
      <c r="C832" s="530"/>
      <c r="D832" s="530"/>
      <c r="E832" s="530"/>
      <c r="F832" s="530"/>
      <c r="G832" s="530"/>
      <c r="H832" s="530"/>
      <c r="I832" s="530"/>
      <c r="J832" s="530"/>
      <c r="K832" s="530"/>
      <c r="L832" s="530"/>
      <c r="M832" s="530"/>
      <c r="N832" s="530"/>
      <c r="O832" s="530"/>
      <c r="P832" s="530"/>
      <c r="Q832" s="530"/>
      <c r="R832" s="530"/>
      <c r="S832" s="530"/>
      <c r="T832" s="530"/>
      <c r="U832" s="530"/>
      <c r="V832" s="530"/>
      <c r="W832" s="530"/>
      <c r="X832" s="1316"/>
      <c r="Y832" s="1316"/>
      <c r="Z832" s="1316"/>
      <c r="AA832" s="1316"/>
      <c r="AB832" s="530"/>
      <c r="AC832" s="530"/>
      <c r="AD832" s="530"/>
      <c r="AE832" s="530"/>
      <c r="AF832" s="530"/>
      <c r="AG832" s="530"/>
      <c r="AH832" s="530"/>
      <c r="AI832" s="1316"/>
    </row>
    <row r="833" ht="24.0" customHeight="1">
      <c r="A833" s="676"/>
      <c r="B833" s="530"/>
      <c r="C833" s="530"/>
      <c r="D833" s="530"/>
      <c r="E833" s="530"/>
      <c r="F833" s="530"/>
      <c r="G833" s="530"/>
      <c r="H833" s="530"/>
      <c r="I833" s="530"/>
      <c r="J833" s="530"/>
      <c r="K833" s="530"/>
      <c r="L833" s="530"/>
      <c r="M833" s="530"/>
      <c r="N833" s="530"/>
      <c r="O833" s="530"/>
      <c r="P833" s="530"/>
      <c r="Q833" s="530"/>
      <c r="R833" s="530"/>
      <c r="S833" s="530"/>
      <c r="T833" s="530"/>
      <c r="U833" s="530"/>
      <c r="V833" s="530"/>
      <c r="W833" s="530"/>
      <c r="X833" s="1316"/>
      <c r="Y833" s="1316"/>
      <c r="Z833" s="1316"/>
      <c r="AA833" s="1316"/>
      <c r="AB833" s="530"/>
      <c r="AC833" s="530"/>
      <c r="AD833" s="530"/>
      <c r="AE833" s="530"/>
      <c r="AF833" s="530"/>
      <c r="AG833" s="530"/>
      <c r="AH833" s="530"/>
      <c r="AI833" s="1316"/>
    </row>
    <row r="834" ht="24.0" customHeight="1">
      <c r="A834" s="676"/>
      <c r="B834" s="530"/>
      <c r="C834" s="530"/>
      <c r="D834" s="530"/>
      <c r="E834" s="530"/>
      <c r="F834" s="530"/>
      <c r="G834" s="530"/>
      <c r="H834" s="530"/>
      <c r="I834" s="530"/>
      <c r="J834" s="530"/>
      <c r="K834" s="530"/>
      <c r="L834" s="530"/>
      <c r="M834" s="530"/>
      <c r="N834" s="530"/>
      <c r="O834" s="530"/>
      <c r="P834" s="530"/>
      <c r="Q834" s="530"/>
      <c r="R834" s="530"/>
      <c r="S834" s="530"/>
      <c r="T834" s="530"/>
      <c r="U834" s="530"/>
      <c r="V834" s="530"/>
      <c r="W834" s="530"/>
      <c r="X834" s="1316"/>
      <c r="Y834" s="1316"/>
      <c r="Z834" s="1316"/>
      <c r="AA834" s="1316"/>
      <c r="AB834" s="530"/>
      <c r="AC834" s="530"/>
      <c r="AD834" s="530"/>
      <c r="AE834" s="530"/>
      <c r="AF834" s="530"/>
      <c r="AG834" s="530"/>
      <c r="AH834" s="530"/>
      <c r="AI834" s="1316"/>
    </row>
    <row r="835" ht="24.0" customHeight="1">
      <c r="A835" s="676"/>
      <c r="B835" s="530"/>
      <c r="C835" s="530"/>
      <c r="D835" s="530"/>
      <c r="E835" s="530"/>
      <c r="F835" s="530"/>
      <c r="G835" s="530"/>
      <c r="H835" s="530"/>
      <c r="I835" s="530"/>
      <c r="J835" s="530"/>
      <c r="K835" s="530"/>
      <c r="L835" s="530"/>
      <c r="M835" s="530"/>
      <c r="N835" s="530"/>
      <c r="O835" s="530"/>
      <c r="P835" s="530"/>
      <c r="Q835" s="530"/>
      <c r="R835" s="530"/>
      <c r="S835" s="530"/>
      <c r="T835" s="530"/>
      <c r="U835" s="530"/>
      <c r="V835" s="530"/>
      <c r="W835" s="530"/>
      <c r="X835" s="1316"/>
      <c r="Y835" s="1316"/>
      <c r="Z835" s="1316"/>
      <c r="AA835" s="1316"/>
      <c r="AB835" s="530"/>
      <c r="AC835" s="530"/>
      <c r="AD835" s="530"/>
      <c r="AE835" s="530"/>
      <c r="AF835" s="530"/>
      <c r="AG835" s="530"/>
      <c r="AH835" s="530"/>
      <c r="AI835" s="1316"/>
    </row>
    <row r="836" ht="24.0" customHeight="1">
      <c r="A836" s="676"/>
      <c r="B836" s="530"/>
      <c r="C836" s="530"/>
      <c r="D836" s="530"/>
      <c r="E836" s="530"/>
      <c r="F836" s="530"/>
      <c r="G836" s="530"/>
      <c r="H836" s="530"/>
      <c r="I836" s="530"/>
      <c r="J836" s="530"/>
      <c r="K836" s="530"/>
      <c r="L836" s="530"/>
      <c r="M836" s="530"/>
      <c r="N836" s="530"/>
      <c r="O836" s="530"/>
      <c r="P836" s="530"/>
      <c r="Q836" s="530"/>
      <c r="R836" s="530"/>
      <c r="S836" s="530"/>
      <c r="T836" s="530"/>
      <c r="U836" s="530"/>
      <c r="V836" s="530"/>
      <c r="W836" s="530"/>
      <c r="X836" s="1316"/>
      <c r="Y836" s="1316"/>
      <c r="Z836" s="1316"/>
      <c r="AA836" s="1316"/>
      <c r="AB836" s="530"/>
      <c r="AC836" s="530"/>
      <c r="AD836" s="530"/>
      <c r="AE836" s="530"/>
      <c r="AF836" s="530"/>
      <c r="AG836" s="530"/>
      <c r="AH836" s="530"/>
      <c r="AI836" s="1316"/>
    </row>
    <row r="837" ht="24.0" customHeight="1">
      <c r="A837" s="676"/>
      <c r="B837" s="530"/>
      <c r="C837" s="530"/>
      <c r="D837" s="530"/>
      <c r="E837" s="530"/>
      <c r="F837" s="530"/>
      <c r="G837" s="530"/>
      <c r="H837" s="530"/>
      <c r="I837" s="530"/>
      <c r="J837" s="530"/>
      <c r="K837" s="530"/>
      <c r="L837" s="530"/>
      <c r="M837" s="530"/>
      <c r="N837" s="530"/>
      <c r="O837" s="530"/>
      <c r="P837" s="530"/>
      <c r="Q837" s="530"/>
      <c r="R837" s="530"/>
      <c r="S837" s="530"/>
      <c r="T837" s="530"/>
      <c r="U837" s="530"/>
      <c r="V837" s="530"/>
      <c r="W837" s="530"/>
      <c r="X837" s="1316"/>
      <c r="Y837" s="1316"/>
      <c r="Z837" s="1316"/>
      <c r="AA837" s="1316"/>
      <c r="AB837" s="530"/>
      <c r="AC837" s="530"/>
      <c r="AD837" s="530"/>
      <c r="AE837" s="530"/>
      <c r="AF837" s="530"/>
      <c r="AG837" s="530"/>
      <c r="AH837" s="530"/>
      <c r="AI837" s="1316"/>
    </row>
    <row r="838" ht="24.0" customHeight="1">
      <c r="A838" s="676"/>
      <c r="B838" s="530"/>
      <c r="C838" s="530"/>
      <c r="D838" s="530"/>
      <c r="E838" s="530"/>
      <c r="F838" s="530"/>
      <c r="G838" s="530"/>
      <c r="H838" s="530"/>
      <c r="I838" s="530"/>
      <c r="J838" s="530"/>
      <c r="K838" s="530"/>
      <c r="L838" s="530"/>
      <c r="M838" s="530"/>
      <c r="N838" s="530"/>
      <c r="O838" s="530"/>
      <c r="P838" s="530"/>
      <c r="Q838" s="530"/>
      <c r="R838" s="530"/>
      <c r="S838" s="530"/>
      <c r="T838" s="530"/>
      <c r="U838" s="530"/>
      <c r="V838" s="530"/>
      <c r="W838" s="530"/>
      <c r="X838" s="1316"/>
      <c r="Y838" s="1316"/>
      <c r="Z838" s="1316"/>
      <c r="AA838" s="1316"/>
      <c r="AB838" s="530"/>
      <c r="AC838" s="530"/>
      <c r="AD838" s="530"/>
      <c r="AE838" s="530"/>
      <c r="AF838" s="530"/>
      <c r="AG838" s="530"/>
      <c r="AH838" s="530"/>
      <c r="AI838" s="1316"/>
    </row>
    <row r="839" ht="24.0" customHeight="1">
      <c r="A839" s="676"/>
      <c r="B839" s="530"/>
      <c r="C839" s="530"/>
      <c r="D839" s="530"/>
      <c r="E839" s="530"/>
      <c r="F839" s="530"/>
      <c r="G839" s="530"/>
      <c r="H839" s="530"/>
      <c r="I839" s="530"/>
      <c r="J839" s="530"/>
      <c r="K839" s="530"/>
      <c r="L839" s="530"/>
      <c r="M839" s="530"/>
      <c r="N839" s="530"/>
      <c r="O839" s="530"/>
      <c r="P839" s="530"/>
      <c r="Q839" s="530"/>
      <c r="R839" s="530"/>
      <c r="S839" s="530"/>
      <c r="T839" s="530"/>
      <c r="U839" s="530"/>
      <c r="V839" s="530"/>
      <c r="W839" s="530"/>
      <c r="X839" s="1316"/>
      <c r="Y839" s="1316"/>
      <c r="Z839" s="1316"/>
      <c r="AA839" s="1316"/>
      <c r="AB839" s="530"/>
      <c r="AC839" s="530"/>
      <c r="AD839" s="530"/>
      <c r="AE839" s="530"/>
      <c r="AF839" s="530"/>
      <c r="AG839" s="530"/>
      <c r="AH839" s="530"/>
      <c r="AI839" s="1316"/>
    </row>
    <row r="840" ht="24.0" customHeight="1">
      <c r="A840" s="676"/>
      <c r="B840" s="530"/>
      <c r="C840" s="530"/>
      <c r="D840" s="530"/>
      <c r="E840" s="530"/>
      <c r="F840" s="530"/>
      <c r="G840" s="530"/>
      <c r="H840" s="530"/>
      <c r="I840" s="530"/>
      <c r="J840" s="530"/>
      <c r="K840" s="530"/>
      <c r="L840" s="530"/>
      <c r="M840" s="530"/>
      <c r="N840" s="530"/>
      <c r="O840" s="530"/>
      <c r="P840" s="530"/>
      <c r="Q840" s="530"/>
      <c r="R840" s="530"/>
      <c r="S840" s="530"/>
      <c r="T840" s="530"/>
      <c r="U840" s="530"/>
      <c r="V840" s="530"/>
      <c r="W840" s="530"/>
      <c r="X840" s="1316"/>
      <c r="Y840" s="1316"/>
      <c r="Z840" s="1316"/>
      <c r="AA840" s="1316"/>
      <c r="AB840" s="530"/>
      <c r="AC840" s="530"/>
      <c r="AD840" s="530"/>
      <c r="AE840" s="530"/>
      <c r="AF840" s="530"/>
      <c r="AG840" s="530"/>
      <c r="AH840" s="530"/>
      <c r="AI840" s="1316"/>
    </row>
    <row r="841" ht="24.0" customHeight="1">
      <c r="A841" s="676"/>
      <c r="B841" s="530"/>
      <c r="C841" s="530"/>
      <c r="D841" s="530"/>
      <c r="E841" s="530"/>
      <c r="F841" s="530"/>
      <c r="G841" s="530"/>
      <c r="H841" s="530"/>
      <c r="I841" s="530"/>
      <c r="J841" s="530"/>
      <c r="K841" s="530"/>
      <c r="L841" s="530"/>
      <c r="M841" s="530"/>
      <c r="N841" s="530"/>
      <c r="O841" s="530"/>
      <c r="P841" s="530"/>
      <c r="Q841" s="530"/>
      <c r="R841" s="530"/>
      <c r="S841" s="530"/>
      <c r="T841" s="530"/>
      <c r="U841" s="530"/>
      <c r="V841" s="530"/>
      <c r="W841" s="530"/>
      <c r="X841" s="1316"/>
      <c r="Y841" s="1316"/>
      <c r="Z841" s="1316"/>
      <c r="AA841" s="1316"/>
      <c r="AB841" s="530"/>
      <c r="AC841" s="530"/>
      <c r="AD841" s="530"/>
      <c r="AE841" s="530"/>
      <c r="AF841" s="530"/>
      <c r="AG841" s="530"/>
      <c r="AH841" s="530"/>
      <c r="AI841" s="1316"/>
    </row>
    <row r="842" ht="24.0" customHeight="1">
      <c r="A842" s="676"/>
      <c r="B842" s="530"/>
      <c r="C842" s="530"/>
      <c r="D842" s="530"/>
      <c r="E842" s="530"/>
      <c r="F842" s="530"/>
      <c r="G842" s="530"/>
      <c r="H842" s="530"/>
      <c r="I842" s="530"/>
      <c r="J842" s="530"/>
      <c r="K842" s="530"/>
      <c r="L842" s="530"/>
      <c r="M842" s="530"/>
      <c r="N842" s="530"/>
      <c r="O842" s="530"/>
      <c r="P842" s="530"/>
      <c r="Q842" s="530"/>
      <c r="R842" s="530"/>
      <c r="S842" s="530"/>
      <c r="T842" s="530"/>
      <c r="U842" s="530"/>
      <c r="V842" s="530"/>
      <c r="W842" s="530"/>
      <c r="X842" s="1316"/>
      <c r="Y842" s="1316"/>
      <c r="Z842" s="1316"/>
      <c r="AA842" s="1316"/>
      <c r="AB842" s="530"/>
      <c r="AC842" s="530"/>
      <c r="AD842" s="530"/>
      <c r="AE842" s="530"/>
      <c r="AF842" s="530"/>
      <c r="AG842" s="530"/>
      <c r="AH842" s="530"/>
      <c r="AI842" s="1316"/>
    </row>
    <row r="843" ht="24.0" customHeight="1">
      <c r="A843" s="676"/>
      <c r="B843" s="530"/>
      <c r="C843" s="530"/>
      <c r="D843" s="530"/>
      <c r="E843" s="530"/>
      <c r="F843" s="530"/>
      <c r="G843" s="530"/>
      <c r="H843" s="530"/>
      <c r="I843" s="530"/>
      <c r="J843" s="530"/>
      <c r="K843" s="530"/>
      <c r="L843" s="530"/>
      <c r="M843" s="530"/>
      <c r="N843" s="530"/>
      <c r="O843" s="530"/>
      <c r="P843" s="530"/>
      <c r="Q843" s="530"/>
      <c r="R843" s="530"/>
      <c r="S843" s="530"/>
      <c r="T843" s="530"/>
      <c r="U843" s="530"/>
      <c r="V843" s="530"/>
      <c r="W843" s="530"/>
      <c r="X843" s="1316"/>
      <c r="Y843" s="1316"/>
      <c r="Z843" s="1316"/>
      <c r="AA843" s="1316"/>
      <c r="AB843" s="530"/>
      <c r="AC843" s="530"/>
      <c r="AD843" s="530"/>
      <c r="AE843" s="530"/>
      <c r="AF843" s="530"/>
      <c r="AG843" s="530"/>
      <c r="AH843" s="530"/>
      <c r="AI843" s="1316"/>
    </row>
    <row r="844" ht="24.0" customHeight="1">
      <c r="A844" s="676"/>
      <c r="B844" s="530"/>
      <c r="C844" s="530"/>
      <c r="D844" s="530"/>
      <c r="E844" s="530"/>
      <c r="F844" s="530"/>
      <c r="G844" s="530"/>
      <c r="H844" s="530"/>
      <c r="I844" s="530"/>
      <c r="J844" s="530"/>
      <c r="K844" s="530"/>
      <c r="L844" s="530"/>
      <c r="M844" s="530"/>
      <c r="N844" s="530"/>
      <c r="O844" s="530"/>
      <c r="P844" s="530"/>
      <c r="Q844" s="530"/>
      <c r="R844" s="530"/>
      <c r="S844" s="530"/>
      <c r="T844" s="530"/>
      <c r="U844" s="530"/>
      <c r="V844" s="530"/>
      <c r="W844" s="530"/>
      <c r="X844" s="1316"/>
      <c r="Y844" s="1316"/>
      <c r="Z844" s="1316"/>
      <c r="AA844" s="1316"/>
      <c r="AB844" s="530"/>
      <c r="AC844" s="530"/>
      <c r="AD844" s="530"/>
      <c r="AE844" s="530"/>
      <c r="AF844" s="530"/>
      <c r="AG844" s="530"/>
      <c r="AH844" s="530"/>
      <c r="AI844" s="1316"/>
    </row>
    <row r="845" ht="24.0" customHeight="1">
      <c r="A845" s="676"/>
      <c r="B845" s="530"/>
      <c r="C845" s="530"/>
      <c r="D845" s="530"/>
      <c r="E845" s="530"/>
      <c r="F845" s="530"/>
      <c r="G845" s="530"/>
      <c r="H845" s="530"/>
      <c r="I845" s="530"/>
      <c r="J845" s="530"/>
      <c r="K845" s="530"/>
      <c r="L845" s="530"/>
      <c r="M845" s="530"/>
      <c r="N845" s="530"/>
      <c r="O845" s="530"/>
      <c r="P845" s="530"/>
      <c r="Q845" s="530"/>
      <c r="R845" s="530"/>
      <c r="S845" s="530"/>
      <c r="T845" s="530"/>
      <c r="U845" s="530"/>
      <c r="V845" s="530"/>
      <c r="W845" s="530"/>
      <c r="X845" s="1316"/>
      <c r="Y845" s="1316"/>
      <c r="Z845" s="1316"/>
      <c r="AA845" s="1316"/>
      <c r="AB845" s="530"/>
      <c r="AC845" s="530"/>
      <c r="AD845" s="530"/>
      <c r="AE845" s="530"/>
      <c r="AF845" s="530"/>
      <c r="AG845" s="530"/>
      <c r="AH845" s="530"/>
      <c r="AI845" s="1316"/>
    </row>
    <row r="846" ht="24.0" customHeight="1">
      <c r="A846" s="676"/>
      <c r="B846" s="530"/>
      <c r="C846" s="530"/>
      <c r="D846" s="530"/>
      <c r="E846" s="530"/>
      <c r="F846" s="530"/>
      <c r="G846" s="530"/>
      <c r="H846" s="530"/>
      <c r="I846" s="530"/>
      <c r="J846" s="530"/>
      <c r="K846" s="530"/>
      <c r="L846" s="530"/>
      <c r="M846" s="530"/>
      <c r="N846" s="530"/>
      <c r="O846" s="530"/>
      <c r="P846" s="530"/>
      <c r="Q846" s="530"/>
      <c r="R846" s="530"/>
      <c r="S846" s="530"/>
      <c r="T846" s="530"/>
      <c r="U846" s="530"/>
      <c r="V846" s="530"/>
      <c r="W846" s="530"/>
      <c r="X846" s="1316"/>
      <c r="Y846" s="1316"/>
      <c r="Z846" s="1316"/>
      <c r="AA846" s="1316"/>
      <c r="AB846" s="530"/>
      <c r="AC846" s="530"/>
      <c r="AD846" s="530"/>
      <c r="AE846" s="530"/>
      <c r="AF846" s="530"/>
      <c r="AG846" s="530"/>
      <c r="AH846" s="530"/>
      <c r="AI846" s="1316"/>
    </row>
    <row r="847" ht="24.0" customHeight="1">
      <c r="A847" s="676"/>
      <c r="B847" s="530"/>
      <c r="C847" s="530"/>
      <c r="D847" s="530"/>
      <c r="E847" s="530"/>
      <c r="F847" s="530"/>
      <c r="G847" s="530"/>
      <c r="H847" s="530"/>
      <c r="I847" s="530"/>
      <c r="J847" s="530"/>
      <c r="K847" s="530"/>
      <c r="L847" s="530"/>
      <c r="M847" s="530"/>
      <c r="N847" s="530"/>
      <c r="O847" s="530"/>
      <c r="P847" s="530"/>
      <c r="Q847" s="530"/>
      <c r="R847" s="530"/>
      <c r="S847" s="530"/>
      <c r="T847" s="530"/>
      <c r="U847" s="530"/>
      <c r="V847" s="530"/>
      <c r="W847" s="530"/>
      <c r="X847" s="1316"/>
      <c r="Y847" s="1316"/>
      <c r="Z847" s="1316"/>
      <c r="AA847" s="1316"/>
      <c r="AB847" s="530"/>
      <c r="AC847" s="530"/>
      <c r="AD847" s="530"/>
      <c r="AE847" s="530"/>
      <c r="AF847" s="530"/>
      <c r="AG847" s="530"/>
      <c r="AH847" s="530"/>
      <c r="AI847" s="1316"/>
    </row>
    <row r="848" ht="24.0" customHeight="1">
      <c r="A848" s="676"/>
      <c r="B848" s="530"/>
      <c r="C848" s="530"/>
      <c r="D848" s="530"/>
      <c r="E848" s="530"/>
      <c r="F848" s="530"/>
      <c r="G848" s="530"/>
      <c r="H848" s="530"/>
      <c r="I848" s="530"/>
      <c r="J848" s="530"/>
      <c r="K848" s="530"/>
      <c r="L848" s="530"/>
      <c r="M848" s="530"/>
      <c r="N848" s="530"/>
      <c r="O848" s="530"/>
      <c r="P848" s="530"/>
      <c r="Q848" s="530"/>
      <c r="R848" s="530"/>
      <c r="S848" s="530"/>
      <c r="T848" s="530"/>
      <c r="U848" s="530"/>
      <c r="V848" s="530"/>
      <c r="W848" s="530"/>
      <c r="X848" s="1316"/>
      <c r="Y848" s="1316"/>
      <c r="Z848" s="1316"/>
      <c r="AA848" s="1316"/>
      <c r="AB848" s="530"/>
      <c r="AC848" s="530"/>
      <c r="AD848" s="530"/>
      <c r="AE848" s="530"/>
      <c r="AF848" s="530"/>
      <c r="AG848" s="530"/>
      <c r="AH848" s="530"/>
      <c r="AI848" s="1316"/>
    </row>
    <row r="849" ht="24.0" customHeight="1">
      <c r="A849" s="676"/>
      <c r="B849" s="530"/>
      <c r="C849" s="530"/>
      <c r="D849" s="530"/>
      <c r="E849" s="530"/>
      <c r="F849" s="530"/>
      <c r="G849" s="530"/>
      <c r="H849" s="530"/>
      <c r="I849" s="530"/>
      <c r="J849" s="530"/>
      <c r="K849" s="530"/>
      <c r="L849" s="530"/>
      <c r="M849" s="530"/>
      <c r="N849" s="530"/>
      <c r="O849" s="530"/>
      <c r="P849" s="530"/>
      <c r="Q849" s="530"/>
      <c r="R849" s="530"/>
      <c r="S849" s="530"/>
      <c r="T849" s="530"/>
      <c r="U849" s="530"/>
      <c r="V849" s="530"/>
      <c r="W849" s="530"/>
      <c r="X849" s="1316"/>
      <c r="Y849" s="1316"/>
      <c r="Z849" s="1316"/>
      <c r="AA849" s="1316"/>
      <c r="AB849" s="530"/>
      <c r="AC849" s="530"/>
      <c r="AD849" s="530"/>
      <c r="AE849" s="530"/>
      <c r="AF849" s="530"/>
      <c r="AG849" s="530"/>
      <c r="AH849" s="530"/>
      <c r="AI849" s="1316"/>
    </row>
    <row r="850" ht="24.0" customHeight="1">
      <c r="A850" s="676"/>
      <c r="B850" s="530"/>
      <c r="C850" s="530"/>
      <c r="D850" s="530"/>
      <c r="E850" s="530"/>
      <c r="F850" s="530"/>
      <c r="G850" s="530"/>
      <c r="H850" s="530"/>
      <c r="I850" s="530"/>
      <c r="J850" s="530"/>
      <c r="K850" s="530"/>
      <c r="L850" s="530"/>
      <c r="M850" s="530"/>
      <c r="N850" s="530"/>
      <c r="O850" s="530"/>
      <c r="P850" s="530"/>
      <c r="Q850" s="530"/>
      <c r="R850" s="530"/>
      <c r="S850" s="530"/>
      <c r="T850" s="530"/>
      <c r="U850" s="530"/>
      <c r="V850" s="530"/>
      <c r="W850" s="530"/>
      <c r="X850" s="1316"/>
      <c r="Y850" s="1316"/>
      <c r="Z850" s="1316"/>
      <c r="AA850" s="1316"/>
      <c r="AB850" s="530"/>
      <c r="AC850" s="530"/>
      <c r="AD850" s="530"/>
      <c r="AE850" s="530"/>
      <c r="AF850" s="530"/>
      <c r="AG850" s="530"/>
      <c r="AH850" s="530"/>
      <c r="AI850" s="1316"/>
    </row>
    <row r="851" ht="24.0" customHeight="1">
      <c r="A851" s="676"/>
      <c r="B851" s="530"/>
      <c r="C851" s="530"/>
      <c r="D851" s="530"/>
      <c r="E851" s="530"/>
      <c r="F851" s="530"/>
      <c r="G851" s="530"/>
      <c r="H851" s="530"/>
      <c r="I851" s="530"/>
      <c r="J851" s="530"/>
      <c r="K851" s="530"/>
      <c r="L851" s="530"/>
      <c r="M851" s="530"/>
      <c r="N851" s="530"/>
      <c r="O851" s="530"/>
      <c r="P851" s="530"/>
      <c r="Q851" s="530"/>
      <c r="R851" s="530"/>
      <c r="S851" s="530"/>
      <c r="T851" s="530"/>
      <c r="U851" s="530"/>
      <c r="V851" s="530"/>
      <c r="W851" s="530"/>
      <c r="X851" s="1316"/>
      <c r="Y851" s="1316"/>
      <c r="Z851" s="1316"/>
      <c r="AA851" s="1316"/>
      <c r="AB851" s="530"/>
      <c r="AC851" s="530"/>
      <c r="AD851" s="530"/>
      <c r="AE851" s="530"/>
      <c r="AF851" s="530"/>
      <c r="AG851" s="530"/>
      <c r="AH851" s="530"/>
      <c r="AI851" s="1316"/>
    </row>
    <row r="852" ht="24.0" customHeight="1">
      <c r="A852" s="676"/>
      <c r="B852" s="530"/>
      <c r="C852" s="530"/>
      <c r="D852" s="530"/>
      <c r="E852" s="530"/>
      <c r="F852" s="530"/>
      <c r="G852" s="530"/>
      <c r="H852" s="530"/>
      <c r="I852" s="530"/>
      <c r="J852" s="530"/>
      <c r="K852" s="530"/>
      <c r="L852" s="530"/>
      <c r="M852" s="530"/>
      <c r="N852" s="530"/>
      <c r="O852" s="530"/>
      <c r="P852" s="530"/>
      <c r="Q852" s="530"/>
      <c r="R852" s="530"/>
      <c r="S852" s="530"/>
      <c r="T852" s="530"/>
      <c r="U852" s="530"/>
      <c r="V852" s="530"/>
      <c r="W852" s="530"/>
      <c r="X852" s="1316"/>
      <c r="Y852" s="1316"/>
      <c r="Z852" s="1316"/>
      <c r="AA852" s="1316"/>
      <c r="AB852" s="530"/>
      <c r="AC852" s="530"/>
      <c r="AD852" s="530"/>
      <c r="AE852" s="530"/>
      <c r="AF852" s="530"/>
      <c r="AG852" s="530"/>
      <c r="AH852" s="530"/>
      <c r="AI852" s="1316"/>
    </row>
    <row r="853" ht="24.0" customHeight="1">
      <c r="A853" s="676"/>
      <c r="B853" s="530"/>
      <c r="C853" s="530"/>
      <c r="D853" s="530"/>
      <c r="E853" s="530"/>
      <c r="F853" s="530"/>
      <c r="G853" s="530"/>
      <c r="H853" s="530"/>
      <c r="I853" s="530"/>
      <c r="J853" s="530"/>
      <c r="K853" s="530"/>
      <c r="L853" s="530"/>
      <c r="M853" s="530"/>
      <c r="N853" s="530"/>
      <c r="O853" s="530"/>
      <c r="P853" s="530"/>
      <c r="Q853" s="530"/>
      <c r="R853" s="530"/>
      <c r="S853" s="530"/>
      <c r="T853" s="530"/>
      <c r="U853" s="530"/>
      <c r="V853" s="530"/>
      <c r="W853" s="530"/>
      <c r="X853" s="1316"/>
      <c r="Y853" s="1316"/>
      <c r="Z853" s="1316"/>
      <c r="AA853" s="1316"/>
      <c r="AB853" s="530"/>
      <c r="AC853" s="530"/>
      <c r="AD853" s="530"/>
      <c r="AE853" s="530"/>
      <c r="AF853" s="530"/>
      <c r="AG853" s="530"/>
      <c r="AH853" s="530"/>
      <c r="AI853" s="1316"/>
    </row>
    <row r="854" ht="24.0" customHeight="1">
      <c r="A854" s="676"/>
      <c r="B854" s="530"/>
      <c r="C854" s="530"/>
      <c r="D854" s="530"/>
      <c r="E854" s="530"/>
      <c r="F854" s="530"/>
      <c r="G854" s="530"/>
      <c r="H854" s="530"/>
      <c r="I854" s="530"/>
      <c r="J854" s="530"/>
      <c r="K854" s="530"/>
      <c r="L854" s="530"/>
      <c r="M854" s="530"/>
      <c r="N854" s="530"/>
      <c r="O854" s="530"/>
      <c r="P854" s="530"/>
      <c r="Q854" s="530"/>
      <c r="R854" s="530"/>
      <c r="S854" s="530"/>
      <c r="T854" s="530"/>
      <c r="U854" s="530"/>
      <c r="V854" s="530"/>
      <c r="W854" s="530"/>
      <c r="X854" s="1316"/>
      <c r="Y854" s="1316"/>
      <c r="Z854" s="1316"/>
      <c r="AA854" s="1316"/>
      <c r="AB854" s="530"/>
      <c r="AC854" s="530"/>
      <c r="AD854" s="530"/>
      <c r="AE854" s="530"/>
      <c r="AF854" s="530"/>
      <c r="AG854" s="530"/>
      <c r="AH854" s="530"/>
      <c r="AI854" s="1316"/>
    </row>
    <row r="855" ht="24.0" customHeight="1">
      <c r="A855" s="676"/>
      <c r="B855" s="530"/>
      <c r="C855" s="530"/>
      <c r="D855" s="530"/>
      <c r="E855" s="530"/>
      <c r="F855" s="530"/>
      <c r="G855" s="530"/>
      <c r="H855" s="530"/>
      <c r="I855" s="530"/>
      <c r="J855" s="530"/>
      <c r="K855" s="530"/>
      <c r="L855" s="530"/>
      <c r="M855" s="530"/>
      <c r="N855" s="530"/>
      <c r="O855" s="530"/>
      <c r="P855" s="530"/>
      <c r="Q855" s="530"/>
      <c r="R855" s="530"/>
      <c r="S855" s="530"/>
      <c r="T855" s="530"/>
      <c r="U855" s="530"/>
      <c r="V855" s="530"/>
      <c r="W855" s="530"/>
      <c r="X855" s="1316"/>
      <c r="Y855" s="1316"/>
      <c r="Z855" s="1316"/>
      <c r="AA855" s="1316"/>
      <c r="AB855" s="530"/>
      <c r="AC855" s="530"/>
      <c r="AD855" s="530"/>
      <c r="AE855" s="530"/>
      <c r="AF855" s="530"/>
      <c r="AG855" s="530"/>
      <c r="AH855" s="530"/>
      <c r="AI855" s="1316"/>
    </row>
    <row r="856" ht="24.0" customHeight="1">
      <c r="A856" s="676"/>
      <c r="B856" s="530"/>
      <c r="C856" s="530"/>
      <c r="D856" s="530"/>
      <c r="E856" s="530"/>
      <c r="F856" s="530"/>
      <c r="G856" s="530"/>
      <c r="H856" s="530"/>
      <c r="I856" s="530"/>
      <c r="J856" s="530"/>
      <c r="K856" s="530"/>
      <c r="L856" s="530"/>
      <c r="M856" s="530"/>
      <c r="N856" s="530"/>
      <c r="O856" s="530"/>
      <c r="P856" s="530"/>
      <c r="Q856" s="530"/>
      <c r="R856" s="530"/>
      <c r="S856" s="530"/>
      <c r="T856" s="530"/>
      <c r="U856" s="530"/>
      <c r="V856" s="530"/>
      <c r="W856" s="530"/>
      <c r="X856" s="1316"/>
      <c r="Y856" s="1316"/>
      <c r="Z856" s="1316"/>
      <c r="AA856" s="1316"/>
      <c r="AB856" s="530"/>
      <c r="AC856" s="530"/>
      <c r="AD856" s="530"/>
      <c r="AE856" s="530"/>
      <c r="AF856" s="530"/>
      <c r="AG856" s="530"/>
      <c r="AH856" s="530"/>
      <c r="AI856" s="1316"/>
    </row>
    <row r="857" ht="24.0" customHeight="1">
      <c r="A857" s="676"/>
      <c r="B857" s="530"/>
      <c r="C857" s="530"/>
      <c r="D857" s="530"/>
      <c r="E857" s="530"/>
      <c r="F857" s="530"/>
      <c r="G857" s="530"/>
      <c r="H857" s="530"/>
      <c r="I857" s="530"/>
      <c r="J857" s="530"/>
      <c r="K857" s="530"/>
      <c r="L857" s="530"/>
      <c r="M857" s="530"/>
      <c r="N857" s="530"/>
      <c r="O857" s="530"/>
      <c r="P857" s="530"/>
      <c r="Q857" s="530"/>
      <c r="R857" s="530"/>
      <c r="S857" s="530"/>
      <c r="T857" s="530"/>
      <c r="U857" s="530"/>
      <c r="V857" s="530"/>
      <c r="W857" s="530"/>
      <c r="X857" s="1316"/>
      <c r="Y857" s="1316"/>
      <c r="Z857" s="1316"/>
      <c r="AA857" s="1316"/>
      <c r="AB857" s="530"/>
      <c r="AC857" s="530"/>
      <c r="AD857" s="530"/>
      <c r="AE857" s="530"/>
      <c r="AF857" s="530"/>
      <c r="AG857" s="530"/>
      <c r="AH857" s="530"/>
      <c r="AI857" s="1316"/>
    </row>
    <row r="858" ht="24.0" customHeight="1">
      <c r="A858" s="676"/>
      <c r="B858" s="530"/>
      <c r="C858" s="530"/>
      <c r="D858" s="530"/>
      <c r="E858" s="530"/>
      <c r="F858" s="530"/>
      <c r="G858" s="530"/>
      <c r="H858" s="530"/>
      <c r="I858" s="530"/>
      <c r="J858" s="530"/>
      <c r="K858" s="530"/>
      <c r="L858" s="530"/>
      <c r="M858" s="530"/>
      <c r="N858" s="530"/>
      <c r="O858" s="530"/>
      <c r="P858" s="530"/>
      <c r="Q858" s="530"/>
      <c r="R858" s="530"/>
      <c r="S858" s="530"/>
      <c r="T858" s="530"/>
      <c r="U858" s="530"/>
      <c r="V858" s="530"/>
      <c r="W858" s="530"/>
      <c r="X858" s="1316"/>
      <c r="Y858" s="1316"/>
      <c r="Z858" s="1316"/>
      <c r="AA858" s="1316"/>
      <c r="AB858" s="530"/>
      <c r="AC858" s="530"/>
      <c r="AD858" s="530"/>
      <c r="AE858" s="530"/>
      <c r="AF858" s="530"/>
      <c r="AG858" s="530"/>
      <c r="AH858" s="530"/>
      <c r="AI858" s="1316"/>
    </row>
    <row r="859" ht="24.0" customHeight="1">
      <c r="A859" s="676"/>
      <c r="B859" s="530"/>
      <c r="C859" s="530"/>
      <c r="D859" s="530"/>
      <c r="E859" s="530"/>
      <c r="F859" s="530"/>
      <c r="G859" s="530"/>
      <c r="H859" s="530"/>
      <c r="I859" s="530"/>
      <c r="J859" s="530"/>
      <c r="K859" s="530"/>
      <c r="L859" s="530"/>
      <c r="M859" s="530"/>
      <c r="N859" s="530"/>
      <c r="O859" s="530"/>
      <c r="P859" s="530"/>
      <c r="Q859" s="530"/>
      <c r="R859" s="530"/>
      <c r="S859" s="530"/>
      <c r="T859" s="530"/>
      <c r="U859" s="530"/>
      <c r="V859" s="530"/>
      <c r="W859" s="530"/>
      <c r="X859" s="1316"/>
      <c r="Y859" s="1316"/>
      <c r="Z859" s="1316"/>
      <c r="AA859" s="1316"/>
      <c r="AB859" s="530"/>
      <c r="AC859" s="530"/>
      <c r="AD859" s="530"/>
      <c r="AE859" s="530"/>
      <c r="AF859" s="530"/>
      <c r="AG859" s="530"/>
      <c r="AH859" s="530"/>
      <c r="AI859" s="1316"/>
    </row>
    <row r="860" ht="24.0" customHeight="1">
      <c r="A860" s="676"/>
      <c r="B860" s="530"/>
      <c r="C860" s="530"/>
      <c r="D860" s="530"/>
      <c r="E860" s="530"/>
      <c r="F860" s="530"/>
      <c r="G860" s="530"/>
      <c r="H860" s="530"/>
      <c r="I860" s="530"/>
      <c r="J860" s="530"/>
      <c r="K860" s="530"/>
      <c r="L860" s="530"/>
      <c r="M860" s="530"/>
      <c r="N860" s="530"/>
      <c r="O860" s="530"/>
      <c r="P860" s="530"/>
      <c r="Q860" s="530"/>
      <c r="R860" s="530"/>
      <c r="S860" s="530"/>
      <c r="T860" s="530"/>
      <c r="U860" s="530"/>
      <c r="V860" s="530"/>
      <c r="W860" s="530"/>
      <c r="X860" s="1316"/>
      <c r="Y860" s="1316"/>
      <c r="Z860" s="1316"/>
      <c r="AA860" s="1316"/>
      <c r="AB860" s="530"/>
      <c r="AC860" s="530"/>
      <c r="AD860" s="530"/>
      <c r="AE860" s="530"/>
      <c r="AF860" s="530"/>
      <c r="AG860" s="530"/>
      <c r="AH860" s="530"/>
      <c r="AI860" s="1316"/>
    </row>
    <row r="861" ht="24.0" customHeight="1">
      <c r="A861" s="676"/>
      <c r="B861" s="530"/>
      <c r="C861" s="530"/>
      <c r="D861" s="530"/>
      <c r="E861" s="530"/>
      <c r="F861" s="530"/>
      <c r="G861" s="530"/>
      <c r="H861" s="530"/>
      <c r="I861" s="530"/>
      <c r="J861" s="530"/>
      <c r="K861" s="530"/>
      <c r="L861" s="530"/>
      <c r="M861" s="530"/>
      <c r="N861" s="530"/>
      <c r="O861" s="530"/>
      <c r="P861" s="530"/>
      <c r="Q861" s="530"/>
      <c r="R861" s="530"/>
      <c r="S861" s="530"/>
      <c r="T861" s="530"/>
      <c r="U861" s="530"/>
      <c r="V861" s="530"/>
      <c r="W861" s="530"/>
      <c r="X861" s="1316"/>
      <c r="Y861" s="1316"/>
      <c r="Z861" s="1316"/>
      <c r="AA861" s="1316"/>
      <c r="AB861" s="530"/>
      <c r="AC861" s="530"/>
      <c r="AD861" s="530"/>
      <c r="AE861" s="530"/>
      <c r="AF861" s="530"/>
      <c r="AG861" s="530"/>
      <c r="AH861" s="530"/>
      <c r="AI861" s="1316"/>
    </row>
    <row r="862" ht="24.0" customHeight="1">
      <c r="A862" s="676"/>
      <c r="B862" s="530"/>
      <c r="C862" s="530"/>
      <c r="D862" s="530"/>
      <c r="E862" s="530"/>
      <c r="F862" s="530"/>
      <c r="G862" s="530"/>
      <c r="H862" s="530"/>
      <c r="I862" s="530"/>
      <c r="J862" s="530"/>
      <c r="K862" s="530"/>
      <c r="L862" s="530"/>
      <c r="M862" s="530"/>
      <c r="N862" s="530"/>
      <c r="O862" s="530"/>
      <c r="P862" s="530"/>
      <c r="Q862" s="530"/>
      <c r="R862" s="530"/>
      <c r="S862" s="530"/>
      <c r="T862" s="530"/>
      <c r="U862" s="530"/>
      <c r="V862" s="530"/>
      <c r="W862" s="530"/>
      <c r="X862" s="1316"/>
      <c r="Y862" s="1316"/>
      <c r="Z862" s="1316"/>
      <c r="AA862" s="1316"/>
      <c r="AB862" s="530"/>
      <c r="AC862" s="530"/>
      <c r="AD862" s="530"/>
      <c r="AE862" s="530"/>
      <c r="AF862" s="530"/>
      <c r="AG862" s="530"/>
      <c r="AH862" s="530"/>
      <c r="AI862" s="1316"/>
    </row>
    <row r="863" ht="24.0" customHeight="1">
      <c r="A863" s="676"/>
      <c r="B863" s="530"/>
      <c r="C863" s="530"/>
      <c r="D863" s="530"/>
      <c r="E863" s="530"/>
      <c r="F863" s="530"/>
      <c r="G863" s="530"/>
      <c r="H863" s="530"/>
      <c r="I863" s="530"/>
      <c r="J863" s="530"/>
      <c r="K863" s="530"/>
      <c r="L863" s="530"/>
      <c r="M863" s="530"/>
      <c r="N863" s="530"/>
      <c r="O863" s="530"/>
      <c r="P863" s="530"/>
      <c r="Q863" s="530"/>
      <c r="R863" s="530"/>
      <c r="S863" s="530"/>
      <c r="T863" s="530"/>
      <c r="U863" s="530"/>
      <c r="V863" s="530"/>
      <c r="W863" s="530"/>
      <c r="X863" s="1316"/>
      <c r="Y863" s="1316"/>
      <c r="Z863" s="1316"/>
      <c r="AA863" s="1316"/>
      <c r="AB863" s="530"/>
      <c r="AC863" s="530"/>
      <c r="AD863" s="530"/>
      <c r="AE863" s="530"/>
      <c r="AF863" s="530"/>
      <c r="AG863" s="530"/>
      <c r="AH863" s="530"/>
      <c r="AI863" s="1316"/>
    </row>
    <row r="864" ht="24.0" customHeight="1">
      <c r="A864" s="676"/>
      <c r="B864" s="530"/>
      <c r="C864" s="530"/>
      <c r="D864" s="530"/>
      <c r="E864" s="530"/>
      <c r="F864" s="530"/>
      <c r="G864" s="530"/>
      <c r="H864" s="530"/>
      <c r="I864" s="530"/>
      <c r="J864" s="530"/>
      <c r="K864" s="530"/>
      <c r="L864" s="530"/>
      <c r="M864" s="530"/>
      <c r="N864" s="530"/>
      <c r="O864" s="530"/>
      <c r="P864" s="530"/>
      <c r="Q864" s="530"/>
      <c r="R864" s="530"/>
      <c r="S864" s="530"/>
      <c r="T864" s="530"/>
      <c r="U864" s="530"/>
      <c r="V864" s="530"/>
      <c r="W864" s="530"/>
      <c r="X864" s="1316"/>
      <c r="Y864" s="1316"/>
      <c r="Z864" s="1316"/>
      <c r="AA864" s="1316"/>
      <c r="AB864" s="530"/>
      <c r="AC864" s="530"/>
      <c r="AD864" s="530"/>
      <c r="AE864" s="530"/>
      <c r="AF864" s="530"/>
      <c r="AG864" s="530"/>
      <c r="AH864" s="530"/>
      <c r="AI864" s="1316"/>
    </row>
    <row r="865" ht="24.0" customHeight="1">
      <c r="A865" s="676"/>
      <c r="B865" s="530"/>
      <c r="C865" s="530"/>
      <c r="D865" s="530"/>
      <c r="E865" s="530"/>
      <c r="F865" s="530"/>
      <c r="G865" s="530"/>
      <c r="H865" s="530"/>
      <c r="I865" s="530"/>
      <c r="J865" s="530"/>
      <c r="K865" s="530"/>
      <c r="L865" s="530"/>
      <c r="M865" s="530"/>
      <c r="N865" s="530"/>
      <c r="O865" s="530"/>
      <c r="P865" s="530"/>
      <c r="Q865" s="530"/>
      <c r="R865" s="530"/>
      <c r="S865" s="530"/>
      <c r="T865" s="530"/>
      <c r="U865" s="530"/>
      <c r="V865" s="530"/>
      <c r="W865" s="530"/>
      <c r="X865" s="1316"/>
      <c r="Y865" s="1316"/>
      <c r="Z865" s="1316"/>
      <c r="AA865" s="1316"/>
      <c r="AB865" s="530"/>
      <c r="AC865" s="530"/>
      <c r="AD865" s="530"/>
      <c r="AE865" s="530"/>
      <c r="AF865" s="530"/>
      <c r="AG865" s="530"/>
      <c r="AH865" s="530"/>
      <c r="AI865" s="1316"/>
    </row>
    <row r="866" ht="24.0" customHeight="1">
      <c r="A866" s="676"/>
      <c r="B866" s="530"/>
      <c r="C866" s="530"/>
      <c r="D866" s="530"/>
      <c r="E866" s="530"/>
      <c r="F866" s="530"/>
      <c r="G866" s="530"/>
      <c r="H866" s="530"/>
      <c r="I866" s="530"/>
      <c r="J866" s="530"/>
      <c r="K866" s="530"/>
      <c r="L866" s="530"/>
      <c r="M866" s="530"/>
      <c r="N866" s="530"/>
      <c r="O866" s="530"/>
      <c r="P866" s="530"/>
      <c r="Q866" s="530"/>
      <c r="R866" s="530"/>
      <c r="S866" s="530"/>
      <c r="T866" s="530"/>
      <c r="U866" s="530"/>
      <c r="V866" s="530"/>
      <c r="W866" s="530"/>
      <c r="X866" s="1316"/>
      <c r="Y866" s="1316"/>
      <c r="Z866" s="1316"/>
      <c r="AA866" s="1316"/>
      <c r="AB866" s="530"/>
      <c r="AC866" s="530"/>
      <c r="AD866" s="530"/>
      <c r="AE866" s="530"/>
      <c r="AF866" s="530"/>
      <c r="AG866" s="530"/>
      <c r="AH866" s="530"/>
      <c r="AI866" s="1316"/>
    </row>
    <row r="867" ht="24.0" customHeight="1">
      <c r="A867" s="676"/>
      <c r="B867" s="530"/>
      <c r="C867" s="530"/>
      <c r="D867" s="530"/>
      <c r="E867" s="530"/>
      <c r="F867" s="530"/>
      <c r="G867" s="530"/>
      <c r="H867" s="530"/>
      <c r="I867" s="530"/>
      <c r="J867" s="530"/>
      <c r="K867" s="530"/>
      <c r="L867" s="530"/>
      <c r="M867" s="530"/>
      <c r="N867" s="530"/>
      <c r="O867" s="530"/>
      <c r="P867" s="530"/>
      <c r="Q867" s="530"/>
      <c r="R867" s="530"/>
      <c r="S867" s="530"/>
      <c r="T867" s="530"/>
      <c r="U867" s="530"/>
      <c r="V867" s="530"/>
      <c r="W867" s="530"/>
      <c r="X867" s="1316"/>
      <c r="Y867" s="1316"/>
      <c r="Z867" s="1316"/>
      <c r="AA867" s="1316"/>
      <c r="AB867" s="530"/>
      <c r="AC867" s="530"/>
      <c r="AD867" s="530"/>
      <c r="AE867" s="530"/>
      <c r="AF867" s="530"/>
      <c r="AG867" s="530"/>
      <c r="AH867" s="530"/>
      <c r="AI867" s="1316"/>
    </row>
    <row r="868" ht="24.0" customHeight="1">
      <c r="A868" s="676"/>
      <c r="B868" s="530"/>
      <c r="C868" s="530"/>
      <c r="D868" s="530"/>
      <c r="E868" s="530"/>
      <c r="F868" s="530"/>
      <c r="G868" s="530"/>
      <c r="H868" s="530"/>
      <c r="I868" s="530"/>
      <c r="J868" s="530"/>
      <c r="K868" s="530"/>
      <c r="L868" s="530"/>
      <c r="M868" s="530"/>
      <c r="N868" s="530"/>
      <c r="O868" s="530"/>
      <c r="P868" s="530"/>
      <c r="Q868" s="530"/>
      <c r="R868" s="530"/>
      <c r="S868" s="530"/>
      <c r="T868" s="530"/>
      <c r="U868" s="530"/>
      <c r="V868" s="530"/>
      <c r="W868" s="530"/>
      <c r="X868" s="1316"/>
      <c r="Y868" s="1316"/>
      <c r="Z868" s="1316"/>
      <c r="AA868" s="1316"/>
      <c r="AB868" s="530"/>
      <c r="AC868" s="530"/>
      <c r="AD868" s="530"/>
      <c r="AE868" s="530"/>
      <c r="AF868" s="530"/>
      <c r="AG868" s="530"/>
      <c r="AH868" s="530"/>
      <c r="AI868" s="1316"/>
    </row>
    <row r="869" ht="24.0" customHeight="1">
      <c r="A869" s="676"/>
      <c r="B869" s="530"/>
      <c r="C869" s="530"/>
      <c r="D869" s="530"/>
      <c r="E869" s="530"/>
      <c r="F869" s="530"/>
      <c r="G869" s="530"/>
      <c r="H869" s="530"/>
      <c r="I869" s="530"/>
      <c r="J869" s="530"/>
      <c r="K869" s="530"/>
      <c r="L869" s="530"/>
      <c r="M869" s="530"/>
      <c r="N869" s="530"/>
      <c r="O869" s="530"/>
      <c r="P869" s="530"/>
      <c r="Q869" s="530"/>
      <c r="R869" s="530"/>
      <c r="S869" s="530"/>
      <c r="T869" s="530"/>
      <c r="U869" s="530"/>
      <c r="V869" s="530"/>
      <c r="W869" s="530"/>
      <c r="X869" s="1316"/>
      <c r="Y869" s="1316"/>
      <c r="Z869" s="1316"/>
      <c r="AA869" s="1316"/>
      <c r="AB869" s="530"/>
      <c r="AC869" s="530"/>
      <c r="AD869" s="530"/>
      <c r="AE869" s="530"/>
      <c r="AF869" s="530"/>
      <c r="AG869" s="530"/>
      <c r="AH869" s="530"/>
      <c r="AI869" s="1316"/>
    </row>
    <row r="870" ht="24.0" customHeight="1">
      <c r="A870" s="676"/>
      <c r="B870" s="530"/>
      <c r="C870" s="530"/>
      <c r="D870" s="530"/>
      <c r="E870" s="530"/>
      <c r="F870" s="530"/>
      <c r="G870" s="530"/>
      <c r="H870" s="530"/>
      <c r="I870" s="530"/>
      <c r="J870" s="530"/>
      <c r="K870" s="530"/>
      <c r="L870" s="530"/>
      <c r="M870" s="530"/>
      <c r="N870" s="530"/>
      <c r="O870" s="530"/>
      <c r="P870" s="530"/>
      <c r="Q870" s="530"/>
      <c r="R870" s="530"/>
      <c r="S870" s="530"/>
      <c r="T870" s="530"/>
      <c r="U870" s="530"/>
      <c r="V870" s="530"/>
      <c r="W870" s="530"/>
      <c r="X870" s="1316"/>
      <c r="Y870" s="1316"/>
      <c r="Z870" s="1316"/>
      <c r="AA870" s="1316"/>
      <c r="AB870" s="530"/>
      <c r="AC870" s="530"/>
      <c r="AD870" s="530"/>
      <c r="AE870" s="530"/>
      <c r="AF870" s="530"/>
      <c r="AG870" s="530"/>
      <c r="AH870" s="530"/>
      <c r="AI870" s="1316"/>
    </row>
    <row r="871" ht="24.0" customHeight="1">
      <c r="A871" s="676"/>
      <c r="B871" s="530"/>
      <c r="C871" s="530"/>
      <c r="D871" s="530"/>
      <c r="E871" s="530"/>
      <c r="F871" s="530"/>
      <c r="G871" s="530"/>
      <c r="H871" s="530"/>
      <c r="I871" s="530"/>
      <c r="J871" s="530"/>
      <c r="K871" s="530"/>
      <c r="L871" s="530"/>
      <c r="M871" s="530"/>
      <c r="N871" s="530"/>
      <c r="O871" s="530"/>
      <c r="P871" s="530"/>
      <c r="Q871" s="530"/>
      <c r="R871" s="530"/>
      <c r="S871" s="530"/>
      <c r="T871" s="530"/>
      <c r="U871" s="530"/>
      <c r="V871" s="530"/>
      <c r="W871" s="530"/>
      <c r="X871" s="1316"/>
      <c r="Y871" s="1316"/>
      <c r="Z871" s="1316"/>
      <c r="AA871" s="1316"/>
      <c r="AB871" s="530"/>
      <c r="AC871" s="530"/>
      <c r="AD871" s="530"/>
      <c r="AE871" s="530"/>
      <c r="AF871" s="530"/>
      <c r="AG871" s="530"/>
      <c r="AH871" s="530"/>
      <c r="AI871" s="1316"/>
    </row>
    <row r="872" ht="24.0" customHeight="1">
      <c r="A872" s="676"/>
      <c r="B872" s="530"/>
      <c r="C872" s="530"/>
      <c r="D872" s="530"/>
      <c r="E872" s="530"/>
      <c r="F872" s="530"/>
      <c r="G872" s="530"/>
      <c r="H872" s="530"/>
      <c r="I872" s="530"/>
      <c r="J872" s="530"/>
      <c r="K872" s="530"/>
      <c r="L872" s="530"/>
      <c r="M872" s="530"/>
      <c r="N872" s="530"/>
      <c r="O872" s="530"/>
      <c r="P872" s="530"/>
      <c r="Q872" s="530"/>
      <c r="R872" s="530"/>
      <c r="S872" s="530"/>
      <c r="T872" s="530"/>
      <c r="U872" s="530"/>
      <c r="V872" s="530"/>
      <c r="W872" s="530"/>
      <c r="X872" s="1316"/>
      <c r="Y872" s="1316"/>
      <c r="Z872" s="1316"/>
      <c r="AA872" s="1316"/>
      <c r="AB872" s="530"/>
      <c r="AC872" s="530"/>
      <c r="AD872" s="530"/>
      <c r="AE872" s="530"/>
      <c r="AF872" s="530"/>
      <c r="AG872" s="530"/>
      <c r="AH872" s="530"/>
      <c r="AI872" s="1316"/>
    </row>
    <row r="873" ht="24.0" customHeight="1">
      <c r="A873" s="676"/>
      <c r="B873" s="530"/>
      <c r="C873" s="530"/>
      <c r="D873" s="530"/>
      <c r="E873" s="530"/>
      <c r="F873" s="530"/>
      <c r="G873" s="530"/>
      <c r="H873" s="530"/>
      <c r="I873" s="530"/>
      <c r="J873" s="530"/>
      <c r="K873" s="530"/>
      <c r="L873" s="530"/>
      <c r="M873" s="530"/>
      <c r="N873" s="530"/>
      <c r="O873" s="530"/>
      <c r="P873" s="530"/>
      <c r="Q873" s="530"/>
      <c r="R873" s="530"/>
      <c r="S873" s="530"/>
      <c r="T873" s="530"/>
      <c r="U873" s="530"/>
      <c r="V873" s="530"/>
      <c r="W873" s="530"/>
      <c r="X873" s="1316"/>
      <c r="Y873" s="1316"/>
      <c r="Z873" s="1316"/>
      <c r="AA873" s="1316"/>
      <c r="AB873" s="530"/>
      <c r="AC873" s="530"/>
      <c r="AD873" s="530"/>
      <c r="AE873" s="530"/>
      <c r="AF873" s="530"/>
      <c r="AG873" s="530"/>
      <c r="AH873" s="530"/>
      <c r="AI873" s="1316"/>
    </row>
    <row r="874" ht="24.0" customHeight="1">
      <c r="A874" s="676"/>
      <c r="B874" s="530"/>
      <c r="C874" s="530"/>
      <c r="D874" s="530"/>
      <c r="E874" s="530"/>
      <c r="F874" s="530"/>
      <c r="G874" s="530"/>
      <c r="H874" s="530"/>
      <c r="I874" s="530"/>
      <c r="J874" s="530"/>
      <c r="K874" s="530"/>
      <c r="L874" s="530"/>
      <c r="M874" s="530"/>
      <c r="N874" s="530"/>
      <c r="O874" s="530"/>
      <c r="P874" s="530"/>
      <c r="Q874" s="530"/>
      <c r="R874" s="530"/>
      <c r="S874" s="530"/>
      <c r="T874" s="530"/>
      <c r="U874" s="530"/>
      <c r="V874" s="530"/>
      <c r="W874" s="530"/>
      <c r="X874" s="1316"/>
      <c r="Y874" s="1316"/>
      <c r="Z874" s="1316"/>
      <c r="AA874" s="1316"/>
      <c r="AB874" s="530"/>
      <c r="AC874" s="530"/>
      <c r="AD874" s="530"/>
      <c r="AE874" s="530"/>
      <c r="AF874" s="530"/>
      <c r="AG874" s="530"/>
      <c r="AH874" s="530"/>
      <c r="AI874" s="1316"/>
    </row>
    <row r="875" ht="24.0" customHeight="1">
      <c r="A875" s="676"/>
      <c r="B875" s="530"/>
      <c r="C875" s="530"/>
      <c r="D875" s="530"/>
      <c r="E875" s="530"/>
      <c r="F875" s="530"/>
      <c r="G875" s="530"/>
      <c r="H875" s="530"/>
      <c r="I875" s="530"/>
      <c r="J875" s="530"/>
      <c r="K875" s="530"/>
      <c r="L875" s="530"/>
      <c r="M875" s="530"/>
      <c r="N875" s="530"/>
      <c r="O875" s="530"/>
      <c r="P875" s="530"/>
      <c r="Q875" s="530"/>
      <c r="R875" s="530"/>
      <c r="S875" s="530"/>
      <c r="T875" s="530"/>
      <c r="U875" s="530"/>
      <c r="V875" s="530"/>
      <c r="W875" s="530"/>
      <c r="X875" s="1316"/>
      <c r="Y875" s="1316"/>
      <c r="Z875" s="1316"/>
      <c r="AA875" s="1316"/>
      <c r="AB875" s="530"/>
      <c r="AC875" s="530"/>
      <c r="AD875" s="530"/>
      <c r="AE875" s="530"/>
      <c r="AF875" s="530"/>
      <c r="AG875" s="530"/>
      <c r="AH875" s="530"/>
      <c r="AI875" s="1316"/>
    </row>
    <row r="876" ht="24.0" customHeight="1">
      <c r="A876" s="676"/>
      <c r="B876" s="530"/>
      <c r="C876" s="530"/>
      <c r="D876" s="530"/>
      <c r="E876" s="530"/>
      <c r="F876" s="530"/>
      <c r="G876" s="530"/>
      <c r="H876" s="530"/>
      <c r="I876" s="530"/>
      <c r="J876" s="530"/>
      <c r="K876" s="530"/>
      <c r="L876" s="530"/>
      <c r="M876" s="530"/>
      <c r="N876" s="530"/>
      <c r="O876" s="530"/>
      <c r="P876" s="530"/>
      <c r="Q876" s="530"/>
      <c r="R876" s="530"/>
      <c r="S876" s="530"/>
      <c r="T876" s="530"/>
      <c r="U876" s="530"/>
      <c r="V876" s="530"/>
      <c r="W876" s="530"/>
      <c r="X876" s="1316"/>
      <c r="Y876" s="1316"/>
      <c r="Z876" s="1316"/>
      <c r="AA876" s="1316"/>
      <c r="AB876" s="530"/>
      <c r="AC876" s="530"/>
      <c r="AD876" s="530"/>
      <c r="AE876" s="530"/>
      <c r="AF876" s="530"/>
      <c r="AG876" s="530"/>
      <c r="AH876" s="530"/>
      <c r="AI876" s="1316"/>
    </row>
    <row r="877" ht="24.0" customHeight="1">
      <c r="A877" s="676"/>
      <c r="B877" s="530"/>
      <c r="C877" s="530"/>
      <c r="D877" s="530"/>
      <c r="E877" s="530"/>
      <c r="F877" s="530"/>
      <c r="G877" s="530"/>
      <c r="H877" s="530"/>
      <c r="I877" s="530"/>
      <c r="J877" s="530"/>
      <c r="K877" s="530"/>
      <c r="L877" s="530"/>
      <c r="M877" s="530"/>
      <c r="N877" s="530"/>
      <c r="O877" s="530"/>
      <c r="P877" s="530"/>
      <c r="Q877" s="530"/>
      <c r="R877" s="530"/>
      <c r="S877" s="530"/>
      <c r="T877" s="530"/>
      <c r="U877" s="530"/>
      <c r="V877" s="530"/>
      <c r="W877" s="530"/>
      <c r="X877" s="1316"/>
      <c r="Y877" s="1316"/>
      <c r="Z877" s="1316"/>
      <c r="AA877" s="1316"/>
      <c r="AB877" s="530"/>
      <c r="AC877" s="530"/>
      <c r="AD877" s="530"/>
      <c r="AE877" s="530"/>
      <c r="AF877" s="530"/>
      <c r="AG877" s="530"/>
      <c r="AH877" s="530"/>
      <c r="AI877" s="1316"/>
    </row>
    <row r="878" ht="24.0" customHeight="1">
      <c r="A878" s="676"/>
      <c r="B878" s="530"/>
      <c r="C878" s="530"/>
      <c r="D878" s="530"/>
      <c r="E878" s="530"/>
      <c r="F878" s="530"/>
      <c r="G878" s="530"/>
      <c r="H878" s="530"/>
      <c r="I878" s="530"/>
      <c r="J878" s="530"/>
      <c r="K878" s="530"/>
      <c r="L878" s="530"/>
      <c r="M878" s="530"/>
      <c r="N878" s="530"/>
      <c r="O878" s="530"/>
      <c r="P878" s="530"/>
      <c r="Q878" s="530"/>
      <c r="R878" s="530"/>
      <c r="S878" s="530"/>
      <c r="T878" s="530"/>
      <c r="U878" s="530"/>
      <c r="V878" s="530"/>
      <c r="W878" s="530"/>
      <c r="X878" s="1316"/>
      <c r="Y878" s="1316"/>
      <c r="Z878" s="1316"/>
      <c r="AA878" s="1316"/>
      <c r="AB878" s="530"/>
      <c r="AC878" s="530"/>
      <c r="AD878" s="530"/>
      <c r="AE878" s="530"/>
      <c r="AF878" s="530"/>
      <c r="AG878" s="530"/>
      <c r="AH878" s="530"/>
      <c r="AI878" s="1316"/>
    </row>
    <row r="879" ht="24.0" customHeight="1">
      <c r="A879" s="676"/>
      <c r="B879" s="530"/>
      <c r="C879" s="530"/>
      <c r="D879" s="530"/>
      <c r="E879" s="530"/>
      <c r="F879" s="530"/>
      <c r="G879" s="530"/>
      <c r="H879" s="530"/>
      <c r="I879" s="530"/>
      <c r="J879" s="530"/>
      <c r="K879" s="530"/>
      <c r="L879" s="530"/>
      <c r="M879" s="530"/>
      <c r="N879" s="530"/>
      <c r="O879" s="530"/>
      <c r="P879" s="530"/>
      <c r="Q879" s="530"/>
      <c r="R879" s="530"/>
      <c r="S879" s="530"/>
      <c r="T879" s="530"/>
      <c r="U879" s="530"/>
      <c r="V879" s="530"/>
      <c r="W879" s="530"/>
      <c r="X879" s="1316"/>
      <c r="Y879" s="1316"/>
      <c r="Z879" s="1316"/>
      <c r="AA879" s="1316"/>
      <c r="AB879" s="530"/>
      <c r="AC879" s="530"/>
      <c r="AD879" s="530"/>
      <c r="AE879" s="530"/>
      <c r="AF879" s="530"/>
      <c r="AG879" s="530"/>
      <c r="AH879" s="530"/>
      <c r="AI879" s="1316"/>
    </row>
    <row r="880" ht="24.0" customHeight="1">
      <c r="A880" s="676"/>
      <c r="B880" s="530"/>
      <c r="C880" s="530"/>
      <c r="D880" s="530"/>
      <c r="E880" s="530"/>
      <c r="F880" s="530"/>
      <c r="G880" s="530"/>
      <c r="H880" s="530"/>
      <c r="I880" s="530"/>
      <c r="J880" s="530"/>
      <c r="K880" s="530"/>
      <c r="L880" s="530"/>
      <c r="M880" s="530"/>
      <c r="N880" s="530"/>
      <c r="O880" s="530"/>
      <c r="P880" s="530"/>
      <c r="Q880" s="530"/>
      <c r="R880" s="530"/>
      <c r="S880" s="530"/>
      <c r="T880" s="530"/>
      <c r="U880" s="530"/>
      <c r="V880" s="530"/>
      <c r="W880" s="530"/>
      <c r="X880" s="1316"/>
      <c r="Y880" s="1316"/>
      <c r="Z880" s="1316"/>
      <c r="AA880" s="1316"/>
      <c r="AB880" s="530"/>
      <c r="AC880" s="530"/>
      <c r="AD880" s="530"/>
      <c r="AE880" s="530"/>
      <c r="AF880" s="530"/>
      <c r="AG880" s="530"/>
      <c r="AH880" s="530"/>
      <c r="AI880" s="1316"/>
    </row>
    <row r="881" ht="24.0" customHeight="1">
      <c r="A881" s="676"/>
      <c r="B881" s="530"/>
      <c r="C881" s="530"/>
      <c r="D881" s="530"/>
      <c r="E881" s="530"/>
      <c r="F881" s="530"/>
      <c r="G881" s="530"/>
      <c r="H881" s="530"/>
      <c r="I881" s="530"/>
      <c r="J881" s="530"/>
      <c r="K881" s="530"/>
      <c r="L881" s="530"/>
      <c r="M881" s="530"/>
      <c r="N881" s="530"/>
      <c r="O881" s="530"/>
      <c r="P881" s="530"/>
      <c r="Q881" s="530"/>
      <c r="R881" s="530"/>
      <c r="S881" s="530"/>
      <c r="T881" s="530"/>
      <c r="U881" s="530"/>
      <c r="V881" s="530"/>
      <c r="W881" s="530"/>
      <c r="X881" s="1316"/>
      <c r="Y881" s="1316"/>
      <c r="Z881" s="1316"/>
      <c r="AA881" s="1316"/>
      <c r="AB881" s="530"/>
      <c r="AC881" s="530"/>
      <c r="AD881" s="530"/>
      <c r="AE881" s="530"/>
      <c r="AF881" s="530"/>
      <c r="AG881" s="530"/>
      <c r="AH881" s="530"/>
      <c r="AI881" s="1316"/>
    </row>
    <row r="882" ht="24.0" customHeight="1">
      <c r="A882" s="676"/>
      <c r="B882" s="530"/>
      <c r="C882" s="530"/>
      <c r="D882" s="530"/>
      <c r="E882" s="530"/>
      <c r="F882" s="530"/>
      <c r="G882" s="530"/>
      <c r="H882" s="530"/>
      <c r="I882" s="530"/>
      <c r="J882" s="530"/>
      <c r="K882" s="530"/>
      <c r="L882" s="530"/>
      <c r="M882" s="530"/>
      <c r="N882" s="530"/>
      <c r="O882" s="530"/>
      <c r="P882" s="530"/>
      <c r="Q882" s="530"/>
      <c r="R882" s="530"/>
      <c r="S882" s="530"/>
      <c r="T882" s="530"/>
      <c r="U882" s="530"/>
      <c r="V882" s="530"/>
      <c r="W882" s="530"/>
      <c r="X882" s="1316"/>
      <c r="Y882" s="1316"/>
      <c r="Z882" s="1316"/>
      <c r="AA882" s="1316"/>
      <c r="AB882" s="530"/>
      <c r="AC882" s="530"/>
      <c r="AD882" s="530"/>
      <c r="AE882" s="530"/>
      <c r="AF882" s="530"/>
      <c r="AG882" s="530"/>
      <c r="AH882" s="530"/>
      <c r="AI882" s="1316"/>
    </row>
    <row r="883" ht="24.0" customHeight="1">
      <c r="A883" s="676"/>
      <c r="B883" s="530"/>
      <c r="C883" s="530"/>
      <c r="D883" s="530"/>
      <c r="E883" s="530"/>
      <c r="F883" s="530"/>
      <c r="G883" s="530"/>
      <c r="H883" s="530"/>
      <c r="I883" s="530"/>
      <c r="J883" s="530"/>
      <c r="K883" s="530"/>
      <c r="L883" s="530"/>
      <c r="M883" s="530"/>
      <c r="N883" s="530"/>
      <c r="O883" s="530"/>
      <c r="P883" s="530"/>
      <c r="Q883" s="530"/>
      <c r="R883" s="530"/>
      <c r="S883" s="530"/>
      <c r="T883" s="530"/>
      <c r="U883" s="530"/>
      <c r="V883" s="530"/>
      <c r="W883" s="530"/>
      <c r="X883" s="1316"/>
      <c r="Y883" s="1316"/>
      <c r="Z883" s="1316"/>
      <c r="AA883" s="1316"/>
      <c r="AB883" s="530"/>
      <c r="AC883" s="530"/>
      <c r="AD883" s="530"/>
      <c r="AE883" s="530"/>
      <c r="AF883" s="530"/>
      <c r="AG883" s="530"/>
      <c r="AH883" s="530"/>
      <c r="AI883" s="1316"/>
    </row>
    <row r="884" ht="24.0" customHeight="1">
      <c r="A884" s="676"/>
      <c r="B884" s="530"/>
      <c r="C884" s="530"/>
      <c r="D884" s="530"/>
      <c r="E884" s="530"/>
      <c r="F884" s="530"/>
      <c r="G884" s="530"/>
      <c r="H884" s="530"/>
      <c r="I884" s="530"/>
      <c r="J884" s="530"/>
      <c r="K884" s="530"/>
      <c r="L884" s="530"/>
      <c r="M884" s="530"/>
      <c r="N884" s="530"/>
      <c r="O884" s="530"/>
      <c r="P884" s="530"/>
      <c r="Q884" s="530"/>
      <c r="R884" s="530"/>
      <c r="S884" s="530"/>
      <c r="T884" s="530"/>
      <c r="U884" s="530"/>
      <c r="V884" s="530"/>
      <c r="W884" s="530"/>
      <c r="X884" s="1316"/>
      <c r="Y884" s="1316"/>
      <c r="Z884" s="1316"/>
      <c r="AA884" s="1316"/>
      <c r="AB884" s="530"/>
      <c r="AC884" s="530"/>
      <c r="AD884" s="530"/>
      <c r="AE884" s="530"/>
      <c r="AF884" s="530"/>
      <c r="AG884" s="530"/>
      <c r="AH884" s="530"/>
      <c r="AI884" s="1316"/>
    </row>
    <row r="885" ht="24.0" customHeight="1">
      <c r="A885" s="676"/>
      <c r="B885" s="530"/>
      <c r="C885" s="530"/>
      <c r="D885" s="530"/>
      <c r="E885" s="530"/>
      <c r="F885" s="530"/>
      <c r="G885" s="530"/>
      <c r="H885" s="530"/>
      <c r="I885" s="530"/>
      <c r="J885" s="530"/>
      <c r="K885" s="530"/>
      <c r="L885" s="530"/>
      <c r="M885" s="530"/>
      <c r="N885" s="530"/>
      <c r="O885" s="530"/>
      <c r="P885" s="530"/>
      <c r="Q885" s="530"/>
      <c r="R885" s="530"/>
      <c r="S885" s="530"/>
      <c r="T885" s="530"/>
      <c r="U885" s="530"/>
      <c r="V885" s="530"/>
      <c r="W885" s="530"/>
      <c r="X885" s="1316"/>
      <c r="Y885" s="1316"/>
      <c r="Z885" s="1316"/>
      <c r="AA885" s="1316"/>
      <c r="AB885" s="530"/>
      <c r="AC885" s="530"/>
      <c r="AD885" s="530"/>
      <c r="AE885" s="530"/>
      <c r="AF885" s="530"/>
      <c r="AG885" s="530"/>
      <c r="AH885" s="530"/>
      <c r="AI885" s="1316"/>
    </row>
    <row r="886" ht="24.0" customHeight="1">
      <c r="A886" s="676"/>
      <c r="B886" s="530"/>
      <c r="C886" s="530"/>
      <c r="D886" s="530"/>
      <c r="E886" s="530"/>
      <c r="F886" s="530"/>
      <c r="G886" s="530"/>
      <c r="H886" s="530"/>
      <c r="I886" s="530"/>
      <c r="J886" s="530"/>
      <c r="K886" s="530"/>
      <c r="L886" s="530"/>
      <c r="M886" s="530"/>
      <c r="N886" s="530"/>
      <c r="O886" s="530"/>
      <c r="P886" s="530"/>
      <c r="Q886" s="530"/>
      <c r="R886" s="530"/>
      <c r="S886" s="530"/>
      <c r="T886" s="530"/>
      <c r="U886" s="530"/>
      <c r="V886" s="530"/>
      <c r="W886" s="530"/>
      <c r="X886" s="1316"/>
      <c r="Y886" s="1316"/>
      <c r="Z886" s="1316"/>
      <c r="AA886" s="1316"/>
      <c r="AB886" s="530"/>
      <c r="AC886" s="530"/>
      <c r="AD886" s="530"/>
      <c r="AE886" s="530"/>
      <c r="AF886" s="530"/>
      <c r="AG886" s="530"/>
      <c r="AH886" s="530"/>
      <c r="AI886" s="1316"/>
    </row>
    <row r="887" ht="24.0" customHeight="1">
      <c r="A887" s="676"/>
      <c r="B887" s="530"/>
      <c r="C887" s="530"/>
      <c r="D887" s="530"/>
      <c r="E887" s="530"/>
      <c r="F887" s="530"/>
      <c r="G887" s="530"/>
      <c r="H887" s="530"/>
      <c r="I887" s="530"/>
      <c r="J887" s="530"/>
      <c r="K887" s="530"/>
      <c r="L887" s="530"/>
      <c r="M887" s="530"/>
      <c r="N887" s="530"/>
      <c r="O887" s="530"/>
      <c r="P887" s="530"/>
      <c r="Q887" s="530"/>
      <c r="R887" s="530"/>
      <c r="S887" s="530"/>
      <c r="T887" s="530"/>
      <c r="U887" s="530"/>
      <c r="V887" s="530"/>
      <c r="W887" s="530"/>
      <c r="X887" s="1316"/>
      <c r="Y887" s="1316"/>
      <c r="Z887" s="1316"/>
      <c r="AA887" s="1316"/>
      <c r="AB887" s="530"/>
      <c r="AC887" s="530"/>
      <c r="AD887" s="530"/>
      <c r="AE887" s="530"/>
      <c r="AF887" s="530"/>
      <c r="AG887" s="530"/>
      <c r="AH887" s="530"/>
      <c r="AI887" s="1316"/>
    </row>
    <row r="888" ht="24.0" customHeight="1">
      <c r="A888" s="676"/>
      <c r="B888" s="530"/>
      <c r="C888" s="530"/>
      <c r="D888" s="530"/>
      <c r="E888" s="530"/>
      <c r="F888" s="530"/>
      <c r="G888" s="530"/>
      <c r="H888" s="530"/>
      <c r="I888" s="530"/>
      <c r="J888" s="530"/>
      <c r="K888" s="530"/>
      <c r="L888" s="530"/>
      <c r="M888" s="530"/>
      <c r="N888" s="530"/>
      <c r="O888" s="530"/>
      <c r="P888" s="530"/>
      <c r="Q888" s="530"/>
      <c r="R888" s="530"/>
      <c r="S888" s="530"/>
      <c r="T888" s="530"/>
      <c r="U888" s="530"/>
      <c r="V888" s="530"/>
      <c r="W888" s="530"/>
      <c r="X888" s="1316"/>
      <c r="Y888" s="1316"/>
      <c r="Z888" s="1316"/>
      <c r="AA888" s="1316"/>
      <c r="AB888" s="530"/>
      <c r="AC888" s="530"/>
      <c r="AD888" s="530"/>
      <c r="AE888" s="530"/>
      <c r="AF888" s="530"/>
      <c r="AG888" s="530"/>
      <c r="AH888" s="530"/>
      <c r="AI888" s="1316"/>
    </row>
    <row r="889" ht="24.0" customHeight="1">
      <c r="A889" s="676"/>
      <c r="B889" s="530"/>
      <c r="C889" s="530"/>
      <c r="D889" s="530"/>
      <c r="E889" s="530"/>
      <c r="F889" s="530"/>
      <c r="G889" s="530"/>
      <c r="H889" s="530"/>
      <c r="I889" s="530"/>
      <c r="J889" s="530"/>
      <c r="K889" s="530"/>
      <c r="L889" s="530"/>
      <c r="M889" s="530"/>
      <c r="N889" s="530"/>
      <c r="O889" s="530"/>
      <c r="P889" s="530"/>
      <c r="Q889" s="530"/>
      <c r="R889" s="530"/>
      <c r="S889" s="530"/>
      <c r="T889" s="530"/>
      <c r="U889" s="530"/>
      <c r="V889" s="530"/>
      <c r="W889" s="530"/>
      <c r="X889" s="1316"/>
      <c r="Y889" s="1316"/>
      <c r="Z889" s="1316"/>
      <c r="AA889" s="1316"/>
      <c r="AB889" s="530"/>
      <c r="AC889" s="530"/>
      <c r="AD889" s="530"/>
      <c r="AE889" s="530"/>
      <c r="AF889" s="530"/>
      <c r="AG889" s="530"/>
      <c r="AH889" s="530"/>
      <c r="AI889" s="1316"/>
    </row>
    <row r="890" ht="24.0" customHeight="1">
      <c r="A890" s="676"/>
      <c r="B890" s="530"/>
      <c r="C890" s="530"/>
      <c r="D890" s="530"/>
      <c r="E890" s="530"/>
      <c r="F890" s="530"/>
      <c r="G890" s="530"/>
      <c r="H890" s="530"/>
      <c r="I890" s="530"/>
      <c r="J890" s="530"/>
      <c r="K890" s="530"/>
      <c r="L890" s="530"/>
      <c r="M890" s="530"/>
      <c r="N890" s="530"/>
      <c r="O890" s="530"/>
      <c r="P890" s="530"/>
      <c r="Q890" s="530"/>
      <c r="R890" s="530"/>
      <c r="S890" s="530"/>
      <c r="T890" s="530"/>
      <c r="U890" s="530"/>
      <c r="V890" s="530"/>
      <c r="W890" s="530"/>
      <c r="X890" s="1316"/>
      <c r="Y890" s="1316"/>
      <c r="Z890" s="1316"/>
      <c r="AA890" s="1316"/>
      <c r="AB890" s="530"/>
      <c r="AC890" s="530"/>
      <c r="AD890" s="530"/>
      <c r="AE890" s="530"/>
      <c r="AF890" s="530"/>
      <c r="AG890" s="530"/>
      <c r="AH890" s="530"/>
      <c r="AI890" s="1316"/>
    </row>
    <row r="891" ht="24.0" customHeight="1">
      <c r="A891" s="676"/>
      <c r="B891" s="530"/>
      <c r="C891" s="530"/>
      <c r="D891" s="530"/>
      <c r="E891" s="530"/>
      <c r="F891" s="530"/>
      <c r="G891" s="530"/>
      <c r="H891" s="530"/>
      <c r="I891" s="530"/>
      <c r="J891" s="530"/>
      <c r="K891" s="530"/>
      <c r="L891" s="530"/>
      <c r="M891" s="530"/>
      <c r="N891" s="530"/>
      <c r="O891" s="530"/>
      <c r="P891" s="530"/>
      <c r="Q891" s="530"/>
      <c r="R891" s="530"/>
      <c r="S891" s="530"/>
      <c r="T891" s="530"/>
      <c r="U891" s="530"/>
      <c r="V891" s="530"/>
      <c r="W891" s="530"/>
      <c r="X891" s="1316"/>
      <c r="Y891" s="1316"/>
      <c r="Z891" s="1316"/>
      <c r="AA891" s="1316"/>
      <c r="AB891" s="530"/>
      <c r="AC891" s="530"/>
      <c r="AD891" s="530"/>
      <c r="AE891" s="530"/>
      <c r="AF891" s="530"/>
      <c r="AG891" s="530"/>
      <c r="AH891" s="530"/>
      <c r="AI891" s="1316"/>
    </row>
    <row r="892" ht="24.0" customHeight="1">
      <c r="A892" s="676"/>
      <c r="B892" s="530"/>
      <c r="C892" s="530"/>
      <c r="D892" s="530"/>
      <c r="E892" s="530"/>
      <c r="F892" s="530"/>
      <c r="G892" s="530"/>
      <c r="H892" s="530"/>
      <c r="I892" s="530"/>
      <c r="J892" s="530"/>
      <c r="K892" s="530"/>
      <c r="L892" s="530"/>
      <c r="M892" s="530"/>
      <c r="N892" s="530"/>
      <c r="O892" s="530"/>
      <c r="P892" s="530"/>
      <c r="Q892" s="530"/>
      <c r="R892" s="530"/>
      <c r="S892" s="530"/>
      <c r="T892" s="530"/>
      <c r="U892" s="530"/>
      <c r="V892" s="530"/>
      <c r="W892" s="530"/>
      <c r="X892" s="1316"/>
      <c r="Y892" s="1316"/>
      <c r="Z892" s="1316"/>
      <c r="AA892" s="1316"/>
      <c r="AB892" s="530"/>
      <c r="AC892" s="530"/>
      <c r="AD892" s="530"/>
      <c r="AE892" s="530"/>
      <c r="AF892" s="530"/>
      <c r="AG892" s="530"/>
      <c r="AH892" s="530"/>
      <c r="AI892" s="1316"/>
    </row>
    <row r="893" ht="24.0" customHeight="1">
      <c r="A893" s="676"/>
      <c r="B893" s="530"/>
      <c r="C893" s="530"/>
      <c r="D893" s="530"/>
      <c r="E893" s="530"/>
      <c r="F893" s="530"/>
      <c r="G893" s="530"/>
      <c r="H893" s="530"/>
      <c r="I893" s="530"/>
      <c r="J893" s="530"/>
      <c r="K893" s="530"/>
      <c r="L893" s="530"/>
      <c r="M893" s="530"/>
      <c r="N893" s="530"/>
      <c r="O893" s="530"/>
      <c r="P893" s="530"/>
      <c r="Q893" s="530"/>
      <c r="R893" s="530"/>
      <c r="S893" s="530"/>
      <c r="T893" s="530"/>
      <c r="U893" s="530"/>
      <c r="V893" s="530"/>
      <c r="W893" s="530"/>
      <c r="X893" s="1316"/>
      <c r="Y893" s="1316"/>
      <c r="Z893" s="1316"/>
      <c r="AA893" s="1316"/>
      <c r="AB893" s="530"/>
      <c r="AC893" s="530"/>
      <c r="AD893" s="530"/>
      <c r="AE893" s="530"/>
      <c r="AF893" s="530"/>
      <c r="AG893" s="530"/>
      <c r="AH893" s="530"/>
      <c r="AI893" s="1316"/>
    </row>
    <row r="894" ht="24.0" customHeight="1">
      <c r="A894" s="676"/>
      <c r="B894" s="530"/>
      <c r="C894" s="530"/>
      <c r="D894" s="530"/>
      <c r="E894" s="530"/>
      <c r="F894" s="530"/>
      <c r="G894" s="530"/>
      <c r="H894" s="530"/>
      <c r="I894" s="530"/>
      <c r="J894" s="530"/>
      <c r="K894" s="530"/>
      <c r="L894" s="530"/>
      <c r="M894" s="530"/>
      <c r="N894" s="530"/>
      <c r="O894" s="530"/>
      <c r="P894" s="530"/>
      <c r="Q894" s="530"/>
      <c r="R894" s="530"/>
      <c r="S894" s="530"/>
      <c r="T894" s="530"/>
      <c r="U894" s="530"/>
      <c r="V894" s="530"/>
      <c r="W894" s="530"/>
      <c r="X894" s="1316"/>
      <c r="Y894" s="1316"/>
      <c r="Z894" s="1316"/>
      <c r="AA894" s="1316"/>
      <c r="AB894" s="530"/>
      <c r="AC894" s="530"/>
      <c r="AD894" s="530"/>
      <c r="AE894" s="530"/>
      <c r="AF894" s="530"/>
      <c r="AG894" s="530"/>
      <c r="AH894" s="530"/>
      <c r="AI894" s="1316"/>
    </row>
    <row r="895" ht="24.0" customHeight="1">
      <c r="A895" s="676"/>
      <c r="B895" s="530"/>
      <c r="C895" s="530"/>
      <c r="D895" s="530"/>
      <c r="E895" s="530"/>
      <c r="F895" s="530"/>
      <c r="G895" s="530"/>
      <c r="H895" s="530"/>
      <c r="I895" s="530"/>
      <c r="J895" s="530"/>
      <c r="K895" s="530"/>
      <c r="L895" s="530"/>
      <c r="M895" s="530"/>
      <c r="N895" s="530"/>
      <c r="O895" s="530"/>
      <c r="P895" s="530"/>
      <c r="Q895" s="530"/>
      <c r="R895" s="530"/>
      <c r="S895" s="530"/>
      <c r="T895" s="530"/>
      <c r="U895" s="530"/>
      <c r="V895" s="530"/>
      <c r="W895" s="530"/>
      <c r="X895" s="1316"/>
      <c r="Y895" s="1316"/>
      <c r="Z895" s="1316"/>
      <c r="AA895" s="1316"/>
      <c r="AB895" s="530"/>
      <c r="AC895" s="530"/>
      <c r="AD895" s="530"/>
      <c r="AE895" s="530"/>
      <c r="AF895" s="530"/>
      <c r="AG895" s="530"/>
      <c r="AH895" s="530"/>
      <c r="AI895" s="1316"/>
    </row>
    <row r="896" ht="24.0" customHeight="1">
      <c r="A896" s="676"/>
      <c r="B896" s="530"/>
      <c r="C896" s="530"/>
      <c r="D896" s="530"/>
      <c r="E896" s="530"/>
      <c r="F896" s="530"/>
      <c r="G896" s="530"/>
      <c r="H896" s="530"/>
      <c r="I896" s="530"/>
      <c r="J896" s="530"/>
      <c r="K896" s="530"/>
      <c r="L896" s="530"/>
      <c r="M896" s="530"/>
      <c r="N896" s="530"/>
      <c r="O896" s="530"/>
      <c r="P896" s="530"/>
      <c r="Q896" s="530"/>
      <c r="R896" s="530"/>
      <c r="S896" s="530"/>
      <c r="T896" s="530"/>
      <c r="U896" s="530"/>
      <c r="V896" s="530"/>
      <c r="W896" s="530"/>
      <c r="X896" s="1316"/>
      <c r="Y896" s="1316"/>
      <c r="Z896" s="1316"/>
      <c r="AA896" s="1316"/>
      <c r="AB896" s="530"/>
      <c r="AC896" s="530"/>
      <c r="AD896" s="530"/>
      <c r="AE896" s="530"/>
      <c r="AF896" s="530"/>
      <c r="AG896" s="530"/>
      <c r="AH896" s="530"/>
      <c r="AI896" s="1316"/>
    </row>
    <row r="897" ht="24.0" customHeight="1">
      <c r="A897" s="676"/>
      <c r="B897" s="530"/>
      <c r="C897" s="530"/>
      <c r="D897" s="530"/>
      <c r="E897" s="530"/>
      <c r="F897" s="530"/>
      <c r="G897" s="530"/>
      <c r="H897" s="530"/>
      <c r="I897" s="530"/>
      <c r="J897" s="530"/>
      <c r="K897" s="530"/>
      <c r="L897" s="530"/>
      <c r="M897" s="530"/>
      <c r="N897" s="530"/>
      <c r="O897" s="530"/>
      <c r="P897" s="530"/>
      <c r="Q897" s="530"/>
      <c r="R897" s="530"/>
      <c r="S897" s="530"/>
      <c r="T897" s="530"/>
      <c r="U897" s="530"/>
      <c r="V897" s="530"/>
      <c r="W897" s="530"/>
      <c r="X897" s="1316"/>
      <c r="Y897" s="1316"/>
      <c r="Z897" s="1316"/>
      <c r="AA897" s="1316"/>
      <c r="AB897" s="530"/>
      <c r="AC897" s="530"/>
      <c r="AD897" s="530"/>
      <c r="AE897" s="530"/>
      <c r="AF897" s="530"/>
      <c r="AG897" s="530"/>
      <c r="AH897" s="530"/>
      <c r="AI897" s="1316"/>
    </row>
    <row r="898" ht="24.0" customHeight="1">
      <c r="A898" s="676"/>
      <c r="B898" s="530"/>
      <c r="C898" s="530"/>
      <c r="D898" s="530"/>
      <c r="E898" s="530"/>
      <c r="F898" s="530"/>
      <c r="G898" s="530"/>
      <c r="H898" s="530"/>
      <c r="I898" s="530"/>
      <c r="J898" s="530"/>
      <c r="K898" s="530"/>
      <c r="L898" s="530"/>
      <c r="M898" s="530"/>
      <c r="N898" s="530"/>
      <c r="O898" s="530"/>
      <c r="P898" s="530"/>
      <c r="Q898" s="530"/>
      <c r="R898" s="530"/>
      <c r="S898" s="530"/>
      <c r="T898" s="530"/>
      <c r="U898" s="530"/>
      <c r="V898" s="530"/>
      <c r="W898" s="530"/>
      <c r="X898" s="1316"/>
      <c r="Y898" s="1316"/>
      <c r="Z898" s="1316"/>
      <c r="AA898" s="1316"/>
      <c r="AB898" s="530"/>
      <c r="AC898" s="530"/>
      <c r="AD898" s="530"/>
      <c r="AE898" s="530"/>
      <c r="AF898" s="530"/>
      <c r="AG898" s="530"/>
      <c r="AH898" s="530"/>
      <c r="AI898" s="1316"/>
    </row>
    <row r="899" ht="24.0" customHeight="1">
      <c r="A899" s="676"/>
      <c r="B899" s="530"/>
      <c r="C899" s="530"/>
      <c r="D899" s="530"/>
      <c r="E899" s="530"/>
      <c r="F899" s="530"/>
      <c r="G899" s="530"/>
      <c r="H899" s="530"/>
      <c r="I899" s="530"/>
      <c r="J899" s="530"/>
      <c r="K899" s="530"/>
      <c r="L899" s="530"/>
      <c r="M899" s="530"/>
      <c r="N899" s="530"/>
      <c r="O899" s="530"/>
      <c r="P899" s="530"/>
      <c r="Q899" s="530"/>
      <c r="R899" s="530"/>
      <c r="S899" s="530"/>
      <c r="T899" s="530"/>
      <c r="U899" s="530"/>
      <c r="V899" s="530"/>
      <c r="W899" s="530"/>
      <c r="X899" s="1316"/>
      <c r="Y899" s="1316"/>
      <c r="Z899" s="1316"/>
      <c r="AA899" s="1316"/>
      <c r="AB899" s="530"/>
      <c r="AC899" s="530"/>
      <c r="AD899" s="530"/>
      <c r="AE899" s="530"/>
      <c r="AF899" s="530"/>
      <c r="AG899" s="530"/>
      <c r="AH899" s="530"/>
      <c r="AI899" s="1316"/>
    </row>
    <row r="900" ht="24.0" customHeight="1">
      <c r="A900" s="676"/>
      <c r="B900" s="530"/>
      <c r="C900" s="530"/>
      <c r="D900" s="530"/>
      <c r="E900" s="530"/>
      <c r="F900" s="530"/>
      <c r="G900" s="530"/>
      <c r="H900" s="530"/>
      <c r="I900" s="530"/>
      <c r="J900" s="530"/>
      <c r="K900" s="530"/>
      <c r="L900" s="530"/>
      <c r="M900" s="530"/>
      <c r="N900" s="530"/>
      <c r="O900" s="530"/>
      <c r="P900" s="530"/>
      <c r="Q900" s="530"/>
      <c r="R900" s="530"/>
      <c r="S900" s="530"/>
      <c r="T900" s="530"/>
      <c r="U900" s="530"/>
      <c r="V900" s="530"/>
      <c r="W900" s="530"/>
      <c r="X900" s="1316"/>
      <c r="Y900" s="1316"/>
      <c r="Z900" s="1316"/>
      <c r="AA900" s="1316"/>
      <c r="AB900" s="530"/>
      <c r="AC900" s="530"/>
      <c r="AD900" s="530"/>
      <c r="AE900" s="530"/>
      <c r="AF900" s="530"/>
      <c r="AG900" s="530"/>
      <c r="AH900" s="530"/>
      <c r="AI900" s="1316"/>
    </row>
    <row r="901" ht="24.0" customHeight="1">
      <c r="A901" s="676"/>
      <c r="B901" s="530"/>
      <c r="C901" s="530"/>
      <c r="D901" s="530"/>
      <c r="E901" s="530"/>
      <c r="F901" s="530"/>
      <c r="G901" s="530"/>
      <c r="H901" s="530"/>
      <c r="I901" s="530"/>
      <c r="J901" s="530"/>
      <c r="K901" s="530"/>
      <c r="L901" s="530"/>
      <c r="M901" s="530"/>
      <c r="N901" s="530"/>
      <c r="O901" s="530"/>
      <c r="P901" s="530"/>
      <c r="Q901" s="530"/>
      <c r="R901" s="530"/>
      <c r="S901" s="530"/>
      <c r="T901" s="530"/>
      <c r="U901" s="530"/>
      <c r="V901" s="530"/>
      <c r="W901" s="530"/>
      <c r="X901" s="1316"/>
      <c r="Y901" s="1316"/>
      <c r="Z901" s="1316"/>
      <c r="AA901" s="1316"/>
      <c r="AB901" s="530"/>
      <c r="AC901" s="530"/>
      <c r="AD901" s="530"/>
      <c r="AE901" s="530"/>
      <c r="AF901" s="530"/>
      <c r="AG901" s="530"/>
      <c r="AH901" s="530"/>
      <c r="AI901" s="1316"/>
    </row>
    <row r="902" ht="24.0" customHeight="1">
      <c r="A902" s="676"/>
      <c r="B902" s="530"/>
      <c r="C902" s="530"/>
      <c r="D902" s="530"/>
      <c r="E902" s="530"/>
      <c r="F902" s="530"/>
      <c r="G902" s="530"/>
      <c r="H902" s="530"/>
      <c r="I902" s="530"/>
      <c r="J902" s="530"/>
      <c r="K902" s="530"/>
      <c r="L902" s="530"/>
      <c r="M902" s="530"/>
      <c r="N902" s="530"/>
      <c r="O902" s="530"/>
      <c r="P902" s="530"/>
      <c r="Q902" s="530"/>
      <c r="R902" s="530"/>
      <c r="S902" s="530"/>
      <c r="T902" s="530"/>
      <c r="U902" s="530"/>
      <c r="V902" s="530"/>
      <c r="W902" s="530"/>
      <c r="X902" s="1316"/>
      <c r="Y902" s="1316"/>
      <c r="Z902" s="1316"/>
      <c r="AA902" s="1316"/>
      <c r="AB902" s="530"/>
      <c r="AC902" s="530"/>
      <c r="AD902" s="530"/>
      <c r="AE902" s="530"/>
      <c r="AF902" s="530"/>
      <c r="AG902" s="530"/>
      <c r="AH902" s="530"/>
      <c r="AI902" s="1316"/>
    </row>
    <row r="903" ht="24.0" customHeight="1">
      <c r="A903" s="676"/>
      <c r="B903" s="530"/>
      <c r="C903" s="530"/>
      <c r="D903" s="530"/>
      <c r="E903" s="530"/>
      <c r="F903" s="530"/>
      <c r="G903" s="530"/>
      <c r="H903" s="530"/>
      <c r="I903" s="530"/>
      <c r="J903" s="530"/>
      <c r="K903" s="530"/>
      <c r="L903" s="530"/>
      <c r="M903" s="530"/>
      <c r="N903" s="530"/>
      <c r="O903" s="530"/>
      <c r="P903" s="530"/>
      <c r="Q903" s="530"/>
      <c r="R903" s="530"/>
      <c r="S903" s="530"/>
      <c r="T903" s="530"/>
      <c r="U903" s="530"/>
      <c r="V903" s="530"/>
      <c r="W903" s="530"/>
      <c r="X903" s="1316"/>
      <c r="Y903" s="1316"/>
      <c r="Z903" s="1316"/>
      <c r="AA903" s="1316"/>
      <c r="AB903" s="530"/>
      <c r="AC903" s="530"/>
      <c r="AD903" s="530"/>
      <c r="AE903" s="530"/>
      <c r="AF903" s="530"/>
      <c r="AG903" s="530"/>
      <c r="AH903" s="530"/>
      <c r="AI903" s="1316"/>
    </row>
    <row r="904" ht="24.0" customHeight="1">
      <c r="A904" s="676"/>
      <c r="B904" s="530"/>
      <c r="C904" s="530"/>
      <c r="D904" s="530"/>
      <c r="E904" s="530"/>
      <c r="F904" s="530"/>
      <c r="G904" s="530"/>
      <c r="H904" s="530"/>
      <c r="I904" s="530"/>
      <c r="J904" s="530"/>
      <c r="K904" s="530"/>
      <c r="L904" s="530"/>
      <c r="M904" s="530"/>
      <c r="N904" s="530"/>
      <c r="O904" s="530"/>
      <c r="P904" s="530"/>
      <c r="Q904" s="530"/>
      <c r="R904" s="530"/>
      <c r="S904" s="530"/>
      <c r="T904" s="530"/>
      <c r="U904" s="530"/>
      <c r="V904" s="530"/>
      <c r="W904" s="530"/>
      <c r="X904" s="1316"/>
      <c r="Y904" s="1316"/>
      <c r="Z904" s="1316"/>
      <c r="AA904" s="1316"/>
      <c r="AB904" s="530"/>
      <c r="AC904" s="530"/>
      <c r="AD904" s="530"/>
      <c r="AE904" s="530"/>
      <c r="AF904" s="530"/>
      <c r="AG904" s="530"/>
      <c r="AH904" s="530"/>
      <c r="AI904" s="1316"/>
    </row>
    <row r="905" ht="24.0" customHeight="1">
      <c r="A905" s="676"/>
      <c r="B905" s="530"/>
      <c r="C905" s="530"/>
      <c r="D905" s="530"/>
      <c r="E905" s="530"/>
      <c r="F905" s="530"/>
      <c r="G905" s="530"/>
      <c r="H905" s="530"/>
      <c r="I905" s="530"/>
      <c r="J905" s="530"/>
      <c r="K905" s="530"/>
      <c r="L905" s="530"/>
      <c r="M905" s="530"/>
      <c r="N905" s="530"/>
      <c r="O905" s="530"/>
      <c r="P905" s="530"/>
      <c r="Q905" s="530"/>
      <c r="R905" s="530"/>
      <c r="S905" s="530"/>
      <c r="T905" s="530"/>
      <c r="U905" s="530"/>
      <c r="V905" s="530"/>
      <c r="W905" s="530"/>
      <c r="X905" s="1316"/>
      <c r="Y905" s="1316"/>
      <c r="Z905" s="1316"/>
      <c r="AA905" s="1316"/>
      <c r="AB905" s="530"/>
      <c r="AC905" s="530"/>
      <c r="AD905" s="530"/>
      <c r="AE905" s="530"/>
      <c r="AF905" s="530"/>
      <c r="AG905" s="530"/>
      <c r="AH905" s="530"/>
      <c r="AI905" s="1316"/>
    </row>
    <row r="906" ht="24.0" customHeight="1">
      <c r="A906" s="676"/>
      <c r="B906" s="530"/>
      <c r="C906" s="530"/>
      <c r="D906" s="530"/>
      <c r="E906" s="530"/>
      <c r="F906" s="530"/>
      <c r="G906" s="530"/>
      <c r="H906" s="530"/>
      <c r="I906" s="530"/>
      <c r="J906" s="530"/>
      <c r="K906" s="530"/>
      <c r="L906" s="530"/>
      <c r="M906" s="530"/>
      <c r="N906" s="530"/>
      <c r="O906" s="530"/>
      <c r="P906" s="530"/>
      <c r="Q906" s="530"/>
      <c r="R906" s="530"/>
      <c r="S906" s="530"/>
      <c r="T906" s="530"/>
      <c r="U906" s="530"/>
      <c r="V906" s="530"/>
      <c r="W906" s="530"/>
      <c r="X906" s="1316"/>
      <c r="Y906" s="1316"/>
      <c r="Z906" s="1316"/>
      <c r="AA906" s="1316"/>
      <c r="AB906" s="530"/>
      <c r="AC906" s="530"/>
      <c r="AD906" s="530"/>
      <c r="AE906" s="530"/>
      <c r="AF906" s="530"/>
      <c r="AG906" s="530"/>
      <c r="AH906" s="530"/>
      <c r="AI906" s="1316"/>
    </row>
    <row r="907" ht="24.0" customHeight="1">
      <c r="A907" s="676"/>
      <c r="B907" s="530"/>
      <c r="C907" s="530"/>
      <c r="D907" s="530"/>
      <c r="E907" s="530"/>
      <c r="F907" s="530"/>
      <c r="G907" s="530"/>
      <c r="H907" s="530"/>
      <c r="I907" s="530"/>
      <c r="J907" s="530"/>
      <c r="K907" s="530"/>
      <c r="L907" s="530"/>
      <c r="M907" s="530"/>
      <c r="N907" s="530"/>
      <c r="O907" s="530"/>
      <c r="P907" s="530"/>
      <c r="Q907" s="530"/>
      <c r="R907" s="530"/>
      <c r="S907" s="530"/>
      <c r="T907" s="530"/>
      <c r="U907" s="530"/>
      <c r="V907" s="530"/>
      <c r="W907" s="530"/>
      <c r="X907" s="1316"/>
      <c r="Y907" s="1316"/>
      <c r="Z907" s="1316"/>
      <c r="AA907" s="1316"/>
      <c r="AB907" s="530"/>
      <c r="AC907" s="530"/>
      <c r="AD907" s="530"/>
      <c r="AE907" s="530"/>
      <c r="AF907" s="530"/>
      <c r="AG907" s="530"/>
      <c r="AH907" s="530"/>
      <c r="AI907" s="1316"/>
    </row>
    <row r="908" ht="24.0" customHeight="1">
      <c r="A908" s="676"/>
      <c r="B908" s="530"/>
      <c r="C908" s="530"/>
      <c r="D908" s="530"/>
      <c r="E908" s="530"/>
      <c r="F908" s="530"/>
      <c r="G908" s="530"/>
      <c r="H908" s="530"/>
      <c r="I908" s="530"/>
      <c r="J908" s="530"/>
      <c r="K908" s="530"/>
      <c r="L908" s="530"/>
      <c r="M908" s="530"/>
      <c r="N908" s="530"/>
      <c r="O908" s="530"/>
      <c r="P908" s="530"/>
      <c r="Q908" s="530"/>
      <c r="R908" s="530"/>
      <c r="S908" s="530"/>
      <c r="T908" s="530"/>
      <c r="U908" s="530"/>
      <c r="V908" s="530"/>
      <c r="W908" s="530"/>
      <c r="X908" s="1316"/>
      <c r="Y908" s="1316"/>
      <c r="Z908" s="1316"/>
      <c r="AA908" s="1316"/>
      <c r="AB908" s="530"/>
      <c r="AC908" s="530"/>
      <c r="AD908" s="530"/>
      <c r="AE908" s="530"/>
      <c r="AF908" s="530"/>
      <c r="AG908" s="530"/>
      <c r="AH908" s="530"/>
      <c r="AI908" s="1316"/>
    </row>
    <row r="909" ht="24.0" customHeight="1">
      <c r="A909" s="676"/>
      <c r="B909" s="530"/>
      <c r="C909" s="530"/>
      <c r="D909" s="530"/>
      <c r="E909" s="530"/>
      <c r="F909" s="530"/>
      <c r="G909" s="530"/>
      <c r="H909" s="530"/>
      <c r="I909" s="530"/>
      <c r="J909" s="530"/>
      <c r="K909" s="530"/>
      <c r="L909" s="530"/>
      <c r="M909" s="530"/>
      <c r="N909" s="530"/>
      <c r="O909" s="530"/>
      <c r="P909" s="530"/>
      <c r="Q909" s="530"/>
      <c r="R909" s="530"/>
      <c r="S909" s="530"/>
      <c r="T909" s="530"/>
      <c r="U909" s="530"/>
      <c r="V909" s="530"/>
      <c r="W909" s="530"/>
      <c r="X909" s="1316"/>
      <c r="Y909" s="1316"/>
      <c r="Z909" s="1316"/>
      <c r="AA909" s="1316"/>
      <c r="AB909" s="530"/>
      <c r="AC909" s="530"/>
      <c r="AD909" s="530"/>
      <c r="AE909" s="530"/>
      <c r="AF909" s="530"/>
      <c r="AG909" s="530"/>
      <c r="AH909" s="530"/>
      <c r="AI909" s="1316"/>
    </row>
    <row r="910" ht="24.0" customHeight="1">
      <c r="A910" s="676"/>
      <c r="B910" s="530"/>
      <c r="C910" s="530"/>
      <c r="D910" s="530"/>
      <c r="E910" s="530"/>
      <c r="F910" s="530"/>
      <c r="G910" s="530"/>
      <c r="H910" s="530"/>
      <c r="I910" s="530"/>
      <c r="J910" s="530"/>
      <c r="K910" s="530"/>
      <c r="L910" s="530"/>
      <c r="M910" s="530"/>
      <c r="N910" s="530"/>
      <c r="O910" s="530"/>
      <c r="P910" s="530"/>
      <c r="Q910" s="530"/>
      <c r="R910" s="530"/>
      <c r="S910" s="530"/>
      <c r="T910" s="530"/>
      <c r="U910" s="530"/>
      <c r="V910" s="530"/>
      <c r="W910" s="530"/>
      <c r="X910" s="1316"/>
      <c r="Y910" s="1316"/>
      <c r="Z910" s="1316"/>
      <c r="AA910" s="1316"/>
      <c r="AB910" s="530"/>
      <c r="AC910" s="530"/>
      <c r="AD910" s="530"/>
      <c r="AE910" s="530"/>
      <c r="AF910" s="530"/>
      <c r="AG910" s="530"/>
      <c r="AH910" s="530"/>
      <c r="AI910" s="1316"/>
    </row>
    <row r="911" ht="24.0" customHeight="1">
      <c r="A911" s="676"/>
      <c r="B911" s="530"/>
      <c r="C911" s="530"/>
      <c r="D911" s="530"/>
      <c r="E911" s="530"/>
      <c r="F911" s="530"/>
      <c r="G911" s="530"/>
      <c r="H911" s="530"/>
      <c r="I911" s="530"/>
      <c r="J911" s="530"/>
      <c r="K911" s="530"/>
      <c r="L911" s="530"/>
      <c r="M911" s="530"/>
      <c r="N911" s="530"/>
      <c r="O911" s="530"/>
      <c r="P911" s="530"/>
      <c r="Q911" s="530"/>
      <c r="R911" s="530"/>
      <c r="S911" s="530"/>
      <c r="T911" s="530"/>
      <c r="U911" s="530"/>
      <c r="V911" s="530"/>
      <c r="W911" s="530"/>
      <c r="X911" s="1316"/>
      <c r="Y911" s="1316"/>
      <c r="Z911" s="1316"/>
      <c r="AA911" s="1316"/>
      <c r="AB911" s="530"/>
      <c r="AC911" s="530"/>
      <c r="AD911" s="530"/>
      <c r="AE911" s="530"/>
      <c r="AF911" s="530"/>
      <c r="AG911" s="530"/>
      <c r="AH911" s="530"/>
      <c r="AI911" s="1316"/>
    </row>
    <row r="912" ht="24.0" customHeight="1">
      <c r="A912" s="676"/>
      <c r="B912" s="530"/>
      <c r="C912" s="530"/>
      <c r="D912" s="530"/>
      <c r="E912" s="530"/>
      <c r="F912" s="530"/>
      <c r="G912" s="530"/>
      <c r="H912" s="530"/>
      <c r="I912" s="530"/>
      <c r="J912" s="530"/>
      <c r="K912" s="530"/>
      <c r="L912" s="530"/>
      <c r="M912" s="530"/>
      <c r="N912" s="530"/>
      <c r="O912" s="530"/>
      <c r="P912" s="530"/>
      <c r="Q912" s="530"/>
      <c r="R912" s="530"/>
      <c r="S912" s="530"/>
      <c r="T912" s="530"/>
      <c r="U912" s="530"/>
      <c r="V912" s="530"/>
      <c r="W912" s="530"/>
      <c r="X912" s="1316"/>
      <c r="Y912" s="1316"/>
      <c r="Z912" s="1316"/>
      <c r="AA912" s="1316"/>
      <c r="AB912" s="530"/>
      <c r="AC912" s="530"/>
      <c r="AD912" s="530"/>
      <c r="AE912" s="530"/>
      <c r="AF912" s="530"/>
      <c r="AG912" s="530"/>
      <c r="AH912" s="530"/>
      <c r="AI912" s="1316"/>
    </row>
    <row r="913" ht="24.0" customHeight="1">
      <c r="A913" s="676"/>
      <c r="B913" s="530"/>
      <c r="C913" s="530"/>
      <c r="D913" s="530"/>
      <c r="E913" s="530"/>
      <c r="F913" s="530"/>
      <c r="G913" s="530"/>
      <c r="H913" s="530"/>
      <c r="I913" s="530"/>
      <c r="J913" s="530"/>
      <c r="K913" s="530"/>
      <c r="L913" s="530"/>
      <c r="M913" s="530"/>
      <c r="N913" s="530"/>
      <c r="O913" s="530"/>
      <c r="P913" s="530"/>
      <c r="Q913" s="530"/>
      <c r="R913" s="530"/>
      <c r="S913" s="530"/>
      <c r="T913" s="530"/>
      <c r="U913" s="530"/>
      <c r="V913" s="530"/>
      <c r="W913" s="530"/>
      <c r="X913" s="1316"/>
      <c r="Y913" s="1316"/>
      <c r="Z913" s="1316"/>
      <c r="AA913" s="1316"/>
      <c r="AB913" s="530"/>
      <c r="AC913" s="530"/>
      <c r="AD913" s="530"/>
      <c r="AE913" s="530"/>
      <c r="AF913" s="530"/>
      <c r="AG913" s="530"/>
      <c r="AH913" s="530"/>
      <c r="AI913" s="1316"/>
    </row>
    <row r="914" ht="24.0" customHeight="1">
      <c r="A914" s="676"/>
      <c r="B914" s="530"/>
      <c r="C914" s="530"/>
      <c r="D914" s="530"/>
      <c r="E914" s="530"/>
      <c r="F914" s="530"/>
      <c r="G914" s="530"/>
      <c r="H914" s="530"/>
      <c r="I914" s="530"/>
      <c r="J914" s="530"/>
      <c r="K914" s="530"/>
      <c r="L914" s="530"/>
      <c r="M914" s="530"/>
      <c r="N914" s="530"/>
      <c r="O914" s="530"/>
      <c r="P914" s="530"/>
      <c r="Q914" s="530"/>
      <c r="R914" s="530"/>
      <c r="S914" s="530"/>
      <c r="T914" s="530"/>
      <c r="U914" s="530"/>
      <c r="V914" s="530"/>
      <c r="W914" s="530"/>
      <c r="X914" s="1316"/>
      <c r="Y914" s="1316"/>
      <c r="Z914" s="1316"/>
      <c r="AA914" s="1316"/>
      <c r="AB914" s="530"/>
      <c r="AC914" s="530"/>
      <c r="AD914" s="530"/>
      <c r="AE914" s="530"/>
      <c r="AF914" s="530"/>
      <c r="AG914" s="530"/>
      <c r="AH914" s="530"/>
      <c r="AI914" s="1316"/>
    </row>
    <row r="915" ht="24.0" customHeight="1">
      <c r="A915" s="676"/>
      <c r="B915" s="530"/>
      <c r="C915" s="530"/>
      <c r="D915" s="530"/>
      <c r="E915" s="530"/>
      <c r="F915" s="530"/>
      <c r="G915" s="530"/>
      <c r="H915" s="530"/>
      <c r="I915" s="530"/>
      <c r="J915" s="530"/>
      <c r="K915" s="530"/>
      <c r="L915" s="530"/>
      <c r="M915" s="530"/>
      <c r="N915" s="530"/>
      <c r="O915" s="530"/>
      <c r="P915" s="530"/>
      <c r="Q915" s="530"/>
      <c r="R915" s="530"/>
      <c r="S915" s="530"/>
      <c r="T915" s="530"/>
      <c r="U915" s="530"/>
      <c r="V915" s="530"/>
      <c r="W915" s="530"/>
      <c r="X915" s="1316"/>
      <c r="Y915" s="1316"/>
      <c r="Z915" s="1316"/>
      <c r="AA915" s="1316"/>
      <c r="AB915" s="530"/>
      <c r="AC915" s="530"/>
      <c r="AD915" s="530"/>
      <c r="AE915" s="530"/>
      <c r="AF915" s="530"/>
      <c r="AG915" s="530"/>
      <c r="AH915" s="530"/>
      <c r="AI915" s="1316"/>
    </row>
    <row r="916" ht="24.0" customHeight="1">
      <c r="A916" s="676"/>
      <c r="B916" s="530"/>
      <c r="C916" s="530"/>
      <c r="D916" s="530"/>
      <c r="E916" s="530"/>
      <c r="F916" s="530"/>
      <c r="G916" s="530"/>
      <c r="H916" s="530"/>
      <c r="I916" s="530"/>
      <c r="J916" s="530"/>
      <c r="K916" s="530"/>
      <c r="L916" s="530"/>
      <c r="M916" s="530"/>
      <c r="N916" s="530"/>
      <c r="O916" s="530"/>
      <c r="P916" s="530"/>
      <c r="Q916" s="530"/>
      <c r="R916" s="530"/>
      <c r="S916" s="530"/>
      <c r="T916" s="530"/>
      <c r="U916" s="530"/>
      <c r="V916" s="530"/>
      <c r="W916" s="530"/>
      <c r="X916" s="1316"/>
      <c r="Y916" s="1316"/>
      <c r="Z916" s="1316"/>
      <c r="AA916" s="1316"/>
      <c r="AB916" s="530"/>
      <c r="AC916" s="530"/>
      <c r="AD916" s="530"/>
      <c r="AE916" s="530"/>
      <c r="AF916" s="530"/>
      <c r="AG916" s="530"/>
      <c r="AH916" s="530"/>
      <c r="AI916" s="1316"/>
    </row>
    <row r="917" ht="24.0" customHeight="1">
      <c r="A917" s="676"/>
      <c r="B917" s="530"/>
      <c r="C917" s="530"/>
      <c r="D917" s="530"/>
      <c r="E917" s="530"/>
      <c r="F917" s="530"/>
      <c r="G917" s="530"/>
      <c r="H917" s="530"/>
      <c r="I917" s="530"/>
      <c r="J917" s="530"/>
      <c r="K917" s="530"/>
      <c r="L917" s="530"/>
      <c r="M917" s="530"/>
      <c r="N917" s="530"/>
      <c r="O917" s="530"/>
      <c r="P917" s="530"/>
      <c r="Q917" s="530"/>
      <c r="R917" s="530"/>
      <c r="S917" s="530"/>
      <c r="T917" s="530"/>
      <c r="U917" s="530"/>
      <c r="V917" s="530"/>
      <c r="W917" s="530"/>
      <c r="X917" s="1316"/>
      <c r="Y917" s="1316"/>
      <c r="Z917" s="1316"/>
      <c r="AA917" s="1316"/>
      <c r="AB917" s="530"/>
      <c r="AC917" s="530"/>
      <c r="AD917" s="530"/>
      <c r="AE917" s="530"/>
      <c r="AF917" s="530"/>
      <c r="AG917" s="530"/>
      <c r="AH917" s="530"/>
      <c r="AI917" s="1316"/>
    </row>
    <row r="918" ht="24.0" customHeight="1">
      <c r="A918" s="676"/>
      <c r="B918" s="530"/>
      <c r="C918" s="530"/>
      <c r="D918" s="530"/>
      <c r="E918" s="530"/>
      <c r="F918" s="530"/>
      <c r="G918" s="530"/>
      <c r="H918" s="530"/>
      <c r="I918" s="530"/>
      <c r="J918" s="530"/>
      <c r="K918" s="530"/>
      <c r="L918" s="530"/>
      <c r="M918" s="530"/>
      <c r="N918" s="530"/>
      <c r="O918" s="530"/>
      <c r="P918" s="530"/>
      <c r="Q918" s="530"/>
      <c r="R918" s="530"/>
      <c r="S918" s="530"/>
      <c r="T918" s="530"/>
      <c r="U918" s="530"/>
      <c r="V918" s="530"/>
      <c r="W918" s="530"/>
      <c r="X918" s="1316"/>
      <c r="Y918" s="1316"/>
      <c r="Z918" s="1316"/>
      <c r="AA918" s="1316"/>
      <c r="AB918" s="530"/>
      <c r="AC918" s="530"/>
      <c r="AD918" s="530"/>
      <c r="AE918" s="530"/>
      <c r="AF918" s="530"/>
      <c r="AG918" s="530"/>
      <c r="AH918" s="530"/>
      <c r="AI918" s="1316"/>
    </row>
    <row r="919" ht="24.0" customHeight="1">
      <c r="A919" s="676"/>
      <c r="B919" s="530"/>
      <c r="C919" s="530"/>
      <c r="D919" s="530"/>
      <c r="E919" s="530"/>
      <c r="F919" s="530"/>
      <c r="G919" s="530"/>
      <c r="H919" s="530"/>
      <c r="I919" s="530"/>
      <c r="J919" s="530"/>
      <c r="K919" s="530"/>
      <c r="L919" s="530"/>
      <c r="M919" s="530"/>
      <c r="N919" s="530"/>
      <c r="O919" s="530"/>
      <c r="P919" s="530"/>
      <c r="Q919" s="530"/>
      <c r="R919" s="530"/>
      <c r="S919" s="530"/>
      <c r="T919" s="530"/>
      <c r="U919" s="530"/>
      <c r="V919" s="530"/>
      <c r="W919" s="530"/>
      <c r="X919" s="1316"/>
      <c r="Y919" s="1316"/>
      <c r="Z919" s="1316"/>
      <c r="AA919" s="1316"/>
      <c r="AB919" s="530"/>
      <c r="AC919" s="530"/>
      <c r="AD919" s="530"/>
      <c r="AE919" s="530"/>
      <c r="AF919" s="530"/>
      <c r="AG919" s="530"/>
      <c r="AH919" s="530"/>
      <c r="AI919" s="1316"/>
    </row>
    <row r="920" ht="24.0" customHeight="1">
      <c r="A920" s="676"/>
      <c r="B920" s="530"/>
      <c r="C920" s="530"/>
      <c r="D920" s="530"/>
      <c r="E920" s="530"/>
      <c r="F920" s="530"/>
      <c r="G920" s="530"/>
      <c r="H920" s="530"/>
      <c r="I920" s="530"/>
      <c r="J920" s="530"/>
      <c r="K920" s="530"/>
      <c r="L920" s="530"/>
      <c r="M920" s="530"/>
      <c r="N920" s="530"/>
      <c r="O920" s="530"/>
      <c r="P920" s="530"/>
      <c r="Q920" s="530"/>
      <c r="R920" s="530"/>
      <c r="S920" s="530"/>
      <c r="T920" s="530"/>
      <c r="U920" s="530"/>
      <c r="V920" s="530"/>
      <c r="W920" s="530"/>
      <c r="X920" s="1316"/>
      <c r="Y920" s="1316"/>
      <c r="Z920" s="1316"/>
      <c r="AA920" s="1316"/>
      <c r="AB920" s="530"/>
      <c r="AC920" s="530"/>
      <c r="AD920" s="530"/>
      <c r="AE920" s="530"/>
      <c r="AF920" s="530"/>
      <c r="AG920" s="530"/>
      <c r="AH920" s="530"/>
      <c r="AI920" s="1316"/>
    </row>
    <row r="921" ht="24.0" customHeight="1">
      <c r="A921" s="676"/>
      <c r="B921" s="530"/>
      <c r="C921" s="530"/>
      <c r="D921" s="530"/>
      <c r="E921" s="530"/>
      <c r="F921" s="530"/>
      <c r="G921" s="530"/>
      <c r="H921" s="530"/>
      <c r="I921" s="530"/>
      <c r="J921" s="530"/>
      <c r="K921" s="530"/>
      <c r="L921" s="530"/>
      <c r="M921" s="530"/>
      <c r="N921" s="530"/>
      <c r="O921" s="530"/>
      <c r="P921" s="530"/>
      <c r="Q921" s="530"/>
      <c r="R921" s="530"/>
      <c r="S921" s="530"/>
      <c r="T921" s="530"/>
      <c r="U921" s="530"/>
      <c r="V921" s="530"/>
      <c r="W921" s="530"/>
      <c r="X921" s="1316"/>
      <c r="Y921" s="1316"/>
      <c r="Z921" s="1316"/>
      <c r="AA921" s="1316"/>
      <c r="AB921" s="530"/>
      <c r="AC921" s="530"/>
      <c r="AD921" s="530"/>
      <c r="AE921" s="530"/>
      <c r="AF921" s="530"/>
      <c r="AG921" s="530"/>
      <c r="AH921" s="530"/>
      <c r="AI921" s="1316"/>
    </row>
    <row r="922" ht="24.0" customHeight="1">
      <c r="A922" s="676"/>
      <c r="B922" s="530"/>
      <c r="C922" s="530"/>
      <c r="D922" s="530"/>
      <c r="E922" s="530"/>
      <c r="F922" s="530"/>
      <c r="G922" s="530"/>
      <c r="H922" s="530"/>
      <c r="I922" s="530"/>
      <c r="J922" s="530"/>
      <c r="K922" s="530"/>
      <c r="L922" s="530"/>
      <c r="M922" s="530"/>
      <c r="N922" s="530"/>
      <c r="O922" s="530"/>
      <c r="P922" s="530"/>
      <c r="Q922" s="530"/>
      <c r="R922" s="530"/>
      <c r="S922" s="530"/>
      <c r="T922" s="530"/>
      <c r="U922" s="530"/>
      <c r="V922" s="530"/>
      <c r="W922" s="530"/>
      <c r="X922" s="1316"/>
      <c r="Y922" s="1316"/>
      <c r="Z922" s="1316"/>
      <c r="AA922" s="1316"/>
      <c r="AB922" s="530"/>
      <c r="AC922" s="530"/>
      <c r="AD922" s="530"/>
      <c r="AE922" s="530"/>
      <c r="AF922" s="530"/>
      <c r="AG922" s="530"/>
      <c r="AH922" s="530"/>
      <c r="AI922" s="1316"/>
    </row>
    <row r="923" ht="24.0" customHeight="1">
      <c r="A923" s="676"/>
      <c r="B923" s="530"/>
      <c r="C923" s="530"/>
      <c r="D923" s="530"/>
      <c r="E923" s="530"/>
      <c r="F923" s="530"/>
      <c r="G923" s="530"/>
      <c r="H923" s="530"/>
      <c r="I923" s="530"/>
      <c r="J923" s="530"/>
      <c r="K923" s="530"/>
      <c r="L923" s="530"/>
      <c r="M923" s="530"/>
      <c r="N923" s="530"/>
      <c r="O923" s="530"/>
      <c r="P923" s="530"/>
      <c r="Q923" s="530"/>
      <c r="R923" s="530"/>
      <c r="S923" s="530"/>
      <c r="T923" s="530"/>
      <c r="U923" s="530"/>
      <c r="V923" s="530"/>
      <c r="W923" s="530"/>
      <c r="X923" s="1316"/>
      <c r="Y923" s="1316"/>
      <c r="Z923" s="1316"/>
      <c r="AA923" s="1316"/>
      <c r="AB923" s="530"/>
      <c r="AC923" s="530"/>
      <c r="AD923" s="530"/>
      <c r="AE923" s="530"/>
      <c r="AF923" s="530"/>
      <c r="AG923" s="530"/>
      <c r="AH923" s="530"/>
      <c r="AI923" s="1316"/>
    </row>
    <row r="924" ht="24.0" customHeight="1">
      <c r="A924" s="676"/>
      <c r="B924" s="530"/>
      <c r="C924" s="530"/>
      <c r="D924" s="530"/>
      <c r="E924" s="530"/>
      <c r="F924" s="530"/>
      <c r="G924" s="530"/>
      <c r="H924" s="530"/>
      <c r="I924" s="530"/>
      <c r="J924" s="530"/>
      <c r="K924" s="530"/>
      <c r="L924" s="530"/>
      <c r="M924" s="530"/>
      <c r="N924" s="530"/>
      <c r="O924" s="530"/>
      <c r="P924" s="530"/>
      <c r="Q924" s="530"/>
      <c r="R924" s="530"/>
      <c r="S924" s="530"/>
      <c r="T924" s="530"/>
      <c r="U924" s="530"/>
      <c r="V924" s="530"/>
      <c r="W924" s="530"/>
      <c r="X924" s="1316"/>
      <c r="Y924" s="1316"/>
      <c r="Z924" s="1316"/>
      <c r="AA924" s="1316"/>
      <c r="AB924" s="530"/>
      <c r="AC924" s="530"/>
      <c r="AD924" s="530"/>
      <c r="AE924" s="530"/>
      <c r="AF924" s="530"/>
      <c r="AG924" s="530"/>
      <c r="AH924" s="530"/>
      <c r="AI924" s="1316"/>
    </row>
    <row r="925" ht="24.0" customHeight="1">
      <c r="A925" s="676"/>
      <c r="B925" s="530"/>
      <c r="C925" s="530"/>
      <c r="D925" s="530"/>
      <c r="E925" s="530"/>
      <c r="F925" s="530"/>
      <c r="G925" s="530"/>
      <c r="H925" s="530"/>
      <c r="I925" s="530"/>
      <c r="J925" s="530"/>
      <c r="K925" s="530"/>
      <c r="L925" s="530"/>
      <c r="M925" s="530"/>
      <c r="N925" s="530"/>
      <c r="O925" s="530"/>
      <c r="P925" s="530"/>
      <c r="Q925" s="530"/>
      <c r="R925" s="530"/>
      <c r="S925" s="530"/>
      <c r="T925" s="530"/>
      <c r="U925" s="530"/>
      <c r="V925" s="530"/>
      <c r="W925" s="530"/>
      <c r="X925" s="1316"/>
      <c r="Y925" s="1316"/>
      <c r="Z925" s="1316"/>
      <c r="AA925" s="1316"/>
      <c r="AB925" s="530"/>
      <c r="AC925" s="530"/>
      <c r="AD925" s="530"/>
      <c r="AE925" s="530"/>
      <c r="AF925" s="530"/>
      <c r="AG925" s="530"/>
      <c r="AH925" s="530"/>
      <c r="AI925" s="1316"/>
    </row>
    <row r="926" ht="24.0" customHeight="1">
      <c r="A926" s="676"/>
      <c r="B926" s="530"/>
      <c r="C926" s="530"/>
      <c r="D926" s="530"/>
      <c r="E926" s="530"/>
      <c r="F926" s="530"/>
      <c r="G926" s="530"/>
      <c r="H926" s="530"/>
      <c r="I926" s="530"/>
      <c r="J926" s="530"/>
      <c r="K926" s="530"/>
      <c r="L926" s="530"/>
      <c r="M926" s="530"/>
      <c r="N926" s="530"/>
      <c r="O926" s="530"/>
      <c r="P926" s="530"/>
      <c r="Q926" s="530"/>
      <c r="R926" s="530"/>
      <c r="S926" s="530"/>
      <c r="T926" s="530"/>
      <c r="U926" s="530"/>
      <c r="V926" s="530"/>
      <c r="W926" s="530"/>
      <c r="X926" s="1316"/>
      <c r="Y926" s="1316"/>
      <c r="Z926" s="1316"/>
      <c r="AA926" s="1316"/>
      <c r="AB926" s="530"/>
      <c r="AC926" s="530"/>
      <c r="AD926" s="530"/>
      <c r="AE926" s="530"/>
      <c r="AF926" s="530"/>
      <c r="AG926" s="530"/>
      <c r="AH926" s="530"/>
      <c r="AI926" s="1316"/>
    </row>
    <row r="927" ht="24.0" customHeight="1">
      <c r="A927" s="676"/>
      <c r="B927" s="530"/>
      <c r="C927" s="530"/>
      <c r="D927" s="530"/>
      <c r="E927" s="530"/>
      <c r="F927" s="530"/>
      <c r="G927" s="530"/>
      <c r="H927" s="530"/>
      <c r="I927" s="530"/>
      <c r="J927" s="530"/>
      <c r="K927" s="530"/>
      <c r="L927" s="530"/>
      <c r="M927" s="530"/>
      <c r="N927" s="530"/>
      <c r="O927" s="530"/>
      <c r="P927" s="530"/>
      <c r="Q927" s="530"/>
      <c r="R927" s="530"/>
      <c r="S927" s="530"/>
      <c r="T927" s="530"/>
      <c r="U927" s="530"/>
      <c r="V927" s="530"/>
      <c r="W927" s="530"/>
      <c r="X927" s="1316"/>
      <c r="Y927" s="1316"/>
      <c r="Z927" s="1316"/>
      <c r="AA927" s="1316"/>
      <c r="AB927" s="530"/>
      <c r="AC927" s="530"/>
      <c r="AD927" s="530"/>
      <c r="AE927" s="530"/>
      <c r="AF927" s="530"/>
      <c r="AG927" s="530"/>
      <c r="AH927" s="530"/>
      <c r="AI927" s="1316"/>
    </row>
    <row r="928" ht="24.0" customHeight="1">
      <c r="A928" s="676"/>
      <c r="B928" s="530"/>
      <c r="C928" s="530"/>
      <c r="D928" s="530"/>
      <c r="E928" s="530"/>
      <c r="F928" s="530"/>
      <c r="G928" s="530"/>
      <c r="H928" s="530"/>
      <c r="I928" s="530"/>
      <c r="J928" s="530"/>
      <c r="K928" s="530"/>
      <c r="L928" s="530"/>
      <c r="M928" s="530"/>
      <c r="N928" s="530"/>
      <c r="O928" s="530"/>
      <c r="P928" s="530"/>
      <c r="Q928" s="530"/>
      <c r="R928" s="530"/>
      <c r="S928" s="530"/>
      <c r="T928" s="530"/>
      <c r="U928" s="530"/>
      <c r="V928" s="530"/>
      <c r="W928" s="530"/>
      <c r="X928" s="1316"/>
      <c r="Y928" s="1316"/>
      <c r="Z928" s="1316"/>
      <c r="AA928" s="1316"/>
      <c r="AB928" s="530"/>
      <c r="AC928" s="530"/>
      <c r="AD928" s="530"/>
      <c r="AE928" s="530"/>
      <c r="AF928" s="530"/>
      <c r="AG928" s="530"/>
      <c r="AH928" s="530"/>
      <c r="AI928" s="1316"/>
    </row>
    <row r="929" ht="24.0" customHeight="1">
      <c r="A929" s="676"/>
      <c r="B929" s="530"/>
      <c r="C929" s="530"/>
      <c r="D929" s="530"/>
      <c r="E929" s="530"/>
      <c r="F929" s="530"/>
      <c r="G929" s="530"/>
      <c r="H929" s="530"/>
      <c r="I929" s="530"/>
      <c r="J929" s="530"/>
      <c r="K929" s="530"/>
      <c r="L929" s="530"/>
      <c r="M929" s="530"/>
      <c r="N929" s="530"/>
      <c r="O929" s="530"/>
      <c r="P929" s="530"/>
      <c r="Q929" s="530"/>
      <c r="R929" s="530"/>
      <c r="S929" s="530"/>
      <c r="T929" s="530"/>
      <c r="U929" s="530"/>
      <c r="V929" s="530"/>
      <c r="W929" s="530"/>
      <c r="X929" s="1316"/>
      <c r="Y929" s="1316"/>
      <c r="Z929" s="1316"/>
      <c r="AA929" s="1316"/>
      <c r="AB929" s="530"/>
      <c r="AC929" s="530"/>
      <c r="AD929" s="530"/>
      <c r="AE929" s="530"/>
      <c r="AF929" s="530"/>
      <c r="AG929" s="530"/>
      <c r="AH929" s="530"/>
      <c r="AI929" s="1316"/>
    </row>
    <row r="930" ht="24.0" customHeight="1">
      <c r="A930" s="676"/>
      <c r="B930" s="530"/>
      <c r="C930" s="530"/>
      <c r="D930" s="530"/>
      <c r="E930" s="530"/>
      <c r="F930" s="530"/>
      <c r="G930" s="530"/>
      <c r="H930" s="530"/>
      <c r="I930" s="530"/>
      <c r="J930" s="530"/>
      <c r="K930" s="530"/>
      <c r="L930" s="530"/>
      <c r="M930" s="530"/>
      <c r="N930" s="530"/>
      <c r="O930" s="530"/>
      <c r="P930" s="530"/>
      <c r="Q930" s="530"/>
      <c r="R930" s="530"/>
      <c r="S930" s="530"/>
      <c r="T930" s="530"/>
      <c r="U930" s="530"/>
      <c r="V930" s="530"/>
      <c r="W930" s="530"/>
      <c r="X930" s="1316"/>
      <c r="Y930" s="1316"/>
      <c r="Z930" s="1316"/>
      <c r="AA930" s="1316"/>
      <c r="AB930" s="530"/>
      <c r="AC930" s="530"/>
      <c r="AD930" s="530"/>
      <c r="AE930" s="530"/>
      <c r="AF930" s="530"/>
      <c r="AG930" s="530"/>
      <c r="AH930" s="530"/>
      <c r="AI930" s="1316"/>
    </row>
    <row r="931" ht="24.0" customHeight="1">
      <c r="A931" s="676"/>
      <c r="B931" s="530"/>
      <c r="C931" s="530"/>
      <c r="D931" s="530"/>
      <c r="E931" s="530"/>
      <c r="F931" s="530"/>
      <c r="G931" s="530"/>
      <c r="H931" s="530"/>
      <c r="I931" s="530"/>
      <c r="J931" s="530"/>
      <c r="K931" s="530"/>
      <c r="L931" s="530"/>
      <c r="M931" s="530"/>
      <c r="N931" s="530"/>
      <c r="O931" s="530"/>
      <c r="P931" s="530"/>
      <c r="Q931" s="530"/>
      <c r="R931" s="530"/>
      <c r="S931" s="530"/>
      <c r="T931" s="530"/>
      <c r="U931" s="530"/>
      <c r="V931" s="530"/>
      <c r="W931" s="530"/>
      <c r="X931" s="1316"/>
      <c r="Y931" s="1316"/>
      <c r="Z931" s="1316"/>
      <c r="AA931" s="1316"/>
      <c r="AB931" s="530"/>
      <c r="AC931" s="530"/>
      <c r="AD931" s="530"/>
      <c r="AE931" s="530"/>
      <c r="AF931" s="530"/>
      <c r="AG931" s="530"/>
      <c r="AH931" s="530"/>
      <c r="AI931" s="1316"/>
    </row>
    <row r="932" ht="24.0" customHeight="1">
      <c r="A932" s="676"/>
      <c r="B932" s="530"/>
      <c r="C932" s="530"/>
      <c r="D932" s="530"/>
      <c r="E932" s="530"/>
      <c r="F932" s="530"/>
      <c r="G932" s="530"/>
      <c r="H932" s="530"/>
      <c r="I932" s="530"/>
      <c r="J932" s="530"/>
      <c r="K932" s="530"/>
      <c r="L932" s="530"/>
      <c r="M932" s="530"/>
      <c r="N932" s="530"/>
      <c r="O932" s="530"/>
      <c r="P932" s="530"/>
      <c r="Q932" s="530"/>
      <c r="R932" s="530"/>
      <c r="S932" s="530"/>
      <c r="T932" s="530"/>
      <c r="U932" s="530"/>
      <c r="V932" s="530"/>
      <c r="W932" s="530"/>
      <c r="X932" s="1316"/>
      <c r="Y932" s="1316"/>
      <c r="Z932" s="1316"/>
      <c r="AA932" s="1316"/>
      <c r="AB932" s="530"/>
      <c r="AC932" s="530"/>
      <c r="AD932" s="530"/>
      <c r="AE932" s="530"/>
      <c r="AF932" s="530"/>
      <c r="AG932" s="530"/>
      <c r="AH932" s="530"/>
      <c r="AI932" s="1316"/>
    </row>
    <row r="933" ht="24.0" customHeight="1">
      <c r="A933" s="676"/>
      <c r="B933" s="530"/>
      <c r="C933" s="530"/>
      <c r="D933" s="530"/>
      <c r="E933" s="530"/>
      <c r="F933" s="530"/>
      <c r="G933" s="530"/>
      <c r="H933" s="530"/>
      <c r="I933" s="530"/>
      <c r="J933" s="530"/>
      <c r="K933" s="530"/>
      <c r="L933" s="530"/>
      <c r="M933" s="530"/>
      <c r="N933" s="530"/>
      <c r="O933" s="530"/>
      <c r="P933" s="530"/>
      <c r="Q933" s="530"/>
      <c r="R933" s="530"/>
      <c r="S933" s="530"/>
      <c r="T933" s="530"/>
      <c r="U933" s="530"/>
      <c r="V933" s="530"/>
      <c r="W933" s="530"/>
      <c r="X933" s="1316"/>
      <c r="Y933" s="1316"/>
      <c r="Z933" s="1316"/>
      <c r="AA933" s="1316"/>
      <c r="AB933" s="530"/>
      <c r="AC933" s="530"/>
      <c r="AD933" s="530"/>
      <c r="AE933" s="530"/>
      <c r="AF933" s="530"/>
      <c r="AG933" s="530"/>
      <c r="AH933" s="530"/>
      <c r="AI933" s="1316"/>
    </row>
    <row r="934" ht="24.0" customHeight="1">
      <c r="A934" s="676"/>
      <c r="B934" s="530"/>
      <c r="C934" s="530"/>
      <c r="D934" s="530"/>
      <c r="E934" s="530"/>
      <c r="F934" s="530"/>
      <c r="G934" s="530"/>
      <c r="H934" s="530"/>
      <c r="I934" s="530"/>
      <c r="J934" s="530"/>
      <c r="K934" s="530"/>
      <c r="L934" s="530"/>
      <c r="M934" s="530"/>
      <c r="N934" s="530"/>
      <c r="O934" s="530"/>
      <c r="P934" s="530"/>
      <c r="Q934" s="530"/>
      <c r="R934" s="530"/>
      <c r="S934" s="530"/>
      <c r="T934" s="530"/>
      <c r="U934" s="530"/>
      <c r="V934" s="530"/>
      <c r="W934" s="530"/>
      <c r="X934" s="1316"/>
      <c r="Y934" s="1316"/>
      <c r="Z934" s="1316"/>
      <c r="AA934" s="1316"/>
      <c r="AB934" s="530"/>
      <c r="AC934" s="530"/>
      <c r="AD934" s="530"/>
      <c r="AE934" s="530"/>
      <c r="AF934" s="530"/>
      <c r="AG934" s="530"/>
      <c r="AH934" s="530"/>
      <c r="AI934" s="1316"/>
    </row>
    <row r="935" ht="24.0" customHeight="1">
      <c r="A935" s="676"/>
      <c r="B935" s="530"/>
      <c r="C935" s="530"/>
      <c r="D935" s="530"/>
      <c r="E935" s="530"/>
      <c r="F935" s="530"/>
      <c r="G935" s="530"/>
      <c r="H935" s="530"/>
      <c r="I935" s="530"/>
      <c r="J935" s="530"/>
      <c r="K935" s="530"/>
      <c r="L935" s="530"/>
      <c r="M935" s="530"/>
      <c r="N935" s="530"/>
      <c r="O935" s="530"/>
      <c r="P935" s="530"/>
      <c r="Q935" s="530"/>
      <c r="R935" s="530"/>
      <c r="S935" s="530"/>
      <c r="T935" s="530"/>
      <c r="U935" s="530"/>
      <c r="V935" s="530"/>
      <c r="W935" s="530"/>
      <c r="X935" s="1316"/>
      <c r="Y935" s="1316"/>
      <c r="Z935" s="1316"/>
      <c r="AA935" s="1316"/>
      <c r="AB935" s="530"/>
      <c r="AC935" s="530"/>
      <c r="AD935" s="530"/>
      <c r="AE935" s="530"/>
      <c r="AF935" s="530"/>
      <c r="AG935" s="530"/>
      <c r="AH935" s="530"/>
      <c r="AI935" s="1316"/>
    </row>
    <row r="936" ht="24.0" customHeight="1">
      <c r="A936" s="676"/>
      <c r="B936" s="530"/>
      <c r="C936" s="530"/>
      <c r="D936" s="530"/>
      <c r="E936" s="530"/>
      <c r="F936" s="530"/>
      <c r="G936" s="530"/>
      <c r="H936" s="530"/>
      <c r="I936" s="530"/>
      <c r="J936" s="530"/>
      <c r="K936" s="530"/>
      <c r="L936" s="530"/>
      <c r="M936" s="530"/>
      <c r="N936" s="530"/>
      <c r="O936" s="530"/>
      <c r="P936" s="530"/>
      <c r="Q936" s="530"/>
      <c r="R936" s="530"/>
      <c r="S936" s="530"/>
      <c r="T936" s="530"/>
      <c r="U936" s="530"/>
      <c r="V936" s="530"/>
      <c r="W936" s="530"/>
      <c r="X936" s="1316"/>
      <c r="Y936" s="1316"/>
      <c r="Z936" s="1316"/>
      <c r="AA936" s="1316"/>
      <c r="AB936" s="530"/>
      <c r="AC936" s="530"/>
      <c r="AD936" s="530"/>
      <c r="AE936" s="530"/>
      <c r="AF936" s="530"/>
      <c r="AG936" s="530"/>
      <c r="AH936" s="530"/>
      <c r="AI936" s="1316"/>
    </row>
    <row r="937" ht="24.0" customHeight="1">
      <c r="A937" s="676"/>
      <c r="B937" s="530"/>
      <c r="C937" s="530"/>
      <c r="D937" s="530"/>
      <c r="E937" s="530"/>
      <c r="F937" s="530"/>
      <c r="G937" s="530"/>
      <c r="H937" s="530"/>
      <c r="I937" s="530"/>
      <c r="J937" s="530"/>
      <c r="K937" s="530"/>
      <c r="L937" s="530"/>
      <c r="M937" s="530"/>
      <c r="N937" s="530"/>
      <c r="O937" s="530"/>
      <c r="P937" s="530"/>
      <c r="Q937" s="530"/>
      <c r="R937" s="530"/>
      <c r="S937" s="530"/>
      <c r="T937" s="530"/>
      <c r="U937" s="530"/>
      <c r="V937" s="530"/>
      <c r="W937" s="530"/>
      <c r="X937" s="1316"/>
      <c r="Y937" s="1316"/>
      <c r="Z937" s="1316"/>
      <c r="AA937" s="1316"/>
      <c r="AB937" s="530"/>
      <c r="AC937" s="530"/>
      <c r="AD937" s="530"/>
      <c r="AE937" s="530"/>
      <c r="AF937" s="530"/>
      <c r="AG937" s="530"/>
      <c r="AH937" s="530"/>
      <c r="AI937" s="1316"/>
    </row>
    <row r="938" ht="24.0" customHeight="1">
      <c r="A938" s="676"/>
      <c r="B938" s="530"/>
      <c r="C938" s="530"/>
      <c r="D938" s="530"/>
      <c r="E938" s="530"/>
      <c r="F938" s="530"/>
      <c r="G938" s="530"/>
      <c r="H938" s="530"/>
      <c r="I938" s="530"/>
      <c r="J938" s="530"/>
      <c r="K938" s="530"/>
      <c r="L938" s="530"/>
      <c r="M938" s="530"/>
      <c r="N938" s="530"/>
      <c r="O938" s="530"/>
      <c r="P938" s="530"/>
      <c r="Q938" s="530"/>
      <c r="R938" s="530"/>
      <c r="S938" s="530"/>
      <c r="T938" s="530"/>
      <c r="U938" s="530"/>
      <c r="V938" s="530"/>
      <c r="W938" s="530"/>
      <c r="X938" s="1316"/>
      <c r="Y938" s="1316"/>
      <c r="Z938" s="1316"/>
      <c r="AA938" s="1316"/>
      <c r="AB938" s="530"/>
      <c r="AC938" s="530"/>
      <c r="AD938" s="530"/>
      <c r="AE938" s="530"/>
      <c r="AF938" s="530"/>
      <c r="AG938" s="530"/>
      <c r="AH938" s="530"/>
      <c r="AI938" s="1316"/>
    </row>
    <row r="939" ht="24.0" customHeight="1">
      <c r="A939" s="676"/>
      <c r="B939" s="530"/>
      <c r="C939" s="530"/>
      <c r="D939" s="530"/>
      <c r="E939" s="530"/>
      <c r="F939" s="530"/>
      <c r="G939" s="530"/>
      <c r="H939" s="530"/>
      <c r="I939" s="530"/>
      <c r="J939" s="530"/>
      <c r="K939" s="530"/>
      <c r="L939" s="530"/>
      <c r="M939" s="530"/>
      <c r="N939" s="530"/>
      <c r="O939" s="530"/>
      <c r="P939" s="530"/>
      <c r="Q939" s="530"/>
      <c r="R939" s="530"/>
      <c r="S939" s="530"/>
      <c r="T939" s="530"/>
      <c r="U939" s="530"/>
      <c r="V939" s="530"/>
      <c r="W939" s="530"/>
      <c r="X939" s="1316"/>
      <c r="Y939" s="1316"/>
      <c r="Z939" s="1316"/>
      <c r="AA939" s="1316"/>
      <c r="AB939" s="530"/>
      <c r="AC939" s="530"/>
      <c r="AD939" s="530"/>
      <c r="AE939" s="530"/>
      <c r="AF939" s="530"/>
      <c r="AG939" s="530"/>
      <c r="AH939" s="530"/>
      <c r="AI939" s="1316"/>
    </row>
    <row r="940" ht="24.0" customHeight="1">
      <c r="A940" s="676"/>
      <c r="B940" s="530"/>
      <c r="C940" s="530"/>
      <c r="D940" s="530"/>
      <c r="E940" s="530"/>
      <c r="F940" s="530"/>
      <c r="G940" s="530"/>
      <c r="H940" s="530"/>
      <c r="I940" s="530"/>
      <c r="J940" s="530"/>
      <c r="K940" s="530"/>
      <c r="L940" s="530"/>
      <c r="M940" s="530"/>
      <c r="N940" s="530"/>
      <c r="O940" s="530"/>
      <c r="P940" s="530"/>
      <c r="Q940" s="530"/>
      <c r="R940" s="530"/>
      <c r="S940" s="530"/>
      <c r="T940" s="530"/>
      <c r="U940" s="530"/>
      <c r="V940" s="530"/>
      <c r="W940" s="530"/>
      <c r="X940" s="1316"/>
      <c r="Y940" s="1316"/>
      <c r="Z940" s="1316"/>
      <c r="AA940" s="1316"/>
      <c r="AB940" s="530"/>
      <c r="AC940" s="530"/>
      <c r="AD940" s="530"/>
      <c r="AE940" s="530"/>
      <c r="AF940" s="530"/>
      <c r="AG940" s="530"/>
      <c r="AH940" s="530"/>
      <c r="AI940" s="1316"/>
    </row>
    <row r="941" ht="24.0" customHeight="1">
      <c r="A941" s="676"/>
      <c r="B941" s="530"/>
      <c r="C941" s="530"/>
      <c r="D941" s="530"/>
      <c r="E941" s="530"/>
      <c r="F941" s="530"/>
      <c r="G941" s="530"/>
      <c r="H941" s="530"/>
      <c r="I941" s="530"/>
      <c r="J941" s="530"/>
      <c r="K941" s="530"/>
      <c r="L941" s="530"/>
      <c r="M941" s="530"/>
      <c r="N941" s="530"/>
      <c r="O941" s="530"/>
      <c r="P941" s="530"/>
      <c r="Q941" s="530"/>
      <c r="R941" s="530"/>
      <c r="S941" s="530"/>
      <c r="T941" s="530"/>
      <c r="U941" s="530"/>
      <c r="V941" s="530"/>
      <c r="W941" s="530"/>
      <c r="X941" s="1316"/>
      <c r="Y941" s="1316"/>
      <c r="Z941" s="1316"/>
      <c r="AA941" s="1316"/>
      <c r="AB941" s="530"/>
      <c r="AC941" s="530"/>
      <c r="AD941" s="530"/>
      <c r="AE941" s="530"/>
      <c r="AF941" s="530"/>
      <c r="AG941" s="530"/>
      <c r="AH941" s="530"/>
      <c r="AI941" s="1316"/>
    </row>
    <row r="942" ht="24.0" customHeight="1">
      <c r="A942" s="676"/>
      <c r="B942" s="530"/>
      <c r="C942" s="530"/>
      <c r="D942" s="530"/>
      <c r="E942" s="530"/>
      <c r="F942" s="530"/>
      <c r="G942" s="530"/>
      <c r="H942" s="530"/>
      <c r="I942" s="530"/>
      <c r="J942" s="530"/>
      <c r="K942" s="530"/>
      <c r="L942" s="530"/>
      <c r="M942" s="530"/>
      <c r="N942" s="530"/>
      <c r="O942" s="530"/>
      <c r="P942" s="530"/>
      <c r="Q942" s="530"/>
      <c r="R942" s="530"/>
      <c r="S942" s="530"/>
      <c r="T942" s="530"/>
      <c r="U942" s="530"/>
      <c r="V942" s="530"/>
      <c r="W942" s="530"/>
      <c r="X942" s="1316"/>
      <c r="Y942" s="1316"/>
      <c r="Z942" s="1316"/>
      <c r="AA942" s="1316"/>
      <c r="AB942" s="530"/>
      <c r="AC942" s="530"/>
      <c r="AD942" s="530"/>
      <c r="AE942" s="530"/>
      <c r="AF942" s="530"/>
      <c r="AG942" s="530"/>
      <c r="AH942" s="530"/>
      <c r="AI942" s="1316"/>
    </row>
    <row r="943" ht="24.0" customHeight="1">
      <c r="A943" s="676"/>
      <c r="B943" s="530"/>
      <c r="C943" s="530"/>
      <c r="D943" s="530"/>
      <c r="E943" s="530"/>
      <c r="F943" s="530"/>
      <c r="G943" s="530"/>
      <c r="H943" s="530"/>
      <c r="I943" s="530"/>
      <c r="J943" s="530"/>
      <c r="K943" s="530"/>
      <c r="L943" s="530"/>
      <c r="M943" s="530"/>
      <c r="N943" s="530"/>
      <c r="O943" s="530"/>
      <c r="P943" s="530"/>
      <c r="Q943" s="530"/>
      <c r="R943" s="530"/>
      <c r="S943" s="530"/>
      <c r="T943" s="530"/>
      <c r="U943" s="530"/>
      <c r="V943" s="530"/>
      <c r="W943" s="530"/>
      <c r="X943" s="1316"/>
      <c r="Y943" s="1316"/>
      <c r="Z943" s="1316"/>
      <c r="AA943" s="1316"/>
      <c r="AB943" s="530"/>
      <c r="AC943" s="530"/>
      <c r="AD943" s="530"/>
      <c r="AE943" s="530"/>
      <c r="AF943" s="530"/>
      <c r="AG943" s="530"/>
      <c r="AH943" s="530"/>
      <c r="AI943" s="1316"/>
    </row>
    <row r="944" ht="24.0" customHeight="1">
      <c r="A944" s="676"/>
      <c r="B944" s="530"/>
      <c r="C944" s="530"/>
      <c r="D944" s="530"/>
      <c r="E944" s="530"/>
      <c r="F944" s="530"/>
      <c r="G944" s="530"/>
      <c r="H944" s="530"/>
      <c r="I944" s="530"/>
      <c r="J944" s="530"/>
      <c r="K944" s="530"/>
      <c r="L944" s="530"/>
      <c r="M944" s="530"/>
      <c r="N944" s="530"/>
      <c r="O944" s="530"/>
      <c r="P944" s="530"/>
      <c r="Q944" s="530"/>
      <c r="R944" s="530"/>
      <c r="S944" s="530"/>
      <c r="T944" s="530"/>
      <c r="U944" s="530"/>
      <c r="V944" s="530"/>
      <c r="W944" s="530"/>
      <c r="X944" s="1316"/>
      <c r="Y944" s="1316"/>
      <c r="Z944" s="1316"/>
      <c r="AA944" s="1316"/>
      <c r="AB944" s="530"/>
      <c r="AC944" s="530"/>
      <c r="AD944" s="530"/>
      <c r="AE944" s="530"/>
      <c r="AF944" s="530"/>
      <c r="AG944" s="530"/>
      <c r="AH944" s="530"/>
      <c r="AI944" s="1316"/>
    </row>
    <row r="945" ht="24.0" customHeight="1">
      <c r="A945" s="676"/>
      <c r="B945" s="530"/>
      <c r="C945" s="530"/>
      <c r="D945" s="530"/>
      <c r="E945" s="530"/>
      <c r="F945" s="530"/>
      <c r="G945" s="530"/>
      <c r="H945" s="530"/>
      <c r="I945" s="530"/>
      <c r="J945" s="530"/>
      <c r="K945" s="530"/>
      <c r="L945" s="530"/>
      <c r="M945" s="530"/>
      <c r="N945" s="530"/>
      <c r="O945" s="530"/>
      <c r="P945" s="530"/>
      <c r="Q945" s="530"/>
      <c r="R945" s="530"/>
      <c r="S945" s="530"/>
      <c r="T945" s="530"/>
      <c r="U945" s="530"/>
      <c r="V945" s="530"/>
      <c r="W945" s="530"/>
      <c r="X945" s="1316"/>
      <c r="Y945" s="1316"/>
      <c r="Z945" s="1316"/>
      <c r="AA945" s="1316"/>
      <c r="AB945" s="530"/>
      <c r="AC945" s="530"/>
      <c r="AD945" s="530"/>
      <c r="AE945" s="530"/>
      <c r="AF945" s="530"/>
      <c r="AG945" s="530"/>
      <c r="AH945" s="530"/>
      <c r="AI945" s="1316"/>
    </row>
    <row r="946" ht="24.0" customHeight="1">
      <c r="A946" s="676"/>
      <c r="B946" s="530"/>
      <c r="C946" s="530"/>
      <c r="D946" s="530"/>
      <c r="E946" s="530"/>
      <c r="F946" s="530"/>
      <c r="G946" s="530"/>
      <c r="H946" s="530"/>
      <c r="I946" s="530"/>
      <c r="J946" s="530"/>
      <c r="K946" s="530"/>
      <c r="L946" s="530"/>
      <c r="M946" s="530"/>
      <c r="N946" s="530"/>
      <c r="O946" s="530"/>
      <c r="P946" s="530"/>
      <c r="Q946" s="530"/>
      <c r="R946" s="530"/>
      <c r="S946" s="530"/>
      <c r="T946" s="530"/>
      <c r="U946" s="530"/>
      <c r="V946" s="530"/>
      <c r="W946" s="530"/>
      <c r="X946" s="1316"/>
      <c r="Y946" s="1316"/>
      <c r="Z946" s="1316"/>
      <c r="AA946" s="1316"/>
      <c r="AB946" s="530"/>
      <c r="AC946" s="530"/>
      <c r="AD946" s="530"/>
      <c r="AE946" s="530"/>
      <c r="AF946" s="530"/>
      <c r="AG946" s="530"/>
      <c r="AH946" s="530"/>
      <c r="AI946" s="1316"/>
    </row>
    <row r="947" ht="24.0" customHeight="1">
      <c r="A947" s="676"/>
      <c r="B947" s="530"/>
      <c r="C947" s="530"/>
      <c r="D947" s="530"/>
      <c r="E947" s="530"/>
      <c r="F947" s="530"/>
      <c r="G947" s="530"/>
      <c r="H947" s="530"/>
      <c r="I947" s="530"/>
      <c r="J947" s="530"/>
      <c r="K947" s="530"/>
      <c r="L947" s="530"/>
      <c r="M947" s="530"/>
      <c r="N947" s="530"/>
      <c r="O947" s="530"/>
      <c r="P947" s="530"/>
      <c r="Q947" s="530"/>
      <c r="R947" s="530"/>
      <c r="S947" s="530"/>
      <c r="T947" s="530"/>
      <c r="U947" s="530"/>
      <c r="V947" s="530"/>
      <c r="W947" s="530"/>
      <c r="X947" s="1316"/>
      <c r="Y947" s="1316"/>
      <c r="Z947" s="1316"/>
      <c r="AA947" s="1316"/>
      <c r="AB947" s="530"/>
      <c r="AC947" s="530"/>
      <c r="AD947" s="530"/>
      <c r="AE947" s="530"/>
      <c r="AF947" s="530"/>
      <c r="AG947" s="530"/>
      <c r="AH947" s="530"/>
      <c r="AI947" s="1316"/>
    </row>
    <row r="948" ht="24.0" customHeight="1">
      <c r="A948" s="676"/>
      <c r="B948" s="530"/>
      <c r="C948" s="530"/>
      <c r="D948" s="530"/>
      <c r="E948" s="530"/>
      <c r="F948" s="530"/>
      <c r="G948" s="530"/>
      <c r="H948" s="530"/>
      <c r="I948" s="530"/>
      <c r="J948" s="530"/>
      <c r="K948" s="530"/>
      <c r="L948" s="530"/>
      <c r="M948" s="530"/>
      <c r="N948" s="530"/>
      <c r="O948" s="530"/>
      <c r="P948" s="530"/>
      <c r="Q948" s="530"/>
      <c r="R948" s="530"/>
      <c r="S948" s="530"/>
      <c r="T948" s="530"/>
      <c r="U948" s="530"/>
      <c r="V948" s="530"/>
      <c r="W948" s="530"/>
      <c r="X948" s="1316"/>
      <c r="Y948" s="1316"/>
      <c r="Z948" s="1316"/>
      <c r="AA948" s="1316"/>
      <c r="AB948" s="530"/>
      <c r="AC948" s="530"/>
      <c r="AD948" s="530"/>
      <c r="AE948" s="530"/>
      <c r="AF948" s="530"/>
      <c r="AG948" s="530"/>
      <c r="AH948" s="530"/>
      <c r="AI948" s="1316"/>
    </row>
    <row r="949" ht="24.0" customHeight="1">
      <c r="A949" s="676"/>
      <c r="B949" s="530"/>
      <c r="C949" s="530"/>
      <c r="D949" s="530"/>
      <c r="E949" s="530"/>
      <c r="F949" s="530"/>
      <c r="G949" s="530"/>
      <c r="H949" s="530"/>
      <c r="I949" s="530"/>
      <c r="J949" s="530"/>
      <c r="K949" s="530"/>
      <c r="L949" s="530"/>
      <c r="M949" s="530"/>
      <c r="N949" s="530"/>
      <c r="O949" s="530"/>
      <c r="P949" s="530"/>
      <c r="Q949" s="530"/>
      <c r="R949" s="530"/>
      <c r="S949" s="530"/>
      <c r="T949" s="530"/>
      <c r="U949" s="530"/>
      <c r="V949" s="530"/>
      <c r="W949" s="530"/>
      <c r="X949" s="1316"/>
      <c r="Y949" s="1316"/>
      <c r="Z949" s="1316"/>
      <c r="AA949" s="1316"/>
      <c r="AB949" s="530"/>
      <c r="AC949" s="530"/>
      <c r="AD949" s="530"/>
      <c r="AE949" s="530"/>
      <c r="AF949" s="530"/>
      <c r="AG949" s="530"/>
      <c r="AH949" s="530"/>
      <c r="AI949" s="1316"/>
    </row>
    <row r="950" ht="24.0" customHeight="1">
      <c r="A950" s="676"/>
      <c r="B950" s="530"/>
      <c r="C950" s="530"/>
      <c r="D950" s="530"/>
      <c r="E950" s="530"/>
      <c r="F950" s="530"/>
      <c r="G950" s="530"/>
      <c r="H950" s="530"/>
      <c r="I950" s="530"/>
      <c r="J950" s="530"/>
      <c r="K950" s="530"/>
      <c r="L950" s="530"/>
      <c r="M950" s="530"/>
      <c r="N950" s="530"/>
      <c r="O950" s="530"/>
      <c r="P950" s="530"/>
      <c r="Q950" s="530"/>
      <c r="R950" s="530"/>
      <c r="S950" s="530"/>
      <c r="T950" s="530"/>
      <c r="U950" s="530"/>
      <c r="V950" s="530"/>
      <c r="W950" s="530"/>
      <c r="X950" s="1316"/>
      <c r="Y950" s="1316"/>
      <c r="Z950" s="1316"/>
      <c r="AA950" s="1316"/>
      <c r="AB950" s="530"/>
      <c r="AC950" s="530"/>
      <c r="AD950" s="530"/>
      <c r="AE950" s="530"/>
      <c r="AF950" s="530"/>
      <c r="AG950" s="530"/>
      <c r="AH950" s="530"/>
      <c r="AI950" s="1316"/>
    </row>
    <row r="951" ht="24.0" customHeight="1">
      <c r="A951" s="676"/>
      <c r="B951" s="530"/>
      <c r="C951" s="530"/>
      <c r="D951" s="530"/>
      <c r="E951" s="530"/>
      <c r="F951" s="530"/>
      <c r="G951" s="530"/>
      <c r="H951" s="530"/>
      <c r="I951" s="530"/>
      <c r="J951" s="530"/>
      <c r="K951" s="530"/>
      <c r="L951" s="530"/>
      <c r="M951" s="530"/>
      <c r="N951" s="530"/>
      <c r="O951" s="530"/>
      <c r="P951" s="530"/>
      <c r="Q951" s="530"/>
      <c r="R951" s="530"/>
      <c r="S951" s="530"/>
      <c r="T951" s="530"/>
      <c r="U951" s="530"/>
      <c r="V951" s="530"/>
      <c r="W951" s="530"/>
      <c r="X951" s="1316"/>
      <c r="Y951" s="1316"/>
      <c r="Z951" s="1316"/>
      <c r="AA951" s="1316"/>
      <c r="AB951" s="530"/>
      <c r="AC951" s="530"/>
      <c r="AD951" s="530"/>
      <c r="AE951" s="530"/>
      <c r="AF951" s="530"/>
      <c r="AG951" s="530"/>
      <c r="AH951" s="530"/>
      <c r="AI951" s="1316"/>
    </row>
    <row r="952" ht="24.0" customHeight="1">
      <c r="A952" s="676"/>
      <c r="B952" s="530"/>
      <c r="C952" s="530"/>
      <c r="D952" s="530"/>
      <c r="E952" s="530"/>
      <c r="F952" s="530"/>
      <c r="G952" s="530"/>
      <c r="H952" s="530"/>
      <c r="I952" s="530"/>
      <c r="J952" s="530"/>
      <c r="K952" s="530"/>
      <c r="L952" s="530"/>
      <c r="M952" s="530"/>
      <c r="N952" s="530"/>
      <c r="O952" s="530"/>
      <c r="P952" s="530"/>
      <c r="Q952" s="530"/>
      <c r="R952" s="530"/>
      <c r="S952" s="530"/>
      <c r="T952" s="530"/>
      <c r="U952" s="530"/>
      <c r="V952" s="530"/>
      <c r="W952" s="530"/>
      <c r="X952" s="1316"/>
      <c r="Y952" s="1316"/>
      <c r="Z952" s="1316"/>
      <c r="AA952" s="1316"/>
      <c r="AB952" s="530"/>
      <c r="AC952" s="530"/>
      <c r="AD952" s="530"/>
      <c r="AE952" s="530"/>
      <c r="AF952" s="530"/>
      <c r="AG952" s="530"/>
      <c r="AH952" s="530"/>
      <c r="AI952" s="1316"/>
    </row>
    <row r="953" ht="24.0" customHeight="1">
      <c r="A953" s="676"/>
      <c r="B953" s="530"/>
      <c r="C953" s="530"/>
      <c r="D953" s="530"/>
      <c r="E953" s="530"/>
      <c r="F953" s="530"/>
      <c r="G953" s="530"/>
      <c r="H953" s="530"/>
      <c r="I953" s="530"/>
      <c r="J953" s="530"/>
      <c r="K953" s="530"/>
      <c r="L953" s="530"/>
      <c r="M953" s="530"/>
      <c r="N953" s="530"/>
      <c r="O953" s="530"/>
      <c r="P953" s="530"/>
      <c r="Q953" s="530"/>
      <c r="R953" s="530"/>
      <c r="S953" s="530"/>
      <c r="T953" s="530"/>
      <c r="U953" s="530"/>
      <c r="V953" s="530"/>
      <c r="W953" s="530"/>
      <c r="X953" s="1316"/>
      <c r="Y953" s="1316"/>
      <c r="Z953" s="1316"/>
      <c r="AA953" s="1316"/>
      <c r="AB953" s="530"/>
      <c r="AC953" s="530"/>
      <c r="AD953" s="530"/>
      <c r="AE953" s="530"/>
      <c r="AF953" s="530"/>
      <c r="AG953" s="530"/>
      <c r="AH953" s="530"/>
      <c r="AI953" s="1316"/>
    </row>
    <row r="954" ht="24.0" customHeight="1">
      <c r="A954" s="676"/>
      <c r="B954" s="530"/>
      <c r="C954" s="530"/>
      <c r="D954" s="530"/>
      <c r="E954" s="530"/>
      <c r="F954" s="530"/>
      <c r="G954" s="530"/>
      <c r="H954" s="530"/>
      <c r="I954" s="530"/>
      <c r="J954" s="530"/>
      <c r="K954" s="530"/>
      <c r="L954" s="530"/>
      <c r="M954" s="530"/>
      <c r="N954" s="530"/>
      <c r="O954" s="530"/>
      <c r="P954" s="530"/>
      <c r="Q954" s="530"/>
      <c r="R954" s="530"/>
      <c r="S954" s="530"/>
      <c r="T954" s="530"/>
      <c r="U954" s="530"/>
      <c r="V954" s="530"/>
      <c r="W954" s="530"/>
      <c r="X954" s="1316"/>
      <c r="Y954" s="1316"/>
      <c r="Z954" s="1316"/>
      <c r="AA954" s="1316"/>
      <c r="AB954" s="530"/>
      <c r="AC954" s="530"/>
      <c r="AD954" s="530"/>
      <c r="AE954" s="530"/>
      <c r="AF954" s="530"/>
      <c r="AG954" s="530"/>
      <c r="AH954" s="530"/>
      <c r="AI954" s="1316"/>
    </row>
    <row r="955" ht="24.0" customHeight="1">
      <c r="A955" s="676"/>
      <c r="B955" s="530"/>
      <c r="C955" s="530"/>
      <c r="D955" s="530"/>
      <c r="E955" s="530"/>
      <c r="F955" s="530"/>
      <c r="G955" s="530"/>
      <c r="H955" s="530"/>
      <c r="I955" s="530"/>
      <c r="J955" s="530"/>
      <c r="K955" s="530"/>
      <c r="L955" s="530"/>
      <c r="M955" s="530"/>
      <c r="N955" s="530"/>
      <c r="O955" s="530"/>
      <c r="P955" s="530"/>
      <c r="Q955" s="530"/>
      <c r="R955" s="530"/>
      <c r="S955" s="530"/>
      <c r="T955" s="530"/>
      <c r="U955" s="530"/>
      <c r="V955" s="530"/>
      <c r="W955" s="530"/>
      <c r="X955" s="1316"/>
      <c r="Y955" s="1316"/>
      <c r="Z955" s="1316"/>
      <c r="AA955" s="1316"/>
      <c r="AB955" s="530"/>
      <c r="AC955" s="530"/>
      <c r="AD955" s="530"/>
      <c r="AE955" s="530"/>
      <c r="AF955" s="530"/>
      <c r="AG955" s="530"/>
      <c r="AH955" s="530"/>
      <c r="AI955" s="1316"/>
    </row>
    <row r="956" ht="24.0" customHeight="1">
      <c r="A956" s="676"/>
      <c r="B956" s="530"/>
      <c r="C956" s="530"/>
      <c r="D956" s="530"/>
      <c r="E956" s="530"/>
      <c r="F956" s="530"/>
      <c r="G956" s="530"/>
      <c r="H956" s="530"/>
      <c r="I956" s="530"/>
      <c r="J956" s="530"/>
      <c r="K956" s="530"/>
      <c r="L956" s="530"/>
      <c r="M956" s="530"/>
      <c r="N956" s="530"/>
      <c r="O956" s="530"/>
      <c r="P956" s="530"/>
      <c r="Q956" s="530"/>
      <c r="R956" s="530"/>
      <c r="S956" s="530"/>
      <c r="T956" s="530"/>
      <c r="U956" s="530"/>
      <c r="V956" s="530"/>
      <c r="W956" s="530"/>
      <c r="X956" s="1316"/>
      <c r="Y956" s="1316"/>
      <c r="Z956" s="1316"/>
      <c r="AA956" s="1316"/>
      <c r="AB956" s="530"/>
      <c r="AC956" s="530"/>
      <c r="AD956" s="530"/>
      <c r="AE956" s="530"/>
      <c r="AF956" s="530"/>
      <c r="AG956" s="530"/>
      <c r="AH956" s="530"/>
      <c r="AI956" s="1316"/>
    </row>
    <row r="957" ht="24.0" customHeight="1">
      <c r="A957" s="676"/>
      <c r="B957" s="530"/>
      <c r="C957" s="530"/>
      <c r="D957" s="530"/>
      <c r="E957" s="530"/>
      <c r="F957" s="530"/>
      <c r="G957" s="530"/>
      <c r="H957" s="530"/>
      <c r="I957" s="530"/>
      <c r="J957" s="530"/>
      <c r="K957" s="530"/>
      <c r="L957" s="530"/>
      <c r="M957" s="530"/>
      <c r="N957" s="530"/>
      <c r="O957" s="530"/>
      <c r="P957" s="530"/>
      <c r="Q957" s="530"/>
      <c r="R957" s="530"/>
      <c r="S957" s="530"/>
      <c r="T957" s="530"/>
      <c r="U957" s="530"/>
      <c r="V957" s="530"/>
      <c r="W957" s="530"/>
      <c r="X957" s="1316"/>
      <c r="Y957" s="1316"/>
      <c r="Z957" s="1316"/>
      <c r="AA957" s="1316"/>
      <c r="AB957" s="530"/>
      <c r="AC957" s="530"/>
      <c r="AD957" s="530"/>
      <c r="AE957" s="530"/>
      <c r="AF957" s="530"/>
      <c r="AG957" s="530"/>
      <c r="AH957" s="530"/>
      <c r="AI957" s="1316"/>
    </row>
    <row r="958" ht="24.0" customHeight="1">
      <c r="A958" s="676"/>
      <c r="B958" s="530"/>
      <c r="C958" s="530"/>
      <c r="D958" s="530"/>
      <c r="E958" s="530"/>
      <c r="F958" s="530"/>
      <c r="G958" s="530"/>
      <c r="H958" s="530"/>
      <c r="I958" s="530"/>
      <c r="J958" s="530"/>
      <c r="K958" s="530"/>
      <c r="L958" s="530"/>
      <c r="M958" s="530"/>
      <c r="N958" s="530"/>
      <c r="O958" s="530"/>
      <c r="P958" s="530"/>
      <c r="Q958" s="530"/>
      <c r="R958" s="530"/>
      <c r="S958" s="530"/>
      <c r="T958" s="530"/>
      <c r="U958" s="530"/>
      <c r="V958" s="530"/>
      <c r="W958" s="530"/>
      <c r="X958" s="1316"/>
      <c r="Y958" s="1316"/>
      <c r="Z958" s="1316"/>
      <c r="AA958" s="1316"/>
      <c r="AB958" s="530"/>
      <c r="AC958" s="530"/>
      <c r="AD958" s="530"/>
      <c r="AE958" s="530"/>
      <c r="AF958" s="530"/>
      <c r="AG958" s="530"/>
      <c r="AH958" s="530"/>
      <c r="AI958" s="1316"/>
    </row>
    <row r="959" ht="24.0" customHeight="1">
      <c r="A959" s="676"/>
      <c r="B959" s="530"/>
      <c r="C959" s="530"/>
      <c r="D959" s="530"/>
      <c r="E959" s="530"/>
      <c r="F959" s="530"/>
      <c r="G959" s="530"/>
      <c r="H959" s="530"/>
      <c r="I959" s="530"/>
      <c r="J959" s="530"/>
      <c r="K959" s="530"/>
      <c r="L959" s="530"/>
      <c r="M959" s="530"/>
      <c r="N959" s="530"/>
      <c r="O959" s="530"/>
      <c r="P959" s="530"/>
      <c r="Q959" s="530"/>
      <c r="R959" s="530"/>
      <c r="S959" s="530"/>
      <c r="T959" s="530"/>
      <c r="U959" s="530"/>
      <c r="V959" s="530"/>
      <c r="W959" s="530"/>
      <c r="X959" s="1316"/>
      <c r="Y959" s="1316"/>
      <c r="Z959" s="1316"/>
      <c r="AA959" s="1316"/>
      <c r="AB959" s="530"/>
      <c r="AC959" s="530"/>
      <c r="AD959" s="530"/>
      <c r="AE959" s="530"/>
      <c r="AF959" s="530"/>
      <c r="AG959" s="530"/>
      <c r="AH959" s="530"/>
      <c r="AI959" s="1316"/>
    </row>
    <row r="960" ht="24.0" customHeight="1">
      <c r="A960" s="676"/>
      <c r="B960" s="530"/>
      <c r="C960" s="530"/>
      <c r="D960" s="530"/>
      <c r="E960" s="530"/>
      <c r="F960" s="530"/>
      <c r="G960" s="530"/>
      <c r="H960" s="530"/>
      <c r="I960" s="530"/>
      <c r="J960" s="530"/>
      <c r="K960" s="530"/>
      <c r="L960" s="530"/>
      <c r="M960" s="530"/>
      <c r="N960" s="530"/>
      <c r="O960" s="530"/>
      <c r="P960" s="530"/>
      <c r="Q960" s="530"/>
      <c r="R960" s="530"/>
      <c r="S960" s="530"/>
      <c r="T960" s="530"/>
      <c r="U960" s="530"/>
      <c r="V960" s="530"/>
      <c r="W960" s="530"/>
      <c r="X960" s="1316"/>
      <c r="Y960" s="1316"/>
      <c r="Z960" s="1316"/>
      <c r="AA960" s="1316"/>
      <c r="AB960" s="530"/>
      <c r="AC960" s="530"/>
      <c r="AD960" s="530"/>
      <c r="AE960" s="530"/>
      <c r="AF960" s="530"/>
      <c r="AG960" s="530"/>
      <c r="AH960" s="530"/>
      <c r="AI960" s="1316"/>
    </row>
    <row r="961" ht="24.0" customHeight="1">
      <c r="A961" s="676"/>
      <c r="B961" s="530"/>
      <c r="C961" s="530"/>
      <c r="D961" s="530"/>
      <c r="E961" s="530"/>
      <c r="F961" s="530"/>
      <c r="G961" s="530"/>
      <c r="H961" s="530"/>
      <c r="I961" s="530"/>
      <c r="J961" s="530"/>
      <c r="K961" s="530"/>
      <c r="L961" s="530"/>
      <c r="M961" s="530"/>
      <c r="N961" s="530"/>
      <c r="O961" s="530"/>
      <c r="P961" s="530"/>
      <c r="Q961" s="530"/>
      <c r="R961" s="530"/>
      <c r="S961" s="530"/>
      <c r="T961" s="530"/>
      <c r="U961" s="530"/>
      <c r="V961" s="530"/>
      <c r="W961" s="530"/>
      <c r="X961" s="1316"/>
      <c r="Y961" s="1316"/>
      <c r="Z961" s="1316"/>
      <c r="AA961" s="1316"/>
      <c r="AB961" s="530"/>
      <c r="AC961" s="530"/>
      <c r="AD961" s="530"/>
      <c r="AE961" s="530"/>
      <c r="AF961" s="530"/>
      <c r="AG961" s="530"/>
      <c r="AH961" s="530"/>
      <c r="AI961" s="1316"/>
    </row>
    <row r="962" ht="24.0" customHeight="1">
      <c r="A962" s="676"/>
      <c r="B962" s="530"/>
      <c r="C962" s="530"/>
      <c r="D962" s="530"/>
      <c r="E962" s="530"/>
      <c r="F962" s="530"/>
      <c r="G962" s="530"/>
      <c r="H962" s="530"/>
      <c r="I962" s="530"/>
      <c r="J962" s="530"/>
      <c r="K962" s="530"/>
      <c r="L962" s="530"/>
      <c r="M962" s="530"/>
      <c r="N962" s="530"/>
      <c r="O962" s="530"/>
      <c r="P962" s="530"/>
      <c r="Q962" s="530"/>
      <c r="R962" s="530"/>
      <c r="S962" s="530"/>
      <c r="T962" s="530"/>
      <c r="U962" s="530"/>
      <c r="V962" s="530"/>
      <c r="W962" s="530"/>
      <c r="X962" s="1316"/>
      <c r="Y962" s="1316"/>
      <c r="Z962" s="1316"/>
      <c r="AA962" s="1316"/>
      <c r="AB962" s="530"/>
      <c r="AC962" s="530"/>
      <c r="AD962" s="530"/>
      <c r="AE962" s="530"/>
      <c r="AF962" s="530"/>
      <c r="AG962" s="530"/>
      <c r="AH962" s="530"/>
      <c r="AI962" s="1316"/>
    </row>
    <row r="963" ht="24.0" customHeight="1">
      <c r="A963" s="676"/>
      <c r="B963" s="530"/>
      <c r="C963" s="530"/>
      <c r="D963" s="530"/>
      <c r="E963" s="530"/>
      <c r="F963" s="530"/>
      <c r="G963" s="530"/>
      <c r="H963" s="530"/>
      <c r="I963" s="530"/>
      <c r="J963" s="530"/>
      <c r="K963" s="530"/>
      <c r="L963" s="530"/>
      <c r="M963" s="530"/>
      <c r="N963" s="530"/>
      <c r="O963" s="530"/>
      <c r="P963" s="530"/>
      <c r="Q963" s="530"/>
      <c r="R963" s="530"/>
      <c r="S963" s="530"/>
      <c r="T963" s="530"/>
      <c r="U963" s="530"/>
      <c r="V963" s="530"/>
      <c r="W963" s="530"/>
      <c r="X963" s="1316"/>
      <c r="Y963" s="1316"/>
      <c r="Z963" s="1316"/>
      <c r="AA963" s="1316"/>
      <c r="AB963" s="530"/>
      <c r="AC963" s="530"/>
      <c r="AD963" s="530"/>
      <c r="AE963" s="530"/>
      <c r="AF963" s="530"/>
      <c r="AG963" s="530"/>
      <c r="AH963" s="530"/>
      <c r="AI963" s="1316"/>
    </row>
    <row r="964" ht="24.0" customHeight="1">
      <c r="A964" s="676"/>
      <c r="B964" s="530"/>
      <c r="C964" s="530"/>
      <c r="D964" s="530"/>
      <c r="E964" s="530"/>
      <c r="F964" s="530"/>
      <c r="G964" s="530"/>
      <c r="H964" s="530"/>
      <c r="I964" s="530"/>
      <c r="J964" s="530"/>
      <c r="K964" s="530"/>
      <c r="L964" s="530"/>
      <c r="M964" s="530"/>
      <c r="N964" s="530"/>
      <c r="O964" s="530"/>
      <c r="P964" s="530"/>
      <c r="Q964" s="530"/>
      <c r="R964" s="530"/>
      <c r="S964" s="530"/>
      <c r="T964" s="530"/>
      <c r="U964" s="530"/>
      <c r="V964" s="530"/>
      <c r="W964" s="530"/>
      <c r="X964" s="1316"/>
      <c r="Y964" s="1316"/>
      <c r="Z964" s="1316"/>
      <c r="AA964" s="1316"/>
      <c r="AB964" s="530"/>
      <c r="AC964" s="530"/>
      <c r="AD964" s="530"/>
      <c r="AE964" s="530"/>
      <c r="AF964" s="530"/>
      <c r="AG964" s="530"/>
      <c r="AH964" s="530"/>
      <c r="AI964" s="1316"/>
    </row>
    <row r="965" ht="24.0" customHeight="1">
      <c r="A965" s="676"/>
      <c r="B965" s="530"/>
      <c r="C965" s="530"/>
      <c r="D965" s="530"/>
      <c r="E965" s="530"/>
      <c r="F965" s="530"/>
      <c r="G965" s="530"/>
      <c r="H965" s="530"/>
      <c r="I965" s="530"/>
      <c r="J965" s="530"/>
      <c r="K965" s="530"/>
      <c r="L965" s="530"/>
      <c r="M965" s="530"/>
      <c r="N965" s="530"/>
      <c r="O965" s="530"/>
      <c r="P965" s="530"/>
      <c r="Q965" s="530"/>
      <c r="R965" s="530"/>
      <c r="S965" s="530"/>
      <c r="T965" s="530"/>
      <c r="U965" s="530"/>
      <c r="V965" s="530"/>
      <c r="W965" s="530"/>
      <c r="X965" s="1316"/>
      <c r="Y965" s="1316"/>
      <c r="Z965" s="1316"/>
      <c r="AA965" s="1316"/>
      <c r="AB965" s="530"/>
      <c r="AC965" s="530"/>
      <c r="AD965" s="530"/>
      <c r="AE965" s="530"/>
      <c r="AF965" s="530"/>
      <c r="AG965" s="530"/>
      <c r="AH965" s="530"/>
      <c r="AI965" s="1316"/>
    </row>
    <row r="966" ht="24.0" customHeight="1">
      <c r="A966" s="676"/>
      <c r="B966" s="530"/>
      <c r="C966" s="530"/>
      <c r="D966" s="530"/>
      <c r="E966" s="530"/>
      <c r="F966" s="530"/>
      <c r="G966" s="530"/>
      <c r="H966" s="530"/>
      <c r="I966" s="530"/>
      <c r="J966" s="530"/>
      <c r="K966" s="530"/>
      <c r="L966" s="530"/>
      <c r="M966" s="530"/>
      <c r="N966" s="530"/>
      <c r="O966" s="530"/>
      <c r="P966" s="530"/>
      <c r="Q966" s="530"/>
      <c r="R966" s="530"/>
      <c r="S966" s="530"/>
      <c r="T966" s="530"/>
      <c r="U966" s="530"/>
      <c r="V966" s="530"/>
      <c r="W966" s="530"/>
      <c r="X966" s="1316"/>
      <c r="Y966" s="1316"/>
      <c r="Z966" s="1316"/>
      <c r="AA966" s="1316"/>
      <c r="AB966" s="530"/>
      <c r="AC966" s="530"/>
      <c r="AD966" s="530"/>
      <c r="AE966" s="530"/>
      <c r="AF966" s="530"/>
      <c r="AG966" s="530"/>
      <c r="AH966" s="530"/>
      <c r="AI966" s="1316"/>
    </row>
    <row r="967" ht="24.0" customHeight="1">
      <c r="A967" s="676"/>
      <c r="B967" s="530"/>
      <c r="C967" s="530"/>
      <c r="D967" s="530"/>
      <c r="E967" s="530"/>
      <c r="F967" s="530"/>
      <c r="G967" s="530"/>
      <c r="H967" s="530"/>
      <c r="I967" s="530"/>
      <c r="J967" s="530"/>
      <c r="K967" s="530"/>
      <c r="L967" s="530"/>
      <c r="M967" s="530"/>
      <c r="N967" s="530"/>
      <c r="O967" s="530"/>
      <c r="P967" s="530"/>
      <c r="Q967" s="530"/>
      <c r="R967" s="530"/>
      <c r="S967" s="530"/>
      <c r="T967" s="530"/>
      <c r="U967" s="530"/>
      <c r="V967" s="530"/>
      <c r="W967" s="530"/>
      <c r="X967" s="1316"/>
      <c r="Y967" s="1316"/>
      <c r="Z967" s="1316"/>
      <c r="AA967" s="1316"/>
      <c r="AB967" s="530"/>
      <c r="AC967" s="530"/>
      <c r="AD967" s="530"/>
      <c r="AE967" s="530"/>
      <c r="AF967" s="530"/>
      <c r="AG967" s="530"/>
      <c r="AH967" s="530"/>
      <c r="AI967" s="1316"/>
    </row>
    <row r="968" ht="24.0" customHeight="1">
      <c r="A968" s="676"/>
      <c r="B968" s="530"/>
      <c r="C968" s="530"/>
      <c r="D968" s="530"/>
      <c r="E968" s="530"/>
      <c r="F968" s="530"/>
      <c r="G968" s="530"/>
      <c r="H968" s="530"/>
      <c r="I968" s="530"/>
      <c r="J968" s="530"/>
      <c r="K968" s="530"/>
      <c r="L968" s="530"/>
      <c r="M968" s="530"/>
      <c r="N968" s="530"/>
      <c r="O968" s="530"/>
      <c r="P968" s="530"/>
      <c r="Q968" s="530"/>
      <c r="R968" s="530"/>
      <c r="S968" s="530"/>
      <c r="T968" s="530"/>
      <c r="U968" s="530"/>
      <c r="V968" s="530"/>
      <c r="W968" s="530"/>
      <c r="X968" s="1316"/>
      <c r="Y968" s="1316"/>
      <c r="Z968" s="1316"/>
      <c r="AA968" s="1316"/>
      <c r="AB968" s="530"/>
      <c r="AC968" s="530"/>
      <c r="AD968" s="530"/>
      <c r="AE968" s="530"/>
      <c r="AF968" s="530"/>
      <c r="AG968" s="530"/>
      <c r="AH968" s="530"/>
      <c r="AI968" s="1316"/>
    </row>
    <row r="969" ht="24.0" customHeight="1">
      <c r="A969" s="676"/>
      <c r="B969" s="530"/>
      <c r="C969" s="530"/>
      <c r="D969" s="530"/>
      <c r="E969" s="530"/>
      <c r="F969" s="530"/>
      <c r="G969" s="530"/>
      <c r="H969" s="530"/>
      <c r="I969" s="530"/>
      <c r="J969" s="530"/>
      <c r="K969" s="530"/>
      <c r="L969" s="530"/>
      <c r="M969" s="530"/>
      <c r="N969" s="530"/>
      <c r="O969" s="530"/>
      <c r="P969" s="530"/>
      <c r="Q969" s="530"/>
      <c r="R969" s="530"/>
      <c r="S969" s="530"/>
      <c r="T969" s="530"/>
      <c r="U969" s="530"/>
      <c r="V969" s="530"/>
      <c r="W969" s="530"/>
      <c r="X969" s="1316"/>
      <c r="Y969" s="1316"/>
      <c r="Z969" s="1316"/>
      <c r="AA969" s="1316"/>
      <c r="AB969" s="530"/>
      <c r="AC969" s="530"/>
      <c r="AD969" s="530"/>
      <c r="AE969" s="530"/>
      <c r="AF969" s="530"/>
      <c r="AG969" s="530"/>
      <c r="AH969" s="530"/>
      <c r="AI969" s="1316"/>
    </row>
    <row r="970" ht="24.0" customHeight="1">
      <c r="A970" s="676"/>
      <c r="B970" s="530"/>
      <c r="C970" s="530"/>
      <c r="D970" s="530"/>
      <c r="E970" s="530"/>
      <c r="F970" s="530"/>
      <c r="G970" s="530"/>
      <c r="H970" s="530"/>
      <c r="I970" s="530"/>
      <c r="J970" s="530"/>
      <c r="K970" s="530"/>
      <c r="L970" s="530"/>
      <c r="M970" s="530"/>
      <c r="N970" s="530"/>
      <c r="O970" s="530"/>
      <c r="P970" s="530"/>
      <c r="Q970" s="530"/>
      <c r="R970" s="530"/>
      <c r="S970" s="530"/>
      <c r="T970" s="530"/>
      <c r="U970" s="530"/>
      <c r="V970" s="530"/>
      <c r="W970" s="530"/>
      <c r="X970" s="1316"/>
      <c r="Y970" s="1316"/>
      <c r="Z970" s="1316"/>
      <c r="AA970" s="1316"/>
      <c r="AB970" s="530"/>
      <c r="AC970" s="530"/>
      <c r="AD970" s="530"/>
      <c r="AE970" s="530"/>
      <c r="AF970" s="530"/>
      <c r="AG970" s="530"/>
      <c r="AH970" s="530"/>
      <c r="AI970" s="1316"/>
    </row>
    <row r="971" ht="24.0" customHeight="1">
      <c r="A971" s="676"/>
      <c r="B971" s="530"/>
      <c r="C971" s="530"/>
      <c r="D971" s="530"/>
      <c r="E971" s="530"/>
      <c r="F971" s="530"/>
      <c r="G971" s="530"/>
      <c r="H971" s="530"/>
      <c r="I971" s="530"/>
      <c r="J971" s="530"/>
      <c r="K971" s="530"/>
      <c r="L971" s="530"/>
      <c r="M971" s="530"/>
      <c r="N971" s="530"/>
      <c r="O971" s="530"/>
      <c r="P971" s="530"/>
      <c r="Q971" s="530"/>
      <c r="R971" s="530"/>
      <c r="S971" s="530"/>
      <c r="T971" s="530"/>
      <c r="U971" s="530"/>
      <c r="V971" s="530"/>
      <c r="W971" s="530"/>
      <c r="X971" s="1316"/>
      <c r="Y971" s="1316"/>
      <c r="Z971" s="1316"/>
      <c r="AA971" s="1316"/>
      <c r="AB971" s="530"/>
      <c r="AC971" s="530"/>
      <c r="AD971" s="530"/>
      <c r="AE971" s="530"/>
      <c r="AF971" s="530"/>
      <c r="AG971" s="530"/>
      <c r="AH971" s="530"/>
      <c r="AI971" s="1316"/>
    </row>
    <row r="972" ht="24.0" customHeight="1">
      <c r="A972" s="676"/>
      <c r="B972" s="530"/>
      <c r="C972" s="530"/>
      <c r="D972" s="530"/>
      <c r="E972" s="530"/>
      <c r="F972" s="530"/>
      <c r="G972" s="530"/>
      <c r="H972" s="530"/>
      <c r="I972" s="530"/>
      <c r="J972" s="530"/>
      <c r="K972" s="530"/>
      <c r="L972" s="530"/>
      <c r="M972" s="530"/>
      <c r="N972" s="530"/>
      <c r="O972" s="530"/>
      <c r="P972" s="530"/>
      <c r="Q972" s="530"/>
      <c r="R972" s="530"/>
      <c r="S972" s="530"/>
      <c r="T972" s="530"/>
      <c r="U972" s="530"/>
      <c r="V972" s="530"/>
      <c r="W972" s="530"/>
      <c r="X972" s="1316"/>
      <c r="Y972" s="1316"/>
      <c r="Z972" s="1316"/>
      <c r="AA972" s="1316"/>
      <c r="AB972" s="530"/>
      <c r="AC972" s="530"/>
      <c r="AD972" s="530"/>
      <c r="AE972" s="530"/>
      <c r="AF972" s="530"/>
      <c r="AG972" s="530"/>
      <c r="AH972" s="530"/>
      <c r="AI972" s="1316"/>
    </row>
    <row r="973" ht="24.0" customHeight="1">
      <c r="A973" s="676"/>
      <c r="B973" s="530"/>
      <c r="C973" s="530"/>
      <c r="D973" s="530"/>
      <c r="E973" s="530"/>
      <c r="F973" s="530"/>
      <c r="G973" s="530"/>
      <c r="H973" s="530"/>
      <c r="I973" s="530"/>
      <c r="J973" s="530"/>
      <c r="K973" s="530"/>
      <c r="L973" s="530"/>
      <c r="M973" s="530"/>
      <c r="N973" s="530"/>
      <c r="O973" s="530"/>
      <c r="P973" s="530"/>
      <c r="Q973" s="530"/>
      <c r="R973" s="530"/>
      <c r="S973" s="530"/>
      <c r="T973" s="530"/>
      <c r="U973" s="530"/>
      <c r="V973" s="530"/>
      <c r="W973" s="530"/>
      <c r="X973" s="1316"/>
      <c r="Y973" s="1316"/>
      <c r="Z973" s="1316"/>
      <c r="AA973" s="1316"/>
      <c r="AB973" s="530"/>
      <c r="AC973" s="530"/>
      <c r="AD973" s="530"/>
      <c r="AE973" s="530"/>
      <c r="AF973" s="530"/>
      <c r="AG973" s="530"/>
      <c r="AH973" s="530"/>
      <c r="AI973" s="1316"/>
    </row>
    <row r="974" ht="24.0" customHeight="1">
      <c r="A974" s="676"/>
      <c r="B974" s="530"/>
      <c r="C974" s="530"/>
      <c r="D974" s="530"/>
      <c r="E974" s="530"/>
      <c r="F974" s="530"/>
      <c r="G974" s="530"/>
      <c r="H974" s="530"/>
      <c r="I974" s="530"/>
      <c r="J974" s="530"/>
      <c r="K974" s="530"/>
      <c r="L974" s="530"/>
      <c r="M974" s="530"/>
      <c r="N974" s="530"/>
      <c r="O974" s="530"/>
      <c r="P974" s="530"/>
      <c r="Q974" s="530"/>
      <c r="R974" s="530"/>
      <c r="S974" s="530"/>
      <c r="T974" s="530"/>
      <c r="U974" s="530"/>
      <c r="V974" s="530"/>
      <c r="W974" s="530"/>
      <c r="X974" s="1316"/>
      <c r="Y974" s="1316"/>
      <c r="Z974" s="1316"/>
      <c r="AA974" s="1316"/>
      <c r="AB974" s="530"/>
      <c r="AC974" s="530"/>
      <c r="AD974" s="530"/>
      <c r="AE974" s="530"/>
      <c r="AF974" s="530"/>
      <c r="AG974" s="530"/>
      <c r="AH974" s="530"/>
      <c r="AI974" s="1316"/>
    </row>
    <row r="975" ht="24.0" customHeight="1">
      <c r="A975" s="676"/>
      <c r="B975" s="530"/>
      <c r="C975" s="530"/>
      <c r="D975" s="530"/>
      <c r="E975" s="530"/>
      <c r="F975" s="530"/>
      <c r="G975" s="530"/>
      <c r="H975" s="530"/>
      <c r="I975" s="530"/>
      <c r="J975" s="530"/>
      <c r="K975" s="530"/>
      <c r="L975" s="530"/>
      <c r="M975" s="530"/>
      <c r="N975" s="530"/>
      <c r="O975" s="530"/>
      <c r="P975" s="530"/>
      <c r="Q975" s="530"/>
      <c r="R975" s="530"/>
      <c r="S975" s="530"/>
      <c r="T975" s="530"/>
      <c r="U975" s="530"/>
      <c r="V975" s="530"/>
      <c r="W975" s="530"/>
      <c r="X975" s="1316"/>
      <c r="Y975" s="1316"/>
      <c r="Z975" s="1316"/>
      <c r="AA975" s="1316"/>
      <c r="AB975" s="530"/>
      <c r="AC975" s="530"/>
      <c r="AD975" s="530"/>
      <c r="AE975" s="530"/>
      <c r="AF975" s="530"/>
      <c r="AG975" s="530"/>
      <c r="AH975" s="530"/>
      <c r="AI975" s="1316"/>
    </row>
    <row r="976" ht="24.0" customHeight="1">
      <c r="A976" s="676"/>
      <c r="B976" s="530"/>
      <c r="C976" s="530"/>
      <c r="D976" s="530"/>
      <c r="E976" s="530"/>
      <c r="F976" s="530"/>
      <c r="G976" s="530"/>
      <c r="H976" s="530"/>
      <c r="I976" s="530"/>
      <c r="J976" s="530"/>
      <c r="K976" s="530"/>
      <c r="L976" s="530"/>
      <c r="M976" s="530"/>
      <c r="N976" s="530"/>
      <c r="O976" s="530"/>
      <c r="P976" s="530"/>
      <c r="Q976" s="530"/>
      <c r="R976" s="530"/>
      <c r="S976" s="530"/>
      <c r="T976" s="530"/>
      <c r="U976" s="530"/>
      <c r="V976" s="530"/>
      <c r="W976" s="530"/>
      <c r="X976" s="1316"/>
      <c r="Y976" s="1316"/>
      <c r="Z976" s="1316"/>
      <c r="AA976" s="1316"/>
      <c r="AB976" s="530"/>
      <c r="AC976" s="530"/>
      <c r="AD976" s="530"/>
      <c r="AE976" s="530"/>
      <c r="AF976" s="530"/>
      <c r="AG976" s="530"/>
      <c r="AH976" s="530"/>
      <c r="AI976" s="1316"/>
    </row>
    <row r="977" ht="24.0" customHeight="1">
      <c r="A977" s="676"/>
      <c r="B977" s="530"/>
      <c r="C977" s="530"/>
      <c r="D977" s="530"/>
      <c r="E977" s="530"/>
      <c r="F977" s="530"/>
      <c r="G977" s="530"/>
      <c r="H977" s="530"/>
      <c r="I977" s="530"/>
      <c r="J977" s="530"/>
      <c r="K977" s="530"/>
      <c r="L977" s="530"/>
      <c r="M977" s="530"/>
      <c r="N977" s="530"/>
      <c r="O977" s="530"/>
      <c r="P977" s="530"/>
      <c r="Q977" s="530"/>
      <c r="R977" s="530"/>
      <c r="S977" s="530"/>
      <c r="T977" s="530"/>
      <c r="U977" s="530"/>
      <c r="V977" s="530"/>
      <c r="W977" s="530"/>
      <c r="X977" s="1316"/>
      <c r="Y977" s="1316"/>
      <c r="Z977" s="1316"/>
      <c r="AA977" s="1316"/>
      <c r="AB977" s="530"/>
      <c r="AC977" s="530"/>
      <c r="AD977" s="530"/>
      <c r="AE977" s="530"/>
      <c r="AF977" s="530"/>
      <c r="AG977" s="530"/>
      <c r="AH977" s="530"/>
      <c r="AI977" s="1316"/>
    </row>
    <row r="978" ht="24.0" customHeight="1">
      <c r="A978" s="676"/>
      <c r="B978" s="530"/>
      <c r="C978" s="530"/>
      <c r="D978" s="530"/>
      <c r="E978" s="530"/>
      <c r="F978" s="530"/>
      <c r="G978" s="530"/>
      <c r="H978" s="530"/>
      <c r="I978" s="530"/>
      <c r="J978" s="530"/>
      <c r="K978" s="530"/>
      <c r="L978" s="530"/>
      <c r="M978" s="530"/>
      <c r="N978" s="530"/>
      <c r="O978" s="530"/>
      <c r="P978" s="530"/>
      <c r="Q978" s="530"/>
      <c r="R978" s="530"/>
      <c r="S978" s="530"/>
      <c r="T978" s="530"/>
      <c r="U978" s="530"/>
      <c r="V978" s="530"/>
      <c r="W978" s="530"/>
      <c r="X978" s="1316"/>
      <c r="Y978" s="1316"/>
      <c r="Z978" s="1316"/>
      <c r="AA978" s="1316"/>
      <c r="AB978" s="530"/>
      <c r="AC978" s="530"/>
      <c r="AD978" s="530"/>
      <c r="AE978" s="530"/>
      <c r="AF978" s="530"/>
      <c r="AG978" s="530"/>
      <c r="AH978" s="530"/>
      <c r="AI978" s="1316"/>
    </row>
    <row r="979" ht="24.0" customHeight="1">
      <c r="A979" s="676"/>
      <c r="B979" s="530"/>
      <c r="C979" s="530"/>
      <c r="D979" s="530"/>
      <c r="E979" s="530"/>
      <c r="F979" s="530"/>
      <c r="G979" s="530"/>
      <c r="H979" s="530"/>
      <c r="I979" s="530"/>
      <c r="J979" s="530"/>
      <c r="K979" s="530"/>
      <c r="L979" s="530"/>
      <c r="M979" s="530"/>
      <c r="N979" s="530"/>
      <c r="O979" s="530"/>
      <c r="P979" s="530"/>
      <c r="Q979" s="530"/>
      <c r="R979" s="530"/>
      <c r="S979" s="530"/>
      <c r="T979" s="530"/>
      <c r="U979" s="530"/>
      <c r="V979" s="530"/>
      <c r="W979" s="530"/>
      <c r="X979" s="1316"/>
      <c r="Y979" s="1316"/>
      <c r="Z979" s="1316"/>
      <c r="AA979" s="1316"/>
      <c r="AB979" s="530"/>
      <c r="AC979" s="530"/>
      <c r="AD979" s="530"/>
      <c r="AE979" s="530"/>
      <c r="AF979" s="530"/>
      <c r="AG979" s="530"/>
      <c r="AH979" s="530"/>
      <c r="AI979" s="1316"/>
    </row>
    <row r="980" ht="24.0" customHeight="1">
      <c r="A980" s="676"/>
      <c r="B980" s="530"/>
      <c r="C980" s="530"/>
      <c r="D980" s="530"/>
      <c r="E980" s="530"/>
      <c r="F980" s="530"/>
      <c r="G980" s="530"/>
      <c r="H980" s="530"/>
      <c r="I980" s="530"/>
      <c r="J980" s="530"/>
      <c r="K980" s="530"/>
      <c r="L980" s="530"/>
      <c r="M980" s="530"/>
      <c r="N980" s="530"/>
      <c r="O980" s="530"/>
      <c r="P980" s="530"/>
      <c r="Q980" s="530"/>
      <c r="R980" s="530"/>
      <c r="S980" s="530"/>
      <c r="T980" s="530"/>
      <c r="U980" s="530"/>
      <c r="V980" s="530"/>
      <c r="W980" s="530"/>
      <c r="X980" s="1316"/>
      <c r="Y980" s="1316"/>
      <c r="Z980" s="1316"/>
      <c r="AA980" s="1316"/>
      <c r="AB980" s="530"/>
      <c r="AC980" s="530"/>
      <c r="AD980" s="530"/>
      <c r="AE980" s="530"/>
      <c r="AF980" s="530"/>
      <c r="AG980" s="530"/>
      <c r="AH980" s="530"/>
      <c r="AI980" s="1316"/>
    </row>
    <row r="981" ht="24.0" customHeight="1">
      <c r="A981" s="676"/>
      <c r="B981" s="530"/>
      <c r="C981" s="530"/>
      <c r="D981" s="530"/>
      <c r="E981" s="530"/>
      <c r="F981" s="530"/>
      <c r="G981" s="530"/>
      <c r="H981" s="530"/>
      <c r="I981" s="530"/>
      <c r="J981" s="530"/>
      <c r="K981" s="530"/>
      <c r="L981" s="530"/>
      <c r="M981" s="530"/>
      <c r="N981" s="530"/>
      <c r="O981" s="530"/>
      <c r="P981" s="530"/>
      <c r="Q981" s="530"/>
      <c r="R981" s="530"/>
      <c r="S981" s="530"/>
      <c r="T981" s="530"/>
      <c r="U981" s="530"/>
      <c r="V981" s="530"/>
      <c r="W981" s="530"/>
      <c r="X981" s="1316"/>
      <c r="Y981" s="1316"/>
      <c r="Z981" s="1316"/>
      <c r="AA981" s="1316"/>
      <c r="AB981" s="530"/>
      <c r="AC981" s="530"/>
      <c r="AD981" s="530"/>
      <c r="AE981" s="530"/>
      <c r="AF981" s="530"/>
      <c r="AG981" s="530"/>
      <c r="AH981" s="530"/>
      <c r="AI981" s="1316"/>
    </row>
    <row r="982" ht="24.0" customHeight="1">
      <c r="A982" s="676"/>
      <c r="B982" s="530"/>
      <c r="C982" s="530"/>
      <c r="D982" s="530"/>
      <c r="E982" s="530"/>
      <c r="F982" s="530"/>
      <c r="G982" s="530"/>
      <c r="H982" s="530"/>
      <c r="I982" s="530"/>
      <c r="J982" s="530"/>
      <c r="K982" s="530"/>
      <c r="L982" s="530"/>
      <c r="M982" s="530"/>
      <c r="N982" s="530"/>
      <c r="O982" s="530"/>
      <c r="P982" s="530"/>
      <c r="Q982" s="530"/>
      <c r="R982" s="530"/>
      <c r="S982" s="530"/>
      <c r="T982" s="530"/>
      <c r="U982" s="530"/>
      <c r="V982" s="530"/>
      <c r="W982" s="530"/>
      <c r="X982" s="1316"/>
      <c r="Y982" s="1316"/>
      <c r="Z982" s="1316"/>
      <c r="AA982" s="1316"/>
      <c r="AB982" s="530"/>
      <c r="AC982" s="530"/>
      <c r="AD982" s="530"/>
      <c r="AE982" s="530"/>
      <c r="AF982" s="530"/>
      <c r="AG982" s="530"/>
      <c r="AH982" s="530"/>
      <c r="AI982" s="1316"/>
    </row>
    <row r="983" ht="24.0" customHeight="1">
      <c r="A983" s="676"/>
      <c r="B983" s="530"/>
      <c r="C983" s="530"/>
      <c r="D983" s="530"/>
      <c r="E983" s="530"/>
      <c r="F983" s="530"/>
      <c r="G983" s="530"/>
      <c r="H983" s="530"/>
      <c r="I983" s="530"/>
      <c r="J983" s="530"/>
      <c r="K983" s="530"/>
      <c r="L983" s="530"/>
      <c r="M983" s="530"/>
      <c r="N983" s="530"/>
      <c r="O983" s="530"/>
      <c r="P983" s="530"/>
      <c r="Q983" s="530"/>
      <c r="R983" s="530"/>
      <c r="S983" s="530"/>
      <c r="T983" s="530"/>
      <c r="U983" s="530"/>
      <c r="V983" s="530"/>
      <c r="W983" s="530"/>
      <c r="X983" s="1316"/>
      <c r="Y983" s="1316"/>
      <c r="Z983" s="1316"/>
      <c r="AA983" s="1316"/>
      <c r="AB983" s="530"/>
      <c r="AC983" s="530"/>
      <c r="AD983" s="530"/>
      <c r="AE983" s="530"/>
      <c r="AF983" s="530"/>
      <c r="AG983" s="530"/>
      <c r="AH983" s="530"/>
      <c r="AI983" s="1316"/>
    </row>
    <row r="984" ht="24.0" customHeight="1">
      <c r="A984" s="676"/>
      <c r="B984" s="530"/>
      <c r="C984" s="530"/>
      <c r="D984" s="530"/>
      <c r="E984" s="530"/>
      <c r="F984" s="530"/>
      <c r="G984" s="530"/>
      <c r="H984" s="530"/>
      <c r="I984" s="530"/>
      <c r="J984" s="530"/>
      <c r="K984" s="530"/>
      <c r="L984" s="530"/>
      <c r="M984" s="530"/>
      <c r="N984" s="530"/>
      <c r="O984" s="530"/>
      <c r="P984" s="530"/>
      <c r="Q984" s="530"/>
      <c r="R984" s="530"/>
      <c r="S984" s="530"/>
      <c r="T984" s="530"/>
      <c r="U984" s="530"/>
      <c r="V984" s="530"/>
      <c r="W984" s="530"/>
      <c r="X984" s="1316"/>
      <c r="Y984" s="1316"/>
      <c r="Z984" s="1316"/>
      <c r="AA984" s="1316"/>
      <c r="AB984" s="530"/>
      <c r="AC984" s="530"/>
      <c r="AD984" s="530"/>
      <c r="AE984" s="530"/>
      <c r="AF984" s="530"/>
      <c r="AG984" s="530"/>
      <c r="AH984" s="530"/>
      <c r="AI984" s="1316"/>
    </row>
    <row r="985" ht="24.0" customHeight="1">
      <c r="A985" s="676"/>
      <c r="B985" s="530"/>
      <c r="C985" s="530"/>
      <c r="D985" s="530"/>
      <c r="E985" s="530"/>
      <c r="F985" s="530"/>
      <c r="G985" s="530"/>
      <c r="H985" s="530"/>
      <c r="I985" s="530"/>
      <c r="J985" s="530"/>
      <c r="K985" s="530"/>
      <c r="L985" s="530"/>
      <c r="M985" s="530"/>
      <c r="N985" s="530"/>
      <c r="O985" s="530"/>
      <c r="P985" s="530"/>
      <c r="Q985" s="530"/>
      <c r="R985" s="530"/>
      <c r="S985" s="530"/>
      <c r="T985" s="530"/>
      <c r="U985" s="530"/>
      <c r="V985" s="530"/>
      <c r="W985" s="530"/>
      <c r="X985" s="1316"/>
      <c r="Y985" s="1316"/>
      <c r="Z985" s="1316"/>
      <c r="AA985" s="1316"/>
      <c r="AB985" s="530"/>
      <c r="AC985" s="530"/>
      <c r="AD985" s="530"/>
      <c r="AE985" s="530"/>
      <c r="AF985" s="530"/>
      <c r="AG985" s="530"/>
      <c r="AH985" s="530"/>
      <c r="AI985" s="1316"/>
    </row>
    <row r="986" ht="24.0" customHeight="1">
      <c r="A986" s="676"/>
      <c r="B986" s="530"/>
      <c r="C986" s="530"/>
      <c r="D986" s="530"/>
      <c r="E986" s="530"/>
      <c r="F986" s="530"/>
      <c r="G986" s="530"/>
      <c r="H986" s="530"/>
      <c r="I986" s="530"/>
      <c r="J986" s="530"/>
      <c r="K986" s="530"/>
      <c r="L986" s="530"/>
      <c r="M986" s="530"/>
      <c r="N986" s="530"/>
      <c r="O986" s="530"/>
      <c r="P986" s="530"/>
      <c r="Q986" s="530"/>
      <c r="R986" s="530"/>
      <c r="S986" s="530"/>
      <c r="T986" s="530"/>
      <c r="U986" s="530"/>
      <c r="V986" s="530"/>
      <c r="W986" s="530"/>
      <c r="X986" s="1316"/>
      <c r="Y986" s="1316"/>
      <c r="Z986" s="1316"/>
      <c r="AA986" s="1316"/>
      <c r="AB986" s="530"/>
      <c r="AC986" s="530"/>
      <c r="AD986" s="530"/>
      <c r="AE986" s="530"/>
      <c r="AF986" s="530"/>
      <c r="AG986" s="530"/>
      <c r="AH986" s="530"/>
      <c r="AI986" s="1316"/>
    </row>
    <row r="987" ht="24.0" customHeight="1">
      <c r="A987" s="676"/>
      <c r="B987" s="530"/>
      <c r="C987" s="530"/>
      <c r="D987" s="530"/>
      <c r="E987" s="530"/>
      <c r="F987" s="530"/>
      <c r="G987" s="530"/>
      <c r="H987" s="530"/>
      <c r="I987" s="530"/>
      <c r="J987" s="530"/>
      <c r="K987" s="530"/>
      <c r="L987" s="530"/>
      <c r="M987" s="530"/>
      <c r="N987" s="530"/>
      <c r="O987" s="530"/>
      <c r="P987" s="530"/>
      <c r="Q987" s="530"/>
      <c r="R987" s="530"/>
      <c r="S987" s="530"/>
      <c r="T987" s="530"/>
      <c r="U987" s="530"/>
      <c r="V987" s="530"/>
      <c r="W987" s="530"/>
      <c r="X987" s="1316"/>
      <c r="Y987" s="1316"/>
      <c r="Z987" s="1316"/>
      <c r="AA987" s="1316"/>
      <c r="AB987" s="530"/>
      <c r="AC987" s="530"/>
      <c r="AD987" s="530"/>
      <c r="AE987" s="530"/>
      <c r="AF987" s="530"/>
      <c r="AG987" s="530"/>
      <c r="AH987" s="530"/>
      <c r="AI987" s="1316"/>
    </row>
    <row r="988" ht="24.0" customHeight="1">
      <c r="A988" s="676"/>
      <c r="B988" s="530"/>
      <c r="C988" s="530"/>
      <c r="D988" s="530"/>
      <c r="E988" s="530"/>
      <c r="F988" s="530"/>
      <c r="G988" s="530"/>
      <c r="H988" s="530"/>
      <c r="I988" s="530"/>
      <c r="J988" s="530"/>
      <c r="K988" s="530"/>
      <c r="L988" s="530"/>
      <c r="M988" s="530"/>
      <c r="N988" s="530"/>
      <c r="O988" s="530"/>
      <c r="P988" s="530"/>
      <c r="Q988" s="530"/>
      <c r="R988" s="530"/>
      <c r="S988" s="530"/>
      <c r="T988" s="530"/>
      <c r="U988" s="530"/>
      <c r="V988" s="530"/>
      <c r="W988" s="530"/>
      <c r="X988" s="1316"/>
      <c r="Y988" s="1316"/>
      <c r="Z988" s="1316"/>
      <c r="AA988" s="1316"/>
      <c r="AB988" s="530"/>
      <c r="AC988" s="530"/>
      <c r="AD988" s="530"/>
      <c r="AE988" s="530"/>
      <c r="AF988" s="530"/>
      <c r="AG988" s="530"/>
      <c r="AH988" s="530"/>
      <c r="AI988" s="1316"/>
    </row>
    <row r="989" ht="24.0" customHeight="1">
      <c r="A989" s="676"/>
      <c r="B989" s="530"/>
      <c r="C989" s="530"/>
      <c r="D989" s="530"/>
      <c r="E989" s="530"/>
      <c r="F989" s="530"/>
      <c r="G989" s="530"/>
      <c r="H989" s="530"/>
      <c r="I989" s="530"/>
      <c r="J989" s="530"/>
      <c r="K989" s="530"/>
      <c r="L989" s="530"/>
      <c r="M989" s="530"/>
      <c r="N989" s="530"/>
      <c r="O989" s="530"/>
      <c r="P989" s="530"/>
      <c r="Q989" s="530"/>
      <c r="R989" s="530"/>
      <c r="S989" s="530"/>
      <c r="T989" s="530"/>
      <c r="U989" s="530"/>
      <c r="V989" s="530"/>
      <c r="W989" s="530"/>
      <c r="X989" s="1316"/>
      <c r="Y989" s="1316"/>
      <c r="Z989" s="1316"/>
      <c r="AA989" s="1316"/>
      <c r="AB989" s="530"/>
      <c r="AC989" s="530"/>
      <c r="AD989" s="530"/>
      <c r="AE989" s="530"/>
      <c r="AF989" s="530"/>
      <c r="AG989" s="530"/>
      <c r="AH989" s="530"/>
      <c r="AI989" s="1316"/>
    </row>
    <row r="990" ht="24.0" customHeight="1">
      <c r="A990" s="676"/>
      <c r="B990" s="530"/>
      <c r="C990" s="530"/>
      <c r="D990" s="530"/>
      <c r="E990" s="530"/>
      <c r="F990" s="530"/>
      <c r="G990" s="530"/>
      <c r="H990" s="530"/>
      <c r="I990" s="530"/>
      <c r="J990" s="530"/>
      <c r="K990" s="530"/>
      <c r="L990" s="530"/>
      <c r="M990" s="530"/>
      <c r="N990" s="530"/>
      <c r="O990" s="530"/>
      <c r="P990" s="530"/>
      <c r="Q990" s="530"/>
      <c r="R990" s="530"/>
      <c r="S990" s="530"/>
      <c r="T990" s="530"/>
      <c r="U990" s="530"/>
      <c r="V990" s="530"/>
      <c r="W990" s="530"/>
      <c r="X990" s="1316"/>
      <c r="Y990" s="1316"/>
      <c r="Z990" s="1316"/>
      <c r="AA990" s="1316"/>
      <c r="AB990" s="530"/>
      <c r="AC990" s="530"/>
      <c r="AD990" s="530"/>
      <c r="AE990" s="530"/>
      <c r="AF990" s="530"/>
      <c r="AG990" s="530"/>
      <c r="AH990" s="530"/>
      <c r="AI990" s="1316"/>
    </row>
    <row r="991" ht="24.0" customHeight="1">
      <c r="A991" s="676"/>
      <c r="B991" s="530"/>
      <c r="C991" s="530"/>
      <c r="D991" s="530"/>
      <c r="E991" s="530"/>
      <c r="F991" s="530"/>
      <c r="G991" s="530"/>
      <c r="H991" s="530"/>
      <c r="I991" s="530"/>
      <c r="J991" s="530"/>
      <c r="K991" s="530"/>
      <c r="L991" s="530"/>
      <c r="M991" s="530"/>
      <c r="N991" s="530"/>
      <c r="O991" s="530"/>
      <c r="P991" s="530"/>
      <c r="Q991" s="530"/>
      <c r="R991" s="530"/>
      <c r="S991" s="530"/>
      <c r="T991" s="530"/>
      <c r="U991" s="530"/>
      <c r="V991" s="530"/>
      <c r="W991" s="530"/>
      <c r="X991" s="1316"/>
      <c r="Y991" s="1316"/>
      <c r="Z991" s="1316"/>
      <c r="AA991" s="1316"/>
      <c r="AB991" s="530"/>
      <c r="AC991" s="530"/>
      <c r="AD991" s="530"/>
      <c r="AE991" s="530"/>
      <c r="AF991" s="530"/>
      <c r="AG991" s="530"/>
      <c r="AH991" s="530"/>
      <c r="AI991" s="1316"/>
    </row>
    <row r="992" ht="24.0" customHeight="1">
      <c r="A992" s="676"/>
      <c r="B992" s="530"/>
      <c r="C992" s="530"/>
      <c r="D992" s="530"/>
      <c r="E992" s="530"/>
      <c r="F992" s="530"/>
      <c r="G992" s="530"/>
      <c r="H992" s="530"/>
      <c r="I992" s="530"/>
      <c r="J992" s="530"/>
      <c r="K992" s="530"/>
      <c r="L992" s="530"/>
      <c r="M992" s="530"/>
      <c r="N992" s="530"/>
      <c r="O992" s="530"/>
      <c r="P992" s="530"/>
      <c r="Q992" s="530"/>
      <c r="R992" s="530"/>
      <c r="S992" s="530"/>
      <c r="T992" s="530"/>
      <c r="U992" s="530"/>
      <c r="V992" s="530"/>
      <c r="W992" s="530"/>
      <c r="X992" s="1316"/>
      <c r="Y992" s="1316"/>
      <c r="Z992" s="1316"/>
      <c r="AA992" s="1316"/>
      <c r="AB992" s="530"/>
      <c r="AC992" s="530"/>
      <c r="AD992" s="530"/>
      <c r="AE992" s="530"/>
      <c r="AF992" s="530"/>
      <c r="AG992" s="530"/>
      <c r="AH992" s="530"/>
      <c r="AI992" s="1316"/>
    </row>
    <row r="993" ht="24.0" customHeight="1">
      <c r="A993" s="676"/>
      <c r="B993" s="530"/>
      <c r="C993" s="530"/>
      <c r="D993" s="530"/>
      <c r="E993" s="530"/>
      <c r="F993" s="530"/>
      <c r="G993" s="530"/>
      <c r="H993" s="530"/>
      <c r="I993" s="530"/>
      <c r="J993" s="530"/>
      <c r="K993" s="530"/>
      <c r="L993" s="530"/>
      <c r="M993" s="530"/>
      <c r="N993" s="530"/>
      <c r="O993" s="530"/>
      <c r="P993" s="530"/>
      <c r="Q993" s="530"/>
      <c r="R993" s="530"/>
      <c r="S993" s="530"/>
      <c r="T993" s="530"/>
      <c r="U993" s="530"/>
      <c r="V993" s="530"/>
      <c r="W993" s="530"/>
      <c r="X993" s="1316"/>
      <c r="Y993" s="1316"/>
      <c r="Z993" s="1316"/>
      <c r="AA993" s="1316"/>
      <c r="AB993" s="530"/>
      <c r="AC993" s="530"/>
      <c r="AD993" s="530"/>
      <c r="AE993" s="530"/>
      <c r="AF993" s="530"/>
      <c r="AG993" s="530"/>
      <c r="AH993" s="530"/>
      <c r="AI993" s="1316"/>
    </row>
    <row r="994" ht="24.0" customHeight="1">
      <c r="A994" s="676"/>
      <c r="B994" s="530"/>
      <c r="C994" s="530"/>
      <c r="D994" s="530"/>
      <c r="E994" s="530"/>
      <c r="F994" s="530"/>
      <c r="G994" s="530"/>
      <c r="H994" s="530"/>
      <c r="I994" s="530"/>
      <c r="J994" s="530"/>
      <c r="K994" s="530"/>
      <c r="L994" s="530"/>
      <c r="M994" s="530"/>
      <c r="N994" s="530"/>
      <c r="O994" s="530"/>
      <c r="P994" s="530"/>
      <c r="Q994" s="530"/>
      <c r="R994" s="530"/>
      <c r="S994" s="530"/>
      <c r="T994" s="530"/>
      <c r="U994" s="530"/>
      <c r="V994" s="530"/>
      <c r="W994" s="530"/>
      <c r="X994" s="1316"/>
      <c r="Y994" s="1316"/>
      <c r="Z994" s="1316"/>
      <c r="AA994" s="1316"/>
      <c r="AB994" s="530"/>
      <c r="AC994" s="530"/>
      <c r="AD994" s="530"/>
      <c r="AE994" s="530"/>
      <c r="AF994" s="530"/>
      <c r="AG994" s="530"/>
      <c r="AH994" s="530"/>
      <c r="AI994" s="1316"/>
    </row>
    <row r="995" ht="24.0" customHeight="1">
      <c r="A995" s="676"/>
      <c r="B995" s="530"/>
      <c r="C995" s="530"/>
      <c r="D995" s="530"/>
      <c r="E995" s="530"/>
      <c r="F995" s="530"/>
      <c r="G995" s="530"/>
      <c r="H995" s="530"/>
      <c r="I995" s="530"/>
      <c r="J995" s="530"/>
      <c r="K995" s="530"/>
      <c r="L995" s="530"/>
      <c r="M995" s="530"/>
      <c r="N995" s="530"/>
      <c r="O995" s="530"/>
      <c r="P995" s="530"/>
      <c r="Q995" s="530"/>
      <c r="R995" s="530"/>
      <c r="S995" s="530"/>
      <c r="T995" s="530"/>
      <c r="U995" s="530"/>
      <c r="V995" s="530"/>
      <c r="W995" s="530"/>
      <c r="X995" s="1316"/>
      <c r="Y995" s="1316"/>
      <c r="Z995" s="1316"/>
      <c r="AA995" s="1316"/>
      <c r="AB995" s="530"/>
      <c r="AC995" s="530"/>
      <c r="AD995" s="530"/>
      <c r="AE995" s="530"/>
      <c r="AF995" s="530"/>
      <c r="AG995" s="530"/>
      <c r="AH995" s="530"/>
      <c r="AI995" s="1316"/>
    </row>
    <row r="996" ht="24.0" customHeight="1">
      <c r="A996" s="676"/>
      <c r="B996" s="530"/>
      <c r="C996" s="530"/>
      <c r="D996" s="530"/>
      <c r="E996" s="530"/>
      <c r="F996" s="530"/>
      <c r="G996" s="530"/>
      <c r="H996" s="530"/>
      <c r="I996" s="530"/>
      <c r="J996" s="530"/>
      <c r="K996" s="530"/>
      <c r="L996" s="530"/>
      <c r="M996" s="530"/>
      <c r="N996" s="530"/>
      <c r="O996" s="530"/>
      <c r="P996" s="530"/>
      <c r="Q996" s="530"/>
      <c r="R996" s="530"/>
      <c r="S996" s="530"/>
      <c r="T996" s="530"/>
      <c r="U996" s="530"/>
      <c r="V996" s="530"/>
      <c r="W996" s="530"/>
      <c r="X996" s="1316"/>
      <c r="Y996" s="1316"/>
      <c r="Z996" s="1316"/>
      <c r="AA996" s="1316"/>
      <c r="AB996" s="530"/>
      <c r="AC996" s="530"/>
      <c r="AD996" s="530"/>
      <c r="AE996" s="530"/>
      <c r="AF996" s="530"/>
      <c r="AG996" s="530"/>
      <c r="AH996" s="530"/>
      <c r="AI996" s="1316"/>
    </row>
    <row r="997" ht="24.0" customHeight="1">
      <c r="A997" s="676"/>
      <c r="B997" s="530"/>
      <c r="C997" s="530"/>
      <c r="D997" s="530"/>
      <c r="E997" s="530"/>
      <c r="F997" s="530"/>
      <c r="G997" s="530"/>
      <c r="H997" s="530"/>
      <c r="I997" s="530"/>
      <c r="J997" s="530"/>
      <c r="K997" s="530"/>
      <c r="L997" s="530"/>
      <c r="M997" s="530"/>
      <c r="N997" s="530"/>
      <c r="O997" s="530"/>
      <c r="P997" s="530"/>
      <c r="Q997" s="530"/>
      <c r="R997" s="530"/>
      <c r="S997" s="530"/>
      <c r="T997" s="530"/>
      <c r="U997" s="530"/>
      <c r="V997" s="530"/>
      <c r="W997" s="530"/>
      <c r="X997" s="1316"/>
      <c r="Y997" s="1316"/>
      <c r="Z997" s="1316"/>
      <c r="AA997" s="1316"/>
      <c r="AB997" s="530"/>
      <c r="AC997" s="530"/>
      <c r="AD997" s="530"/>
      <c r="AE997" s="530"/>
      <c r="AF997" s="530"/>
      <c r="AG997" s="530"/>
      <c r="AH997" s="530"/>
      <c r="AI997" s="1316"/>
    </row>
    <row r="998" ht="24.0" customHeight="1">
      <c r="A998" s="676"/>
      <c r="B998" s="530"/>
      <c r="C998" s="530"/>
      <c r="D998" s="530"/>
      <c r="E998" s="530"/>
      <c r="F998" s="530"/>
      <c r="G998" s="530"/>
      <c r="H998" s="530"/>
      <c r="I998" s="530"/>
      <c r="J998" s="530"/>
      <c r="K998" s="530"/>
      <c r="L998" s="530"/>
      <c r="M998" s="530"/>
      <c r="N998" s="530"/>
      <c r="O998" s="530"/>
      <c r="P998" s="530"/>
      <c r="Q998" s="530"/>
      <c r="R998" s="530"/>
      <c r="S998" s="530"/>
      <c r="T998" s="530"/>
      <c r="U998" s="530"/>
      <c r="V998" s="530"/>
      <c r="W998" s="530"/>
      <c r="X998" s="1316"/>
      <c r="Y998" s="1316"/>
      <c r="Z998" s="1316"/>
      <c r="AA998" s="1316"/>
      <c r="AB998" s="530"/>
      <c r="AC998" s="530"/>
      <c r="AD998" s="530"/>
      <c r="AE998" s="530"/>
      <c r="AF998" s="530"/>
      <c r="AG998" s="530"/>
      <c r="AH998" s="530"/>
      <c r="AI998" s="1316"/>
    </row>
    <row r="999" ht="24.0" customHeight="1">
      <c r="A999" s="676"/>
      <c r="B999" s="530"/>
      <c r="C999" s="530"/>
      <c r="D999" s="530"/>
      <c r="E999" s="530"/>
      <c r="F999" s="530"/>
      <c r="G999" s="530"/>
      <c r="H999" s="530"/>
      <c r="I999" s="530"/>
      <c r="J999" s="530"/>
      <c r="K999" s="530"/>
      <c r="L999" s="530"/>
      <c r="M999" s="530"/>
      <c r="N999" s="530"/>
      <c r="O999" s="530"/>
      <c r="P999" s="530"/>
      <c r="Q999" s="530"/>
      <c r="R999" s="530"/>
      <c r="S999" s="530"/>
      <c r="T999" s="530"/>
      <c r="U999" s="530"/>
      <c r="V999" s="530"/>
      <c r="W999" s="530"/>
      <c r="X999" s="1316"/>
      <c r="Y999" s="1316"/>
      <c r="Z999" s="1316"/>
      <c r="AA999" s="1316"/>
      <c r="AB999" s="530"/>
      <c r="AC999" s="530"/>
      <c r="AD999" s="530"/>
      <c r="AE999" s="530"/>
      <c r="AF999" s="530"/>
      <c r="AG999" s="530"/>
      <c r="AH999" s="530"/>
      <c r="AI999" s="1316"/>
    </row>
    <row r="1000" ht="24.0" customHeight="1">
      <c r="A1000" s="676"/>
      <c r="B1000" s="530"/>
      <c r="C1000" s="530"/>
      <c r="D1000" s="530"/>
      <c r="E1000" s="530"/>
      <c r="F1000" s="530"/>
      <c r="G1000" s="530"/>
      <c r="H1000" s="530"/>
      <c r="I1000" s="530"/>
      <c r="J1000" s="530"/>
      <c r="K1000" s="530"/>
      <c r="L1000" s="530"/>
      <c r="M1000" s="530"/>
      <c r="N1000" s="530"/>
      <c r="O1000" s="530"/>
      <c r="P1000" s="530"/>
      <c r="Q1000" s="530"/>
      <c r="R1000" s="530"/>
      <c r="S1000" s="530"/>
      <c r="T1000" s="530"/>
      <c r="U1000" s="530"/>
      <c r="V1000" s="530"/>
      <c r="W1000" s="530"/>
      <c r="X1000" s="1316"/>
      <c r="Y1000" s="1316"/>
      <c r="Z1000" s="1316"/>
      <c r="AA1000" s="1316"/>
      <c r="AB1000" s="530"/>
      <c r="AC1000" s="530"/>
      <c r="AD1000" s="530"/>
      <c r="AE1000" s="530"/>
      <c r="AF1000" s="530"/>
      <c r="AG1000" s="530"/>
      <c r="AH1000" s="530"/>
      <c r="AI1000" s="1316"/>
    </row>
    <row r="1001" ht="24.0" customHeight="1">
      <c r="A1001" s="676"/>
      <c r="B1001" s="530"/>
      <c r="C1001" s="530"/>
      <c r="D1001" s="530"/>
      <c r="E1001" s="530"/>
      <c r="F1001" s="530"/>
      <c r="G1001" s="530"/>
      <c r="H1001" s="530"/>
      <c r="I1001" s="530"/>
      <c r="J1001" s="530"/>
      <c r="K1001" s="530"/>
      <c r="L1001" s="530"/>
      <c r="M1001" s="530"/>
      <c r="N1001" s="530"/>
      <c r="O1001" s="530"/>
      <c r="P1001" s="530"/>
      <c r="Q1001" s="530"/>
      <c r="R1001" s="530"/>
      <c r="S1001" s="530"/>
      <c r="T1001" s="530"/>
      <c r="U1001" s="530"/>
      <c r="V1001" s="530"/>
      <c r="W1001" s="530"/>
      <c r="X1001" s="1316"/>
      <c r="Y1001" s="1316"/>
      <c r="Z1001" s="1316"/>
      <c r="AA1001" s="1316"/>
      <c r="AB1001" s="530"/>
      <c r="AC1001" s="530"/>
      <c r="AD1001" s="530"/>
      <c r="AE1001" s="530"/>
      <c r="AF1001" s="530"/>
      <c r="AG1001" s="530"/>
      <c r="AH1001" s="530"/>
      <c r="AI1001" s="1316"/>
    </row>
    <row r="1002" ht="24.0" customHeight="1">
      <c r="A1002" s="676"/>
      <c r="B1002" s="530"/>
      <c r="C1002" s="530"/>
      <c r="D1002" s="530"/>
      <c r="E1002" s="530"/>
      <c r="F1002" s="530"/>
      <c r="G1002" s="530"/>
      <c r="H1002" s="530"/>
      <c r="I1002" s="530"/>
      <c r="J1002" s="530"/>
      <c r="K1002" s="530"/>
      <c r="L1002" s="530"/>
      <c r="M1002" s="530"/>
      <c r="N1002" s="530"/>
      <c r="O1002" s="530"/>
      <c r="P1002" s="530"/>
      <c r="Q1002" s="530"/>
      <c r="R1002" s="530"/>
      <c r="S1002" s="530"/>
      <c r="T1002" s="530"/>
      <c r="U1002" s="530"/>
      <c r="V1002" s="530"/>
      <c r="W1002" s="530"/>
      <c r="X1002" s="1316"/>
      <c r="Y1002" s="1316"/>
      <c r="Z1002" s="1316"/>
      <c r="AA1002" s="1316"/>
      <c r="AB1002" s="530"/>
      <c r="AC1002" s="530"/>
      <c r="AD1002" s="530"/>
      <c r="AE1002" s="530"/>
      <c r="AF1002" s="530"/>
      <c r="AG1002" s="530"/>
      <c r="AH1002" s="530"/>
      <c r="AI1002" s="1316"/>
    </row>
    <row r="1003" ht="24.0" customHeight="1">
      <c r="A1003" s="676"/>
      <c r="B1003" s="530"/>
      <c r="C1003" s="530"/>
      <c r="D1003" s="530"/>
      <c r="E1003" s="530"/>
      <c r="F1003" s="530"/>
      <c r="G1003" s="530"/>
      <c r="H1003" s="530"/>
      <c r="I1003" s="530"/>
      <c r="J1003" s="530"/>
      <c r="K1003" s="530"/>
      <c r="L1003" s="530"/>
      <c r="M1003" s="530"/>
      <c r="N1003" s="530"/>
      <c r="O1003" s="530"/>
      <c r="P1003" s="530"/>
      <c r="Q1003" s="530"/>
      <c r="R1003" s="530"/>
      <c r="S1003" s="530"/>
      <c r="T1003" s="530"/>
      <c r="U1003" s="530"/>
      <c r="V1003" s="530"/>
      <c r="W1003" s="530"/>
      <c r="X1003" s="1316"/>
      <c r="Y1003" s="1316"/>
      <c r="Z1003" s="1316"/>
      <c r="AA1003" s="1316"/>
      <c r="AB1003" s="530"/>
      <c r="AC1003" s="530"/>
      <c r="AD1003" s="530"/>
      <c r="AE1003" s="530"/>
      <c r="AF1003" s="530"/>
      <c r="AG1003" s="530"/>
      <c r="AH1003" s="530"/>
      <c r="AI1003" s="1316"/>
    </row>
    <row r="1004" ht="24.0" customHeight="1">
      <c r="A1004" s="676"/>
      <c r="B1004" s="530"/>
      <c r="C1004" s="530"/>
      <c r="D1004" s="530"/>
      <c r="E1004" s="530"/>
      <c r="F1004" s="530"/>
      <c r="G1004" s="530"/>
      <c r="H1004" s="530"/>
      <c r="I1004" s="530"/>
      <c r="J1004" s="530"/>
      <c r="K1004" s="530"/>
      <c r="L1004" s="530"/>
      <c r="M1004" s="530"/>
      <c r="N1004" s="530"/>
      <c r="O1004" s="530"/>
      <c r="P1004" s="530"/>
      <c r="Q1004" s="530"/>
      <c r="R1004" s="530"/>
      <c r="S1004" s="530"/>
      <c r="T1004" s="530"/>
      <c r="U1004" s="530"/>
      <c r="V1004" s="530"/>
      <c r="W1004" s="530"/>
      <c r="X1004" s="1316"/>
      <c r="Y1004" s="1316"/>
      <c r="Z1004" s="1316"/>
      <c r="AA1004" s="1316"/>
      <c r="AB1004" s="530"/>
      <c r="AC1004" s="530"/>
      <c r="AD1004" s="530"/>
      <c r="AE1004" s="530"/>
      <c r="AF1004" s="530"/>
      <c r="AG1004" s="530"/>
      <c r="AH1004" s="530"/>
      <c r="AI1004" s="1316"/>
    </row>
    <row r="1005" ht="24.0" customHeight="1">
      <c r="A1005" s="676"/>
      <c r="B1005" s="530"/>
      <c r="C1005" s="530"/>
      <c r="D1005" s="530"/>
      <c r="E1005" s="530"/>
      <c r="F1005" s="530"/>
      <c r="G1005" s="530"/>
      <c r="H1005" s="530"/>
      <c r="I1005" s="530"/>
      <c r="J1005" s="530"/>
      <c r="K1005" s="530"/>
      <c r="L1005" s="530"/>
      <c r="M1005" s="530"/>
      <c r="N1005" s="530"/>
      <c r="O1005" s="530"/>
      <c r="P1005" s="530"/>
      <c r="Q1005" s="530"/>
      <c r="R1005" s="530"/>
      <c r="S1005" s="530"/>
      <c r="T1005" s="530"/>
      <c r="U1005" s="530"/>
      <c r="V1005" s="530"/>
      <c r="W1005" s="530"/>
      <c r="X1005" s="1316"/>
      <c r="Y1005" s="1316"/>
      <c r="Z1005" s="1316"/>
      <c r="AA1005" s="1316"/>
      <c r="AB1005" s="530"/>
      <c r="AC1005" s="530"/>
      <c r="AD1005" s="530"/>
      <c r="AE1005" s="530"/>
      <c r="AF1005" s="530"/>
      <c r="AG1005" s="530"/>
      <c r="AH1005" s="530"/>
      <c r="AI1005" s="1316"/>
    </row>
    <row r="1006" ht="24.0" customHeight="1">
      <c r="A1006" s="676"/>
      <c r="B1006" s="530"/>
      <c r="C1006" s="530"/>
      <c r="D1006" s="530"/>
      <c r="E1006" s="530"/>
      <c r="F1006" s="530"/>
      <c r="G1006" s="530"/>
      <c r="H1006" s="530"/>
      <c r="I1006" s="530"/>
      <c r="J1006" s="530"/>
      <c r="K1006" s="530"/>
      <c r="L1006" s="530"/>
      <c r="M1006" s="530"/>
      <c r="N1006" s="530"/>
      <c r="O1006" s="530"/>
      <c r="P1006" s="530"/>
      <c r="Q1006" s="530"/>
      <c r="R1006" s="530"/>
      <c r="S1006" s="530"/>
      <c r="T1006" s="530"/>
      <c r="U1006" s="530"/>
      <c r="V1006" s="530"/>
      <c r="W1006" s="530"/>
      <c r="X1006" s="1316"/>
      <c r="Y1006" s="1316"/>
      <c r="Z1006" s="1316"/>
      <c r="AA1006" s="1316"/>
      <c r="AB1006" s="530"/>
      <c r="AC1006" s="530"/>
      <c r="AD1006" s="530"/>
      <c r="AE1006" s="530"/>
      <c r="AF1006" s="530"/>
      <c r="AG1006" s="530"/>
      <c r="AH1006" s="530"/>
      <c r="AI1006" s="1316"/>
    </row>
    <row r="1007" ht="24.0" customHeight="1">
      <c r="A1007" s="676"/>
      <c r="B1007" s="530"/>
      <c r="C1007" s="530"/>
      <c r="D1007" s="530"/>
      <c r="E1007" s="530"/>
      <c r="F1007" s="530"/>
      <c r="G1007" s="530"/>
      <c r="H1007" s="530"/>
      <c r="I1007" s="530"/>
      <c r="J1007" s="530"/>
      <c r="K1007" s="530"/>
      <c r="L1007" s="530"/>
      <c r="M1007" s="530"/>
      <c r="N1007" s="530"/>
      <c r="O1007" s="530"/>
      <c r="P1007" s="530"/>
      <c r="Q1007" s="530"/>
      <c r="R1007" s="530"/>
      <c r="S1007" s="530"/>
      <c r="T1007" s="530"/>
      <c r="U1007" s="530"/>
      <c r="V1007" s="530"/>
      <c r="W1007" s="530"/>
      <c r="X1007" s="1316"/>
      <c r="Y1007" s="1316"/>
      <c r="Z1007" s="1316"/>
      <c r="AA1007" s="1316"/>
      <c r="AB1007" s="530"/>
      <c r="AC1007" s="530"/>
      <c r="AD1007" s="530"/>
      <c r="AE1007" s="530"/>
      <c r="AF1007" s="530"/>
      <c r="AG1007" s="530"/>
      <c r="AH1007" s="530"/>
      <c r="AI1007" s="1316"/>
    </row>
    <row r="1008" ht="24.0" customHeight="1">
      <c r="A1008" s="676"/>
      <c r="B1008" s="530"/>
      <c r="C1008" s="530"/>
      <c r="D1008" s="530"/>
      <c r="E1008" s="530"/>
      <c r="F1008" s="530"/>
      <c r="G1008" s="530"/>
      <c r="H1008" s="530"/>
      <c r="I1008" s="530"/>
      <c r="J1008" s="530"/>
      <c r="K1008" s="530"/>
      <c r="L1008" s="530"/>
      <c r="M1008" s="530"/>
      <c r="N1008" s="530"/>
      <c r="O1008" s="530"/>
      <c r="P1008" s="530"/>
      <c r="Q1008" s="530"/>
      <c r="R1008" s="530"/>
      <c r="S1008" s="530"/>
      <c r="T1008" s="530"/>
      <c r="U1008" s="530"/>
      <c r="V1008" s="530"/>
      <c r="W1008" s="530"/>
      <c r="X1008" s="1316"/>
      <c r="Y1008" s="1316"/>
      <c r="Z1008" s="1316"/>
      <c r="AA1008" s="1316"/>
      <c r="AB1008" s="530"/>
      <c r="AC1008" s="530"/>
      <c r="AD1008" s="530"/>
      <c r="AE1008" s="530"/>
      <c r="AF1008" s="530"/>
      <c r="AG1008" s="530"/>
      <c r="AH1008" s="530"/>
      <c r="AI1008" s="1316"/>
    </row>
    <row r="1009" ht="24.0" customHeight="1">
      <c r="A1009" s="676"/>
      <c r="B1009" s="530"/>
      <c r="C1009" s="530"/>
      <c r="D1009" s="530"/>
      <c r="E1009" s="530"/>
      <c r="F1009" s="530"/>
      <c r="G1009" s="530"/>
      <c r="H1009" s="530"/>
      <c r="I1009" s="530"/>
      <c r="J1009" s="530"/>
      <c r="K1009" s="530"/>
      <c r="L1009" s="530"/>
      <c r="M1009" s="530"/>
      <c r="N1009" s="530"/>
      <c r="O1009" s="530"/>
      <c r="P1009" s="530"/>
      <c r="Q1009" s="530"/>
      <c r="R1009" s="530"/>
      <c r="S1009" s="530"/>
      <c r="T1009" s="530"/>
      <c r="U1009" s="530"/>
      <c r="V1009" s="530"/>
      <c r="W1009" s="530"/>
      <c r="X1009" s="1316"/>
      <c r="Y1009" s="1316"/>
      <c r="Z1009" s="1316"/>
      <c r="AA1009" s="1316"/>
      <c r="AB1009" s="530"/>
      <c r="AC1009" s="530"/>
      <c r="AD1009" s="530"/>
      <c r="AE1009" s="530"/>
      <c r="AF1009" s="530"/>
      <c r="AG1009" s="530"/>
      <c r="AH1009" s="530"/>
      <c r="AI1009" s="1316"/>
    </row>
    <row r="1010" ht="24.0" customHeight="1">
      <c r="A1010" s="676"/>
      <c r="B1010" s="530"/>
      <c r="C1010" s="530"/>
      <c r="D1010" s="530"/>
      <c r="E1010" s="530"/>
      <c r="F1010" s="530"/>
      <c r="G1010" s="530"/>
      <c r="H1010" s="530"/>
      <c r="I1010" s="530"/>
      <c r="J1010" s="530"/>
      <c r="K1010" s="530"/>
      <c r="L1010" s="530"/>
      <c r="M1010" s="530"/>
      <c r="N1010" s="530"/>
      <c r="O1010" s="530"/>
      <c r="P1010" s="530"/>
      <c r="Q1010" s="530"/>
      <c r="R1010" s="530"/>
      <c r="S1010" s="530"/>
      <c r="T1010" s="530"/>
      <c r="U1010" s="530"/>
      <c r="V1010" s="530"/>
      <c r="W1010" s="530"/>
      <c r="X1010" s="1316"/>
      <c r="Y1010" s="1316"/>
      <c r="Z1010" s="1316"/>
      <c r="AA1010" s="1316"/>
      <c r="AB1010" s="530"/>
      <c r="AC1010" s="530"/>
      <c r="AD1010" s="530"/>
      <c r="AE1010" s="530"/>
      <c r="AF1010" s="530"/>
      <c r="AG1010" s="530"/>
      <c r="AH1010" s="530"/>
      <c r="AI1010" s="1316"/>
    </row>
    <row r="1011" ht="24.0" customHeight="1">
      <c r="A1011" s="676"/>
      <c r="B1011" s="530"/>
      <c r="C1011" s="530"/>
      <c r="D1011" s="530"/>
      <c r="E1011" s="530"/>
      <c r="F1011" s="530"/>
      <c r="G1011" s="530"/>
      <c r="H1011" s="530"/>
      <c r="I1011" s="530"/>
      <c r="J1011" s="530"/>
      <c r="K1011" s="530"/>
      <c r="L1011" s="530"/>
      <c r="M1011" s="530"/>
      <c r="N1011" s="530"/>
      <c r="O1011" s="530"/>
      <c r="P1011" s="530"/>
      <c r="Q1011" s="530"/>
      <c r="R1011" s="530"/>
      <c r="S1011" s="530"/>
      <c r="T1011" s="530"/>
      <c r="U1011" s="530"/>
      <c r="V1011" s="530"/>
      <c r="W1011" s="530"/>
      <c r="X1011" s="1316"/>
      <c r="Y1011" s="1316"/>
      <c r="Z1011" s="1316"/>
      <c r="AA1011" s="1316"/>
      <c r="AB1011" s="530"/>
      <c r="AC1011" s="530"/>
      <c r="AD1011" s="530"/>
      <c r="AE1011" s="530"/>
      <c r="AF1011" s="530"/>
      <c r="AG1011" s="530"/>
      <c r="AH1011" s="530"/>
      <c r="AI1011" s="1316"/>
    </row>
    <row r="1012" ht="24.0" customHeight="1">
      <c r="A1012" s="676"/>
      <c r="B1012" s="530"/>
      <c r="C1012" s="530"/>
      <c r="D1012" s="530"/>
      <c r="E1012" s="530"/>
      <c r="F1012" s="530"/>
      <c r="G1012" s="530"/>
      <c r="H1012" s="530"/>
      <c r="I1012" s="530"/>
      <c r="J1012" s="530"/>
      <c r="K1012" s="530"/>
      <c r="L1012" s="530"/>
      <c r="M1012" s="530"/>
      <c r="N1012" s="530"/>
      <c r="O1012" s="530"/>
      <c r="P1012" s="530"/>
      <c r="Q1012" s="530"/>
      <c r="R1012" s="530"/>
      <c r="S1012" s="530"/>
      <c r="T1012" s="530"/>
      <c r="U1012" s="530"/>
      <c r="V1012" s="530"/>
      <c r="W1012" s="530"/>
      <c r="X1012" s="1316"/>
      <c r="Y1012" s="1316"/>
      <c r="Z1012" s="1316"/>
      <c r="AA1012" s="1316"/>
      <c r="AB1012" s="530"/>
      <c r="AC1012" s="530"/>
      <c r="AD1012" s="530"/>
      <c r="AE1012" s="530"/>
      <c r="AF1012" s="530"/>
      <c r="AG1012" s="530"/>
      <c r="AH1012" s="530"/>
      <c r="AI1012" s="1316"/>
    </row>
    <row r="1013" ht="24.0" customHeight="1">
      <c r="A1013" s="676"/>
      <c r="B1013" s="530"/>
      <c r="C1013" s="530"/>
      <c r="D1013" s="530"/>
      <c r="E1013" s="530"/>
      <c r="F1013" s="530"/>
      <c r="G1013" s="530"/>
      <c r="H1013" s="530"/>
      <c r="I1013" s="530"/>
      <c r="J1013" s="530"/>
      <c r="K1013" s="530"/>
      <c r="L1013" s="530"/>
      <c r="M1013" s="530"/>
      <c r="N1013" s="530"/>
      <c r="O1013" s="530"/>
      <c r="P1013" s="530"/>
      <c r="Q1013" s="530"/>
      <c r="R1013" s="530"/>
      <c r="S1013" s="530"/>
      <c r="T1013" s="530"/>
      <c r="U1013" s="530"/>
      <c r="V1013" s="530"/>
      <c r="W1013" s="530"/>
      <c r="X1013" s="1316"/>
      <c r="Y1013" s="1316"/>
      <c r="Z1013" s="1316"/>
      <c r="AA1013" s="1316"/>
      <c r="AB1013" s="530"/>
      <c r="AC1013" s="530"/>
      <c r="AD1013" s="530"/>
      <c r="AE1013" s="530"/>
      <c r="AF1013" s="530"/>
      <c r="AG1013" s="530"/>
      <c r="AH1013" s="530"/>
      <c r="AI1013" s="1316"/>
    </row>
    <row r="1014" ht="24.0" customHeight="1">
      <c r="A1014" s="676"/>
      <c r="B1014" s="530"/>
      <c r="C1014" s="530"/>
      <c r="D1014" s="530"/>
      <c r="E1014" s="530"/>
      <c r="F1014" s="530"/>
      <c r="G1014" s="530"/>
      <c r="H1014" s="530"/>
      <c r="I1014" s="530"/>
      <c r="J1014" s="530"/>
      <c r="K1014" s="530"/>
      <c r="L1014" s="530"/>
      <c r="M1014" s="530"/>
      <c r="N1014" s="530"/>
      <c r="O1014" s="530"/>
      <c r="P1014" s="530"/>
      <c r="Q1014" s="530"/>
      <c r="R1014" s="530"/>
      <c r="S1014" s="530"/>
      <c r="T1014" s="530"/>
      <c r="U1014" s="530"/>
      <c r="V1014" s="530"/>
      <c r="W1014" s="530"/>
      <c r="X1014" s="1316"/>
      <c r="Y1014" s="1316"/>
      <c r="Z1014" s="1316"/>
      <c r="AA1014" s="1316"/>
      <c r="AB1014" s="530"/>
      <c r="AC1014" s="530"/>
      <c r="AD1014" s="530"/>
      <c r="AE1014" s="530"/>
      <c r="AF1014" s="530"/>
      <c r="AG1014" s="530"/>
      <c r="AH1014" s="530"/>
      <c r="AI1014" s="1316"/>
    </row>
    <row r="1015" ht="24.0" customHeight="1">
      <c r="A1015" s="676"/>
      <c r="B1015" s="530"/>
      <c r="C1015" s="530"/>
      <c r="D1015" s="530"/>
      <c r="E1015" s="530"/>
      <c r="F1015" s="530"/>
      <c r="G1015" s="530"/>
      <c r="H1015" s="530"/>
      <c r="I1015" s="530"/>
      <c r="J1015" s="530"/>
      <c r="K1015" s="530"/>
      <c r="L1015" s="530"/>
      <c r="M1015" s="530"/>
      <c r="N1015" s="530"/>
      <c r="O1015" s="530"/>
      <c r="P1015" s="530"/>
      <c r="Q1015" s="530"/>
      <c r="R1015" s="530"/>
      <c r="S1015" s="530"/>
      <c r="T1015" s="530"/>
      <c r="U1015" s="530"/>
      <c r="V1015" s="530"/>
      <c r="W1015" s="530"/>
      <c r="X1015" s="1316"/>
      <c r="Y1015" s="1316"/>
      <c r="Z1015" s="1316"/>
      <c r="AA1015" s="1316"/>
      <c r="AB1015" s="530"/>
      <c r="AC1015" s="530"/>
      <c r="AD1015" s="530"/>
      <c r="AE1015" s="530"/>
      <c r="AF1015" s="530"/>
      <c r="AG1015" s="530"/>
      <c r="AH1015" s="530"/>
      <c r="AI1015" s="1316"/>
    </row>
    <row r="1016" ht="24.0" customHeight="1">
      <c r="A1016" s="676"/>
      <c r="B1016" s="530"/>
      <c r="C1016" s="530"/>
      <c r="D1016" s="530"/>
      <c r="E1016" s="530"/>
      <c r="F1016" s="530"/>
      <c r="G1016" s="530"/>
      <c r="H1016" s="530"/>
      <c r="I1016" s="530"/>
      <c r="J1016" s="530"/>
      <c r="K1016" s="530"/>
      <c r="L1016" s="530"/>
      <c r="M1016" s="530"/>
      <c r="N1016" s="530"/>
      <c r="O1016" s="530"/>
      <c r="P1016" s="530"/>
      <c r="Q1016" s="530"/>
      <c r="R1016" s="530"/>
      <c r="S1016" s="530"/>
      <c r="T1016" s="530"/>
      <c r="U1016" s="530"/>
      <c r="V1016" s="530"/>
      <c r="W1016" s="530"/>
      <c r="X1016" s="1316"/>
      <c r="Y1016" s="1316"/>
      <c r="Z1016" s="1316"/>
      <c r="AA1016" s="1316"/>
      <c r="AB1016" s="530"/>
      <c r="AC1016" s="530"/>
      <c r="AD1016" s="530"/>
      <c r="AE1016" s="530"/>
      <c r="AF1016" s="530"/>
      <c r="AG1016" s="530"/>
      <c r="AH1016" s="530"/>
      <c r="AI1016" s="1316"/>
    </row>
    <row r="1017" ht="24.0" customHeight="1">
      <c r="A1017" s="676"/>
      <c r="B1017" s="530"/>
      <c r="C1017" s="530"/>
      <c r="D1017" s="530"/>
      <c r="E1017" s="530"/>
      <c r="F1017" s="530"/>
      <c r="G1017" s="530"/>
      <c r="H1017" s="530"/>
      <c r="I1017" s="530"/>
      <c r="J1017" s="530"/>
      <c r="K1017" s="530"/>
      <c r="L1017" s="530"/>
      <c r="M1017" s="530"/>
      <c r="N1017" s="530"/>
      <c r="O1017" s="530"/>
      <c r="P1017" s="530"/>
      <c r="Q1017" s="530"/>
      <c r="R1017" s="530"/>
      <c r="S1017" s="530"/>
      <c r="T1017" s="530"/>
      <c r="U1017" s="530"/>
      <c r="V1017" s="530"/>
      <c r="W1017" s="530"/>
      <c r="X1017" s="1316"/>
      <c r="Y1017" s="1316"/>
      <c r="Z1017" s="1316"/>
      <c r="AA1017" s="1316"/>
      <c r="AB1017" s="530"/>
      <c r="AC1017" s="530"/>
      <c r="AD1017" s="530"/>
      <c r="AE1017" s="530"/>
      <c r="AF1017" s="530"/>
      <c r="AG1017" s="530"/>
      <c r="AH1017" s="530"/>
      <c r="AI1017" s="1316"/>
    </row>
    <row r="1018" ht="24.0" customHeight="1">
      <c r="A1018" s="676"/>
      <c r="B1018" s="530"/>
      <c r="C1018" s="530"/>
      <c r="D1018" s="530"/>
      <c r="E1018" s="530"/>
      <c r="F1018" s="530"/>
      <c r="G1018" s="530"/>
      <c r="H1018" s="530"/>
      <c r="I1018" s="530"/>
      <c r="J1018" s="530"/>
      <c r="K1018" s="530"/>
      <c r="L1018" s="530"/>
      <c r="M1018" s="530"/>
      <c r="N1018" s="530"/>
      <c r="O1018" s="530"/>
      <c r="P1018" s="530"/>
      <c r="Q1018" s="530"/>
      <c r="R1018" s="530"/>
      <c r="S1018" s="530"/>
      <c r="T1018" s="530"/>
      <c r="U1018" s="530"/>
      <c r="V1018" s="530"/>
      <c r="W1018" s="530"/>
      <c r="X1018" s="1316"/>
      <c r="Y1018" s="1316"/>
      <c r="Z1018" s="1316"/>
      <c r="AA1018" s="1316"/>
      <c r="AB1018" s="530"/>
      <c r="AC1018" s="530"/>
      <c r="AD1018" s="530"/>
      <c r="AE1018" s="530"/>
      <c r="AF1018" s="530"/>
      <c r="AG1018" s="530"/>
      <c r="AH1018" s="530"/>
      <c r="AI1018" s="1316"/>
    </row>
    <row r="1019" ht="24.0" customHeight="1">
      <c r="A1019" s="676"/>
      <c r="B1019" s="530"/>
      <c r="C1019" s="530"/>
      <c r="D1019" s="530"/>
      <c r="E1019" s="530"/>
      <c r="F1019" s="530"/>
      <c r="G1019" s="530"/>
      <c r="H1019" s="530"/>
      <c r="I1019" s="530"/>
      <c r="J1019" s="530"/>
      <c r="K1019" s="530"/>
      <c r="L1019" s="530"/>
      <c r="M1019" s="530"/>
      <c r="N1019" s="530"/>
      <c r="O1019" s="530"/>
      <c r="P1019" s="530"/>
      <c r="Q1019" s="530"/>
      <c r="R1019" s="530"/>
      <c r="S1019" s="530"/>
      <c r="T1019" s="530"/>
      <c r="U1019" s="530"/>
      <c r="V1019" s="530"/>
      <c r="W1019" s="530"/>
      <c r="X1019" s="1316"/>
      <c r="Y1019" s="1316"/>
      <c r="Z1019" s="1316"/>
      <c r="AA1019" s="1316"/>
      <c r="AB1019" s="530"/>
      <c r="AC1019" s="530"/>
      <c r="AD1019" s="530"/>
      <c r="AE1019" s="530"/>
      <c r="AF1019" s="530"/>
      <c r="AG1019" s="530"/>
      <c r="AH1019" s="530"/>
      <c r="AI1019" s="1316"/>
    </row>
    <row r="1020" ht="24.0" customHeight="1">
      <c r="A1020" s="676"/>
      <c r="B1020" s="530"/>
      <c r="C1020" s="530"/>
      <c r="D1020" s="530"/>
      <c r="E1020" s="530"/>
      <c r="F1020" s="530"/>
      <c r="G1020" s="530"/>
      <c r="H1020" s="530"/>
      <c r="I1020" s="530"/>
      <c r="J1020" s="530"/>
      <c r="K1020" s="530"/>
      <c r="L1020" s="530"/>
      <c r="M1020" s="530"/>
      <c r="N1020" s="530"/>
      <c r="O1020" s="530"/>
      <c r="P1020" s="530"/>
      <c r="Q1020" s="530"/>
      <c r="R1020" s="530"/>
      <c r="S1020" s="530"/>
      <c r="T1020" s="530"/>
      <c r="U1020" s="530"/>
      <c r="V1020" s="530"/>
      <c r="W1020" s="530"/>
      <c r="X1020" s="1316"/>
      <c r="Y1020" s="1316"/>
      <c r="Z1020" s="1316"/>
      <c r="AA1020" s="1316"/>
      <c r="AB1020" s="530"/>
      <c r="AC1020" s="530"/>
      <c r="AD1020" s="530"/>
      <c r="AE1020" s="530"/>
      <c r="AF1020" s="530"/>
      <c r="AG1020" s="530"/>
      <c r="AH1020" s="530"/>
      <c r="AI1020" s="1316"/>
    </row>
    <row r="1021" ht="24.0" customHeight="1">
      <c r="A1021" s="676"/>
      <c r="B1021" s="530"/>
      <c r="C1021" s="530"/>
      <c r="D1021" s="530"/>
      <c r="E1021" s="530"/>
      <c r="F1021" s="530"/>
      <c r="G1021" s="530"/>
      <c r="H1021" s="530"/>
      <c r="I1021" s="530"/>
      <c r="J1021" s="530"/>
      <c r="K1021" s="530"/>
      <c r="L1021" s="530"/>
      <c r="M1021" s="530"/>
      <c r="N1021" s="530"/>
      <c r="O1021" s="530"/>
      <c r="P1021" s="530"/>
      <c r="Q1021" s="530"/>
      <c r="R1021" s="530"/>
      <c r="S1021" s="530"/>
      <c r="T1021" s="530"/>
      <c r="U1021" s="530"/>
      <c r="V1021" s="530"/>
      <c r="W1021" s="530"/>
      <c r="X1021" s="1316"/>
      <c r="Y1021" s="1316"/>
      <c r="Z1021" s="1316"/>
      <c r="AA1021" s="1316"/>
      <c r="AB1021" s="530"/>
      <c r="AC1021" s="530"/>
      <c r="AD1021" s="530"/>
      <c r="AE1021" s="530"/>
      <c r="AF1021" s="530"/>
      <c r="AG1021" s="530"/>
      <c r="AH1021" s="530"/>
      <c r="AI1021" s="1316"/>
    </row>
    <row r="1022" ht="24.0" customHeight="1">
      <c r="A1022" s="676"/>
      <c r="B1022" s="530"/>
      <c r="C1022" s="530"/>
      <c r="D1022" s="530"/>
      <c r="E1022" s="530"/>
      <c r="F1022" s="530"/>
      <c r="G1022" s="530"/>
      <c r="H1022" s="530"/>
      <c r="I1022" s="530"/>
      <c r="J1022" s="530"/>
      <c r="K1022" s="530"/>
      <c r="L1022" s="530"/>
      <c r="M1022" s="530"/>
      <c r="N1022" s="530"/>
      <c r="O1022" s="530"/>
      <c r="P1022" s="530"/>
      <c r="Q1022" s="530"/>
      <c r="R1022" s="530"/>
      <c r="S1022" s="530"/>
      <c r="T1022" s="530"/>
      <c r="U1022" s="530"/>
      <c r="V1022" s="530"/>
      <c r="W1022" s="530"/>
      <c r="X1022" s="1316"/>
      <c r="Y1022" s="1316"/>
      <c r="Z1022" s="1316"/>
      <c r="AA1022" s="1316"/>
      <c r="AB1022" s="530"/>
      <c r="AC1022" s="530"/>
      <c r="AD1022" s="530"/>
      <c r="AE1022" s="530"/>
      <c r="AF1022" s="530"/>
      <c r="AG1022" s="530"/>
      <c r="AH1022" s="530"/>
      <c r="AI1022" s="1316"/>
    </row>
    <row r="1023" ht="24.0" customHeight="1">
      <c r="A1023" s="676"/>
      <c r="B1023" s="530"/>
      <c r="C1023" s="530"/>
      <c r="D1023" s="530"/>
      <c r="E1023" s="530"/>
      <c r="F1023" s="530"/>
      <c r="G1023" s="530"/>
      <c r="H1023" s="530"/>
      <c r="I1023" s="530"/>
      <c r="J1023" s="530"/>
      <c r="K1023" s="530"/>
      <c r="L1023" s="530"/>
      <c r="M1023" s="530"/>
      <c r="N1023" s="530"/>
      <c r="O1023" s="530"/>
      <c r="P1023" s="530"/>
      <c r="Q1023" s="530"/>
      <c r="R1023" s="530"/>
      <c r="S1023" s="530"/>
      <c r="T1023" s="530"/>
      <c r="U1023" s="530"/>
      <c r="V1023" s="530"/>
      <c r="W1023" s="530"/>
      <c r="X1023" s="1316"/>
      <c r="Y1023" s="1316"/>
      <c r="Z1023" s="1316"/>
      <c r="AA1023" s="1316"/>
      <c r="AB1023" s="530"/>
      <c r="AC1023" s="530"/>
      <c r="AD1023" s="530"/>
      <c r="AE1023" s="530"/>
      <c r="AF1023" s="530"/>
      <c r="AG1023" s="530"/>
      <c r="AH1023" s="530"/>
      <c r="AI1023" s="1316"/>
    </row>
    <row r="1024" ht="24.0" customHeight="1">
      <c r="A1024" s="676"/>
      <c r="B1024" s="530"/>
      <c r="C1024" s="530"/>
      <c r="D1024" s="530"/>
      <c r="E1024" s="530"/>
      <c r="F1024" s="530"/>
      <c r="G1024" s="530"/>
      <c r="H1024" s="530"/>
      <c r="I1024" s="530"/>
      <c r="J1024" s="530"/>
      <c r="K1024" s="530"/>
      <c r="L1024" s="530"/>
      <c r="M1024" s="530"/>
      <c r="N1024" s="530"/>
      <c r="O1024" s="530"/>
      <c r="P1024" s="530"/>
      <c r="Q1024" s="530"/>
      <c r="R1024" s="530"/>
      <c r="S1024" s="530"/>
      <c r="T1024" s="530"/>
      <c r="U1024" s="530"/>
      <c r="V1024" s="530"/>
      <c r="W1024" s="530"/>
      <c r="X1024" s="1316"/>
      <c r="Y1024" s="1316"/>
      <c r="Z1024" s="1316"/>
      <c r="AA1024" s="1316"/>
      <c r="AB1024" s="530"/>
      <c r="AC1024" s="530"/>
      <c r="AD1024" s="530"/>
      <c r="AE1024" s="530"/>
      <c r="AF1024" s="530"/>
      <c r="AG1024" s="530"/>
      <c r="AH1024" s="530"/>
      <c r="AI1024" s="1316"/>
    </row>
    <row r="1025" ht="24.0" customHeight="1">
      <c r="A1025" s="676"/>
      <c r="B1025" s="530"/>
      <c r="C1025" s="530"/>
      <c r="D1025" s="530"/>
      <c r="E1025" s="530"/>
      <c r="F1025" s="530"/>
      <c r="G1025" s="530"/>
      <c r="H1025" s="530"/>
      <c r="I1025" s="530"/>
      <c r="J1025" s="530"/>
      <c r="K1025" s="530"/>
      <c r="L1025" s="530"/>
      <c r="M1025" s="530"/>
      <c r="N1025" s="530"/>
      <c r="O1025" s="530"/>
      <c r="P1025" s="530"/>
      <c r="Q1025" s="530"/>
      <c r="R1025" s="530"/>
      <c r="S1025" s="530"/>
      <c r="T1025" s="530"/>
      <c r="U1025" s="530"/>
      <c r="V1025" s="530"/>
      <c r="W1025" s="530"/>
      <c r="X1025" s="1316"/>
      <c r="Y1025" s="1316"/>
      <c r="Z1025" s="1316"/>
      <c r="AA1025" s="1316"/>
      <c r="AB1025" s="530"/>
      <c r="AC1025" s="530"/>
      <c r="AD1025" s="530"/>
      <c r="AE1025" s="530"/>
      <c r="AF1025" s="530"/>
      <c r="AG1025" s="530"/>
      <c r="AH1025" s="530"/>
      <c r="AI1025" s="1316"/>
    </row>
    <row r="1026" ht="24.0" customHeight="1">
      <c r="A1026" s="676"/>
      <c r="B1026" s="530"/>
      <c r="C1026" s="530"/>
      <c r="D1026" s="530"/>
      <c r="E1026" s="530"/>
      <c r="F1026" s="530"/>
      <c r="G1026" s="530"/>
      <c r="H1026" s="530"/>
      <c r="I1026" s="530"/>
      <c r="J1026" s="530"/>
      <c r="K1026" s="530"/>
      <c r="L1026" s="530"/>
      <c r="M1026" s="530"/>
      <c r="N1026" s="530"/>
      <c r="O1026" s="530"/>
      <c r="P1026" s="530"/>
      <c r="Q1026" s="530"/>
      <c r="R1026" s="530"/>
      <c r="S1026" s="530"/>
      <c r="T1026" s="530"/>
      <c r="U1026" s="530"/>
      <c r="V1026" s="530"/>
      <c r="W1026" s="530"/>
      <c r="X1026" s="1316"/>
      <c r="Y1026" s="1316"/>
      <c r="Z1026" s="1316"/>
      <c r="AA1026" s="1316"/>
      <c r="AB1026" s="530"/>
      <c r="AC1026" s="530"/>
      <c r="AD1026" s="530"/>
      <c r="AE1026" s="530"/>
      <c r="AF1026" s="530"/>
      <c r="AG1026" s="530"/>
      <c r="AH1026" s="530"/>
      <c r="AI1026" s="1316"/>
    </row>
    <row r="1027" ht="24.0" customHeight="1">
      <c r="A1027" s="676"/>
      <c r="B1027" s="530"/>
      <c r="C1027" s="530"/>
      <c r="D1027" s="530"/>
      <c r="E1027" s="530"/>
      <c r="F1027" s="530"/>
      <c r="G1027" s="530"/>
      <c r="H1027" s="530"/>
      <c r="I1027" s="530"/>
      <c r="J1027" s="530"/>
      <c r="K1027" s="530"/>
      <c r="L1027" s="530"/>
      <c r="M1027" s="530"/>
      <c r="N1027" s="530"/>
      <c r="O1027" s="530"/>
      <c r="P1027" s="530"/>
      <c r="Q1027" s="530"/>
      <c r="R1027" s="530"/>
      <c r="S1027" s="530"/>
      <c r="T1027" s="530"/>
      <c r="U1027" s="530"/>
      <c r="V1027" s="530"/>
      <c r="W1027" s="530"/>
      <c r="X1027" s="1316"/>
      <c r="Y1027" s="1316"/>
      <c r="Z1027" s="1316"/>
      <c r="AA1027" s="1316"/>
      <c r="AB1027" s="530"/>
      <c r="AC1027" s="530"/>
      <c r="AD1027" s="530"/>
      <c r="AE1027" s="530"/>
      <c r="AF1027" s="530"/>
      <c r="AG1027" s="530"/>
      <c r="AH1027" s="530"/>
      <c r="AI1027" s="1316"/>
    </row>
    <row r="1028" ht="24.0" customHeight="1">
      <c r="A1028" s="676"/>
      <c r="B1028" s="530"/>
      <c r="C1028" s="530"/>
      <c r="D1028" s="530"/>
      <c r="E1028" s="530"/>
      <c r="F1028" s="530"/>
      <c r="G1028" s="530"/>
      <c r="H1028" s="530"/>
      <c r="I1028" s="530"/>
      <c r="J1028" s="530"/>
      <c r="K1028" s="530"/>
      <c r="L1028" s="530"/>
      <c r="M1028" s="530"/>
      <c r="N1028" s="530"/>
      <c r="O1028" s="530"/>
      <c r="P1028" s="530"/>
      <c r="Q1028" s="530"/>
      <c r="R1028" s="530"/>
      <c r="S1028" s="530"/>
      <c r="T1028" s="530"/>
      <c r="U1028" s="530"/>
      <c r="V1028" s="530"/>
      <c r="W1028" s="530"/>
      <c r="X1028" s="1316"/>
      <c r="Y1028" s="1316"/>
      <c r="Z1028" s="1316"/>
      <c r="AA1028" s="1316"/>
      <c r="AB1028" s="530"/>
      <c r="AC1028" s="530"/>
      <c r="AD1028" s="530"/>
      <c r="AE1028" s="530"/>
      <c r="AF1028" s="530"/>
      <c r="AG1028" s="530"/>
      <c r="AH1028" s="530"/>
      <c r="AI1028" s="1316"/>
    </row>
    <row r="1029" ht="24.0" customHeight="1">
      <c r="A1029" s="676"/>
      <c r="B1029" s="530"/>
      <c r="C1029" s="530"/>
      <c r="D1029" s="530"/>
      <c r="E1029" s="530"/>
      <c r="F1029" s="530"/>
      <c r="G1029" s="530"/>
      <c r="H1029" s="530"/>
      <c r="I1029" s="530"/>
      <c r="J1029" s="530"/>
      <c r="K1029" s="530"/>
      <c r="L1029" s="530"/>
      <c r="M1029" s="530"/>
      <c r="N1029" s="530"/>
      <c r="O1029" s="530"/>
      <c r="P1029" s="530"/>
      <c r="Q1029" s="530"/>
      <c r="R1029" s="530"/>
      <c r="S1029" s="530"/>
      <c r="T1029" s="530"/>
      <c r="U1029" s="530"/>
      <c r="V1029" s="530"/>
      <c r="W1029" s="530"/>
      <c r="X1029" s="1316"/>
      <c r="Y1029" s="1316"/>
      <c r="Z1029" s="1316"/>
      <c r="AA1029" s="1316"/>
      <c r="AB1029" s="530"/>
      <c r="AC1029" s="530"/>
      <c r="AD1029" s="530"/>
      <c r="AE1029" s="530"/>
      <c r="AF1029" s="530"/>
      <c r="AG1029" s="530"/>
      <c r="AH1029" s="530"/>
      <c r="AI1029" s="1316"/>
    </row>
    <row r="1030" ht="24.0" customHeight="1">
      <c r="A1030" s="676"/>
      <c r="B1030" s="530"/>
      <c r="C1030" s="530"/>
      <c r="D1030" s="530"/>
      <c r="E1030" s="530"/>
      <c r="F1030" s="530"/>
      <c r="G1030" s="530"/>
      <c r="H1030" s="530"/>
      <c r="I1030" s="530"/>
      <c r="J1030" s="530"/>
      <c r="K1030" s="530"/>
      <c r="L1030" s="530"/>
      <c r="M1030" s="530"/>
      <c r="N1030" s="530"/>
      <c r="O1030" s="530"/>
      <c r="P1030" s="530"/>
      <c r="Q1030" s="530"/>
      <c r="R1030" s="530"/>
      <c r="S1030" s="530"/>
      <c r="T1030" s="530"/>
      <c r="U1030" s="530"/>
      <c r="V1030" s="530"/>
      <c r="W1030" s="530"/>
      <c r="X1030" s="1316"/>
      <c r="Y1030" s="1316"/>
      <c r="Z1030" s="1316"/>
      <c r="AA1030" s="1316"/>
      <c r="AB1030" s="530"/>
      <c r="AC1030" s="530"/>
      <c r="AD1030" s="530"/>
      <c r="AE1030" s="530"/>
      <c r="AF1030" s="530"/>
      <c r="AG1030" s="530"/>
      <c r="AH1030" s="530"/>
      <c r="AI1030" s="1316"/>
    </row>
    <row r="1031" ht="24.0" customHeight="1">
      <c r="A1031" s="676"/>
      <c r="B1031" s="530"/>
      <c r="C1031" s="530"/>
      <c r="D1031" s="530"/>
      <c r="E1031" s="530"/>
      <c r="F1031" s="530"/>
      <c r="G1031" s="530"/>
      <c r="H1031" s="530"/>
      <c r="I1031" s="530"/>
      <c r="J1031" s="530"/>
      <c r="K1031" s="530"/>
      <c r="L1031" s="530"/>
      <c r="M1031" s="530"/>
      <c r="N1031" s="530"/>
      <c r="O1031" s="530"/>
      <c r="P1031" s="530"/>
      <c r="Q1031" s="530"/>
      <c r="R1031" s="530"/>
      <c r="S1031" s="530"/>
      <c r="T1031" s="530"/>
      <c r="U1031" s="530"/>
      <c r="V1031" s="530"/>
      <c r="W1031" s="530"/>
      <c r="X1031" s="1316"/>
      <c r="Y1031" s="1316"/>
      <c r="Z1031" s="1316"/>
      <c r="AA1031" s="1316"/>
      <c r="AB1031" s="530"/>
      <c r="AC1031" s="530"/>
      <c r="AD1031" s="530"/>
      <c r="AE1031" s="530"/>
      <c r="AF1031" s="530"/>
      <c r="AG1031" s="530"/>
      <c r="AH1031" s="530"/>
      <c r="AI1031" s="1316"/>
    </row>
    <row r="1032" ht="24.0" customHeight="1">
      <c r="A1032" s="676"/>
      <c r="B1032" s="530"/>
      <c r="C1032" s="530"/>
      <c r="D1032" s="530"/>
      <c r="E1032" s="530"/>
      <c r="F1032" s="530"/>
      <c r="G1032" s="530"/>
      <c r="H1032" s="530"/>
      <c r="I1032" s="530"/>
      <c r="J1032" s="530"/>
      <c r="K1032" s="530"/>
      <c r="L1032" s="530"/>
      <c r="M1032" s="530"/>
      <c r="N1032" s="530"/>
      <c r="O1032" s="530"/>
      <c r="P1032" s="530"/>
      <c r="Q1032" s="530"/>
      <c r="R1032" s="530"/>
      <c r="S1032" s="530"/>
      <c r="T1032" s="530"/>
      <c r="U1032" s="530"/>
      <c r="V1032" s="530"/>
      <c r="W1032" s="530"/>
      <c r="X1032" s="1316"/>
      <c r="Y1032" s="1316"/>
      <c r="Z1032" s="1316"/>
      <c r="AA1032" s="1316"/>
      <c r="AB1032" s="530"/>
      <c r="AC1032" s="530"/>
      <c r="AD1032" s="530"/>
      <c r="AE1032" s="530"/>
      <c r="AF1032" s="530"/>
      <c r="AG1032" s="530"/>
      <c r="AH1032" s="530"/>
      <c r="AI1032" s="1316"/>
    </row>
    <row r="1033" ht="24.0" customHeight="1">
      <c r="A1033" s="676"/>
      <c r="B1033" s="530"/>
      <c r="C1033" s="530"/>
      <c r="D1033" s="530"/>
      <c r="E1033" s="530"/>
      <c r="F1033" s="530"/>
      <c r="G1033" s="530"/>
      <c r="H1033" s="530"/>
      <c r="I1033" s="530"/>
      <c r="J1033" s="530"/>
      <c r="K1033" s="530"/>
      <c r="L1033" s="530"/>
      <c r="M1033" s="530"/>
      <c r="N1033" s="530"/>
      <c r="O1033" s="530"/>
      <c r="P1033" s="530"/>
      <c r="Q1033" s="530"/>
      <c r="R1033" s="530"/>
      <c r="S1033" s="530"/>
      <c r="T1033" s="530"/>
      <c r="U1033" s="530"/>
      <c r="V1033" s="530"/>
      <c r="W1033" s="530"/>
      <c r="X1033" s="1316"/>
      <c r="Y1033" s="1316"/>
      <c r="Z1033" s="1316"/>
      <c r="AA1033" s="1316"/>
      <c r="AB1033" s="530"/>
      <c r="AC1033" s="530"/>
      <c r="AD1033" s="530"/>
      <c r="AE1033" s="530"/>
      <c r="AF1033" s="530"/>
      <c r="AG1033" s="530"/>
      <c r="AH1033" s="530"/>
      <c r="AI1033" s="1316"/>
    </row>
    <row r="1034" ht="24.0" customHeight="1">
      <c r="A1034" s="676"/>
      <c r="B1034" s="530"/>
      <c r="C1034" s="530"/>
      <c r="D1034" s="530"/>
      <c r="E1034" s="530"/>
      <c r="F1034" s="530"/>
      <c r="G1034" s="530"/>
      <c r="H1034" s="530"/>
      <c r="I1034" s="530"/>
      <c r="J1034" s="530"/>
      <c r="K1034" s="530"/>
      <c r="L1034" s="530"/>
      <c r="M1034" s="530"/>
      <c r="N1034" s="530"/>
      <c r="O1034" s="530"/>
      <c r="P1034" s="530"/>
      <c r="Q1034" s="530"/>
      <c r="R1034" s="530"/>
      <c r="S1034" s="530"/>
      <c r="T1034" s="530"/>
      <c r="U1034" s="530"/>
      <c r="V1034" s="530"/>
      <c r="W1034" s="530"/>
      <c r="X1034" s="1316"/>
      <c r="Y1034" s="1316"/>
      <c r="Z1034" s="1316"/>
      <c r="AA1034" s="1316"/>
      <c r="AB1034" s="530"/>
      <c r="AC1034" s="530"/>
      <c r="AD1034" s="530"/>
      <c r="AE1034" s="530"/>
      <c r="AF1034" s="530"/>
      <c r="AG1034" s="530"/>
      <c r="AH1034" s="530"/>
      <c r="AI1034" s="1316"/>
    </row>
    <row r="1035" ht="24.0" customHeight="1">
      <c r="A1035" s="676"/>
      <c r="B1035" s="530"/>
      <c r="C1035" s="530"/>
      <c r="D1035" s="530"/>
      <c r="E1035" s="530"/>
      <c r="F1035" s="530"/>
      <c r="G1035" s="530"/>
      <c r="H1035" s="530"/>
      <c r="I1035" s="530"/>
      <c r="J1035" s="530"/>
      <c r="K1035" s="530"/>
      <c r="L1035" s="530"/>
      <c r="M1035" s="530"/>
      <c r="N1035" s="530"/>
      <c r="O1035" s="530"/>
      <c r="P1035" s="530"/>
      <c r="Q1035" s="530"/>
      <c r="R1035" s="530"/>
      <c r="S1035" s="530"/>
      <c r="T1035" s="530"/>
      <c r="U1035" s="530"/>
      <c r="V1035" s="530"/>
      <c r="W1035" s="530"/>
      <c r="X1035" s="1316"/>
      <c r="Y1035" s="1316"/>
      <c r="Z1035" s="1316"/>
      <c r="AA1035" s="1316"/>
      <c r="AB1035" s="530"/>
      <c r="AC1035" s="530"/>
      <c r="AD1035" s="530"/>
      <c r="AE1035" s="530"/>
      <c r="AF1035" s="530"/>
      <c r="AG1035" s="530"/>
      <c r="AH1035" s="530"/>
      <c r="AI1035" s="1316"/>
    </row>
    <row r="1036" ht="24.0" customHeight="1">
      <c r="A1036" s="676"/>
      <c r="B1036" s="530"/>
      <c r="C1036" s="530"/>
      <c r="D1036" s="530"/>
      <c r="E1036" s="530"/>
      <c r="F1036" s="530"/>
      <c r="G1036" s="530"/>
      <c r="H1036" s="530"/>
      <c r="I1036" s="530"/>
      <c r="J1036" s="530"/>
      <c r="K1036" s="530"/>
      <c r="L1036" s="530"/>
      <c r="M1036" s="530"/>
      <c r="N1036" s="530"/>
      <c r="O1036" s="530"/>
      <c r="P1036" s="530"/>
      <c r="Q1036" s="530"/>
      <c r="R1036" s="530"/>
      <c r="S1036" s="530"/>
      <c r="T1036" s="530"/>
      <c r="U1036" s="530"/>
      <c r="V1036" s="530"/>
      <c r="W1036" s="530"/>
      <c r="X1036" s="1316"/>
      <c r="Y1036" s="1316"/>
      <c r="Z1036" s="1316"/>
      <c r="AA1036" s="1316"/>
      <c r="AB1036" s="530"/>
      <c r="AC1036" s="530"/>
      <c r="AD1036" s="530"/>
      <c r="AE1036" s="530"/>
      <c r="AF1036" s="530"/>
      <c r="AG1036" s="530"/>
      <c r="AH1036" s="530"/>
      <c r="AI1036" s="1316"/>
    </row>
    <row r="1037" ht="24.0" customHeight="1">
      <c r="A1037" s="676"/>
      <c r="B1037" s="530"/>
      <c r="C1037" s="530"/>
      <c r="D1037" s="530"/>
      <c r="E1037" s="530"/>
      <c r="F1037" s="530"/>
      <c r="G1037" s="530"/>
      <c r="H1037" s="530"/>
      <c r="I1037" s="530"/>
      <c r="J1037" s="530"/>
      <c r="K1037" s="530"/>
      <c r="L1037" s="530"/>
      <c r="M1037" s="530"/>
      <c r="N1037" s="530"/>
      <c r="O1037" s="530"/>
      <c r="P1037" s="530"/>
      <c r="Q1037" s="530"/>
      <c r="R1037" s="530"/>
      <c r="S1037" s="530"/>
      <c r="T1037" s="530"/>
      <c r="U1037" s="530"/>
      <c r="V1037" s="530"/>
      <c r="W1037" s="530"/>
      <c r="X1037" s="1316"/>
      <c r="Y1037" s="1316"/>
      <c r="Z1037" s="1316"/>
      <c r="AA1037" s="1316"/>
      <c r="AB1037" s="530"/>
      <c r="AC1037" s="530"/>
      <c r="AD1037" s="530"/>
      <c r="AE1037" s="530"/>
      <c r="AF1037" s="530"/>
      <c r="AG1037" s="530"/>
      <c r="AH1037" s="530"/>
      <c r="AI1037" s="1316"/>
    </row>
    <row r="1038" ht="24.0" customHeight="1">
      <c r="A1038" s="676"/>
      <c r="B1038" s="530"/>
      <c r="C1038" s="530"/>
      <c r="D1038" s="530"/>
      <c r="E1038" s="530"/>
      <c r="F1038" s="530"/>
      <c r="G1038" s="530"/>
      <c r="H1038" s="530"/>
      <c r="I1038" s="530"/>
      <c r="J1038" s="530"/>
      <c r="K1038" s="530"/>
      <c r="L1038" s="530"/>
      <c r="M1038" s="530"/>
      <c r="N1038" s="530"/>
      <c r="O1038" s="530"/>
      <c r="P1038" s="530"/>
      <c r="Q1038" s="530"/>
      <c r="R1038" s="530"/>
      <c r="S1038" s="530"/>
      <c r="T1038" s="530"/>
      <c r="U1038" s="530"/>
      <c r="V1038" s="530"/>
      <c r="W1038" s="530"/>
      <c r="X1038" s="1316"/>
      <c r="Y1038" s="1316"/>
      <c r="Z1038" s="1316"/>
      <c r="AA1038" s="1316"/>
      <c r="AB1038" s="530"/>
      <c r="AC1038" s="530"/>
      <c r="AD1038" s="530"/>
      <c r="AE1038" s="530"/>
      <c r="AF1038" s="530"/>
      <c r="AG1038" s="530"/>
      <c r="AH1038" s="530"/>
      <c r="AI1038" s="1316"/>
    </row>
    <row r="1039" ht="24.0" customHeight="1">
      <c r="A1039" s="676"/>
      <c r="B1039" s="530"/>
      <c r="C1039" s="530"/>
      <c r="D1039" s="530"/>
      <c r="E1039" s="530"/>
      <c r="F1039" s="530"/>
      <c r="G1039" s="530"/>
      <c r="H1039" s="530"/>
      <c r="I1039" s="530"/>
      <c r="J1039" s="530"/>
      <c r="K1039" s="530"/>
      <c r="L1039" s="530"/>
      <c r="M1039" s="530"/>
      <c r="N1039" s="530"/>
      <c r="O1039" s="530"/>
      <c r="P1039" s="530"/>
      <c r="Q1039" s="530"/>
      <c r="R1039" s="530"/>
      <c r="S1039" s="530"/>
      <c r="T1039" s="530"/>
      <c r="U1039" s="530"/>
      <c r="V1039" s="530"/>
      <c r="W1039" s="530"/>
      <c r="X1039" s="1316"/>
      <c r="Y1039" s="1316"/>
      <c r="Z1039" s="1316"/>
      <c r="AA1039" s="1316"/>
      <c r="AB1039" s="530"/>
      <c r="AC1039" s="530"/>
      <c r="AD1039" s="530"/>
      <c r="AE1039" s="530"/>
      <c r="AF1039" s="530"/>
      <c r="AG1039" s="530"/>
      <c r="AH1039" s="530"/>
      <c r="AI1039" s="1316"/>
    </row>
    <row r="1040" ht="24.0" customHeight="1">
      <c r="A1040" s="676"/>
      <c r="B1040" s="530"/>
      <c r="C1040" s="530"/>
      <c r="D1040" s="530"/>
      <c r="E1040" s="530"/>
      <c r="F1040" s="530"/>
      <c r="G1040" s="530"/>
      <c r="H1040" s="530"/>
      <c r="I1040" s="530"/>
      <c r="J1040" s="530"/>
      <c r="K1040" s="530"/>
      <c r="L1040" s="530"/>
      <c r="M1040" s="530"/>
      <c r="N1040" s="530"/>
      <c r="O1040" s="530"/>
      <c r="P1040" s="530"/>
      <c r="Q1040" s="530"/>
      <c r="R1040" s="530"/>
      <c r="S1040" s="530"/>
      <c r="T1040" s="530"/>
      <c r="U1040" s="530"/>
      <c r="V1040" s="530"/>
      <c r="W1040" s="530"/>
      <c r="X1040" s="1316"/>
      <c r="Y1040" s="1316"/>
      <c r="Z1040" s="1316"/>
      <c r="AA1040" s="1316"/>
      <c r="AB1040" s="530"/>
      <c r="AC1040" s="530"/>
      <c r="AD1040" s="530"/>
      <c r="AE1040" s="530"/>
      <c r="AF1040" s="530"/>
      <c r="AG1040" s="530"/>
      <c r="AH1040" s="530"/>
      <c r="AI1040" s="1316"/>
    </row>
    <row r="1041" ht="24.0" customHeight="1">
      <c r="A1041" s="676"/>
      <c r="B1041" s="530"/>
      <c r="C1041" s="530"/>
      <c r="D1041" s="530"/>
      <c r="E1041" s="530"/>
      <c r="F1041" s="530"/>
      <c r="G1041" s="530"/>
      <c r="H1041" s="530"/>
      <c r="I1041" s="530"/>
      <c r="J1041" s="530"/>
      <c r="K1041" s="530"/>
      <c r="L1041" s="530"/>
      <c r="M1041" s="530"/>
      <c r="N1041" s="530"/>
      <c r="O1041" s="530"/>
      <c r="P1041" s="530"/>
      <c r="Q1041" s="530"/>
      <c r="R1041" s="530"/>
      <c r="S1041" s="530"/>
      <c r="T1041" s="530"/>
      <c r="U1041" s="530"/>
      <c r="V1041" s="530"/>
      <c r="W1041" s="530"/>
      <c r="X1041" s="1316"/>
      <c r="Y1041" s="1316"/>
      <c r="Z1041" s="1316"/>
      <c r="AA1041" s="1316"/>
      <c r="AB1041" s="530"/>
      <c r="AC1041" s="530"/>
      <c r="AD1041" s="530"/>
      <c r="AE1041" s="530"/>
      <c r="AF1041" s="530"/>
      <c r="AG1041" s="530"/>
      <c r="AH1041" s="530"/>
      <c r="AI1041" s="1316"/>
    </row>
    <row r="1042" ht="24.0" customHeight="1">
      <c r="A1042" s="676"/>
      <c r="B1042" s="530"/>
      <c r="C1042" s="530"/>
      <c r="D1042" s="530"/>
      <c r="E1042" s="530"/>
      <c r="F1042" s="530"/>
      <c r="G1042" s="530"/>
      <c r="H1042" s="530"/>
      <c r="I1042" s="530"/>
      <c r="J1042" s="530"/>
      <c r="K1042" s="530"/>
      <c r="L1042" s="530"/>
      <c r="M1042" s="530"/>
      <c r="N1042" s="530"/>
      <c r="O1042" s="530"/>
      <c r="P1042" s="530"/>
      <c r="Q1042" s="530"/>
      <c r="R1042" s="530"/>
      <c r="S1042" s="530"/>
      <c r="T1042" s="530"/>
      <c r="U1042" s="530"/>
      <c r="V1042" s="530"/>
      <c r="W1042" s="530"/>
      <c r="X1042" s="1316"/>
      <c r="Y1042" s="1316"/>
      <c r="Z1042" s="1316"/>
      <c r="AA1042" s="1316"/>
      <c r="AB1042" s="530"/>
      <c r="AC1042" s="530"/>
      <c r="AD1042" s="530"/>
      <c r="AE1042" s="530"/>
      <c r="AF1042" s="530"/>
      <c r="AG1042" s="530"/>
      <c r="AH1042" s="530"/>
      <c r="AI1042" s="1316"/>
    </row>
    <row r="1043" ht="24.0" customHeight="1">
      <c r="A1043" s="676"/>
      <c r="B1043" s="530"/>
      <c r="C1043" s="530"/>
      <c r="D1043" s="530"/>
      <c r="E1043" s="530"/>
      <c r="F1043" s="530"/>
      <c r="G1043" s="530"/>
      <c r="H1043" s="530"/>
      <c r="I1043" s="530"/>
      <c r="J1043" s="530"/>
      <c r="K1043" s="530"/>
      <c r="L1043" s="530"/>
      <c r="M1043" s="530"/>
      <c r="N1043" s="530"/>
      <c r="O1043" s="530"/>
      <c r="P1043" s="530"/>
      <c r="Q1043" s="530"/>
      <c r="R1043" s="530"/>
      <c r="S1043" s="530"/>
      <c r="T1043" s="530"/>
      <c r="U1043" s="530"/>
      <c r="V1043" s="530"/>
      <c r="W1043" s="530"/>
      <c r="X1043" s="1316"/>
      <c r="Y1043" s="1316"/>
      <c r="Z1043" s="1316"/>
      <c r="AA1043" s="1316"/>
      <c r="AB1043" s="530"/>
      <c r="AC1043" s="530"/>
      <c r="AD1043" s="530"/>
      <c r="AE1043" s="530"/>
      <c r="AF1043" s="530"/>
      <c r="AG1043" s="530"/>
      <c r="AH1043" s="530"/>
      <c r="AI1043" s="1316"/>
    </row>
    <row r="1044" ht="24.0" customHeight="1">
      <c r="A1044" s="676"/>
      <c r="B1044" s="530"/>
      <c r="C1044" s="530"/>
      <c r="D1044" s="530"/>
      <c r="E1044" s="530"/>
      <c r="F1044" s="530"/>
      <c r="G1044" s="530"/>
      <c r="H1044" s="530"/>
      <c r="I1044" s="530"/>
      <c r="J1044" s="530"/>
      <c r="K1044" s="530"/>
      <c r="L1044" s="530"/>
      <c r="M1044" s="530"/>
      <c r="N1044" s="530"/>
      <c r="O1044" s="530"/>
      <c r="P1044" s="530"/>
      <c r="Q1044" s="530"/>
      <c r="R1044" s="530"/>
      <c r="S1044" s="530"/>
      <c r="T1044" s="530"/>
      <c r="U1044" s="530"/>
      <c r="V1044" s="530"/>
      <c r="W1044" s="530"/>
      <c r="X1044" s="1316"/>
      <c r="Y1044" s="1316"/>
      <c r="Z1044" s="1316"/>
      <c r="AA1044" s="1316"/>
      <c r="AB1044" s="530"/>
      <c r="AC1044" s="530"/>
      <c r="AD1044" s="530"/>
      <c r="AE1044" s="530"/>
      <c r="AF1044" s="530"/>
      <c r="AG1044" s="530"/>
      <c r="AH1044" s="530"/>
      <c r="AI1044" s="1316"/>
    </row>
    <row r="1045" ht="24.0" customHeight="1">
      <c r="A1045" s="676"/>
      <c r="B1045" s="530"/>
      <c r="C1045" s="530"/>
      <c r="D1045" s="530"/>
      <c r="E1045" s="530"/>
      <c r="F1045" s="530"/>
      <c r="G1045" s="530"/>
      <c r="H1045" s="530"/>
      <c r="I1045" s="530"/>
      <c r="J1045" s="530"/>
      <c r="K1045" s="530"/>
      <c r="L1045" s="530"/>
      <c r="M1045" s="530"/>
      <c r="N1045" s="530"/>
      <c r="O1045" s="530"/>
      <c r="P1045" s="530"/>
      <c r="Q1045" s="530"/>
      <c r="R1045" s="530"/>
      <c r="S1045" s="530"/>
      <c r="T1045" s="530"/>
      <c r="U1045" s="530"/>
      <c r="V1045" s="530"/>
      <c r="W1045" s="530"/>
      <c r="X1045" s="1316"/>
      <c r="Y1045" s="1316"/>
      <c r="Z1045" s="1316"/>
      <c r="AA1045" s="1316"/>
      <c r="AB1045" s="530"/>
      <c r="AC1045" s="530"/>
      <c r="AD1045" s="530"/>
      <c r="AE1045" s="530"/>
      <c r="AF1045" s="530"/>
      <c r="AG1045" s="530"/>
      <c r="AH1045" s="530"/>
      <c r="AI1045" s="1316"/>
    </row>
    <row r="1046" ht="24.0" customHeight="1">
      <c r="A1046" s="676"/>
      <c r="B1046" s="530"/>
      <c r="C1046" s="530"/>
      <c r="D1046" s="530"/>
      <c r="E1046" s="530"/>
      <c r="F1046" s="530"/>
      <c r="G1046" s="530"/>
      <c r="H1046" s="530"/>
      <c r="I1046" s="530"/>
      <c r="J1046" s="530"/>
      <c r="K1046" s="530"/>
      <c r="L1046" s="530"/>
      <c r="M1046" s="530"/>
      <c r="N1046" s="530"/>
      <c r="O1046" s="530"/>
      <c r="P1046" s="530"/>
      <c r="Q1046" s="530"/>
      <c r="R1046" s="530"/>
      <c r="S1046" s="530"/>
      <c r="T1046" s="530"/>
      <c r="U1046" s="530"/>
      <c r="V1046" s="530"/>
      <c r="W1046" s="530"/>
      <c r="X1046" s="1316"/>
      <c r="Y1046" s="1316"/>
      <c r="Z1046" s="1316"/>
      <c r="AA1046" s="1316"/>
      <c r="AB1046" s="530"/>
      <c r="AC1046" s="530"/>
      <c r="AD1046" s="530"/>
      <c r="AE1046" s="530"/>
      <c r="AF1046" s="530"/>
      <c r="AG1046" s="530"/>
      <c r="AH1046" s="530"/>
      <c r="AI1046" s="1316"/>
    </row>
    <row r="1047" ht="24.0" customHeight="1">
      <c r="A1047" s="676"/>
      <c r="B1047" s="530"/>
      <c r="C1047" s="530"/>
      <c r="D1047" s="530"/>
      <c r="E1047" s="530"/>
      <c r="F1047" s="530"/>
      <c r="G1047" s="530"/>
      <c r="H1047" s="530"/>
      <c r="I1047" s="530"/>
      <c r="J1047" s="530"/>
      <c r="K1047" s="530"/>
      <c r="L1047" s="530"/>
      <c r="M1047" s="530"/>
      <c r="N1047" s="530"/>
      <c r="O1047" s="530"/>
      <c r="P1047" s="530"/>
      <c r="Q1047" s="530"/>
      <c r="R1047" s="530"/>
      <c r="S1047" s="530"/>
      <c r="T1047" s="530"/>
      <c r="U1047" s="530"/>
      <c r="V1047" s="530"/>
      <c r="W1047" s="530"/>
      <c r="X1047" s="1316"/>
      <c r="Y1047" s="1316"/>
      <c r="Z1047" s="1316"/>
      <c r="AA1047" s="1316"/>
      <c r="AB1047" s="530"/>
      <c r="AC1047" s="530"/>
      <c r="AD1047" s="530"/>
      <c r="AE1047" s="530"/>
      <c r="AF1047" s="530"/>
      <c r="AG1047" s="530"/>
      <c r="AH1047" s="530"/>
      <c r="AI1047" s="1316"/>
    </row>
    <row r="1048" ht="24.0" customHeight="1">
      <c r="A1048" s="676"/>
      <c r="B1048" s="530"/>
      <c r="C1048" s="530"/>
      <c r="D1048" s="530"/>
      <c r="E1048" s="530"/>
      <c r="F1048" s="530"/>
      <c r="G1048" s="530"/>
      <c r="H1048" s="530"/>
      <c r="I1048" s="530"/>
      <c r="J1048" s="530"/>
      <c r="K1048" s="530"/>
      <c r="L1048" s="530"/>
      <c r="M1048" s="530"/>
      <c r="N1048" s="530"/>
      <c r="O1048" s="530"/>
      <c r="P1048" s="530"/>
      <c r="Q1048" s="530"/>
      <c r="R1048" s="530"/>
      <c r="S1048" s="530"/>
      <c r="T1048" s="530"/>
      <c r="U1048" s="530"/>
      <c r="V1048" s="530"/>
      <c r="W1048" s="530"/>
      <c r="X1048" s="1316"/>
      <c r="Y1048" s="1316"/>
      <c r="Z1048" s="1316"/>
      <c r="AA1048" s="1316"/>
      <c r="AB1048" s="530"/>
      <c r="AC1048" s="530"/>
      <c r="AD1048" s="530"/>
      <c r="AE1048" s="530"/>
      <c r="AF1048" s="530"/>
      <c r="AG1048" s="530"/>
      <c r="AH1048" s="530"/>
      <c r="AI1048" s="1316"/>
    </row>
    <row r="1049" ht="24.0" customHeight="1">
      <c r="A1049" s="676"/>
      <c r="B1049" s="530"/>
      <c r="C1049" s="530"/>
      <c r="D1049" s="530"/>
      <c r="E1049" s="530"/>
      <c r="F1049" s="530"/>
      <c r="G1049" s="530"/>
      <c r="H1049" s="530"/>
      <c r="I1049" s="530"/>
      <c r="J1049" s="530"/>
      <c r="K1049" s="530"/>
      <c r="L1049" s="530"/>
      <c r="M1049" s="530"/>
      <c r="N1049" s="530"/>
      <c r="O1049" s="530"/>
      <c r="P1049" s="530"/>
      <c r="Q1049" s="530"/>
      <c r="R1049" s="530"/>
      <c r="S1049" s="530"/>
      <c r="T1049" s="530"/>
      <c r="U1049" s="530"/>
      <c r="V1049" s="530"/>
      <c r="W1049" s="530"/>
      <c r="X1049" s="1316"/>
      <c r="Y1049" s="1316"/>
      <c r="Z1049" s="1316"/>
      <c r="AA1049" s="1316"/>
      <c r="AB1049" s="530"/>
      <c r="AC1049" s="530"/>
      <c r="AD1049" s="530"/>
      <c r="AE1049" s="530"/>
      <c r="AF1049" s="530"/>
      <c r="AG1049" s="530"/>
      <c r="AH1049" s="530"/>
      <c r="AI1049" s="1316"/>
    </row>
    <row r="1050" ht="24.0" customHeight="1">
      <c r="A1050" s="676"/>
      <c r="B1050" s="530"/>
      <c r="C1050" s="530"/>
      <c r="D1050" s="530"/>
      <c r="E1050" s="530"/>
      <c r="F1050" s="530"/>
      <c r="G1050" s="530"/>
      <c r="H1050" s="530"/>
      <c r="I1050" s="530"/>
      <c r="J1050" s="530"/>
      <c r="K1050" s="530"/>
      <c r="L1050" s="530"/>
      <c r="M1050" s="530"/>
      <c r="N1050" s="530"/>
      <c r="O1050" s="530"/>
      <c r="P1050" s="530"/>
      <c r="Q1050" s="530"/>
      <c r="R1050" s="530"/>
      <c r="S1050" s="530"/>
      <c r="T1050" s="530"/>
      <c r="U1050" s="530"/>
      <c r="V1050" s="530"/>
      <c r="W1050" s="530"/>
      <c r="X1050" s="1316"/>
      <c r="Y1050" s="1316"/>
      <c r="Z1050" s="1316"/>
      <c r="AA1050" s="1316"/>
      <c r="AB1050" s="530"/>
      <c r="AC1050" s="530"/>
      <c r="AD1050" s="530"/>
      <c r="AE1050" s="530"/>
      <c r="AF1050" s="530"/>
      <c r="AG1050" s="530"/>
      <c r="AH1050" s="530"/>
      <c r="AI1050" s="1316"/>
    </row>
    <row r="1051" ht="24.0" customHeight="1">
      <c r="A1051" s="676"/>
      <c r="B1051" s="530"/>
      <c r="C1051" s="530"/>
      <c r="D1051" s="530"/>
      <c r="E1051" s="530"/>
      <c r="F1051" s="530"/>
      <c r="G1051" s="530"/>
      <c r="H1051" s="530"/>
      <c r="I1051" s="530"/>
      <c r="J1051" s="530"/>
      <c r="K1051" s="530"/>
      <c r="L1051" s="530"/>
      <c r="M1051" s="530"/>
      <c r="N1051" s="530"/>
      <c r="O1051" s="530"/>
      <c r="P1051" s="530"/>
      <c r="Q1051" s="530"/>
      <c r="R1051" s="530"/>
      <c r="S1051" s="530"/>
      <c r="T1051" s="530"/>
      <c r="U1051" s="530"/>
      <c r="V1051" s="530"/>
      <c r="W1051" s="530"/>
      <c r="X1051" s="1316"/>
      <c r="Y1051" s="1316"/>
      <c r="Z1051" s="1316"/>
      <c r="AA1051" s="1316"/>
      <c r="AB1051" s="530"/>
      <c r="AC1051" s="530"/>
      <c r="AD1051" s="530"/>
      <c r="AE1051" s="530"/>
      <c r="AF1051" s="530"/>
      <c r="AG1051" s="530"/>
      <c r="AH1051" s="530"/>
      <c r="AI1051" s="1316"/>
    </row>
    <row r="1052" ht="24.0" customHeight="1">
      <c r="A1052" s="676"/>
      <c r="B1052" s="530"/>
      <c r="C1052" s="530"/>
      <c r="D1052" s="530"/>
      <c r="E1052" s="530"/>
      <c r="F1052" s="530"/>
      <c r="G1052" s="530"/>
      <c r="H1052" s="530"/>
      <c r="I1052" s="530"/>
      <c r="J1052" s="530"/>
      <c r="K1052" s="530"/>
      <c r="L1052" s="530"/>
      <c r="M1052" s="530"/>
      <c r="N1052" s="530"/>
      <c r="O1052" s="530"/>
      <c r="P1052" s="530"/>
      <c r="Q1052" s="530"/>
      <c r="R1052" s="530"/>
      <c r="S1052" s="530"/>
      <c r="T1052" s="530"/>
      <c r="U1052" s="530"/>
      <c r="V1052" s="530"/>
      <c r="W1052" s="530"/>
      <c r="X1052" s="1316"/>
      <c r="Y1052" s="1316"/>
      <c r="Z1052" s="1316"/>
      <c r="AA1052" s="1316"/>
      <c r="AB1052" s="530"/>
      <c r="AC1052" s="530"/>
      <c r="AD1052" s="530"/>
      <c r="AE1052" s="530"/>
      <c r="AF1052" s="530"/>
      <c r="AG1052" s="530"/>
      <c r="AH1052" s="530"/>
      <c r="AI1052" s="1316"/>
    </row>
    <row r="1053" ht="24.0" customHeight="1">
      <c r="A1053" s="676"/>
      <c r="B1053" s="530"/>
      <c r="C1053" s="530"/>
      <c r="D1053" s="530"/>
      <c r="E1053" s="530"/>
      <c r="F1053" s="530"/>
      <c r="G1053" s="530"/>
      <c r="H1053" s="530"/>
      <c r="I1053" s="530"/>
      <c r="J1053" s="530"/>
      <c r="K1053" s="530"/>
      <c r="L1053" s="530"/>
      <c r="M1053" s="530"/>
      <c r="N1053" s="530"/>
      <c r="O1053" s="530"/>
      <c r="P1053" s="530"/>
      <c r="Q1053" s="530"/>
      <c r="R1053" s="530"/>
      <c r="S1053" s="530"/>
      <c r="T1053" s="530"/>
      <c r="U1053" s="530"/>
      <c r="V1053" s="530"/>
      <c r="W1053" s="530"/>
      <c r="X1053" s="1316"/>
      <c r="Y1053" s="1316"/>
      <c r="Z1053" s="1316"/>
      <c r="AA1053" s="1316"/>
      <c r="AB1053" s="530"/>
      <c r="AC1053" s="530"/>
      <c r="AD1053" s="530"/>
      <c r="AE1053" s="530"/>
      <c r="AF1053" s="530"/>
      <c r="AG1053" s="530"/>
      <c r="AH1053" s="530"/>
      <c r="AI1053" s="1316"/>
    </row>
    <row r="1054" ht="24.0" customHeight="1">
      <c r="A1054" s="676"/>
      <c r="B1054" s="530"/>
      <c r="C1054" s="530"/>
      <c r="D1054" s="530"/>
      <c r="E1054" s="530"/>
      <c r="F1054" s="530"/>
      <c r="G1054" s="530"/>
      <c r="H1054" s="530"/>
      <c r="I1054" s="530"/>
      <c r="J1054" s="530"/>
      <c r="K1054" s="530"/>
      <c r="L1054" s="530"/>
      <c r="M1054" s="530"/>
      <c r="N1054" s="530"/>
      <c r="O1054" s="530"/>
      <c r="P1054" s="530"/>
      <c r="Q1054" s="530"/>
      <c r="R1054" s="530"/>
      <c r="S1054" s="530"/>
      <c r="T1054" s="530"/>
      <c r="U1054" s="530"/>
      <c r="V1054" s="530"/>
      <c r="W1054" s="530"/>
      <c r="X1054" s="1316"/>
      <c r="Y1054" s="1316"/>
      <c r="Z1054" s="1316"/>
      <c r="AA1054" s="1316"/>
      <c r="AB1054" s="530"/>
      <c r="AC1054" s="530"/>
      <c r="AD1054" s="530"/>
      <c r="AE1054" s="530"/>
      <c r="AF1054" s="530"/>
      <c r="AG1054" s="530"/>
      <c r="AH1054" s="530"/>
      <c r="AI1054" s="1316"/>
    </row>
    <row r="1055" ht="24.0" customHeight="1">
      <c r="A1055" s="676"/>
      <c r="B1055" s="530"/>
      <c r="C1055" s="530"/>
      <c r="D1055" s="530"/>
      <c r="E1055" s="530"/>
      <c r="F1055" s="530"/>
      <c r="G1055" s="530"/>
      <c r="H1055" s="530"/>
      <c r="I1055" s="530"/>
      <c r="J1055" s="530"/>
      <c r="K1055" s="530"/>
      <c r="L1055" s="530"/>
      <c r="M1055" s="530"/>
      <c r="N1055" s="530"/>
      <c r="O1055" s="530"/>
      <c r="P1055" s="530"/>
      <c r="Q1055" s="530"/>
      <c r="R1055" s="530"/>
      <c r="S1055" s="530"/>
      <c r="T1055" s="530"/>
      <c r="U1055" s="530"/>
      <c r="V1055" s="530"/>
      <c r="W1055" s="530"/>
      <c r="X1055" s="1316"/>
      <c r="Y1055" s="1316"/>
      <c r="Z1055" s="1316"/>
      <c r="AA1055" s="1316"/>
      <c r="AB1055" s="530"/>
      <c r="AC1055" s="530"/>
      <c r="AD1055" s="530"/>
      <c r="AE1055" s="530"/>
      <c r="AF1055" s="530"/>
      <c r="AG1055" s="530"/>
      <c r="AH1055" s="530"/>
      <c r="AI1055" s="1316"/>
    </row>
    <row r="1056" ht="24.0" customHeight="1">
      <c r="A1056" s="676"/>
      <c r="B1056" s="530"/>
      <c r="C1056" s="530"/>
      <c r="D1056" s="530"/>
      <c r="E1056" s="530"/>
      <c r="F1056" s="530"/>
      <c r="G1056" s="530"/>
      <c r="H1056" s="530"/>
      <c r="I1056" s="530"/>
      <c r="J1056" s="530"/>
      <c r="K1056" s="530"/>
      <c r="L1056" s="530"/>
      <c r="M1056" s="530"/>
      <c r="N1056" s="530"/>
      <c r="O1056" s="530"/>
      <c r="P1056" s="530"/>
      <c r="Q1056" s="530"/>
      <c r="R1056" s="530"/>
      <c r="S1056" s="530"/>
      <c r="T1056" s="530"/>
      <c r="U1056" s="530"/>
      <c r="V1056" s="530"/>
      <c r="W1056" s="530"/>
      <c r="X1056" s="1316"/>
      <c r="Y1056" s="1316"/>
      <c r="Z1056" s="1316"/>
      <c r="AA1056" s="1316"/>
      <c r="AB1056" s="530"/>
      <c r="AC1056" s="530"/>
      <c r="AD1056" s="530"/>
      <c r="AE1056" s="530"/>
      <c r="AF1056" s="530"/>
      <c r="AG1056" s="530"/>
      <c r="AH1056" s="530"/>
      <c r="AI1056" s="1316"/>
    </row>
    <row r="1057" ht="24.0" customHeight="1">
      <c r="A1057" s="676"/>
      <c r="B1057" s="530"/>
      <c r="C1057" s="530"/>
      <c r="D1057" s="530"/>
      <c r="E1057" s="530"/>
      <c r="F1057" s="530"/>
      <c r="G1057" s="530"/>
      <c r="H1057" s="530"/>
      <c r="I1057" s="530"/>
      <c r="J1057" s="530"/>
      <c r="K1057" s="530"/>
      <c r="L1057" s="530"/>
      <c r="M1057" s="530"/>
      <c r="N1057" s="530"/>
      <c r="O1057" s="530"/>
      <c r="P1057" s="530"/>
      <c r="Q1057" s="530"/>
      <c r="R1057" s="530"/>
      <c r="S1057" s="530"/>
      <c r="T1057" s="530"/>
      <c r="U1057" s="530"/>
      <c r="V1057" s="530"/>
      <c r="W1057" s="530"/>
      <c r="X1057" s="1316"/>
      <c r="Y1057" s="1316"/>
      <c r="Z1057" s="1316"/>
      <c r="AA1057" s="1316"/>
      <c r="AB1057" s="530"/>
      <c r="AC1057" s="530"/>
      <c r="AD1057" s="530"/>
      <c r="AE1057" s="530"/>
      <c r="AF1057" s="530"/>
      <c r="AG1057" s="530"/>
      <c r="AH1057" s="530"/>
      <c r="AI1057" s="1316"/>
    </row>
    <row r="1058" ht="24.0" customHeight="1">
      <c r="A1058" s="676"/>
      <c r="B1058" s="530"/>
      <c r="C1058" s="530"/>
      <c r="D1058" s="530"/>
      <c r="E1058" s="530"/>
      <c r="F1058" s="530"/>
      <c r="G1058" s="530"/>
      <c r="H1058" s="530"/>
      <c r="I1058" s="530"/>
      <c r="J1058" s="530"/>
      <c r="K1058" s="530"/>
      <c r="L1058" s="530"/>
      <c r="M1058" s="530"/>
      <c r="N1058" s="530"/>
      <c r="O1058" s="530"/>
      <c r="P1058" s="530"/>
      <c r="Q1058" s="530"/>
      <c r="R1058" s="530"/>
      <c r="S1058" s="530"/>
      <c r="T1058" s="530"/>
      <c r="U1058" s="530"/>
      <c r="V1058" s="530"/>
      <c r="W1058" s="530"/>
      <c r="X1058" s="1316"/>
      <c r="Y1058" s="1316"/>
      <c r="Z1058" s="1316"/>
      <c r="AA1058" s="1316"/>
      <c r="AB1058" s="530"/>
      <c r="AC1058" s="530"/>
      <c r="AD1058" s="530"/>
      <c r="AE1058" s="530"/>
      <c r="AF1058" s="530"/>
      <c r="AG1058" s="530"/>
      <c r="AH1058" s="530"/>
      <c r="AI1058" s="1316"/>
    </row>
    <row r="1059" ht="24.0" customHeight="1">
      <c r="A1059" s="676"/>
      <c r="B1059" s="530"/>
      <c r="C1059" s="530"/>
      <c r="D1059" s="530"/>
      <c r="E1059" s="530"/>
      <c r="F1059" s="530"/>
      <c r="G1059" s="530"/>
      <c r="H1059" s="530"/>
      <c r="I1059" s="530"/>
      <c r="J1059" s="530"/>
      <c r="K1059" s="530"/>
      <c r="L1059" s="530"/>
      <c r="M1059" s="530"/>
      <c r="N1059" s="530"/>
      <c r="O1059" s="530"/>
      <c r="P1059" s="530"/>
      <c r="Q1059" s="530"/>
      <c r="R1059" s="530"/>
      <c r="S1059" s="530"/>
      <c r="T1059" s="530"/>
      <c r="U1059" s="530"/>
      <c r="V1059" s="530"/>
      <c r="W1059" s="530"/>
      <c r="X1059" s="1316"/>
      <c r="Y1059" s="1316"/>
      <c r="Z1059" s="1316"/>
      <c r="AA1059" s="1316"/>
      <c r="AB1059" s="530"/>
      <c r="AC1059" s="530"/>
      <c r="AD1059" s="530"/>
      <c r="AE1059" s="530"/>
      <c r="AF1059" s="530"/>
      <c r="AG1059" s="530"/>
      <c r="AH1059" s="530"/>
      <c r="AI1059" s="1316"/>
    </row>
    <row r="1060" ht="24.0" customHeight="1">
      <c r="A1060" s="676"/>
      <c r="B1060" s="530"/>
      <c r="C1060" s="530"/>
      <c r="D1060" s="530"/>
      <c r="E1060" s="530"/>
      <c r="F1060" s="530"/>
      <c r="G1060" s="530"/>
      <c r="H1060" s="530"/>
      <c r="I1060" s="530"/>
      <c r="J1060" s="530"/>
      <c r="K1060" s="530"/>
      <c r="L1060" s="530"/>
      <c r="M1060" s="530"/>
      <c r="N1060" s="530"/>
      <c r="O1060" s="530"/>
      <c r="P1060" s="530"/>
      <c r="Q1060" s="530"/>
      <c r="R1060" s="530"/>
      <c r="S1060" s="530"/>
      <c r="T1060" s="530"/>
      <c r="U1060" s="530"/>
      <c r="V1060" s="530"/>
      <c r="W1060" s="530"/>
      <c r="X1060" s="1316"/>
      <c r="Y1060" s="1316"/>
      <c r="Z1060" s="1316"/>
      <c r="AA1060" s="1316"/>
      <c r="AB1060" s="530"/>
      <c r="AC1060" s="530"/>
      <c r="AD1060" s="530"/>
      <c r="AE1060" s="530"/>
      <c r="AF1060" s="530"/>
      <c r="AG1060" s="530"/>
      <c r="AH1060" s="530"/>
      <c r="AI1060" s="1316"/>
    </row>
    <row r="1061" ht="24.0" customHeight="1">
      <c r="A1061" s="676"/>
      <c r="B1061" s="530"/>
      <c r="C1061" s="530"/>
      <c r="D1061" s="530"/>
      <c r="E1061" s="530"/>
      <c r="F1061" s="530"/>
      <c r="G1061" s="530"/>
      <c r="H1061" s="530"/>
      <c r="I1061" s="530"/>
      <c r="J1061" s="530"/>
      <c r="K1061" s="530"/>
      <c r="L1061" s="530"/>
      <c r="M1061" s="530"/>
      <c r="N1061" s="530"/>
      <c r="O1061" s="530"/>
      <c r="P1061" s="530"/>
      <c r="Q1061" s="530"/>
      <c r="R1061" s="530"/>
      <c r="S1061" s="530"/>
      <c r="T1061" s="530"/>
      <c r="U1061" s="530"/>
      <c r="V1061" s="530"/>
      <c r="W1061" s="530"/>
      <c r="X1061" s="1316"/>
      <c r="Y1061" s="1316"/>
      <c r="Z1061" s="1316"/>
      <c r="AA1061" s="1316"/>
      <c r="AB1061" s="530"/>
      <c r="AC1061" s="530"/>
      <c r="AD1061" s="530"/>
      <c r="AE1061" s="530"/>
      <c r="AF1061" s="530"/>
      <c r="AG1061" s="530"/>
      <c r="AH1061" s="530"/>
      <c r="AI1061" s="1316"/>
    </row>
    <row r="1062" ht="24.0" customHeight="1">
      <c r="A1062" s="676"/>
      <c r="B1062" s="530"/>
      <c r="C1062" s="530"/>
      <c r="D1062" s="530"/>
      <c r="E1062" s="530"/>
      <c r="F1062" s="530"/>
      <c r="G1062" s="530"/>
      <c r="H1062" s="530"/>
      <c r="I1062" s="530"/>
      <c r="J1062" s="530"/>
      <c r="K1062" s="530"/>
      <c r="L1062" s="530"/>
      <c r="M1062" s="530"/>
      <c r="N1062" s="530"/>
      <c r="O1062" s="530"/>
      <c r="P1062" s="530"/>
      <c r="Q1062" s="530"/>
      <c r="R1062" s="530"/>
      <c r="S1062" s="530"/>
      <c r="T1062" s="530"/>
      <c r="U1062" s="530"/>
      <c r="V1062" s="530"/>
      <c r="W1062" s="530"/>
      <c r="X1062" s="1316"/>
      <c r="Y1062" s="1316"/>
      <c r="Z1062" s="1316"/>
      <c r="AA1062" s="1316"/>
      <c r="AB1062" s="530"/>
      <c r="AC1062" s="530"/>
      <c r="AD1062" s="530"/>
      <c r="AE1062" s="530"/>
      <c r="AF1062" s="530"/>
      <c r="AG1062" s="530"/>
      <c r="AH1062" s="530"/>
      <c r="AI1062" s="1316"/>
    </row>
    <row r="1063" ht="24.0" customHeight="1">
      <c r="A1063" s="676"/>
      <c r="B1063" s="530"/>
      <c r="C1063" s="530"/>
      <c r="D1063" s="530"/>
      <c r="E1063" s="530"/>
      <c r="F1063" s="530"/>
      <c r="G1063" s="530"/>
      <c r="H1063" s="530"/>
      <c r="I1063" s="530"/>
      <c r="J1063" s="530"/>
      <c r="K1063" s="530"/>
      <c r="L1063" s="530"/>
      <c r="M1063" s="530"/>
      <c r="N1063" s="530"/>
      <c r="O1063" s="530"/>
      <c r="P1063" s="530"/>
      <c r="Q1063" s="530"/>
      <c r="R1063" s="530"/>
      <c r="S1063" s="530"/>
      <c r="T1063" s="530"/>
      <c r="U1063" s="530"/>
      <c r="V1063" s="530"/>
      <c r="W1063" s="530"/>
      <c r="X1063" s="1316"/>
      <c r="Y1063" s="1316"/>
      <c r="Z1063" s="1316"/>
      <c r="AA1063" s="1316"/>
      <c r="AB1063" s="530"/>
      <c r="AC1063" s="530"/>
      <c r="AD1063" s="530"/>
      <c r="AE1063" s="530"/>
      <c r="AF1063" s="530"/>
      <c r="AG1063" s="530"/>
      <c r="AH1063" s="530"/>
      <c r="AI1063" s="1316"/>
    </row>
    <row r="1064" ht="24.0" customHeight="1">
      <c r="A1064" s="676"/>
      <c r="B1064" s="530"/>
      <c r="C1064" s="530"/>
      <c r="D1064" s="530"/>
      <c r="E1064" s="530"/>
      <c r="F1064" s="530"/>
      <c r="G1064" s="530"/>
      <c r="H1064" s="530"/>
      <c r="I1064" s="530"/>
      <c r="J1064" s="530"/>
      <c r="K1064" s="530"/>
      <c r="L1064" s="530"/>
      <c r="M1064" s="530"/>
      <c r="N1064" s="530"/>
      <c r="O1064" s="530"/>
      <c r="P1064" s="530"/>
      <c r="Q1064" s="530"/>
      <c r="R1064" s="530"/>
      <c r="S1064" s="530"/>
      <c r="T1064" s="530"/>
      <c r="U1064" s="530"/>
      <c r="V1064" s="530"/>
      <c r="W1064" s="530"/>
      <c r="X1064" s="1316"/>
      <c r="Y1064" s="1316"/>
      <c r="Z1064" s="1316"/>
      <c r="AA1064" s="1316"/>
      <c r="AB1064" s="530"/>
      <c r="AC1064" s="530"/>
      <c r="AD1064" s="530"/>
      <c r="AE1064" s="530"/>
      <c r="AF1064" s="530"/>
      <c r="AG1064" s="530"/>
      <c r="AH1064" s="530"/>
      <c r="AI1064" s="1316"/>
    </row>
    <row r="1065" ht="24.0" customHeight="1">
      <c r="A1065" s="676"/>
      <c r="B1065" s="530"/>
      <c r="C1065" s="530"/>
      <c r="D1065" s="530"/>
      <c r="E1065" s="530"/>
      <c r="F1065" s="530"/>
      <c r="G1065" s="530"/>
      <c r="H1065" s="530"/>
      <c r="I1065" s="530"/>
      <c r="J1065" s="530"/>
      <c r="K1065" s="530"/>
      <c r="L1065" s="530"/>
      <c r="M1065" s="530"/>
      <c r="N1065" s="530"/>
      <c r="O1065" s="530"/>
      <c r="P1065" s="530"/>
      <c r="Q1065" s="530"/>
      <c r="R1065" s="530"/>
      <c r="S1065" s="530"/>
      <c r="T1065" s="530"/>
      <c r="U1065" s="530"/>
      <c r="V1065" s="530"/>
      <c r="W1065" s="530"/>
      <c r="X1065" s="1316"/>
      <c r="Y1065" s="1316"/>
      <c r="Z1065" s="1316"/>
      <c r="AA1065" s="1316"/>
      <c r="AB1065" s="530"/>
      <c r="AC1065" s="530"/>
      <c r="AD1065" s="530"/>
      <c r="AE1065" s="530"/>
      <c r="AF1065" s="530"/>
      <c r="AG1065" s="530"/>
      <c r="AH1065" s="530"/>
      <c r="AI1065" s="1316"/>
    </row>
    <row r="1066" ht="24.0" customHeight="1">
      <c r="A1066" s="676"/>
      <c r="B1066" s="530"/>
      <c r="C1066" s="530"/>
      <c r="D1066" s="530"/>
      <c r="E1066" s="530"/>
      <c r="F1066" s="530"/>
      <c r="G1066" s="530"/>
      <c r="H1066" s="530"/>
      <c r="I1066" s="530"/>
      <c r="J1066" s="530"/>
      <c r="K1066" s="530"/>
      <c r="L1066" s="530"/>
      <c r="M1066" s="530"/>
      <c r="N1066" s="530"/>
      <c r="O1066" s="530"/>
      <c r="P1066" s="530"/>
      <c r="Q1066" s="530"/>
      <c r="R1066" s="530"/>
      <c r="S1066" s="530"/>
      <c r="T1066" s="530"/>
      <c r="U1066" s="530"/>
      <c r="V1066" s="530"/>
      <c r="W1066" s="530"/>
      <c r="X1066" s="1316"/>
      <c r="Y1066" s="1316"/>
      <c r="Z1066" s="1316"/>
      <c r="AA1066" s="1316"/>
      <c r="AB1066" s="530"/>
      <c r="AC1066" s="530"/>
      <c r="AD1066" s="530"/>
      <c r="AE1066" s="530"/>
      <c r="AF1066" s="530"/>
      <c r="AG1066" s="530"/>
      <c r="AH1066" s="530"/>
      <c r="AI1066" s="1316"/>
    </row>
    <row r="1067" ht="24.0" customHeight="1">
      <c r="A1067" s="676"/>
      <c r="B1067" s="530"/>
      <c r="C1067" s="530"/>
      <c r="D1067" s="530"/>
      <c r="E1067" s="530"/>
      <c r="F1067" s="530"/>
      <c r="G1067" s="530"/>
      <c r="H1067" s="530"/>
      <c r="I1067" s="530"/>
      <c r="J1067" s="530"/>
      <c r="K1067" s="530"/>
      <c r="L1067" s="530"/>
      <c r="M1067" s="530"/>
      <c r="N1067" s="530"/>
      <c r="O1067" s="530"/>
      <c r="P1067" s="530"/>
      <c r="Q1067" s="530"/>
      <c r="R1067" s="530"/>
      <c r="S1067" s="530"/>
      <c r="T1067" s="530"/>
      <c r="U1067" s="530"/>
      <c r="V1067" s="530"/>
      <c r="W1067" s="530"/>
      <c r="X1067" s="1316"/>
      <c r="Y1067" s="1316"/>
      <c r="Z1067" s="1316"/>
      <c r="AA1067" s="1316"/>
      <c r="AB1067" s="530"/>
      <c r="AC1067" s="530"/>
      <c r="AD1067" s="530"/>
      <c r="AE1067" s="530"/>
      <c r="AF1067" s="530"/>
      <c r="AG1067" s="530"/>
      <c r="AH1067" s="530"/>
      <c r="AI1067" s="1316"/>
    </row>
    <row r="1068" ht="24.0" customHeight="1">
      <c r="A1068" s="676"/>
      <c r="B1068" s="530"/>
      <c r="C1068" s="530"/>
      <c r="D1068" s="530"/>
      <c r="E1068" s="530"/>
      <c r="F1068" s="530"/>
      <c r="G1068" s="530"/>
      <c r="H1068" s="530"/>
      <c r="I1068" s="530"/>
      <c r="J1068" s="530"/>
      <c r="K1068" s="530"/>
      <c r="L1068" s="530"/>
      <c r="M1068" s="530"/>
      <c r="N1068" s="530"/>
      <c r="O1068" s="530"/>
      <c r="P1068" s="530"/>
      <c r="Q1068" s="530"/>
      <c r="R1068" s="530"/>
      <c r="S1068" s="530"/>
      <c r="T1068" s="530"/>
      <c r="U1068" s="530"/>
      <c r="V1068" s="530"/>
      <c r="W1068" s="530"/>
      <c r="X1068" s="1316"/>
      <c r="Y1068" s="1316"/>
      <c r="Z1068" s="1316"/>
      <c r="AA1068" s="1316"/>
      <c r="AB1068" s="530"/>
      <c r="AC1068" s="530"/>
      <c r="AD1068" s="530"/>
      <c r="AE1068" s="530"/>
      <c r="AF1068" s="530"/>
      <c r="AG1068" s="530"/>
      <c r="AH1068" s="530"/>
      <c r="AI1068" s="1316"/>
    </row>
    <row r="1069" ht="24.0" customHeight="1">
      <c r="A1069" s="676"/>
      <c r="B1069" s="530"/>
      <c r="C1069" s="530"/>
      <c r="D1069" s="530"/>
      <c r="E1069" s="530"/>
      <c r="F1069" s="530"/>
      <c r="G1069" s="530"/>
      <c r="H1069" s="530"/>
      <c r="I1069" s="530"/>
      <c r="J1069" s="530"/>
      <c r="K1069" s="530"/>
      <c r="L1069" s="530"/>
      <c r="M1069" s="530"/>
      <c r="N1069" s="530"/>
      <c r="O1069" s="530"/>
      <c r="P1069" s="530"/>
      <c r="Q1069" s="530"/>
      <c r="R1069" s="530"/>
      <c r="S1069" s="530"/>
      <c r="T1069" s="530"/>
      <c r="U1069" s="530"/>
      <c r="V1069" s="530"/>
      <c r="W1069" s="530"/>
      <c r="X1069" s="1316"/>
      <c r="Y1069" s="1316"/>
      <c r="Z1069" s="1316"/>
      <c r="AA1069" s="1316"/>
      <c r="AB1069" s="530"/>
      <c r="AC1069" s="530"/>
      <c r="AD1069" s="530"/>
      <c r="AE1069" s="530"/>
      <c r="AF1069" s="530"/>
      <c r="AG1069" s="530"/>
      <c r="AH1069" s="530"/>
      <c r="AI1069" s="1316"/>
    </row>
    <row r="1070" ht="24.0" customHeight="1">
      <c r="A1070" s="676"/>
      <c r="B1070" s="530"/>
      <c r="C1070" s="530"/>
      <c r="D1070" s="530"/>
      <c r="E1070" s="530"/>
      <c r="F1070" s="530"/>
      <c r="G1070" s="530"/>
      <c r="H1070" s="530"/>
      <c r="I1070" s="530"/>
      <c r="J1070" s="530"/>
      <c r="K1070" s="530"/>
      <c r="L1070" s="530"/>
      <c r="M1070" s="530"/>
      <c r="N1070" s="530"/>
      <c r="O1070" s="530"/>
      <c r="P1070" s="530"/>
      <c r="Q1070" s="530"/>
      <c r="R1070" s="530"/>
      <c r="S1070" s="530"/>
      <c r="T1070" s="530"/>
      <c r="U1070" s="530"/>
      <c r="V1070" s="530"/>
      <c r="W1070" s="530"/>
      <c r="X1070" s="1316"/>
      <c r="Y1070" s="1316"/>
      <c r="Z1070" s="1316"/>
      <c r="AA1070" s="1316"/>
      <c r="AB1070" s="530"/>
      <c r="AC1070" s="530"/>
      <c r="AD1070" s="530"/>
      <c r="AE1070" s="530"/>
      <c r="AF1070" s="530"/>
      <c r="AG1070" s="530"/>
      <c r="AH1070" s="530"/>
      <c r="AI1070" s="1316"/>
    </row>
    <row r="1071" ht="24.0" customHeight="1">
      <c r="A1071" s="676"/>
      <c r="B1071" s="530"/>
      <c r="C1071" s="530"/>
      <c r="D1071" s="530"/>
      <c r="E1071" s="530"/>
      <c r="F1071" s="530"/>
      <c r="G1071" s="530"/>
      <c r="H1071" s="530"/>
      <c r="I1071" s="530"/>
      <c r="J1071" s="530"/>
      <c r="K1071" s="530"/>
      <c r="L1071" s="530"/>
      <c r="M1071" s="530"/>
      <c r="N1071" s="530"/>
      <c r="O1071" s="530"/>
      <c r="P1071" s="530"/>
      <c r="Q1071" s="530"/>
      <c r="R1071" s="530"/>
      <c r="S1071" s="530"/>
      <c r="T1071" s="530"/>
      <c r="U1071" s="530"/>
      <c r="V1071" s="530"/>
      <c r="W1071" s="530"/>
      <c r="X1071" s="1316"/>
      <c r="Y1071" s="1316"/>
      <c r="Z1071" s="1316"/>
      <c r="AA1071" s="1316"/>
      <c r="AB1071" s="530"/>
      <c r="AC1071" s="530"/>
      <c r="AD1071" s="530"/>
      <c r="AE1071" s="530"/>
      <c r="AF1071" s="530"/>
      <c r="AG1071" s="530"/>
      <c r="AH1071" s="530"/>
      <c r="AI1071" s="1316"/>
    </row>
    <row r="1072" ht="24.0" customHeight="1">
      <c r="A1072" s="676"/>
      <c r="B1072" s="530"/>
      <c r="C1072" s="530"/>
      <c r="D1072" s="530"/>
      <c r="E1072" s="530"/>
      <c r="F1072" s="530"/>
      <c r="G1072" s="530"/>
      <c r="H1072" s="530"/>
      <c r="I1072" s="530"/>
      <c r="J1072" s="530"/>
      <c r="K1072" s="530"/>
      <c r="L1072" s="530"/>
      <c r="M1072" s="530"/>
      <c r="N1072" s="530"/>
      <c r="O1072" s="530"/>
      <c r="P1072" s="530"/>
      <c r="Q1072" s="530"/>
      <c r="R1072" s="530"/>
      <c r="S1072" s="530"/>
      <c r="T1072" s="530"/>
      <c r="U1072" s="530"/>
      <c r="V1072" s="530"/>
      <c r="W1072" s="530"/>
      <c r="X1072" s="1316"/>
      <c r="Y1072" s="1316"/>
      <c r="Z1072" s="1316"/>
      <c r="AA1072" s="1316"/>
      <c r="AB1072" s="530"/>
      <c r="AC1072" s="530"/>
      <c r="AD1072" s="530"/>
      <c r="AE1072" s="530"/>
      <c r="AF1072" s="530"/>
      <c r="AG1072" s="530"/>
      <c r="AH1072" s="530"/>
      <c r="AI1072" s="1316"/>
    </row>
    <row r="1073" ht="24.0" customHeight="1">
      <c r="A1073" s="676"/>
      <c r="B1073" s="530"/>
      <c r="C1073" s="530"/>
      <c r="D1073" s="530"/>
      <c r="E1073" s="530"/>
      <c r="F1073" s="530"/>
      <c r="G1073" s="530"/>
      <c r="H1073" s="530"/>
      <c r="I1073" s="530"/>
      <c r="J1073" s="530"/>
      <c r="K1073" s="530"/>
      <c r="L1073" s="530"/>
      <c r="M1073" s="530"/>
      <c r="N1073" s="530"/>
      <c r="O1073" s="530"/>
      <c r="P1073" s="530"/>
      <c r="Q1073" s="530"/>
      <c r="R1073" s="530"/>
      <c r="S1073" s="530"/>
      <c r="T1073" s="530"/>
      <c r="U1073" s="530"/>
      <c r="V1073" s="530"/>
      <c r="W1073" s="530"/>
      <c r="X1073" s="1316"/>
      <c r="Y1073" s="1316"/>
      <c r="Z1073" s="1316"/>
      <c r="AA1073" s="1316"/>
      <c r="AB1073" s="530"/>
      <c r="AC1073" s="530"/>
      <c r="AD1073" s="530"/>
      <c r="AE1073" s="530"/>
      <c r="AF1073" s="530"/>
      <c r="AG1073" s="530"/>
      <c r="AH1073" s="530"/>
      <c r="AI1073" s="1316"/>
    </row>
    <row r="1074" ht="24.0" customHeight="1">
      <c r="A1074" s="676"/>
      <c r="B1074" s="530"/>
      <c r="C1074" s="530"/>
      <c r="D1074" s="530"/>
      <c r="E1074" s="530"/>
      <c r="F1074" s="530"/>
      <c r="G1074" s="530"/>
      <c r="H1074" s="530"/>
      <c r="I1074" s="530"/>
      <c r="J1074" s="530"/>
      <c r="K1074" s="530"/>
      <c r="L1074" s="530"/>
      <c r="M1074" s="530"/>
      <c r="N1074" s="530"/>
      <c r="O1074" s="530"/>
      <c r="P1074" s="530"/>
      <c r="Q1074" s="530"/>
      <c r="R1074" s="530"/>
      <c r="S1074" s="530"/>
      <c r="T1074" s="530"/>
      <c r="U1074" s="530"/>
      <c r="V1074" s="530"/>
      <c r="W1074" s="530"/>
      <c r="X1074" s="1316"/>
      <c r="Y1074" s="1316"/>
      <c r="Z1074" s="1316"/>
      <c r="AA1074" s="1316"/>
      <c r="AB1074" s="530"/>
      <c r="AC1074" s="530"/>
      <c r="AD1074" s="530"/>
      <c r="AE1074" s="530"/>
      <c r="AF1074" s="530"/>
      <c r="AG1074" s="530"/>
      <c r="AH1074" s="530"/>
      <c r="AI1074" s="1316"/>
    </row>
    <row r="1075" ht="24.0" customHeight="1">
      <c r="A1075" s="676"/>
      <c r="B1075" s="530"/>
      <c r="C1075" s="530"/>
      <c r="D1075" s="530"/>
      <c r="E1075" s="530"/>
      <c r="F1075" s="530"/>
      <c r="G1075" s="530"/>
      <c r="H1075" s="530"/>
      <c r="I1075" s="530"/>
      <c r="J1075" s="530"/>
      <c r="K1075" s="530"/>
      <c r="L1075" s="530"/>
      <c r="M1075" s="530"/>
      <c r="N1075" s="530"/>
      <c r="O1075" s="530"/>
      <c r="P1075" s="530"/>
      <c r="Q1075" s="530"/>
      <c r="R1075" s="530"/>
      <c r="S1075" s="530"/>
      <c r="T1075" s="530"/>
      <c r="U1075" s="530"/>
      <c r="V1075" s="530"/>
      <c r="W1075" s="530"/>
      <c r="X1075" s="1316"/>
      <c r="Y1075" s="1316"/>
      <c r="Z1075" s="1316"/>
      <c r="AA1075" s="1316"/>
      <c r="AB1075" s="530"/>
      <c r="AC1075" s="530"/>
      <c r="AD1075" s="530"/>
      <c r="AE1075" s="530"/>
      <c r="AF1075" s="530"/>
      <c r="AG1075" s="530"/>
      <c r="AH1075" s="530"/>
      <c r="AI1075" s="1316"/>
    </row>
    <row r="1076" ht="24.0" customHeight="1">
      <c r="A1076" s="676"/>
      <c r="B1076" s="530"/>
      <c r="C1076" s="530"/>
      <c r="D1076" s="530"/>
      <c r="E1076" s="530"/>
      <c r="F1076" s="530"/>
      <c r="G1076" s="530"/>
      <c r="H1076" s="530"/>
      <c r="I1076" s="530"/>
      <c r="J1076" s="530"/>
      <c r="K1076" s="530"/>
      <c r="L1076" s="530"/>
      <c r="M1076" s="530"/>
      <c r="N1076" s="530"/>
      <c r="O1076" s="530"/>
      <c r="P1076" s="530"/>
      <c r="Q1076" s="530"/>
      <c r="R1076" s="530"/>
      <c r="S1076" s="530"/>
      <c r="T1076" s="530"/>
      <c r="U1076" s="530"/>
      <c r="V1076" s="530"/>
      <c r="W1076" s="530"/>
      <c r="X1076" s="1316"/>
      <c r="Y1076" s="1316"/>
      <c r="Z1076" s="1316"/>
      <c r="AA1076" s="1316"/>
      <c r="AB1076" s="530"/>
      <c r="AC1076" s="530"/>
      <c r="AD1076" s="530"/>
      <c r="AE1076" s="530"/>
      <c r="AF1076" s="530"/>
      <c r="AG1076" s="530"/>
      <c r="AH1076" s="530"/>
      <c r="AI1076" s="1316"/>
    </row>
    <row r="1077" ht="24.0" customHeight="1">
      <c r="A1077" s="676"/>
      <c r="B1077" s="530"/>
      <c r="C1077" s="530"/>
      <c r="D1077" s="530"/>
      <c r="E1077" s="530"/>
      <c r="F1077" s="530"/>
      <c r="G1077" s="530"/>
      <c r="H1077" s="530"/>
      <c r="I1077" s="530"/>
      <c r="J1077" s="530"/>
      <c r="K1077" s="530"/>
      <c r="L1077" s="530"/>
      <c r="M1077" s="530"/>
      <c r="N1077" s="530"/>
      <c r="O1077" s="530"/>
      <c r="P1077" s="530"/>
      <c r="Q1077" s="530"/>
      <c r="R1077" s="530"/>
      <c r="S1077" s="530"/>
      <c r="T1077" s="530"/>
      <c r="U1077" s="530"/>
      <c r="V1077" s="530"/>
      <c r="W1077" s="530"/>
      <c r="X1077" s="1316"/>
      <c r="Y1077" s="1316"/>
      <c r="Z1077" s="1316"/>
      <c r="AA1077" s="1316"/>
      <c r="AB1077" s="530"/>
      <c r="AC1077" s="530"/>
      <c r="AD1077" s="530"/>
      <c r="AE1077" s="530"/>
      <c r="AF1077" s="530"/>
      <c r="AG1077" s="530"/>
      <c r="AH1077" s="530"/>
      <c r="AI1077" s="1316"/>
    </row>
    <row r="1078" ht="24.0" customHeight="1">
      <c r="A1078" s="676"/>
      <c r="B1078" s="530"/>
      <c r="C1078" s="530"/>
      <c r="D1078" s="530"/>
      <c r="E1078" s="530"/>
      <c r="F1078" s="530"/>
      <c r="G1078" s="530"/>
      <c r="H1078" s="530"/>
      <c r="I1078" s="530"/>
      <c r="J1078" s="530"/>
      <c r="K1078" s="530"/>
      <c r="L1078" s="530"/>
      <c r="M1078" s="530"/>
      <c r="N1078" s="530"/>
      <c r="O1078" s="530"/>
      <c r="P1078" s="530"/>
      <c r="Q1078" s="530"/>
      <c r="R1078" s="530"/>
      <c r="S1078" s="530"/>
      <c r="T1078" s="530"/>
      <c r="U1078" s="530"/>
      <c r="V1078" s="530"/>
      <c r="W1078" s="530"/>
      <c r="X1078" s="1316"/>
      <c r="Y1078" s="1316"/>
      <c r="Z1078" s="1316"/>
      <c r="AA1078" s="1316"/>
      <c r="AB1078" s="530"/>
      <c r="AC1078" s="530"/>
      <c r="AD1078" s="530"/>
      <c r="AE1078" s="530"/>
      <c r="AF1078" s="530"/>
      <c r="AG1078" s="530"/>
      <c r="AH1078" s="530"/>
      <c r="AI1078" s="1316"/>
    </row>
    <row r="1079" ht="24.0" customHeight="1">
      <c r="A1079" s="676"/>
      <c r="B1079" s="530"/>
      <c r="C1079" s="530"/>
      <c r="D1079" s="530"/>
      <c r="E1079" s="530"/>
      <c r="F1079" s="530"/>
      <c r="G1079" s="530"/>
      <c r="H1079" s="530"/>
      <c r="I1079" s="530"/>
      <c r="J1079" s="530"/>
      <c r="K1079" s="530"/>
      <c r="L1079" s="530"/>
      <c r="M1079" s="530"/>
      <c r="N1079" s="530"/>
      <c r="O1079" s="530"/>
      <c r="P1079" s="530"/>
      <c r="Q1079" s="530"/>
      <c r="R1079" s="530"/>
      <c r="S1079" s="530"/>
      <c r="T1079" s="530"/>
      <c r="U1079" s="530"/>
      <c r="V1079" s="530"/>
      <c r="W1079" s="530"/>
      <c r="X1079" s="1316"/>
      <c r="Y1079" s="1316"/>
      <c r="Z1079" s="1316"/>
      <c r="AA1079" s="1316"/>
      <c r="AB1079" s="530"/>
      <c r="AC1079" s="530"/>
      <c r="AD1079" s="530"/>
      <c r="AE1079" s="530"/>
      <c r="AF1079" s="530"/>
      <c r="AG1079" s="530"/>
      <c r="AH1079" s="530"/>
      <c r="AI1079" s="1316"/>
    </row>
    <row r="1080" ht="24.0" customHeight="1">
      <c r="A1080" s="676"/>
      <c r="B1080" s="530"/>
      <c r="C1080" s="530"/>
      <c r="D1080" s="530"/>
      <c r="E1080" s="530"/>
      <c r="F1080" s="530"/>
      <c r="G1080" s="530"/>
      <c r="H1080" s="530"/>
      <c r="I1080" s="530"/>
      <c r="J1080" s="530"/>
      <c r="K1080" s="530"/>
      <c r="L1080" s="530"/>
      <c r="M1080" s="530"/>
      <c r="N1080" s="530"/>
      <c r="O1080" s="530"/>
      <c r="P1080" s="530"/>
      <c r="Q1080" s="530"/>
      <c r="R1080" s="530"/>
      <c r="S1080" s="530"/>
      <c r="T1080" s="530"/>
      <c r="U1080" s="530"/>
      <c r="V1080" s="530"/>
      <c r="W1080" s="530"/>
      <c r="X1080" s="1316"/>
      <c r="Y1080" s="1316"/>
      <c r="Z1080" s="1316"/>
      <c r="AA1080" s="1316"/>
      <c r="AB1080" s="530"/>
      <c r="AC1080" s="530"/>
      <c r="AD1080" s="530"/>
      <c r="AE1080" s="530"/>
      <c r="AF1080" s="530"/>
      <c r="AG1080" s="530"/>
      <c r="AH1080" s="530"/>
      <c r="AI1080" s="1316"/>
    </row>
    <row r="1081" ht="24.0" customHeight="1">
      <c r="A1081" s="676"/>
      <c r="B1081" s="530"/>
      <c r="C1081" s="530"/>
      <c r="D1081" s="530"/>
      <c r="E1081" s="530"/>
      <c r="F1081" s="530"/>
      <c r="G1081" s="530"/>
      <c r="H1081" s="530"/>
      <c r="I1081" s="530"/>
      <c r="J1081" s="530"/>
      <c r="K1081" s="530"/>
      <c r="L1081" s="530"/>
      <c r="M1081" s="530"/>
      <c r="N1081" s="530"/>
      <c r="O1081" s="530"/>
      <c r="P1081" s="530"/>
      <c r="Q1081" s="530"/>
      <c r="R1081" s="530"/>
      <c r="S1081" s="530"/>
      <c r="T1081" s="530"/>
      <c r="U1081" s="530"/>
      <c r="V1081" s="530"/>
      <c r="W1081" s="530"/>
      <c r="X1081" s="1316"/>
      <c r="Y1081" s="1316"/>
      <c r="Z1081" s="1316"/>
      <c r="AA1081" s="1316"/>
      <c r="AB1081" s="530"/>
      <c r="AC1081" s="530"/>
      <c r="AD1081" s="530"/>
      <c r="AE1081" s="530"/>
      <c r="AF1081" s="530"/>
      <c r="AG1081" s="530"/>
      <c r="AH1081" s="530"/>
      <c r="AI1081" s="1316"/>
    </row>
    <row r="1082" ht="24.0" customHeight="1">
      <c r="A1082" s="676"/>
      <c r="B1082" s="530"/>
      <c r="C1082" s="530"/>
      <c r="D1082" s="530"/>
      <c r="E1082" s="530"/>
      <c r="F1082" s="530"/>
      <c r="G1082" s="530"/>
      <c r="H1082" s="530"/>
      <c r="I1082" s="530"/>
      <c r="J1082" s="530"/>
      <c r="K1082" s="530"/>
      <c r="L1082" s="530"/>
      <c r="M1082" s="530"/>
      <c r="N1082" s="530"/>
      <c r="O1082" s="530"/>
      <c r="P1082" s="530"/>
      <c r="Q1082" s="530"/>
      <c r="R1082" s="530"/>
      <c r="S1082" s="530"/>
      <c r="T1082" s="530"/>
      <c r="U1082" s="530"/>
      <c r="V1082" s="530"/>
      <c r="W1082" s="530"/>
      <c r="X1082" s="1316"/>
      <c r="Y1082" s="1316"/>
      <c r="Z1082" s="1316"/>
      <c r="AA1082" s="1316"/>
      <c r="AB1082" s="530"/>
      <c r="AC1082" s="530"/>
      <c r="AD1082" s="530"/>
      <c r="AE1082" s="530"/>
      <c r="AF1082" s="530"/>
      <c r="AG1082" s="530"/>
      <c r="AH1082" s="530"/>
      <c r="AI1082" s="1316"/>
    </row>
    <row r="1083" ht="24.0" customHeight="1">
      <c r="A1083" s="676"/>
      <c r="B1083" s="530"/>
      <c r="C1083" s="530"/>
      <c r="D1083" s="530"/>
      <c r="E1083" s="530"/>
      <c r="F1083" s="530"/>
      <c r="G1083" s="530"/>
      <c r="H1083" s="530"/>
      <c r="I1083" s="530"/>
      <c r="J1083" s="530"/>
      <c r="K1083" s="530"/>
      <c r="L1083" s="530"/>
      <c r="M1083" s="530"/>
      <c r="N1083" s="530"/>
      <c r="O1083" s="530"/>
      <c r="P1083" s="530"/>
      <c r="Q1083" s="530"/>
      <c r="R1083" s="530"/>
      <c r="S1083" s="530"/>
      <c r="T1083" s="530"/>
      <c r="U1083" s="530"/>
      <c r="V1083" s="530"/>
      <c r="W1083" s="530"/>
      <c r="X1083" s="1316"/>
      <c r="Y1083" s="1316"/>
      <c r="Z1083" s="1316"/>
      <c r="AA1083" s="1316"/>
      <c r="AB1083" s="530"/>
      <c r="AC1083" s="530"/>
      <c r="AD1083" s="530"/>
      <c r="AE1083" s="530"/>
      <c r="AF1083" s="530"/>
      <c r="AG1083" s="530"/>
      <c r="AH1083" s="530"/>
      <c r="AI1083" s="1316"/>
    </row>
    <row r="1084" ht="24.0" customHeight="1">
      <c r="A1084" s="676"/>
      <c r="B1084" s="530"/>
      <c r="C1084" s="530"/>
      <c r="D1084" s="530"/>
      <c r="E1084" s="530"/>
      <c r="F1084" s="530"/>
      <c r="G1084" s="530"/>
      <c r="H1084" s="530"/>
      <c r="I1084" s="530"/>
      <c r="J1084" s="530"/>
      <c r="K1084" s="530"/>
      <c r="L1084" s="530"/>
      <c r="M1084" s="530"/>
      <c r="N1084" s="530"/>
      <c r="O1084" s="530"/>
      <c r="P1084" s="530"/>
      <c r="Q1084" s="530"/>
      <c r="R1084" s="530"/>
      <c r="S1084" s="530"/>
      <c r="T1084" s="530"/>
      <c r="U1084" s="530"/>
      <c r="V1084" s="530"/>
      <c r="W1084" s="530"/>
      <c r="X1084" s="1316"/>
      <c r="Y1084" s="1316"/>
      <c r="Z1084" s="1316"/>
      <c r="AA1084" s="1316"/>
      <c r="AB1084" s="530"/>
      <c r="AC1084" s="530"/>
      <c r="AD1084" s="530"/>
      <c r="AE1084" s="530"/>
      <c r="AF1084" s="530"/>
      <c r="AG1084" s="530"/>
      <c r="AH1084" s="530"/>
      <c r="AI1084" s="1316"/>
    </row>
    <row r="1085" ht="24.0" customHeight="1">
      <c r="A1085" s="676"/>
      <c r="B1085" s="530"/>
      <c r="C1085" s="530"/>
      <c r="D1085" s="530"/>
      <c r="E1085" s="530"/>
      <c r="F1085" s="530"/>
      <c r="G1085" s="530"/>
      <c r="H1085" s="530"/>
      <c r="I1085" s="530"/>
      <c r="J1085" s="530"/>
      <c r="K1085" s="530"/>
      <c r="L1085" s="530"/>
      <c r="M1085" s="530"/>
      <c r="N1085" s="530"/>
      <c r="O1085" s="530"/>
      <c r="P1085" s="530"/>
      <c r="Q1085" s="530"/>
      <c r="R1085" s="530"/>
      <c r="S1085" s="530"/>
      <c r="T1085" s="530"/>
      <c r="U1085" s="530"/>
      <c r="V1085" s="530"/>
      <c r="W1085" s="530"/>
      <c r="X1085" s="1316"/>
      <c r="Y1085" s="1316"/>
      <c r="Z1085" s="1316"/>
      <c r="AA1085" s="1316"/>
      <c r="AB1085" s="530"/>
      <c r="AC1085" s="530"/>
      <c r="AD1085" s="530"/>
      <c r="AE1085" s="530"/>
      <c r="AF1085" s="530"/>
      <c r="AG1085" s="530"/>
      <c r="AH1085" s="530"/>
      <c r="AI1085" s="1316"/>
    </row>
    <row r="1086" ht="24.0" customHeight="1">
      <c r="A1086" s="676"/>
      <c r="B1086" s="530"/>
      <c r="C1086" s="530"/>
      <c r="D1086" s="530"/>
      <c r="E1086" s="530"/>
      <c r="F1086" s="530"/>
      <c r="G1086" s="530"/>
      <c r="H1086" s="530"/>
      <c r="I1086" s="530"/>
      <c r="J1086" s="530"/>
      <c r="K1086" s="530"/>
      <c r="L1086" s="530"/>
      <c r="M1086" s="530"/>
      <c r="N1086" s="530"/>
      <c r="O1086" s="530"/>
      <c r="P1086" s="530"/>
      <c r="Q1086" s="530"/>
      <c r="R1086" s="530"/>
      <c r="S1086" s="530"/>
      <c r="T1086" s="530"/>
      <c r="U1086" s="530"/>
      <c r="V1086" s="530"/>
      <c r="W1086" s="530"/>
      <c r="X1086" s="1316"/>
      <c r="Y1086" s="1316"/>
      <c r="Z1086" s="1316"/>
      <c r="AA1086" s="1316"/>
      <c r="AB1086" s="530"/>
      <c r="AC1086" s="530"/>
      <c r="AD1086" s="530"/>
      <c r="AE1086" s="530"/>
      <c r="AF1086" s="530"/>
      <c r="AG1086" s="530"/>
      <c r="AH1086" s="530"/>
      <c r="AI1086" s="1316"/>
    </row>
    <row r="1087" ht="24.0" customHeight="1">
      <c r="A1087" s="676"/>
      <c r="B1087" s="530"/>
      <c r="C1087" s="530"/>
      <c r="D1087" s="530"/>
      <c r="E1087" s="530"/>
      <c r="F1087" s="530"/>
      <c r="G1087" s="530"/>
      <c r="H1087" s="530"/>
      <c r="I1087" s="530"/>
      <c r="J1087" s="530"/>
      <c r="K1087" s="530"/>
      <c r="L1087" s="530"/>
      <c r="M1087" s="530"/>
      <c r="N1087" s="530"/>
      <c r="O1087" s="530"/>
      <c r="P1087" s="530"/>
      <c r="Q1087" s="530"/>
      <c r="R1087" s="530"/>
      <c r="S1087" s="530"/>
      <c r="T1087" s="530"/>
      <c r="U1087" s="530"/>
      <c r="V1087" s="530"/>
      <c r="W1087" s="530"/>
      <c r="X1087" s="1316"/>
      <c r="Y1087" s="1316"/>
      <c r="Z1087" s="1316"/>
      <c r="AA1087" s="1316"/>
      <c r="AB1087" s="530"/>
      <c r="AC1087" s="530"/>
      <c r="AD1087" s="530"/>
      <c r="AE1087" s="530"/>
      <c r="AF1087" s="530"/>
      <c r="AG1087" s="530"/>
      <c r="AH1087" s="530"/>
      <c r="AI1087" s="1316"/>
    </row>
    <row r="1088" ht="24.0" customHeight="1">
      <c r="A1088" s="676"/>
      <c r="B1088" s="530"/>
      <c r="C1088" s="530"/>
      <c r="D1088" s="530"/>
      <c r="E1088" s="530"/>
      <c r="F1088" s="530"/>
      <c r="G1088" s="530"/>
      <c r="H1088" s="530"/>
      <c r="I1088" s="530"/>
      <c r="J1088" s="530"/>
      <c r="K1088" s="530"/>
      <c r="L1088" s="530"/>
      <c r="M1088" s="530"/>
      <c r="N1088" s="530"/>
      <c r="O1088" s="530"/>
      <c r="P1088" s="530"/>
      <c r="Q1088" s="530"/>
      <c r="R1088" s="530"/>
      <c r="S1088" s="530"/>
      <c r="T1088" s="530"/>
      <c r="U1088" s="530"/>
      <c r="V1088" s="530"/>
      <c r="W1088" s="530"/>
      <c r="X1088" s="1316"/>
      <c r="Y1088" s="1316"/>
      <c r="Z1088" s="1316"/>
      <c r="AA1088" s="1316"/>
      <c r="AB1088" s="530"/>
      <c r="AC1088" s="530"/>
      <c r="AD1088" s="530"/>
      <c r="AE1088" s="530"/>
      <c r="AF1088" s="530"/>
      <c r="AG1088" s="530"/>
      <c r="AH1088" s="530"/>
      <c r="AI1088" s="1316"/>
    </row>
    <row r="1089" ht="24.0" customHeight="1">
      <c r="A1089" s="676"/>
      <c r="B1089" s="530"/>
      <c r="C1089" s="530"/>
      <c r="D1089" s="530"/>
      <c r="E1089" s="530"/>
      <c r="F1089" s="530"/>
      <c r="G1089" s="530"/>
      <c r="H1089" s="530"/>
      <c r="I1089" s="530"/>
      <c r="J1089" s="530"/>
      <c r="K1089" s="530"/>
      <c r="L1089" s="530"/>
      <c r="M1089" s="530"/>
      <c r="N1089" s="530"/>
      <c r="O1089" s="530"/>
      <c r="P1089" s="530"/>
      <c r="Q1089" s="530"/>
      <c r="R1089" s="530"/>
      <c r="S1089" s="530"/>
      <c r="T1089" s="530"/>
      <c r="U1089" s="530"/>
      <c r="V1089" s="530"/>
      <c r="W1089" s="530"/>
      <c r="X1089" s="1316"/>
      <c r="Y1089" s="1316"/>
      <c r="Z1089" s="1316"/>
      <c r="AA1089" s="1316"/>
      <c r="AB1089" s="530"/>
      <c r="AC1089" s="530"/>
      <c r="AD1089" s="530"/>
      <c r="AE1089" s="530"/>
      <c r="AF1089" s="530"/>
      <c r="AG1089" s="530"/>
      <c r="AH1089" s="530"/>
      <c r="AI1089" s="1316"/>
    </row>
    <row r="1090" ht="24.0" customHeight="1">
      <c r="A1090" s="676"/>
      <c r="B1090" s="530"/>
      <c r="C1090" s="530"/>
      <c r="D1090" s="530"/>
      <c r="E1090" s="530"/>
      <c r="F1090" s="530"/>
      <c r="G1090" s="530"/>
      <c r="H1090" s="530"/>
      <c r="I1090" s="530"/>
      <c r="J1090" s="530"/>
      <c r="K1090" s="530"/>
      <c r="L1090" s="530"/>
      <c r="M1090" s="530"/>
      <c r="N1090" s="530"/>
      <c r="O1090" s="530"/>
      <c r="P1090" s="530"/>
      <c r="Q1090" s="530"/>
      <c r="R1090" s="530"/>
      <c r="S1090" s="530"/>
      <c r="T1090" s="530"/>
      <c r="U1090" s="530"/>
      <c r="V1090" s="530"/>
      <c r="W1090" s="530"/>
      <c r="X1090" s="1316"/>
      <c r="Y1090" s="1316"/>
      <c r="Z1090" s="1316"/>
      <c r="AA1090" s="1316"/>
      <c r="AB1090" s="530"/>
      <c r="AC1090" s="530"/>
      <c r="AD1090" s="530"/>
      <c r="AE1090" s="530"/>
      <c r="AF1090" s="530"/>
      <c r="AG1090" s="530"/>
      <c r="AH1090" s="530"/>
      <c r="AI1090" s="1316"/>
    </row>
    <row r="1091" ht="24.0" customHeight="1">
      <c r="A1091" s="676"/>
      <c r="B1091" s="530"/>
      <c r="C1091" s="530"/>
      <c r="D1091" s="530"/>
      <c r="E1091" s="530"/>
      <c r="F1091" s="530"/>
      <c r="G1091" s="530"/>
      <c r="H1091" s="530"/>
      <c r="I1091" s="530"/>
      <c r="J1091" s="530"/>
      <c r="K1091" s="530"/>
      <c r="L1091" s="530"/>
      <c r="M1091" s="530"/>
      <c r="N1091" s="530"/>
      <c r="O1091" s="530"/>
      <c r="P1091" s="530"/>
      <c r="Q1091" s="530"/>
      <c r="R1091" s="530"/>
      <c r="S1091" s="530"/>
      <c r="T1091" s="530"/>
      <c r="U1091" s="530"/>
      <c r="V1091" s="530"/>
      <c r="W1091" s="530"/>
      <c r="X1091" s="1316"/>
      <c r="Y1091" s="1316"/>
      <c r="Z1091" s="1316"/>
      <c r="AA1091" s="1316"/>
      <c r="AB1091" s="530"/>
      <c r="AC1091" s="530"/>
      <c r="AD1091" s="530"/>
      <c r="AE1091" s="530"/>
      <c r="AF1091" s="530"/>
      <c r="AG1091" s="530"/>
      <c r="AH1091" s="530"/>
      <c r="AI1091" s="1316"/>
    </row>
    <row r="1092" ht="24.0" customHeight="1">
      <c r="A1092" s="676"/>
      <c r="B1092" s="530"/>
      <c r="C1092" s="530"/>
      <c r="D1092" s="530"/>
      <c r="E1092" s="530"/>
      <c r="F1092" s="530"/>
      <c r="G1092" s="530"/>
      <c r="H1092" s="530"/>
      <c r="I1092" s="530"/>
      <c r="J1092" s="530"/>
      <c r="K1092" s="530"/>
      <c r="L1092" s="530"/>
      <c r="M1092" s="530"/>
      <c r="N1092" s="530"/>
      <c r="O1092" s="530"/>
      <c r="P1092" s="530"/>
      <c r="Q1092" s="530"/>
      <c r="R1092" s="530"/>
      <c r="S1092" s="530"/>
      <c r="T1092" s="530"/>
      <c r="U1092" s="530"/>
      <c r="V1092" s="530"/>
      <c r="W1092" s="530"/>
      <c r="X1092" s="1316"/>
      <c r="Y1092" s="1316"/>
      <c r="Z1092" s="1316"/>
      <c r="AA1092" s="1316"/>
      <c r="AB1092" s="530"/>
      <c r="AC1092" s="530"/>
      <c r="AD1092" s="530"/>
      <c r="AE1092" s="530"/>
      <c r="AF1092" s="530"/>
      <c r="AG1092" s="530"/>
      <c r="AH1092" s="530"/>
      <c r="AI1092" s="1316"/>
    </row>
    <row r="1093" ht="24.0" customHeight="1">
      <c r="A1093" s="676"/>
      <c r="B1093" s="530"/>
      <c r="C1093" s="530"/>
      <c r="D1093" s="530"/>
      <c r="E1093" s="530"/>
      <c r="F1093" s="530"/>
      <c r="G1093" s="530"/>
      <c r="H1093" s="530"/>
      <c r="I1093" s="530"/>
      <c r="J1093" s="530"/>
      <c r="K1093" s="530"/>
      <c r="L1093" s="530"/>
      <c r="M1093" s="530"/>
      <c r="N1093" s="530"/>
      <c r="O1093" s="530"/>
      <c r="P1093" s="530"/>
      <c r="Q1093" s="530"/>
      <c r="R1093" s="530"/>
      <c r="S1093" s="530"/>
      <c r="T1093" s="530"/>
      <c r="U1093" s="530"/>
      <c r="V1093" s="530"/>
      <c r="W1093" s="530"/>
      <c r="X1093" s="1316"/>
      <c r="Y1093" s="1316"/>
      <c r="Z1093" s="1316"/>
      <c r="AA1093" s="1316"/>
      <c r="AB1093" s="530"/>
      <c r="AC1093" s="530"/>
      <c r="AD1093" s="530"/>
      <c r="AE1093" s="530"/>
      <c r="AF1093" s="530"/>
      <c r="AG1093" s="530"/>
      <c r="AH1093" s="530"/>
      <c r="AI1093" s="1316"/>
    </row>
    <row r="1094" ht="24.0" customHeight="1">
      <c r="A1094" s="676"/>
      <c r="B1094" s="530"/>
      <c r="C1094" s="530"/>
      <c r="D1094" s="530"/>
      <c r="E1094" s="530"/>
      <c r="F1094" s="530"/>
      <c r="G1094" s="530"/>
      <c r="H1094" s="530"/>
      <c r="I1094" s="530"/>
      <c r="J1094" s="530"/>
      <c r="K1094" s="530"/>
      <c r="L1094" s="530"/>
      <c r="M1094" s="530"/>
      <c r="N1094" s="530"/>
      <c r="O1094" s="530"/>
      <c r="P1094" s="530"/>
      <c r="Q1094" s="530"/>
      <c r="R1094" s="530"/>
      <c r="S1094" s="530"/>
      <c r="T1094" s="530"/>
      <c r="U1094" s="530"/>
      <c r="V1094" s="530"/>
      <c r="W1094" s="530"/>
      <c r="X1094" s="1316"/>
      <c r="Y1094" s="1316"/>
      <c r="Z1094" s="1316"/>
      <c r="AA1094" s="1316"/>
      <c r="AB1094" s="530"/>
      <c r="AC1094" s="530"/>
      <c r="AD1094" s="530"/>
      <c r="AE1094" s="530"/>
      <c r="AF1094" s="530"/>
      <c r="AG1094" s="530"/>
      <c r="AH1094" s="530"/>
      <c r="AI1094" s="1316"/>
    </row>
    <row r="1095" ht="24.0" customHeight="1">
      <c r="A1095" s="676"/>
      <c r="B1095" s="530"/>
      <c r="C1095" s="530"/>
      <c r="D1095" s="530"/>
      <c r="E1095" s="530"/>
      <c r="F1095" s="530"/>
      <c r="G1095" s="530"/>
      <c r="H1095" s="530"/>
      <c r="I1095" s="530"/>
      <c r="J1095" s="530"/>
      <c r="K1095" s="530"/>
      <c r="L1095" s="530"/>
      <c r="M1095" s="530"/>
      <c r="N1095" s="530"/>
      <c r="O1095" s="530"/>
      <c r="P1095" s="530"/>
      <c r="Q1095" s="530"/>
      <c r="R1095" s="530"/>
      <c r="S1095" s="530"/>
      <c r="T1095" s="530"/>
      <c r="U1095" s="530"/>
      <c r="V1095" s="530"/>
      <c r="W1095" s="530"/>
      <c r="X1095" s="1316"/>
      <c r="Y1095" s="1316"/>
      <c r="Z1095" s="1316"/>
      <c r="AA1095" s="1316"/>
      <c r="AB1095" s="530"/>
      <c r="AC1095" s="530"/>
      <c r="AD1095" s="530"/>
      <c r="AE1095" s="530"/>
      <c r="AF1095" s="530"/>
      <c r="AG1095" s="530"/>
      <c r="AH1095" s="530"/>
      <c r="AI1095" s="1316"/>
    </row>
    <row r="1096" ht="24.0" customHeight="1">
      <c r="A1096" s="676"/>
      <c r="B1096" s="530"/>
      <c r="C1096" s="530"/>
      <c r="D1096" s="530"/>
      <c r="E1096" s="530"/>
      <c r="F1096" s="530"/>
      <c r="G1096" s="530"/>
      <c r="H1096" s="530"/>
      <c r="I1096" s="530"/>
      <c r="J1096" s="530"/>
      <c r="K1096" s="530"/>
      <c r="L1096" s="530"/>
      <c r="M1096" s="530"/>
      <c r="N1096" s="530"/>
      <c r="O1096" s="530"/>
      <c r="P1096" s="530"/>
      <c r="Q1096" s="530"/>
      <c r="R1096" s="530"/>
      <c r="S1096" s="530"/>
      <c r="T1096" s="530"/>
      <c r="U1096" s="530"/>
      <c r="V1096" s="530"/>
      <c r="W1096" s="530"/>
      <c r="X1096" s="1316"/>
      <c r="Y1096" s="1316"/>
      <c r="Z1096" s="1316"/>
      <c r="AA1096" s="1316"/>
      <c r="AB1096" s="530"/>
      <c r="AC1096" s="530"/>
      <c r="AD1096" s="530"/>
      <c r="AE1096" s="530"/>
      <c r="AF1096" s="530"/>
      <c r="AG1096" s="530"/>
      <c r="AH1096" s="530"/>
      <c r="AI1096" s="1316"/>
    </row>
    <row r="1097" ht="24.0" customHeight="1">
      <c r="A1097" s="676"/>
      <c r="B1097" s="530"/>
      <c r="C1097" s="530"/>
      <c r="D1097" s="530"/>
      <c r="E1097" s="530"/>
      <c r="F1097" s="530"/>
      <c r="G1097" s="530"/>
      <c r="H1097" s="530"/>
      <c r="I1097" s="530"/>
      <c r="J1097" s="530"/>
      <c r="K1097" s="530"/>
      <c r="L1097" s="530"/>
      <c r="M1097" s="530"/>
      <c r="N1097" s="530"/>
      <c r="O1097" s="530"/>
      <c r="P1097" s="530"/>
      <c r="Q1097" s="530"/>
      <c r="R1097" s="530"/>
      <c r="S1097" s="530"/>
      <c r="T1097" s="530"/>
      <c r="U1097" s="530"/>
      <c r="V1097" s="530"/>
      <c r="W1097" s="530"/>
      <c r="X1097" s="1316"/>
      <c r="Y1097" s="1316"/>
      <c r="Z1097" s="1316"/>
      <c r="AA1097" s="1316"/>
      <c r="AB1097" s="530"/>
      <c r="AC1097" s="530"/>
      <c r="AD1097" s="530"/>
      <c r="AE1097" s="530"/>
      <c r="AF1097" s="530"/>
      <c r="AG1097" s="530"/>
      <c r="AH1097" s="530"/>
      <c r="AI1097" s="1316"/>
    </row>
    <row r="1098" ht="24.0" customHeight="1">
      <c r="A1098" s="676"/>
      <c r="B1098" s="530"/>
      <c r="C1098" s="530"/>
      <c r="D1098" s="530"/>
      <c r="E1098" s="530"/>
      <c r="F1098" s="530"/>
      <c r="G1098" s="530"/>
      <c r="H1098" s="530"/>
      <c r="I1098" s="530"/>
      <c r="J1098" s="530"/>
      <c r="K1098" s="530"/>
      <c r="L1098" s="530"/>
      <c r="M1098" s="530"/>
      <c r="N1098" s="530"/>
      <c r="O1098" s="530"/>
      <c r="P1098" s="530"/>
      <c r="Q1098" s="530"/>
      <c r="R1098" s="530"/>
      <c r="S1098" s="530"/>
      <c r="T1098" s="530"/>
      <c r="U1098" s="530"/>
      <c r="V1098" s="530"/>
      <c r="W1098" s="530"/>
      <c r="X1098" s="1316"/>
      <c r="Y1098" s="1316"/>
      <c r="Z1098" s="1316"/>
      <c r="AA1098" s="1316"/>
      <c r="AB1098" s="530"/>
      <c r="AC1098" s="530"/>
      <c r="AD1098" s="530"/>
      <c r="AE1098" s="530"/>
      <c r="AF1098" s="530"/>
      <c r="AG1098" s="530"/>
      <c r="AH1098" s="530"/>
      <c r="AI1098" s="1316"/>
    </row>
    <row r="1099" ht="24.0" customHeight="1">
      <c r="A1099" s="676"/>
      <c r="B1099" s="530"/>
      <c r="C1099" s="530"/>
      <c r="D1099" s="530"/>
      <c r="E1099" s="530"/>
      <c r="F1099" s="530"/>
      <c r="G1099" s="530"/>
      <c r="H1099" s="530"/>
      <c r="I1099" s="530"/>
      <c r="J1099" s="530"/>
      <c r="K1099" s="530"/>
      <c r="L1099" s="530"/>
      <c r="M1099" s="530"/>
      <c r="N1099" s="530"/>
      <c r="O1099" s="530"/>
      <c r="P1099" s="530"/>
      <c r="Q1099" s="530"/>
      <c r="R1099" s="530"/>
      <c r="S1099" s="530"/>
      <c r="T1099" s="530"/>
      <c r="U1099" s="530"/>
      <c r="V1099" s="530"/>
      <c r="W1099" s="530"/>
      <c r="X1099" s="1316"/>
      <c r="Y1099" s="1316"/>
      <c r="Z1099" s="1316"/>
      <c r="AA1099" s="1316"/>
      <c r="AB1099" s="530"/>
      <c r="AC1099" s="530"/>
      <c r="AD1099" s="530"/>
      <c r="AE1099" s="530"/>
      <c r="AF1099" s="530"/>
      <c r="AG1099" s="530"/>
      <c r="AH1099" s="530"/>
      <c r="AI1099" s="1316"/>
    </row>
    <row r="1100" ht="24.0" customHeight="1">
      <c r="A1100" s="676"/>
      <c r="B1100" s="530"/>
      <c r="C1100" s="530"/>
      <c r="D1100" s="530"/>
      <c r="E1100" s="530"/>
      <c r="F1100" s="530"/>
      <c r="G1100" s="530"/>
      <c r="H1100" s="530"/>
      <c r="I1100" s="530"/>
      <c r="J1100" s="530"/>
      <c r="K1100" s="530"/>
      <c r="L1100" s="530"/>
      <c r="M1100" s="530"/>
      <c r="N1100" s="530"/>
      <c r="O1100" s="530"/>
      <c r="P1100" s="530"/>
      <c r="Q1100" s="530"/>
      <c r="R1100" s="530"/>
      <c r="S1100" s="530"/>
      <c r="T1100" s="530"/>
      <c r="U1100" s="530"/>
      <c r="V1100" s="530"/>
      <c r="W1100" s="530"/>
      <c r="X1100" s="1316"/>
      <c r="Y1100" s="1316"/>
      <c r="Z1100" s="1316"/>
      <c r="AA1100" s="1316"/>
      <c r="AB1100" s="530"/>
      <c r="AC1100" s="530"/>
      <c r="AD1100" s="530"/>
      <c r="AE1100" s="530"/>
      <c r="AF1100" s="530"/>
      <c r="AG1100" s="530"/>
      <c r="AH1100" s="530"/>
      <c r="AI1100" s="1316"/>
    </row>
    <row r="1101" ht="24.0" customHeight="1">
      <c r="A1101" s="676"/>
      <c r="B1101" s="530"/>
      <c r="C1101" s="530"/>
      <c r="D1101" s="530"/>
      <c r="E1101" s="530"/>
      <c r="F1101" s="530"/>
      <c r="G1101" s="530"/>
      <c r="H1101" s="530"/>
      <c r="I1101" s="530"/>
      <c r="J1101" s="530"/>
      <c r="K1101" s="530"/>
      <c r="L1101" s="530"/>
      <c r="M1101" s="530"/>
      <c r="N1101" s="530"/>
      <c r="O1101" s="530"/>
      <c r="P1101" s="530"/>
      <c r="Q1101" s="530"/>
      <c r="R1101" s="530"/>
      <c r="S1101" s="530"/>
      <c r="T1101" s="530"/>
      <c r="U1101" s="530"/>
      <c r="V1101" s="530"/>
      <c r="W1101" s="530"/>
      <c r="X1101" s="1316"/>
      <c r="Y1101" s="1316"/>
      <c r="Z1101" s="1316"/>
      <c r="AA1101" s="1316"/>
      <c r="AB1101" s="530"/>
      <c r="AC1101" s="530"/>
      <c r="AD1101" s="530"/>
      <c r="AE1101" s="530"/>
      <c r="AF1101" s="530"/>
      <c r="AG1101" s="530"/>
      <c r="AH1101" s="530"/>
      <c r="AI1101" s="1316"/>
    </row>
    <row r="1102" ht="24.0" customHeight="1">
      <c r="A1102" s="676"/>
      <c r="B1102" s="530"/>
      <c r="C1102" s="530"/>
      <c r="D1102" s="530"/>
      <c r="E1102" s="530"/>
      <c r="F1102" s="530"/>
      <c r="G1102" s="530"/>
      <c r="H1102" s="530"/>
      <c r="I1102" s="530"/>
      <c r="J1102" s="530"/>
      <c r="K1102" s="530"/>
      <c r="L1102" s="530"/>
      <c r="M1102" s="530"/>
      <c r="N1102" s="530"/>
      <c r="O1102" s="530"/>
      <c r="P1102" s="530"/>
      <c r="Q1102" s="530"/>
      <c r="R1102" s="530"/>
      <c r="S1102" s="530"/>
      <c r="T1102" s="530"/>
      <c r="U1102" s="530"/>
      <c r="V1102" s="530"/>
      <c r="W1102" s="530"/>
      <c r="X1102" s="1316"/>
      <c r="Y1102" s="1316"/>
      <c r="Z1102" s="1316"/>
      <c r="AA1102" s="1316"/>
      <c r="AB1102" s="530"/>
      <c r="AC1102" s="530"/>
      <c r="AD1102" s="530"/>
      <c r="AE1102" s="530"/>
      <c r="AF1102" s="530"/>
      <c r="AG1102" s="530"/>
      <c r="AH1102" s="530"/>
      <c r="AI1102" s="1316"/>
    </row>
    <row r="1103" ht="24.0" customHeight="1">
      <c r="A1103" s="676"/>
      <c r="B1103" s="530"/>
      <c r="C1103" s="530"/>
      <c r="D1103" s="530"/>
      <c r="E1103" s="530"/>
      <c r="F1103" s="530"/>
      <c r="G1103" s="530"/>
      <c r="H1103" s="530"/>
      <c r="I1103" s="530"/>
      <c r="J1103" s="530"/>
      <c r="K1103" s="530"/>
      <c r="L1103" s="530"/>
      <c r="M1103" s="530"/>
      <c r="N1103" s="530"/>
      <c r="O1103" s="530"/>
      <c r="P1103" s="530"/>
      <c r="Q1103" s="530"/>
      <c r="R1103" s="530"/>
      <c r="S1103" s="530"/>
      <c r="T1103" s="530"/>
      <c r="U1103" s="530"/>
      <c r="V1103" s="530"/>
      <c r="W1103" s="530"/>
      <c r="X1103" s="1316"/>
      <c r="Y1103" s="1316"/>
      <c r="Z1103" s="1316"/>
      <c r="AA1103" s="1316"/>
      <c r="AB1103" s="530"/>
      <c r="AC1103" s="530"/>
      <c r="AD1103" s="530"/>
      <c r="AE1103" s="530"/>
      <c r="AF1103" s="530"/>
      <c r="AG1103" s="530"/>
      <c r="AH1103" s="530"/>
      <c r="AI1103" s="1316"/>
    </row>
    <row r="1104" ht="24.0" customHeight="1">
      <c r="A1104" s="676"/>
      <c r="B1104" s="530"/>
      <c r="C1104" s="530"/>
      <c r="D1104" s="530"/>
      <c r="E1104" s="530"/>
      <c r="F1104" s="530"/>
      <c r="G1104" s="530"/>
      <c r="H1104" s="530"/>
      <c r="I1104" s="530"/>
      <c r="J1104" s="530"/>
      <c r="K1104" s="530"/>
      <c r="L1104" s="530"/>
      <c r="M1104" s="530"/>
      <c r="N1104" s="530"/>
      <c r="O1104" s="530"/>
      <c r="P1104" s="530"/>
      <c r="Q1104" s="530"/>
      <c r="R1104" s="530"/>
      <c r="S1104" s="530"/>
      <c r="T1104" s="530"/>
      <c r="U1104" s="530"/>
      <c r="V1104" s="530"/>
      <c r="W1104" s="530"/>
      <c r="X1104" s="1316"/>
      <c r="Y1104" s="1316"/>
      <c r="Z1104" s="1316"/>
      <c r="AA1104" s="1316"/>
      <c r="AB1104" s="530"/>
      <c r="AC1104" s="530"/>
      <c r="AD1104" s="530"/>
      <c r="AE1104" s="530"/>
      <c r="AF1104" s="530"/>
      <c r="AG1104" s="530"/>
      <c r="AH1104" s="530"/>
      <c r="AI1104" s="1316"/>
    </row>
    <row r="1105" ht="24.0" customHeight="1">
      <c r="A1105" s="676"/>
      <c r="B1105" s="530"/>
      <c r="C1105" s="530"/>
      <c r="D1105" s="530"/>
      <c r="E1105" s="530"/>
      <c r="F1105" s="530"/>
      <c r="G1105" s="530"/>
      <c r="H1105" s="530"/>
      <c r="I1105" s="530"/>
      <c r="J1105" s="530"/>
      <c r="K1105" s="530"/>
      <c r="L1105" s="530"/>
      <c r="M1105" s="530"/>
      <c r="N1105" s="530"/>
      <c r="O1105" s="530"/>
      <c r="P1105" s="530"/>
      <c r="Q1105" s="530"/>
      <c r="R1105" s="530"/>
      <c r="S1105" s="530"/>
      <c r="T1105" s="530"/>
      <c r="U1105" s="530"/>
      <c r="V1105" s="530"/>
      <c r="W1105" s="530"/>
      <c r="X1105" s="1316"/>
      <c r="Y1105" s="1316"/>
      <c r="Z1105" s="1316"/>
      <c r="AA1105" s="1316"/>
      <c r="AB1105" s="530"/>
      <c r="AC1105" s="530"/>
      <c r="AD1105" s="530"/>
      <c r="AE1105" s="530"/>
      <c r="AF1105" s="530"/>
      <c r="AG1105" s="530"/>
      <c r="AH1105" s="530"/>
      <c r="AI1105" s="1316"/>
    </row>
    <row r="1106" ht="24.0" customHeight="1">
      <c r="A1106" s="676"/>
      <c r="B1106" s="530"/>
      <c r="C1106" s="530"/>
      <c r="D1106" s="530"/>
      <c r="E1106" s="530"/>
      <c r="F1106" s="530"/>
      <c r="G1106" s="530"/>
      <c r="H1106" s="530"/>
      <c r="I1106" s="530"/>
      <c r="J1106" s="530"/>
      <c r="K1106" s="530"/>
      <c r="L1106" s="530"/>
      <c r="M1106" s="530"/>
      <c r="N1106" s="530"/>
      <c r="O1106" s="530"/>
      <c r="P1106" s="530"/>
      <c r="Q1106" s="530"/>
      <c r="R1106" s="530"/>
      <c r="S1106" s="530"/>
      <c r="T1106" s="530"/>
      <c r="U1106" s="530"/>
      <c r="V1106" s="530"/>
      <c r="W1106" s="530"/>
      <c r="X1106" s="1316"/>
      <c r="Y1106" s="1316"/>
      <c r="Z1106" s="1316"/>
      <c r="AA1106" s="1316"/>
      <c r="AB1106" s="530"/>
      <c r="AC1106" s="530"/>
      <c r="AD1106" s="530"/>
      <c r="AE1106" s="530"/>
      <c r="AF1106" s="530"/>
      <c r="AG1106" s="530"/>
      <c r="AH1106" s="530"/>
      <c r="AI1106" s="1316"/>
    </row>
    <row r="1107" ht="24.0" customHeight="1">
      <c r="A1107" s="676"/>
      <c r="B1107" s="530"/>
      <c r="C1107" s="530"/>
      <c r="D1107" s="530"/>
      <c r="E1107" s="530"/>
      <c r="F1107" s="530"/>
      <c r="G1107" s="530"/>
      <c r="H1107" s="530"/>
      <c r="I1107" s="530"/>
      <c r="J1107" s="530"/>
      <c r="K1107" s="530"/>
      <c r="L1107" s="530"/>
      <c r="M1107" s="530"/>
      <c r="N1107" s="530"/>
      <c r="O1107" s="530"/>
      <c r="P1107" s="530"/>
      <c r="Q1107" s="530"/>
      <c r="R1107" s="530"/>
      <c r="S1107" s="530"/>
      <c r="T1107" s="530"/>
      <c r="U1107" s="530"/>
      <c r="V1107" s="530"/>
      <c r="W1107" s="530"/>
      <c r="X1107" s="1316"/>
      <c r="Y1107" s="1316"/>
      <c r="Z1107" s="1316"/>
      <c r="AA1107" s="1316"/>
      <c r="AB1107" s="530"/>
      <c r="AC1107" s="530"/>
      <c r="AD1107" s="530"/>
      <c r="AE1107" s="530"/>
      <c r="AF1107" s="530"/>
      <c r="AG1107" s="530"/>
      <c r="AH1107" s="530"/>
      <c r="AI1107" s="1316"/>
    </row>
    <row r="1108" ht="24.0" customHeight="1">
      <c r="A1108" s="676"/>
      <c r="B1108" s="530"/>
      <c r="C1108" s="530"/>
      <c r="D1108" s="530"/>
      <c r="E1108" s="530"/>
      <c r="F1108" s="530"/>
      <c r="G1108" s="530"/>
      <c r="H1108" s="530"/>
      <c r="I1108" s="530"/>
      <c r="J1108" s="530"/>
      <c r="K1108" s="530"/>
      <c r="L1108" s="530"/>
      <c r="M1108" s="530"/>
      <c r="N1108" s="530"/>
      <c r="O1108" s="530"/>
      <c r="P1108" s="530"/>
      <c r="Q1108" s="530"/>
      <c r="R1108" s="530"/>
      <c r="S1108" s="530"/>
      <c r="T1108" s="530"/>
      <c r="U1108" s="530"/>
      <c r="V1108" s="530"/>
      <c r="W1108" s="530"/>
      <c r="X1108" s="1316"/>
      <c r="Y1108" s="1316"/>
      <c r="Z1108" s="1316"/>
      <c r="AA1108" s="1316"/>
      <c r="AB1108" s="530"/>
      <c r="AC1108" s="530"/>
      <c r="AD1108" s="530"/>
      <c r="AE1108" s="530"/>
      <c r="AF1108" s="530"/>
      <c r="AG1108" s="530"/>
      <c r="AH1108" s="530"/>
      <c r="AI1108" s="1316"/>
    </row>
    <row r="1109" ht="24.0" customHeight="1">
      <c r="A1109" s="676"/>
      <c r="B1109" s="530"/>
      <c r="C1109" s="530"/>
      <c r="D1109" s="530"/>
      <c r="E1109" s="530"/>
      <c r="F1109" s="530"/>
      <c r="G1109" s="530"/>
      <c r="H1109" s="530"/>
      <c r="I1109" s="530"/>
      <c r="J1109" s="530"/>
      <c r="K1109" s="530"/>
      <c r="L1109" s="530"/>
      <c r="M1109" s="530"/>
      <c r="N1109" s="530"/>
      <c r="O1109" s="530"/>
      <c r="P1109" s="530"/>
      <c r="Q1109" s="530"/>
      <c r="R1109" s="530"/>
      <c r="S1109" s="530"/>
      <c r="T1109" s="530"/>
      <c r="U1109" s="530"/>
      <c r="V1109" s="530"/>
      <c r="W1109" s="530"/>
      <c r="X1109" s="1316"/>
      <c r="Y1109" s="1316"/>
      <c r="Z1109" s="1316"/>
      <c r="AA1109" s="1316"/>
      <c r="AB1109" s="530"/>
      <c r="AC1109" s="530"/>
      <c r="AD1109" s="530"/>
      <c r="AE1109" s="530"/>
      <c r="AF1109" s="530"/>
      <c r="AG1109" s="530"/>
      <c r="AH1109" s="530"/>
      <c r="AI1109" s="1316"/>
    </row>
    <row r="1110" ht="24.0" customHeight="1">
      <c r="A1110" s="676"/>
      <c r="B1110" s="530"/>
      <c r="C1110" s="530"/>
      <c r="D1110" s="530"/>
      <c r="E1110" s="530"/>
      <c r="F1110" s="530"/>
      <c r="G1110" s="530"/>
      <c r="H1110" s="530"/>
      <c r="I1110" s="530"/>
      <c r="J1110" s="530"/>
      <c r="K1110" s="530"/>
      <c r="L1110" s="530"/>
      <c r="M1110" s="530"/>
      <c r="N1110" s="530"/>
      <c r="O1110" s="530"/>
      <c r="P1110" s="530"/>
      <c r="Q1110" s="530"/>
      <c r="R1110" s="530"/>
      <c r="S1110" s="530"/>
      <c r="T1110" s="530"/>
      <c r="U1110" s="530"/>
      <c r="V1110" s="530"/>
      <c r="W1110" s="530"/>
      <c r="X1110" s="1316"/>
      <c r="Y1110" s="1316"/>
      <c r="Z1110" s="1316"/>
      <c r="AA1110" s="1316"/>
      <c r="AB1110" s="530"/>
      <c r="AC1110" s="530"/>
      <c r="AD1110" s="530"/>
      <c r="AE1110" s="530"/>
      <c r="AF1110" s="530"/>
      <c r="AG1110" s="530"/>
      <c r="AH1110" s="530"/>
      <c r="AI1110" s="1316"/>
    </row>
    <row r="1111" ht="24.0" customHeight="1">
      <c r="A1111" s="676"/>
      <c r="B1111" s="530"/>
      <c r="C1111" s="530"/>
      <c r="D1111" s="530"/>
      <c r="E1111" s="530"/>
      <c r="F1111" s="530"/>
      <c r="G1111" s="530"/>
      <c r="H1111" s="530"/>
      <c r="I1111" s="530"/>
      <c r="J1111" s="530"/>
      <c r="K1111" s="530"/>
      <c r="L1111" s="530"/>
      <c r="M1111" s="530"/>
      <c r="N1111" s="530"/>
      <c r="O1111" s="530"/>
      <c r="P1111" s="530"/>
      <c r="Q1111" s="530"/>
      <c r="R1111" s="530"/>
      <c r="S1111" s="530"/>
      <c r="T1111" s="530"/>
      <c r="U1111" s="530"/>
      <c r="V1111" s="530"/>
      <c r="W1111" s="530"/>
      <c r="X1111" s="1316"/>
      <c r="Y1111" s="1316"/>
      <c r="Z1111" s="1316"/>
      <c r="AA1111" s="1316"/>
      <c r="AB1111" s="530"/>
      <c r="AC1111" s="530"/>
      <c r="AD1111" s="530"/>
      <c r="AE1111" s="530"/>
      <c r="AF1111" s="530"/>
      <c r="AG1111" s="530"/>
      <c r="AH1111" s="530"/>
      <c r="AI1111" s="1316"/>
    </row>
    <row r="1112" ht="24.0" customHeight="1">
      <c r="A1112" s="676"/>
      <c r="B1112" s="530"/>
      <c r="C1112" s="530"/>
      <c r="D1112" s="530"/>
      <c r="E1112" s="530"/>
      <c r="F1112" s="530"/>
      <c r="G1112" s="530"/>
      <c r="H1112" s="530"/>
      <c r="I1112" s="530"/>
      <c r="J1112" s="530"/>
      <c r="K1112" s="530"/>
      <c r="L1112" s="530"/>
      <c r="M1112" s="530"/>
      <c r="N1112" s="530"/>
      <c r="O1112" s="530"/>
      <c r="P1112" s="530"/>
      <c r="Q1112" s="530"/>
      <c r="R1112" s="530"/>
      <c r="S1112" s="530"/>
      <c r="T1112" s="530"/>
      <c r="U1112" s="530"/>
      <c r="V1112" s="530"/>
      <c r="W1112" s="530"/>
      <c r="X1112" s="1316"/>
      <c r="Y1112" s="1316"/>
      <c r="Z1112" s="1316"/>
      <c r="AA1112" s="1316"/>
      <c r="AB1112" s="530"/>
      <c r="AC1112" s="530"/>
      <c r="AD1112" s="530"/>
      <c r="AE1112" s="530"/>
      <c r="AF1112" s="530"/>
      <c r="AG1112" s="530"/>
      <c r="AH1112" s="530"/>
      <c r="AI1112" s="1316"/>
    </row>
    <row r="1113" ht="24.0" customHeight="1">
      <c r="A1113" s="676"/>
      <c r="B1113" s="530"/>
      <c r="C1113" s="530"/>
      <c r="D1113" s="530"/>
      <c r="E1113" s="530"/>
      <c r="F1113" s="530"/>
      <c r="G1113" s="530"/>
      <c r="H1113" s="530"/>
      <c r="I1113" s="530"/>
      <c r="J1113" s="530"/>
      <c r="K1113" s="530"/>
      <c r="L1113" s="530"/>
      <c r="M1113" s="530"/>
      <c r="N1113" s="530"/>
      <c r="O1113" s="530"/>
      <c r="P1113" s="530"/>
      <c r="Q1113" s="530"/>
      <c r="R1113" s="530"/>
      <c r="S1113" s="530"/>
      <c r="T1113" s="530"/>
      <c r="U1113" s="530"/>
      <c r="V1113" s="530"/>
      <c r="W1113" s="530"/>
      <c r="X1113" s="1316"/>
      <c r="Y1113" s="1316"/>
      <c r="Z1113" s="1316"/>
      <c r="AA1113" s="1316"/>
      <c r="AB1113" s="530"/>
      <c r="AC1113" s="530"/>
      <c r="AD1113" s="530"/>
      <c r="AE1113" s="530"/>
      <c r="AF1113" s="530"/>
      <c r="AG1113" s="530"/>
      <c r="AH1113" s="530"/>
      <c r="AI1113" s="1316"/>
    </row>
    <row r="1114" ht="24.0" customHeight="1">
      <c r="A1114" s="676"/>
      <c r="B1114" s="530"/>
      <c r="C1114" s="530"/>
      <c r="D1114" s="530"/>
      <c r="E1114" s="530"/>
      <c r="F1114" s="530"/>
      <c r="G1114" s="530"/>
      <c r="H1114" s="530"/>
      <c r="I1114" s="530"/>
      <c r="J1114" s="530"/>
      <c r="K1114" s="530"/>
      <c r="L1114" s="530"/>
      <c r="M1114" s="530"/>
      <c r="N1114" s="530"/>
      <c r="O1114" s="530"/>
      <c r="P1114" s="530"/>
      <c r="Q1114" s="530"/>
      <c r="R1114" s="530"/>
      <c r="S1114" s="530"/>
      <c r="T1114" s="530"/>
      <c r="U1114" s="530"/>
      <c r="V1114" s="530"/>
      <c r="W1114" s="530"/>
      <c r="X1114" s="1316"/>
      <c r="Y1114" s="1316"/>
      <c r="Z1114" s="1316"/>
      <c r="AA1114" s="1316"/>
      <c r="AB1114" s="530"/>
      <c r="AC1114" s="530"/>
      <c r="AD1114" s="530"/>
      <c r="AE1114" s="530"/>
      <c r="AF1114" s="530"/>
      <c r="AG1114" s="530"/>
      <c r="AH1114" s="530"/>
      <c r="AI1114" s="1316"/>
    </row>
    <row r="1115" ht="24.0" customHeight="1">
      <c r="A1115" s="676"/>
      <c r="B1115" s="530"/>
      <c r="C1115" s="530"/>
      <c r="D1115" s="530"/>
      <c r="E1115" s="530"/>
      <c r="F1115" s="530"/>
      <c r="G1115" s="530"/>
      <c r="H1115" s="530"/>
      <c r="I1115" s="530"/>
      <c r="J1115" s="530"/>
      <c r="K1115" s="530"/>
      <c r="L1115" s="530"/>
      <c r="M1115" s="530"/>
      <c r="N1115" s="530"/>
      <c r="O1115" s="530"/>
      <c r="P1115" s="530"/>
      <c r="Q1115" s="530"/>
      <c r="R1115" s="530"/>
      <c r="S1115" s="530"/>
      <c r="T1115" s="530"/>
      <c r="U1115" s="530"/>
      <c r="V1115" s="530"/>
      <c r="W1115" s="530"/>
      <c r="X1115" s="1316"/>
      <c r="Y1115" s="1316"/>
      <c r="Z1115" s="1316"/>
      <c r="AA1115" s="1316"/>
      <c r="AB1115" s="530"/>
      <c r="AC1115" s="530"/>
      <c r="AD1115" s="530"/>
      <c r="AE1115" s="530"/>
      <c r="AF1115" s="530"/>
      <c r="AG1115" s="530"/>
      <c r="AH1115" s="530"/>
      <c r="AI1115" s="1316"/>
    </row>
    <row r="1116" ht="24.0" customHeight="1">
      <c r="A1116" s="676"/>
      <c r="B1116" s="530"/>
      <c r="C1116" s="530"/>
      <c r="D1116" s="530"/>
      <c r="E1116" s="530"/>
      <c r="F1116" s="530"/>
      <c r="G1116" s="530"/>
      <c r="H1116" s="530"/>
      <c r="I1116" s="530"/>
      <c r="J1116" s="530"/>
      <c r="K1116" s="530"/>
      <c r="L1116" s="530"/>
      <c r="M1116" s="530"/>
      <c r="N1116" s="530"/>
      <c r="O1116" s="530"/>
      <c r="P1116" s="530"/>
      <c r="Q1116" s="530"/>
      <c r="R1116" s="530"/>
      <c r="S1116" s="530"/>
      <c r="T1116" s="530"/>
      <c r="U1116" s="530"/>
      <c r="V1116" s="530"/>
      <c r="W1116" s="530"/>
      <c r="X1116" s="1316"/>
      <c r="Y1116" s="1316"/>
      <c r="Z1116" s="1316"/>
      <c r="AA1116" s="1316"/>
      <c r="AB1116" s="530"/>
      <c r="AC1116" s="530"/>
      <c r="AD1116" s="530"/>
      <c r="AE1116" s="530"/>
      <c r="AF1116" s="530"/>
      <c r="AG1116" s="530"/>
      <c r="AH1116" s="530"/>
      <c r="AI1116" s="1316"/>
    </row>
    <row r="1117" ht="24.0" customHeight="1">
      <c r="A1117" s="676"/>
      <c r="B1117" s="530"/>
      <c r="C1117" s="530"/>
      <c r="D1117" s="530"/>
      <c r="E1117" s="530"/>
      <c r="F1117" s="530"/>
      <c r="G1117" s="530"/>
      <c r="H1117" s="530"/>
      <c r="I1117" s="530"/>
      <c r="J1117" s="530"/>
      <c r="K1117" s="530"/>
      <c r="L1117" s="530"/>
      <c r="M1117" s="530"/>
      <c r="N1117" s="530"/>
      <c r="O1117" s="530"/>
      <c r="P1117" s="530"/>
      <c r="Q1117" s="530"/>
      <c r="R1117" s="530"/>
      <c r="S1117" s="530"/>
      <c r="T1117" s="530"/>
      <c r="U1117" s="530"/>
      <c r="V1117" s="530"/>
      <c r="W1117" s="530"/>
      <c r="X1117" s="1316"/>
      <c r="Y1117" s="1316"/>
      <c r="Z1117" s="1316"/>
      <c r="AA1117" s="1316"/>
      <c r="AB1117" s="530"/>
      <c r="AC1117" s="530"/>
      <c r="AD1117" s="530"/>
      <c r="AE1117" s="530"/>
      <c r="AF1117" s="530"/>
      <c r="AG1117" s="530"/>
      <c r="AH1117" s="530"/>
      <c r="AI1117" s="1316"/>
    </row>
    <row r="1118" ht="24.0" customHeight="1">
      <c r="A1118" s="676"/>
      <c r="B1118" s="530"/>
      <c r="C1118" s="530"/>
      <c r="D1118" s="530"/>
      <c r="E1118" s="530"/>
      <c r="F1118" s="530"/>
      <c r="G1118" s="530"/>
      <c r="H1118" s="530"/>
      <c r="I1118" s="530"/>
      <c r="J1118" s="530"/>
      <c r="K1118" s="530"/>
      <c r="L1118" s="530"/>
      <c r="M1118" s="530"/>
      <c r="N1118" s="530"/>
      <c r="O1118" s="530"/>
      <c r="P1118" s="530"/>
      <c r="Q1118" s="530"/>
      <c r="R1118" s="530"/>
      <c r="S1118" s="530"/>
      <c r="T1118" s="530"/>
      <c r="U1118" s="530"/>
      <c r="V1118" s="530"/>
      <c r="W1118" s="530"/>
      <c r="X1118" s="1316"/>
      <c r="Y1118" s="1316"/>
      <c r="Z1118" s="1316"/>
      <c r="AA1118" s="1316"/>
      <c r="AB1118" s="530"/>
      <c r="AC1118" s="530"/>
      <c r="AD1118" s="530"/>
      <c r="AE1118" s="530"/>
      <c r="AF1118" s="530"/>
      <c r="AG1118" s="530"/>
      <c r="AH1118" s="530"/>
      <c r="AI1118" s="1316"/>
    </row>
    <row r="1119" ht="24.0" customHeight="1">
      <c r="A1119" s="676"/>
      <c r="B1119" s="530"/>
      <c r="C1119" s="530"/>
      <c r="D1119" s="530"/>
      <c r="E1119" s="530"/>
      <c r="F1119" s="530"/>
      <c r="G1119" s="530"/>
      <c r="H1119" s="530"/>
      <c r="I1119" s="530"/>
      <c r="J1119" s="530"/>
      <c r="K1119" s="530"/>
      <c r="L1119" s="530"/>
      <c r="M1119" s="530"/>
      <c r="N1119" s="530"/>
      <c r="O1119" s="530"/>
      <c r="P1119" s="530"/>
      <c r="Q1119" s="530"/>
      <c r="R1119" s="530"/>
      <c r="S1119" s="530"/>
      <c r="T1119" s="530"/>
      <c r="U1119" s="530"/>
      <c r="V1119" s="530"/>
      <c r="W1119" s="530"/>
      <c r="X1119" s="1316"/>
      <c r="Y1119" s="1316"/>
      <c r="Z1119" s="1316"/>
      <c r="AA1119" s="1316"/>
      <c r="AB1119" s="530"/>
      <c r="AC1119" s="530"/>
      <c r="AD1119" s="530"/>
      <c r="AE1119" s="530"/>
      <c r="AF1119" s="530"/>
      <c r="AG1119" s="530"/>
      <c r="AH1119" s="530"/>
      <c r="AI1119" s="1316"/>
    </row>
    <row r="1120" ht="24.0" customHeight="1">
      <c r="A1120" s="676"/>
      <c r="B1120" s="530"/>
      <c r="C1120" s="530"/>
      <c r="D1120" s="530"/>
      <c r="E1120" s="530"/>
      <c r="F1120" s="530"/>
      <c r="G1120" s="530"/>
      <c r="H1120" s="530"/>
      <c r="I1120" s="530"/>
      <c r="J1120" s="530"/>
      <c r="K1120" s="530"/>
      <c r="L1120" s="530"/>
      <c r="M1120" s="530"/>
      <c r="N1120" s="530"/>
      <c r="O1120" s="530"/>
      <c r="P1120" s="530"/>
      <c r="Q1120" s="530"/>
      <c r="R1120" s="530"/>
      <c r="S1120" s="530"/>
      <c r="T1120" s="530"/>
      <c r="U1120" s="530"/>
      <c r="V1120" s="530"/>
      <c r="W1120" s="530"/>
      <c r="X1120" s="1316"/>
      <c r="Y1120" s="1316"/>
      <c r="Z1120" s="1316"/>
      <c r="AA1120" s="1316"/>
      <c r="AB1120" s="530"/>
      <c r="AC1120" s="530"/>
      <c r="AD1120" s="530"/>
      <c r="AE1120" s="530"/>
      <c r="AF1120" s="530"/>
      <c r="AG1120" s="530"/>
      <c r="AH1120" s="530"/>
      <c r="AI1120" s="1316"/>
    </row>
    <row r="1121" ht="24.0" customHeight="1">
      <c r="A1121" s="676"/>
      <c r="B1121" s="530"/>
      <c r="C1121" s="530"/>
      <c r="D1121" s="530"/>
      <c r="E1121" s="530"/>
      <c r="F1121" s="530"/>
      <c r="G1121" s="530"/>
      <c r="H1121" s="530"/>
      <c r="I1121" s="530"/>
      <c r="J1121" s="530"/>
      <c r="K1121" s="530"/>
      <c r="L1121" s="530"/>
      <c r="M1121" s="530"/>
      <c r="N1121" s="530"/>
      <c r="O1121" s="530"/>
      <c r="P1121" s="530"/>
      <c r="Q1121" s="530"/>
      <c r="R1121" s="530"/>
      <c r="S1121" s="530"/>
      <c r="T1121" s="530"/>
      <c r="U1121" s="530"/>
      <c r="V1121" s="530"/>
      <c r="W1121" s="530"/>
      <c r="X1121" s="1316"/>
      <c r="Y1121" s="1316"/>
      <c r="Z1121" s="1316"/>
      <c r="AA1121" s="1316"/>
      <c r="AB1121" s="530"/>
      <c r="AC1121" s="530"/>
      <c r="AD1121" s="530"/>
      <c r="AE1121" s="530"/>
      <c r="AF1121" s="530"/>
      <c r="AG1121" s="530"/>
      <c r="AH1121" s="530"/>
      <c r="AI1121" s="1316"/>
    </row>
    <row r="1122" ht="24.0" customHeight="1">
      <c r="A1122" s="676"/>
      <c r="B1122" s="530"/>
      <c r="C1122" s="530"/>
      <c r="D1122" s="530"/>
      <c r="E1122" s="530"/>
      <c r="F1122" s="530"/>
      <c r="G1122" s="530"/>
      <c r="H1122" s="530"/>
      <c r="I1122" s="530"/>
      <c r="J1122" s="530"/>
      <c r="K1122" s="530"/>
      <c r="L1122" s="530"/>
      <c r="M1122" s="530"/>
      <c r="N1122" s="530"/>
      <c r="O1122" s="530"/>
      <c r="P1122" s="530"/>
      <c r="Q1122" s="530"/>
      <c r="R1122" s="530"/>
      <c r="S1122" s="530"/>
      <c r="T1122" s="530"/>
      <c r="U1122" s="530"/>
      <c r="V1122" s="530"/>
      <c r="W1122" s="530"/>
      <c r="X1122" s="1316"/>
      <c r="Y1122" s="1316"/>
      <c r="Z1122" s="1316"/>
      <c r="AA1122" s="1316"/>
      <c r="AB1122" s="530"/>
      <c r="AC1122" s="530"/>
      <c r="AD1122" s="530"/>
      <c r="AE1122" s="530"/>
      <c r="AF1122" s="530"/>
      <c r="AG1122" s="530"/>
      <c r="AH1122" s="530"/>
      <c r="AI1122" s="1316"/>
    </row>
    <row r="1123" ht="24.0" customHeight="1">
      <c r="A1123" s="676"/>
      <c r="B1123" s="530"/>
      <c r="C1123" s="530"/>
      <c r="D1123" s="530"/>
      <c r="E1123" s="530"/>
      <c r="F1123" s="530"/>
      <c r="G1123" s="530"/>
      <c r="H1123" s="530"/>
      <c r="I1123" s="530"/>
      <c r="J1123" s="530"/>
      <c r="K1123" s="530"/>
      <c r="L1123" s="530"/>
      <c r="M1123" s="530"/>
      <c r="N1123" s="530"/>
      <c r="O1123" s="530"/>
      <c r="P1123" s="530"/>
      <c r="Q1123" s="530"/>
      <c r="R1123" s="530"/>
      <c r="S1123" s="530"/>
      <c r="T1123" s="530"/>
      <c r="U1123" s="530"/>
      <c r="V1123" s="530"/>
      <c r="W1123" s="530"/>
      <c r="X1123" s="1316"/>
      <c r="Y1123" s="1316"/>
      <c r="Z1123" s="1316"/>
      <c r="AA1123" s="1316"/>
      <c r="AB1123" s="530"/>
      <c r="AC1123" s="530"/>
      <c r="AD1123" s="530"/>
      <c r="AE1123" s="530"/>
      <c r="AF1123" s="530"/>
      <c r="AG1123" s="530"/>
      <c r="AH1123" s="530"/>
      <c r="AI1123" s="1316"/>
    </row>
    <row r="1124" ht="24.0" customHeight="1">
      <c r="A1124" s="676"/>
      <c r="B1124" s="530"/>
      <c r="C1124" s="530"/>
      <c r="D1124" s="530"/>
      <c r="E1124" s="530"/>
      <c r="F1124" s="530"/>
      <c r="G1124" s="530"/>
      <c r="H1124" s="530"/>
      <c r="I1124" s="530"/>
      <c r="J1124" s="530"/>
      <c r="K1124" s="530"/>
      <c r="L1124" s="530"/>
      <c r="M1124" s="530"/>
      <c r="N1124" s="530"/>
      <c r="O1124" s="530"/>
      <c r="P1124" s="530"/>
      <c r="Q1124" s="530"/>
      <c r="R1124" s="530"/>
      <c r="S1124" s="530"/>
      <c r="T1124" s="530"/>
      <c r="U1124" s="530"/>
      <c r="V1124" s="530"/>
      <c r="W1124" s="530"/>
      <c r="X1124" s="1316"/>
      <c r="Y1124" s="1316"/>
      <c r="Z1124" s="1316"/>
      <c r="AA1124" s="1316"/>
      <c r="AB1124" s="530"/>
      <c r="AC1124" s="530"/>
      <c r="AD1124" s="530"/>
      <c r="AE1124" s="530"/>
      <c r="AF1124" s="530"/>
      <c r="AG1124" s="530"/>
      <c r="AH1124" s="530"/>
      <c r="AI1124" s="1316"/>
    </row>
    <row r="1125" ht="24.0" customHeight="1">
      <c r="A1125" s="676"/>
      <c r="B1125" s="530"/>
      <c r="C1125" s="530"/>
      <c r="D1125" s="530"/>
      <c r="E1125" s="530"/>
      <c r="F1125" s="530"/>
      <c r="G1125" s="530"/>
      <c r="H1125" s="530"/>
      <c r="I1125" s="530"/>
      <c r="J1125" s="530"/>
      <c r="K1125" s="530"/>
      <c r="L1125" s="530"/>
      <c r="M1125" s="530"/>
      <c r="N1125" s="530"/>
      <c r="O1125" s="530"/>
      <c r="P1125" s="530"/>
      <c r="Q1125" s="530"/>
      <c r="R1125" s="530"/>
      <c r="S1125" s="530"/>
      <c r="T1125" s="530"/>
      <c r="U1125" s="530"/>
      <c r="V1125" s="530"/>
      <c r="W1125" s="530"/>
      <c r="X1125" s="1316"/>
      <c r="Y1125" s="1316"/>
      <c r="Z1125" s="1316"/>
      <c r="AA1125" s="1316"/>
      <c r="AB1125" s="530"/>
      <c r="AC1125" s="530"/>
      <c r="AD1125" s="530"/>
      <c r="AE1125" s="530"/>
      <c r="AF1125" s="530"/>
      <c r="AG1125" s="530"/>
      <c r="AH1125" s="530"/>
      <c r="AI1125" s="1316"/>
    </row>
    <row r="1126" ht="24.0" customHeight="1">
      <c r="A1126" s="676"/>
      <c r="B1126" s="530"/>
      <c r="C1126" s="530"/>
      <c r="D1126" s="530"/>
      <c r="E1126" s="530"/>
      <c r="F1126" s="530"/>
      <c r="G1126" s="530"/>
      <c r="H1126" s="530"/>
      <c r="I1126" s="530"/>
      <c r="J1126" s="530"/>
      <c r="K1126" s="530"/>
      <c r="L1126" s="530"/>
      <c r="M1126" s="530"/>
      <c r="N1126" s="530"/>
      <c r="O1126" s="530"/>
      <c r="P1126" s="530"/>
      <c r="Q1126" s="530"/>
      <c r="R1126" s="530"/>
      <c r="S1126" s="530"/>
      <c r="T1126" s="530"/>
      <c r="U1126" s="530"/>
      <c r="V1126" s="530"/>
      <c r="W1126" s="530"/>
      <c r="X1126" s="1316"/>
      <c r="Y1126" s="1316"/>
      <c r="Z1126" s="1316"/>
      <c r="AA1126" s="1316"/>
      <c r="AB1126" s="530"/>
      <c r="AC1126" s="530"/>
      <c r="AD1126" s="530"/>
      <c r="AE1126" s="530"/>
      <c r="AF1126" s="530"/>
      <c r="AG1126" s="530"/>
      <c r="AH1126" s="530"/>
      <c r="AI1126" s="1316"/>
    </row>
    <row r="1127" ht="24.0" customHeight="1">
      <c r="A1127" s="676"/>
      <c r="B1127" s="530"/>
      <c r="C1127" s="530"/>
      <c r="D1127" s="530"/>
      <c r="E1127" s="530"/>
      <c r="F1127" s="530"/>
      <c r="G1127" s="530"/>
      <c r="H1127" s="530"/>
      <c r="I1127" s="530"/>
      <c r="J1127" s="530"/>
      <c r="K1127" s="530"/>
      <c r="L1127" s="530"/>
      <c r="M1127" s="530"/>
      <c r="N1127" s="530"/>
      <c r="O1127" s="530"/>
      <c r="P1127" s="530"/>
      <c r="Q1127" s="530"/>
      <c r="R1127" s="530"/>
      <c r="S1127" s="530"/>
      <c r="T1127" s="530"/>
      <c r="U1127" s="530"/>
      <c r="V1127" s="530"/>
      <c r="W1127" s="530"/>
      <c r="X1127" s="1316"/>
      <c r="Y1127" s="1316"/>
      <c r="Z1127" s="1316"/>
      <c r="AA1127" s="1316"/>
      <c r="AB1127" s="530"/>
      <c r="AC1127" s="530"/>
      <c r="AD1127" s="530"/>
      <c r="AE1127" s="530"/>
      <c r="AF1127" s="530"/>
      <c r="AG1127" s="530"/>
      <c r="AH1127" s="530"/>
      <c r="AI1127" s="1316"/>
    </row>
    <row r="1128" ht="24.0" customHeight="1">
      <c r="A1128" s="676"/>
      <c r="B1128" s="530"/>
      <c r="C1128" s="530"/>
      <c r="D1128" s="530"/>
      <c r="E1128" s="530"/>
      <c r="F1128" s="530"/>
      <c r="G1128" s="530"/>
      <c r="H1128" s="530"/>
      <c r="I1128" s="530"/>
      <c r="J1128" s="530"/>
      <c r="K1128" s="530"/>
      <c r="L1128" s="530"/>
      <c r="M1128" s="530"/>
      <c r="N1128" s="530"/>
      <c r="O1128" s="530"/>
      <c r="P1128" s="530"/>
      <c r="Q1128" s="530"/>
      <c r="R1128" s="530"/>
      <c r="S1128" s="530"/>
      <c r="T1128" s="530"/>
      <c r="U1128" s="530"/>
      <c r="V1128" s="530"/>
      <c r="W1128" s="530"/>
      <c r="X1128" s="1316"/>
      <c r="Y1128" s="1316"/>
      <c r="Z1128" s="1316"/>
      <c r="AA1128" s="1316"/>
      <c r="AB1128" s="530"/>
      <c r="AC1128" s="530"/>
      <c r="AD1128" s="530"/>
      <c r="AE1128" s="530"/>
      <c r="AF1128" s="530"/>
      <c r="AG1128" s="530"/>
      <c r="AH1128" s="530"/>
      <c r="AI1128" s="1316"/>
    </row>
    <row r="1129" ht="24.0" customHeight="1">
      <c r="A1129" s="676"/>
      <c r="B1129" s="530"/>
      <c r="C1129" s="530"/>
      <c r="D1129" s="530"/>
      <c r="E1129" s="530"/>
      <c r="F1129" s="530"/>
      <c r="G1129" s="530"/>
      <c r="H1129" s="530"/>
      <c r="I1129" s="530"/>
      <c r="J1129" s="530"/>
      <c r="K1129" s="530"/>
      <c r="L1129" s="530"/>
      <c r="M1129" s="530"/>
      <c r="N1129" s="530"/>
      <c r="O1129" s="530"/>
      <c r="P1129" s="530"/>
      <c r="Q1129" s="530"/>
      <c r="R1129" s="530"/>
      <c r="S1129" s="530"/>
      <c r="T1129" s="530"/>
      <c r="U1129" s="530"/>
      <c r="V1129" s="530"/>
      <c r="W1129" s="530"/>
      <c r="X1129" s="1316"/>
      <c r="Y1129" s="1316"/>
      <c r="Z1129" s="1316"/>
      <c r="AA1129" s="1316"/>
      <c r="AB1129" s="530"/>
      <c r="AC1129" s="530"/>
      <c r="AD1129" s="530"/>
      <c r="AE1129" s="530"/>
      <c r="AF1129" s="530"/>
      <c r="AG1129" s="530"/>
      <c r="AH1129" s="530"/>
      <c r="AI1129" s="1316"/>
    </row>
    <row r="1130" ht="24.0" customHeight="1">
      <c r="A1130" s="676"/>
      <c r="B1130" s="530"/>
      <c r="C1130" s="530"/>
      <c r="D1130" s="530"/>
      <c r="E1130" s="530"/>
      <c r="F1130" s="530"/>
      <c r="G1130" s="530"/>
      <c r="H1130" s="530"/>
      <c r="I1130" s="530"/>
      <c r="J1130" s="530"/>
      <c r="K1130" s="530"/>
      <c r="L1130" s="530"/>
      <c r="M1130" s="530"/>
      <c r="N1130" s="530"/>
      <c r="O1130" s="530"/>
      <c r="P1130" s="530"/>
      <c r="Q1130" s="530"/>
      <c r="R1130" s="530"/>
      <c r="S1130" s="530"/>
      <c r="T1130" s="530"/>
      <c r="U1130" s="530"/>
      <c r="V1130" s="530"/>
      <c r="W1130" s="530"/>
      <c r="X1130" s="1316"/>
      <c r="Y1130" s="1316"/>
      <c r="Z1130" s="1316"/>
      <c r="AA1130" s="1316"/>
      <c r="AB1130" s="530"/>
      <c r="AC1130" s="530"/>
      <c r="AD1130" s="530"/>
      <c r="AE1130" s="530"/>
      <c r="AF1130" s="530"/>
      <c r="AG1130" s="530"/>
      <c r="AH1130" s="530"/>
      <c r="AI1130" s="1316"/>
    </row>
    <row r="1131" ht="24.0" customHeight="1">
      <c r="A1131" s="676"/>
      <c r="B1131" s="530"/>
      <c r="C1131" s="530"/>
      <c r="D1131" s="530"/>
      <c r="E1131" s="530"/>
      <c r="F1131" s="530"/>
      <c r="G1131" s="530"/>
      <c r="H1131" s="530"/>
      <c r="I1131" s="530"/>
      <c r="J1131" s="530"/>
      <c r="K1131" s="530"/>
      <c r="L1131" s="530"/>
      <c r="M1131" s="530"/>
      <c r="N1131" s="530"/>
      <c r="O1131" s="530"/>
      <c r="P1131" s="530"/>
      <c r="Q1131" s="530"/>
      <c r="R1131" s="530"/>
      <c r="S1131" s="530"/>
      <c r="T1131" s="530"/>
      <c r="U1131" s="530"/>
      <c r="V1131" s="530"/>
      <c r="W1131" s="530"/>
      <c r="X1131" s="1316"/>
      <c r="Y1131" s="1316"/>
      <c r="Z1131" s="1316"/>
      <c r="AA1131" s="1316"/>
      <c r="AB1131" s="530"/>
      <c r="AC1131" s="530"/>
      <c r="AD1131" s="530"/>
      <c r="AE1131" s="530"/>
      <c r="AF1131" s="530"/>
      <c r="AG1131" s="530"/>
      <c r="AH1131" s="530"/>
      <c r="AI1131" s="1316"/>
    </row>
    <row r="1132" ht="24.0" customHeight="1">
      <c r="A1132" s="676"/>
      <c r="B1132" s="530"/>
      <c r="C1132" s="530"/>
      <c r="D1132" s="530"/>
      <c r="E1132" s="530"/>
      <c r="F1132" s="530"/>
      <c r="G1132" s="530"/>
      <c r="H1132" s="530"/>
      <c r="I1132" s="530"/>
      <c r="J1132" s="530"/>
      <c r="K1132" s="530"/>
      <c r="L1132" s="530"/>
      <c r="M1132" s="530"/>
      <c r="N1132" s="530"/>
      <c r="O1132" s="530"/>
      <c r="P1132" s="530"/>
      <c r="Q1132" s="530"/>
      <c r="R1132" s="530"/>
      <c r="S1132" s="530"/>
      <c r="T1132" s="530"/>
      <c r="U1132" s="530"/>
      <c r="V1132" s="530"/>
      <c r="W1132" s="530"/>
      <c r="X1132" s="1316"/>
      <c r="Y1132" s="1316"/>
      <c r="Z1132" s="1316"/>
      <c r="AA1132" s="1316"/>
      <c r="AB1132" s="530"/>
      <c r="AC1132" s="530"/>
      <c r="AD1132" s="530"/>
      <c r="AE1132" s="530"/>
      <c r="AF1132" s="530"/>
      <c r="AG1132" s="530"/>
      <c r="AH1132" s="530"/>
      <c r="AI1132" s="1316"/>
    </row>
    <row r="1133" ht="24.0" customHeight="1">
      <c r="A1133" s="676"/>
      <c r="B1133" s="530"/>
      <c r="C1133" s="530"/>
      <c r="D1133" s="530"/>
      <c r="E1133" s="530"/>
      <c r="F1133" s="530"/>
      <c r="G1133" s="530"/>
      <c r="H1133" s="530"/>
      <c r="I1133" s="530"/>
      <c r="J1133" s="530"/>
      <c r="K1133" s="530"/>
      <c r="L1133" s="530"/>
      <c r="M1133" s="530"/>
      <c r="N1133" s="530"/>
      <c r="O1133" s="530"/>
      <c r="P1133" s="530"/>
      <c r="Q1133" s="530"/>
      <c r="R1133" s="530"/>
      <c r="S1133" s="530"/>
      <c r="T1133" s="530"/>
      <c r="U1133" s="530"/>
      <c r="V1133" s="530"/>
      <c r="W1133" s="530"/>
      <c r="X1133" s="1316"/>
      <c r="Y1133" s="1316"/>
      <c r="Z1133" s="1316"/>
      <c r="AA1133" s="1316"/>
      <c r="AB1133" s="530"/>
      <c r="AC1133" s="530"/>
      <c r="AD1133" s="530"/>
      <c r="AE1133" s="530"/>
      <c r="AF1133" s="530"/>
      <c r="AG1133" s="530"/>
      <c r="AH1133" s="530"/>
      <c r="AI1133" s="1316"/>
    </row>
    <row r="1134" ht="24.0" customHeight="1">
      <c r="A1134" s="676"/>
      <c r="B1134" s="530"/>
      <c r="C1134" s="530"/>
      <c r="D1134" s="530"/>
      <c r="E1134" s="530"/>
      <c r="F1134" s="530"/>
      <c r="G1134" s="530"/>
      <c r="H1134" s="530"/>
      <c r="I1134" s="530"/>
      <c r="J1134" s="530"/>
      <c r="K1134" s="530"/>
      <c r="L1134" s="530"/>
      <c r="M1134" s="530"/>
      <c r="N1134" s="530"/>
      <c r="O1134" s="530"/>
      <c r="P1134" s="530"/>
      <c r="Q1134" s="530"/>
      <c r="R1134" s="530"/>
      <c r="S1134" s="530"/>
      <c r="T1134" s="530"/>
      <c r="U1134" s="530"/>
      <c r="V1134" s="530"/>
      <c r="W1134" s="530"/>
      <c r="X1134" s="1316"/>
      <c r="Y1134" s="1316"/>
      <c r="Z1134" s="1316"/>
      <c r="AA1134" s="1316"/>
      <c r="AB1134" s="530"/>
      <c r="AC1134" s="530"/>
      <c r="AD1134" s="530"/>
      <c r="AE1134" s="530"/>
      <c r="AF1134" s="530"/>
      <c r="AG1134" s="530"/>
      <c r="AH1134" s="530"/>
      <c r="AI1134" s="1316"/>
    </row>
    <row r="1135" ht="24.0" customHeight="1">
      <c r="A1135" s="676"/>
      <c r="B1135" s="530"/>
      <c r="C1135" s="530"/>
      <c r="D1135" s="530"/>
      <c r="E1135" s="530"/>
      <c r="F1135" s="530"/>
      <c r="G1135" s="530"/>
      <c r="H1135" s="530"/>
      <c r="I1135" s="530"/>
      <c r="J1135" s="530"/>
      <c r="K1135" s="530"/>
      <c r="L1135" s="530"/>
      <c r="M1135" s="530"/>
      <c r="N1135" s="530"/>
      <c r="O1135" s="530"/>
      <c r="P1135" s="530"/>
      <c r="Q1135" s="530"/>
      <c r="R1135" s="530"/>
      <c r="S1135" s="530"/>
      <c r="T1135" s="530"/>
      <c r="U1135" s="530"/>
      <c r="V1135" s="530"/>
      <c r="W1135" s="530"/>
      <c r="X1135" s="1316"/>
      <c r="Y1135" s="1316"/>
      <c r="Z1135" s="1316"/>
      <c r="AA1135" s="1316"/>
      <c r="AB1135" s="530"/>
      <c r="AC1135" s="530"/>
      <c r="AD1135" s="530"/>
      <c r="AE1135" s="530"/>
      <c r="AF1135" s="530"/>
      <c r="AG1135" s="530"/>
      <c r="AH1135" s="530"/>
      <c r="AI1135" s="1316"/>
    </row>
    <row r="1136" ht="24.0" customHeight="1">
      <c r="A1136" s="676"/>
      <c r="B1136" s="530"/>
      <c r="C1136" s="530"/>
      <c r="D1136" s="530"/>
      <c r="E1136" s="530"/>
      <c r="F1136" s="530"/>
      <c r="G1136" s="530"/>
      <c r="H1136" s="530"/>
      <c r="I1136" s="530"/>
      <c r="J1136" s="530"/>
      <c r="K1136" s="530"/>
      <c r="L1136" s="530"/>
      <c r="M1136" s="530"/>
      <c r="N1136" s="530"/>
      <c r="O1136" s="530"/>
      <c r="P1136" s="530"/>
      <c r="Q1136" s="530"/>
      <c r="R1136" s="530"/>
      <c r="S1136" s="530"/>
      <c r="T1136" s="530"/>
      <c r="U1136" s="530"/>
      <c r="V1136" s="530"/>
      <c r="W1136" s="530"/>
      <c r="X1136" s="1316"/>
      <c r="Y1136" s="1316"/>
      <c r="Z1136" s="1316"/>
      <c r="AA1136" s="1316"/>
      <c r="AB1136" s="530"/>
      <c r="AC1136" s="530"/>
      <c r="AD1136" s="530"/>
      <c r="AE1136" s="530"/>
      <c r="AF1136" s="530"/>
      <c r="AG1136" s="530"/>
      <c r="AH1136" s="530"/>
      <c r="AI1136" s="1316"/>
    </row>
    <row r="1137" ht="24.0" customHeight="1">
      <c r="A1137" s="676"/>
      <c r="B1137" s="530"/>
      <c r="C1137" s="530"/>
      <c r="D1137" s="530"/>
      <c r="E1137" s="530"/>
      <c r="F1137" s="530"/>
      <c r="G1137" s="530"/>
      <c r="H1137" s="530"/>
      <c r="I1137" s="530"/>
      <c r="J1137" s="530"/>
      <c r="K1137" s="530"/>
      <c r="L1137" s="530"/>
      <c r="M1137" s="530"/>
      <c r="N1137" s="530"/>
      <c r="O1137" s="530"/>
      <c r="P1137" s="530"/>
      <c r="Q1137" s="530"/>
      <c r="R1137" s="530"/>
      <c r="S1137" s="530"/>
      <c r="T1137" s="530"/>
      <c r="U1137" s="530"/>
      <c r="V1137" s="530"/>
      <c r="W1137" s="530"/>
      <c r="X1137" s="1316"/>
      <c r="Y1137" s="1316"/>
      <c r="Z1137" s="1316"/>
      <c r="AA1137" s="1316"/>
      <c r="AB1137" s="530"/>
      <c r="AC1137" s="530"/>
      <c r="AD1137" s="530"/>
      <c r="AE1137" s="530"/>
      <c r="AF1137" s="530"/>
      <c r="AG1137" s="530"/>
      <c r="AH1137" s="530"/>
      <c r="AI1137" s="1316"/>
    </row>
    <row r="1138" ht="24.0" customHeight="1">
      <c r="A1138" s="676"/>
      <c r="B1138" s="530"/>
      <c r="C1138" s="530"/>
      <c r="D1138" s="530"/>
      <c r="E1138" s="530"/>
      <c r="F1138" s="530"/>
      <c r="G1138" s="530"/>
      <c r="H1138" s="530"/>
      <c r="I1138" s="530"/>
      <c r="J1138" s="530"/>
      <c r="K1138" s="530"/>
      <c r="L1138" s="530"/>
      <c r="M1138" s="530"/>
      <c r="N1138" s="530"/>
      <c r="O1138" s="530"/>
      <c r="P1138" s="530"/>
      <c r="Q1138" s="530"/>
      <c r="R1138" s="530"/>
      <c r="S1138" s="530"/>
      <c r="T1138" s="530"/>
      <c r="U1138" s="530"/>
      <c r="V1138" s="530"/>
      <c r="W1138" s="530"/>
      <c r="X1138" s="1316"/>
      <c r="Y1138" s="1316"/>
      <c r="Z1138" s="1316"/>
      <c r="AA1138" s="1316"/>
      <c r="AB1138" s="530"/>
      <c r="AC1138" s="530"/>
      <c r="AD1138" s="530"/>
      <c r="AE1138" s="530"/>
      <c r="AF1138" s="530"/>
      <c r="AG1138" s="530"/>
      <c r="AH1138" s="530"/>
      <c r="AI1138" s="1316"/>
    </row>
    <row r="1139" ht="24.0" customHeight="1">
      <c r="A1139" s="676"/>
      <c r="B1139" s="530"/>
      <c r="C1139" s="530"/>
      <c r="D1139" s="530"/>
      <c r="E1139" s="530"/>
      <c r="F1139" s="530"/>
      <c r="G1139" s="530"/>
      <c r="H1139" s="530"/>
      <c r="I1139" s="530"/>
      <c r="J1139" s="530"/>
      <c r="K1139" s="530"/>
      <c r="L1139" s="530"/>
      <c r="M1139" s="530"/>
      <c r="N1139" s="530"/>
      <c r="O1139" s="530"/>
      <c r="P1139" s="530"/>
      <c r="Q1139" s="530"/>
      <c r="R1139" s="530"/>
      <c r="S1139" s="530"/>
      <c r="T1139" s="530"/>
      <c r="U1139" s="530"/>
      <c r="V1139" s="530"/>
      <c r="W1139" s="530"/>
      <c r="X1139" s="1316"/>
      <c r="Y1139" s="1316"/>
      <c r="Z1139" s="1316"/>
      <c r="AA1139" s="1316"/>
      <c r="AB1139" s="530"/>
      <c r="AC1139" s="530"/>
      <c r="AD1139" s="530"/>
      <c r="AE1139" s="530"/>
      <c r="AF1139" s="530"/>
      <c r="AG1139" s="530"/>
      <c r="AH1139" s="530"/>
      <c r="AI1139" s="1316"/>
    </row>
    <row r="1140" ht="24.0" customHeight="1">
      <c r="A1140" s="676"/>
      <c r="B1140" s="530"/>
      <c r="C1140" s="530"/>
      <c r="D1140" s="530"/>
      <c r="E1140" s="530"/>
      <c r="F1140" s="530"/>
      <c r="G1140" s="530"/>
      <c r="H1140" s="530"/>
      <c r="I1140" s="530"/>
      <c r="J1140" s="530"/>
      <c r="K1140" s="530"/>
      <c r="L1140" s="530"/>
      <c r="M1140" s="530"/>
      <c r="N1140" s="530"/>
      <c r="O1140" s="530"/>
      <c r="P1140" s="530"/>
      <c r="Q1140" s="530"/>
      <c r="R1140" s="530"/>
      <c r="S1140" s="530"/>
      <c r="T1140" s="530"/>
      <c r="U1140" s="530"/>
      <c r="V1140" s="530"/>
      <c r="W1140" s="530"/>
      <c r="X1140" s="1316"/>
      <c r="Y1140" s="1316"/>
      <c r="Z1140" s="1316"/>
      <c r="AA1140" s="1316"/>
      <c r="AB1140" s="530"/>
      <c r="AC1140" s="530"/>
      <c r="AD1140" s="530"/>
      <c r="AE1140" s="530"/>
      <c r="AF1140" s="530"/>
      <c r="AG1140" s="530"/>
      <c r="AH1140" s="530"/>
      <c r="AI1140" s="1316"/>
    </row>
    <row r="1141" ht="24.0" customHeight="1">
      <c r="A1141" s="676"/>
      <c r="B1141" s="530"/>
      <c r="C1141" s="530"/>
      <c r="D1141" s="530"/>
      <c r="E1141" s="530"/>
      <c r="F1141" s="530"/>
      <c r="G1141" s="530"/>
      <c r="H1141" s="530"/>
      <c r="I1141" s="530"/>
      <c r="J1141" s="530"/>
      <c r="K1141" s="530"/>
      <c r="L1141" s="530"/>
      <c r="M1141" s="530"/>
      <c r="N1141" s="530"/>
      <c r="O1141" s="530"/>
      <c r="P1141" s="530"/>
      <c r="Q1141" s="530"/>
      <c r="R1141" s="530"/>
      <c r="S1141" s="530"/>
      <c r="T1141" s="530"/>
      <c r="U1141" s="530"/>
      <c r="V1141" s="530"/>
      <c r="W1141" s="530"/>
      <c r="X1141" s="1316"/>
      <c r="Y1141" s="1316"/>
      <c r="Z1141" s="1316"/>
      <c r="AA1141" s="1316"/>
      <c r="AB1141" s="530"/>
      <c r="AC1141" s="530"/>
      <c r="AD1141" s="530"/>
      <c r="AE1141" s="530"/>
      <c r="AF1141" s="530"/>
      <c r="AG1141" s="530"/>
      <c r="AH1141" s="530"/>
      <c r="AI1141" s="1316"/>
    </row>
    <row r="1142" ht="24.0" customHeight="1">
      <c r="A1142" s="676"/>
      <c r="B1142" s="530"/>
      <c r="C1142" s="530"/>
      <c r="D1142" s="530"/>
      <c r="E1142" s="530"/>
      <c r="F1142" s="530"/>
      <c r="G1142" s="530"/>
      <c r="H1142" s="530"/>
      <c r="I1142" s="530"/>
      <c r="J1142" s="530"/>
      <c r="K1142" s="530"/>
      <c r="L1142" s="530"/>
      <c r="M1142" s="530"/>
      <c r="N1142" s="530"/>
      <c r="O1142" s="530"/>
      <c r="P1142" s="530"/>
      <c r="Q1142" s="530"/>
      <c r="R1142" s="530"/>
      <c r="S1142" s="530"/>
      <c r="T1142" s="530"/>
      <c r="U1142" s="530"/>
      <c r="V1142" s="530"/>
      <c r="W1142" s="530"/>
      <c r="X1142" s="1316"/>
      <c r="Y1142" s="1316"/>
      <c r="Z1142" s="1316"/>
      <c r="AA1142" s="1316"/>
      <c r="AB1142" s="530"/>
      <c r="AC1142" s="530"/>
      <c r="AD1142" s="530"/>
      <c r="AE1142" s="530"/>
      <c r="AF1142" s="530"/>
      <c r="AG1142" s="530"/>
      <c r="AH1142" s="530"/>
      <c r="AI1142" s="1316"/>
    </row>
    <row r="1143" ht="24.0" customHeight="1">
      <c r="A1143" s="676"/>
      <c r="B1143" s="530"/>
      <c r="C1143" s="530"/>
      <c r="D1143" s="530"/>
      <c r="E1143" s="530"/>
      <c r="F1143" s="530"/>
      <c r="G1143" s="530"/>
      <c r="H1143" s="530"/>
      <c r="I1143" s="530"/>
      <c r="J1143" s="530"/>
      <c r="K1143" s="530"/>
      <c r="L1143" s="530"/>
      <c r="M1143" s="530"/>
      <c r="N1143" s="530"/>
      <c r="O1143" s="530"/>
      <c r="P1143" s="530"/>
      <c r="Q1143" s="530"/>
      <c r="R1143" s="530"/>
      <c r="S1143" s="530"/>
      <c r="T1143" s="530"/>
      <c r="U1143" s="530"/>
      <c r="V1143" s="530"/>
      <c r="W1143" s="530"/>
      <c r="X1143" s="1316"/>
      <c r="Y1143" s="1316"/>
      <c r="Z1143" s="1316"/>
      <c r="AA1143" s="1316"/>
      <c r="AB1143" s="530"/>
      <c r="AC1143" s="530"/>
      <c r="AD1143" s="530"/>
      <c r="AE1143" s="530"/>
      <c r="AF1143" s="530"/>
      <c r="AG1143" s="530"/>
      <c r="AH1143" s="530"/>
      <c r="AI1143" s="1316"/>
    </row>
  </sheetData>
  <mergeCells count="635">
    <mergeCell ref="AG12:AG13"/>
    <mergeCell ref="AH12:AH13"/>
    <mergeCell ref="AD14:AD15"/>
    <mergeCell ref="AE14:AE15"/>
    <mergeCell ref="AG14:AG15"/>
    <mergeCell ref="AH14:AH15"/>
    <mergeCell ref="AD10:AD11"/>
    <mergeCell ref="AE10:AE11"/>
    <mergeCell ref="AF10:AF15"/>
    <mergeCell ref="AG10:AG11"/>
    <mergeCell ref="AH10:AH11"/>
    <mergeCell ref="AD12:AD13"/>
    <mergeCell ref="AE12:AE13"/>
    <mergeCell ref="X2:AC2"/>
    <mergeCell ref="AD2:AD3"/>
    <mergeCell ref="AG2:AG3"/>
    <mergeCell ref="AH2:AH3"/>
    <mergeCell ref="AG4:AG5"/>
    <mergeCell ref="AH4:AH5"/>
    <mergeCell ref="AG6:AG7"/>
    <mergeCell ref="AH6:AH7"/>
    <mergeCell ref="A1:AI1"/>
    <mergeCell ref="A2:A3"/>
    <mergeCell ref="B2:B3"/>
    <mergeCell ref="C2:C3"/>
    <mergeCell ref="D2:D3"/>
    <mergeCell ref="E2:E3"/>
    <mergeCell ref="F2:K2"/>
    <mergeCell ref="L2:Q2"/>
    <mergeCell ref="R2:W2"/>
    <mergeCell ref="A4:A9"/>
    <mergeCell ref="B4:B9"/>
    <mergeCell ref="C4:C5"/>
    <mergeCell ref="D4:D5"/>
    <mergeCell ref="D6:D7"/>
    <mergeCell ref="D8:D9"/>
    <mergeCell ref="AD8:AD9"/>
    <mergeCell ref="AE8:AE9"/>
    <mergeCell ref="AG8:AG9"/>
    <mergeCell ref="AH8:AH9"/>
    <mergeCell ref="AE2:AE3"/>
    <mergeCell ref="AF2:AF3"/>
    <mergeCell ref="AD4:AD5"/>
    <mergeCell ref="AE4:AE5"/>
    <mergeCell ref="AF4:AF9"/>
    <mergeCell ref="AD6:AD7"/>
    <mergeCell ref="AE6:AE7"/>
    <mergeCell ref="A10:A15"/>
    <mergeCell ref="A16:A21"/>
    <mergeCell ref="B16:B21"/>
    <mergeCell ref="C16:C17"/>
    <mergeCell ref="D16:D17"/>
    <mergeCell ref="C18:C19"/>
    <mergeCell ref="D18:D19"/>
    <mergeCell ref="P40:P41"/>
    <mergeCell ref="Q40:Q41"/>
    <mergeCell ref="V40:V41"/>
    <mergeCell ref="W40:W41"/>
    <mergeCell ref="V62:V63"/>
    <mergeCell ref="W62:W63"/>
    <mergeCell ref="V64:V65"/>
    <mergeCell ref="W64:W65"/>
    <mergeCell ref="P30:P31"/>
    <mergeCell ref="Q30:Q31"/>
    <mergeCell ref="P32:P33"/>
    <mergeCell ref="Q32:Q33"/>
    <mergeCell ref="P34:P35"/>
    <mergeCell ref="Q34:Q35"/>
    <mergeCell ref="P36:P37"/>
    <mergeCell ref="AF24:AF25"/>
    <mergeCell ref="AG24:AG25"/>
    <mergeCell ref="AH24:AH25"/>
    <mergeCell ref="AD26:AD27"/>
    <mergeCell ref="C20:C21"/>
    <mergeCell ref="D20:D21"/>
    <mergeCell ref="P24:P25"/>
    <mergeCell ref="V24:V25"/>
    <mergeCell ref="W24:W25"/>
    <mergeCell ref="AD24:AD25"/>
    <mergeCell ref="AE24:AE25"/>
    <mergeCell ref="J28:J29"/>
    <mergeCell ref="J30:J31"/>
    <mergeCell ref="K30:K31"/>
    <mergeCell ref="J32:J33"/>
    <mergeCell ref="K32:K33"/>
    <mergeCell ref="J38:J39"/>
    <mergeCell ref="K38:K39"/>
    <mergeCell ref="J26:J27"/>
    <mergeCell ref="K26:K27"/>
    <mergeCell ref="P26:P27"/>
    <mergeCell ref="Q26:Q27"/>
    <mergeCell ref="K28:K29"/>
    <mergeCell ref="P28:P29"/>
    <mergeCell ref="Q28:Q29"/>
    <mergeCell ref="Q36:Q37"/>
    <mergeCell ref="V36:V37"/>
    <mergeCell ref="AD36:AD37"/>
    <mergeCell ref="AE36:AE37"/>
    <mergeCell ref="AF36:AF37"/>
    <mergeCell ref="AG36:AG37"/>
    <mergeCell ref="AE38:AE39"/>
    <mergeCell ref="AF38:AF39"/>
    <mergeCell ref="AG38:AG39"/>
    <mergeCell ref="AH38:AH39"/>
    <mergeCell ref="P38:P39"/>
    <mergeCell ref="Q38:Q39"/>
    <mergeCell ref="V38:V39"/>
    <mergeCell ref="W38:W39"/>
    <mergeCell ref="AB38:AB39"/>
    <mergeCell ref="AC38:AC39"/>
    <mergeCell ref="AD38:AD39"/>
    <mergeCell ref="AG18:AG19"/>
    <mergeCell ref="AH18:AH19"/>
    <mergeCell ref="AG20:AG21"/>
    <mergeCell ref="AH20:AH21"/>
    <mergeCell ref="AG22:AG23"/>
    <mergeCell ref="AH22:AH23"/>
    <mergeCell ref="AD16:AD17"/>
    <mergeCell ref="AE16:AE17"/>
    <mergeCell ref="AF16:AF21"/>
    <mergeCell ref="AG16:AG17"/>
    <mergeCell ref="AH16:AH17"/>
    <mergeCell ref="AD18:AD19"/>
    <mergeCell ref="AE18:AE19"/>
    <mergeCell ref="AG26:AG35"/>
    <mergeCell ref="AH26:AH35"/>
    <mergeCell ref="AD28:AD29"/>
    <mergeCell ref="AD30:AD31"/>
    <mergeCell ref="AD20:AD21"/>
    <mergeCell ref="AE20:AE21"/>
    <mergeCell ref="AD22:AD23"/>
    <mergeCell ref="AE22:AE23"/>
    <mergeCell ref="AF22:AF23"/>
    <mergeCell ref="AE26:AE35"/>
    <mergeCell ref="AF26:AF35"/>
    <mergeCell ref="AD32:AD33"/>
    <mergeCell ref="AD34:AD35"/>
    <mergeCell ref="AD40:AD41"/>
    <mergeCell ref="AE40:AE41"/>
    <mergeCell ref="AF40:AF41"/>
    <mergeCell ref="AG40:AG41"/>
    <mergeCell ref="AH40:AH41"/>
    <mergeCell ref="B48:B49"/>
    <mergeCell ref="C48:C49"/>
    <mergeCell ref="C44:C45"/>
    <mergeCell ref="D44:D45"/>
    <mergeCell ref="A46:A47"/>
    <mergeCell ref="B46:B47"/>
    <mergeCell ref="C46:C47"/>
    <mergeCell ref="D46:D47"/>
    <mergeCell ref="D48:D49"/>
    <mergeCell ref="AG64:AG65"/>
    <mergeCell ref="AH64:AH65"/>
    <mergeCell ref="AD62:AD63"/>
    <mergeCell ref="AE62:AE63"/>
    <mergeCell ref="AF62:AF63"/>
    <mergeCell ref="AG62:AG63"/>
    <mergeCell ref="AH62:AH63"/>
    <mergeCell ref="AI62:AI63"/>
    <mergeCell ref="AD64:AD65"/>
    <mergeCell ref="A38:A39"/>
    <mergeCell ref="B38:B39"/>
    <mergeCell ref="C38:C39"/>
    <mergeCell ref="D38:D39"/>
    <mergeCell ref="B40:B41"/>
    <mergeCell ref="C40:C41"/>
    <mergeCell ref="D40:D41"/>
    <mergeCell ref="A40:A41"/>
    <mergeCell ref="A42:A43"/>
    <mergeCell ref="B42:B43"/>
    <mergeCell ref="C42:C43"/>
    <mergeCell ref="D42:D43"/>
    <mergeCell ref="A44:A45"/>
    <mergeCell ref="B44:B45"/>
    <mergeCell ref="C52:C53"/>
    <mergeCell ref="D52:D53"/>
    <mergeCell ref="A48:A49"/>
    <mergeCell ref="A50:A51"/>
    <mergeCell ref="B50:B51"/>
    <mergeCell ref="C50:C51"/>
    <mergeCell ref="D50:D51"/>
    <mergeCell ref="A52:A53"/>
    <mergeCell ref="B52:B53"/>
    <mergeCell ref="A54:A55"/>
    <mergeCell ref="B54:B55"/>
    <mergeCell ref="C54:C55"/>
    <mergeCell ref="D54:D55"/>
    <mergeCell ref="B56:B57"/>
    <mergeCell ref="C56:C57"/>
    <mergeCell ref="D56:D57"/>
    <mergeCell ref="A56:A57"/>
    <mergeCell ref="A58:A59"/>
    <mergeCell ref="B58:B59"/>
    <mergeCell ref="C58:C59"/>
    <mergeCell ref="D58:D59"/>
    <mergeCell ref="A60:A61"/>
    <mergeCell ref="B60:B61"/>
    <mergeCell ref="B64:B65"/>
    <mergeCell ref="C64:C65"/>
    <mergeCell ref="C60:C61"/>
    <mergeCell ref="D60:D61"/>
    <mergeCell ref="A62:A63"/>
    <mergeCell ref="B62:B63"/>
    <mergeCell ref="C62:C63"/>
    <mergeCell ref="D62:D63"/>
    <mergeCell ref="D64:D65"/>
    <mergeCell ref="C68:C69"/>
    <mergeCell ref="D68:D69"/>
    <mergeCell ref="A64:A65"/>
    <mergeCell ref="A66:A67"/>
    <mergeCell ref="B66:B67"/>
    <mergeCell ref="C66:C67"/>
    <mergeCell ref="D66:D67"/>
    <mergeCell ref="A68:A69"/>
    <mergeCell ref="B68:B69"/>
    <mergeCell ref="B80:B81"/>
    <mergeCell ref="C80:C81"/>
    <mergeCell ref="C76:C77"/>
    <mergeCell ref="D76:D77"/>
    <mergeCell ref="A78:A79"/>
    <mergeCell ref="B78:B79"/>
    <mergeCell ref="C78:C79"/>
    <mergeCell ref="D78:D79"/>
    <mergeCell ref="D80:D81"/>
    <mergeCell ref="C84:C85"/>
    <mergeCell ref="D84:D85"/>
    <mergeCell ref="A80:A81"/>
    <mergeCell ref="A82:A83"/>
    <mergeCell ref="B82:B83"/>
    <mergeCell ref="C82:C83"/>
    <mergeCell ref="D82:D83"/>
    <mergeCell ref="A84:A85"/>
    <mergeCell ref="B84:B85"/>
    <mergeCell ref="AG54:AG55"/>
    <mergeCell ref="AH54:AH55"/>
    <mergeCell ref="AG56:AG57"/>
    <mergeCell ref="AH56:AH57"/>
    <mergeCell ref="AI56:AI57"/>
    <mergeCell ref="AG58:AG59"/>
    <mergeCell ref="AH58:AH59"/>
    <mergeCell ref="AI58:AI59"/>
    <mergeCell ref="AE54:AE55"/>
    <mergeCell ref="AF54:AF55"/>
    <mergeCell ref="AD56:AD57"/>
    <mergeCell ref="AE56:AE57"/>
    <mergeCell ref="AF56:AF57"/>
    <mergeCell ref="AE58:AE59"/>
    <mergeCell ref="AF58:AF59"/>
    <mergeCell ref="AH66:AH67"/>
    <mergeCell ref="AI66:AI67"/>
    <mergeCell ref="AE64:AE65"/>
    <mergeCell ref="AF64:AF65"/>
    <mergeCell ref="AI64:AI65"/>
    <mergeCell ref="AD66:AD67"/>
    <mergeCell ref="AE66:AE67"/>
    <mergeCell ref="AF66:AF67"/>
    <mergeCell ref="AG66:AG67"/>
    <mergeCell ref="AG70:AG71"/>
    <mergeCell ref="AH70:AH71"/>
    <mergeCell ref="AD68:AD69"/>
    <mergeCell ref="AE68:AE69"/>
    <mergeCell ref="AF68:AF69"/>
    <mergeCell ref="AG68:AG69"/>
    <mergeCell ref="AH68:AH69"/>
    <mergeCell ref="AI68:AI69"/>
    <mergeCell ref="AD70:AD71"/>
    <mergeCell ref="AI70:AI71"/>
    <mergeCell ref="AE70:AE71"/>
    <mergeCell ref="AF70:AF71"/>
    <mergeCell ref="AE72:AE73"/>
    <mergeCell ref="AF72:AF73"/>
    <mergeCell ref="AG72:AG73"/>
    <mergeCell ref="AH72:AH73"/>
    <mergeCell ref="AI72:AI73"/>
    <mergeCell ref="AD72:AD73"/>
    <mergeCell ref="AD74:AD75"/>
    <mergeCell ref="AE74:AE75"/>
    <mergeCell ref="AF74:AF75"/>
    <mergeCell ref="AG74:AG75"/>
    <mergeCell ref="AH74:AH75"/>
    <mergeCell ref="AI74:AI75"/>
    <mergeCell ref="AG78:AG79"/>
    <mergeCell ref="AH78:AH79"/>
    <mergeCell ref="AD76:AD77"/>
    <mergeCell ref="AE76:AE77"/>
    <mergeCell ref="AF76:AF77"/>
    <mergeCell ref="AG76:AG77"/>
    <mergeCell ref="AH76:AH77"/>
    <mergeCell ref="AI76:AI77"/>
    <mergeCell ref="AD78:AD79"/>
    <mergeCell ref="AI78:AI79"/>
    <mergeCell ref="AE78:AE79"/>
    <mergeCell ref="AF78:AF79"/>
    <mergeCell ref="AE80:AE81"/>
    <mergeCell ref="AF80:AF81"/>
    <mergeCell ref="AG80:AG81"/>
    <mergeCell ref="AH80:AH81"/>
    <mergeCell ref="AI80:AI81"/>
    <mergeCell ref="AD80:AD81"/>
    <mergeCell ref="AD82:AD83"/>
    <mergeCell ref="AE82:AE83"/>
    <mergeCell ref="AF82:AF83"/>
    <mergeCell ref="AG82:AG83"/>
    <mergeCell ref="AH82:AH83"/>
    <mergeCell ref="AI82:AI83"/>
    <mergeCell ref="AG86:AG87"/>
    <mergeCell ref="AH86:AH87"/>
    <mergeCell ref="AD84:AD85"/>
    <mergeCell ref="AE84:AE85"/>
    <mergeCell ref="AF84:AF85"/>
    <mergeCell ref="AG84:AG85"/>
    <mergeCell ref="AH84:AH85"/>
    <mergeCell ref="AI84:AI85"/>
    <mergeCell ref="AD86:AD87"/>
    <mergeCell ref="AI86:AI87"/>
    <mergeCell ref="A118:A119"/>
    <mergeCell ref="B118:B119"/>
    <mergeCell ref="C118:C119"/>
    <mergeCell ref="D118:D119"/>
    <mergeCell ref="B120:B121"/>
    <mergeCell ref="C120:C121"/>
    <mergeCell ref="D120:D121"/>
    <mergeCell ref="A120:A121"/>
    <mergeCell ref="A122:A123"/>
    <mergeCell ref="B122:B123"/>
    <mergeCell ref="C122:C123"/>
    <mergeCell ref="D122:D123"/>
    <mergeCell ref="A124:A125"/>
    <mergeCell ref="B124:B125"/>
    <mergeCell ref="B128:B129"/>
    <mergeCell ref="C128:C129"/>
    <mergeCell ref="C124:C125"/>
    <mergeCell ref="D124:D125"/>
    <mergeCell ref="A126:A127"/>
    <mergeCell ref="B126:B127"/>
    <mergeCell ref="C126:C127"/>
    <mergeCell ref="D126:D127"/>
    <mergeCell ref="D128:D129"/>
    <mergeCell ref="A140:A141"/>
    <mergeCell ref="A142:A143"/>
    <mergeCell ref="A144:A145"/>
    <mergeCell ref="A146:A147"/>
    <mergeCell ref="B142:B143"/>
    <mergeCell ref="B144:B145"/>
    <mergeCell ref="B146:B147"/>
    <mergeCell ref="A134:A135"/>
    <mergeCell ref="B134:B135"/>
    <mergeCell ref="A136:A137"/>
    <mergeCell ref="B136:B137"/>
    <mergeCell ref="A138:A139"/>
    <mergeCell ref="B138:B139"/>
    <mergeCell ref="B140:B141"/>
    <mergeCell ref="C6:C7"/>
    <mergeCell ref="C8:C9"/>
    <mergeCell ref="B10:B15"/>
    <mergeCell ref="C10:C11"/>
    <mergeCell ref="D10:D11"/>
    <mergeCell ref="D12:D13"/>
    <mergeCell ref="D14:D15"/>
    <mergeCell ref="C12:C13"/>
    <mergeCell ref="C14:C15"/>
    <mergeCell ref="A22:A23"/>
    <mergeCell ref="B22:B23"/>
    <mergeCell ref="C22:C23"/>
    <mergeCell ref="D22:D23"/>
    <mergeCell ref="D24:D25"/>
    <mergeCell ref="C30:C31"/>
    <mergeCell ref="C32:C33"/>
    <mergeCell ref="D32:D33"/>
    <mergeCell ref="C34:C35"/>
    <mergeCell ref="D34:D35"/>
    <mergeCell ref="B24:B25"/>
    <mergeCell ref="C24:C25"/>
    <mergeCell ref="C26:C27"/>
    <mergeCell ref="D26:D27"/>
    <mergeCell ref="C28:C29"/>
    <mergeCell ref="D28:D29"/>
    <mergeCell ref="D30:D31"/>
    <mergeCell ref="A36:A37"/>
    <mergeCell ref="B36:B37"/>
    <mergeCell ref="C36:C37"/>
    <mergeCell ref="D36:D37"/>
    <mergeCell ref="A24:A25"/>
    <mergeCell ref="A26:A27"/>
    <mergeCell ref="B26:B35"/>
    <mergeCell ref="A28:A29"/>
    <mergeCell ref="A30:A31"/>
    <mergeCell ref="A32:A33"/>
    <mergeCell ref="A34:A35"/>
    <mergeCell ref="A128:A129"/>
    <mergeCell ref="A130:A131"/>
    <mergeCell ref="B130:B131"/>
    <mergeCell ref="C130:C131"/>
    <mergeCell ref="D130:D131"/>
    <mergeCell ref="A132:A133"/>
    <mergeCell ref="B132:B133"/>
    <mergeCell ref="A70:A71"/>
    <mergeCell ref="B70:B71"/>
    <mergeCell ref="C70:C71"/>
    <mergeCell ref="D70:D71"/>
    <mergeCell ref="B72:B73"/>
    <mergeCell ref="C72:C73"/>
    <mergeCell ref="D72:D73"/>
    <mergeCell ref="A72:A73"/>
    <mergeCell ref="A74:A75"/>
    <mergeCell ref="B74:B75"/>
    <mergeCell ref="C74:C75"/>
    <mergeCell ref="D74:D75"/>
    <mergeCell ref="A76:A77"/>
    <mergeCell ref="B76:B77"/>
    <mergeCell ref="A86:A87"/>
    <mergeCell ref="B86:B87"/>
    <mergeCell ref="C86:C87"/>
    <mergeCell ref="D86:D87"/>
    <mergeCell ref="B88:B89"/>
    <mergeCell ref="C88:C89"/>
    <mergeCell ref="D88:D89"/>
    <mergeCell ref="A88:A89"/>
    <mergeCell ref="A90:A91"/>
    <mergeCell ref="B90:B91"/>
    <mergeCell ref="C90:C91"/>
    <mergeCell ref="D90:D91"/>
    <mergeCell ref="A92:A93"/>
    <mergeCell ref="B92:B93"/>
    <mergeCell ref="B96:B97"/>
    <mergeCell ref="C96:C97"/>
    <mergeCell ref="C92:C93"/>
    <mergeCell ref="D92:D93"/>
    <mergeCell ref="A94:A95"/>
    <mergeCell ref="B94:B95"/>
    <mergeCell ref="C94:C95"/>
    <mergeCell ref="D94:D95"/>
    <mergeCell ref="D96:D97"/>
    <mergeCell ref="C100:C101"/>
    <mergeCell ref="D100:D101"/>
    <mergeCell ref="A96:A97"/>
    <mergeCell ref="A98:A99"/>
    <mergeCell ref="B98:B99"/>
    <mergeCell ref="C98:C99"/>
    <mergeCell ref="D98:D99"/>
    <mergeCell ref="A100:A101"/>
    <mergeCell ref="B100:B101"/>
    <mergeCell ref="A102:A103"/>
    <mergeCell ref="B102:B103"/>
    <mergeCell ref="C102:C103"/>
    <mergeCell ref="D102:D103"/>
    <mergeCell ref="B104:B105"/>
    <mergeCell ref="C104:C105"/>
    <mergeCell ref="D104:D105"/>
    <mergeCell ref="A104:A105"/>
    <mergeCell ref="A106:A107"/>
    <mergeCell ref="B106:B107"/>
    <mergeCell ref="C106:C107"/>
    <mergeCell ref="D106:D107"/>
    <mergeCell ref="A108:A109"/>
    <mergeCell ref="B108:B109"/>
    <mergeCell ref="B112:B113"/>
    <mergeCell ref="C112:C113"/>
    <mergeCell ref="C108:C109"/>
    <mergeCell ref="D108:D109"/>
    <mergeCell ref="A110:A111"/>
    <mergeCell ref="B110:B111"/>
    <mergeCell ref="C110:C111"/>
    <mergeCell ref="D110:D111"/>
    <mergeCell ref="D112:D113"/>
    <mergeCell ref="C116:C117"/>
    <mergeCell ref="D116:D117"/>
    <mergeCell ref="A112:A113"/>
    <mergeCell ref="A114:A115"/>
    <mergeCell ref="B114:B115"/>
    <mergeCell ref="C114:C115"/>
    <mergeCell ref="D114:D115"/>
    <mergeCell ref="A116:A117"/>
    <mergeCell ref="B116:B117"/>
    <mergeCell ref="AD126:AD127"/>
    <mergeCell ref="AD128:AD129"/>
    <mergeCell ref="AD130:AD131"/>
    <mergeCell ref="AI118:AI119"/>
    <mergeCell ref="AI120:AI121"/>
    <mergeCell ref="AD122:AD123"/>
    <mergeCell ref="AI122:AI123"/>
    <mergeCell ref="AD124:AD125"/>
    <mergeCell ref="AI124:AI125"/>
    <mergeCell ref="AI126:AI127"/>
    <mergeCell ref="AD136:AD137"/>
    <mergeCell ref="AD138:AD139"/>
    <mergeCell ref="AD140:AD141"/>
    <mergeCell ref="AI128:AI129"/>
    <mergeCell ref="AI130:AI131"/>
    <mergeCell ref="AD132:AD133"/>
    <mergeCell ref="AI132:AI133"/>
    <mergeCell ref="AD134:AD135"/>
    <mergeCell ref="AI134:AI135"/>
    <mergeCell ref="AI136:AI137"/>
    <mergeCell ref="AD146:AD147"/>
    <mergeCell ref="AD148:AD149"/>
    <mergeCell ref="AI138:AI139"/>
    <mergeCell ref="AI140:AI141"/>
    <mergeCell ref="AD142:AD143"/>
    <mergeCell ref="AI142:AI143"/>
    <mergeCell ref="AD144:AD145"/>
    <mergeCell ref="AI144:AI145"/>
    <mergeCell ref="AI146:AI147"/>
    <mergeCell ref="AG44:AG45"/>
    <mergeCell ref="AH44:AH45"/>
    <mergeCell ref="AG46:AG47"/>
    <mergeCell ref="AH46:AH47"/>
    <mergeCell ref="AI46:AI47"/>
    <mergeCell ref="AG48:AG49"/>
    <mergeCell ref="AH48:AH49"/>
    <mergeCell ref="AI48:AI49"/>
    <mergeCell ref="AD42:AD43"/>
    <mergeCell ref="AE42:AE43"/>
    <mergeCell ref="AF42:AF43"/>
    <mergeCell ref="AG42:AG43"/>
    <mergeCell ref="AH42:AH43"/>
    <mergeCell ref="AI42:AI43"/>
    <mergeCell ref="AD44:AD45"/>
    <mergeCell ref="AI44:AI45"/>
    <mergeCell ref="AD48:AD49"/>
    <mergeCell ref="AD50:AD51"/>
    <mergeCell ref="AE50:AE51"/>
    <mergeCell ref="AF50:AF51"/>
    <mergeCell ref="AG50:AG51"/>
    <mergeCell ref="AH50:AH51"/>
    <mergeCell ref="AI50:AI51"/>
    <mergeCell ref="AE44:AE45"/>
    <mergeCell ref="AF44:AF45"/>
    <mergeCell ref="AD46:AD47"/>
    <mergeCell ref="AE46:AE47"/>
    <mergeCell ref="AF46:AF47"/>
    <mergeCell ref="AE48:AE49"/>
    <mergeCell ref="AF48:AF49"/>
    <mergeCell ref="AD52:AD53"/>
    <mergeCell ref="AE52:AE53"/>
    <mergeCell ref="AF52:AF53"/>
    <mergeCell ref="AG52:AG53"/>
    <mergeCell ref="AH52:AH53"/>
    <mergeCell ref="AI52:AI53"/>
    <mergeCell ref="AD54:AD55"/>
    <mergeCell ref="AI54:AI55"/>
    <mergeCell ref="AD58:AD59"/>
    <mergeCell ref="AD60:AD61"/>
    <mergeCell ref="AE60:AE61"/>
    <mergeCell ref="AF60:AF61"/>
    <mergeCell ref="AG60:AG61"/>
    <mergeCell ref="AH60:AH61"/>
    <mergeCell ref="AI60:AI61"/>
    <mergeCell ref="AI148:AI149"/>
    <mergeCell ref="AI150:AI151"/>
    <mergeCell ref="AI152:AI153"/>
    <mergeCell ref="AI154:AI155"/>
    <mergeCell ref="AI156:AI157"/>
    <mergeCell ref="AE86:AE87"/>
    <mergeCell ref="AF86:AF87"/>
    <mergeCell ref="AE88:AE89"/>
    <mergeCell ref="AF88:AF89"/>
    <mergeCell ref="AG88:AG89"/>
    <mergeCell ref="AH88:AH89"/>
    <mergeCell ref="AI88:AI89"/>
    <mergeCell ref="AD88:AD89"/>
    <mergeCell ref="AD90:AD91"/>
    <mergeCell ref="AE90:AE91"/>
    <mergeCell ref="AF90:AF91"/>
    <mergeCell ref="AG90:AG91"/>
    <mergeCell ref="AH90:AH91"/>
    <mergeCell ref="AI90:AI91"/>
    <mergeCell ref="AG94:AG95"/>
    <mergeCell ref="AH94:AH95"/>
    <mergeCell ref="AD92:AD93"/>
    <mergeCell ref="AE92:AE93"/>
    <mergeCell ref="AF92:AF93"/>
    <mergeCell ref="AG92:AG93"/>
    <mergeCell ref="AH92:AH93"/>
    <mergeCell ref="AI92:AI93"/>
    <mergeCell ref="AD94:AD95"/>
    <mergeCell ref="AI94:AI95"/>
    <mergeCell ref="AE94:AE95"/>
    <mergeCell ref="AF94:AF95"/>
    <mergeCell ref="AE96:AE97"/>
    <mergeCell ref="AF96:AF97"/>
    <mergeCell ref="AG96:AG97"/>
    <mergeCell ref="AH96:AH97"/>
    <mergeCell ref="AI96:AI97"/>
    <mergeCell ref="AD96:AD97"/>
    <mergeCell ref="AD98:AD99"/>
    <mergeCell ref="AE98:AE99"/>
    <mergeCell ref="AF98:AF99"/>
    <mergeCell ref="AG98:AG99"/>
    <mergeCell ref="AH98:AH99"/>
    <mergeCell ref="AI98:AI99"/>
    <mergeCell ref="AG102:AG103"/>
    <mergeCell ref="AH102:AH103"/>
    <mergeCell ref="AD100:AD101"/>
    <mergeCell ref="AE100:AE101"/>
    <mergeCell ref="AF100:AF101"/>
    <mergeCell ref="AG100:AG101"/>
    <mergeCell ref="AH100:AH101"/>
    <mergeCell ref="AI100:AI101"/>
    <mergeCell ref="AD102:AD103"/>
    <mergeCell ref="AI102:AI103"/>
    <mergeCell ref="AE102:AE103"/>
    <mergeCell ref="AF102:AF103"/>
    <mergeCell ref="AE104:AE105"/>
    <mergeCell ref="AF104:AF105"/>
    <mergeCell ref="AG104:AG105"/>
    <mergeCell ref="AH104:AH105"/>
    <mergeCell ref="AI104:AI105"/>
    <mergeCell ref="AD104:AD105"/>
    <mergeCell ref="AD106:AD107"/>
    <mergeCell ref="AE106:AE107"/>
    <mergeCell ref="AF106:AF107"/>
    <mergeCell ref="AG106:AG107"/>
    <mergeCell ref="AH106:AH107"/>
    <mergeCell ref="AI106:AI107"/>
    <mergeCell ref="AG110:AG111"/>
    <mergeCell ref="AH110:AH111"/>
    <mergeCell ref="AD108:AD109"/>
    <mergeCell ref="AE108:AE109"/>
    <mergeCell ref="AF108:AF109"/>
    <mergeCell ref="AG108:AG109"/>
    <mergeCell ref="AH108:AH109"/>
    <mergeCell ref="AI108:AI109"/>
    <mergeCell ref="AD110:AD111"/>
    <mergeCell ref="AI110:AI111"/>
    <mergeCell ref="AD116:AD117"/>
    <mergeCell ref="AD118:AD119"/>
    <mergeCell ref="AD120:AD121"/>
    <mergeCell ref="AE110:AE111"/>
    <mergeCell ref="AF110:AF111"/>
    <mergeCell ref="AD112:AD113"/>
    <mergeCell ref="AI112:AI113"/>
    <mergeCell ref="AD114:AD115"/>
    <mergeCell ref="AI114:AI115"/>
    <mergeCell ref="AI116:AI117"/>
  </mergeCells>
  <hyperlinks>
    <hyperlink r:id="rId1" ref="AE40"/>
  </hyperlinks>
  <printOptions horizontalCentered="1"/>
  <pageMargins bottom="0.11943731752632046" footer="0.0" header="0.0" left="0.05308325223392021" right="0.11943731752632046" top="0.11943731752632046"/>
  <pageSetup paperSize="8" scale="40"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
    <col customWidth="1" min="2" max="2" width="17.0"/>
    <col customWidth="1" min="3" max="3" width="36.86"/>
    <col customWidth="1" min="4" max="4" width="17.71"/>
    <col customWidth="1" min="5" max="5" width="7.71"/>
    <col customWidth="1" min="6" max="6" width="9.71"/>
    <col customWidth="1" min="7" max="7" width="12.71"/>
    <col customWidth="1" min="8" max="8" width="11.29"/>
    <col customWidth="1" min="9" max="9" width="14.57"/>
    <col customWidth="1" min="10" max="11" width="10.29"/>
    <col customWidth="1" min="12" max="12" width="11.29"/>
    <col customWidth="1" min="13" max="13" width="11.0"/>
    <col customWidth="1" min="14" max="14" width="12.43"/>
    <col customWidth="1" min="15" max="15" width="11.71"/>
    <col customWidth="1" min="16" max="16" width="10.0"/>
    <col customWidth="1" min="17" max="17" width="10.14"/>
    <col customWidth="1" min="18" max="18" width="9.29"/>
    <col customWidth="1" min="19" max="19" width="9.71"/>
    <col customWidth="1" min="20" max="20" width="9.0"/>
    <col customWidth="1" min="21" max="21" width="12.0"/>
    <col customWidth="1" min="22" max="22" width="10.0"/>
    <col customWidth="1" min="23" max="23" width="8.14"/>
    <col customWidth="1" min="24" max="24" width="10.29"/>
    <col customWidth="1" min="25" max="25" width="9.71"/>
    <col customWidth="1" min="26" max="26" width="12.29"/>
    <col customWidth="1" min="27" max="27" width="10.43"/>
    <col customWidth="1" min="28" max="28" width="10.0"/>
    <col customWidth="1" min="29" max="29" width="8.14"/>
    <col customWidth="1" min="30" max="30" width="18.43"/>
    <col customWidth="1" min="31" max="31" width="38.57"/>
    <col customWidth="1" min="32" max="32" width="35.57"/>
    <col customWidth="1" min="33" max="33" width="13.43"/>
    <col customWidth="1" min="34" max="34" width="13.14"/>
    <col customWidth="1" min="35" max="35" width="10.86"/>
  </cols>
  <sheetData>
    <row r="1" ht="24.0" customHeight="1">
      <c r="A1" s="1451" t="s">
        <v>899</v>
      </c>
    </row>
    <row r="2" ht="24.0" customHeight="1">
      <c r="A2" s="1452" t="s">
        <v>1</v>
      </c>
      <c r="B2" s="1452" t="s">
        <v>2</v>
      </c>
      <c r="C2" s="1452" t="s">
        <v>3</v>
      </c>
      <c r="D2" s="1452" t="s">
        <v>4</v>
      </c>
      <c r="E2" s="1452" t="s">
        <v>5</v>
      </c>
      <c r="F2" s="1453" t="s">
        <v>6</v>
      </c>
      <c r="G2" s="4"/>
      <c r="H2" s="4"/>
      <c r="I2" s="4"/>
      <c r="J2" s="4"/>
      <c r="K2" s="4"/>
      <c r="L2" s="1454" t="s">
        <v>7</v>
      </c>
      <c r="M2" s="4"/>
      <c r="N2" s="4"/>
      <c r="O2" s="4"/>
      <c r="P2" s="4"/>
      <c r="Q2" s="4"/>
      <c r="R2" s="1455" t="s">
        <v>8</v>
      </c>
      <c r="S2" s="4"/>
      <c r="T2" s="4"/>
      <c r="U2" s="4"/>
      <c r="V2" s="4"/>
      <c r="W2" s="4"/>
      <c r="X2" s="1456" t="s">
        <v>9</v>
      </c>
      <c r="Y2" s="4"/>
      <c r="Z2" s="4"/>
      <c r="AA2" s="4"/>
      <c r="AB2" s="4"/>
      <c r="AC2" s="6"/>
      <c r="AD2" s="1452" t="s">
        <v>900</v>
      </c>
      <c r="AE2" s="1457" t="s">
        <v>11</v>
      </c>
      <c r="AF2" s="1457" t="s">
        <v>12</v>
      </c>
      <c r="AG2" s="1458" t="s">
        <v>901</v>
      </c>
      <c r="AH2" s="1457" t="s">
        <v>902</v>
      </c>
      <c r="AI2" s="1459"/>
    </row>
    <row r="3" ht="56.25" customHeight="1">
      <c r="A3" s="9"/>
      <c r="B3" s="9"/>
      <c r="C3" s="9"/>
      <c r="D3" s="9"/>
      <c r="E3" s="9"/>
      <c r="F3" s="1460" t="s">
        <v>15</v>
      </c>
      <c r="G3" s="1460" t="s">
        <v>16</v>
      </c>
      <c r="H3" s="1460" t="s">
        <v>17</v>
      </c>
      <c r="I3" s="1460" t="s">
        <v>18</v>
      </c>
      <c r="J3" s="1460" t="s">
        <v>19</v>
      </c>
      <c r="K3" s="1460" t="s">
        <v>30</v>
      </c>
      <c r="L3" s="1461" t="s">
        <v>21</v>
      </c>
      <c r="M3" s="1461" t="s">
        <v>22</v>
      </c>
      <c r="N3" s="1461" t="s">
        <v>23</v>
      </c>
      <c r="O3" s="1461" t="s">
        <v>18</v>
      </c>
      <c r="P3" s="1461" t="s">
        <v>19</v>
      </c>
      <c r="Q3" s="1461" t="s">
        <v>30</v>
      </c>
      <c r="R3" s="1462" t="s">
        <v>24</v>
      </c>
      <c r="S3" s="1462" t="s">
        <v>25</v>
      </c>
      <c r="T3" s="1462" t="s">
        <v>26</v>
      </c>
      <c r="U3" s="1462" t="s">
        <v>18</v>
      </c>
      <c r="V3" s="1462" t="s">
        <v>19</v>
      </c>
      <c r="W3" s="1462" t="s">
        <v>30</v>
      </c>
      <c r="X3" s="1463" t="s">
        <v>27</v>
      </c>
      <c r="Y3" s="1463" t="s">
        <v>28</v>
      </c>
      <c r="Z3" s="1463" t="s">
        <v>29</v>
      </c>
      <c r="AA3" s="1463" t="s">
        <v>18</v>
      </c>
      <c r="AB3" s="1463" t="s">
        <v>19</v>
      </c>
      <c r="AC3" s="1463" t="s">
        <v>30</v>
      </c>
      <c r="AD3" s="11"/>
      <c r="AE3" s="11"/>
      <c r="AF3" s="11"/>
      <c r="AG3" s="12"/>
      <c r="AH3" s="11"/>
      <c r="AI3" s="1464"/>
    </row>
    <row r="4" ht="24.0" customHeight="1">
      <c r="A4" s="1465">
        <v>1.0</v>
      </c>
      <c r="B4" s="1466" t="s">
        <v>903</v>
      </c>
      <c r="C4" s="1467" t="s">
        <v>904</v>
      </c>
      <c r="D4" s="1468">
        <v>28800.0</v>
      </c>
      <c r="E4" s="1469" t="s">
        <v>33</v>
      </c>
      <c r="F4" s="1470"/>
      <c r="G4" s="1471"/>
      <c r="H4" s="1470"/>
      <c r="I4" s="1472"/>
      <c r="J4" s="1473"/>
      <c r="K4" s="1473"/>
      <c r="L4" s="1474"/>
      <c r="M4" s="1474"/>
      <c r="N4" s="1474"/>
      <c r="O4" s="1475"/>
      <c r="P4" s="1474"/>
      <c r="Q4" s="1474"/>
      <c r="R4" s="1476"/>
      <c r="S4" s="1476"/>
      <c r="T4" s="1476"/>
      <c r="U4" s="1477"/>
      <c r="V4" s="1476"/>
      <c r="W4" s="1476"/>
      <c r="X4" s="1478"/>
      <c r="Y4" s="1478"/>
      <c r="Z4" s="1478"/>
      <c r="AA4" s="1479"/>
      <c r="AB4" s="1478"/>
      <c r="AC4" s="1478"/>
      <c r="AD4" s="1480"/>
      <c r="AE4" s="1480"/>
      <c r="AF4" s="1481"/>
      <c r="AG4" s="1480"/>
      <c r="AH4" s="1480"/>
      <c r="AI4" s="1482"/>
    </row>
    <row r="5" ht="92.25" customHeight="1">
      <c r="A5" s="1483"/>
      <c r="B5" s="1484"/>
      <c r="C5" s="9"/>
      <c r="D5" s="1485">
        <v>6500.0</v>
      </c>
      <c r="E5" s="1486" t="s">
        <v>42</v>
      </c>
      <c r="F5" s="1487"/>
      <c r="G5" s="1488"/>
      <c r="H5" s="1487"/>
      <c r="I5" s="1489"/>
      <c r="J5" s="1490"/>
      <c r="K5" s="1490"/>
      <c r="L5" s="1487"/>
      <c r="M5" s="1491">
        <v>1900.0</v>
      </c>
      <c r="N5" s="1491">
        <v>1550.0</v>
      </c>
      <c r="O5" s="1492">
        <v>3450.0</v>
      </c>
      <c r="P5" s="1487"/>
      <c r="Q5" s="1487"/>
      <c r="R5" s="1487"/>
      <c r="S5" s="1491">
        <v>350.0</v>
      </c>
      <c r="T5" s="1491">
        <v>2700.0</v>
      </c>
      <c r="U5" s="1492">
        <v>3050.0</v>
      </c>
      <c r="V5" s="1487"/>
      <c r="W5" s="1487"/>
      <c r="X5" s="1487"/>
      <c r="Y5" s="1487"/>
      <c r="Z5" s="1487"/>
      <c r="AA5" s="1489"/>
      <c r="AB5" s="1487"/>
      <c r="AC5" s="1487"/>
      <c r="AD5" s="1493" t="s">
        <v>38</v>
      </c>
      <c r="AE5" s="1494" t="s">
        <v>905</v>
      </c>
      <c r="AF5" s="1494" t="s">
        <v>906</v>
      </c>
      <c r="AG5" s="1493" t="s">
        <v>60</v>
      </c>
      <c r="AH5" s="1493" t="s">
        <v>60</v>
      </c>
      <c r="AI5" s="1482"/>
    </row>
    <row r="6" ht="24.0" customHeight="1">
      <c r="A6" s="1465">
        <v>1.0</v>
      </c>
      <c r="B6" s="1495" t="s">
        <v>907</v>
      </c>
      <c r="C6" s="1467" t="s">
        <v>908</v>
      </c>
      <c r="D6" s="1468">
        <v>20000.0</v>
      </c>
      <c r="E6" s="1496" t="s">
        <v>33</v>
      </c>
      <c r="F6" s="1497"/>
      <c r="G6" s="1498"/>
      <c r="H6" s="1499"/>
      <c r="I6" s="1500"/>
      <c r="J6" s="1501"/>
      <c r="K6" s="1502"/>
      <c r="L6" s="1503"/>
      <c r="M6" s="1503"/>
      <c r="N6" s="1503"/>
      <c r="O6" s="1504"/>
      <c r="P6" s="1503"/>
      <c r="Q6" s="1503"/>
      <c r="R6" s="1505"/>
      <c r="S6" s="1505"/>
      <c r="T6" s="1505"/>
      <c r="U6" s="1506" t="s">
        <v>50</v>
      </c>
      <c r="V6" s="1505"/>
      <c r="W6" s="1505"/>
      <c r="X6" s="1507"/>
      <c r="Y6" s="1507"/>
      <c r="Z6" s="1507"/>
      <c r="AA6" s="1508"/>
      <c r="AB6" s="1507"/>
      <c r="AC6" s="1507"/>
      <c r="AD6" s="1509"/>
      <c r="AE6" s="1509"/>
      <c r="AF6" s="1510"/>
      <c r="AG6" s="1509"/>
      <c r="AH6" s="1509"/>
      <c r="AI6" s="1482"/>
    </row>
    <row r="7" ht="32.25" customHeight="1">
      <c r="A7" s="1511"/>
      <c r="B7" s="1512"/>
      <c r="C7" s="9"/>
      <c r="D7" s="1513">
        <v>0.0</v>
      </c>
      <c r="E7" s="1486" t="s">
        <v>42</v>
      </c>
      <c r="F7" s="1514"/>
      <c r="G7" s="1515"/>
      <c r="H7" s="1487"/>
      <c r="I7" s="1489"/>
      <c r="J7" s="1490"/>
      <c r="K7" s="1490"/>
      <c r="L7" s="1487"/>
      <c r="M7" s="1487"/>
      <c r="N7" s="1487"/>
      <c r="O7" s="1489"/>
      <c r="P7" s="1487"/>
      <c r="Q7" s="1487"/>
      <c r="R7" s="1487"/>
      <c r="S7" s="1487"/>
      <c r="T7" s="1487"/>
      <c r="U7" s="1492" t="s">
        <v>50</v>
      </c>
      <c r="V7" s="1487"/>
      <c r="W7" s="1487"/>
      <c r="X7" s="1487"/>
      <c r="Y7" s="1487"/>
      <c r="Z7" s="1487"/>
      <c r="AA7" s="1489"/>
      <c r="AB7" s="1487"/>
      <c r="AC7" s="1487"/>
      <c r="AD7" s="1516" t="s">
        <v>909</v>
      </c>
      <c r="AE7" s="1516" t="s">
        <v>909</v>
      </c>
      <c r="AF7" s="1516" t="s">
        <v>909</v>
      </c>
      <c r="AG7" s="1484"/>
      <c r="AH7" s="1484"/>
      <c r="AI7" s="1482"/>
    </row>
    <row r="8" ht="35.25" customHeight="1">
      <c r="A8" s="1465">
        <v>2.0</v>
      </c>
      <c r="B8" s="1495" t="s">
        <v>910</v>
      </c>
      <c r="C8" s="1517" t="s">
        <v>911</v>
      </c>
      <c r="D8" s="1518">
        <v>18700.0</v>
      </c>
      <c r="E8" s="1496" t="s">
        <v>33</v>
      </c>
      <c r="F8" s="1519"/>
      <c r="G8" s="1520"/>
      <c r="H8" s="1519"/>
      <c r="I8" s="1500"/>
      <c r="J8" s="1501"/>
      <c r="K8" s="1501"/>
      <c r="L8" s="1521"/>
      <c r="M8" s="1521"/>
      <c r="N8" s="1521"/>
      <c r="O8" s="1522"/>
      <c r="P8" s="1503"/>
      <c r="Q8" s="1503"/>
      <c r="R8" s="1523"/>
      <c r="S8" s="1523"/>
      <c r="T8" s="1523"/>
      <c r="U8" s="1524">
        <v>0.0</v>
      </c>
      <c r="V8" s="1505"/>
      <c r="W8" s="1505"/>
      <c r="X8" s="1525"/>
      <c r="Y8" s="1525"/>
      <c r="Z8" s="1525"/>
      <c r="AA8" s="1526"/>
      <c r="AB8" s="1507"/>
      <c r="AC8" s="1507"/>
      <c r="AD8" s="1509"/>
      <c r="AE8" s="1509"/>
      <c r="AF8" s="1527"/>
      <c r="AG8" s="1509"/>
      <c r="AH8" s="1509"/>
      <c r="AI8" s="1482"/>
    </row>
    <row r="9" ht="24.0" customHeight="1">
      <c r="A9" s="1483"/>
      <c r="B9" s="1484"/>
      <c r="C9" s="112"/>
      <c r="D9" s="1513">
        <v>0.0</v>
      </c>
      <c r="E9" s="1486" t="s">
        <v>42</v>
      </c>
      <c r="F9" s="1528"/>
      <c r="G9" s="1529"/>
      <c r="H9" s="1528"/>
      <c r="I9" s="1489"/>
      <c r="J9" s="1488"/>
      <c r="K9" s="1488"/>
      <c r="L9" s="1530"/>
      <c r="M9" s="1530"/>
      <c r="N9" s="1530"/>
      <c r="O9" s="1531"/>
      <c r="P9" s="1530"/>
      <c r="Q9" s="1530"/>
      <c r="R9" s="1530"/>
      <c r="S9" s="1530"/>
      <c r="T9" s="1530"/>
      <c r="U9" s="1532">
        <v>0.0</v>
      </c>
      <c r="V9" s="1530"/>
      <c r="W9" s="1530"/>
      <c r="X9" s="1530"/>
      <c r="Y9" s="1530"/>
      <c r="Z9" s="1530"/>
      <c r="AA9" s="1531"/>
      <c r="AB9" s="1530"/>
      <c r="AC9" s="1530"/>
      <c r="AD9" s="1516" t="s">
        <v>909</v>
      </c>
      <c r="AE9" s="1516" t="s">
        <v>909</v>
      </c>
      <c r="AF9" s="1516" t="s">
        <v>909</v>
      </c>
      <c r="AG9" s="1484"/>
      <c r="AH9" s="1484"/>
      <c r="AI9" s="1482"/>
    </row>
    <row r="10" ht="24.0" customHeight="1">
      <c r="A10" s="1465">
        <v>3.0</v>
      </c>
      <c r="B10" s="1495" t="s">
        <v>912</v>
      </c>
      <c r="C10" s="1517" t="s">
        <v>913</v>
      </c>
      <c r="D10" s="1533">
        <v>24000.0</v>
      </c>
      <c r="E10" s="1496" t="s">
        <v>33</v>
      </c>
      <c r="F10" s="1519"/>
      <c r="G10" s="1520"/>
      <c r="H10" s="1534"/>
      <c r="I10" s="1500"/>
      <c r="J10" s="1502"/>
      <c r="K10" s="1502"/>
      <c r="L10" s="1535"/>
      <c r="M10" s="1521"/>
      <c r="N10" s="1521"/>
      <c r="O10" s="1522"/>
      <c r="P10" s="1536"/>
      <c r="Q10" s="1536"/>
      <c r="R10" s="1523"/>
      <c r="S10" s="1523"/>
      <c r="T10" s="1523"/>
      <c r="U10" s="1524">
        <v>0.0</v>
      </c>
      <c r="V10" s="1523"/>
      <c r="W10" s="1523"/>
      <c r="X10" s="1525"/>
      <c r="Y10" s="1525"/>
      <c r="Z10" s="1525"/>
      <c r="AA10" s="1526"/>
      <c r="AB10" s="1525"/>
      <c r="AC10" s="1525"/>
      <c r="AD10" s="1509"/>
      <c r="AE10" s="1509"/>
      <c r="AF10" s="1527"/>
      <c r="AG10" s="1509"/>
      <c r="AH10" s="1509"/>
      <c r="AI10" s="1482"/>
    </row>
    <row r="11" ht="89.25" customHeight="1">
      <c r="A11" s="1483"/>
      <c r="B11" s="1484"/>
      <c r="C11" s="112"/>
      <c r="D11" s="1513">
        <f>I11+O11+U11+AA11</f>
        <v>24000</v>
      </c>
      <c r="E11" s="1486" t="s">
        <v>42</v>
      </c>
      <c r="F11" s="1537">
        <v>2000.0</v>
      </c>
      <c r="G11" s="1486">
        <v>2000.0</v>
      </c>
      <c r="H11" s="1538">
        <v>2000.0</v>
      </c>
      <c r="I11" s="1489">
        <f>F11+G11+H11</f>
        <v>6000</v>
      </c>
      <c r="J11" s="1490"/>
      <c r="K11" s="1490"/>
      <c r="L11" s="1539">
        <v>2000.0</v>
      </c>
      <c r="M11" s="1539">
        <v>2000.0</v>
      </c>
      <c r="N11" s="1539">
        <v>2000.0</v>
      </c>
      <c r="O11" s="1540">
        <f>L11+M11+N11</f>
        <v>6000</v>
      </c>
      <c r="P11" s="1541"/>
      <c r="Q11" s="1541"/>
      <c r="R11" s="1539">
        <v>2000.0</v>
      </c>
      <c r="S11" s="1539">
        <v>2000.0</v>
      </c>
      <c r="T11" s="1539">
        <v>2000.0</v>
      </c>
      <c r="U11" s="1540">
        <f>R11+S11+T11</f>
        <v>6000</v>
      </c>
      <c r="V11" s="1530"/>
      <c r="W11" s="1530"/>
      <c r="X11" s="1539">
        <v>2000.0</v>
      </c>
      <c r="Y11" s="1539">
        <v>2000.0</v>
      </c>
      <c r="Z11" s="1539">
        <v>2000.0</v>
      </c>
      <c r="AA11" s="1540">
        <f>X11+Y11+Z11</f>
        <v>6000</v>
      </c>
      <c r="AB11" s="1530"/>
      <c r="AC11" s="1530"/>
      <c r="AD11" s="1542" t="s">
        <v>914</v>
      </c>
      <c r="AE11" s="1543" t="s">
        <v>915</v>
      </c>
      <c r="AF11" s="1494" t="s">
        <v>916</v>
      </c>
      <c r="AG11" s="1493" t="s">
        <v>60</v>
      </c>
      <c r="AH11" s="1493" t="s">
        <v>60</v>
      </c>
      <c r="AI11" s="1482"/>
    </row>
    <row r="12" ht="24.0" customHeight="1">
      <c r="A12" s="1544">
        <v>4.0</v>
      </c>
      <c r="B12" s="1545" t="s">
        <v>917</v>
      </c>
      <c r="C12" s="1546" t="s">
        <v>918</v>
      </c>
      <c r="D12" s="1547">
        <v>215000.0</v>
      </c>
      <c r="E12" s="1548" t="s">
        <v>33</v>
      </c>
      <c r="F12" s="1549"/>
      <c r="G12" s="1550"/>
      <c r="H12" s="1549"/>
      <c r="I12" s="1551"/>
      <c r="J12" s="1550"/>
      <c r="K12" s="1550"/>
      <c r="L12" s="1549"/>
      <c r="M12" s="1549"/>
      <c r="N12" s="1549"/>
      <c r="O12" s="1552"/>
      <c r="P12" s="1549"/>
      <c r="Q12" s="1549"/>
      <c r="R12" s="1549"/>
      <c r="S12" s="1549"/>
      <c r="T12" s="1549"/>
      <c r="U12" s="1552"/>
      <c r="V12" s="1549"/>
      <c r="W12" s="1549"/>
      <c r="X12" s="1549"/>
      <c r="Y12" s="1549"/>
      <c r="Z12" s="1549"/>
      <c r="AA12" s="1552"/>
      <c r="AB12" s="1549"/>
      <c r="AC12" s="1549"/>
      <c r="AD12" s="1553" t="s">
        <v>919</v>
      </c>
      <c r="AE12" s="1554"/>
      <c r="AF12" s="1555"/>
      <c r="AG12" s="1549"/>
      <c r="AH12" s="1549"/>
      <c r="AI12" s="1556"/>
    </row>
    <row r="13" ht="24.0" customHeight="1">
      <c r="A13" s="1557"/>
      <c r="B13" s="1558"/>
      <c r="C13" s="9"/>
      <c r="D13" s="1559"/>
      <c r="E13" s="1560" t="s">
        <v>42</v>
      </c>
      <c r="F13" s="1559"/>
      <c r="G13" s="1561"/>
      <c r="H13" s="1559"/>
      <c r="I13" s="1562"/>
      <c r="J13" s="1563"/>
      <c r="K13" s="1563"/>
      <c r="L13" s="1558"/>
      <c r="M13" s="1558"/>
      <c r="N13" s="1558"/>
      <c r="O13" s="1564"/>
      <c r="P13" s="1558"/>
      <c r="Q13" s="1558"/>
      <c r="R13" s="1558"/>
      <c r="S13" s="1558"/>
      <c r="T13" s="1558"/>
      <c r="U13" s="1564"/>
      <c r="V13" s="1558"/>
      <c r="W13" s="1558"/>
      <c r="X13" s="1559"/>
      <c r="Y13" s="1558"/>
      <c r="Z13" s="1558"/>
      <c r="AA13" s="1564"/>
      <c r="AB13" s="1558"/>
      <c r="AC13" s="1558"/>
      <c r="AD13" s="1075"/>
      <c r="AE13" s="521"/>
      <c r="AF13" s="112"/>
      <c r="AG13" s="1558"/>
      <c r="AH13" s="1558"/>
      <c r="AI13" s="1556"/>
    </row>
    <row r="14" ht="24.0" customHeight="1">
      <c r="A14" s="1465">
        <v>5.0</v>
      </c>
      <c r="B14" s="1495" t="s">
        <v>920</v>
      </c>
      <c r="C14" s="1467" t="s">
        <v>921</v>
      </c>
      <c r="D14" s="1468">
        <v>2161155.0</v>
      </c>
      <c r="E14" s="1565" t="s">
        <v>33</v>
      </c>
      <c r="F14" s="1499"/>
      <c r="G14" s="1499"/>
      <c r="H14" s="1499"/>
      <c r="I14" s="1500"/>
      <c r="J14" s="1520"/>
      <c r="K14" s="1520"/>
      <c r="L14" s="1521"/>
      <c r="M14" s="1566">
        <v>2161155.0</v>
      </c>
      <c r="N14" s="1521"/>
      <c r="O14" s="1567">
        <v>2161155.0</v>
      </c>
      <c r="P14" s="1521"/>
      <c r="Q14" s="1521"/>
      <c r="R14" s="1523"/>
      <c r="S14" s="1523"/>
      <c r="T14" s="1523"/>
      <c r="U14" s="1524">
        <v>0.0</v>
      </c>
      <c r="V14" s="1523"/>
      <c r="W14" s="1523"/>
      <c r="X14" s="1525"/>
      <c r="Y14" s="1525"/>
      <c r="Z14" s="1525"/>
      <c r="AA14" s="1526"/>
      <c r="AB14" s="1525"/>
      <c r="AC14" s="1525"/>
      <c r="AD14" s="1568"/>
      <c r="AE14" s="1509"/>
      <c r="AF14" s="1509"/>
      <c r="AG14" s="1569"/>
      <c r="AH14" s="1569"/>
      <c r="AI14" s="1482"/>
    </row>
    <row r="15" ht="120.0" customHeight="1">
      <c r="A15" s="1483"/>
      <c r="B15" s="1570"/>
      <c r="C15" s="9"/>
      <c r="D15" s="1513">
        <v>2161155.0</v>
      </c>
      <c r="E15" s="1571" t="s">
        <v>42</v>
      </c>
      <c r="F15" s="1530"/>
      <c r="G15" s="1530"/>
      <c r="H15" s="1530"/>
      <c r="I15" s="1531"/>
      <c r="J15" s="1572"/>
      <c r="K15" s="1572"/>
      <c r="L15" s="1530"/>
      <c r="M15" s="1573">
        <v>2161155.0</v>
      </c>
      <c r="N15" s="1530"/>
      <c r="O15" s="1574">
        <v>2161155.0</v>
      </c>
      <c r="P15" s="1530"/>
      <c r="Q15" s="1530"/>
      <c r="R15" s="1530"/>
      <c r="S15" s="1530"/>
      <c r="T15" s="1530"/>
      <c r="U15" s="1532">
        <v>0.0</v>
      </c>
      <c r="V15" s="1530"/>
      <c r="W15" s="1530"/>
      <c r="X15" s="1530"/>
      <c r="Y15" s="1530"/>
      <c r="Z15" s="1530"/>
      <c r="AA15" s="1531"/>
      <c r="AB15" s="1530"/>
      <c r="AC15" s="1530"/>
      <c r="AD15" s="9"/>
      <c r="AE15" s="1543" t="s">
        <v>922</v>
      </c>
      <c r="AF15" s="1543" t="s">
        <v>923</v>
      </c>
      <c r="AG15" s="1575" t="s">
        <v>60</v>
      </c>
      <c r="AH15" s="1575" t="s">
        <v>60</v>
      </c>
      <c r="AI15" s="1482"/>
    </row>
    <row r="16" ht="24.0" customHeight="1">
      <c r="A16" s="1465">
        <v>6.0</v>
      </c>
      <c r="B16" s="1495" t="s">
        <v>924</v>
      </c>
      <c r="C16" s="1568" t="s">
        <v>925</v>
      </c>
      <c r="D16" s="1533">
        <v>495900.0</v>
      </c>
      <c r="E16" s="1565" t="s">
        <v>33</v>
      </c>
      <c r="F16" s="1576">
        <v>495000.0</v>
      </c>
      <c r="G16" s="1520"/>
      <c r="H16" s="1519"/>
      <c r="I16" s="1577"/>
      <c r="J16" s="1520"/>
      <c r="K16" s="1520"/>
      <c r="L16" s="1521"/>
      <c r="M16" s="1578"/>
      <c r="N16" s="1521"/>
      <c r="O16" s="1522"/>
      <c r="P16" s="1521"/>
      <c r="Q16" s="1521"/>
      <c r="R16" s="1523"/>
      <c r="S16" s="1523"/>
      <c r="T16" s="1523"/>
      <c r="U16" s="1524">
        <v>0.0</v>
      </c>
      <c r="V16" s="1523"/>
      <c r="W16" s="1523"/>
      <c r="X16" s="1525"/>
      <c r="Y16" s="1525"/>
      <c r="Z16" s="1525"/>
      <c r="AA16" s="1526"/>
      <c r="AB16" s="1525"/>
      <c r="AC16" s="1525"/>
      <c r="AD16" s="1509"/>
      <c r="AE16" s="1509"/>
      <c r="AF16" s="1579"/>
      <c r="AG16" s="1569"/>
      <c r="AH16" s="1569"/>
      <c r="AI16" s="1482"/>
    </row>
    <row r="17" ht="85.5" customHeight="1">
      <c r="A17" s="1483"/>
      <c r="B17" s="1484"/>
      <c r="C17" s="9"/>
      <c r="D17" s="1513">
        <v>489060.0</v>
      </c>
      <c r="E17" s="1571" t="s">
        <v>42</v>
      </c>
      <c r="F17" s="1537">
        <v>489060.0</v>
      </c>
      <c r="G17" s="1572"/>
      <c r="H17" s="1530"/>
      <c r="I17" s="1531"/>
      <c r="J17" s="1572"/>
      <c r="K17" s="1572"/>
      <c r="L17" s="1530"/>
      <c r="M17" s="1530"/>
      <c r="N17" s="1530"/>
      <c r="O17" s="1531"/>
      <c r="P17" s="1530"/>
      <c r="Q17" s="1530"/>
      <c r="R17" s="1530"/>
      <c r="S17" s="1530"/>
      <c r="T17" s="1530"/>
      <c r="U17" s="1532">
        <v>0.0</v>
      </c>
      <c r="V17" s="1530"/>
      <c r="W17" s="1530"/>
      <c r="X17" s="1530"/>
      <c r="Y17" s="1530"/>
      <c r="Z17" s="1530"/>
      <c r="AA17" s="1531"/>
      <c r="AB17" s="1530"/>
      <c r="AC17" s="1530"/>
      <c r="AD17" s="1580" t="s">
        <v>38</v>
      </c>
      <c r="AE17" s="1466" t="s">
        <v>926</v>
      </c>
      <c r="AF17" s="1581" t="s">
        <v>927</v>
      </c>
      <c r="AG17" s="1465" t="s">
        <v>60</v>
      </c>
      <c r="AH17" s="1465" t="s">
        <v>60</v>
      </c>
      <c r="AI17" s="1482"/>
    </row>
    <row r="18" ht="32.25" customHeight="1">
      <c r="A18" s="1465">
        <v>7.0</v>
      </c>
      <c r="B18" s="1495" t="s">
        <v>928</v>
      </c>
      <c r="C18" s="1568" t="s">
        <v>929</v>
      </c>
      <c r="D18" s="1533">
        <v>170000.0</v>
      </c>
      <c r="E18" s="1565" t="s">
        <v>33</v>
      </c>
      <c r="F18" s="1582"/>
      <c r="G18" s="1583">
        <v>170000.0</v>
      </c>
      <c r="H18" s="1519"/>
      <c r="I18" s="1577"/>
      <c r="J18" s="1520"/>
      <c r="K18" s="1520"/>
      <c r="L18" s="1521"/>
      <c r="M18" s="1521"/>
      <c r="N18" s="1521"/>
      <c r="O18" s="1522"/>
      <c r="P18" s="1521"/>
      <c r="Q18" s="1521"/>
      <c r="R18" s="1523"/>
      <c r="S18" s="1523"/>
      <c r="T18" s="1523"/>
      <c r="U18" s="1524">
        <v>0.0</v>
      </c>
      <c r="V18" s="1523"/>
      <c r="W18" s="1523"/>
      <c r="X18" s="1525"/>
      <c r="Y18" s="1525"/>
      <c r="Z18" s="1525"/>
      <c r="AA18" s="1526"/>
      <c r="AB18" s="1525"/>
      <c r="AC18" s="1525"/>
      <c r="AD18" s="1584"/>
      <c r="AE18" s="1585"/>
      <c r="AF18" s="1586"/>
      <c r="AG18" s="1569"/>
      <c r="AH18" s="1569"/>
      <c r="AI18" s="1482"/>
    </row>
    <row r="19" ht="110.25" customHeight="1">
      <c r="A19" s="1483"/>
      <c r="B19" s="1570"/>
      <c r="C19" s="9"/>
      <c r="D19" s="1513">
        <v>170000.0</v>
      </c>
      <c r="E19" s="1571" t="s">
        <v>42</v>
      </c>
      <c r="F19" s="1530"/>
      <c r="G19" s="1587">
        <v>170000.0</v>
      </c>
      <c r="H19" s="1530"/>
      <c r="I19" s="1531"/>
      <c r="J19" s="1572"/>
      <c r="K19" s="1572"/>
      <c r="L19" s="1530"/>
      <c r="M19" s="1530"/>
      <c r="N19" s="1530"/>
      <c r="O19" s="1531"/>
      <c r="P19" s="1530"/>
      <c r="Q19" s="1530"/>
      <c r="R19" s="1530"/>
      <c r="S19" s="1530"/>
      <c r="T19" s="1530"/>
      <c r="U19" s="1532">
        <v>0.0</v>
      </c>
      <c r="V19" s="1530"/>
      <c r="W19" s="1530"/>
      <c r="X19" s="1530"/>
      <c r="Y19" s="1530"/>
      <c r="Z19" s="1530"/>
      <c r="AA19" s="1531"/>
      <c r="AB19" s="1530"/>
      <c r="AC19" s="1530"/>
      <c r="AD19" s="1588" t="s">
        <v>38</v>
      </c>
      <c r="AE19" s="1589" t="s">
        <v>930</v>
      </c>
      <c r="AF19" s="1589" t="s">
        <v>931</v>
      </c>
      <c r="AG19" s="1465" t="s">
        <v>60</v>
      </c>
      <c r="AH19" s="1465" t="s">
        <v>60</v>
      </c>
      <c r="AI19" s="1482"/>
    </row>
    <row r="20" ht="30.0" customHeight="1">
      <c r="A20" s="1465">
        <v>8.0</v>
      </c>
      <c r="B20" s="1495" t="s">
        <v>932</v>
      </c>
      <c r="C20" s="1467" t="s">
        <v>933</v>
      </c>
      <c r="D20" s="1533">
        <v>100000.0</v>
      </c>
      <c r="E20" s="1565" t="s">
        <v>33</v>
      </c>
      <c r="F20" s="1519"/>
      <c r="G20" s="1590"/>
      <c r="H20" s="1519"/>
      <c r="I20" s="1577"/>
      <c r="J20" s="1520"/>
      <c r="K20" s="1520"/>
      <c r="L20" s="1591">
        <v>100000.0</v>
      </c>
      <c r="M20" s="1521"/>
      <c r="N20" s="1521"/>
      <c r="O20" s="1592">
        <v>100000.0</v>
      </c>
      <c r="P20" s="1521"/>
      <c r="Q20" s="1521"/>
      <c r="R20" s="1523"/>
      <c r="S20" s="1523"/>
      <c r="T20" s="1523"/>
      <c r="U20" s="1524">
        <v>0.0</v>
      </c>
      <c r="V20" s="1523"/>
      <c r="W20" s="1523"/>
      <c r="X20" s="1525"/>
      <c r="Y20" s="1525"/>
      <c r="Z20" s="1525"/>
      <c r="AA20" s="1526"/>
      <c r="AB20" s="1525"/>
      <c r="AC20" s="1525"/>
      <c r="AD20" s="1509"/>
      <c r="AE20" s="1593"/>
      <c r="AF20" s="1579"/>
      <c r="AG20" s="1569"/>
      <c r="AH20" s="1569"/>
      <c r="AI20" s="1482"/>
    </row>
    <row r="21" ht="92.25" customHeight="1">
      <c r="A21" s="1483"/>
      <c r="B21" s="1484"/>
      <c r="C21" s="9"/>
      <c r="D21" s="1513">
        <v>15900.0</v>
      </c>
      <c r="E21" s="1571" t="s">
        <v>42</v>
      </c>
      <c r="F21" s="1530"/>
      <c r="G21" s="1572"/>
      <c r="H21" s="1530"/>
      <c r="I21" s="1531"/>
      <c r="J21" s="1572"/>
      <c r="K21" s="1572"/>
      <c r="L21" s="1537">
        <v>15900.0</v>
      </c>
      <c r="M21" s="1530"/>
      <c r="N21" s="1530"/>
      <c r="O21" s="1574">
        <v>15900.0</v>
      </c>
      <c r="P21" s="1530"/>
      <c r="Q21" s="1530"/>
      <c r="R21" s="1530"/>
      <c r="S21" s="1530"/>
      <c r="T21" s="1530"/>
      <c r="U21" s="1532">
        <v>0.0</v>
      </c>
      <c r="V21" s="1530"/>
      <c r="W21" s="1530"/>
      <c r="X21" s="1530"/>
      <c r="Y21" s="1530"/>
      <c r="Z21" s="1530"/>
      <c r="AA21" s="1531"/>
      <c r="AB21" s="1530"/>
      <c r="AC21" s="1530"/>
      <c r="AD21" s="1588" t="s">
        <v>38</v>
      </c>
      <c r="AE21" s="1594" t="s">
        <v>934</v>
      </c>
      <c r="AF21" s="1595" t="s">
        <v>935</v>
      </c>
      <c r="AG21" s="1575" t="s">
        <v>60</v>
      </c>
      <c r="AH21" s="1575" t="s">
        <v>60</v>
      </c>
      <c r="AI21" s="1482"/>
    </row>
    <row r="22" ht="42.75" customHeight="1">
      <c r="A22" s="1465">
        <v>9.0</v>
      </c>
      <c r="B22" s="1495" t="s">
        <v>936</v>
      </c>
      <c r="C22" s="1568" t="s">
        <v>937</v>
      </c>
      <c r="D22" s="1533">
        <v>100000.0</v>
      </c>
      <c r="E22" s="1565" t="s">
        <v>33</v>
      </c>
      <c r="F22" s="1519"/>
      <c r="G22" s="1520"/>
      <c r="H22" s="1519"/>
      <c r="I22" s="1577"/>
      <c r="J22" s="1520"/>
      <c r="K22" s="1520"/>
      <c r="L22" s="1578"/>
      <c r="M22" s="1521"/>
      <c r="N22" s="1521"/>
      <c r="O22" s="1522"/>
      <c r="P22" s="1521"/>
      <c r="Q22" s="1521"/>
      <c r="R22" s="1523"/>
      <c r="S22" s="1523"/>
      <c r="T22" s="1523"/>
      <c r="U22" s="1524">
        <v>0.0</v>
      </c>
      <c r="V22" s="1523"/>
      <c r="W22" s="1523"/>
      <c r="X22" s="1525"/>
      <c r="Y22" s="1525"/>
      <c r="Z22" s="1525"/>
      <c r="AA22" s="1526"/>
      <c r="AB22" s="1525"/>
      <c r="AC22" s="1525"/>
      <c r="AD22" s="1509"/>
      <c r="AE22" s="1569"/>
      <c r="AF22" s="1527"/>
      <c r="AG22" s="1509"/>
      <c r="AH22" s="1509"/>
      <c r="AI22" s="1482"/>
    </row>
    <row r="23" ht="138.0" customHeight="1">
      <c r="A23" s="1483"/>
      <c r="B23" s="1570"/>
      <c r="C23" s="9"/>
      <c r="D23" s="1513">
        <v>92500.0</v>
      </c>
      <c r="E23" s="1571" t="s">
        <v>42</v>
      </c>
      <c r="F23" s="1530"/>
      <c r="G23" s="1572"/>
      <c r="H23" s="1530"/>
      <c r="I23" s="1531"/>
      <c r="J23" s="1572"/>
      <c r="K23" s="1572"/>
      <c r="L23" s="1530"/>
      <c r="M23" s="1530"/>
      <c r="N23" s="1530"/>
      <c r="O23" s="1531"/>
      <c r="P23" s="1530"/>
      <c r="Q23" s="1530"/>
      <c r="R23" s="1530"/>
      <c r="S23" s="1530"/>
      <c r="T23" s="1596">
        <v>92500.0</v>
      </c>
      <c r="U23" s="1597">
        <v>92500.0</v>
      </c>
      <c r="V23" s="1530"/>
      <c r="W23" s="1530"/>
      <c r="X23" s="1530"/>
      <c r="Y23" s="1530"/>
      <c r="Z23" s="1530"/>
      <c r="AA23" s="1531"/>
      <c r="AB23" s="1530"/>
      <c r="AC23" s="1530"/>
      <c r="AD23" s="1588" t="s">
        <v>38</v>
      </c>
      <c r="AE23" s="1598" t="s">
        <v>938</v>
      </c>
      <c r="AF23" s="1494" t="s">
        <v>939</v>
      </c>
      <c r="AG23" s="1484"/>
      <c r="AH23" s="1484"/>
      <c r="AI23" s="1482"/>
    </row>
    <row r="24" ht="24.0" customHeight="1">
      <c r="A24" s="1465">
        <v>10.0</v>
      </c>
      <c r="B24" s="1495" t="s">
        <v>940</v>
      </c>
      <c r="C24" s="1467" t="s">
        <v>941</v>
      </c>
      <c r="D24" s="1533">
        <v>67000.0</v>
      </c>
      <c r="E24" s="1565" t="s">
        <v>33</v>
      </c>
      <c r="F24" s="1519"/>
      <c r="G24" s="1520"/>
      <c r="H24" s="1519"/>
      <c r="I24" s="1577"/>
      <c r="J24" s="1520"/>
      <c r="K24" s="1520"/>
      <c r="L24" s="1521"/>
      <c r="M24" s="1521"/>
      <c r="N24" s="1521"/>
      <c r="O24" s="1522"/>
      <c r="P24" s="1521"/>
      <c r="Q24" s="1521"/>
      <c r="R24" s="1523"/>
      <c r="S24" s="1523"/>
      <c r="T24" s="1523"/>
      <c r="U24" s="1524">
        <v>0.0</v>
      </c>
      <c r="V24" s="1523"/>
      <c r="W24" s="1523"/>
      <c r="X24" s="1525"/>
      <c r="Y24" s="1525"/>
      <c r="Z24" s="1525"/>
      <c r="AA24" s="1526"/>
      <c r="AB24" s="1525"/>
      <c r="AC24" s="1525"/>
      <c r="AD24" s="1509"/>
      <c r="AE24" s="1593"/>
      <c r="AF24" s="1527"/>
      <c r="AG24" s="1509"/>
      <c r="AH24" s="1509"/>
      <c r="AI24" s="1482"/>
    </row>
    <row r="25" ht="24.0" customHeight="1">
      <c r="A25" s="1483"/>
      <c r="B25" s="1570"/>
      <c r="C25" s="9"/>
      <c r="D25" s="1599">
        <v>0.0</v>
      </c>
      <c r="E25" s="1571" t="s">
        <v>42</v>
      </c>
      <c r="F25" s="1530"/>
      <c r="G25" s="1572"/>
      <c r="H25" s="1530"/>
      <c r="I25" s="1531"/>
      <c r="J25" s="1572"/>
      <c r="K25" s="1572"/>
      <c r="L25" s="1530"/>
      <c r="M25" s="1530"/>
      <c r="N25" s="1530"/>
      <c r="O25" s="1531"/>
      <c r="P25" s="1530"/>
      <c r="Q25" s="1530"/>
      <c r="R25" s="1530"/>
      <c r="S25" s="1530"/>
      <c r="T25" s="1530"/>
      <c r="U25" s="1532">
        <v>0.0</v>
      </c>
      <c r="V25" s="1530"/>
      <c r="W25" s="1530"/>
      <c r="X25" s="1530"/>
      <c r="Y25" s="1530"/>
      <c r="Z25" s="1530"/>
      <c r="AA25" s="1531"/>
      <c r="AB25" s="1530"/>
      <c r="AC25" s="1530"/>
      <c r="AD25" s="1516" t="s">
        <v>909</v>
      </c>
      <c r="AE25" s="1516" t="s">
        <v>909</v>
      </c>
      <c r="AF25" s="1516" t="s">
        <v>909</v>
      </c>
      <c r="AG25" s="1484"/>
      <c r="AH25" s="1484"/>
      <c r="AI25" s="1482"/>
    </row>
    <row r="26" ht="24.0" customHeight="1">
      <c r="A26" s="1465">
        <v>11.0</v>
      </c>
      <c r="B26" s="1495" t="s">
        <v>942</v>
      </c>
      <c r="C26" s="1568" t="s">
        <v>943</v>
      </c>
      <c r="D26" s="1600">
        <v>0.0</v>
      </c>
      <c r="E26" s="1565" t="s">
        <v>33</v>
      </c>
      <c r="F26" s="1519"/>
      <c r="G26" s="1520"/>
      <c r="H26" s="1519"/>
      <c r="I26" s="1577"/>
      <c r="J26" s="1520"/>
      <c r="K26" s="1520"/>
      <c r="L26" s="1521"/>
      <c r="M26" s="1521"/>
      <c r="N26" s="1521"/>
      <c r="O26" s="1522"/>
      <c r="P26" s="1521"/>
      <c r="Q26" s="1521"/>
      <c r="R26" s="1523"/>
      <c r="S26" s="1523"/>
      <c r="T26" s="1523"/>
      <c r="U26" s="1524">
        <v>0.0</v>
      </c>
      <c r="V26" s="1523"/>
      <c r="W26" s="1523"/>
      <c r="X26" s="1525"/>
      <c r="Y26" s="1525"/>
      <c r="Z26" s="1525"/>
      <c r="AA26" s="1526"/>
      <c r="AB26" s="1525"/>
      <c r="AC26" s="1525"/>
      <c r="AD26" s="1509"/>
      <c r="AE26" s="1593"/>
      <c r="AF26" s="1527"/>
      <c r="AG26" s="1509"/>
      <c r="AH26" s="1509"/>
      <c r="AI26" s="1482"/>
    </row>
    <row r="27" ht="75.0" customHeight="1">
      <c r="A27" s="1483"/>
      <c r="B27" s="1484"/>
      <c r="C27" s="9"/>
      <c r="D27" s="1542">
        <v>0.0</v>
      </c>
      <c r="E27" s="1571" t="s">
        <v>42</v>
      </c>
      <c r="F27" s="1530"/>
      <c r="G27" s="1572"/>
      <c r="H27" s="1530"/>
      <c r="I27" s="1531"/>
      <c r="J27" s="1572"/>
      <c r="K27" s="1572"/>
      <c r="L27" s="1530"/>
      <c r="M27" s="1530"/>
      <c r="N27" s="1530"/>
      <c r="O27" s="1531"/>
      <c r="P27" s="1530"/>
      <c r="Q27" s="1530"/>
      <c r="R27" s="1530"/>
      <c r="S27" s="1530"/>
      <c r="T27" s="1530"/>
      <c r="U27" s="1532">
        <v>0.0</v>
      </c>
      <c r="V27" s="1530"/>
      <c r="W27" s="1530"/>
      <c r="X27" s="1530"/>
      <c r="Y27" s="1530"/>
      <c r="Z27" s="1530"/>
      <c r="AA27" s="1531"/>
      <c r="AB27" s="1530"/>
      <c r="AC27" s="1530"/>
      <c r="AD27" s="1588" t="s">
        <v>38</v>
      </c>
      <c r="AE27" s="1601" t="s">
        <v>944</v>
      </c>
      <c r="AF27" s="1494" t="s">
        <v>945</v>
      </c>
      <c r="AG27" s="1484"/>
      <c r="AH27" s="1484"/>
      <c r="AI27" s="1482"/>
    </row>
    <row r="28" ht="24.0" customHeight="1">
      <c r="A28" s="1465">
        <v>12.0</v>
      </c>
      <c r="B28" s="1495" t="s">
        <v>946</v>
      </c>
      <c r="C28" s="1568" t="s">
        <v>947</v>
      </c>
      <c r="D28" s="1533">
        <v>84560.0</v>
      </c>
      <c r="E28" s="1565" t="s">
        <v>33</v>
      </c>
      <c r="F28" s="1519"/>
      <c r="G28" s="1520"/>
      <c r="H28" s="1519"/>
      <c r="I28" s="1577"/>
      <c r="J28" s="1520"/>
      <c r="K28" s="1520"/>
      <c r="L28" s="1521"/>
      <c r="M28" s="1521"/>
      <c r="N28" s="1521"/>
      <c r="O28" s="1522"/>
      <c r="P28" s="1521"/>
      <c r="Q28" s="1521"/>
      <c r="R28" s="1523"/>
      <c r="S28" s="1523"/>
      <c r="T28" s="1523"/>
      <c r="U28" s="1524">
        <v>0.0</v>
      </c>
      <c r="V28" s="1523"/>
      <c r="W28" s="1523"/>
      <c r="X28" s="1602"/>
      <c r="Y28" s="1525"/>
      <c r="Z28" s="1525"/>
      <c r="AA28" s="1526"/>
      <c r="AB28" s="1525"/>
      <c r="AC28" s="1525"/>
      <c r="AD28" s="1509"/>
      <c r="AE28" s="1593"/>
      <c r="AF28" s="1527"/>
      <c r="AG28" s="1509"/>
      <c r="AH28" s="1509"/>
      <c r="AI28" s="1482"/>
    </row>
    <row r="29" ht="69.0" customHeight="1">
      <c r="A29" s="1483"/>
      <c r="B29" s="1570"/>
      <c r="C29" s="9"/>
      <c r="D29" s="1513">
        <v>55250.0</v>
      </c>
      <c r="E29" s="1571" t="s">
        <v>42</v>
      </c>
      <c r="F29" s="1530"/>
      <c r="G29" s="1572"/>
      <c r="H29" s="1530"/>
      <c r="I29" s="1531"/>
      <c r="J29" s="1572"/>
      <c r="K29" s="1572"/>
      <c r="L29" s="1530"/>
      <c r="M29" s="1530"/>
      <c r="N29" s="1530"/>
      <c r="O29" s="1531"/>
      <c r="P29" s="1530"/>
      <c r="Q29" s="1530"/>
      <c r="R29" s="1530"/>
      <c r="S29" s="1530"/>
      <c r="T29" s="1530"/>
      <c r="U29" s="1532">
        <v>0.0</v>
      </c>
      <c r="V29" s="1530"/>
      <c r="W29" s="1530"/>
      <c r="X29" s="1603">
        <v>55250.0</v>
      </c>
      <c r="Y29" s="1530"/>
      <c r="Z29" s="1530"/>
      <c r="AA29" s="1604">
        <f>X29</f>
        <v>55250</v>
      </c>
      <c r="AB29" s="1530"/>
      <c r="AC29" s="1530"/>
      <c r="AD29" s="1605" t="s">
        <v>38</v>
      </c>
      <c r="AE29" s="1606" t="s">
        <v>948</v>
      </c>
      <c r="AF29" s="1466" t="s">
        <v>949</v>
      </c>
      <c r="AG29" s="1509"/>
      <c r="AH29" s="1509"/>
      <c r="AI29" s="1482"/>
    </row>
    <row r="30" ht="24.0" customHeight="1">
      <c r="A30" s="1465">
        <v>13.0</v>
      </c>
      <c r="B30" s="1495" t="s">
        <v>950</v>
      </c>
      <c r="C30" s="1568" t="s">
        <v>951</v>
      </c>
      <c r="D30" s="1533">
        <v>66140.0</v>
      </c>
      <c r="E30" s="1565" t="s">
        <v>33</v>
      </c>
      <c r="F30" s="1519"/>
      <c r="G30" s="1520"/>
      <c r="H30" s="1519"/>
      <c r="I30" s="1577"/>
      <c r="J30" s="1520"/>
      <c r="K30" s="1520"/>
      <c r="L30" s="1521"/>
      <c r="M30" s="1521"/>
      <c r="N30" s="1521"/>
      <c r="O30" s="1522"/>
      <c r="P30" s="1521"/>
      <c r="Q30" s="1521"/>
      <c r="R30" s="1523"/>
      <c r="S30" s="1523"/>
      <c r="T30" s="1523"/>
      <c r="U30" s="1524">
        <v>0.0</v>
      </c>
      <c r="V30" s="1523"/>
      <c r="W30" s="1523"/>
      <c r="X30" s="1525"/>
      <c r="Y30" s="1525"/>
      <c r="Z30" s="1525"/>
      <c r="AA30" s="1526"/>
      <c r="AB30" s="1525"/>
      <c r="AC30" s="1607"/>
      <c r="AD30" s="1608"/>
      <c r="AE30" s="1608"/>
      <c r="AF30" s="1608"/>
      <c r="AG30" s="1569"/>
      <c r="AH30" s="1569"/>
      <c r="AI30" s="1482"/>
    </row>
    <row r="31" ht="106.5" customHeight="1">
      <c r="A31" s="1483"/>
      <c r="B31" s="1484"/>
      <c r="C31" s="9"/>
      <c r="D31" s="1609">
        <f>AA31</f>
        <v>36295.14</v>
      </c>
      <c r="E31" s="1571" t="s">
        <v>42</v>
      </c>
      <c r="F31" s="1530"/>
      <c r="G31" s="1572"/>
      <c r="H31" s="1530"/>
      <c r="I31" s="1531"/>
      <c r="J31" s="1572"/>
      <c r="K31" s="1572"/>
      <c r="L31" s="1530"/>
      <c r="M31" s="1530"/>
      <c r="N31" s="1530"/>
      <c r="O31" s="1531"/>
      <c r="P31" s="1530"/>
      <c r="Q31" s="1530"/>
      <c r="R31" s="1530"/>
      <c r="S31" s="1530"/>
      <c r="T31" s="1530"/>
      <c r="U31" s="1532">
        <v>0.0</v>
      </c>
      <c r="V31" s="1530"/>
      <c r="W31" s="1530"/>
      <c r="X31" s="1530"/>
      <c r="Y31" s="1610">
        <v>36295.14</v>
      </c>
      <c r="Z31" s="1530"/>
      <c r="AA31" s="1531">
        <f>Y31</f>
        <v>36295.14</v>
      </c>
      <c r="AB31" s="1530"/>
      <c r="AC31" s="1611"/>
      <c r="AD31" s="1612" t="s">
        <v>38</v>
      </c>
      <c r="AE31" s="1598" t="s">
        <v>952</v>
      </c>
      <c r="AF31" s="1589" t="s">
        <v>953</v>
      </c>
      <c r="AG31" s="1613"/>
      <c r="AH31" s="1613"/>
      <c r="AI31" s="1482"/>
    </row>
    <row r="32" ht="29.25" customHeight="1">
      <c r="A32" s="1483"/>
      <c r="B32" s="1484"/>
      <c r="C32" s="1614" t="s">
        <v>954</v>
      </c>
      <c r="D32" s="1615">
        <f>D4+D6+D8+D10+D12+D14+D16+D18+D20+D22+D24+D26+D28+D30</f>
        <v>3551255</v>
      </c>
      <c r="E32" s="1516" t="s">
        <v>33</v>
      </c>
      <c r="F32" s="1616"/>
      <c r="G32" s="1616"/>
      <c r="H32" s="1617"/>
      <c r="I32" s="1616"/>
      <c r="J32" s="1618"/>
      <c r="K32" s="1618"/>
      <c r="L32" s="1619"/>
      <c r="M32" s="1619"/>
      <c r="N32" s="1620"/>
      <c r="O32" s="1619"/>
      <c r="P32" s="1621"/>
      <c r="Q32" s="1621"/>
      <c r="R32" s="1622"/>
      <c r="S32" s="1622"/>
      <c r="T32" s="1622"/>
      <c r="U32" s="1622"/>
      <c r="V32" s="1623"/>
      <c r="W32" s="1623"/>
      <c r="X32" s="1624"/>
      <c r="Y32" s="1624"/>
      <c r="Z32" s="1624"/>
      <c r="AA32" s="1624"/>
      <c r="AB32" s="1625"/>
      <c r="AC32" s="1625"/>
      <c r="AI32" s="1482"/>
    </row>
    <row r="33" ht="24.0" customHeight="1">
      <c r="A33" s="1464"/>
      <c r="B33" s="1459"/>
      <c r="C33" s="1626" t="s">
        <v>955</v>
      </c>
      <c r="D33" s="1615">
        <f>D32-D4</f>
        <v>3522455</v>
      </c>
      <c r="E33" s="1627" t="s">
        <v>42</v>
      </c>
      <c r="F33" s="1537">
        <f t="shared" ref="F33:H33" si="1">F5+F7+F9+F11+F13+F15+F17+F19+F21+F23+F25+F27+F29+F31</f>
        <v>491060</v>
      </c>
      <c r="G33" s="1537">
        <f t="shared" si="1"/>
        <v>172000</v>
      </c>
      <c r="H33" s="1537">
        <f t="shared" si="1"/>
        <v>2000</v>
      </c>
      <c r="I33" s="1597">
        <f>F33+G33+H33</f>
        <v>665060</v>
      </c>
      <c r="J33" s="1628">
        <v>0.0</v>
      </c>
      <c r="K33" s="1628">
        <v>0.0</v>
      </c>
      <c r="L33" s="1537">
        <f t="shared" ref="L33:N33" si="2">L5+L7+L9+L11+L13+L15+L17+L19+L21+L23+L24+L27+L29+L31</f>
        <v>17900</v>
      </c>
      <c r="M33" s="1537">
        <f t="shared" si="2"/>
        <v>2165055</v>
      </c>
      <c r="N33" s="1537">
        <f t="shared" si="2"/>
        <v>3550</v>
      </c>
      <c r="O33" s="1597">
        <f>L33+M33+N33</f>
        <v>2186505</v>
      </c>
      <c r="P33" s="1628">
        <v>0.0</v>
      </c>
      <c r="Q33" s="1628">
        <v>0.0</v>
      </c>
      <c r="R33" s="1491">
        <f t="shared" ref="R33:T33" si="3">R5+R7+R9+R11+R13+R17+R19+R21+R23+R25+R27+R29+R31</f>
        <v>2000</v>
      </c>
      <c r="S33" s="1491">
        <f t="shared" si="3"/>
        <v>2350</v>
      </c>
      <c r="T33" s="1491">
        <f t="shared" si="3"/>
        <v>97200</v>
      </c>
      <c r="U33" s="1492">
        <f>R33+S33+T33</f>
        <v>101550</v>
      </c>
      <c r="V33" s="1628">
        <v>0.0</v>
      </c>
      <c r="W33" s="1628">
        <v>0.0</v>
      </c>
      <c r="X33" s="1491">
        <f t="shared" ref="X33:Z33" si="4">X5+X7+X9+X11+X15+X17+X19+X21+X23+X25+X27+X29+X31</f>
        <v>57250</v>
      </c>
      <c r="Y33" s="1491">
        <f t="shared" si="4"/>
        <v>38295.14</v>
      </c>
      <c r="Z33" s="1491">
        <f t="shared" si="4"/>
        <v>2000</v>
      </c>
      <c r="AA33" s="1492">
        <f>X33+Y33+Z33</f>
        <v>97545.14</v>
      </c>
      <c r="AB33" s="1628"/>
      <c r="AC33" s="1628"/>
      <c r="AD33" s="1459"/>
      <c r="AE33" s="1459"/>
      <c r="AF33" s="1459"/>
      <c r="AG33" s="1459"/>
      <c r="AH33" s="1459"/>
      <c r="AI33" s="1459"/>
    </row>
    <row r="34" ht="24.0" customHeight="1">
      <c r="A34" s="1464"/>
      <c r="B34" s="1459"/>
      <c r="E34" s="1464"/>
      <c r="F34" s="1459"/>
      <c r="G34" s="1459"/>
      <c r="H34" s="1459"/>
      <c r="I34" s="1459"/>
      <c r="J34" s="1459"/>
      <c r="K34" s="1459"/>
      <c r="L34" s="1459"/>
      <c r="M34" s="1459"/>
      <c r="N34" s="1459"/>
      <c r="O34" s="1459"/>
      <c r="P34" s="1459"/>
      <c r="Q34" s="1459"/>
      <c r="R34" s="1459"/>
      <c r="S34" s="1459"/>
      <c r="T34" s="1459"/>
      <c r="U34" s="1459"/>
      <c r="V34" s="1459"/>
      <c r="W34" s="1459"/>
      <c r="X34" s="1459"/>
      <c r="Y34" s="1459"/>
      <c r="Z34" s="1459"/>
      <c r="AA34" s="1459"/>
      <c r="AB34" s="1459"/>
      <c r="AC34" s="1459"/>
      <c r="AD34" s="1459"/>
      <c r="AE34" s="1459"/>
      <c r="AF34" s="1459"/>
      <c r="AG34" s="1459"/>
      <c r="AH34" s="1459"/>
      <c r="AI34" s="1459"/>
    </row>
    <row r="35" ht="24.0" customHeight="1">
      <c r="A35" s="1464"/>
      <c r="B35" s="1459"/>
      <c r="C35" s="1629">
        <v>3522455.0</v>
      </c>
      <c r="D35" s="1630"/>
      <c r="E35" s="1464"/>
      <c r="F35" s="1459"/>
      <c r="G35" s="1459"/>
      <c r="H35" s="1459"/>
      <c r="I35" s="1459"/>
      <c r="J35" s="1459"/>
      <c r="K35" s="1459"/>
      <c r="L35" s="1459"/>
      <c r="M35" s="1459"/>
      <c r="N35" s="1631"/>
      <c r="O35" s="1632"/>
      <c r="P35" s="1459"/>
      <c r="Q35" s="1459"/>
      <c r="R35" s="1459"/>
      <c r="S35" s="1459"/>
      <c r="T35" s="1459"/>
      <c r="V35" s="1633" t="s">
        <v>956</v>
      </c>
      <c r="X35" s="1634">
        <f>I33+O33+U33+AA33</f>
        <v>3050660.14</v>
      </c>
      <c r="Z35" s="1459"/>
      <c r="AA35" s="1459"/>
      <c r="AB35" s="1459"/>
      <c r="AC35" s="1459"/>
      <c r="AD35" s="1459"/>
      <c r="AE35" s="1459"/>
      <c r="AF35" s="1459"/>
      <c r="AG35" s="1459"/>
      <c r="AH35" s="1459"/>
      <c r="AI35" s="1459"/>
    </row>
    <row r="36" ht="24.0" customHeight="1">
      <c r="A36" s="1464"/>
      <c r="B36" s="1459"/>
      <c r="C36" s="1459"/>
      <c r="D36" s="1635"/>
      <c r="E36" s="1464"/>
      <c r="F36" s="1459"/>
      <c r="G36" s="1459"/>
      <c r="H36" s="1459"/>
      <c r="I36" s="1459"/>
      <c r="J36" s="1459"/>
      <c r="K36" s="1459"/>
      <c r="L36" s="1459"/>
      <c r="M36" s="1459"/>
      <c r="N36" s="1631"/>
      <c r="O36" s="1636"/>
      <c r="P36" s="1459"/>
      <c r="Q36" s="1459"/>
      <c r="R36" s="1459"/>
      <c r="S36" s="1459"/>
      <c r="T36" s="1459"/>
      <c r="U36" s="1459"/>
      <c r="V36" s="1637" t="str">
        <f>BAHTTEXT(X35)</f>
        <v>สามล้านห้าหมื่นหกร้อยหกสิบบาทสิบสี่สตางค์</v>
      </c>
      <c r="W36" s="1459"/>
      <c r="X36" s="1459"/>
      <c r="Y36" s="1459"/>
      <c r="Z36" s="1459"/>
      <c r="AA36" s="1459"/>
      <c r="AB36" s="1459"/>
      <c r="AC36" s="1459"/>
      <c r="AD36" s="1459"/>
      <c r="AE36" s="1459"/>
      <c r="AF36" s="1459"/>
      <c r="AG36" s="1459"/>
      <c r="AH36" s="1459"/>
      <c r="AI36" s="1459"/>
    </row>
    <row r="37" ht="24.0" customHeight="1">
      <c r="A37" s="1464"/>
      <c r="B37" s="1459"/>
      <c r="C37" s="1459"/>
      <c r="D37" s="1630"/>
      <c r="E37" s="1464"/>
      <c r="F37" s="1459"/>
      <c r="G37" s="1459"/>
      <c r="H37" s="1459"/>
      <c r="I37" s="1459"/>
      <c r="J37" s="1459"/>
      <c r="K37" s="1459"/>
      <c r="L37" s="1459"/>
      <c r="M37" s="1459"/>
      <c r="N37" s="1459"/>
      <c r="O37" s="1459"/>
      <c r="P37" s="1459"/>
      <c r="Q37" s="1459"/>
      <c r="R37" s="1459"/>
      <c r="S37" s="1459"/>
      <c r="T37" s="1459"/>
      <c r="U37" s="1459"/>
      <c r="V37" s="1459"/>
      <c r="W37" s="1459"/>
      <c r="X37" s="1459"/>
      <c r="Y37" s="1459"/>
      <c r="Z37" s="1459"/>
      <c r="AA37" s="1459"/>
      <c r="AB37" s="1459"/>
      <c r="AC37" s="1459"/>
      <c r="AD37" s="1459"/>
      <c r="AE37" s="1459"/>
      <c r="AF37" s="1459"/>
      <c r="AG37" s="1459"/>
      <c r="AH37" s="1459"/>
      <c r="AI37" s="1459"/>
    </row>
    <row r="38" ht="24.0" customHeight="1">
      <c r="A38" s="1464"/>
      <c r="B38" s="1459"/>
      <c r="C38" s="1459"/>
      <c r="D38" s="1638"/>
      <c r="E38" s="1464"/>
      <c r="F38" s="1459"/>
      <c r="G38" s="1459"/>
      <c r="H38" s="1459"/>
      <c r="I38" s="1459"/>
      <c r="J38" s="1459"/>
      <c r="K38" s="1459"/>
      <c r="L38" s="1459"/>
      <c r="M38" s="1459"/>
      <c r="N38" s="1459"/>
      <c r="O38" s="1459"/>
      <c r="P38" s="1459"/>
      <c r="Q38" s="1459"/>
      <c r="R38" s="1459"/>
      <c r="S38" s="1459"/>
      <c r="T38" s="1459"/>
      <c r="U38" s="1459"/>
      <c r="V38" s="1459"/>
      <c r="W38" s="1459"/>
      <c r="X38" s="1459"/>
      <c r="Y38" s="1459"/>
      <c r="Z38" s="1459"/>
      <c r="AA38" s="1459"/>
      <c r="AB38" s="1459"/>
      <c r="AC38" s="1459"/>
      <c r="AD38" s="1459"/>
      <c r="AE38" s="1459"/>
      <c r="AF38" s="1459"/>
      <c r="AG38" s="1459"/>
      <c r="AH38" s="1459"/>
      <c r="AI38" s="1459"/>
    </row>
    <row r="39" ht="24.0" customHeight="1">
      <c r="A39" s="1464"/>
      <c r="B39" s="1459"/>
      <c r="C39" s="1459"/>
      <c r="D39" s="1459"/>
      <c r="E39" s="1464"/>
      <c r="F39" s="1459"/>
      <c r="G39" s="1459"/>
      <c r="H39" s="1459"/>
      <c r="I39" s="1459"/>
      <c r="J39" s="1459"/>
      <c r="K39" s="1459"/>
      <c r="L39" s="1459"/>
      <c r="M39" s="1459"/>
      <c r="N39" s="1459"/>
      <c r="O39" s="1459"/>
      <c r="P39" s="1459"/>
      <c r="Q39" s="1459"/>
      <c r="R39" s="1459"/>
      <c r="S39" s="1459"/>
      <c r="T39" s="1459"/>
      <c r="U39" s="1459"/>
      <c r="V39" s="1459"/>
      <c r="W39" s="1459"/>
      <c r="X39" s="1459"/>
      <c r="Y39" s="1459"/>
      <c r="Z39" s="1459"/>
      <c r="AA39" s="1459"/>
      <c r="AB39" s="1459"/>
      <c r="AC39" s="1459"/>
      <c r="AD39" s="1459"/>
      <c r="AE39" s="1459"/>
      <c r="AF39" s="1459"/>
      <c r="AG39" s="1459"/>
      <c r="AH39" s="1459"/>
      <c r="AI39" s="1459"/>
    </row>
    <row r="40" ht="24.0" customHeight="1">
      <c r="A40" s="1464"/>
      <c r="B40" s="1459"/>
      <c r="C40" s="1459"/>
      <c r="D40" s="1459"/>
      <c r="E40" s="1464"/>
      <c r="F40" s="1459"/>
      <c r="G40" s="1459"/>
      <c r="H40" s="1459"/>
      <c r="I40" s="1459"/>
      <c r="J40" s="1459"/>
      <c r="K40" s="1459"/>
      <c r="L40" s="1459"/>
      <c r="M40" s="1459"/>
      <c r="N40" s="1459"/>
      <c r="O40" s="1459"/>
      <c r="P40" s="1459"/>
      <c r="Q40" s="1459"/>
      <c r="R40" s="1459"/>
      <c r="S40" s="1459"/>
      <c r="T40" s="1459"/>
      <c r="U40" s="1459"/>
      <c r="V40" s="1459"/>
      <c r="W40" s="1459"/>
      <c r="X40" s="1459"/>
      <c r="Y40" s="1459"/>
      <c r="Z40" s="1459"/>
      <c r="AA40" s="1459"/>
      <c r="AB40" s="1459"/>
      <c r="AC40" s="1459"/>
      <c r="AD40" s="1459"/>
      <c r="AE40" s="1459"/>
      <c r="AF40" s="1459"/>
      <c r="AG40" s="1459"/>
      <c r="AH40" s="1459"/>
      <c r="AI40" s="1459"/>
    </row>
    <row r="41" ht="24.0" customHeight="1">
      <c r="A41" s="1464"/>
      <c r="B41" s="1459"/>
      <c r="C41" s="1459"/>
      <c r="D41" s="1459"/>
      <c r="E41" s="1464"/>
      <c r="F41" s="1459"/>
      <c r="G41" s="1459"/>
      <c r="H41" s="1459"/>
      <c r="I41" s="1459"/>
      <c r="J41" s="1459"/>
      <c r="K41" s="1459"/>
      <c r="L41" s="1459"/>
      <c r="M41" s="1459"/>
      <c r="N41" s="1459"/>
      <c r="O41" s="1459"/>
      <c r="P41" s="1459"/>
      <c r="Q41" s="1459"/>
      <c r="R41" s="1459"/>
      <c r="S41" s="1459"/>
      <c r="T41" s="1459"/>
      <c r="U41" s="1459"/>
      <c r="V41" s="1459"/>
      <c r="W41" s="1459"/>
      <c r="X41" s="1459"/>
      <c r="Y41" s="1459"/>
      <c r="Z41" s="1459"/>
      <c r="AA41" s="1459"/>
      <c r="AB41" s="1459"/>
      <c r="AC41" s="1459"/>
      <c r="AD41" s="1459"/>
      <c r="AE41" s="1459"/>
      <c r="AF41" s="1459"/>
      <c r="AG41" s="1459"/>
      <c r="AH41" s="1459"/>
      <c r="AI41" s="1459"/>
    </row>
    <row r="42" ht="24.0" customHeight="1">
      <c r="A42" s="1464"/>
      <c r="B42" s="1459"/>
      <c r="C42" s="1459"/>
      <c r="D42" s="1459"/>
      <c r="E42" s="1464"/>
      <c r="F42" s="1459"/>
      <c r="G42" s="1459"/>
      <c r="H42" s="1459"/>
      <c r="I42" s="1459"/>
      <c r="J42" s="1459"/>
      <c r="K42" s="1459"/>
      <c r="L42" s="1459"/>
      <c r="M42" s="1459"/>
      <c r="N42" s="1459"/>
      <c r="O42" s="1459"/>
      <c r="P42" s="1459"/>
      <c r="Q42" s="1459"/>
      <c r="R42" s="1459"/>
      <c r="S42" s="1459"/>
      <c r="T42" s="1459"/>
      <c r="U42" s="1459"/>
      <c r="V42" s="1459"/>
      <c r="W42" s="1459"/>
      <c r="X42" s="1459"/>
      <c r="Y42" s="1459"/>
      <c r="Z42" s="1459"/>
      <c r="AA42" s="1459"/>
      <c r="AB42" s="1459"/>
      <c r="AC42" s="1459"/>
      <c r="AD42" s="1459"/>
      <c r="AE42" s="1459"/>
      <c r="AF42" s="1459"/>
      <c r="AG42" s="1459"/>
      <c r="AH42" s="1459"/>
      <c r="AI42" s="1459"/>
    </row>
    <row r="43" ht="24.0" customHeight="1">
      <c r="A43" s="1464"/>
      <c r="B43" s="1459"/>
      <c r="C43" s="1459"/>
      <c r="D43" s="1459"/>
      <c r="E43" s="1464"/>
      <c r="F43" s="1459"/>
      <c r="G43" s="1459"/>
      <c r="H43" s="1459"/>
      <c r="I43" s="1459"/>
      <c r="J43" s="1459"/>
      <c r="K43" s="1459"/>
      <c r="L43" s="1459"/>
      <c r="M43" s="1459"/>
      <c r="N43" s="1459"/>
      <c r="O43" s="1459"/>
      <c r="P43" s="1459"/>
      <c r="Q43" s="1459"/>
      <c r="R43" s="1459"/>
      <c r="S43" s="1459"/>
      <c r="T43" s="1459"/>
      <c r="U43" s="1459"/>
      <c r="V43" s="1459"/>
      <c r="W43" s="1459"/>
      <c r="X43" s="1459"/>
      <c r="Y43" s="1459"/>
      <c r="Z43" s="1459"/>
      <c r="AA43" s="1459"/>
      <c r="AB43" s="1459"/>
      <c r="AC43" s="1459"/>
      <c r="AD43" s="1459"/>
      <c r="AE43" s="1459"/>
      <c r="AF43" s="1459"/>
      <c r="AG43" s="1459"/>
      <c r="AH43" s="1459"/>
      <c r="AI43" s="1459"/>
    </row>
    <row r="44" ht="24.0" customHeight="1">
      <c r="A44" s="1464"/>
      <c r="B44" s="1459"/>
      <c r="C44" s="1459"/>
      <c r="D44" s="1459"/>
      <c r="E44" s="1464"/>
      <c r="F44" s="1459"/>
      <c r="G44" s="1459"/>
      <c r="H44" s="1459"/>
      <c r="I44" s="1459"/>
      <c r="J44" s="1459"/>
      <c r="K44" s="1459"/>
      <c r="L44" s="1459"/>
      <c r="M44" s="1459"/>
      <c r="N44" s="1459"/>
      <c r="O44" s="1459"/>
      <c r="P44" s="1459"/>
      <c r="Q44" s="1459"/>
      <c r="R44" s="1459"/>
      <c r="S44" s="1459"/>
      <c r="T44" s="1459"/>
      <c r="U44" s="1459"/>
      <c r="V44" s="1459"/>
      <c r="W44" s="1459"/>
      <c r="X44" s="1459"/>
      <c r="Y44" s="1459"/>
      <c r="Z44" s="1459"/>
      <c r="AA44" s="1459"/>
      <c r="AB44" s="1459"/>
      <c r="AC44" s="1459"/>
      <c r="AD44" s="1459"/>
      <c r="AE44" s="1459"/>
      <c r="AF44" s="1459"/>
      <c r="AG44" s="1459"/>
      <c r="AH44" s="1459"/>
      <c r="AI44" s="1459"/>
    </row>
    <row r="45" ht="24.0" customHeight="1">
      <c r="A45" s="1464"/>
      <c r="B45" s="1459"/>
      <c r="C45" s="1459"/>
      <c r="D45" s="1459"/>
      <c r="E45" s="1464"/>
      <c r="F45" s="1459"/>
      <c r="G45" s="1459"/>
      <c r="H45" s="1459"/>
      <c r="I45" s="1459"/>
      <c r="J45" s="1459"/>
      <c r="K45" s="1459"/>
      <c r="L45" s="1459"/>
      <c r="M45" s="1459"/>
      <c r="N45" s="1459"/>
      <c r="O45" s="1459"/>
      <c r="P45" s="1459"/>
      <c r="Q45" s="1459"/>
      <c r="R45" s="1459"/>
      <c r="S45" s="1459"/>
      <c r="T45" s="1459"/>
      <c r="U45" s="1459"/>
      <c r="V45" s="1459"/>
      <c r="W45" s="1459"/>
      <c r="X45" s="1459"/>
      <c r="Y45" s="1459"/>
      <c r="Z45" s="1459"/>
      <c r="AA45" s="1459"/>
      <c r="AB45" s="1459"/>
      <c r="AC45" s="1459"/>
      <c r="AD45" s="1459"/>
      <c r="AE45" s="1459"/>
      <c r="AF45" s="1459"/>
      <c r="AG45" s="1459"/>
      <c r="AH45" s="1459"/>
      <c r="AI45" s="1459"/>
    </row>
    <row r="46" ht="24.0" customHeight="1">
      <c r="A46" s="1464"/>
      <c r="B46" s="1459"/>
      <c r="C46" s="1459"/>
      <c r="D46" s="1459"/>
      <c r="E46" s="1464"/>
      <c r="F46" s="1459"/>
      <c r="G46" s="1459"/>
      <c r="H46" s="1459"/>
      <c r="I46" s="1459"/>
      <c r="J46" s="1459"/>
      <c r="K46" s="1459"/>
      <c r="L46" s="1459"/>
      <c r="M46" s="1459"/>
      <c r="N46" s="1459"/>
      <c r="O46" s="1459"/>
      <c r="P46" s="1459"/>
      <c r="Q46" s="1459"/>
      <c r="R46" s="1459"/>
      <c r="S46" s="1459"/>
      <c r="T46" s="1459"/>
      <c r="U46" s="1459"/>
      <c r="V46" s="1459"/>
      <c r="W46" s="1459"/>
      <c r="X46" s="1459"/>
      <c r="Y46" s="1459"/>
      <c r="Z46" s="1459"/>
      <c r="AA46" s="1459"/>
      <c r="AB46" s="1459"/>
      <c r="AC46" s="1459"/>
      <c r="AD46" s="1459"/>
      <c r="AE46" s="1459"/>
      <c r="AF46" s="1459"/>
      <c r="AG46" s="1459"/>
      <c r="AH46" s="1459"/>
      <c r="AI46" s="1459"/>
    </row>
    <row r="47" ht="24.0" customHeight="1">
      <c r="A47" s="1464"/>
      <c r="B47" s="1459"/>
      <c r="C47" s="1459"/>
      <c r="D47" s="1459"/>
      <c r="E47" s="1464"/>
      <c r="F47" s="1459"/>
      <c r="G47" s="1459"/>
      <c r="H47" s="1459"/>
      <c r="I47" s="1459"/>
      <c r="J47" s="1459"/>
      <c r="K47" s="1459"/>
      <c r="L47" s="1459"/>
      <c r="M47" s="1459"/>
      <c r="N47" s="1459"/>
      <c r="O47" s="1459"/>
      <c r="P47" s="1459"/>
      <c r="Q47" s="1459"/>
      <c r="R47" s="1459"/>
      <c r="S47" s="1459"/>
      <c r="T47" s="1459"/>
      <c r="U47" s="1459"/>
      <c r="V47" s="1459"/>
      <c r="W47" s="1459"/>
      <c r="X47" s="1459"/>
      <c r="Y47" s="1459"/>
      <c r="Z47" s="1459"/>
      <c r="AA47" s="1459"/>
      <c r="AB47" s="1459"/>
      <c r="AC47" s="1459"/>
      <c r="AD47" s="1459"/>
      <c r="AE47" s="1459"/>
      <c r="AF47" s="1459"/>
      <c r="AG47" s="1459"/>
      <c r="AH47" s="1459"/>
      <c r="AI47" s="1459"/>
    </row>
    <row r="48" ht="24.0" customHeight="1">
      <c r="A48" s="1464"/>
      <c r="B48" s="1459"/>
      <c r="C48" s="1459"/>
      <c r="D48" s="1459"/>
      <c r="E48" s="1464"/>
      <c r="F48" s="1459"/>
      <c r="G48" s="1459"/>
      <c r="H48" s="1459"/>
      <c r="I48" s="1459"/>
      <c r="J48" s="1459"/>
      <c r="K48" s="1459"/>
      <c r="L48" s="1459"/>
      <c r="M48" s="1459"/>
      <c r="N48" s="1459"/>
      <c r="O48" s="1459"/>
      <c r="P48" s="1459"/>
      <c r="Q48" s="1459"/>
      <c r="R48" s="1459"/>
      <c r="S48" s="1459"/>
      <c r="T48" s="1459"/>
      <c r="U48" s="1459"/>
      <c r="V48" s="1459"/>
      <c r="W48" s="1459"/>
      <c r="X48" s="1459"/>
      <c r="Y48" s="1459"/>
      <c r="Z48" s="1459"/>
      <c r="AA48" s="1459"/>
      <c r="AB48" s="1459"/>
      <c r="AC48" s="1459"/>
      <c r="AD48" s="1459"/>
      <c r="AE48" s="1459"/>
      <c r="AF48" s="1459"/>
      <c r="AG48" s="1459"/>
      <c r="AH48" s="1459"/>
      <c r="AI48" s="1459"/>
    </row>
    <row r="49" ht="24.0" customHeight="1">
      <c r="A49" s="1464"/>
      <c r="B49" s="1459"/>
      <c r="C49" s="1459"/>
      <c r="D49" s="1459"/>
      <c r="E49" s="1464"/>
      <c r="F49" s="1459"/>
      <c r="G49" s="1459"/>
      <c r="H49" s="1459"/>
      <c r="I49" s="1459"/>
      <c r="J49" s="1459"/>
      <c r="K49" s="1459"/>
      <c r="L49" s="1459"/>
      <c r="M49" s="1459"/>
      <c r="N49" s="1459"/>
      <c r="O49" s="1459"/>
      <c r="P49" s="1459"/>
      <c r="Q49" s="1459"/>
      <c r="R49" s="1459"/>
      <c r="S49" s="1459"/>
      <c r="T49" s="1459"/>
      <c r="U49" s="1459"/>
      <c r="V49" s="1459"/>
      <c r="W49" s="1459"/>
      <c r="X49" s="1459"/>
      <c r="Y49" s="1459"/>
      <c r="Z49" s="1459"/>
      <c r="AA49" s="1459"/>
      <c r="AB49" s="1459"/>
      <c r="AC49" s="1459"/>
      <c r="AD49" s="1459"/>
      <c r="AE49" s="1459"/>
      <c r="AF49" s="1459"/>
      <c r="AG49" s="1459"/>
      <c r="AH49" s="1459"/>
      <c r="AI49" s="1459"/>
    </row>
    <row r="50" ht="24.0" customHeight="1">
      <c r="A50" s="1464"/>
      <c r="B50" s="1459"/>
      <c r="C50" s="1459"/>
      <c r="D50" s="1459"/>
      <c r="E50" s="1464"/>
      <c r="F50" s="1459"/>
      <c r="G50" s="1459"/>
      <c r="H50" s="1459"/>
      <c r="I50" s="1459"/>
      <c r="J50" s="1459"/>
      <c r="K50" s="1459"/>
      <c r="L50" s="1459"/>
      <c r="M50" s="1459"/>
      <c r="N50" s="1459"/>
      <c r="O50" s="1459"/>
      <c r="P50" s="1459"/>
      <c r="Q50" s="1459"/>
      <c r="R50" s="1459"/>
      <c r="S50" s="1459"/>
      <c r="T50" s="1459"/>
      <c r="U50" s="1459"/>
      <c r="V50" s="1459"/>
      <c r="W50" s="1459"/>
      <c r="X50" s="1459"/>
      <c r="Y50" s="1459"/>
      <c r="Z50" s="1459"/>
      <c r="AA50" s="1459"/>
      <c r="AB50" s="1459"/>
      <c r="AC50" s="1459"/>
      <c r="AD50" s="1459"/>
      <c r="AE50" s="1459"/>
      <c r="AF50" s="1459"/>
      <c r="AG50" s="1459"/>
      <c r="AH50" s="1459"/>
      <c r="AI50" s="1459"/>
    </row>
    <row r="51" ht="24.0" customHeight="1">
      <c r="A51" s="1464"/>
      <c r="B51" s="1459"/>
      <c r="C51" s="1459"/>
      <c r="D51" s="1459"/>
      <c r="E51" s="1464"/>
      <c r="F51" s="1459"/>
      <c r="G51" s="1459"/>
      <c r="H51" s="1459"/>
      <c r="I51" s="1459"/>
      <c r="J51" s="1459"/>
      <c r="K51" s="1459"/>
      <c r="L51" s="1459"/>
      <c r="M51" s="1459"/>
      <c r="N51" s="1459"/>
      <c r="O51" s="1459"/>
      <c r="P51" s="1459"/>
      <c r="Q51" s="1459"/>
      <c r="R51" s="1459"/>
      <c r="S51" s="1459"/>
      <c r="T51" s="1459"/>
      <c r="U51" s="1459"/>
      <c r="V51" s="1459"/>
      <c r="W51" s="1459"/>
      <c r="X51" s="1459"/>
      <c r="Y51" s="1459"/>
      <c r="Z51" s="1459"/>
      <c r="AA51" s="1459"/>
      <c r="AB51" s="1459"/>
      <c r="AC51" s="1459"/>
      <c r="AD51" s="1459"/>
      <c r="AE51" s="1459"/>
      <c r="AF51" s="1459"/>
      <c r="AG51" s="1459"/>
      <c r="AH51" s="1459"/>
      <c r="AI51" s="1459"/>
    </row>
    <row r="52" ht="24.0" customHeight="1">
      <c r="A52" s="1464"/>
      <c r="B52" s="1459"/>
      <c r="C52" s="1459"/>
      <c r="D52" s="1459"/>
      <c r="E52" s="1464"/>
      <c r="F52" s="1459"/>
      <c r="G52" s="1459"/>
      <c r="H52" s="1459"/>
      <c r="I52" s="1459"/>
      <c r="J52" s="1459"/>
      <c r="K52" s="1459"/>
      <c r="L52" s="1459"/>
      <c r="M52" s="1459"/>
      <c r="N52" s="1459"/>
      <c r="O52" s="1459"/>
      <c r="P52" s="1459"/>
      <c r="Q52" s="1459"/>
      <c r="R52" s="1459"/>
      <c r="S52" s="1459"/>
      <c r="T52" s="1459"/>
      <c r="U52" s="1459"/>
      <c r="V52" s="1459"/>
      <c r="W52" s="1459"/>
      <c r="X52" s="1459"/>
      <c r="Y52" s="1459"/>
      <c r="Z52" s="1459"/>
      <c r="AA52" s="1459"/>
      <c r="AB52" s="1459"/>
      <c r="AC52" s="1459"/>
      <c r="AD52" s="1459"/>
      <c r="AE52" s="1459"/>
      <c r="AF52" s="1459"/>
      <c r="AG52" s="1459"/>
      <c r="AH52" s="1459"/>
      <c r="AI52" s="1459"/>
    </row>
    <row r="53" ht="24.0" customHeight="1">
      <c r="A53" s="1464"/>
      <c r="B53" s="1459"/>
      <c r="C53" s="1459"/>
      <c r="D53" s="1459"/>
      <c r="E53" s="1464"/>
      <c r="F53" s="1459"/>
      <c r="G53" s="1459"/>
      <c r="H53" s="1459"/>
      <c r="I53" s="1459"/>
      <c r="J53" s="1459"/>
      <c r="K53" s="1459"/>
      <c r="L53" s="1459"/>
      <c r="M53" s="1459"/>
      <c r="N53" s="1459"/>
      <c r="O53" s="1459"/>
      <c r="P53" s="1459"/>
      <c r="Q53" s="1459"/>
      <c r="R53" s="1459"/>
      <c r="S53" s="1459"/>
      <c r="T53" s="1459"/>
      <c r="U53" s="1459"/>
      <c r="V53" s="1459"/>
      <c r="W53" s="1459"/>
      <c r="X53" s="1459"/>
      <c r="Y53" s="1459"/>
      <c r="Z53" s="1459"/>
      <c r="AA53" s="1459"/>
      <c r="AB53" s="1459"/>
      <c r="AC53" s="1459"/>
      <c r="AD53" s="1459"/>
      <c r="AE53" s="1459"/>
      <c r="AF53" s="1459"/>
      <c r="AG53" s="1459"/>
      <c r="AH53" s="1459"/>
      <c r="AI53" s="1459"/>
    </row>
    <row r="54" ht="24.0" customHeight="1">
      <c r="A54" s="1464"/>
      <c r="B54" s="1459"/>
      <c r="C54" s="1459"/>
      <c r="D54" s="1459"/>
      <c r="E54" s="1464"/>
      <c r="F54" s="1459"/>
      <c r="G54" s="1459"/>
      <c r="H54" s="1459"/>
      <c r="I54" s="1459"/>
      <c r="J54" s="1459"/>
      <c r="K54" s="1459"/>
      <c r="L54" s="1459"/>
      <c r="M54" s="1459"/>
      <c r="N54" s="1459"/>
      <c r="O54" s="1459"/>
      <c r="P54" s="1459"/>
      <c r="Q54" s="1459"/>
      <c r="R54" s="1459"/>
      <c r="S54" s="1459"/>
      <c r="T54" s="1459"/>
      <c r="U54" s="1459"/>
      <c r="V54" s="1459"/>
      <c r="W54" s="1459"/>
      <c r="X54" s="1459"/>
      <c r="Y54" s="1459"/>
      <c r="Z54" s="1459"/>
      <c r="AA54" s="1459"/>
      <c r="AB54" s="1459"/>
      <c r="AC54" s="1459"/>
      <c r="AD54" s="1459"/>
      <c r="AE54" s="1459"/>
      <c r="AF54" s="1459"/>
      <c r="AG54" s="1459"/>
      <c r="AH54" s="1459"/>
      <c r="AI54" s="1459"/>
    </row>
    <row r="55" ht="24.0" customHeight="1">
      <c r="A55" s="1464"/>
      <c r="B55" s="1459"/>
      <c r="C55" s="1459"/>
      <c r="D55" s="1459"/>
      <c r="E55" s="1464"/>
      <c r="F55" s="1459"/>
      <c r="G55" s="1459"/>
      <c r="H55" s="1459"/>
      <c r="I55" s="1459"/>
      <c r="J55" s="1459"/>
      <c r="K55" s="1459"/>
      <c r="L55" s="1459"/>
      <c r="M55" s="1459"/>
      <c r="N55" s="1459"/>
      <c r="O55" s="1459"/>
      <c r="P55" s="1459"/>
      <c r="Q55" s="1459"/>
      <c r="R55" s="1459"/>
      <c r="S55" s="1459"/>
      <c r="T55" s="1459"/>
      <c r="U55" s="1459"/>
      <c r="V55" s="1459"/>
      <c r="W55" s="1459"/>
      <c r="X55" s="1459"/>
      <c r="Y55" s="1459"/>
      <c r="Z55" s="1459"/>
      <c r="AA55" s="1459"/>
      <c r="AB55" s="1459"/>
      <c r="AC55" s="1459"/>
      <c r="AD55" s="1459"/>
      <c r="AE55" s="1459"/>
      <c r="AF55" s="1459"/>
      <c r="AG55" s="1459"/>
      <c r="AH55" s="1459"/>
      <c r="AI55" s="1459"/>
    </row>
    <row r="56" ht="24.0" customHeight="1">
      <c r="A56" s="1464"/>
      <c r="B56" s="1459"/>
      <c r="C56" s="1459"/>
      <c r="D56" s="1459"/>
      <c r="E56" s="1464"/>
      <c r="F56" s="1459"/>
      <c r="G56" s="1459"/>
      <c r="H56" s="1459"/>
      <c r="I56" s="1459"/>
      <c r="J56" s="1459"/>
      <c r="K56" s="1459"/>
      <c r="L56" s="1459"/>
      <c r="M56" s="1459"/>
      <c r="N56" s="1459"/>
      <c r="O56" s="1459"/>
      <c r="P56" s="1459"/>
      <c r="Q56" s="1459"/>
      <c r="R56" s="1459"/>
      <c r="S56" s="1459"/>
      <c r="T56" s="1459"/>
      <c r="U56" s="1459"/>
      <c r="V56" s="1459"/>
      <c r="W56" s="1459"/>
      <c r="X56" s="1459"/>
      <c r="Y56" s="1459"/>
      <c r="Z56" s="1459"/>
      <c r="AA56" s="1459"/>
      <c r="AB56" s="1459"/>
      <c r="AC56" s="1459"/>
      <c r="AD56" s="1459"/>
      <c r="AE56" s="1459"/>
      <c r="AF56" s="1459"/>
      <c r="AG56" s="1459"/>
      <c r="AH56" s="1459"/>
      <c r="AI56" s="1459"/>
    </row>
    <row r="57" ht="24.0" customHeight="1">
      <c r="A57" s="1464"/>
      <c r="B57" s="1459"/>
      <c r="C57" s="1459"/>
      <c r="D57" s="1459"/>
      <c r="E57" s="1464"/>
      <c r="F57" s="1459"/>
      <c r="G57" s="1459"/>
      <c r="H57" s="1459"/>
      <c r="I57" s="1459"/>
      <c r="J57" s="1459"/>
      <c r="K57" s="1459"/>
      <c r="L57" s="1459"/>
      <c r="M57" s="1459"/>
      <c r="N57" s="1459"/>
      <c r="O57" s="1459"/>
      <c r="P57" s="1459"/>
      <c r="Q57" s="1459"/>
      <c r="R57" s="1459"/>
      <c r="S57" s="1459"/>
      <c r="T57" s="1459"/>
      <c r="U57" s="1459"/>
      <c r="V57" s="1459"/>
      <c r="W57" s="1459"/>
      <c r="X57" s="1459"/>
      <c r="Y57" s="1459"/>
      <c r="Z57" s="1459"/>
      <c r="AA57" s="1459"/>
      <c r="AB57" s="1459"/>
      <c r="AC57" s="1459"/>
      <c r="AD57" s="1459"/>
      <c r="AE57" s="1459"/>
      <c r="AF57" s="1459"/>
      <c r="AG57" s="1459"/>
      <c r="AH57" s="1459"/>
      <c r="AI57" s="1459"/>
    </row>
    <row r="58" ht="24.0" customHeight="1">
      <c r="A58" s="1464"/>
      <c r="B58" s="1459"/>
      <c r="C58" s="1459"/>
      <c r="D58" s="1459"/>
      <c r="E58" s="1464"/>
      <c r="F58" s="1459"/>
      <c r="G58" s="1459"/>
      <c r="H58" s="1459"/>
      <c r="I58" s="1459"/>
      <c r="J58" s="1459"/>
      <c r="K58" s="1459"/>
      <c r="L58" s="1459"/>
      <c r="M58" s="1459"/>
      <c r="N58" s="1459"/>
      <c r="O58" s="1459"/>
      <c r="P58" s="1459"/>
      <c r="Q58" s="1459"/>
      <c r="R58" s="1459"/>
      <c r="S58" s="1459"/>
      <c r="T58" s="1459"/>
      <c r="U58" s="1459"/>
      <c r="V58" s="1459"/>
      <c r="W58" s="1459"/>
      <c r="X58" s="1459"/>
      <c r="Y58" s="1459"/>
      <c r="Z58" s="1459"/>
      <c r="AA58" s="1459"/>
      <c r="AB58" s="1459"/>
      <c r="AC58" s="1459"/>
      <c r="AD58" s="1459"/>
      <c r="AE58" s="1459"/>
      <c r="AF58" s="1459"/>
      <c r="AG58" s="1459"/>
      <c r="AH58" s="1459"/>
      <c r="AI58" s="1459"/>
    </row>
    <row r="59" ht="24.0" customHeight="1">
      <c r="A59" s="1464"/>
      <c r="B59" s="1459"/>
      <c r="C59" s="1459"/>
      <c r="D59" s="1459"/>
      <c r="E59" s="1464"/>
      <c r="F59" s="1459"/>
      <c r="G59" s="1459"/>
      <c r="H59" s="1459"/>
      <c r="I59" s="1459"/>
      <c r="J59" s="1459"/>
      <c r="K59" s="1459"/>
      <c r="L59" s="1459"/>
      <c r="M59" s="1459"/>
      <c r="N59" s="1459"/>
      <c r="O59" s="1459"/>
      <c r="P59" s="1459"/>
      <c r="Q59" s="1459"/>
      <c r="R59" s="1459"/>
      <c r="S59" s="1459"/>
      <c r="T59" s="1459"/>
      <c r="U59" s="1459"/>
      <c r="V59" s="1459"/>
      <c r="W59" s="1459"/>
      <c r="X59" s="1459"/>
      <c r="Y59" s="1459"/>
      <c r="Z59" s="1459"/>
      <c r="AA59" s="1459"/>
      <c r="AB59" s="1459"/>
      <c r="AC59" s="1459"/>
      <c r="AD59" s="1459"/>
      <c r="AE59" s="1459"/>
      <c r="AF59" s="1459"/>
      <c r="AG59" s="1459"/>
      <c r="AH59" s="1459"/>
      <c r="AI59" s="1459"/>
    </row>
    <row r="60" ht="24.0" customHeight="1">
      <c r="A60" s="1464"/>
      <c r="B60" s="1459"/>
      <c r="C60" s="1459"/>
      <c r="D60" s="1459"/>
      <c r="E60" s="1464"/>
      <c r="F60" s="1459"/>
      <c r="G60" s="1459"/>
      <c r="H60" s="1459"/>
      <c r="I60" s="1459"/>
      <c r="J60" s="1459"/>
      <c r="K60" s="1459"/>
      <c r="L60" s="1459"/>
      <c r="M60" s="1459"/>
      <c r="N60" s="1459"/>
      <c r="O60" s="1459"/>
      <c r="P60" s="1459"/>
      <c r="Q60" s="1459"/>
      <c r="R60" s="1459"/>
      <c r="S60" s="1459"/>
      <c r="T60" s="1459"/>
      <c r="U60" s="1459"/>
      <c r="V60" s="1459"/>
      <c r="W60" s="1459"/>
      <c r="X60" s="1459"/>
      <c r="Y60" s="1459"/>
      <c r="Z60" s="1459"/>
      <c r="AA60" s="1459"/>
      <c r="AB60" s="1459"/>
      <c r="AC60" s="1459"/>
      <c r="AD60" s="1459"/>
      <c r="AE60" s="1459"/>
      <c r="AF60" s="1459"/>
      <c r="AG60" s="1459"/>
      <c r="AH60" s="1459"/>
      <c r="AI60" s="1459"/>
    </row>
    <row r="61" ht="24.0" customHeight="1">
      <c r="A61" s="1464"/>
      <c r="B61" s="1459"/>
      <c r="C61" s="1459"/>
      <c r="D61" s="1459"/>
      <c r="E61" s="1464"/>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row>
    <row r="62" ht="24.0" customHeight="1">
      <c r="A62" s="1464"/>
      <c r="B62" s="1459"/>
      <c r="C62" s="1459"/>
      <c r="D62" s="1459"/>
      <c r="E62" s="1464"/>
      <c r="F62" s="1459"/>
      <c r="G62" s="1459"/>
      <c r="H62" s="1459"/>
      <c r="I62" s="1459"/>
      <c r="J62" s="1459"/>
      <c r="K62" s="1459"/>
      <c r="L62" s="1459"/>
      <c r="M62" s="1459"/>
      <c r="N62" s="1459"/>
      <c r="O62" s="1459"/>
      <c r="P62" s="1459"/>
      <c r="Q62" s="1459"/>
      <c r="R62" s="1459"/>
      <c r="S62" s="1459"/>
      <c r="T62" s="1459"/>
      <c r="U62" s="1459"/>
      <c r="V62" s="1459"/>
      <c r="W62" s="1459"/>
      <c r="X62" s="1459"/>
      <c r="Y62" s="1459"/>
      <c r="Z62" s="1459"/>
      <c r="AA62" s="1459"/>
      <c r="AB62" s="1459"/>
      <c r="AC62" s="1459"/>
      <c r="AD62" s="1459"/>
      <c r="AE62" s="1459"/>
      <c r="AF62" s="1459"/>
      <c r="AG62" s="1459"/>
      <c r="AH62" s="1459"/>
      <c r="AI62" s="1459"/>
    </row>
    <row r="63" ht="24.0" customHeight="1">
      <c r="A63" s="1464"/>
      <c r="B63" s="1459"/>
      <c r="C63" s="1459"/>
      <c r="D63" s="1459"/>
      <c r="E63" s="1464"/>
      <c r="F63" s="1459"/>
      <c r="G63" s="1459"/>
      <c r="H63" s="1459"/>
      <c r="I63" s="1459"/>
      <c r="J63" s="1459"/>
      <c r="K63" s="1459"/>
      <c r="L63" s="1459"/>
      <c r="M63" s="1459"/>
      <c r="N63" s="1459"/>
      <c r="O63" s="1459"/>
      <c r="P63" s="1459"/>
      <c r="Q63" s="1459"/>
      <c r="R63" s="1459"/>
      <c r="S63" s="1459"/>
      <c r="T63" s="1459"/>
      <c r="U63" s="1459"/>
      <c r="V63" s="1459"/>
      <c r="W63" s="1459"/>
      <c r="X63" s="1459"/>
      <c r="Y63" s="1459"/>
      <c r="Z63" s="1459"/>
      <c r="AA63" s="1459"/>
      <c r="AB63" s="1459"/>
      <c r="AC63" s="1459"/>
      <c r="AD63" s="1459"/>
      <c r="AE63" s="1459"/>
      <c r="AF63" s="1459"/>
      <c r="AG63" s="1459"/>
      <c r="AH63" s="1459"/>
      <c r="AI63" s="1459"/>
    </row>
    <row r="64" ht="24.0" customHeight="1">
      <c r="A64" s="1464"/>
      <c r="B64" s="1459"/>
      <c r="C64" s="1459"/>
      <c r="D64" s="1459"/>
      <c r="E64" s="1464"/>
      <c r="F64" s="1459"/>
      <c r="G64" s="1459"/>
      <c r="H64" s="1459"/>
      <c r="I64" s="1459"/>
      <c r="J64" s="1459"/>
      <c r="K64" s="1459"/>
      <c r="L64" s="1459"/>
      <c r="M64" s="1459"/>
      <c r="N64" s="1459"/>
      <c r="O64" s="1459"/>
      <c r="P64" s="1459"/>
      <c r="Q64" s="1459"/>
      <c r="R64" s="1459"/>
      <c r="S64" s="1459"/>
      <c r="T64" s="1459"/>
      <c r="U64" s="1459"/>
      <c r="V64" s="1459"/>
      <c r="W64" s="1459"/>
      <c r="X64" s="1459"/>
      <c r="Y64" s="1459"/>
      <c r="Z64" s="1459"/>
      <c r="AA64" s="1459"/>
      <c r="AB64" s="1459"/>
      <c r="AC64" s="1459"/>
      <c r="AD64" s="1459"/>
      <c r="AE64" s="1459"/>
      <c r="AF64" s="1459"/>
      <c r="AG64" s="1459"/>
      <c r="AH64" s="1459"/>
      <c r="AI64" s="1459"/>
    </row>
    <row r="65" ht="24.0" customHeight="1">
      <c r="A65" s="1464"/>
      <c r="B65" s="1459"/>
      <c r="C65" s="1459"/>
      <c r="D65" s="1459"/>
      <c r="E65" s="1464"/>
      <c r="F65" s="1459"/>
      <c r="G65" s="1459"/>
      <c r="H65" s="1459"/>
      <c r="I65" s="1459"/>
      <c r="J65" s="1459"/>
      <c r="K65" s="1459"/>
      <c r="L65" s="1459"/>
      <c r="M65" s="1459"/>
      <c r="N65" s="1459"/>
      <c r="O65" s="1459"/>
      <c r="P65" s="1459"/>
      <c r="Q65" s="1459"/>
      <c r="R65" s="1459"/>
      <c r="S65" s="1459"/>
      <c r="T65" s="1459"/>
      <c r="U65" s="1459"/>
      <c r="V65" s="1459"/>
      <c r="W65" s="1459"/>
      <c r="X65" s="1459"/>
      <c r="Y65" s="1459"/>
      <c r="Z65" s="1459"/>
      <c r="AA65" s="1459"/>
      <c r="AB65" s="1459"/>
      <c r="AC65" s="1459"/>
      <c r="AD65" s="1459"/>
      <c r="AE65" s="1459"/>
      <c r="AF65" s="1459"/>
      <c r="AG65" s="1459"/>
      <c r="AH65" s="1459"/>
      <c r="AI65" s="1459"/>
    </row>
    <row r="66" ht="24.0" customHeight="1">
      <c r="A66" s="1464"/>
      <c r="B66" s="1459"/>
      <c r="C66" s="1459"/>
      <c r="D66" s="1459"/>
      <c r="E66" s="1464"/>
      <c r="F66" s="1459"/>
      <c r="G66" s="1459"/>
      <c r="H66" s="1459"/>
      <c r="I66" s="1459"/>
      <c r="J66" s="1459"/>
      <c r="K66" s="1459"/>
      <c r="L66" s="1459"/>
      <c r="M66" s="1459"/>
      <c r="N66" s="1459"/>
      <c r="O66" s="1459"/>
      <c r="P66" s="1459"/>
      <c r="Q66" s="1459"/>
      <c r="R66" s="1459"/>
      <c r="S66" s="1459"/>
      <c r="T66" s="1459"/>
      <c r="U66" s="1459"/>
      <c r="V66" s="1459"/>
      <c r="W66" s="1459"/>
      <c r="X66" s="1459"/>
      <c r="Y66" s="1459"/>
      <c r="Z66" s="1459"/>
      <c r="AA66" s="1459"/>
      <c r="AB66" s="1459"/>
      <c r="AC66" s="1459"/>
      <c r="AD66" s="1459"/>
      <c r="AE66" s="1459"/>
      <c r="AF66" s="1459"/>
      <c r="AG66" s="1459"/>
      <c r="AH66" s="1459"/>
      <c r="AI66" s="1459"/>
    </row>
    <row r="67" ht="24.0" customHeight="1">
      <c r="A67" s="1464"/>
      <c r="B67" s="1459"/>
      <c r="C67" s="1459"/>
      <c r="D67" s="1459"/>
      <c r="E67" s="1464"/>
      <c r="F67" s="1459"/>
      <c r="G67" s="1459"/>
      <c r="H67" s="1459"/>
      <c r="I67" s="1459"/>
      <c r="J67" s="1459"/>
      <c r="K67" s="1459"/>
      <c r="L67" s="1459"/>
      <c r="M67" s="1459"/>
      <c r="N67" s="1459"/>
      <c r="O67" s="1459"/>
      <c r="P67" s="1459"/>
      <c r="Q67" s="1459"/>
      <c r="R67" s="1459"/>
      <c r="S67" s="1459"/>
      <c r="T67" s="1459"/>
      <c r="U67" s="1459"/>
      <c r="V67" s="1459"/>
      <c r="W67" s="1459"/>
      <c r="X67" s="1459"/>
      <c r="Y67" s="1459"/>
      <c r="Z67" s="1459"/>
      <c r="AA67" s="1459"/>
      <c r="AB67" s="1459"/>
      <c r="AC67" s="1459"/>
      <c r="AD67" s="1459"/>
      <c r="AE67" s="1459"/>
      <c r="AF67" s="1459"/>
      <c r="AG67" s="1459"/>
      <c r="AH67" s="1459"/>
      <c r="AI67" s="1459"/>
    </row>
    <row r="68" ht="24.0" customHeight="1">
      <c r="A68" s="1464"/>
      <c r="B68" s="1459"/>
      <c r="C68" s="1459"/>
      <c r="D68" s="1459"/>
      <c r="E68" s="1464"/>
      <c r="F68" s="1459"/>
      <c r="G68" s="1459"/>
      <c r="H68" s="1459"/>
      <c r="I68" s="1459"/>
      <c r="J68" s="1459"/>
      <c r="K68" s="1459"/>
      <c r="L68" s="1459"/>
      <c r="M68" s="1459"/>
      <c r="N68" s="1459"/>
      <c r="O68" s="1459"/>
      <c r="P68" s="1459"/>
      <c r="Q68" s="1459"/>
      <c r="R68" s="1459"/>
      <c r="S68" s="1459"/>
      <c r="T68" s="1459"/>
      <c r="U68" s="1459"/>
      <c r="V68" s="1459"/>
      <c r="W68" s="1459"/>
      <c r="X68" s="1459"/>
      <c r="Y68" s="1459"/>
      <c r="Z68" s="1459"/>
      <c r="AA68" s="1459"/>
      <c r="AB68" s="1459"/>
      <c r="AC68" s="1459"/>
      <c r="AD68" s="1459"/>
      <c r="AE68" s="1459"/>
      <c r="AF68" s="1459"/>
      <c r="AG68" s="1459"/>
      <c r="AH68" s="1459"/>
      <c r="AI68" s="1459"/>
    </row>
    <row r="69" ht="24.0" customHeight="1">
      <c r="A69" s="1464"/>
      <c r="B69" s="1459"/>
      <c r="C69" s="1459"/>
      <c r="D69" s="1459"/>
      <c r="E69" s="1464"/>
      <c r="F69" s="1459"/>
      <c r="G69" s="1459"/>
      <c r="H69" s="1459"/>
      <c r="I69" s="1459"/>
      <c r="J69" s="1459"/>
      <c r="K69" s="1459"/>
      <c r="L69" s="1459"/>
      <c r="M69" s="1459"/>
      <c r="N69" s="1459"/>
      <c r="O69" s="1459"/>
      <c r="P69" s="1459"/>
      <c r="Q69" s="1459"/>
      <c r="R69" s="1459"/>
      <c r="S69" s="1459"/>
      <c r="T69" s="1459"/>
      <c r="U69" s="1459"/>
      <c r="V69" s="1459"/>
      <c r="W69" s="1459"/>
      <c r="X69" s="1459"/>
      <c r="Y69" s="1459"/>
      <c r="Z69" s="1459"/>
      <c r="AA69" s="1459"/>
      <c r="AB69" s="1459"/>
      <c r="AC69" s="1459"/>
      <c r="AD69" s="1459"/>
      <c r="AE69" s="1459"/>
      <c r="AF69" s="1459"/>
      <c r="AG69" s="1459"/>
      <c r="AH69" s="1459"/>
      <c r="AI69" s="1459"/>
    </row>
    <row r="70" ht="24.0" customHeight="1">
      <c r="A70" s="1464"/>
      <c r="B70" s="1459"/>
      <c r="C70" s="1459"/>
      <c r="D70" s="1459"/>
      <c r="E70" s="1464"/>
      <c r="F70" s="1459"/>
      <c r="G70" s="1459"/>
      <c r="H70" s="1459"/>
      <c r="I70" s="1459"/>
      <c r="J70" s="1459"/>
      <c r="K70" s="1459"/>
      <c r="L70" s="1459"/>
      <c r="M70" s="1459"/>
      <c r="N70" s="1459"/>
      <c r="O70" s="1459"/>
      <c r="P70" s="1459"/>
      <c r="Q70" s="1459"/>
      <c r="R70" s="1459"/>
      <c r="S70" s="1459"/>
      <c r="T70" s="1459"/>
      <c r="U70" s="1459"/>
      <c r="V70" s="1459"/>
      <c r="W70" s="1459"/>
      <c r="X70" s="1459"/>
      <c r="Y70" s="1459"/>
      <c r="Z70" s="1459"/>
      <c r="AA70" s="1459"/>
      <c r="AB70" s="1459"/>
      <c r="AC70" s="1459"/>
      <c r="AD70" s="1459"/>
      <c r="AE70" s="1459"/>
      <c r="AF70" s="1459"/>
      <c r="AG70" s="1459"/>
      <c r="AH70" s="1459"/>
      <c r="AI70" s="1459"/>
    </row>
    <row r="71" ht="24.0" customHeight="1">
      <c r="A71" s="1464"/>
      <c r="B71" s="1459"/>
      <c r="C71" s="1459"/>
      <c r="D71" s="1459"/>
      <c r="E71" s="1464"/>
      <c r="F71" s="1459"/>
      <c r="G71" s="1459"/>
      <c r="H71" s="1459"/>
      <c r="I71" s="1459"/>
      <c r="J71" s="1459"/>
      <c r="K71" s="1459"/>
      <c r="L71" s="1459"/>
      <c r="M71" s="1459"/>
      <c r="N71" s="1459"/>
      <c r="O71" s="1459"/>
      <c r="P71" s="1459"/>
      <c r="Q71" s="1459"/>
      <c r="R71" s="1459"/>
      <c r="S71" s="1459"/>
      <c r="T71" s="1459"/>
      <c r="U71" s="1459"/>
      <c r="V71" s="1459"/>
      <c r="W71" s="1459"/>
      <c r="X71" s="1459"/>
      <c r="Y71" s="1459"/>
      <c r="Z71" s="1459"/>
      <c r="AA71" s="1459"/>
      <c r="AB71" s="1459"/>
      <c r="AC71" s="1459"/>
      <c r="AD71" s="1459"/>
      <c r="AE71" s="1459"/>
      <c r="AF71" s="1459"/>
      <c r="AG71" s="1459"/>
      <c r="AH71" s="1459"/>
      <c r="AI71" s="1459"/>
    </row>
    <row r="72" ht="24.0" customHeight="1">
      <c r="A72" s="1464"/>
      <c r="B72" s="1459"/>
      <c r="C72" s="1459"/>
      <c r="D72" s="1459"/>
      <c r="E72" s="1464"/>
      <c r="F72" s="1459"/>
      <c r="G72" s="1459"/>
      <c r="H72" s="1459"/>
      <c r="I72" s="1459"/>
      <c r="J72" s="1459"/>
      <c r="K72" s="1459"/>
      <c r="L72" s="1459"/>
      <c r="M72" s="1459"/>
      <c r="N72" s="1459"/>
      <c r="O72" s="1459"/>
      <c r="P72" s="1459"/>
      <c r="Q72" s="1459"/>
      <c r="R72" s="1459"/>
      <c r="S72" s="1459"/>
      <c r="T72" s="1459"/>
      <c r="U72" s="1459"/>
      <c r="V72" s="1459"/>
      <c r="W72" s="1459"/>
      <c r="X72" s="1459"/>
      <c r="Y72" s="1459"/>
      <c r="Z72" s="1459"/>
      <c r="AA72" s="1459"/>
      <c r="AB72" s="1459"/>
      <c r="AC72" s="1459"/>
      <c r="AD72" s="1459"/>
      <c r="AE72" s="1459"/>
      <c r="AF72" s="1459"/>
      <c r="AG72" s="1459"/>
      <c r="AH72" s="1459"/>
      <c r="AI72" s="1459"/>
    </row>
    <row r="73" ht="24.0" customHeight="1">
      <c r="A73" s="1464"/>
      <c r="B73" s="1459"/>
      <c r="C73" s="1459"/>
      <c r="D73" s="1459"/>
      <c r="E73" s="1464"/>
      <c r="F73" s="1459"/>
      <c r="G73" s="1459"/>
      <c r="H73" s="1459"/>
      <c r="I73" s="1459"/>
      <c r="J73" s="1459"/>
      <c r="K73" s="1459"/>
      <c r="L73" s="1459"/>
      <c r="M73" s="1459"/>
      <c r="N73" s="1459"/>
      <c r="O73" s="1459"/>
      <c r="P73" s="1459"/>
      <c r="Q73" s="1459"/>
      <c r="R73" s="1459"/>
      <c r="S73" s="1459"/>
      <c r="T73" s="1459"/>
      <c r="U73" s="1459"/>
      <c r="V73" s="1459"/>
      <c r="W73" s="1459"/>
      <c r="X73" s="1459"/>
      <c r="Y73" s="1459"/>
      <c r="Z73" s="1459"/>
      <c r="AA73" s="1459"/>
      <c r="AB73" s="1459"/>
      <c r="AC73" s="1459"/>
      <c r="AD73" s="1459"/>
      <c r="AE73" s="1459"/>
      <c r="AF73" s="1459"/>
      <c r="AG73" s="1459"/>
      <c r="AH73" s="1459"/>
      <c r="AI73" s="1459"/>
    </row>
    <row r="74" ht="24.0" customHeight="1">
      <c r="A74" s="1464"/>
      <c r="B74" s="1459"/>
      <c r="C74" s="1459"/>
      <c r="D74" s="1459"/>
      <c r="E74" s="1464"/>
      <c r="F74" s="1459"/>
      <c r="G74" s="1459"/>
      <c r="H74" s="1459"/>
      <c r="I74" s="1459"/>
      <c r="J74" s="1459"/>
      <c r="K74" s="1459"/>
      <c r="L74" s="1459"/>
      <c r="M74" s="1459"/>
      <c r="N74" s="1459"/>
      <c r="O74" s="1459"/>
      <c r="P74" s="1459"/>
      <c r="Q74" s="1459"/>
      <c r="R74" s="1459"/>
      <c r="S74" s="1459"/>
      <c r="T74" s="1459"/>
      <c r="U74" s="1459"/>
      <c r="V74" s="1459"/>
      <c r="W74" s="1459"/>
      <c r="X74" s="1459"/>
      <c r="Y74" s="1459"/>
      <c r="Z74" s="1459"/>
      <c r="AA74" s="1459"/>
      <c r="AB74" s="1459"/>
      <c r="AC74" s="1459"/>
      <c r="AD74" s="1459"/>
      <c r="AE74" s="1459"/>
      <c r="AF74" s="1459"/>
      <c r="AG74" s="1459"/>
      <c r="AH74" s="1459"/>
      <c r="AI74" s="1459"/>
    </row>
    <row r="75" ht="24.0" customHeight="1">
      <c r="A75" s="1464"/>
      <c r="B75" s="1459"/>
      <c r="C75" s="1459"/>
      <c r="D75" s="1459"/>
      <c r="E75" s="1464"/>
      <c r="F75" s="1459"/>
      <c r="G75" s="1459"/>
      <c r="H75" s="1459"/>
      <c r="I75" s="1459"/>
      <c r="J75" s="1459"/>
      <c r="K75" s="1459"/>
      <c r="L75" s="1459"/>
      <c r="M75" s="1459"/>
      <c r="N75" s="1459"/>
      <c r="O75" s="1459"/>
      <c r="P75" s="1459"/>
      <c r="Q75" s="1459"/>
      <c r="R75" s="1459"/>
      <c r="S75" s="1459"/>
      <c r="T75" s="1459"/>
      <c r="U75" s="1459"/>
      <c r="V75" s="1459"/>
      <c r="W75" s="1459"/>
      <c r="X75" s="1459"/>
      <c r="Y75" s="1459"/>
      <c r="Z75" s="1459"/>
      <c r="AA75" s="1459"/>
      <c r="AB75" s="1459"/>
      <c r="AC75" s="1459"/>
      <c r="AD75" s="1459"/>
      <c r="AE75" s="1459"/>
      <c r="AF75" s="1459"/>
      <c r="AG75" s="1459"/>
      <c r="AH75" s="1459"/>
      <c r="AI75" s="1459"/>
    </row>
    <row r="76" ht="24.0" customHeight="1">
      <c r="A76" s="1464"/>
      <c r="B76" s="1459"/>
      <c r="C76" s="1459"/>
      <c r="D76" s="1459"/>
      <c r="E76" s="1464"/>
      <c r="F76" s="1459"/>
      <c r="G76" s="1459"/>
      <c r="H76" s="1459"/>
      <c r="I76" s="1459"/>
      <c r="J76" s="1459"/>
      <c r="K76" s="1459"/>
      <c r="L76" s="1459"/>
      <c r="M76" s="1459"/>
      <c r="N76" s="1459"/>
      <c r="O76" s="1459"/>
      <c r="P76" s="1459"/>
      <c r="Q76" s="1459"/>
      <c r="R76" s="1459"/>
      <c r="S76" s="1459"/>
      <c r="T76" s="1459"/>
      <c r="U76" s="1459"/>
      <c r="V76" s="1459"/>
      <c r="W76" s="1459"/>
      <c r="X76" s="1459"/>
      <c r="Y76" s="1459"/>
      <c r="Z76" s="1459"/>
      <c r="AA76" s="1459"/>
      <c r="AB76" s="1459"/>
      <c r="AC76" s="1459"/>
      <c r="AD76" s="1459"/>
      <c r="AE76" s="1459"/>
      <c r="AF76" s="1459"/>
      <c r="AG76" s="1459"/>
      <c r="AH76" s="1459"/>
      <c r="AI76" s="1459"/>
    </row>
    <row r="77" ht="24.0" customHeight="1">
      <c r="A77" s="1464"/>
      <c r="B77" s="1459"/>
      <c r="C77" s="1459"/>
      <c r="D77" s="1459"/>
      <c r="E77" s="1464"/>
      <c r="F77" s="1459"/>
      <c r="G77" s="1459"/>
      <c r="H77" s="1459"/>
      <c r="I77" s="1459"/>
      <c r="J77" s="1459"/>
      <c r="K77" s="1459"/>
      <c r="L77" s="1459"/>
      <c r="M77" s="1459"/>
      <c r="N77" s="1459"/>
      <c r="O77" s="1459"/>
      <c r="P77" s="1459"/>
      <c r="Q77" s="1459"/>
      <c r="R77" s="1459"/>
      <c r="S77" s="1459"/>
      <c r="T77" s="1459"/>
      <c r="U77" s="1459"/>
      <c r="V77" s="1459"/>
      <c r="W77" s="1459"/>
      <c r="X77" s="1459"/>
      <c r="Y77" s="1459"/>
      <c r="Z77" s="1459"/>
      <c r="AA77" s="1459"/>
      <c r="AB77" s="1459"/>
      <c r="AC77" s="1459"/>
      <c r="AD77" s="1459"/>
      <c r="AE77" s="1459"/>
      <c r="AF77" s="1459"/>
      <c r="AG77" s="1459"/>
      <c r="AH77" s="1459"/>
      <c r="AI77" s="1459"/>
    </row>
    <row r="78" ht="24.0" customHeight="1">
      <c r="A78" s="1464"/>
      <c r="B78" s="1459"/>
      <c r="C78" s="1459"/>
      <c r="D78" s="1459"/>
      <c r="E78" s="1464"/>
      <c r="F78" s="1459"/>
      <c r="G78" s="1459"/>
      <c r="H78" s="1459"/>
      <c r="I78" s="1459"/>
      <c r="J78" s="1459"/>
      <c r="K78" s="1459"/>
      <c r="L78" s="1459"/>
      <c r="M78" s="1459"/>
      <c r="N78" s="1459"/>
      <c r="O78" s="1459"/>
      <c r="P78" s="1459"/>
      <c r="Q78" s="1459"/>
      <c r="R78" s="1459"/>
      <c r="S78" s="1459"/>
      <c r="T78" s="1459"/>
      <c r="U78" s="1459"/>
      <c r="V78" s="1459"/>
      <c r="W78" s="1459"/>
      <c r="X78" s="1459"/>
      <c r="Y78" s="1459"/>
      <c r="Z78" s="1459"/>
      <c r="AA78" s="1459"/>
      <c r="AB78" s="1459"/>
      <c r="AC78" s="1459"/>
      <c r="AD78" s="1459"/>
      <c r="AE78" s="1459"/>
      <c r="AF78" s="1459"/>
      <c r="AG78" s="1459"/>
      <c r="AH78" s="1459"/>
      <c r="AI78" s="1459"/>
    </row>
    <row r="79" ht="24.0" customHeight="1">
      <c r="A79" s="1464"/>
      <c r="B79" s="1459"/>
      <c r="C79" s="1459"/>
      <c r="D79" s="1459"/>
      <c r="E79" s="1464"/>
      <c r="F79" s="1459"/>
      <c r="G79" s="1459"/>
      <c r="H79" s="1459"/>
      <c r="I79" s="1459"/>
      <c r="J79" s="1459"/>
      <c r="K79" s="1459"/>
      <c r="L79" s="1459"/>
      <c r="M79" s="1459"/>
      <c r="N79" s="1459"/>
      <c r="O79" s="1459"/>
      <c r="P79" s="1459"/>
      <c r="Q79" s="1459"/>
      <c r="R79" s="1459"/>
      <c r="S79" s="1459"/>
      <c r="T79" s="1459"/>
      <c r="U79" s="1459"/>
      <c r="V79" s="1459"/>
      <c r="W79" s="1459"/>
      <c r="X79" s="1459"/>
      <c r="Y79" s="1459"/>
      <c r="Z79" s="1459"/>
      <c r="AA79" s="1459"/>
      <c r="AB79" s="1459"/>
      <c r="AC79" s="1459"/>
      <c r="AD79" s="1459"/>
      <c r="AE79" s="1459"/>
      <c r="AF79" s="1459"/>
      <c r="AG79" s="1459"/>
      <c r="AH79" s="1459"/>
      <c r="AI79" s="1459"/>
    </row>
    <row r="80" ht="24.0" customHeight="1">
      <c r="A80" s="1464"/>
      <c r="B80" s="1459"/>
      <c r="C80" s="1459"/>
      <c r="D80" s="1459"/>
      <c r="E80" s="1464"/>
      <c r="F80" s="1459"/>
      <c r="G80" s="1459"/>
      <c r="H80" s="1459"/>
      <c r="I80" s="1459"/>
      <c r="J80" s="1459"/>
      <c r="K80" s="1459"/>
      <c r="L80" s="1459"/>
      <c r="M80" s="1459"/>
      <c r="N80" s="1459"/>
      <c r="O80" s="1459"/>
      <c r="P80" s="1459"/>
      <c r="Q80" s="1459"/>
      <c r="R80" s="1459"/>
      <c r="S80" s="1459"/>
      <c r="T80" s="1459"/>
      <c r="U80" s="1459"/>
      <c r="V80" s="1459"/>
      <c r="W80" s="1459"/>
      <c r="X80" s="1459"/>
      <c r="Y80" s="1459"/>
      <c r="Z80" s="1459"/>
      <c r="AA80" s="1459"/>
      <c r="AB80" s="1459"/>
      <c r="AC80" s="1459"/>
      <c r="AD80" s="1459"/>
      <c r="AE80" s="1459"/>
      <c r="AF80" s="1459"/>
      <c r="AG80" s="1459"/>
      <c r="AH80" s="1459"/>
      <c r="AI80" s="1459"/>
    </row>
    <row r="81" ht="24.0" customHeight="1">
      <c r="A81" s="1464"/>
      <c r="B81" s="1459"/>
      <c r="C81" s="1459"/>
      <c r="D81" s="1459"/>
      <c r="E81" s="1464"/>
      <c r="F81" s="1459"/>
      <c r="G81" s="1459"/>
      <c r="H81" s="1459"/>
      <c r="I81" s="1459"/>
      <c r="J81" s="1459"/>
      <c r="K81" s="1459"/>
      <c r="L81" s="1459"/>
      <c r="M81" s="1459"/>
      <c r="N81" s="1459"/>
      <c r="O81" s="1459"/>
      <c r="P81" s="1459"/>
      <c r="Q81" s="1459"/>
      <c r="R81" s="1459"/>
      <c r="S81" s="1459"/>
      <c r="T81" s="1459"/>
      <c r="U81" s="1459"/>
      <c r="V81" s="1459"/>
      <c r="W81" s="1459"/>
      <c r="X81" s="1459"/>
      <c r="Y81" s="1459"/>
      <c r="Z81" s="1459"/>
      <c r="AA81" s="1459"/>
      <c r="AB81" s="1459"/>
      <c r="AC81" s="1459"/>
      <c r="AD81" s="1459"/>
      <c r="AE81" s="1459"/>
      <c r="AF81" s="1459"/>
      <c r="AG81" s="1459"/>
      <c r="AH81" s="1459"/>
      <c r="AI81" s="1459"/>
    </row>
    <row r="82" ht="24.0" customHeight="1">
      <c r="A82" s="1464"/>
      <c r="B82" s="1459"/>
      <c r="C82" s="1459"/>
      <c r="D82" s="1459"/>
      <c r="E82" s="1464"/>
      <c r="F82" s="1459"/>
      <c r="G82" s="1459"/>
      <c r="H82" s="1459"/>
      <c r="I82" s="1459"/>
      <c r="J82" s="1459"/>
      <c r="K82" s="1459"/>
      <c r="L82" s="1459"/>
      <c r="M82" s="1459"/>
      <c r="N82" s="1459"/>
      <c r="O82" s="1459"/>
      <c r="P82" s="1459"/>
      <c r="Q82" s="1459"/>
      <c r="R82" s="1459"/>
      <c r="S82" s="1459"/>
      <c r="T82" s="1459"/>
      <c r="U82" s="1459"/>
      <c r="V82" s="1459"/>
      <c r="W82" s="1459"/>
      <c r="X82" s="1459"/>
      <c r="Y82" s="1459"/>
      <c r="Z82" s="1459"/>
      <c r="AA82" s="1459"/>
      <c r="AB82" s="1459"/>
      <c r="AC82" s="1459"/>
      <c r="AD82" s="1459"/>
      <c r="AE82" s="1459"/>
      <c r="AF82" s="1459"/>
      <c r="AG82" s="1459"/>
      <c r="AH82" s="1459"/>
      <c r="AI82" s="1459"/>
    </row>
    <row r="83" ht="24.0" customHeight="1">
      <c r="A83" s="1464"/>
      <c r="B83" s="1459"/>
      <c r="C83" s="1459"/>
      <c r="D83" s="1459"/>
      <c r="E83" s="1464"/>
      <c r="F83" s="1459"/>
      <c r="G83" s="1459"/>
      <c r="H83" s="1459"/>
      <c r="I83" s="1459"/>
      <c r="J83" s="1459"/>
      <c r="K83" s="1459"/>
      <c r="L83" s="1459"/>
      <c r="M83" s="1459"/>
      <c r="N83" s="1459"/>
      <c r="O83" s="1459"/>
      <c r="P83" s="1459"/>
      <c r="Q83" s="1459"/>
      <c r="R83" s="1459"/>
      <c r="S83" s="1459"/>
      <c r="T83" s="1459"/>
      <c r="U83" s="1459"/>
      <c r="V83" s="1459"/>
      <c r="W83" s="1459"/>
      <c r="X83" s="1459"/>
      <c r="Y83" s="1459"/>
      <c r="Z83" s="1459"/>
      <c r="AA83" s="1459"/>
      <c r="AB83" s="1459"/>
      <c r="AC83" s="1459"/>
      <c r="AD83" s="1459"/>
      <c r="AE83" s="1459"/>
      <c r="AF83" s="1459"/>
      <c r="AG83" s="1459"/>
      <c r="AH83" s="1459"/>
      <c r="AI83" s="1459"/>
    </row>
    <row r="84" ht="24.0" customHeight="1">
      <c r="A84" s="1464"/>
      <c r="B84" s="1459"/>
      <c r="C84" s="1459"/>
      <c r="D84" s="1459"/>
      <c r="E84" s="1464"/>
      <c r="F84" s="1459"/>
      <c r="G84" s="1459"/>
      <c r="H84" s="1459"/>
      <c r="I84" s="1459"/>
      <c r="J84" s="1459"/>
      <c r="K84" s="1459"/>
      <c r="L84" s="1459"/>
      <c r="M84" s="1459"/>
      <c r="N84" s="1459"/>
      <c r="O84" s="1459"/>
      <c r="P84" s="1459"/>
      <c r="Q84" s="1459"/>
      <c r="R84" s="1459"/>
      <c r="S84" s="1459"/>
      <c r="T84" s="1459"/>
      <c r="U84" s="1459"/>
      <c r="V84" s="1459"/>
      <c r="W84" s="1459"/>
      <c r="X84" s="1459"/>
      <c r="Y84" s="1459"/>
      <c r="Z84" s="1459"/>
      <c r="AA84" s="1459"/>
      <c r="AB84" s="1459"/>
      <c r="AC84" s="1459"/>
      <c r="AD84" s="1459"/>
      <c r="AE84" s="1459"/>
      <c r="AF84" s="1459"/>
      <c r="AG84" s="1459"/>
      <c r="AH84" s="1459"/>
      <c r="AI84" s="1459"/>
    </row>
    <row r="85" ht="24.0" customHeight="1">
      <c r="A85" s="1464"/>
      <c r="B85" s="1459"/>
      <c r="C85" s="1459"/>
      <c r="D85" s="1459"/>
      <c r="E85" s="1464"/>
      <c r="F85" s="1459"/>
      <c r="G85" s="1459"/>
      <c r="H85" s="1459"/>
      <c r="I85" s="1459"/>
      <c r="J85" s="1459"/>
      <c r="K85" s="1459"/>
      <c r="L85" s="1459"/>
      <c r="M85" s="1459"/>
      <c r="N85" s="1459"/>
      <c r="O85" s="1459"/>
      <c r="P85" s="1459"/>
      <c r="Q85" s="1459"/>
      <c r="R85" s="1459"/>
      <c r="S85" s="1459"/>
      <c r="T85" s="1459"/>
      <c r="U85" s="1459"/>
      <c r="V85" s="1459"/>
      <c r="W85" s="1459"/>
      <c r="X85" s="1459"/>
      <c r="Y85" s="1459"/>
      <c r="Z85" s="1459"/>
      <c r="AA85" s="1459"/>
      <c r="AB85" s="1459"/>
      <c r="AC85" s="1459"/>
      <c r="AD85" s="1459"/>
      <c r="AE85" s="1459"/>
      <c r="AF85" s="1459"/>
      <c r="AG85" s="1459"/>
      <c r="AH85" s="1459"/>
      <c r="AI85" s="1459"/>
    </row>
    <row r="86" ht="24.0" customHeight="1">
      <c r="A86" s="1464"/>
      <c r="B86" s="1459"/>
      <c r="C86" s="1459"/>
      <c r="D86" s="1459"/>
      <c r="E86" s="1464"/>
      <c r="F86" s="1459"/>
      <c r="G86" s="1459"/>
      <c r="H86" s="1459"/>
      <c r="I86" s="1459"/>
      <c r="J86" s="1459"/>
      <c r="K86" s="1459"/>
      <c r="L86" s="1459"/>
      <c r="M86" s="1459"/>
      <c r="N86" s="1459"/>
      <c r="O86" s="1459"/>
      <c r="P86" s="1459"/>
      <c r="Q86" s="1459"/>
      <c r="R86" s="1459"/>
      <c r="S86" s="1459"/>
      <c r="T86" s="1459"/>
      <c r="U86" s="1459"/>
      <c r="V86" s="1459"/>
      <c r="W86" s="1459"/>
      <c r="X86" s="1459"/>
      <c r="Y86" s="1459"/>
      <c r="Z86" s="1459"/>
      <c r="AA86" s="1459"/>
      <c r="AB86" s="1459"/>
      <c r="AC86" s="1459"/>
      <c r="AD86" s="1459"/>
      <c r="AE86" s="1459"/>
      <c r="AF86" s="1459"/>
      <c r="AG86" s="1459"/>
      <c r="AH86" s="1459"/>
      <c r="AI86" s="1459"/>
    </row>
    <row r="87" ht="24.0" customHeight="1">
      <c r="A87" s="1464"/>
      <c r="B87" s="1459"/>
      <c r="C87" s="1459"/>
      <c r="D87" s="1459"/>
      <c r="E87" s="1464"/>
      <c r="F87" s="1459"/>
      <c r="G87" s="1459"/>
      <c r="H87" s="1459"/>
      <c r="I87" s="1459"/>
      <c r="J87" s="1459"/>
      <c r="K87" s="1459"/>
      <c r="L87" s="1459"/>
      <c r="M87" s="1459"/>
      <c r="N87" s="1459"/>
      <c r="O87" s="1459"/>
      <c r="P87" s="1459"/>
      <c r="Q87" s="1459"/>
      <c r="R87" s="1459"/>
      <c r="S87" s="1459"/>
      <c r="T87" s="1459"/>
      <c r="U87" s="1459"/>
      <c r="V87" s="1459"/>
      <c r="W87" s="1459"/>
      <c r="X87" s="1459"/>
      <c r="Y87" s="1459"/>
      <c r="Z87" s="1459"/>
      <c r="AA87" s="1459"/>
      <c r="AB87" s="1459"/>
      <c r="AC87" s="1459"/>
      <c r="AD87" s="1459"/>
      <c r="AE87" s="1459"/>
      <c r="AF87" s="1459"/>
      <c r="AG87" s="1459"/>
      <c r="AH87" s="1459"/>
      <c r="AI87" s="1459"/>
    </row>
    <row r="88" ht="24.0" customHeight="1">
      <c r="A88" s="1464"/>
      <c r="B88" s="1459"/>
      <c r="C88" s="1459"/>
      <c r="D88" s="1459"/>
      <c r="E88" s="1464"/>
      <c r="F88" s="1459"/>
      <c r="G88" s="1459"/>
      <c r="H88" s="1459"/>
      <c r="I88" s="1459"/>
      <c r="J88" s="1459"/>
      <c r="K88" s="1459"/>
      <c r="L88" s="1459"/>
      <c r="M88" s="1459"/>
      <c r="N88" s="1459"/>
      <c r="O88" s="1459"/>
      <c r="P88" s="1459"/>
      <c r="Q88" s="1459"/>
      <c r="R88" s="1459"/>
      <c r="S88" s="1459"/>
      <c r="T88" s="1459"/>
      <c r="U88" s="1459"/>
      <c r="V88" s="1459"/>
      <c r="W88" s="1459"/>
      <c r="X88" s="1459"/>
      <c r="Y88" s="1459"/>
      <c r="Z88" s="1459"/>
      <c r="AA88" s="1459"/>
      <c r="AB88" s="1459"/>
      <c r="AC88" s="1459"/>
      <c r="AD88" s="1459"/>
      <c r="AE88" s="1459"/>
      <c r="AF88" s="1459"/>
      <c r="AG88" s="1459"/>
      <c r="AH88" s="1459"/>
      <c r="AI88" s="1459"/>
    </row>
    <row r="89" ht="24.0" customHeight="1">
      <c r="A89" s="1464"/>
      <c r="B89" s="1459"/>
      <c r="C89" s="1459"/>
      <c r="D89" s="1459"/>
      <c r="E89" s="1464"/>
      <c r="F89" s="1459"/>
      <c r="G89" s="1459"/>
      <c r="H89" s="1459"/>
      <c r="I89" s="1459"/>
      <c r="J89" s="1459"/>
      <c r="K89" s="1459"/>
      <c r="L89" s="1459"/>
      <c r="M89" s="1459"/>
      <c r="N89" s="1459"/>
      <c r="O89" s="1459"/>
      <c r="P89" s="1459"/>
      <c r="Q89" s="1459"/>
      <c r="R89" s="1459"/>
      <c r="S89" s="1459"/>
      <c r="T89" s="1459"/>
      <c r="U89" s="1459"/>
      <c r="V89" s="1459"/>
      <c r="W89" s="1459"/>
      <c r="X89" s="1459"/>
      <c r="Y89" s="1459"/>
      <c r="Z89" s="1459"/>
      <c r="AA89" s="1459"/>
      <c r="AB89" s="1459"/>
      <c r="AC89" s="1459"/>
      <c r="AD89" s="1459"/>
      <c r="AE89" s="1459"/>
      <c r="AF89" s="1459"/>
      <c r="AG89" s="1459"/>
      <c r="AH89" s="1459"/>
      <c r="AI89" s="1459"/>
    </row>
    <row r="90" ht="24.0" customHeight="1">
      <c r="A90" s="1464"/>
      <c r="B90" s="1459"/>
      <c r="C90" s="1459"/>
      <c r="D90" s="1459"/>
      <c r="E90" s="1464"/>
      <c r="F90" s="1459"/>
      <c r="G90" s="1459"/>
      <c r="H90" s="1459"/>
      <c r="I90" s="1459"/>
      <c r="J90" s="1459"/>
      <c r="K90" s="1459"/>
      <c r="L90" s="1459"/>
      <c r="M90" s="1459"/>
      <c r="N90" s="1459"/>
      <c r="O90" s="1459"/>
      <c r="P90" s="1459"/>
      <c r="Q90" s="1459"/>
      <c r="R90" s="1459"/>
      <c r="S90" s="1459"/>
      <c r="T90" s="1459"/>
      <c r="U90" s="1459"/>
      <c r="V90" s="1459"/>
      <c r="W90" s="1459"/>
      <c r="X90" s="1459"/>
      <c r="Y90" s="1459"/>
      <c r="Z90" s="1459"/>
      <c r="AA90" s="1459"/>
      <c r="AB90" s="1459"/>
      <c r="AC90" s="1459"/>
      <c r="AD90" s="1459"/>
      <c r="AE90" s="1459"/>
      <c r="AF90" s="1459"/>
      <c r="AG90" s="1459"/>
      <c r="AH90" s="1459"/>
      <c r="AI90" s="1459"/>
    </row>
    <row r="91" ht="24.0" customHeight="1">
      <c r="A91" s="1464"/>
      <c r="B91" s="1459"/>
      <c r="C91" s="1459"/>
      <c r="D91" s="1459"/>
      <c r="E91" s="1464"/>
      <c r="F91" s="1459"/>
      <c r="G91" s="1459"/>
      <c r="H91" s="1459"/>
      <c r="I91" s="1459"/>
      <c r="J91" s="1459"/>
      <c r="K91" s="1459"/>
      <c r="L91" s="1459"/>
      <c r="M91" s="1459"/>
      <c r="N91" s="1459"/>
      <c r="O91" s="1459"/>
      <c r="P91" s="1459"/>
      <c r="Q91" s="1459"/>
      <c r="R91" s="1459"/>
      <c r="S91" s="1459"/>
      <c r="T91" s="1459"/>
      <c r="U91" s="1459"/>
      <c r="V91" s="1459"/>
      <c r="W91" s="1459"/>
      <c r="X91" s="1459"/>
      <c r="Y91" s="1459"/>
      <c r="Z91" s="1459"/>
      <c r="AA91" s="1459"/>
      <c r="AB91" s="1459"/>
      <c r="AC91" s="1459"/>
      <c r="AD91" s="1459"/>
      <c r="AE91" s="1459"/>
      <c r="AF91" s="1459"/>
      <c r="AG91" s="1459"/>
      <c r="AH91" s="1459"/>
      <c r="AI91" s="1459"/>
    </row>
    <row r="92" ht="24.0" customHeight="1">
      <c r="A92" s="1464"/>
      <c r="B92" s="1459"/>
      <c r="C92" s="1459"/>
      <c r="D92" s="1459"/>
      <c r="E92" s="1464"/>
      <c r="F92" s="1459"/>
      <c r="G92" s="1459"/>
      <c r="H92" s="1459"/>
      <c r="I92" s="1459"/>
      <c r="J92" s="1459"/>
      <c r="K92" s="1459"/>
      <c r="L92" s="1459"/>
      <c r="M92" s="1459"/>
      <c r="N92" s="1459"/>
      <c r="O92" s="1459"/>
      <c r="P92" s="1459"/>
      <c r="Q92" s="1459"/>
      <c r="R92" s="1459"/>
      <c r="S92" s="1459"/>
      <c r="T92" s="1459"/>
      <c r="U92" s="1459"/>
      <c r="V92" s="1459"/>
      <c r="W92" s="1459"/>
      <c r="X92" s="1459"/>
      <c r="Y92" s="1459"/>
      <c r="Z92" s="1459"/>
      <c r="AA92" s="1459"/>
      <c r="AB92" s="1459"/>
      <c r="AC92" s="1459"/>
      <c r="AD92" s="1459"/>
      <c r="AE92" s="1459"/>
      <c r="AF92" s="1459"/>
      <c r="AG92" s="1459"/>
      <c r="AH92" s="1459"/>
      <c r="AI92" s="1459"/>
    </row>
    <row r="93" ht="24.0" customHeight="1">
      <c r="A93" s="1464"/>
      <c r="B93" s="1459"/>
      <c r="C93" s="1459"/>
      <c r="D93" s="1459"/>
      <c r="E93" s="1464"/>
      <c r="F93" s="1459"/>
      <c r="G93" s="1459"/>
      <c r="H93" s="1459"/>
      <c r="I93" s="1459"/>
      <c r="J93" s="1459"/>
      <c r="K93" s="1459"/>
      <c r="L93" s="1459"/>
      <c r="M93" s="1459"/>
      <c r="N93" s="1459"/>
      <c r="O93" s="1459"/>
      <c r="P93" s="1459"/>
      <c r="Q93" s="1459"/>
      <c r="R93" s="1459"/>
      <c r="S93" s="1459"/>
      <c r="T93" s="1459"/>
      <c r="U93" s="1459"/>
      <c r="V93" s="1459"/>
      <c r="W93" s="1459"/>
      <c r="X93" s="1459"/>
      <c r="Y93" s="1459"/>
      <c r="Z93" s="1459"/>
      <c r="AA93" s="1459"/>
      <c r="AB93" s="1459"/>
      <c r="AC93" s="1459"/>
      <c r="AD93" s="1459"/>
      <c r="AE93" s="1459"/>
      <c r="AF93" s="1459"/>
      <c r="AG93" s="1459"/>
      <c r="AH93" s="1459"/>
      <c r="AI93" s="1459"/>
    </row>
    <row r="94" ht="24.0" customHeight="1">
      <c r="A94" s="1464"/>
      <c r="B94" s="1459"/>
      <c r="C94" s="1459"/>
      <c r="D94" s="1459"/>
      <c r="E94" s="1464"/>
      <c r="F94" s="1459"/>
      <c r="G94" s="1459"/>
      <c r="H94" s="1459"/>
      <c r="I94" s="1459"/>
      <c r="J94" s="1459"/>
      <c r="K94" s="1459"/>
      <c r="L94" s="1459"/>
      <c r="M94" s="1459"/>
      <c r="N94" s="1459"/>
      <c r="O94" s="1459"/>
      <c r="P94" s="1459"/>
      <c r="Q94" s="1459"/>
      <c r="R94" s="1459"/>
      <c r="S94" s="1459"/>
      <c r="T94" s="1459"/>
      <c r="U94" s="1459"/>
      <c r="V94" s="1459"/>
      <c r="W94" s="1459"/>
      <c r="X94" s="1459"/>
      <c r="Y94" s="1459"/>
      <c r="Z94" s="1459"/>
      <c r="AA94" s="1459"/>
      <c r="AB94" s="1459"/>
      <c r="AC94" s="1459"/>
      <c r="AD94" s="1459"/>
      <c r="AE94" s="1459"/>
      <c r="AF94" s="1459"/>
      <c r="AG94" s="1459"/>
      <c r="AH94" s="1459"/>
      <c r="AI94" s="1459"/>
    </row>
    <row r="95" ht="24.0" customHeight="1">
      <c r="A95" s="1464"/>
      <c r="B95" s="1459"/>
      <c r="C95" s="1459"/>
      <c r="D95" s="1459"/>
      <c r="E95" s="1464"/>
      <c r="F95" s="1459"/>
      <c r="G95" s="1459"/>
      <c r="H95" s="1459"/>
      <c r="I95" s="1459"/>
      <c r="J95" s="1459"/>
      <c r="K95" s="1459"/>
      <c r="L95" s="1459"/>
      <c r="M95" s="1459"/>
      <c r="N95" s="1459"/>
      <c r="O95" s="1459"/>
      <c r="P95" s="1459"/>
      <c r="Q95" s="1459"/>
      <c r="R95" s="1459"/>
      <c r="S95" s="1459"/>
      <c r="T95" s="1459"/>
      <c r="U95" s="1459"/>
      <c r="V95" s="1459"/>
      <c r="W95" s="1459"/>
      <c r="X95" s="1459"/>
      <c r="Y95" s="1459"/>
      <c r="Z95" s="1459"/>
      <c r="AA95" s="1459"/>
      <c r="AB95" s="1459"/>
      <c r="AC95" s="1459"/>
      <c r="AD95" s="1459"/>
      <c r="AE95" s="1459"/>
      <c r="AF95" s="1459"/>
      <c r="AG95" s="1459"/>
      <c r="AH95" s="1459"/>
      <c r="AI95" s="1459"/>
    </row>
    <row r="96" ht="24.0" customHeight="1">
      <c r="A96" s="1464"/>
      <c r="B96" s="1459"/>
      <c r="C96" s="1459"/>
      <c r="D96" s="1459"/>
      <c r="E96" s="1464"/>
      <c r="F96" s="1459"/>
      <c r="G96" s="1459"/>
      <c r="H96" s="1459"/>
      <c r="I96" s="1459"/>
      <c r="J96" s="1459"/>
      <c r="K96" s="1459"/>
      <c r="L96" s="1459"/>
      <c r="M96" s="1459"/>
      <c r="N96" s="1459"/>
      <c r="O96" s="1459"/>
      <c r="P96" s="1459"/>
      <c r="Q96" s="1459"/>
      <c r="R96" s="1459"/>
      <c r="S96" s="1459"/>
      <c r="T96" s="1459"/>
      <c r="U96" s="1459"/>
      <c r="V96" s="1459"/>
      <c r="W96" s="1459"/>
      <c r="X96" s="1459"/>
      <c r="Y96" s="1459"/>
      <c r="Z96" s="1459"/>
      <c r="AA96" s="1459"/>
      <c r="AB96" s="1459"/>
      <c r="AC96" s="1459"/>
      <c r="AD96" s="1459"/>
      <c r="AE96" s="1459"/>
      <c r="AF96" s="1459"/>
      <c r="AG96" s="1459"/>
      <c r="AH96" s="1459"/>
      <c r="AI96" s="1459"/>
    </row>
    <row r="97" ht="24.0" customHeight="1">
      <c r="A97" s="1464"/>
      <c r="B97" s="1459"/>
      <c r="C97" s="1459"/>
      <c r="D97" s="1459"/>
      <c r="E97" s="1464"/>
      <c r="F97" s="1459"/>
      <c r="G97" s="1459"/>
      <c r="H97" s="1459"/>
      <c r="I97" s="1459"/>
      <c r="J97" s="1459"/>
      <c r="K97" s="1459"/>
      <c r="L97" s="1459"/>
      <c r="M97" s="1459"/>
      <c r="N97" s="1459"/>
      <c r="O97" s="1459"/>
      <c r="P97" s="1459"/>
      <c r="Q97" s="1459"/>
      <c r="R97" s="1459"/>
      <c r="S97" s="1459"/>
      <c r="T97" s="1459"/>
      <c r="U97" s="1459"/>
      <c r="V97" s="1459"/>
      <c r="W97" s="1459"/>
      <c r="X97" s="1459"/>
      <c r="Y97" s="1459"/>
      <c r="Z97" s="1459"/>
      <c r="AA97" s="1459"/>
      <c r="AB97" s="1459"/>
      <c r="AC97" s="1459"/>
      <c r="AD97" s="1459"/>
      <c r="AE97" s="1459"/>
      <c r="AF97" s="1459"/>
      <c r="AG97" s="1459"/>
      <c r="AH97" s="1459"/>
      <c r="AI97" s="1459"/>
    </row>
    <row r="98" ht="24.0" customHeight="1">
      <c r="A98" s="1464"/>
      <c r="B98" s="1459"/>
      <c r="C98" s="1459"/>
      <c r="D98" s="1459"/>
      <c r="E98" s="1464"/>
      <c r="F98" s="1459"/>
      <c r="G98" s="1459"/>
      <c r="H98" s="1459"/>
      <c r="I98" s="1459"/>
      <c r="J98" s="1459"/>
      <c r="K98" s="1459"/>
      <c r="L98" s="1459"/>
      <c r="M98" s="1459"/>
      <c r="N98" s="1459"/>
      <c r="O98" s="1459"/>
      <c r="P98" s="1459"/>
      <c r="Q98" s="1459"/>
      <c r="R98" s="1459"/>
      <c r="S98" s="1459"/>
      <c r="T98" s="1459"/>
      <c r="U98" s="1459"/>
      <c r="V98" s="1459"/>
      <c r="W98" s="1459"/>
      <c r="X98" s="1459"/>
      <c r="Y98" s="1459"/>
      <c r="Z98" s="1459"/>
      <c r="AA98" s="1459"/>
      <c r="AB98" s="1459"/>
      <c r="AC98" s="1459"/>
      <c r="AD98" s="1459"/>
      <c r="AE98" s="1459"/>
      <c r="AF98" s="1459"/>
      <c r="AG98" s="1459"/>
      <c r="AH98" s="1459"/>
      <c r="AI98" s="1459"/>
    </row>
    <row r="99" ht="24.0" customHeight="1">
      <c r="A99" s="1464"/>
      <c r="B99" s="1459"/>
      <c r="C99" s="1459"/>
      <c r="D99" s="1459"/>
      <c r="E99" s="1464"/>
      <c r="F99" s="1459"/>
      <c r="G99" s="1459"/>
      <c r="H99" s="1459"/>
      <c r="I99" s="1459"/>
      <c r="J99" s="1459"/>
      <c r="K99" s="1459"/>
      <c r="L99" s="1459"/>
      <c r="M99" s="1459"/>
      <c r="N99" s="1459"/>
      <c r="O99" s="1459"/>
      <c r="P99" s="1459"/>
      <c r="Q99" s="1459"/>
      <c r="R99" s="1459"/>
      <c r="S99" s="1459"/>
      <c r="T99" s="1459"/>
      <c r="U99" s="1459"/>
      <c r="V99" s="1459"/>
      <c r="W99" s="1459"/>
      <c r="X99" s="1459"/>
      <c r="Y99" s="1459"/>
      <c r="Z99" s="1459"/>
      <c r="AA99" s="1459"/>
      <c r="AB99" s="1459"/>
      <c r="AC99" s="1459"/>
      <c r="AD99" s="1459"/>
      <c r="AE99" s="1459"/>
      <c r="AF99" s="1459"/>
      <c r="AG99" s="1459"/>
      <c r="AH99" s="1459"/>
      <c r="AI99" s="1459"/>
    </row>
    <row r="100" ht="24.0" customHeight="1">
      <c r="A100" s="1464"/>
      <c r="B100" s="1459"/>
      <c r="C100" s="1459"/>
      <c r="D100" s="1459"/>
      <c r="E100" s="1464"/>
      <c r="F100" s="1459"/>
      <c r="G100" s="1459"/>
      <c r="H100" s="1459"/>
      <c r="I100" s="1459"/>
      <c r="J100" s="1459"/>
      <c r="K100" s="1459"/>
      <c r="L100" s="1459"/>
      <c r="M100" s="1459"/>
      <c r="N100" s="1459"/>
      <c r="O100" s="1459"/>
      <c r="P100" s="1459"/>
      <c r="Q100" s="1459"/>
      <c r="R100" s="1459"/>
      <c r="S100" s="1459"/>
      <c r="T100" s="1459"/>
      <c r="U100" s="1459"/>
      <c r="V100" s="1459"/>
      <c r="W100" s="1459"/>
      <c r="X100" s="1459"/>
      <c r="Y100" s="1459"/>
      <c r="Z100" s="1459"/>
      <c r="AA100" s="1459"/>
      <c r="AB100" s="1459"/>
      <c r="AC100" s="1459"/>
      <c r="AD100" s="1459"/>
      <c r="AE100" s="1459"/>
      <c r="AF100" s="1459"/>
      <c r="AG100" s="1459"/>
      <c r="AH100" s="1459"/>
      <c r="AI100" s="1459"/>
    </row>
    <row r="101" ht="24.0" customHeight="1">
      <c r="A101" s="1464"/>
      <c r="B101" s="1459"/>
      <c r="C101" s="1459"/>
      <c r="D101" s="1459"/>
      <c r="E101" s="1464"/>
      <c r="F101" s="1459"/>
      <c r="G101" s="1459"/>
      <c r="H101" s="1459"/>
      <c r="I101" s="1459"/>
      <c r="J101" s="1459"/>
      <c r="K101" s="1459"/>
      <c r="L101" s="1459"/>
      <c r="M101" s="1459"/>
      <c r="N101" s="1459"/>
      <c r="O101" s="1459"/>
      <c r="P101" s="1459"/>
      <c r="Q101" s="1459"/>
      <c r="R101" s="1459"/>
      <c r="S101" s="1459"/>
      <c r="T101" s="1459"/>
      <c r="U101" s="1459"/>
      <c r="V101" s="1459"/>
      <c r="W101" s="1459"/>
      <c r="X101" s="1459"/>
      <c r="Y101" s="1459"/>
      <c r="Z101" s="1459"/>
      <c r="AA101" s="1459"/>
      <c r="AB101" s="1459"/>
      <c r="AC101" s="1459"/>
      <c r="AD101" s="1459"/>
      <c r="AE101" s="1459"/>
      <c r="AF101" s="1459"/>
      <c r="AG101" s="1459"/>
      <c r="AH101" s="1459"/>
      <c r="AI101" s="1459"/>
    </row>
    <row r="102" ht="24.0" customHeight="1">
      <c r="A102" s="1464"/>
      <c r="B102" s="1459"/>
      <c r="C102" s="1459"/>
      <c r="D102" s="1459"/>
      <c r="E102" s="1464"/>
      <c r="F102" s="1459"/>
      <c r="G102" s="1459"/>
      <c r="H102" s="1459"/>
      <c r="I102" s="1459"/>
      <c r="J102" s="1459"/>
      <c r="K102" s="1459"/>
      <c r="L102" s="1459"/>
      <c r="M102" s="1459"/>
      <c r="N102" s="1459"/>
      <c r="O102" s="1459"/>
      <c r="P102" s="1459"/>
      <c r="Q102" s="1459"/>
      <c r="R102" s="1459"/>
      <c r="S102" s="1459"/>
      <c r="T102" s="1459"/>
      <c r="U102" s="1459"/>
      <c r="V102" s="1459"/>
      <c r="W102" s="1459"/>
      <c r="X102" s="1459"/>
      <c r="Y102" s="1459"/>
      <c r="Z102" s="1459"/>
      <c r="AA102" s="1459"/>
      <c r="AB102" s="1459"/>
      <c r="AC102" s="1459"/>
      <c r="AD102" s="1459"/>
      <c r="AE102" s="1459"/>
      <c r="AF102" s="1459"/>
      <c r="AG102" s="1459"/>
      <c r="AH102" s="1459"/>
      <c r="AI102" s="1459"/>
    </row>
    <row r="103" ht="24.0" customHeight="1">
      <c r="A103" s="1464"/>
      <c r="B103" s="1459"/>
      <c r="C103" s="1459"/>
      <c r="D103" s="1459"/>
      <c r="E103" s="1464"/>
      <c r="F103" s="1459"/>
      <c r="G103" s="1459"/>
      <c r="H103" s="1459"/>
      <c r="I103" s="1459"/>
      <c r="J103" s="1459"/>
      <c r="K103" s="1459"/>
      <c r="L103" s="1459"/>
      <c r="M103" s="1459"/>
      <c r="N103" s="1459"/>
      <c r="O103" s="1459"/>
      <c r="P103" s="1459"/>
      <c r="Q103" s="1459"/>
      <c r="R103" s="1459"/>
      <c r="S103" s="1459"/>
      <c r="T103" s="1459"/>
      <c r="U103" s="1459"/>
      <c r="V103" s="1459"/>
      <c r="W103" s="1459"/>
      <c r="X103" s="1459"/>
      <c r="Y103" s="1459"/>
      <c r="Z103" s="1459"/>
      <c r="AA103" s="1459"/>
      <c r="AB103" s="1459"/>
      <c r="AC103" s="1459"/>
      <c r="AD103" s="1459"/>
      <c r="AE103" s="1459"/>
      <c r="AF103" s="1459"/>
      <c r="AG103" s="1459"/>
      <c r="AH103" s="1459"/>
      <c r="AI103" s="1459"/>
    </row>
    <row r="104" ht="24.0" customHeight="1">
      <c r="A104" s="1464"/>
      <c r="B104" s="1459"/>
      <c r="C104" s="1459"/>
      <c r="D104" s="1459"/>
      <c r="E104" s="1464"/>
      <c r="F104" s="1459"/>
      <c r="G104" s="1459"/>
      <c r="H104" s="1459"/>
      <c r="I104" s="1459"/>
      <c r="J104" s="1459"/>
      <c r="K104" s="1459"/>
      <c r="L104" s="1459"/>
      <c r="M104" s="1459"/>
      <c r="N104" s="1459"/>
      <c r="O104" s="1459"/>
      <c r="P104" s="1459"/>
      <c r="Q104" s="1459"/>
      <c r="R104" s="1459"/>
      <c r="S104" s="1459"/>
      <c r="T104" s="1459"/>
      <c r="U104" s="1459"/>
      <c r="V104" s="1459"/>
      <c r="W104" s="1459"/>
      <c r="X104" s="1459"/>
      <c r="Y104" s="1459"/>
      <c r="Z104" s="1459"/>
      <c r="AA104" s="1459"/>
      <c r="AB104" s="1459"/>
      <c r="AC104" s="1459"/>
      <c r="AD104" s="1459"/>
      <c r="AE104" s="1459"/>
      <c r="AF104" s="1459"/>
      <c r="AG104" s="1459"/>
      <c r="AH104" s="1459"/>
      <c r="AI104" s="1459"/>
    </row>
    <row r="105" ht="24.0" customHeight="1">
      <c r="A105" s="1464"/>
      <c r="B105" s="1459"/>
      <c r="C105" s="1459"/>
      <c r="D105" s="1459"/>
      <c r="E105" s="1464"/>
      <c r="F105" s="1459"/>
      <c r="G105" s="1459"/>
      <c r="H105" s="1459"/>
      <c r="I105" s="1459"/>
      <c r="J105" s="1459"/>
      <c r="K105" s="1459"/>
      <c r="L105" s="1459"/>
      <c r="M105" s="1459"/>
      <c r="N105" s="1459"/>
      <c r="O105" s="1459"/>
      <c r="P105" s="1459"/>
      <c r="Q105" s="1459"/>
      <c r="R105" s="1459"/>
      <c r="S105" s="1459"/>
      <c r="T105" s="1459"/>
      <c r="U105" s="1459"/>
      <c r="V105" s="1459"/>
      <c r="W105" s="1459"/>
      <c r="X105" s="1459"/>
      <c r="Y105" s="1459"/>
      <c r="Z105" s="1459"/>
      <c r="AA105" s="1459"/>
      <c r="AB105" s="1459"/>
      <c r="AC105" s="1459"/>
      <c r="AD105" s="1459"/>
      <c r="AE105" s="1459"/>
      <c r="AF105" s="1459"/>
      <c r="AG105" s="1459"/>
      <c r="AH105" s="1459"/>
      <c r="AI105" s="1459"/>
    </row>
    <row r="106" ht="24.0" customHeight="1">
      <c r="A106" s="1464"/>
      <c r="B106" s="1459"/>
      <c r="C106" s="1459"/>
      <c r="D106" s="1459"/>
      <c r="E106" s="1464"/>
      <c r="F106" s="1459"/>
      <c r="G106" s="1459"/>
      <c r="H106" s="1459"/>
      <c r="I106" s="1459"/>
      <c r="J106" s="1459"/>
      <c r="K106" s="1459"/>
      <c r="L106" s="1459"/>
      <c r="M106" s="1459"/>
      <c r="N106" s="1459"/>
      <c r="O106" s="1459"/>
      <c r="P106" s="1459"/>
      <c r="Q106" s="1459"/>
      <c r="R106" s="1459"/>
      <c r="S106" s="1459"/>
      <c r="T106" s="1459"/>
      <c r="U106" s="1459"/>
      <c r="V106" s="1459"/>
      <c r="W106" s="1459"/>
      <c r="X106" s="1459"/>
      <c r="Y106" s="1459"/>
      <c r="Z106" s="1459"/>
      <c r="AA106" s="1459"/>
      <c r="AB106" s="1459"/>
      <c r="AC106" s="1459"/>
      <c r="AD106" s="1459"/>
      <c r="AE106" s="1459"/>
      <c r="AF106" s="1459"/>
      <c r="AG106" s="1459"/>
      <c r="AH106" s="1459"/>
      <c r="AI106" s="1459"/>
    </row>
    <row r="107" ht="24.0" customHeight="1">
      <c r="A107" s="1464"/>
      <c r="B107" s="1459"/>
      <c r="C107" s="1459"/>
      <c r="D107" s="1459"/>
      <c r="E107" s="1464"/>
      <c r="F107" s="1459"/>
      <c r="G107" s="1459"/>
      <c r="H107" s="1459"/>
      <c r="I107" s="1459"/>
      <c r="J107" s="1459"/>
      <c r="K107" s="1459"/>
      <c r="L107" s="1459"/>
      <c r="M107" s="1459"/>
      <c r="N107" s="1459"/>
      <c r="O107" s="1459"/>
      <c r="P107" s="1459"/>
      <c r="Q107" s="1459"/>
      <c r="R107" s="1459"/>
      <c r="S107" s="1459"/>
      <c r="T107" s="1459"/>
      <c r="U107" s="1459"/>
      <c r="V107" s="1459"/>
      <c r="W107" s="1459"/>
      <c r="X107" s="1459"/>
      <c r="Y107" s="1459"/>
      <c r="Z107" s="1459"/>
      <c r="AA107" s="1459"/>
      <c r="AB107" s="1459"/>
      <c r="AC107" s="1459"/>
      <c r="AD107" s="1459"/>
      <c r="AE107" s="1459"/>
      <c r="AF107" s="1459"/>
      <c r="AG107" s="1459"/>
      <c r="AH107" s="1459"/>
      <c r="AI107" s="1459"/>
    </row>
    <row r="108" ht="24.0" customHeight="1">
      <c r="A108" s="1464"/>
      <c r="B108" s="1459"/>
      <c r="C108" s="1459"/>
      <c r="D108" s="1459"/>
      <c r="E108" s="1464"/>
      <c r="F108" s="1459"/>
      <c r="G108" s="1459"/>
      <c r="H108" s="1459"/>
      <c r="I108" s="1459"/>
      <c r="J108" s="1459"/>
      <c r="K108" s="1459"/>
      <c r="L108" s="1459"/>
      <c r="M108" s="1459"/>
      <c r="N108" s="1459"/>
      <c r="O108" s="1459"/>
      <c r="P108" s="1459"/>
      <c r="Q108" s="1459"/>
      <c r="R108" s="1459"/>
      <c r="S108" s="1459"/>
      <c r="T108" s="1459"/>
      <c r="U108" s="1459"/>
      <c r="V108" s="1459"/>
      <c r="W108" s="1459"/>
      <c r="X108" s="1459"/>
      <c r="Y108" s="1459"/>
      <c r="Z108" s="1459"/>
      <c r="AA108" s="1459"/>
      <c r="AB108" s="1459"/>
      <c r="AC108" s="1459"/>
      <c r="AD108" s="1459"/>
      <c r="AE108" s="1459"/>
      <c r="AF108" s="1459"/>
      <c r="AG108" s="1459"/>
      <c r="AH108" s="1459"/>
      <c r="AI108" s="1459"/>
    </row>
    <row r="109" ht="24.0" customHeight="1">
      <c r="A109" s="1464"/>
      <c r="B109" s="1459"/>
      <c r="C109" s="1459"/>
      <c r="D109" s="1459"/>
      <c r="E109" s="1464"/>
      <c r="F109" s="1459"/>
      <c r="G109" s="1459"/>
      <c r="H109" s="1459"/>
      <c r="I109" s="1459"/>
      <c r="J109" s="1459"/>
      <c r="K109" s="1459"/>
      <c r="L109" s="1459"/>
      <c r="M109" s="1459"/>
      <c r="N109" s="1459"/>
      <c r="O109" s="1459"/>
      <c r="P109" s="1459"/>
      <c r="Q109" s="1459"/>
      <c r="R109" s="1459"/>
      <c r="S109" s="1459"/>
      <c r="T109" s="1459"/>
      <c r="U109" s="1459"/>
      <c r="V109" s="1459"/>
      <c r="W109" s="1459"/>
      <c r="X109" s="1459"/>
      <c r="Y109" s="1459"/>
      <c r="Z109" s="1459"/>
      <c r="AA109" s="1459"/>
      <c r="AB109" s="1459"/>
      <c r="AC109" s="1459"/>
      <c r="AD109" s="1459"/>
      <c r="AE109" s="1459"/>
      <c r="AF109" s="1459"/>
      <c r="AG109" s="1459"/>
      <c r="AH109" s="1459"/>
      <c r="AI109" s="1459"/>
    </row>
    <row r="110" ht="24.0" customHeight="1">
      <c r="A110" s="1464"/>
      <c r="B110" s="1459"/>
      <c r="C110" s="1459"/>
      <c r="D110" s="1459"/>
      <c r="E110" s="1464"/>
      <c r="F110" s="1459"/>
      <c r="G110" s="1459"/>
      <c r="H110" s="1459"/>
      <c r="I110" s="1459"/>
      <c r="J110" s="1459"/>
      <c r="K110" s="1459"/>
      <c r="L110" s="1459"/>
      <c r="M110" s="1459"/>
      <c r="N110" s="1459"/>
      <c r="O110" s="1459"/>
      <c r="P110" s="1459"/>
      <c r="Q110" s="1459"/>
      <c r="R110" s="1459"/>
      <c r="S110" s="1459"/>
      <c r="T110" s="1459"/>
      <c r="U110" s="1459"/>
      <c r="V110" s="1459"/>
      <c r="W110" s="1459"/>
      <c r="X110" s="1459"/>
      <c r="Y110" s="1459"/>
      <c r="Z110" s="1459"/>
      <c r="AA110" s="1459"/>
      <c r="AB110" s="1459"/>
      <c r="AC110" s="1459"/>
      <c r="AD110" s="1459"/>
      <c r="AE110" s="1459"/>
      <c r="AF110" s="1459"/>
      <c r="AG110" s="1459"/>
      <c r="AH110" s="1459"/>
      <c r="AI110" s="1459"/>
    </row>
    <row r="111" ht="24.0" customHeight="1">
      <c r="A111" s="1464"/>
      <c r="B111" s="1459"/>
      <c r="C111" s="1459"/>
      <c r="D111" s="1459"/>
      <c r="E111" s="1464"/>
      <c r="F111" s="1459"/>
      <c r="G111" s="1459"/>
      <c r="H111" s="1459"/>
      <c r="I111" s="1459"/>
      <c r="J111" s="1459"/>
      <c r="K111" s="1459"/>
      <c r="L111" s="1459"/>
      <c r="M111" s="1459"/>
      <c r="N111" s="1459"/>
      <c r="O111" s="1459"/>
      <c r="P111" s="1459"/>
      <c r="Q111" s="1459"/>
      <c r="R111" s="1459"/>
      <c r="S111" s="1459"/>
      <c r="T111" s="1459"/>
      <c r="U111" s="1459"/>
      <c r="V111" s="1459"/>
      <c r="W111" s="1459"/>
      <c r="X111" s="1459"/>
      <c r="Y111" s="1459"/>
      <c r="Z111" s="1459"/>
      <c r="AA111" s="1459"/>
      <c r="AB111" s="1459"/>
      <c r="AC111" s="1459"/>
      <c r="AD111" s="1459"/>
      <c r="AE111" s="1459"/>
      <c r="AF111" s="1459"/>
      <c r="AG111" s="1459"/>
      <c r="AH111" s="1459"/>
      <c r="AI111" s="1459"/>
    </row>
    <row r="112" ht="24.0" customHeight="1">
      <c r="A112" s="1464"/>
      <c r="B112" s="1459"/>
      <c r="C112" s="1459"/>
      <c r="D112" s="1459"/>
      <c r="E112" s="1464"/>
      <c r="F112" s="1459"/>
      <c r="G112" s="1459"/>
      <c r="H112" s="1459"/>
      <c r="I112" s="1459"/>
      <c r="J112" s="1459"/>
      <c r="K112" s="1459"/>
      <c r="L112" s="1459"/>
      <c r="M112" s="1459"/>
      <c r="N112" s="1459"/>
      <c r="O112" s="1459"/>
      <c r="P112" s="1459"/>
      <c r="Q112" s="1459"/>
      <c r="R112" s="1459"/>
      <c r="S112" s="1459"/>
      <c r="T112" s="1459"/>
      <c r="U112" s="1459"/>
      <c r="V112" s="1459"/>
      <c r="W112" s="1459"/>
      <c r="X112" s="1459"/>
      <c r="Y112" s="1459"/>
      <c r="Z112" s="1459"/>
      <c r="AA112" s="1459"/>
      <c r="AB112" s="1459"/>
      <c r="AC112" s="1459"/>
      <c r="AD112" s="1459"/>
      <c r="AE112" s="1459"/>
      <c r="AF112" s="1459"/>
      <c r="AG112" s="1459"/>
      <c r="AH112" s="1459"/>
      <c r="AI112" s="1459"/>
    </row>
    <row r="113" ht="24.0" customHeight="1">
      <c r="A113" s="1464"/>
      <c r="B113" s="1459"/>
      <c r="C113" s="1459"/>
      <c r="D113" s="1459"/>
      <c r="E113" s="1464"/>
      <c r="F113" s="1459"/>
      <c r="G113" s="1459"/>
      <c r="H113" s="1459"/>
      <c r="I113" s="1459"/>
      <c r="J113" s="1459"/>
      <c r="K113" s="1459"/>
      <c r="L113" s="1459"/>
      <c r="M113" s="1459"/>
      <c r="N113" s="1459"/>
      <c r="O113" s="1459"/>
      <c r="P113" s="1459"/>
      <c r="Q113" s="1459"/>
      <c r="R113" s="1459"/>
      <c r="S113" s="1459"/>
      <c r="T113" s="1459"/>
      <c r="U113" s="1459"/>
      <c r="V113" s="1459"/>
      <c r="W113" s="1459"/>
      <c r="X113" s="1459"/>
      <c r="Y113" s="1459"/>
      <c r="Z113" s="1459"/>
      <c r="AA113" s="1459"/>
      <c r="AB113" s="1459"/>
      <c r="AC113" s="1459"/>
      <c r="AD113" s="1459"/>
      <c r="AE113" s="1459"/>
      <c r="AF113" s="1459"/>
      <c r="AG113" s="1459"/>
      <c r="AH113" s="1459"/>
      <c r="AI113" s="1459"/>
    </row>
    <row r="114" ht="24.0" customHeight="1">
      <c r="A114" s="1464"/>
      <c r="B114" s="1459"/>
      <c r="C114" s="1459"/>
      <c r="D114" s="1459"/>
      <c r="E114" s="1464"/>
      <c r="F114" s="1459"/>
      <c r="G114" s="1459"/>
      <c r="H114" s="1459"/>
      <c r="I114" s="1459"/>
      <c r="J114" s="1459"/>
      <c r="K114" s="1459"/>
      <c r="L114" s="1459"/>
      <c r="M114" s="1459"/>
      <c r="N114" s="1459"/>
      <c r="O114" s="1459"/>
      <c r="P114" s="1459"/>
      <c r="Q114" s="1459"/>
      <c r="R114" s="1459"/>
      <c r="S114" s="1459"/>
      <c r="T114" s="1459"/>
      <c r="U114" s="1459"/>
      <c r="V114" s="1459"/>
      <c r="W114" s="1459"/>
      <c r="X114" s="1459"/>
      <c r="Y114" s="1459"/>
      <c r="Z114" s="1459"/>
      <c r="AA114" s="1459"/>
      <c r="AB114" s="1459"/>
      <c r="AC114" s="1459"/>
      <c r="AD114" s="1459"/>
      <c r="AE114" s="1459"/>
      <c r="AF114" s="1459"/>
      <c r="AG114" s="1459"/>
      <c r="AH114" s="1459"/>
      <c r="AI114" s="1459"/>
    </row>
    <row r="115" ht="24.0" customHeight="1">
      <c r="A115" s="1464"/>
      <c r="B115" s="1459"/>
      <c r="C115" s="1459"/>
      <c r="D115" s="1459"/>
      <c r="E115" s="1464"/>
      <c r="F115" s="1459"/>
      <c r="G115" s="1459"/>
      <c r="H115" s="1459"/>
      <c r="I115" s="1459"/>
      <c r="J115" s="1459"/>
      <c r="K115" s="1459"/>
      <c r="L115" s="1459"/>
      <c r="M115" s="1459"/>
      <c r="N115" s="1459"/>
      <c r="O115" s="1459"/>
      <c r="P115" s="1459"/>
      <c r="Q115" s="1459"/>
      <c r="R115" s="1459"/>
      <c r="S115" s="1459"/>
      <c r="T115" s="1459"/>
      <c r="U115" s="1459"/>
      <c r="V115" s="1459"/>
      <c r="W115" s="1459"/>
      <c r="X115" s="1459"/>
      <c r="Y115" s="1459"/>
      <c r="Z115" s="1459"/>
      <c r="AA115" s="1459"/>
      <c r="AB115" s="1459"/>
      <c r="AC115" s="1459"/>
      <c r="AD115" s="1459"/>
      <c r="AE115" s="1459"/>
      <c r="AF115" s="1459"/>
      <c r="AG115" s="1459"/>
      <c r="AH115" s="1459"/>
      <c r="AI115" s="1459"/>
    </row>
    <row r="116" ht="24.0" customHeight="1">
      <c r="A116" s="1464"/>
      <c r="B116" s="1459"/>
      <c r="C116" s="1459"/>
      <c r="D116" s="1459"/>
      <c r="E116" s="1464"/>
      <c r="F116" s="1459"/>
      <c r="G116" s="1459"/>
      <c r="H116" s="1459"/>
      <c r="I116" s="1459"/>
      <c r="J116" s="1459"/>
      <c r="K116" s="1459"/>
      <c r="L116" s="1459"/>
      <c r="M116" s="1459"/>
      <c r="N116" s="1459"/>
      <c r="O116" s="1459"/>
      <c r="P116" s="1459"/>
      <c r="Q116" s="1459"/>
      <c r="R116" s="1459"/>
      <c r="S116" s="1459"/>
      <c r="T116" s="1459"/>
      <c r="U116" s="1459"/>
      <c r="V116" s="1459"/>
      <c r="W116" s="1459"/>
      <c r="X116" s="1459"/>
      <c r="Y116" s="1459"/>
      <c r="Z116" s="1459"/>
      <c r="AA116" s="1459"/>
      <c r="AB116" s="1459"/>
      <c r="AC116" s="1459"/>
      <c r="AD116" s="1459"/>
      <c r="AE116" s="1459"/>
      <c r="AF116" s="1459"/>
      <c r="AG116" s="1459"/>
      <c r="AH116" s="1459"/>
      <c r="AI116" s="1459"/>
    </row>
    <row r="117" ht="24.0" customHeight="1">
      <c r="A117" s="1464"/>
      <c r="B117" s="1459"/>
      <c r="C117" s="1459"/>
      <c r="D117" s="1459"/>
      <c r="E117" s="1464"/>
      <c r="F117" s="1459"/>
      <c r="G117" s="1459"/>
      <c r="H117" s="1459"/>
      <c r="I117" s="1459"/>
      <c r="J117" s="1459"/>
      <c r="K117" s="1459"/>
      <c r="L117" s="1459"/>
      <c r="M117" s="1459"/>
      <c r="N117" s="1459"/>
      <c r="O117" s="1459"/>
      <c r="P117" s="1459"/>
      <c r="Q117" s="1459"/>
      <c r="R117" s="1459"/>
      <c r="S117" s="1459"/>
      <c r="T117" s="1459"/>
      <c r="U117" s="1459"/>
      <c r="V117" s="1459"/>
      <c r="W117" s="1459"/>
      <c r="X117" s="1459"/>
      <c r="Y117" s="1459"/>
      <c r="Z117" s="1459"/>
      <c r="AA117" s="1459"/>
      <c r="AB117" s="1459"/>
      <c r="AC117" s="1459"/>
      <c r="AD117" s="1459"/>
      <c r="AE117" s="1459"/>
      <c r="AF117" s="1459"/>
      <c r="AG117" s="1459"/>
      <c r="AH117" s="1459"/>
      <c r="AI117" s="1459"/>
    </row>
    <row r="118" ht="24.0" customHeight="1">
      <c r="A118" s="1464"/>
      <c r="B118" s="1459"/>
      <c r="C118" s="1459"/>
      <c r="D118" s="1459"/>
      <c r="E118" s="1464"/>
      <c r="F118" s="1459"/>
      <c r="G118" s="1459"/>
      <c r="H118" s="1459"/>
      <c r="I118" s="1459"/>
      <c r="J118" s="1459"/>
      <c r="K118" s="1459"/>
      <c r="L118" s="1459"/>
      <c r="M118" s="1459"/>
      <c r="N118" s="1459"/>
      <c r="O118" s="1459"/>
      <c r="P118" s="1459"/>
      <c r="Q118" s="1459"/>
      <c r="R118" s="1459"/>
      <c r="S118" s="1459"/>
      <c r="T118" s="1459"/>
      <c r="U118" s="1459"/>
      <c r="V118" s="1459"/>
      <c r="W118" s="1459"/>
      <c r="X118" s="1459"/>
      <c r="Y118" s="1459"/>
      <c r="Z118" s="1459"/>
      <c r="AA118" s="1459"/>
      <c r="AB118" s="1459"/>
      <c r="AC118" s="1459"/>
      <c r="AD118" s="1459"/>
      <c r="AE118" s="1459"/>
      <c r="AF118" s="1459"/>
      <c r="AG118" s="1459"/>
      <c r="AH118" s="1459"/>
      <c r="AI118" s="1459"/>
    </row>
    <row r="119" ht="24.0" customHeight="1">
      <c r="A119" s="1464"/>
      <c r="B119" s="1459"/>
      <c r="C119" s="1459"/>
      <c r="D119" s="1459"/>
      <c r="E119" s="1464"/>
      <c r="F119" s="1459"/>
      <c r="G119" s="1459"/>
      <c r="H119" s="1459"/>
      <c r="I119" s="1459"/>
      <c r="J119" s="1459"/>
      <c r="K119" s="1459"/>
      <c r="L119" s="1459"/>
      <c r="M119" s="1459"/>
      <c r="N119" s="1459"/>
      <c r="O119" s="1459"/>
      <c r="P119" s="1459"/>
      <c r="Q119" s="1459"/>
      <c r="R119" s="1459"/>
      <c r="S119" s="1459"/>
      <c r="T119" s="1459"/>
      <c r="U119" s="1459"/>
      <c r="V119" s="1459"/>
      <c r="W119" s="1459"/>
      <c r="X119" s="1459"/>
      <c r="Y119" s="1459"/>
      <c r="Z119" s="1459"/>
      <c r="AA119" s="1459"/>
      <c r="AB119" s="1459"/>
      <c r="AC119" s="1459"/>
      <c r="AD119" s="1459"/>
      <c r="AE119" s="1459"/>
      <c r="AF119" s="1459"/>
      <c r="AG119" s="1459"/>
      <c r="AH119" s="1459"/>
      <c r="AI119" s="1459"/>
    </row>
    <row r="120" ht="24.0" customHeight="1">
      <c r="A120" s="1464"/>
      <c r="B120" s="1459"/>
      <c r="C120" s="1459"/>
      <c r="D120" s="1459"/>
      <c r="E120" s="1464"/>
      <c r="F120" s="1459"/>
      <c r="G120" s="1459"/>
      <c r="H120" s="1459"/>
      <c r="I120" s="1459"/>
      <c r="J120" s="1459"/>
      <c r="K120" s="1459"/>
      <c r="L120" s="1459"/>
      <c r="M120" s="1459"/>
      <c r="N120" s="1459"/>
      <c r="O120" s="1459"/>
      <c r="P120" s="1459"/>
      <c r="Q120" s="1459"/>
      <c r="R120" s="1459"/>
      <c r="S120" s="1459"/>
      <c r="T120" s="1459"/>
      <c r="U120" s="1459"/>
      <c r="V120" s="1459"/>
      <c r="W120" s="1459"/>
      <c r="X120" s="1459"/>
      <c r="Y120" s="1459"/>
      <c r="Z120" s="1459"/>
      <c r="AA120" s="1459"/>
      <c r="AB120" s="1459"/>
      <c r="AC120" s="1459"/>
      <c r="AD120" s="1459"/>
      <c r="AE120" s="1459"/>
      <c r="AF120" s="1459"/>
      <c r="AG120" s="1459"/>
      <c r="AH120" s="1459"/>
      <c r="AI120" s="1459"/>
    </row>
    <row r="121" ht="24.0" customHeight="1">
      <c r="A121" s="1464"/>
      <c r="B121" s="1459"/>
      <c r="C121" s="1459"/>
      <c r="D121" s="1459"/>
      <c r="E121" s="1464"/>
      <c r="F121" s="1459"/>
      <c r="G121" s="1459"/>
      <c r="H121" s="1459"/>
      <c r="I121" s="1459"/>
      <c r="J121" s="1459"/>
      <c r="K121" s="1459"/>
      <c r="L121" s="1459"/>
      <c r="M121" s="1459"/>
      <c r="N121" s="1459"/>
      <c r="O121" s="1459"/>
      <c r="P121" s="1459"/>
      <c r="Q121" s="1459"/>
      <c r="R121" s="1459"/>
      <c r="S121" s="1459"/>
      <c r="T121" s="1459"/>
      <c r="U121" s="1459"/>
      <c r="V121" s="1459"/>
      <c r="W121" s="1459"/>
      <c r="X121" s="1459"/>
      <c r="Y121" s="1459"/>
      <c r="Z121" s="1459"/>
      <c r="AA121" s="1459"/>
      <c r="AB121" s="1459"/>
      <c r="AC121" s="1459"/>
      <c r="AD121" s="1459"/>
      <c r="AE121" s="1459"/>
      <c r="AF121" s="1459"/>
      <c r="AG121" s="1459"/>
      <c r="AH121" s="1459"/>
      <c r="AI121" s="1459"/>
    </row>
    <row r="122" ht="24.0" customHeight="1">
      <c r="A122" s="1464"/>
      <c r="B122" s="1459"/>
      <c r="C122" s="1459"/>
      <c r="D122" s="1459"/>
      <c r="E122" s="1464"/>
      <c r="F122" s="1459"/>
      <c r="G122" s="1459"/>
      <c r="H122" s="1459"/>
      <c r="I122" s="1459"/>
      <c r="J122" s="1459"/>
      <c r="K122" s="1459"/>
      <c r="L122" s="1459"/>
      <c r="M122" s="1459"/>
      <c r="N122" s="1459"/>
      <c r="O122" s="1459"/>
      <c r="P122" s="1459"/>
      <c r="Q122" s="1459"/>
      <c r="R122" s="1459"/>
      <c r="S122" s="1459"/>
      <c r="T122" s="1459"/>
      <c r="U122" s="1459"/>
      <c r="V122" s="1459"/>
      <c r="W122" s="1459"/>
      <c r="X122" s="1459"/>
      <c r="Y122" s="1459"/>
      <c r="Z122" s="1459"/>
      <c r="AA122" s="1459"/>
      <c r="AB122" s="1459"/>
      <c r="AC122" s="1459"/>
      <c r="AD122" s="1459"/>
      <c r="AE122" s="1459"/>
      <c r="AF122" s="1459"/>
      <c r="AG122" s="1459"/>
      <c r="AH122" s="1459"/>
      <c r="AI122" s="1459"/>
    </row>
    <row r="123" ht="24.0" customHeight="1">
      <c r="A123" s="1464"/>
      <c r="B123" s="1459"/>
      <c r="C123" s="1459"/>
      <c r="D123" s="1459"/>
      <c r="E123" s="1464"/>
      <c r="F123" s="1459"/>
      <c r="G123" s="1459"/>
      <c r="H123" s="1459"/>
      <c r="I123" s="1459"/>
      <c r="J123" s="1459"/>
      <c r="K123" s="1459"/>
      <c r="L123" s="1459"/>
      <c r="M123" s="1459"/>
      <c r="N123" s="1459"/>
      <c r="O123" s="1459"/>
      <c r="P123" s="1459"/>
      <c r="Q123" s="1459"/>
      <c r="R123" s="1459"/>
      <c r="S123" s="1459"/>
      <c r="T123" s="1459"/>
      <c r="U123" s="1459"/>
      <c r="V123" s="1459"/>
      <c r="W123" s="1459"/>
      <c r="X123" s="1459"/>
      <c r="Y123" s="1459"/>
      <c r="Z123" s="1459"/>
      <c r="AA123" s="1459"/>
      <c r="AB123" s="1459"/>
      <c r="AC123" s="1459"/>
      <c r="AD123" s="1459"/>
      <c r="AE123" s="1459"/>
      <c r="AF123" s="1459"/>
      <c r="AG123" s="1459"/>
      <c r="AH123" s="1459"/>
      <c r="AI123" s="1459"/>
    </row>
    <row r="124" ht="24.0" customHeight="1">
      <c r="A124" s="1464"/>
      <c r="B124" s="1459"/>
      <c r="C124" s="1459"/>
      <c r="D124" s="1459"/>
      <c r="E124" s="1464"/>
      <c r="F124" s="1459"/>
      <c r="G124" s="1459"/>
      <c r="H124" s="1459"/>
      <c r="I124" s="1459"/>
      <c r="J124" s="1459"/>
      <c r="K124" s="1459"/>
      <c r="L124" s="1459"/>
      <c r="M124" s="1459"/>
      <c r="N124" s="1459"/>
      <c r="O124" s="1459"/>
      <c r="P124" s="1459"/>
      <c r="Q124" s="1459"/>
      <c r="R124" s="1459"/>
      <c r="S124" s="1459"/>
      <c r="T124" s="1459"/>
      <c r="U124" s="1459"/>
      <c r="V124" s="1459"/>
      <c r="W124" s="1459"/>
      <c r="X124" s="1459"/>
      <c r="Y124" s="1459"/>
      <c r="Z124" s="1459"/>
      <c r="AA124" s="1459"/>
      <c r="AB124" s="1459"/>
      <c r="AC124" s="1459"/>
      <c r="AD124" s="1459"/>
      <c r="AE124" s="1459"/>
      <c r="AF124" s="1459"/>
      <c r="AG124" s="1459"/>
      <c r="AH124" s="1459"/>
      <c r="AI124" s="1459"/>
    </row>
    <row r="125" ht="24.0" customHeight="1">
      <c r="A125" s="1464"/>
      <c r="B125" s="1459"/>
      <c r="C125" s="1459"/>
      <c r="D125" s="1459"/>
      <c r="E125" s="1464"/>
      <c r="F125" s="1459"/>
      <c r="G125" s="1459"/>
      <c r="H125" s="1459"/>
      <c r="I125" s="1459"/>
      <c r="J125" s="1459"/>
      <c r="K125" s="1459"/>
      <c r="L125" s="1459"/>
      <c r="M125" s="1459"/>
      <c r="N125" s="1459"/>
      <c r="O125" s="1459"/>
      <c r="P125" s="1459"/>
      <c r="Q125" s="1459"/>
      <c r="R125" s="1459"/>
      <c r="S125" s="1459"/>
      <c r="T125" s="1459"/>
      <c r="U125" s="1459"/>
      <c r="V125" s="1459"/>
      <c r="W125" s="1459"/>
      <c r="X125" s="1459"/>
      <c r="Y125" s="1459"/>
      <c r="Z125" s="1459"/>
      <c r="AA125" s="1459"/>
      <c r="AB125" s="1459"/>
      <c r="AC125" s="1459"/>
      <c r="AD125" s="1459"/>
      <c r="AE125" s="1459"/>
      <c r="AF125" s="1459"/>
      <c r="AG125" s="1459"/>
      <c r="AH125" s="1459"/>
      <c r="AI125" s="1459"/>
    </row>
    <row r="126" ht="24.0" customHeight="1">
      <c r="A126" s="1464"/>
      <c r="B126" s="1459"/>
      <c r="C126" s="1459"/>
      <c r="D126" s="1459"/>
      <c r="E126" s="1464"/>
      <c r="F126" s="1459"/>
      <c r="G126" s="1459"/>
      <c r="H126" s="1459"/>
      <c r="I126" s="1459"/>
      <c r="J126" s="1459"/>
      <c r="K126" s="1459"/>
      <c r="L126" s="1459"/>
      <c r="M126" s="1459"/>
      <c r="N126" s="1459"/>
      <c r="O126" s="1459"/>
      <c r="P126" s="1459"/>
      <c r="Q126" s="1459"/>
      <c r="R126" s="1459"/>
      <c r="S126" s="1459"/>
      <c r="T126" s="1459"/>
      <c r="U126" s="1459"/>
      <c r="V126" s="1459"/>
      <c r="W126" s="1459"/>
      <c r="X126" s="1459"/>
      <c r="Y126" s="1459"/>
      <c r="Z126" s="1459"/>
      <c r="AA126" s="1459"/>
      <c r="AB126" s="1459"/>
      <c r="AC126" s="1459"/>
      <c r="AD126" s="1459"/>
      <c r="AE126" s="1459"/>
      <c r="AF126" s="1459"/>
      <c r="AG126" s="1459"/>
      <c r="AH126" s="1459"/>
      <c r="AI126" s="1459"/>
    </row>
    <row r="127" ht="24.0" customHeight="1">
      <c r="A127" s="1464"/>
      <c r="B127" s="1459"/>
      <c r="C127" s="1459"/>
      <c r="D127" s="1459"/>
      <c r="E127" s="1464"/>
      <c r="F127" s="1459"/>
      <c r="G127" s="1459"/>
      <c r="H127" s="1459"/>
      <c r="I127" s="1459"/>
      <c r="J127" s="1459"/>
      <c r="K127" s="1459"/>
      <c r="L127" s="1459"/>
      <c r="M127" s="1459"/>
      <c r="N127" s="1459"/>
      <c r="O127" s="1459"/>
      <c r="P127" s="1459"/>
      <c r="Q127" s="1459"/>
      <c r="R127" s="1459"/>
      <c r="S127" s="1459"/>
      <c r="T127" s="1459"/>
      <c r="U127" s="1459"/>
      <c r="V127" s="1459"/>
      <c r="W127" s="1459"/>
      <c r="X127" s="1459"/>
      <c r="Y127" s="1459"/>
      <c r="Z127" s="1459"/>
      <c r="AA127" s="1459"/>
      <c r="AB127" s="1459"/>
      <c r="AC127" s="1459"/>
      <c r="AD127" s="1459"/>
      <c r="AE127" s="1459"/>
      <c r="AF127" s="1459"/>
      <c r="AG127" s="1459"/>
      <c r="AH127" s="1459"/>
      <c r="AI127" s="1459"/>
    </row>
    <row r="128" ht="24.0" customHeight="1">
      <c r="A128" s="1464"/>
      <c r="B128" s="1459"/>
      <c r="C128" s="1459"/>
      <c r="D128" s="1459"/>
      <c r="E128" s="1464"/>
      <c r="F128" s="1459"/>
      <c r="G128" s="1459"/>
      <c r="H128" s="1459"/>
      <c r="I128" s="1459"/>
      <c r="J128" s="1459"/>
      <c r="K128" s="1459"/>
      <c r="L128" s="1459"/>
      <c r="M128" s="1459"/>
      <c r="N128" s="1459"/>
      <c r="O128" s="1459"/>
      <c r="P128" s="1459"/>
      <c r="Q128" s="1459"/>
      <c r="R128" s="1459"/>
      <c r="S128" s="1459"/>
      <c r="T128" s="1459"/>
      <c r="U128" s="1459"/>
      <c r="V128" s="1459"/>
      <c r="W128" s="1459"/>
      <c r="X128" s="1459"/>
      <c r="Y128" s="1459"/>
      <c r="Z128" s="1459"/>
      <c r="AA128" s="1459"/>
      <c r="AB128" s="1459"/>
      <c r="AC128" s="1459"/>
      <c r="AD128" s="1459"/>
      <c r="AE128" s="1459"/>
      <c r="AF128" s="1459"/>
      <c r="AG128" s="1459"/>
      <c r="AH128" s="1459"/>
      <c r="AI128" s="1459"/>
    </row>
    <row r="129" ht="24.0" customHeight="1">
      <c r="A129" s="1464"/>
      <c r="B129" s="1459"/>
      <c r="C129" s="1459"/>
      <c r="D129" s="1459"/>
      <c r="E129" s="1464"/>
      <c r="F129" s="1459"/>
      <c r="G129" s="1459"/>
      <c r="H129" s="1459"/>
      <c r="I129" s="1459"/>
      <c r="J129" s="1459"/>
      <c r="K129" s="1459"/>
      <c r="L129" s="1459"/>
      <c r="M129" s="1459"/>
      <c r="N129" s="1459"/>
      <c r="O129" s="1459"/>
      <c r="P129" s="1459"/>
      <c r="Q129" s="1459"/>
      <c r="R129" s="1459"/>
      <c r="S129" s="1459"/>
      <c r="T129" s="1459"/>
      <c r="U129" s="1459"/>
      <c r="V129" s="1459"/>
      <c r="W129" s="1459"/>
      <c r="X129" s="1459"/>
      <c r="Y129" s="1459"/>
      <c r="Z129" s="1459"/>
      <c r="AA129" s="1459"/>
      <c r="AB129" s="1459"/>
      <c r="AC129" s="1459"/>
      <c r="AD129" s="1459"/>
      <c r="AE129" s="1459"/>
      <c r="AF129" s="1459"/>
      <c r="AG129" s="1459"/>
      <c r="AH129" s="1459"/>
      <c r="AI129" s="1459"/>
    </row>
    <row r="130" ht="24.0" customHeight="1">
      <c r="A130" s="1464"/>
      <c r="B130" s="1459"/>
      <c r="C130" s="1459"/>
      <c r="D130" s="1459"/>
      <c r="E130" s="1464"/>
      <c r="F130" s="1459"/>
      <c r="G130" s="1459"/>
      <c r="H130" s="1459"/>
      <c r="I130" s="1459"/>
      <c r="J130" s="1459"/>
      <c r="K130" s="1459"/>
      <c r="L130" s="1459"/>
      <c r="M130" s="1459"/>
      <c r="N130" s="1459"/>
      <c r="O130" s="1459"/>
      <c r="P130" s="1459"/>
      <c r="Q130" s="1459"/>
      <c r="R130" s="1459"/>
      <c r="S130" s="1459"/>
      <c r="T130" s="1459"/>
      <c r="U130" s="1459"/>
      <c r="V130" s="1459"/>
      <c r="W130" s="1459"/>
      <c r="X130" s="1459"/>
      <c r="Y130" s="1459"/>
      <c r="Z130" s="1459"/>
      <c r="AA130" s="1459"/>
      <c r="AB130" s="1459"/>
      <c r="AC130" s="1459"/>
      <c r="AD130" s="1459"/>
      <c r="AE130" s="1459"/>
      <c r="AF130" s="1459"/>
      <c r="AG130" s="1459"/>
      <c r="AH130" s="1459"/>
      <c r="AI130" s="1459"/>
    </row>
    <row r="131" ht="24.0" customHeight="1">
      <c r="A131" s="1464"/>
      <c r="B131" s="1459"/>
      <c r="C131" s="1459"/>
      <c r="D131" s="1459"/>
      <c r="E131" s="1464"/>
      <c r="F131" s="1459"/>
      <c r="G131" s="1459"/>
      <c r="H131" s="1459"/>
      <c r="I131" s="1459"/>
      <c r="J131" s="1459"/>
      <c r="K131" s="1459"/>
      <c r="L131" s="1459"/>
      <c r="M131" s="1459"/>
      <c r="N131" s="1459"/>
      <c r="O131" s="1459"/>
      <c r="P131" s="1459"/>
      <c r="Q131" s="1459"/>
      <c r="R131" s="1459"/>
      <c r="S131" s="1459"/>
      <c r="T131" s="1459"/>
      <c r="U131" s="1459"/>
      <c r="V131" s="1459"/>
      <c r="W131" s="1459"/>
      <c r="X131" s="1459"/>
      <c r="Y131" s="1459"/>
      <c r="Z131" s="1459"/>
      <c r="AA131" s="1459"/>
      <c r="AB131" s="1459"/>
      <c r="AC131" s="1459"/>
      <c r="AD131" s="1459"/>
      <c r="AE131" s="1459"/>
      <c r="AF131" s="1459"/>
      <c r="AG131" s="1459"/>
      <c r="AH131" s="1459"/>
      <c r="AI131" s="1459"/>
    </row>
    <row r="132" ht="24.0" customHeight="1">
      <c r="A132" s="1464"/>
      <c r="B132" s="1459"/>
      <c r="C132" s="1459"/>
      <c r="D132" s="1459"/>
      <c r="E132" s="1464"/>
      <c r="F132" s="1459"/>
      <c r="G132" s="1459"/>
      <c r="H132" s="1459"/>
      <c r="I132" s="1459"/>
      <c r="J132" s="1459"/>
      <c r="K132" s="1459"/>
      <c r="L132" s="1459"/>
      <c r="M132" s="1459"/>
      <c r="N132" s="1459"/>
      <c r="O132" s="1459"/>
      <c r="P132" s="1459"/>
      <c r="Q132" s="1459"/>
      <c r="R132" s="1459"/>
      <c r="S132" s="1459"/>
      <c r="T132" s="1459"/>
      <c r="U132" s="1459"/>
      <c r="V132" s="1459"/>
      <c r="W132" s="1459"/>
      <c r="X132" s="1459"/>
      <c r="Y132" s="1459"/>
      <c r="Z132" s="1459"/>
      <c r="AA132" s="1459"/>
      <c r="AB132" s="1459"/>
      <c r="AC132" s="1459"/>
      <c r="AD132" s="1459"/>
      <c r="AE132" s="1459"/>
      <c r="AF132" s="1459"/>
      <c r="AG132" s="1459"/>
      <c r="AH132" s="1459"/>
      <c r="AI132" s="1459"/>
    </row>
    <row r="133" ht="24.0" customHeight="1">
      <c r="A133" s="1464"/>
      <c r="B133" s="1459"/>
      <c r="C133" s="1459"/>
      <c r="D133" s="1459"/>
      <c r="E133" s="1464"/>
      <c r="F133" s="1459"/>
      <c r="G133" s="1459"/>
      <c r="H133" s="1459"/>
      <c r="I133" s="1459"/>
      <c r="J133" s="1459"/>
      <c r="K133" s="1459"/>
      <c r="L133" s="1459"/>
      <c r="M133" s="1459"/>
      <c r="N133" s="1459"/>
      <c r="O133" s="1459"/>
      <c r="P133" s="1459"/>
      <c r="Q133" s="1459"/>
      <c r="R133" s="1459"/>
      <c r="S133" s="1459"/>
      <c r="T133" s="1459"/>
      <c r="U133" s="1459"/>
      <c r="V133" s="1459"/>
      <c r="W133" s="1459"/>
      <c r="X133" s="1459"/>
      <c r="Y133" s="1459"/>
      <c r="Z133" s="1459"/>
      <c r="AA133" s="1459"/>
      <c r="AB133" s="1459"/>
      <c r="AC133" s="1459"/>
      <c r="AD133" s="1459"/>
      <c r="AE133" s="1459"/>
      <c r="AF133" s="1459"/>
      <c r="AG133" s="1459"/>
      <c r="AH133" s="1459"/>
      <c r="AI133" s="1459"/>
    </row>
    <row r="134" ht="24.0" customHeight="1">
      <c r="A134" s="1464"/>
      <c r="B134" s="1459"/>
      <c r="C134" s="1459"/>
      <c r="D134" s="1459"/>
      <c r="E134" s="1464"/>
      <c r="F134" s="1459"/>
      <c r="G134" s="1459"/>
      <c r="H134" s="1459"/>
      <c r="I134" s="1459"/>
      <c r="J134" s="1459"/>
      <c r="K134" s="1459"/>
      <c r="L134" s="1459"/>
      <c r="M134" s="1459"/>
      <c r="N134" s="1459"/>
      <c r="O134" s="1459"/>
      <c r="P134" s="1459"/>
      <c r="Q134" s="1459"/>
      <c r="R134" s="1459"/>
      <c r="S134" s="1459"/>
      <c r="T134" s="1459"/>
      <c r="U134" s="1459"/>
      <c r="V134" s="1459"/>
      <c r="W134" s="1459"/>
      <c r="X134" s="1459"/>
      <c r="Y134" s="1459"/>
      <c r="Z134" s="1459"/>
      <c r="AA134" s="1459"/>
      <c r="AB134" s="1459"/>
      <c r="AC134" s="1459"/>
      <c r="AD134" s="1459"/>
      <c r="AE134" s="1459"/>
      <c r="AF134" s="1459"/>
      <c r="AG134" s="1459"/>
      <c r="AH134" s="1459"/>
      <c r="AI134" s="1459"/>
    </row>
    <row r="135" ht="24.0" customHeight="1">
      <c r="A135" s="1464"/>
      <c r="B135" s="1459"/>
      <c r="C135" s="1459"/>
      <c r="D135" s="1459"/>
      <c r="E135" s="1464"/>
      <c r="F135" s="1459"/>
      <c r="G135" s="1459"/>
      <c r="H135" s="1459"/>
      <c r="I135" s="1459"/>
      <c r="J135" s="1459"/>
      <c r="K135" s="1459"/>
      <c r="L135" s="1459"/>
      <c r="M135" s="1459"/>
      <c r="N135" s="1459"/>
      <c r="O135" s="1459"/>
      <c r="P135" s="1459"/>
      <c r="Q135" s="1459"/>
      <c r="R135" s="1459"/>
      <c r="S135" s="1459"/>
      <c r="T135" s="1459"/>
      <c r="U135" s="1459"/>
      <c r="V135" s="1459"/>
      <c r="W135" s="1459"/>
      <c r="X135" s="1459"/>
      <c r="Y135" s="1459"/>
      <c r="Z135" s="1459"/>
      <c r="AA135" s="1459"/>
      <c r="AB135" s="1459"/>
      <c r="AC135" s="1459"/>
      <c r="AD135" s="1459"/>
      <c r="AE135" s="1459"/>
      <c r="AF135" s="1459"/>
      <c r="AG135" s="1459"/>
      <c r="AH135" s="1459"/>
      <c r="AI135" s="1459"/>
    </row>
    <row r="136" ht="24.0" customHeight="1">
      <c r="A136" s="1464"/>
      <c r="B136" s="1459"/>
      <c r="C136" s="1459"/>
      <c r="D136" s="1459"/>
      <c r="E136" s="1464"/>
      <c r="F136" s="1459"/>
      <c r="G136" s="1459"/>
      <c r="H136" s="1459"/>
      <c r="I136" s="1459"/>
      <c r="J136" s="1459"/>
      <c r="K136" s="1459"/>
      <c r="L136" s="1459"/>
      <c r="M136" s="1459"/>
      <c r="N136" s="1459"/>
      <c r="O136" s="1459"/>
      <c r="P136" s="1459"/>
      <c r="Q136" s="1459"/>
      <c r="R136" s="1459"/>
      <c r="S136" s="1459"/>
      <c r="T136" s="1459"/>
      <c r="U136" s="1459"/>
      <c r="V136" s="1459"/>
      <c r="W136" s="1459"/>
      <c r="X136" s="1459"/>
      <c r="Y136" s="1459"/>
      <c r="Z136" s="1459"/>
      <c r="AA136" s="1459"/>
      <c r="AB136" s="1459"/>
      <c r="AC136" s="1459"/>
      <c r="AD136" s="1459"/>
      <c r="AE136" s="1459"/>
      <c r="AF136" s="1459"/>
      <c r="AG136" s="1459"/>
      <c r="AH136" s="1459"/>
      <c r="AI136" s="1459"/>
    </row>
    <row r="137" ht="24.0" customHeight="1">
      <c r="A137" s="1464"/>
      <c r="B137" s="1459"/>
      <c r="C137" s="1459"/>
      <c r="D137" s="1459"/>
      <c r="E137" s="1464"/>
      <c r="F137" s="1459"/>
      <c r="G137" s="1459"/>
      <c r="H137" s="1459"/>
      <c r="I137" s="1459"/>
      <c r="J137" s="1459"/>
      <c r="K137" s="1459"/>
      <c r="L137" s="1459"/>
      <c r="M137" s="1459"/>
      <c r="N137" s="1459"/>
      <c r="O137" s="1459"/>
      <c r="P137" s="1459"/>
      <c r="Q137" s="1459"/>
      <c r="R137" s="1459"/>
      <c r="S137" s="1459"/>
      <c r="T137" s="1459"/>
      <c r="U137" s="1459"/>
      <c r="V137" s="1459"/>
      <c r="W137" s="1459"/>
      <c r="X137" s="1459"/>
      <c r="Y137" s="1459"/>
      <c r="Z137" s="1459"/>
      <c r="AA137" s="1459"/>
      <c r="AB137" s="1459"/>
      <c r="AC137" s="1459"/>
      <c r="AD137" s="1459"/>
      <c r="AE137" s="1459"/>
      <c r="AF137" s="1459"/>
      <c r="AG137" s="1459"/>
      <c r="AH137" s="1459"/>
      <c r="AI137" s="1459"/>
    </row>
    <row r="138" ht="24.0" customHeight="1">
      <c r="A138" s="1464"/>
      <c r="B138" s="1459"/>
      <c r="C138" s="1459"/>
      <c r="D138" s="1459"/>
      <c r="E138" s="1464"/>
      <c r="F138" s="1459"/>
      <c r="G138" s="1459"/>
      <c r="H138" s="1459"/>
      <c r="I138" s="1459"/>
      <c r="J138" s="1459"/>
      <c r="K138" s="1459"/>
      <c r="L138" s="1459"/>
      <c r="M138" s="1459"/>
      <c r="N138" s="1459"/>
      <c r="O138" s="1459"/>
      <c r="P138" s="1459"/>
      <c r="Q138" s="1459"/>
      <c r="R138" s="1459"/>
      <c r="S138" s="1459"/>
      <c r="T138" s="1459"/>
      <c r="U138" s="1459"/>
      <c r="V138" s="1459"/>
      <c r="W138" s="1459"/>
      <c r="X138" s="1459"/>
      <c r="Y138" s="1459"/>
      <c r="Z138" s="1459"/>
      <c r="AA138" s="1459"/>
      <c r="AB138" s="1459"/>
      <c r="AC138" s="1459"/>
      <c r="AD138" s="1459"/>
      <c r="AE138" s="1459"/>
      <c r="AF138" s="1459"/>
      <c r="AG138" s="1459"/>
      <c r="AH138" s="1459"/>
      <c r="AI138" s="1459"/>
    </row>
    <row r="139" ht="24.0" customHeight="1">
      <c r="A139" s="1464"/>
      <c r="B139" s="1459"/>
      <c r="C139" s="1459"/>
      <c r="D139" s="1459"/>
      <c r="E139" s="1464"/>
      <c r="F139" s="1459"/>
      <c r="G139" s="1459"/>
      <c r="H139" s="1459"/>
      <c r="I139" s="1459"/>
      <c r="J139" s="1459"/>
      <c r="K139" s="1459"/>
      <c r="L139" s="1459"/>
      <c r="M139" s="1459"/>
      <c r="N139" s="1459"/>
      <c r="O139" s="1459"/>
      <c r="P139" s="1459"/>
      <c r="Q139" s="1459"/>
      <c r="R139" s="1459"/>
      <c r="S139" s="1459"/>
      <c r="T139" s="1459"/>
      <c r="U139" s="1459"/>
      <c r="V139" s="1459"/>
      <c r="W139" s="1459"/>
      <c r="X139" s="1459"/>
      <c r="Y139" s="1459"/>
      <c r="Z139" s="1459"/>
      <c r="AA139" s="1459"/>
      <c r="AB139" s="1459"/>
      <c r="AC139" s="1459"/>
      <c r="AD139" s="1459"/>
      <c r="AE139" s="1459"/>
      <c r="AF139" s="1459"/>
      <c r="AG139" s="1459"/>
      <c r="AH139" s="1459"/>
      <c r="AI139" s="1459"/>
    </row>
    <row r="140" ht="24.0" customHeight="1">
      <c r="A140" s="1464"/>
      <c r="B140" s="1459"/>
      <c r="C140" s="1459"/>
      <c r="D140" s="1459"/>
      <c r="E140" s="1464"/>
      <c r="F140" s="1459"/>
      <c r="G140" s="1459"/>
      <c r="H140" s="1459"/>
      <c r="I140" s="1459"/>
      <c r="J140" s="1459"/>
      <c r="K140" s="1459"/>
      <c r="L140" s="1459"/>
      <c r="M140" s="1459"/>
      <c r="N140" s="1459"/>
      <c r="O140" s="1459"/>
      <c r="P140" s="1459"/>
      <c r="Q140" s="1459"/>
      <c r="R140" s="1459"/>
      <c r="S140" s="1459"/>
      <c r="T140" s="1459"/>
      <c r="U140" s="1459"/>
      <c r="V140" s="1459"/>
      <c r="W140" s="1459"/>
      <c r="X140" s="1459"/>
      <c r="Y140" s="1459"/>
      <c r="Z140" s="1459"/>
      <c r="AA140" s="1459"/>
      <c r="AB140" s="1459"/>
      <c r="AC140" s="1459"/>
      <c r="AD140" s="1459"/>
      <c r="AE140" s="1459"/>
      <c r="AF140" s="1459"/>
      <c r="AG140" s="1459"/>
      <c r="AH140" s="1459"/>
      <c r="AI140" s="1459"/>
    </row>
    <row r="141" ht="24.0" customHeight="1">
      <c r="A141" s="1464"/>
      <c r="B141" s="1459"/>
      <c r="C141" s="1459"/>
      <c r="D141" s="1459"/>
      <c r="E141" s="1464"/>
      <c r="F141" s="1459"/>
      <c r="G141" s="1459"/>
      <c r="H141" s="1459"/>
      <c r="I141" s="1459"/>
      <c r="J141" s="1459"/>
      <c r="K141" s="1459"/>
      <c r="L141" s="1459"/>
      <c r="M141" s="1459"/>
      <c r="N141" s="1459"/>
      <c r="O141" s="1459"/>
      <c r="P141" s="1459"/>
      <c r="Q141" s="1459"/>
      <c r="R141" s="1459"/>
      <c r="S141" s="1459"/>
      <c r="T141" s="1459"/>
      <c r="U141" s="1459"/>
      <c r="V141" s="1459"/>
      <c r="W141" s="1459"/>
      <c r="X141" s="1459"/>
      <c r="Y141" s="1459"/>
      <c r="Z141" s="1459"/>
      <c r="AA141" s="1459"/>
      <c r="AB141" s="1459"/>
      <c r="AC141" s="1459"/>
      <c r="AD141" s="1459"/>
      <c r="AE141" s="1459"/>
      <c r="AF141" s="1459"/>
      <c r="AG141" s="1459"/>
      <c r="AH141" s="1459"/>
      <c r="AI141" s="1459"/>
    </row>
    <row r="142" ht="24.0" customHeight="1">
      <c r="A142" s="1464"/>
      <c r="B142" s="1459"/>
      <c r="C142" s="1459"/>
      <c r="D142" s="1459"/>
      <c r="E142" s="1464"/>
      <c r="F142" s="1459"/>
      <c r="G142" s="1459"/>
      <c r="H142" s="1459"/>
      <c r="I142" s="1459"/>
      <c r="J142" s="1459"/>
      <c r="K142" s="1459"/>
      <c r="L142" s="1459"/>
      <c r="M142" s="1459"/>
      <c r="N142" s="1459"/>
      <c r="O142" s="1459"/>
      <c r="P142" s="1459"/>
      <c r="Q142" s="1459"/>
      <c r="R142" s="1459"/>
      <c r="S142" s="1459"/>
      <c r="T142" s="1459"/>
      <c r="U142" s="1459"/>
      <c r="V142" s="1459"/>
      <c r="W142" s="1459"/>
      <c r="X142" s="1459"/>
      <c r="Y142" s="1459"/>
      <c r="Z142" s="1459"/>
      <c r="AA142" s="1459"/>
      <c r="AB142" s="1459"/>
      <c r="AC142" s="1459"/>
      <c r="AD142" s="1459"/>
      <c r="AE142" s="1459"/>
      <c r="AF142" s="1459"/>
      <c r="AG142" s="1459"/>
      <c r="AH142" s="1459"/>
      <c r="AI142" s="1459"/>
    </row>
    <row r="143" ht="24.0" customHeight="1">
      <c r="A143" s="1464"/>
      <c r="B143" s="1459"/>
      <c r="C143" s="1459"/>
      <c r="D143" s="1459"/>
      <c r="E143" s="1464"/>
      <c r="F143" s="1459"/>
      <c r="G143" s="1459"/>
      <c r="H143" s="1459"/>
      <c r="I143" s="1459"/>
      <c r="J143" s="1459"/>
      <c r="K143" s="1459"/>
      <c r="L143" s="1459"/>
      <c r="M143" s="1459"/>
      <c r="N143" s="1459"/>
      <c r="O143" s="1459"/>
      <c r="P143" s="1459"/>
      <c r="Q143" s="1459"/>
      <c r="R143" s="1459"/>
      <c r="S143" s="1459"/>
      <c r="T143" s="1459"/>
      <c r="U143" s="1459"/>
      <c r="V143" s="1459"/>
      <c r="W143" s="1459"/>
      <c r="X143" s="1459"/>
      <c r="Y143" s="1459"/>
      <c r="Z143" s="1459"/>
      <c r="AA143" s="1459"/>
      <c r="AB143" s="1459"/>
      <c r="AC143" s="1459"/>
      <c r="AD143" s="1459"/>
      <c r="AE143" s="1459"/>
      <c r="AF143" s="1459"/>
      <c r="AG143" s="1459"/>
      <c r="AH143" s="1459"/>
      <c r="AI143" s="1459"/>
    </row>
    <row r="144" ht="24.0" customHeight="1">
      <c r="A144" s="1464"/>
      <c r="B144" s="1459"/>
      <c r="C144" s="1459"/>
      <c r="D144" s="1459"/>
      <c r="E144" s="1464"/>
      <c r="F144" s="1459"/>
      <c r="G144" s="1459"/>
      <c r="H144" s="1459"/>
      <c r="I144" s="1459"/>
      <c r="J144" s="1459"/>
      <c r="K144" s="1459"/>
      <c r="L144" s="1459"/>
      <c r="M144" s="1459"/>
      <c r="N144" s="1459"/>
      <c r="O144" s="1459"/>
      <c r="P144" s="1459"/>
      <c r="Q144" s="1459"/>
      <c r="R144" s="1459"/>
      <c r="S144" s="1459"/>
      <c r="T144" s="1459"/>
      <c r="U144" s="1459"/>
      <c r="V144" s="1459"/>
      <c r="W144" s="1459"/>
      <c r="X144" s="1459"/>
      <c r="Y144" s="1459"/>
      <c r="Z144" s="1459"/>
      <c r="AA144" s="1459"/>
      <c r="AB144" s="1459"/>
      <c r="AC144" s="1459"/>
      <c r="AD144" s="1459"/>
      <c r="AE144" s="1459"/>
      <c r="AF144" s="1459"/>
      <c r="AG144" s="1459"/>
      <c r="AH144" s="1459"/>
      <c r="AI144" s="1459"/>
    </row>
    <row r="145" ht="24.0" customHeight="1">
      <c r="A145" s="1464"/>
      <c r="B145" s="1459"/>
      <c r="C145" s="1459"/>
      <c r="D145" s="1459"/>
      <c r="E145" s="1464"/>
      <c r="F145" s="1459"/>
      <c r="G145" s="1459"/>
      <c r="H145" s="1459"/>
      <c r="I145" s="1459"/>
      <c r="J145" s="1459"/>
      <c r="K145" s="1459"/>
      <c r="L145" s="1459"/>
      <c r="M145" s="1459"/>
      <c r="N145" s="1459"/>
      <c r="O145" s="1459"/>
      <c r="P145" s="1459"/>
      <c r="Q145" s="1459"/>
      <c r="R145" s="1459"/>
      <c r="S145" s="1459"/>
      <c r="T145" s="1459"/>
      <c r="U145" s="1459"/>
      <c r="V145" s="1459"/>
      <c r="W145" s="1459"/>
      <c r="X145" s="1459"/>
      <c r="Y145" s="1459"/>
      <c r="Z145" s="1459"/>
      <c r="AA145" s="1459"/>
      <c r="AB145" s="1459"/>
      <c r="AC145" s="1459"/>
      <c r="AD145" s="1459"/>
      <c r="AE145" s="1459"/>
      <c r="AF145" s="1459"/>
      <c r="AG145" s="1459"/>
      <c r="AH145" s="1459"/>
      <c r="AI145" s="1459"/>
    </row>
    <row r="146" ht="24.0" customHeight="1">
      <c r="A146" s="1464"/>
      <c r="B146" s="1459"/>
      <c r="C146" s="1459"/>
      <c r="D146" s="1459"/>
      <c r="E146" s="1464"/>
      <c r="F146" s="1459"/>
      <c r="G146" s="1459"/>
      <c r="H146" s="1459"/>
      <c r="I146" s="1459"/>
      <c r="J146" s="1459"/>
      <c r="K146" s="1459"/>
      <c r="L146" s="1459"/>
      <c r="M146" s="1459"/>
      <c r="N146" s="1459"/>
      <c r="O146" s="1459"/>
      <c r="P146" s="1459"/>
      <c r="Q146" s="1459"/>
      <c r="R146" s="1459"/>
      <c r="S146" s="1459"/>
      <c r="T146" s="1459"/>
      <c r="U146" s="1459"/>
      <c r="V146" s="1459"/>
      <c r="W146" s="1459"/>
      <c r="X146" s="1459"/>
      <c r="Y146" s="1459"/>
      <c r="Z146" s="1459"/>
      <c r="AA146" s="1459"/>
      <c r="AB146" s="1459"/>
      <c r="AC146" s="1459"/>
      <c r="AD146" s="1459"/>
      <c r="AE146" s="1459"/>
      <c r="AF146" s="1459"/>
      <c r="AG146" s="1459"/>
      <c r="AH146" s="1459"/>
      <c r="AI146" s="1459"/>
    </row>
    <row r="147" ht="24.0" customHeight="1">
      <c r="A147" s="1464"/>
      <c r="B147" s="1459"/>
      <c r="C147" s="1459"/>
      <c r="D147" s="1459"/>
      <c r="E147" s="1464"/>
      <c r="F147" s="1459"/>
      <c r="G147" s="1459"/>
      <c r="H147" s="1459"/>
      <c r="I147" s="1459"/>
      <c r="J147" s="1459"/>
      <c r="K147" s="1459"/>
      <c r="L147" s="1459"/>
      <c r="M147" s="1459"/>
      <c r="N147" s="1459"/>
      <c r="O147" s="1459"/>
      <c r="P147" s="1459"/>
      <c r="Q147" s="1459"/>
      <c r="R147" s="1459"/>
      <c r="S147" s="1459"/>
      <c r="T147" s="1459"/>
      <c r="U147" s="1459"/>
      <c r="V147" s="1459"/>
      <c r="W147" s="1459"/>
      <c r="X147" s="1459"/>
      <c r="Y147" s="1459"/>
      <c r="Z147" s="1459"/>
      <c r="AA147" s="1459"/>
      <c r="AB147" s="1459"/>
      <c r="AC147" s="1459"/>
      <c r="AD147" s="1459"/>
      <c r="AE147" s="1459"/>
      <c r="AF147" s="1459"/>
      <c r="AG147" s="1459"/>
      <c r="AH147" s="1459"/>
      <c r="AI147" s="1459"/>
    </row>
    <row r="148" ht="24.0" customHeight="1">
      <c r="A148" s="1464"/>
      <c r="B148" s="1459"/>
      <c r="C148" s="1459"/>
      <c r="D148" s="1459"/>
      <c r="E148" s="1464"/>
      <c r="F148" s="1459"/>
      <c r="G148" s="1459"/>
      <c r="H148" s="1459"/>
      <c r="I148" s="1459"/>
      <c r="J148" s="1459"/>
      <c r="K148" s="1459"/>
      <c r="L148" s="1459"/>
      <c r="M148" s="1459"/>
      <c r="N148" s="1459"/>
      <c r="O148" s="1459"/>
      <c r="P148" s="1459"/>
      <c r="Q148" s="1459"/>
      <c r="R148" s="1459"/>
      <c r="S148" s="1459"/>
      <c r="T148" s="1459"/>
      <c r="U148" s="1459"/>
      <c r="V148" s="1459"/>
      <c r="W148" s="1459"/>
      <c r="X148" s="1459"/>
      <c r="Y148" s="1459"/>
      <c r="Z148" s="1459"/>
      <c r="AA148" s="1459"/>
      <c r="AB148" s="1459"/>
      <c r="AC148" s="1459"/>
      <c r="AD148" s="1459"/>
      <c r="AE148" s="1459"/>
      <c r="AF148" s="1459"/>
      <c r="AG148" s="1459"/>
      <c r="AH148" s="1459"/>
      <c r="AI148" s="1459"/>
    </row>
    <row r="149" ht="24.0" customHeight="1">
      <c r="A149" s="1464"/>
      <c r="B149" s="1459"/>
      <c r="C149" s="1459"/>
      <c r="D149" s="1459"/>
      <c r="E149" s="1464"/>
      <c r="F149" s="1459"/>
      <c r="G149" s="1459"/>
      <c r="H149" s="1459"/>
      <c r="I149" s="1459"/>
      <c r="J149" s="1459"/>
      <c r="K149" s="1459"/>
      <c r="L149" s="1459"/>
      <c r="M149" s="1459"/>
      <c r="N149" s="1459"/>
      <c r="O149" s="1459"/>
      <c r="P149" s="1459"/>
      <c r="Q149" s="1459"/>
      <c r="R149" s="1459"/>
      <c r="S149" s="1459"/>
      <c r="T149" s="1459"/>
      <c r="U149" s="1459"/>
      <c r="V149" s="1459"/>
      <c r="W149" s="1459"/>
      <c r="X149" s="1459"/>
      <c r="Y149" s="1459"/>
      <c r="Z149" s="1459"/>
      <c r="AA149" s="1459"/>
      <c r="AB149" s="1459"/>
      <c r="AC149" s="1459"/>
      <c r="AD149" s="1459"/>
      <c r="AE149" s="1459"/>
      <c r="AF149" s="1459"/>
      <c r="AG149" s="1459"/>
      <c r="AH149" s="1459"/>
      <c r="AI149" s="1459"/>
    </row>
    <row r="150" ht="24.0" customHeight="1">
      <c r="A150" s="1464"/>
      <c r="B150" s="1459"/>
      <c r="C150" s="1459"/>
      <c r="D150" s="1459"/>
      <c r="E150" s="1464"/>
      <c r="F150" s="1459"/>
      <c r="G150" s="1459"/>
      <c r="H150" s="1459"/>
      <c r="I150" s="1459"/>
      <c r="J150" s="1459"/>
      <c r="K150" s="1459"/>
      <c r="L150" s="1459"/>
      <c r="M150" s="1459"/>
      <c r="N150" s="1459"/>
      <c r="O150" s="1459"/>
      <c r="P150" s="1459"/>
      <c r="Q150" s="1459"/>
      <c r="R150" s="1459"/>
      <c r="S150" s="1459"/>
      <c r="T150" s="1459"/>
      <c r="U150" s="1459"/>
      <c r="V150" s="1459"/>
      <c r="W150" s="1459"/>
      <c r="X150" s="1459"/>
      <c r="Y150" s="1459"/>
      <c r="Z150" s="1459"/>
      <c r="AA150" s="1459"/>
      <c r="AB150" s="1459"/>
      <c r="AC150" s="1459"/>
      <c r="AD150" s="1459"/>
      <c r="AE150" s="1459"/>
      <c r="AF150" s="1459"/>
      <c r="AG150" s="1459"/>
      <c r="AH150" s="1459"/>
      <c r="AI150" s="1459"/>
    </row>
    <row r="151" ht="24.0" customHeight="1">
      <c r="A151" s="1464"/>
      <c r="B151" s="1459"/>
      <c r="C151" s="1459"/>
      <c r="D151" s="1459"/>
      <c r="E151" s="1464"/>
      <c r="F151" s="1459"/>
      <c r="G151" s="1459"/>
      <c r="H151" s="1459"/>
      <c r="I151" s="1459"/>
      <c r="J151" s="1459"/>
      <c r="K151" s="1459"/>
      <c r="L151" s="1459"/>
      <c r="M151" s="1459"/>
      <c r="N151" s="1459"/>
      <c r="O151" s="1459"/>
      <c r="P151" s="1459"/>
      <c r="Q151" s="1459"/>
      <c r="R151" s="1459"/>
      <c r="S151" s="1459"/>
      <c r="T151" s="1459"/>
      <c r="U151" s="1459"/>
      <c r="V151" s="1459"/>
      <c r="W151" s="1459"/>
      <c r="X151" s="1459"/>
      <c r="Y151" s="1459"/>
      <c r="Z151" s="1459"/>
      <c r="AA151" s="1459"/>
      <c r="AB151" s="1459"/>
      <c r="AC151" s="1459"/>
      <c r="AD151" s="1459"/>
      <c r="AE151" s="1459"/>
      <c r="AF151" s="1459"/>
      <c r="AG151" s="1459"/>
      <c r="AH151" s="1459"/>
      <c r="AI151" s="1459"/>
    </row>
    <row r="152" ht="24.0" customHeight="1">
      <c r="A152" s="1464"/>
      <c r="B152" s="1459"/>
      <c r="C152" s="1459"/>
      <c r="D152" s="1459"/>
      <c r="E152" s="1464"/>
      <c r="F152" s="1459"/>
      <c r="G152" s="1459"/>
      <c r="H152" s="1459"/>
      <c r="I152" s="1459"/>
      <c r="J152" s="1459"/>
      <c r="K152" s="1459"/>
      <c r="L152" s="1459"/>
      <c r="M152" s="1459"/>
      <c r="N152" s="1459"/>
      <c r="O152" s="1459"/>
      <c r="P152" s="1459"/>
      <c r="Q152" s="1459"/>
      <c r="R152" s="1459"/>
      <c r="S152" s="1459"/>
      <c r="T152" s="1459"/>
      <c r="U152" s="1459"/>
      <c r="V152" s="1459"/>
      <c r="W152" s="1459"/>
      <c r="X152" s="1459"/>
      <c r="Y152" s="1459"/>
      <c r="Z152" s="1459"/>
      <c r="AA152" s="1459"/>
      <c r="AB152" s="1459"/>
      <c r="AC152" s="1459"/>
      <c r="AD152" s="1459"/>
      <c r="AE152" s="1459"/>
      <c r="AF152" s="1459"/>
      <c r="AG152" s="1459"/>
      <c r="AH152" s="1459"/>
      <c r="AI152" s="1459"/>
    </row>
    <row r="153" ht="24.0" customHeight="1">
      <c r="A153" s="1464"/>
      <c r="B153" s="1459"/>
      <c r="C153" s="1459"/>
      <c r="D153" s="1459"/>
      <c r="E153" s="1464"/>
      <c r="F153" s="1459"/>
      <c r="G153" s="1459"/>
      <c r="H153" s="1459"/>
      <c r="I153" s="1459"/>
      <c r="J153" s="1459"/>
      <c r="K153" s="1459"/>
      <c r="L153" s="1459"/>
      <c r="M153" s="1459"/>
      <c r="N153" s="1459"/>
      <c r="O153" s="1459"/>
      <c r="P153" s="1459"/>
      <c r="Q153" s="1459"/>
      <c r="R153" s="1459"/>
      <c r="S153" s="1459"/>
      <c r="T153" s="1459"/>
      <c r="U153" s="1459"/>
      <c r="V153" s="1459"/>
      <c r="W153" s="1459"/>
      <c r="X153" s="1459"/>
      <c r="Y153" s="1459"/>
      <c r="Z153" s="1459"/>
      <c r="AA153" s="1459"/>
      <c r="AB153" s="1459"/>
      <c r="AC153" s="1459"/>
      <c r="AD153" s="1459"/>
      <c r="AE153" s="1459"/>
      <c r="AF153" s="1459"/>
      <c r="AG153" s="1459"/>
      <c r="AH153" s="1459"/>
      <c r="AI153" s="1459"/>
    </row>
    <row r="154" ht="24.0" customHeight="1">
      <c r="A154" s="1464"/>
      <c r="B154" s="1459"/>
      <c r="C154" s="1459"/>
      <c r="D154" s="1459"/>
      <c r="E154" s="1464"/>
      <c r="F154" s="1459"/>
      <c r="G154" s="1459"/>
      <c r="H154" s="1459"/>
      <c r="I154" s="1459"/>
      <c r="J154" s="1459"/>
      <c r="K154" s="1459"/>
      <c r="L154" s="1459"/>
      <c r="M154" s="1459"/>
      <c r="N154" s="1459"/>
      <c r="O154" s="1459"/>
      <c r="P154" s="1459"/>
      <c r="Q154" s="1459"/>
      <c r="R154" s="1459"/>
      <c r="S154" s="1459"/>
      <c r="T154" s="1459"/>
      <c r="U154" s="1459"/>
      <c r="V154" s="1459"/>
      <c r="W154" s="1459"/>
      <c r="X154" s="1459"/>
      <c r="Y154" s="1459"/>
      <c r="Z154" s="1459"/>
      <c r="AA154" s="1459"/>
      <c r="AB154" s="1459"/>
      <c r="AC154" s="1459"/>
      <c r="AD154" s="1459"/>
      <c r="AE154" s="1459"/>
      <c r="AF154" s="1459"/>
      <c r="AG154" s="1459"/>
      <c r="AH154" s="1459"/>
      <c r="AI154" s="1459"/>
    </row>
    <row r="155" ht="24.0" customHeight="1">
      <c r="A155" s="1464"/>
      <c r="B155" s="1459"/>
      <c r="C155" s="1459"/>
      <c r="D155" s="1459"/>
      <c r="E155" s="1464"/>
      <c r="F155" s="1459"/>
      <c r="G155" s="1459"/>
      <c r="H155" s="1459"/>
      <c r="I155" s="1459"/>
      <c r="J155" s="1459"/>
      <c r="K155" s="1459"/>
      <c r="L155" s="1459"/>
      <c r="M155" s="1459"/>
      <c r="N155" s="1459"/>
      <c r="O155" s="1459"/>
      <c r="P155" s="1459"/>
      <c r="Q155" s="1459"/>
      <c r="R155" s="1459"/>
      <c r="S155" s="1459"/>
      <c r="T155" s="1459"/>
      <c r="U155" s="1459"/>
      <c r="V155" s="1459"/>
      <c r="W155" s="1459"/>
      <c r="X155" s="1459"/>
      <c r="Y155" s="1459"/>
      <c r="Z155" s="1459"/>
      <c r="AA155" s="1459"/>
      <c r="AB155" s="1459"/>
      <c r="AC155" s="1459"/>
      <c r="AD155" s="1459"/>
      <c r="AE155" s="1459"/>
      <c r="AF155" s="1459"/>
      <c r="AG155" s="1459"/>
      <c r="AH155" s="1459"/>
      <c r="AI155" s="1459"/>
    </row>
    <row r="156" ht="24.0" customHeight="1">
      <c r="A156" s="1464"/>
      <c r="B156" s="1459"/>
      <c r="C156" s="1459"/>
      <c r="D156" s="1459"/>
      <c r="E156" s="1464"/>
      <c r="F156" s="1459"/>
      <c r="G156" s="1459"/>
      <c r="H156" s="1459"/>
      <c r="I156" s="1459"/>
      <c r="J156" s="1459"/>
      <c r="K156" s="1459"/>
      <c r="L156" s="1459"/>
      <c r="M156" s="1459"/>
      <c r="N156" s="1459"/>
      <c r="O156" s="1459"/>
      <c r="P156" s="1459"/>
      <c r="Q156" s="1459"/>
      <c r="R156" s="1459"/>
      <c r="S156" s="1459"/>
      <c r="T156" s="1459"/>
      <c r="U156" s="1459"/>
      <c r="V156" s="1459"/>
      <c r="W156" s="1459"/>
      <c r="X156" s="1459"/>
      <c r="Y156" s="1459"/>
      <c r="Z156" s="1459"/>
      <c r="AA156" s="1459"/>
      <c r="AB156" s="1459"/>
      <c r="AC156" s="1459"/>
      <c r="AD156" s="1459"/>
      <c r="AE156" s="1459"/>
      <c r="AF156" s="1459"/>
      <c r="AG156" s="1459"/>
      <c r="AH156" s="1459"/>
      <c r="AI156" s="1459"/>
    </row>
    <row r="157" ht="24.0" customHeight="1">
      <c r="A157" s="1464"/>
      <c r="B157" s="1459"/>
      <c r="C157" s="1459"/>
      <c r="D157" s="1459"/>
      <c r="E157" s="1464"/>
      <c r="F157" s="1459"/>
      <c r="G157" s="1459"/>
      <c r="H157" s="1459"/>
      <c r="I157" s="1459"/>
      <c r="J157" s="1459"/>
      <c r="K157" s="1459"/>
      <c r="L157" s="1459"/>
      <c r="M157" s="1459"/>
      <c r="N157" s="1459"/>
      <c r="O157" s="1459"/>
      <c r="P157" s="1459"/>
      <c r="Q157" s="1459"/>
      <c r="R157" s="1459"/>
      <c r="S157" s="1459"/>
      <c r="T157" s="1459"/>
      <c r="U157" s="1459"/>
      <c r="V157" s="1459"/>
      <c r="W157" s="1459"/>
      <c r="X157" s="1459"/>
      <c r="Y157" s="1459"/>
      <c r="Z157" s="1459"/>
      <c r="AA157" s="1459"/>
      <c r="AB157" s="1459"/>
      <c r="AC157" s="1459"/>
      <c r="AD157" s="1459"/>
      <c r="AE157" s="1459"/>
      <c r="AF157" s="1459"/>
      <c r="AG157" s="1459"/>
      <c r="AH157" s="1459"/>
      <c r="AI157" s="1459"/>
    </row>
    <row r="158" ht="24.0" customHeight="1">
      <c r="A158" s="1464"/>
      <c r="B158" s="1459"/>
      <c r="C158" s="1459"/>
      <c r="D158" s="1459"/>
      <c r="E158" s="1464"/>
      <c r="F158" s="1459"/>
      <c r="G158" s="1459"/>
      <c r="H158" s="1459"/>
      <c r="I158" s="1459"/>
      <c r="J158" s="1459"/>
      <c r="K158" s="1459"/>
      <c r="L158" s="1459"/>
      <c r="M158" s="1459"/>
      <c r="N158" s="1459"/>
      <c r="O158" s="1459"/>
      <c r="P158" s="1459"/>
      <c r="Q158" s="1459"/>
      <c r="R158" s="1459"/>
      <c r="S158" s="1459"/>
      <c r="T158" s="1459"/>
      <c r="U158" s="1459"/>
      <c r="V158" s="1459"/>
      <c r="W158" s="1459"/>
      <c r="X158" s="1459"/>
      <c r="Y158" s="1459"/>
      <c r="Z158" s="1459"/>
      <c r="AA158" s="1459"/>
      <c r="AB158" s="1459"/>
      <c r="AC158" s="1459"/>
      <c r="AD158" s="1459"/>
      <c r="AE158" s="1459"/>
      <c r="AF158" s="1459"/>
      <c r="AG158" s="1459"/>
      <c r="AH158" s="1459"/>
      <c r="AI158" s="1459"/>
    </row>
    <row r="159" ht="24.0" customHeight="1">
      <c r="A159" s="1464"/>
      <c r="B159" s="1459"/>
      <c r="C159" s="1459"/>
      <c r="D159" s="1459"/>
      <c r="E159" s="1464"/>
      <c r="F159" s="1459"/>
      <c r="G159" s="1459"/>
      <c r="H159" s="1459"/>
      <c r="I159" s="1459"/>
      <c r="J159" s="1459"/>
      <c r="K159" s="1459"/>
      <c r="L159" s="1459"/>
      <c r="M159" s="1459"/>
      <c r="N159" s="1459"/>
      <c r="O159" s="1459"/>
      <c r="P159" s="1459"/>
      <c r="Q159" s="1459"/>
      <c r="R159" s="1459"/>
      <c r="S159" s="1459"/>
      <c r="T159" s="1459"/>
      <c r="U159" s="1459"/>
      <c r="V159" s="1459"/>
      <c r="W159" s="1459"/>
      <c r="X159" s="1459"/>
      <c r="Y159" s="1459"/>
      <c r="Z159" s="1459"/>
      <c r="AA159" s="1459"/>
      <c r="AB159" s="1459"/>
      <c r="AC159" s="1459"/>
      <c r="AD159" s="1459"/>
      <c r="AE159" s="1459"/>
      <c r="AF159" s="1459"/>
      <c r="AG159" s="1459"/>
      <c r="AH159" s="1459"/>
      <c r="AI159" s="1459"/>
    </row>
    <row r="160" ht="24.0" customHeight="1">
      <c r="A160" s="1464"/>
      <c r="B160" s="1459"/>
      <c r="C160" s="1459"/>
      <c r="D160" s="1459"/>
      <c r="E160" s="1464"/>
      <c r="F160" s="1459"/>
      <c r="G160" s="1459"/>
      <c r="H160" s="1459"/>
      <c r="I160" s="1459"/>
      <c r="J160" s="1459"/>
      <c r="K160" s="1459"/>
      <c r="L160" s="1459"/>
      <c r="M160" s="1459"/>
      <c r="N160" s="1459"/>
      <c r="O160" s="1459"/>
      <c r="P160" s="1459"/>
      <c r="Q160" s="1459"/>
      <c r="R160" s="1459"/>
      <c r="S160" s="1459"/>
      <c r="T160" s="1459"/>
      <c r="U160" s="1459"/>
      <c r="V160" s="1459"/>
      <c r="W160" s="1459"/>
      <c r="X160" s="1459"/>
      <c r="Y160" s="1459"/>
      <c r="Z160" s="1459"/>
      <c r="AA160" s="1459"/>
      <c r="AB160" s="1459"/>
      <c r="AC160" s="1459"/>
      <c r="AD160" s="1459"/>
      <c r="AE160" s="1459"/>
      <c r="AF160" s="1459"/>
      <c r="AG160" s="1459"/>
      <c r="AH160" s="1459"/>
      <c r="AI160" s="1459"/>
    </row>
    <row r="161" ht="24.0" customHeight="1">
      <c r="A161" s="1464"/>
      <c r="B161" s="1459"/>
      <c r="C161" s="1459"/>
      <c r="D161" s="1459"/>
      <c r="E161" s="1464"/>
      <c r="F161" s="1459"/>
      <c r="G161" s="1459"/>
      <c r="H161" s="1459"/>
      <c r="I161" s="1459"/>
      <c r="J161" s="1459"/>
      <c r="K161" s="1459"/>
      <c r="L161" s="1459"/>
      <c r="M161" s="1459"/>
      <c r="N161" s="1459"/>
      <c r="O161" s="1459"/>
      <c r="P161" s="1459"/>
      <c r="Q161" s="1459"/>
      <c r="R161" s="1459"/>
      <c r="S161" s="1459"/>
      <c r="T161" s="1459"/>
      <c r="U161" s="1459"/>
      <c r="V161" s="1459"/>
      <c r="W161" s="1459"/>
      <c r="X161" s="1459"/>
      <c r="Y161" s="1459"/>
      <c r="Z161" s="1459"/>
      <c r="AA161" s="1459"/>
      <c r="AB161" s="1459"/>
      <c r="AC161" s="1459"/>
      <c r="AD161" s="1459"/>
      <c r="AE161" s="1459"/>
      <c r="AF161" s="1459"/>
      <c r="AG161" s="1459"/>
      <c r="AH161" s="1459"/>
      <c r="AI161" s="1459"/>
    </row>
    <row r="162" ht="24.0" customHeight="1">
      <c r="A162" s="1464"/>
      <c r="B162" s="1459"/>
      <c r="C162" s="1459"/>
      <c r="D162" s="1459"/>
      <c r="E162" s="1464"/>
      <c r="F162" s="1459"/>
      <c r="G162" s="1459"/>
      <c r="H162" s="1459"/>
      <c r="I162" s="1459"/>
      <c r="J162" s="1459"/>
      <c r="K162" s="1459"/>
      <c r="L162" s="1459"/>
      <c r="M162" s="1459"/>
      <c r="N162" s="1459"/>
      <c r="O162" s="1459"/>
      <c r="P162" s="1459"/>
      <c r="Q162" s="1459"/>
      <c r="R162" s="1459"/>
      <c r="S162" s="1459"/>
      <c r="T162" s="1459"/>
      <c r="U162" s="1459"/>
      <c r="V162" s="1459"/>
      <c r="W162" s="1459"/>
      <c r="X162" s="1459"/>
      <c r="Y162" s="1459"/>
      <c r="Z162" s="1459"/>
      <c r="AA162" s="1459"/>
      <c r="AB162" s="1459"/>
      <c r="AC162" s="1459"/>
      <c r="AD162" s="1459"/>
      <c r="AE162" s="1459"/>
      <c r="AF162" s="1459"/>
      <c r="AG162" s="1459"/>
      <c r="AH162" s="1459"/>
      <c r="AI162" s="1459"/>
    </row>
    <row r="163" ht="24.0" customHeight="1">
      <c r="A163" s="1464"/>
      <c r="B163" s="1459"/>
      <c r="C163" s="1459"/>
      <c r="D163" s="1459"/>
      <c r="E163" s="1464"/>
      <c r="F163" s="1459"/>
      <c r="G163" s="1459"/>
      <c r="H163" s="1459"/>
      <c r="I163" s="1459"/>
      <c r="J163" s="1459"/>
      <c r="K163" s="1459"/>
      <c r="L163" s="1459"/>
      <c r="M163" s="1459"/>
      <c r="N163" s="1459"/>
      <c r="O163" s="1459"/>
      <c r="P163" s="1459"/>
      <c r="Q163" s="1459"/>
      <c r="R163" s="1459"/>
      <c r="S163" s="1459"/>
      <c r="T163" s="1459"/>
      <c r="U163" s="1459"/>
      <c r="V163" s="1459"/>
      <c r="W163" s="1459"/>
      <c r="X163" s="1459"/>
      <c r="Y163" s="1459"/>
      <c r="Z163" s="1459"/>
      <c r="AA163" s="1459"/>
      <c r="AB163" s="1459"/>
      <c r="AC163" s="1459"/>
      <c r="AD163" s="1459"/>
      <c r="AE163" s="1459"/>
      <c r="AF163" s="1459"/>
      <c r="AG163" s="1459"/>
      <c r="AH163" s="1459"/>
      <c r="AI163" s="1459"/>
    </row>
    <row r="164" ht="24.0" customHeight="1">
      <c r="A164" s="1464"/>
      <c r="B164" s="1459"/>
      <c r="C164" s="1459"/>
      <c r="D164" s="1459"/>
      <c r="E164" s="1464"/>
      <c r="F164" s="1459"/>
      <c r="G164" s="1459"/>
      <c r="H164" s="1459"/>
      <c r="I164" s="1459"/>
      <c r="J164" s="1459"/>
      <c r="K164" s="1459"/>
      <c r="L164" s="1459"/>
      <c r="M164" s="1459"/>
      <c r="N164" s="1459"/>
      <c r="O164" s="1459"/>
      <c r="P164" s="1459"/>
      <c r="Q164" s="1459"/>
      <c r="R164" s="1459"/>
      <c r="S164" s="1459"/>
      <c r="T164" s="1459"/>
      <c r="U164" s="1459"/>
      <c r="V164" s="1459"/>
      <c r="W164" s="1459"/>
      <c r="X164" s="1459"/>
      <c r="Y164" s="1459"/>
      <c r="Z164" s="1459"/>
      <c r="AA164" s="1459"/>
      <c r="AB164" s="1459"/>
      <c r="AC164" s="1459"/>
      <c r="AD164" s="1459"/>
      <c r="AE164" s="1459"/>
      <c r="AF164" s="1459"/>
      <c r="AG164" s="1459"/>
      <c r="AH164" s="1459"/>
      <c r="AI164" s="1459"/>
    </row>
    <row r="165" ht="24.0" customHeight="1">
      <c r="A165" s="1464"/>
      <c r="B165" s="1459"/>
      <c r="C165" s="1459"/>
      <c r="D165" s="1459"/>
      <c r="E165" s="1464"/>
      <c r="F165" s="1459"/>
      <c r="G165" s="1459"/>
      <c r="H165" s="1459"/>
      <c r="I165" s="1459"/>
      <c r="J165" s="1459"/>
      <c r="K165" s="1459"/>
      <c r="L165" s="1459"/>
      <c r="M165" s="1459"/>
      <c r="N165" s="1459"/>
      <c r="O165" s="1459"/>
      <c r="P165" s="1459"/>
      <c r="Q165" s="1459"/>
      <c r="R165" s="1459"/>
      <c r="S165" s="1459"/>
      <c r="T165" s="1459"/>
      <c r="U165" s="1459"/>
      <c r="V165" s="1459"/>
      <c r="W165" s="1459"/>
      <c r="X165" s="1459"/>
      <c r="Y165" s="1459"/>
      <c r="Z165" s="1459"/>
      <c r="AA165" s="1459"/>
      <c r="AB165" s="1459"/>
      <c r="AC165" s="1459"/>
      <c r="AD165" s="1459"/>
      <c r="AE165" s="1459"/>
      <c r="AF165" s="1459"/>
      <c r="AG165" s="1459"/>
      <c r="AH165" s="1459"/>
      <c r="AI165" s="1459"/>
    </row>
    <row r="166" ht="24.0" customHeight="1">
      <c r="A166" s="1464"/>
      <c r="B166" s="1459"/>
      <c r="C166" s="1459"/>
      <c r="D166" s="1459"/>
      <c r="E166" s="1464"/>
      <c r="F166" s="1459"/>
      <c r="G166" s="1459"/>
      <c r="H166" s="1459"/>
      <c r="I166" s="1459"/>
      <c r="J166" s="1459"/>
      <c r="K166" s="1459"/>
      <c r="L166" s="1459"/>
      <c r="M166" s="1459"/>
      <c r="N166" s="1459"/>
      <c r="O166" s="1459"/>
      <c r="P166" s="1459"/>
      <c r="Q166" s="1459"/>
      <c r="R166" s="1459"/>
      <c r="S166" s="1459"/>
      <c r="T166" s="1459"/>
      <c r="U166" s="1459"/>
      <c r="V166" s="1459"/>
      <c r="W166" s="1459"/>
      <c r="X166" s="1459"/>
      <c r="Y166" s="1459"/>
      <c r="Z166" s="1459"/>
      <c r="AA166" s="1459"/>
      <c r="AB166" s="1459"/>
      <c r="AC166" s="1459"/>
      <c r="AD166" s="1459"/>
      <c r="AE166" s="1459"/>
      <c r="AF166" s="1459"/>
      <c r="AG166" s="1459"/>
      <c r="AH166" s="1459"/>
      <c r="AI166" s="1459"/>
    </row>
    <row r="167" ht="24.0" customHeight="1">
      <c r="A167" s="1464"/>
      <c r="B167" s="1459"/>
      <c r="C167" s="1459"/>
      <c r="D167" s="1459"/>
      <c r="E167" s="1464"/>
      <c r="F167" s="1459"/>
      <c r="G167" s="1459"/>
      <c r="H167" s="1459"/>
      <c r="I167" s="1459"/>
      <c r="J167" s="1459"/>
      <c r="K167" s="1459"/>
      <c r="L167" s="1459"/>
      <c r="M167" s="1459"/>
      <c r="N167" s="1459"/>
      <c r="O167" s="1459"/>
      <c r="P167" s="1459"/>
      <c r="Q167" s="1459"/>
      <c r="R167" s="1459"/>
      <c r="S167" s="1459"/>
      <c r="T167" s="1459"/>
      <c r="U167" s="1459"/>
      <c r="V167" s="1459"/>
      <c r="W167" s="1459"/>
      <c r="X167" s="1459"/>
      <c r="Y167" s="1459"/>
      <c r="Z167" s="1459"/>
      <c r="AA167" s="1459"/>
      <c r="AB167" s="1459"/>
      <c r="AC167" s="1459"/>
      <c r="AD167" s="1459"/>
      <c r="AE167" s="1459"/>
      <c r="AF167" s="1459"/>
      <c r="AG167" s="1459"/>
      <c r="AH167" s="1459"/>
      <c r="AI167" s="1459"/>
    </row>
    <row r="168" ht="24.0" customHeight="1">
      <c r="A168" s="1464"/>
      <c r="B168" s="1459"/>
      <c r="C168" s="1459"/>
      <c r="D168" s="1459"/>
      <c r="E168" s="1464"/>
      <c r="F168" s="1459"/>
      <c r="G168" s="1459"/>
      <c r="H168" s="1459"/>
      <c r="I168" s="1459"/>
      <c r="J168" s="1459"/>
      <c r="K168" s="1459"/>
      <c r="L168" s="1459"/>
      <c r="M168" s="1459"/>
      <c r="N168" s="1459"/>
      <c r="O168" s="1459"/>
      <c r="P168" s="1459"/>
      <c r="Q168" s="1459"/>
      <c r="R168" s="1459"/>
      <c r="S168" s="1459"/>
      <c r="T168" s="1459"/>
      <c r="U168" s="1459"/>
      <c r="V168" s="1459"/>
      <c r="W168" s="1459"/>
      <c r="X168" s="1459"/>
      <c r="Y168" s="1459"/>
      <c r="Z168" s="1459"/>
      <c r="AA168" s="1459"/>
      <c r="AB168" s="1459"/>
      <c r="AC168" s="1459"/>
      <c r="AD168" s="1459"/>
      <c r="AE168" s="1459"/>
      <c r="AF168" s="1459"/>
      <c r="AG168" s="1459"/>
      <c r="AH168" s="1459"/>
      <c r="AI168" s="1459"/>
    </row>
    <row r="169" ht="24.0" customHeight="1">
      <c r="A169" s="1464"/>
      <c r="B169" s="1459"/>
      <c r="C169" s="1459"/>
      <c r="D169" s="1459"/>
      <c r="E169" s="1464"/>
      <c r="F169" s="1459"/>
      <c r="G169" s="1459"/>
      <c r="H169" s="1459"/>
      <c r="I169" s="1459"/>
      <c r="J169" s="1459"/>
      <c r="K169" s="1459"/>
      <c r="L169" s="1459"/>
      <c r="M169" s="1459"/>
      <c r="N169" s="1459"/>
      <c r="O169" s="1459"/>
      <c r="P169" s="1459"/>
      <c r="Q169" s="1459"/>
      <c r="R169" s="1459"/>
      <c r="S169" s="1459"/>
      <c r="T169" s="1459"/>
      <c r="U169" s="1459"/>
      <c r="V169" s="1459"/>
      <c r="W169" s="1459"/>
      <c r="X169" s="1459"/>
      <c r="Y169" s="1459"/>
      <c r="Z169" s="1459"/>
      <c r="AA169" s="1459"/>
      <c r="AB169" s="1459"/>
      <c r="AC169" s="1459"/>
      <c r="AD169" s="1459"/>
      <c r="AE169" s="1459"/>
      <c r="AF169" s="1459"/>
      <c r="AG169" s="1459"/>
      <c r="AH169" s="1459"/>
      <c r="AI169" s="1459"/>
    </row>
    <row r="170" ht="24.0" customHeight="1">
      <c r="A170" s="1464"/>
      <c r="B170" s="1459"/>
      <c r="C170" s="1459"/>
      <c r="D170" s="1459"/>
      <c r="E170" s="1464"/>
      <c r="F170" s="1459"/>
      <c r="G170" s="1459"/>
      <c r="H170" s="1459"/>
      <c r="I170" s="1459"/>
      <c r="J170" s="1459"/>
      <c r="K170" s="1459"/>
      <c r="L170" s="1459"/>
      <c r="M170" s="1459"/>
      <c r="N170" s="1459"/>
      <c r="O170" s="1459"/>
      <c r="P170" s="1459"/>
      <c r="Q170" s="1459"/>
      <c r="R170" s="1459"/>
      <c r="S170" s="1459"/>
      <c r="T170" s="1459"/>
      <c r="U170" s="1459"/>
      <c r="V170" s="1459"/>
      <c r="W170" s="1459"/>
      <c r="X170" s="1459"/>
      <c r="Y170" s="1459"/>
      <c r="Z170" s="1459"/>
      <c r="AA170" s="1459"/>
      <c r="AB170" s="1459"/>
      <c r="AC170" s="1459"/>
      <c r="AD170" s="1459"/>
      <c r="AE170" s="1459"/>
      <c r="AF170" s="1459"/>
      <c r="AG170" s="1459"/>
      <c r="AH170" s="1459"/>
      <c r="AI170" s="1459"/>
    </row>
    <row r="171" ht="24.0" customHeight="1">
      <c r="A171" s="1464"/>
      <c r="B171" s="1459"/>
      <c r="C171" s="1459"/>
      <c r="D171" s="1459"/>
      <c r="E171" s="1464"/>
      <c r="F171" s="1459"/>
      <c r="G171" s="1459"/>
      <c r="H171" s="1459"/>
      <c r="I171" s="1459"/>
      <c r="J171" s="1459"/>
      <c r="K171" s="1459"/>
      <c r="L171" s="1459"/>
      <c r="M171" s="1459"/>
      <c r="N171" s="1459"/>
      <c r="O171" s="1459"/>
      <c r="P171" s="1459"/>
      <c r="Q171" s="1459"/>
      <c r="R171" s="1459"/>
      <c r="S171" s="1459"/>
      <c r="T171" s="1459"/>
      <c r="U171" s="1459"/>
      <c r="V171" s="1459"/>
      <c r="W171" s="1459"/>
      <c r="X171" s="1459"/>
      <c r="Y171" s="1459"/>
      <c r="Z171" s="1459"/>
      <c r="AA171" s="1459"/>
      <c r="AB171" s="1459"/>
      <c r="AC171" s="1459"/>
      <c r="AD171" s="1459"/>
      <c r="AE171" s="1459"/>
      <c r="AF171" s="1459"/>
      <c r="AG171" s="1459"/>
      <c r="AH171" s="1459"/>
      <c r="AI171" s="1459"/>
    </row>
    <row r="172" ht="24.0" customHeight="1">
      <c r="A172" s="1464"/>
      <c r="B172" s="1459"/>
      <c r="C172" s="1459"/>
      <c r="D172" s="1459"/>
      <c r="E172" s="1464"/>
      <c r="F172" s="1459"/>
      <c r="G172" s="1459"/>
      <c r="H172" s="1459"/>
      <c r="I172" s="1459"/>
      <c r="J172" s="1459"/>
      <c r="K172" s="1459"/>
      <c r="L172" s="1459"/>
      <c r="M172" s="1459"/>
      <c r="N172" s="1459"/>
      <c r="O172" s="1459"/>
      <c r="P172" s="1459"/>
      <c r="Q172" s="1459"/>
      <c r="R172" s="1459"/>
      <c r="S172" s="1459"/>
      <c r="T172" s="1459"/>
      <c r="U172" s="1459"/>
      <c r="V172" s="1459"/>
      <c r="W172" s="1459"/>
      <c r="X172" s="1459"/>
      <c r="Y172" s="1459"/>
      <c r="Z172" s="1459"/>
      <c r="AA172" s="1459"/>
      <c r="AB172" s="1459"/>
      <c r="AC172" s="1459"/>
      <c r="AD172" s="1459"/>
      <c r="AE172" s="1459"/>
      <c r="AF172" s="1459"/>
      <c r="AG172" s="1459"/>
      <c r="AH172" s="1459"/>
      <c r="AI172" s="1459"/>
    </row>
    <row r="173" ht="24.0" customHeight="1">
      <c r="A173" s="1464"/>
      <c r="B173" s="1459"/>
      <c r="C173" s="1459"/>
      <c r="D173" s="1459"/>
      <c r="E173" s="1464"/>
      <c r="F173" s="1459"/>
      <c r="G173" s="1459"/>
      <c r="H173" s="1459"/>
      <c r="I173" s="1459"/>
      <c r="J173" s="1459"/>
      <c r="K173" s="1459"/>
      <c r="L173" s="1459"/>
      <c r="M173" s="1459"/>
      <c r="N173" s="1459"/>
      <c r="O173" s="1459"/>
      <c r="P173" s="1459"/>
      <c r="Q173" s="1459"/>
      <c r="R173" s="1459"/>
      <c r="S173" s="1459"/>
      <c r="T173" s="1459"/>
      <c r="U173" s="1459"/>
      <c r="V173" s="1459"/>
      <c r="W173" s="1459"/>
      <c r="X173" s="1459"/>
      <c r="Y173" s="1459"/>
      <c r="Z173" s="1459"/>
      <c r="AA173" s="1459"/>
      <c r="AB173" s="1459"/>
      <c r="AC173" s="1459"/>
      <c r="AD173" s="1459"/>
      <c r="AE173" s="1459"/>
      <c r="AF173" s="1459"/>
      <c r="AG173" s="1459"/>
      <c r="AH173" s="1459"/>
      <c r="AI173" s="1459"/>
    </row>
    <row r="174" ht="24.0" customHeight="1">
      <c r="A174" s="1464"/>
      <c r="B174" s="1459"/>
      <c r="C174" s="1459"/>
      <c r="D174" s="1459"/>
      <c r="E174" s="1464"/>
      <c r="F174" s="1459"/>
      <c r="G174" s="1459"/>
      <c r="H174" s="1459"/>
      <c r="I174" s="1459"/>
      <c r="J174" s="1459"/>
      <c r="K174" s="1459"/>
      <c r="L174" s="1459"/>
      <c r="M174" s="1459"/>
      <c r="N174" s="1459"/>
      <c r="O174" s="1459"/>
      <c r="P174" s="1459"/>
      <c r="Q174" s="1459"/>
      <c r="R174" s="1459"/>
      <c r="S174" s="1459"/>
      <c r="T174" s="1459"/>
      <c r="U174" s="1459"/>
      <c r="V174" s="1459"/>
      <c r="W174" s="1459"/>
      <c r="X174" s="1459"/>
      <c r="Y174" s="1459"/>
      <c r="Z174" s="1459"/>
      <c r="AA174" s="1459"/>
      <c r="AB174" s="1459"/>
      <c r="AC174" s="1459"/>
      <c r="AD174" s="1459"/>
      <c r="AE174" s="1459"/>
      <c r="AF174" s="1459"/>
      <c r="AG174" s="1459"/>
      <c r="AH174" s="1459"/>
      <c r="AI174" s="1459"/>
    </row>
    <row r="175" ht="24.0" customHeight="1">
      <c r="A175" s="1464"/>
      <c r="B175" s="1459"/>
      <c r="C175" s="1459"/>
      <c r="D175" s="1459"/>
      <c r="E175" s="1464"/>
      <c r="F175" s="1459"/>
      <c r="G175" s="1459"/>
      <c r="H175" s="1459"/>
      <c r="I175" s="1459"/>
      <c r="J175" s="1459"/>
      <c r="K175" s="1459"/>
      <c r="L175" s="1459"/>
      <c r="M175" s="1459"/>
      <c r="N175" s="1459"/>
      <c r="O175" s="1459"/>
      <c r="P175" s="1459"/>
      <c r="Q175" s="1459"/>
      <c r="R175" s="1459"/>
      <c r="S175" s="1459"/>
      <c r="T175" s="1459"/>
      <c r="U175" s="1459"/>
      <c r="V175" s="1459"/>
      <c r="W175" s="1459"/>
      <c r="X175" s="1459"/>
      <c r="Y175" s="1459"/>
      <c r="Z175" s="1459"/>
      <c r="AA175" s="1459"/>
      <c r="AB175" s="1459"/>
      <c r="AC175" s="1459"/>
      <c r="AD175" s="1459"/>
      <c r="AE175" s="1459"/>
      <c r="AF175" s="1459"/>
      <c r="AG175" s="1459"/>
      <c r="AH175" s="1459"/>
      <c r="AI175" s="1459"/>
    </row>
    <row r="176" ht="24.0" customHeight="1">
      <c r="A176" s="1464"/>
      <c r="B176" s="1459"/>
      <c r="C176" s="1459"/>
      <c r="D176" s="1459"/>
      <c r="E176" s="1464"/>
      <c r="F176" s="1459"/>
      <c r="G176" s="1459"/>
      <c r="H176" s="1459"/>
      <c r="I176" s="1459"/>
      <c r="J176" s="1459"/>
      <c r="K176" s="1459"/>
      <c r="L176" s="1459"/>
      <c r="M176" s="1459"/>
      <c r="N176" s="1459"/>
      <c r="O176" s="1459"/>
      <c r="P176" s="1459"/>
      <c r="Q176" s="1459"/>
      <c r="R176" s="1459"/>
      <c r="S176" s="1459"/>
      <c r="T176" s="1459"/>
      <c r="U176" s="1459"/>
      <c r="V176" s="1459"/>
      <c r="W176" s="1459"/>
      <c r="X176" s="1459"/>
      <c r="Y176" s="1459"/>
      <c r="Z176" s="1459"/>
      <c r="AA176" s="1459"/>
      <c r="AB176" s="1459"/>
      <c r="AC176" s="1459"/>
      <c r="AD176" s="1459"/>
      <c r="AE176" s="1459"/>
      <c r="AF176" s="1459"/>
      <c r="AG176" s="1459"/>
      <c r="AH176" s="1459"/>
      <c r="AI176" s="1459"/>
    </row>
    <row r="177" ht="24.0" customHeight="1">
      <c r="A177" s="1464"/>
      <c r="B177" s="1459"/>
      <c r="C177" s="1459"/>
      <c r="D177" s="1459"/>
      <c r="E177" s="1464"/>
      <c r="F177" s="1459"/>
      <c r="G177" s="1459"/>
      <c r="H177" s="1459"/>
      <c r="I177" s="1459"/>
      <c r="J177" s="1459"/>
      <c r="K177" s="1459"/>
      <c r="L177" s="1459"/>
      <c r="M177" s="1459"/>
      <c r="N177" s="1459"/>
      <c r="O177" s="1459"/>
      <c r="P177" s="1459"/>
      <c r="Q177" s="1459"/>
      <c r="R177" s="1459"/>
      <c r="S177" s="1459"/>
      <c r="T177" s="1459"/>
      <c r="U177" s="1459"/>
      <c r="V177" s="1459"/>
      <c r="W177" s="1459"/>
      <c r="X177" s="1459"/>
      <c r="Y177" s="1459"/>
      <c r="Z177" s="1459"/>
      <c r="AA177" s="1459"/>
      <c r="AB177" s="1459"/>
      <c r="AC177" s="1459"/>
      <c r="AD177" s="1459"/>
      <c r="AE177" s="1459"/>
      <c r="AF177" s="1459"/>
      <c r="AG177" s="1459"/>
      <c r="AH177" s="1459"/>
      <c r="AI177" s="1459"/>
    </row>
    <row r="178" ht="24.0" customHeight="1">
      <c r="A178" s="1464"/>
      <c r="B178" s="1459"/>
      <c r="C178" s="1459"/>
      <c r="D178" s="1459"/>
      <c r="E178" s="1464"/>
      <c r="F178" s="1459"/>
      <c r="G178" s="1459"/>
      <c r="H178" s="1459"/>
      <c r="I178" s="1459"/>
      <c r="J178" s="1459"/>
      <c r="K178" s="1459"/>
      <c r="L178" s="1459"/>
      <c r="M178" s="1459"/>
      <c r="N178" s="1459"/>
      <c r="O178" s="1459"/>
      <c r="P178" s="1459"/>
      <c r="Q178" s="1459"/>
      <c r="R178" s="1459"/>
      <c r="S178" s="1459"/>
      <c r="T178" s="1459"/>
      <c r="U178" s="1459"/>
      <c r="V178" s="1459"/>
      <c r="W178" s="1459"/>
      <c r="X178" s="1459"/>
      <c r="Y178" s="1459"/>
      <c r="Z178" s="1459"/>
      <c r="AA178" s="1459"/>
      <c r="AB178" s="1459"/>
      <c r="AC178" s="1459"/>
      <c r="AD178" s="1459"/>
      <c r="AE178" s="1459"/>
      <c r="AF178" s="1459"/>
      <c r="AG178" s="1459"/>
      <c r="AH178" s="1459"/>
      <c r="AI178" s="1459"/>
    </row>
    <row r="179" ht="24.0" customHeight="1">
      <c r="A179" s="1464"/>
      <c r="B179" s="1459"/>
      <c r="C179" s="1459"/>
      <c r="D179" s="1459"/>
      <c r="E179" s="1464"/>
      <c r="F179" s="1459"/>
      <c r="G179" s="1459"/>
      <c r="H179" s="1459"/>
      <c r="I179" s="1459"/>
      <c r="J179" s="1459"/>
      <c r="K179" s="1459"/>
      <c r="L179" s="1459"/>
      <c r="M179" s="1459"/>
      <c r="N179" s="1459"/>
      <c r="O179" s="1459"/>
      <c r="P179" s="1459"/>
      <c r="Q179" s="1459"/>
      <c r="R179" s="1459"/>
      <c r="S179" s="1459"/>
      <c r="T179" s="1459"/>
      <c r="U179" s="1459"/>
      <c r="V179" s="1459"/>
      <c r="W179" s="1459"/>
      <c r="X179" s="1459"/>
      <c r="Y179" s="1459"/>
      <c r="Z179" s="1459"/>
      <c r="AA179" s="1459"/>
      <c r="AB179" s="1459"/>
      <c r="AC179" s="1459"/>
      <c r="AD179" s="1459"/>
      <c r="AE179" s="1459"/>
      <c r="AF179" s="1459"/>
      <c r="AG179" s="1459"/>
      <c r="AH179" s="1459"/>
      <c r="AI179" s="1459"/>
    </row>
    <row r="180" ht="24.0" customHeight="1">
      <c r="A180" s="1464"/>
      <c r="B180" s="1459"/>
      <c r="C180" s="1459"/>
      <c r="D180" s="1459"/>
      <c r="E180" s="1464"/>
      <c r="F180" s="1459"/>
      <c r="G180" s="1459"/>
      <c r="H180" s="1459"/>
      <c r="I180" s="1459"/>
      <c r="J180" s="1459"/>
      <c r="K180" s="1459"/>
      <c r="L180" s="1459"/>
      <c r="M180" s="1459"/>
      <c r="N180" s="1459"/>
      <c r="O180" s="1459"/>
      <c r="P180" s="1459"/>
      <c r="Q180" s="1459"/>
      <c r="R180" s="1459"/>
      <c r="S180" s="1459"/>
      <c r="T180" s="1459"/>
      <c r="U180" s="1459"/>
      <c r="V180" s="1459"/>
      <c r="W180" s="1459"/>
      <c r="X180" s="1459"/>
      <c r="Y180" s="1459"/>
      <c r="Z180" s="1459"/>
      <c r="AA180" s="1459"/>
      <c r="AB180" s="1459"/>
      <c r="AC180" s="1459"/>
      <c r="AD180" s="1459"/>
      <c r="AE180" s="1459"/>
      <c r="AF180" s="1459"/>
      <c r="AG180" s="1459"/>
      <c r="AH180" s="1459"/>
      <c r="AI180" s="1459"/>
    </row>
    <row r="181" ht="24.0" customHeight="1">
      <c r="A181" s="1464"/>
      <c r="B181" s="1459"/>
      <c r="C181" s="1459"/>
      <c r="D181" s="1459"/>
      <c r="E181" s="1464"/>
      <c r="F181" s="1459"/>
      <c r="G181" s="1459"/>
      <c r="H181" s="1459"/>
      <c r="I181" s="1459"/>
      <c r="J181" s="1459"/>
      <c r="K181" s="1459"/>
      <c r="L181" s="1459"/>
      <c r="M181" s="1459"/>
      <c r="N181" s="1459"/>
      <c r="O181" s="1459"/>
      <c r="P181" s="1459"/>
      <c r="Q181" s="1459"/>
      <c r="R181" s="1459"/>
      <c r="S181" s="1459"/>
      <c r="T181" s="1459"/>
      <c r="U181" s="1459"/>
      <c r="V181" s="1459"/>
      <c r="W181" s="1459"/>
      <c r="X181" s="1459"/>
      <c r="Y181" s="1459"/>
      <c r="Z181" s="1459"/>
      <c r="AA181" s="1459"/>
      <c r="AB181" s="1459"/>
      <c r="AC181" s="1459"/>
      <c r="AD181" s="1459"/>
      <c r="AE181" s="1459"/>
      <c r="AF181" s="1459"/>
      <c r="AG181" s="1459"/>
      <c r="AH181" s="1459"/>
      <c r="AI181" s="1459"/>
    </row>
    <row r="182" ht="24.0" customHeight="1">
      <c r="A182" s="1464"/>
      <c r="B182" s="1459"/>
      <c r="C182" s="1459"/>
      <c r="D182" s="1459"/>
      <c r="E182" s="1464"/>
      <c r="F182" s="1459"/>
      <c r="G182" s="1459"/>
      <c r="H182" s="1459"/>
      <c r="I182" s="1459"/>
      <c r="J182" s="1459"/>
      <c r="K182" s="1459"/>
      <c r="L182" s="1459"/>
      <c r="M182" s="1459"/>
      <c r="N182" s="1459"/>
      <c r="O182" s="1459"/>
      <c r="P182" s="1459"/>
      <c r="Q182" s="1459"/>
      <c r="R182" s="1459"/>
      <c r="S182" s="1459"/>
      <c r="T182" s="1459"/>
      <c r="U182" s="1459"/>
      <c r="V182" s="1459"/>
      <c r="W182" s="1459"/>
      <c r="X182" s="1459"/>
      <c r="Y182" s="1459"/>
      <c r="Z182" s="1459"/>
      <c r="AA182" s="1459"/>
      <c r="AB182" s="1459"/>
      <c r="AC182" s="1459"/>
      <c r="AD182" s="1459"/>
      <c r="AE182" s="1459"/>
      <c r="AF182" s="1459"/>
      <c r="AG182" s="1459"/>
      <c r="AH182" s="1459"/>
      <c r="AI182" s="1459"/>
    </row>
    <row r="183" ht="24.0" customHeight="1">
      <c r="A183" s="1464"/>
      <c r="B183" s="1459"/>
      <c r="C183" s="1459"/>
      <c r="D183" s="1459"/>
      <c r="E183" s="1464"/>
      <c r="F183" s="1459"/>
      <c r="G183" s="1459"/>
      <c r="H183" s="1459"/>
      <c r="I183" s="1459"/>
      <c r="J183" s="1459"/>
      <c r="K183" s="1459"/>
      <c r="L183" s="1459"/>
      <c r="M183" s="1459"/>
      <c r="N183" s="1459"/>
      <c r="O183" s="1459"/>
      <c r="P183" s="1459"/>
      <c r="Q183" s="1459"/>
      <c r="R183" s="1459"/>
      <c r="S183" s="1459"/>
      <c r="T183" s="1459"/>
      <c r="U183" s="1459"/>
      <c r="V183" s="1459"/>
      <c r="W183" s="1459"/>
      <c r="X183" s="1459"/>
      <c r="Y183" s="1459"/>
      <c r="Z183" s="1459"/>
      <c r="AA183" s="1459"/>
      <c r="AB183" s="1459"/>
      <c r="AC183" s="1459"/>
      <c r="AD183" s="1459"/>
      <c r="AE183" s="1459"/>
      <c r="AF183" s="1459"/>
      <c r="AG183" s="1459"/>
      <c r="AH183" s="1459"/>
      <c r="AI183" s="1459"/>
    </row>
    <row r="184" ht="24.0" customHeight="1">
      <c r="A184" s="1464"/>
      <c r="B184" s="1459"/>
      <c r="C184" s="1459"/>
      <c r="D184" s="1459"/>
      <c r="E184" s="1464"/>
      <c r="F184" s="1459"/>
      <c r="G184" s="1459"/>
      <c r="H184" s="1459"/>
      <c r="I184" s="1459"/>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AF184" s="1459"/>
      <c r="AG184" s="1459"/>
      <c r="AH184" s="1459"/>
      <c r="AI184" s="1459"/>
    </row>
    <row r="185" ht="24.0" customHeight="1">
      <c r="A185" s="1464"/>
      <c r="B185" s="1459"/>
      <c r="C185" s="1459"/>
      <c r="D185" s="1459"/>
      <c r="E185" s="1464"/>
      <c r="F185" s="1459"/>
      <c r="G185" s="1459"/>
      <c r="H185" s="1459"/>
      <c r="I185" s="1459"/>
      <c r="J185" s="1459"/>
      <c r="K185" s="1459"/>
      <c r="L185" s="1459"/>
      <c r="M185" s="1459"/>
      <c r="N185" s="1459"/>
      <c r="O185" s="1459"/>
      <c r="P185" s="1459"/>
      <c r="Q185" s="1459"/>
      <c r="R185" s="1459"/>
      <c r="S185" s="1459"/>
      <c r="T185" s="1459"/>
      <c r="U185" s="1459"/>
      <c r="V185" s="1459"/>
      <c r="W185" s="1459"/>
      <c r="X185" s="1459"/>
      <c r="Y185" s="1459"/>
      <c r="Z185" s="1459"/>
      <c r="AA185" s="1459"/>
      <c r="AB185" s="1459"/>
      <c r="AC185" s="1459"/>
      <c r="AD185" s="1459"/>
      <c r="AE185" s="1459"/>
      <c r="AF185" s="1459"/>
      <c r="AG185" s="1459"/>
      <c r="AH185" s="1459"/>
      <c r="AI185" s="1459"/>
    </row>
    <row r="186" ht="24.0" customHeight="1">
      <c r="A186" s="1464"/>
      <c r="B186" s="1459"/>
      <c r="C186" s="1459"/>
      <c r="D186" s="1459"/>
      <c r="E186" s="1464"/>
      <c r="F186" s="1459"/>
      <c r="G186" s="1459"/>
      <c r="H186" s="1459"/>
      <c r="I186" s="1459"/>
      <c r="J186" s="1459"/>
      <c r="K186" s="1459"/>
      <c r="L186" s="1459"/>
      <c r="M186" s="1459"/>
      <c r="N186" s="1459"/>
      <c r="O186" s="1459"/>
      <c r="P186" s="1459"/>
      <c r="Q186" s="1459"/>
      <c r="R186" s="1459"/>
      <c r="S186" s="1459"/>
      <c r="T186" s="1459"/>
      <c r="U186" s="1459"/>
      <c r="V186" s="1459"/>
      <c r="W186" s="1459"/>
      <c r="X186" s="1459"/>
      <c r="Y186" s="1459"/>
      <c r="Z186" s="1459"/>
      <c r="AA186" s="1459"/>
      <c r="AB186" s="1459"/>
      <c r="AC186" s="1459"/>
      <c r="AD186" s="1459"/>
      <c r="AE186" s="1459"/>
      <c r="AF186" s="1459"/>
      <c r="AG186" s="1459"/>
      <c r="AH186" s="1459"/>
      <c r="AI186" s="1459"/>
    </row>
    <row r="187" ht="24.0" customHeight="1">
      <c r="A187" s="1464"/>
      <c r="B187" s="1459"/>
      <c r="C187" s="1459"/>
      <c r="D187" s="1459"/>
      <c r="E187" s="1464"/>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AF187" s="1459"/>
      <c r="AG187" s="1459"/>
      <c r="AH187" s="1459"/>
      <c r="AI187" s="1459"/>
    </row>
    <row r="188" ht="24.0" customHeight="1">
      <c r="A188" s="1464"/>
      <c r="B188" s="1459"/>
      <c r="C188" s="1459"/>
      <c r="D188" s="1459"/>
      <c r="E188" s="1464"/>
      <c r="F188" s="1459"/>
      <c r="G188" s="1459"/>
      <c r="H188" s="1459"/>
      <c r="I188" s="1459"/>
      <c r="J188" s="1459"/>
      <c r="K188" s="1459"/>
      <c r="L188" s="1459"/>
      <c r="M188" s="1459"/>
      <c r="N188" s="1459"/>
      <c r="O188" s="1459"/>
      <c r="P188" s="1459"/>
      <c r="Q188" s="1459"/>
      <c r="R188" s="1459"/>
      <c r="S188" s="1459"/>
      <c r="T188" s="1459"/>
      <c r="U188" s="1459"/>
      <c r="V188" s="1459"/>
      <c r="W188" s="1459"/>
      <c r="X188" s="1459"/>
      <c r="Y188" s="1459"/>
      <c r="Z188" s="1459"/>
      <c r="AA188" s="1459"/>
      <c r="AB188" s="1459"/>
      <c r="AC188" s="1459"/>
      <c r="AD188" s="1459"/>
      <c r="AE188" s="1459"/>
      <c r="AF188" s="1459"/>
      <c r="AG188" s="1459"/>
      <c r="AH188" s="1459"/>
      <c r="AI188" s="1459"/>
    </row>
    <row r="189" ht="24.0" customHeight="1">
      <c r="A189" s="1464"/>
      <c r="B189" s="1459"/>
      <c r="C189" s="1459"/>
      <c r="D189" s="1459"/>
      <c r="E189" s="1464"/>
      <c r="F189" s="1459"/>
      <c r="G189" s="1459"/>
      <c r="H189" s="1459"/>
      <c r="I189" s="1459"/>
      <c r="J189" s="1459"/>
      <c r="K189" s="1459"/>
      <c r="L189" s="1459"/>
      <c r="M189" s="1459"/>
      <c r="N189" s="1459"/>
      <c r="O189" s="1459"/>
      <c r="P189" s="1459"/>
      <c r="Q189" s="1459"/>
      <c r="R189" s="1459"/>
      <c r="S189" s="1459"/>
      <c r="T189" s="1459"/>
      <c r="U189" s="1459"/>
      <c r="V189" s="1459"/>
      <c r="W189" s="1459"/>
      <c r="X189" s="1459"/>
      <c r="Y189" s="1459"/>
      <c r="Z189" s="1459"/>
      <c r="AA189" s="1459"/>
      <c r="AB189" s="1459"/>
      <c r="AC189" s="1459"/>
      <c r="AD189" s="1459"/>
      <c r="AE189" s="1459"/>
      <c r="AF189" s="1459"/>
      <c r="AG189" s="1459"/>
      <c r="AH189" s="1459"/>
      <c r="AI189" s="1459"/>
    </row>
    <row r="190" ht="24.0" customHeight="1">
      <c r="A190" s="1464"/>
      <c r="B190" s="1459"/>
      <c r="C190" s="1459"/>
      <c r="D190" s="1459"/>
      <c r="E190" s="1464"/>
      <c r="F190" s="1459"/>
      <c r="G190" s="1459"/>
      <c r="H190" s="1459"/>
      <c r="I190" s="1459"/>
      <c r="J190" s="1459"/>
      <c r="K190" s="1459"/>
      <c r="L190" s="1459"/>
      <c r="M190" s="1459"/>
      <c r="N190" s="1459"/>
      <c r="O190" s="1459"/>
      <c r="P190" s="1459"/>
      <c r="Q190" s="1459"/>
      <c r="R190" s="1459"/>
      <c r="S190" s="1459"/>
      <c r="T190" s="1459"/>
      <c r="U190" s="1459"/>
      <c r="V190" s="1459"/>
      <c r="W190" s="1459"/>
      <c r="X190" s="1459"/>
      <c r="Y190" s="1459"/>
      <c r="Z190" s="1459"/>
      <c r="AA190" s="1459"/>
      <c r="AB190" s="1459"/>
      <c r="AC190" s="1459"/>
      <c r="AD190" s="1459"/>
      <c r="AE190" s="1459"/>
      <c r="AF190" s="1459"/>
      <c r="AG190" s="1459"/>
      <c r="AH190" s="1459"/>
      <c r="AI190" s="1459"/>
    </row>
    <row r="191" ht="24.0" customHeight="1">
      <c r="A191" s="1464"/>
      <c r="B191" s="1459"/>
      <c r="C191" s="1459"/>
      <c r="D191" s="1459"/>
      <c r="E191" s="1464"/>
      <c r="F191" s="1459"/>
      <c r="G191" s="1459"/>
      <c r="H191" s="1459"/>
      <c r="I191" s="1459"/>
      <c r="J191" s="1459"/>
      <c r="K191" s="1459"/>
      <c r="L191" s="1459"/>
      <c r="M191" s="1459"/>
      <c r="N191" s="1459"/>
      <c r="O191" s="1459"/>
      <c r="P191" s="1459"/>
      <c r="Q191" s="1459"/>
      <c r="R191" s="1459"/>
      <c r="S191" s="1459"/>
      <c r="T191" s="1459"/>
      <c r="U191" s="1459"/>
      <c r="V191" s="1459"/>
      <c r="W191" s="1459"/>
      <c r="X191" s="1459"/>
      <c r="Y191" s="1459"/>
      <c r="Z191" s="1459"/>
      <c r="AA191" s="1459"/>
      <c r="AB191" s="1459"/>
      <c r="AC191" s="1459"/>
      <c r="AD191" s="1459"/>
      <c r="AE191" s="1459"/>
      <c r="AF191" s="1459"/>
      <c r="AG191" s="1459"/>
      <c r="AH191" s="1459"/>
      <c r="AI191" s="1459"/>
    </row>
    <row r="192" ht="24.0" customHeight="1">
      <c r="A192" s="1464"/>
      <c r="B192" s="1459"/>
      <c r="C192" s="1459"/>
      <c r="D192" s="1459"/>
      <c r="E192" s="1464"/>
      <c r="F192" s="1459"/>
      <c r="G192" s="1459"/>
      <c r="H192" s="1459"/>
      <c r="I192" s="1459"/>
      <c r="J192" s="1459"/>
      <c r="K192" s="1459"/>
      <c r="L192" s="1459"/>
      <c r="M192" s="1459"/>
      <c r="N192" s="1459"/>
      <c r="O192" s="1459"/>
      <c r="P192" s="1459"/>
      <c r="Q192" s="1459"/>
      <c r="R192" s="1459"/>
      <c r="S192" s="1459"/>
      <c r="T192" s="1459"/>
      <c r="U192" s="1459"/>
      <c r="V192" s="1459"/>
      <c r="W192" s="1459"/>
      <c r="X192" s="1459"/>
      <c r="Y192" s="1459"/>
      <c r="Z192" s="1459"/>
      <c r="AA192" s="1459"/>
      <c r="AB192" s="1459"/>
      <c r="AC192" s="1459"/>
      <c r="AD192" s="1459"/>
      <c r="AE192" s="1459"/>
      <c r="AF192" s="1459"/>
      <c r="AG192" s="1459"/>
      <c r="AH192" s="1459"/>
      <c r="AI192" s="1459"/>
    </row>
    <row r="193" ht="24.0" customHeight="1">
      <c r="A193" s="1464"/>
      <c r="B193" s="1459"/>
      <c r="C193" s="1459"/>
      <c r="D193" s="1459"/>
      <c r="E193" s="1464"/>
      <c r="F193" s="1459"/>
      <c r="G193" s="1459"/>
      <c r="H193" s="1459"/>
      <c r="I193" s="1459"/>
      <c r="J193" s="1459"/>
      <c r="K193" s="1459"/>
      <c r="L193" s="1459"/>
      <c r="M193" s="1459"/>
      <c r="N193" s="1459"/>
      <c r="O193" s="1459"/>
      <c r="P193" s="1459"/>
      <c r="Q193" s="1459"/>
      <c r="R193" s="1459"/>
      <c r="S193" s="1459"/>
      <c r="T193" s="1459"/>
      <c r="U193" s="1459"/>
      <c r="V193" s="1459"/>
      <c r="W193" s="1459"/>
      <c r="X193" s="1459"/>
      <c r="Y193" s="1459"/>
      <c r="Z193" s="1459"/>
      <c r="AA193" s="1459"/>
      <c r="AB193" s="1459"/>
      <c r="AC193" s="1459"/>
      <c r="AD193" s="1459"/>
      <c r="AE193" s="1459"/>
      <c r="AF193" s="1459"/>
      <c r="AG193" s="1459"/>
      <c r="AH193" s="1459"/>
      <c r="AI193" s="1459"/>
    </row>
    <row r="194" ht="24.0" customHeight="1">
      <c r="A194" s="1464"/>
      <c r="B194" s="1459"/>
      <c r="C194" s="1459"/>
      <c r="D194" s="1459"/>
      <c r="E194" s="1464"/>
      <c r="F194" s="1459"/>
      <c r="G194" s="1459"/>
      <c r="H194" s="1459"/>
      <c r="I194" s="1459"/>
      <c r="J194" s="1459"/>
      <c r="K194" s="1459"/>
      <c r="L194" s="1459"/>
      <c r="M194" s="1459"/>
      <c r="N194" s="1459"/>
      <c r="O194" s="1459"/>
      <c r="P194" s="1459"/>
      <c r="Q194" s="1459"/>
      <c r="R194" s="1459"/>
      <c r="S194" s="1459"/>
      <c r="T194" s="1459"/>
      <c r="U194" s="1459"/>
      <c r="V194" s="1459"/>
      <c r="W194" s="1459"/>
      <c r="X194" s="1459"/>
      <c r="Y194" s="1459"/>
      <c r="Z194" s="1459"/>
      <c r="AA194" s="1459"/>
      <c r="AB194" s="1459"/>
      <c r="AC194" s="1459"/>
      <c r="AD194" s="1459"/>
      <c r="AE194" s="1459"/>
      <c r="AF194" s="1459"/>
      <c r="AG194" s="1459"/>
      <c r="AH194" s="1459"/>
      <c r="AI194" s="1459"/>
    </row>
    <row r="195" ht="24.0" customHeight="1">
      <c r="A195" s="1464"/>
      <c r="B195" s="1459"/>
      <c r="C195" s="1459"/>
      <c r="D195" s="1459"/>
      <c r="E195" s="1464"/>
      <c r="F195" s="1459"/>
      <c r="G195" s="1459"/>
      <c r="H195" s="1459"/>
      <c r="I195" s="1459"/>
      <c r="J195" s="1459"/>
      <c r="K195" s="1459"/>
      <c r="L195" s="1459"/>
      <c r="M195" s="1459"/>
      <c r="N195" s="1459"/>
      <c r="O195" s="1459"/>
      <c r="P195" s="1459"/>
      <c r="Q195" s="1459"/>
      <c r="R195" s="1459"/>
      <c r="S195" s="1459"/>
      <c r="T195" s="1459"/>
      <c r="U195" s="1459"/>
      <c r="V195" s="1459"/>
      <c r="W195" s="1459"/>
      <c r="X195" s="1459"/>
      <c r="Y195" s="1459"/>
      <c r="Z195" s="1459"/>
      <c r="AA195" s="1459"/>
      <c r="AB195" s="1459"/>
      <c r="AC195" s="1459"/>
      <c r="AD195" s="1459"/>
      <c r="AE195" s="1459"/>
      <c r="AF195" s="1459"/>
      <c r="AG195" s="1459"/>
      <c r="AH195" s="1459"/>
      <c r="AI195" s="1459"/>
    </row>
    <row r="196" ht="24.0" customHeight="1">
      <c r="A196" s="1464"/>
      <c r="B196" s="1459"/>
      <c r="C196" s="1459"/>
      <c r="D196" s="1459"/>
      <c r="E196" s="1464"/>
      <c r="F196" s="1459"/>
      <c r="G196" s="1459"/>
      <c r="H196" s="1459"/>
      <c r="I196" s="1459"/>
      <c r="J196" s="1459"/>
      <c r="K196" s="1459"/>
      <c r="L196" s="1459"/>
      <c r="M196" s="1459"/>
      <c r="N196" s="1459"/>
      <c r="O196" s="1459"/>
      <c r="P196" s="1459"/>
      <c r="Q196" s="1459"/>
      <c r="R196" s="1459"/>
      <c r="S196" s="1459"/>
      <c r="T196" s="1459"/>
      <c r="U196" s="1459"/>
      <c r="V196" s="1459"/>
      <c r="W196" s="1459"/>
      <c r="X196" s="1459"/>
      <c r="Y196" s="1459"/>
      <c r="Z196" s="1459"/>
      <c r="AA196" s="1459"/>
      <c r="AB196" s="1459"/>
      <c r="AC196" s="1459"/>
      <c r="AD196" s="1459"/>
      <c r="AE196" s="1459"/>
      <c r="AF196" s="1459"/>
      <c r="AG196" s="1459"/>
      <c r="AH196" s="1459"/>
      <c r="AI196" s="1459"/>
    </row>
    <row r="197" ht="24.0" customHeight="1">
      <c r="A197" s="1464"/>
      <c r="B197" s="1459"/>
      <c r="C197" s="1459"/>
      <c r="D197" s="1459"/>
      <c r="E197" s="1464"/>
      <c r="F197" s="1459"/>
      <c r="G197" s="1459"/>
      <c r="H197" s="1459"/>
      <c r="I197" s="1459"/>
      <c r="J197" s="1459"/>
      <c r="K197" s="1459"/>
      <c r="L197" s="1459"/>
      <c r="M197" s="1459"/>
      <c r="N197" s="1459"/>
      <c r="O197" s="1459"/>
      <c r="P197" s="1459"/>
      <c r="Q197" s="1459"/>
      <c r="R197" s="1459"/>
      <c r="S197" s="1459"/>
      <c r="T197" s="1459"/>
      <c r="U197" s="1459"/>
      <c r="V197" s="1459"/>
      <c r="W197" s="1459"/>
      <c r="X197" s="1459"/>
      <c r="Y197" s="1459"/>
      <c r="Z197" s="1459"/>
      <c r="AA197" s="1459"/>
      <c r="AB197" s="1459"/>
      <c r="AC197" s="1459"/>
      <c r="AD197" s="1459"/>
      <c r="AE197" s="1459"/>
      <c r="AF197" s="1459"/>
      <c r="AG197" s="1459"/>
      <c r="AH197" s="1459"/>
      <c r="AI197" s="1459"/>
    </row>
    <row r="198" ht="24.0" customHeight="1">
      <c r="A198" s="1464"/>
      <c r="B198" s="1459"/>
      <c r="C198" s="1459"/>
      <c r="D198" s="1459"/>
      <c r="E198" s="1464"/>
      <c r="F198" s="1459"/>
      <c r="G198" s="1459"/>
      <c r="H198" s="1459"/>
      <c r="I198" s="1459"/>
      <c r="J198" s="1459"/>
      <c r="K198" s="1459"/>
      <c r="L198" s="1459"/>
      <c r="M198" s="1459"/>
      <c r="N198" s="1459"/>
      <c r="O198" s="1459"/>
      <c r="P198" s="1459"/>
      <c r="Q198" s="1459"/>
      <c r="R198" s="1459"/>
      <c r="S198" s="1459"/>
      <c r="T198" s="1459"/>
      <c r="U198" s="1459"/>
      <c r="V198" s="1459"/>
      <c r="W198" s="1459"/>
      <c r="X198" s="1459"/>
      <c r="Y198" s="1459"/>
      <c r="Z198" s="1459"/>
      <c r="AA198" s="1459"/>
      <c r="AB198" s="1459"/>
      <c r="AC198" s="1459"/>
      <c r="AD198" s="1459"/>
      <c r="AE198" s="1459"/>
      <c r="AF198" s="1459"/>
      <c r="AG198" s="1459"/>
      <c r="AH198" s="1459"/>
      <c r="AI198" s="1459"/>
    </row>
    <row r="199" ht="24.0" customHeight="1">
      <c r="A199" s="1464"/>
      <c r="B199" s="1459"/>
      <c r="C199" s="1459"/>
      <c r="D199" s="1459"/>
      <c r="E199" s="1464"/>
      <c r="F199" s="1459"/>
      <c r="G199" s="1459"/>
      <c r="H199" s="1459"/>
      <c r="I199" s="1459"/>
      <c r="J199" s="1459"/>
      <c r="K199" s="1459"/>
      <c r="L199" s="1459"/>
      <c r="M199" s="1459"/>
      <c r="N199" s="1459"/>
      <c r="O199" s="1459"/>
      <c r="P199" s="1459"/>
      <c r="Q199" s="1459"/>
      <c r="R199" s="1459"/>
      <c r="S199" s="1459"/>
      <c r="T199" s="1459"/>
      <c r="U199" s="1459"/>
      <c r="V199" s="1459"/>
      <c r="W199" s="1459"/>
      <c r="X199" s="1459"/>
      <c r="Y199" s="1459"/>
      <c r="Z199" s="1459"/>
      <c r="AA199" s="1459"/>
      <c r="AB199" s="1459"/>
      <c r="AC199" s="1459"/>
      <c r="AD199" s="1459"/>
      <c r="AE199" s="1459"/>
      <c r="AF199" s="1459"/>
      <c r="AG199" s="1459"/>
      <c r="AH199" s="1459"/>
      <c r="AI199" s="1459"/>
    </row>
    <row r="200" ht="24.0" customHeight="1">
      <c r="A200" s="1464"/>
      <c r="B200" s="1459"/>
      <c r="C200" s="1459"/>
      <c r="D200" s="1459"/>
      <c r="E200" s="1464"/>
      <c r="F200" s="1459"/>
      <c r="G200" s="1459"/>
      <c r="H200" s="1459"/>
      <c r="I200" s="1459"/>
      <c r="J200" s="1459"/>
      <c r="K200" s="1459"/>
      <c r="L200" s="1459"/>
      <c r="M200" s="1459"/>
      <c r="N200" s="1459"/>
      <c r="O200" s="1459"/>
      <c r="P200" s="1459"/>
      <c r="Q200" s="1459"/>
      <c r="R200" s="1459"/>
      <c r="S200" s="1459"/>
      <c r="T200" s="1459"/>
      <c r="U200" s="1459"/>
      <c r="V200" s="1459"/>
      <c r="W200" s="1459"/>
      <c r="X200" s="1459"/>
      <c r="Y200" s="1459"/>
      <c r="Z200" s="1459"/>
      <c r="AA200" s="1459"/>
      <c r="AB200" s="1459"/>
      <c r="AC200" s="1459"/>
      <c r="AD200" s="1459"/>
      <c r="AE200" s="1459"/>
      <c r="AF200" s="1459"/>
      <c r="AG200" s="1459"/>
      <c r="AH200" s="1459"/>
      <c r="AI200" s="1459"/>
    </row>
    <row r="201" ht="24.0" customHeight="1">
      <c r="A201" s="1464"/>
      <c r="B201" s="1459"/>
      <c r="C201" s="1459"/>
      <c r="D201" s="1459"/>
      <c r="E201" s="1464"/>
      <c r="F201" s="1459"/>
      <c r="G201" s="1459"/>
      <c r="H201" s="1459"/>
      <c r="I201" s="1459"/>
      <c r="J201" s="1459"/>
      <c r="K201" s="1459"/>
      <c r="L201" s="1459"/>
      <c r="M201" s="1459"/>
      <c r="N201" s="1459"/>
      <c r="O201" s="1459"/>
      <c r="P201" s="1459"/>
      <c r="Q201" s="1459"/>
      <c r="R201" s="1459"/>
      <c r="S201" s="1459"/>
      <c r="T201" s="1459"/>
      <c r="U201" s="1459"/>
      <c r="V201" s="1459"/>
      <c r="W201" s="1459"/>
      <c r="X201" s="1459"/>
      <c r="Y201" s="1459"/>
      <c r="Z201" s="1459"/>
      <c r="AA201" s="1459"/>
      <c r="AB201" s="1459"/>
      <c r="AC201" s="1459"/>
      <c r="AD201" s="1459"/>
      <c r="AE201" s="1459"/>
      <c r="AF201" s="1459"/>
      <c r="AG201" s="1459"/>
      <c r="AH201" s="1459"/>
      <c r="AI201" s="1459"/>
    </row>
    <row r="202" ht="24.0" customHeight="1">
      <c r="A202" s="1464"/>
      <c r="B202" s="1459"/>
      <c r="C202" s="1459"/>
      <c r="D202" s="1459"/>
      <c r="E202" s="1464"/>
      <c r="F202" s="1459"/>
      <c r="G202" s="1459"/>
      <c r="H202" s="1459"/>
      <c r="I202" s="1459"/>
      <c r="J202" s="1459"/>
      <c r="K202" s="1459"/>
      <c r="L202" s="1459"/>
      <c r="M202" s="1459"/>
      <c r="N202" s="1459"/>
      <c r="O202" s="1459"/>
      <c r="P202" s="1459"/>
      <c r="Q202" s="1459"/>
      <c r="R202" s="1459"/>
      <c r="S202" s="1459"/>
      <c r="T202" s="1459"/>
      <c r="U202" s="1459"/>
      <c r="V202" s="1459"/>
      <c r="W202" s="1459"/>
      <c r="X202" s="1459"/>
      <c r="Y202" s="1459"/>
      <c r="Z202" s="1459"/>
      <c r="AA202" s="1459"/>
      <c r="AB202" s="1459"/>
      <c r="AC202" s="1459"/>
      <c r="AD202" s="1459"/>
      <c r="AE202" s="1459"/>
      <c r="AF202" s="1459"/>
      <c r="AG202" s="1459"/>
      <c r="AH202" s="1459"/>
      <c r="AI202" s="1459"/>
    </row>
    <row r="203" ht="24.0" customHeight="1">
      <c r="A203" s="1464"/>
      <c r="B203" s="1459"/>
      <c r="C203" s="1459"/>
      <c r="D203" s="1459"/>
      <c r="E203" s="1464"/>
      <c r="F203" s="1459"/>
      <c r="G203" s="1459"/>
      <c r="H203" s="1459"/>
      <c r="I203" s="1459"/>
      <c r="J203" s="1459"/>
      <c r="K203" s="1459"/>
      <c r="L203" s="1459"/>
      <c r="M203" s="1459"/>
      <c r="N203" s="1459"/>
      <c r="O203" s="1459"/>
      <c r="P203" s="1459"/>
      <c r="Q203" s="1459"/>
      <c r="R203" s="1459"/>
      <c r="S203" s="1459"/>
      <c r="T203" s="1459"/>
      <c r="U203" s="1459"/>
      <c r="V203" s="1459"/>
      <c r="W203" s="1459"/>
      <c r="X203" s="1459"/>
      <c r="Y203" s="1459"/>
      <c r="Z203" s="1459"/>
      <c r="AA203" s="1459"/>
      <c r="AB203" s="1459"/>
      <c r="AC203" s="1459"/>
      <c r="AD203" s="1459"/>
      <c r="AE203" s="1459"/>
      <c r="AF203" s="1459"/>
      <c r="AG203" s="1459"/>
      <c r="AH203" s="1459"/>
      <c r="AI203" s="1459"/>
    </row>
    <row r="204" ht="24.0" customHeight="1">
      <c r="A204" s="1464"/>
      <c r="B204" s="1459"/>
      <c r="C204" s="1459"/>
      <c r="D204" s="1459"/>
      <c r="E204" s="1464"/>
      <c r="F204" s="1459"/>
      <c r="G204" s="1459"/>
      <c r="H204" s="1459"/>
      <c r="I204" s="1459"/>
      <c r="J204" s="1459"/>
      <c r="K204" s="1459"/>
      <c r="L204" s="1459"/>
      <c r="M204" s="1459"/>
      <c r="N204" s="1459"/>
      <c r="O204" s="1459"/>
      <c r="P204" s="1459"/>
      <c r="Q204" s="1459"/>
      <c r="R204" s="1459"/>
      <c r="S204" s="1459"/>
      <c r="T204" s="1459"/>
      <c r="U204" s="1459"/>
      <c r="V204" s="1459"/>
      <c r="W204" s="1459"/>
      <c r="X204" s="1459"/>
      <c r="Y204" s="1459"/>
      <c r="Z204" s="1459"/>
      <c r="AA204" s="1459"/>
      <c r="AB204" s="1459"/>
      <c r="AC204" s="1459"/>
      <c r="AD204" s="1459"/>
      <c r="AE204" s="1459"/>
      <c r="AF204" s="1459"/>
      <c r="AG204" s="1459"/>
      <c r="AH204" s="1459"/>
      <c r="AI204" s="1459"/>
    </row>
    <row r="205" ht="24.0" customHeight="1">
      <c r="A205" s="1464"/>
      <c r="B205" s="1459"/>
      <c r="C205" s="1459"/>
      <c r="D205" s="1459"/>
      <c r="E205" s="1464"/>
      <c r="F205" s="1459"/>
      <c r="G205" s="1459"/>
      <c r="H205" s="1459"/>
      <c r="I205" s="1459"/>
      <c r="J205" s="1459"/>
      <c r="K205" s="1459"/>
      <c r="L205" s="1459"/>
      <c r="M205" s="1459"/>
      <c r="N205" s="1459"/>
      <c r="O205" s="1459"/>
      <c r="P205" s="1459"/>
      <c r="Q205" s="1459"/>
      <c r="R205" s="1459"/>
      <c r="S205" s="1459"/>
      <c r="T205" s="1459"/>
      <c r="U205" s="1459"/>
      <c r="V205" s="1459"/>
      <c r="W205" s="1459"/>
      <c r="X205" s="1459"/>
      <c r="Y205" s="1459"/>
      <c r="Z205" s="1459"/>
      <c r="AA205" s="1459"/>
      <c r="AB205" s="1459"/>
      <c r="AC205" s="1459"/>
      <c r="AD205" s="1459"/>
      <c r="AE205" s="1459"/>
      <c r="AF205" s="1459"/>
      <c r="AG205" s="1459"/>
      <c r="AH205" s="1459"/>
      <c r="AI205" s="1459"/>
    </row>
    <row r="206" ht="24.0" customHeight="1">
      <c r="A206" s="1464"/>
      <c r="B206" s="1459"/>
      <c r="C206" s="1459"/>
      <c r="D206" s="1459"/>
      <c r="E206" s="1464"/>
      <c r="F206" s="1459"/>
      <c r="G206" s="1459"/>
      <c r="H206" s="1459"/>
      <c r="I206" s="1459"/>
      <c r="J206" s="1459"/>
      <c r="K206" s="1459"/>
      <c r="L206" s="1459"/>
      <c r="M206" s="1459"/>
      <c r="N206" s="1459"/>
      <c r="O206" s="1459"/>
      <c r="P206" s="1459"/>
      <c r="Q206" s="1459"/>
      <c r="R206" s="1459"/>
      <c r="S206" s="1459"/>
      <c r="T206" s="1459"/>
      <c r="U206" s="1459"/>
      <c r="V206" s="1459"/>
      <c r="W206" s="1459"/>
      <c r="X206" s="1459"/>
      <c r="Y206" s="1459"/>
      <c r="Z206" s="1459"/>
      <c r="AA206" s="1459"/>
      <c r="AB206" s="1459"/>
      <c r="AC206" s="1459"/>
      <c r="AD206" s="1459"/>
      <c r="AE206" s="1459"/>
      <c r="AF206" s="1459"/>
      <c r="AG206" s="1459"/>
      <c r="AH206" s="1459"/>
      <c r="AI206" s="1459"/>
    </row>
    <row r="207" ht="24.0" customHeight="1">
      <c r="A207" s="1464"/>
      <c r="B207" s="1459"/>
      <c r="C207" s="1459"/>
      <c r="D207" s="1459"/>
      <c r="E207" s="1464"/>
      <c r="F207" s="1459"/>
      <c r="G207" s="1459"/>
      <c r="H207" s="1459"/>
      <c r="I207" s="1459"/>
      <c r="J207" s="1459"/>
      <c r="K207" s="1459"/>
      <c r="L207" s="1459"/>
      <c r="M207" s="1459"/>
      <c r="N207" s="1459"/>
      <c r="O207" s="1459"/>
      <c r="P207" s="1459"/>
      <c r="Q207" s="1459"/>
      <c r="R207" s="1459"/>
      <c r="S207" s="1459"/>
      <c r="T207" s="1459"/>
      <c r="U207" s="1459"/>
      <c r="V207" s="1459"/>
      <c r="W207" s="1459"/>
      <c r="X207" s="1459"/>
      <c r="Y207" s="1459"/>
      <c r="Z207" s="1459"/>
      <c r="AA207" s="1459"/>
      <c r="AB207" s="1459"/>
      <c r="AC207" s="1459"/>
      <c r="AD207" s="1459"/>
      <c r="AE207" s="1459"/>
      <c r="AF207" s="1459"/>
      <c r="AG207" s="1459"/>
      <c r="AH207" s="1459"/>
      <c r="AI207" s="1459"/>
    </row>
    <row r="208" ht="24.0" customHeight="1">
      <c r="A208" s="1464"/>
      <c r="B208" s="1459"/>
      <c r="C208" s="1459"/>
      <c r="D208" s="1459"/>
      <c r="E208" s="1464"/>
      <c r="F208" s="1459"/>
      <c r="G208" s="1459"/>
      <c r="H208" s="1459"/>
      <c r="I208" s="1459"/>
      <c r="J208" s="1459"/>
      <c r="K208" s="1459"/>
      <c r="L208" s="1459"/>
      <c r="M208" s="1459"/>
      <c r="N208" s="1459"/>
      <c r="O208" s="1459"/>
      <c r="P208" s="1459"/>
      <c r="Q208" s="1459"/>
      <c r="R208" s="1459"/>
      <c r="S208" s="1459"/>
      <c r="T208" s="1459"/>
      <c r="U208" s="1459"/>
      <c r="V208" s="1459"/>
      <c r="W208" s="1459"/>
      <c r="X208" s="1459"/>
      <c r="Y208" s="1459"/>
      <c r="Z208" s="1459"/>
      <c r="AA208" s="1459"/>
      <c r="AB208" s="1459"/>
      <c r="AC208" s="1459"/>
      <c r="AD208" s="1459"/>
      <c r="AE208" s="1459"/>
      <c r="AF208" s="1459"/>
      <c r="AG208" s="1459"/>
      <c r="AH208" s="1459"/>
      <c r="AI208" s="1459"/>
    </row>
    <row r="209" ht="24.0" customHeight="1">
      <c r="A209" s="1464"/>
      <c r="B209" s="1459"/>
      <c r="C209" s="1459"/>
      <c r="D209" s="1459"/>
      <c r="E209" s="1464"/>
      <c r="F209" s="1459"/>
      <c r="G209" s="1459"/>
      <c r="H209" s="1459"/>
      <c r="I209" s="1459"/>
      <c r="J209" s="1459"/>
      <c r="K209" s="1459"/>
      <c r="L209" s="1459"/>
      <c r="M209" s="1459"/>
      <c r="N209" s="1459"/>
      <c r="O209" s="1459"/>
      <c r="P209" s="1459"/>
      <c r="Q209" s="1459"/>
      <c r="R209" s="1459"/>
      <c r="S209" s="1459"/>
      <c r="T209" s="1459"/>
      <c r="U209" s="1459"/>
      <c r="V209" s="1459"/>
      <c r="W209" s="1459"/>
      <c r="X209" s="1459"/>
      <c r="Y209" s="1459"/>
      <c r="Z209" s="1459"/>
      <c r="AA209" s="1459"/>
      <c r="AB209" s="1459"/>
      <c r="AC209" s="1459"/>
      <c r="AD209" s="1459"/>
      <c r="AE209" s="1459"/>
      <c r="AF209" s="1459"/>
      <c r="AG209" s="1459"/>
      <c r="AH209" s="1459"/>
      <c r="AI209" s="1459"/>
    </row>
    <row r="210" ht="24.0" customHeight="1">
      <c r="A210" s="1464"/>
      <c r="B210" s="1459"/>
      <c r="C210" s="1459"/>
      <c r="D210" s="1459"/>
      <c r="E210" s="1464"/>
      <c r="F210" s="1459"/>
      <c r="G210" s="1459"/>
      <c r="H210" s="1459"/>
      <c r="I210" s="1459"/>
      <c r="J210" s="1459"/>
      <c r="K210" s="1459"/>
      <c r="L210" s="1459"/>
      <c r="M210" s="1459"/>
      <c r="N210" s="1459"/>
      <c r="O210" s="1459"/>
      <c r="P210" s="1459"/>
      <c r="Q210" s="1459"/>
      <c r="R210" s="1459"/>
      <c r="S210" s="1459"/>
      <c r="T210" s="1459"/>
      <c r="U210" s="1459"/>
      <c r="V210" s="1459"/>
      <c r="W210" s="1459"/>
      <c r="X210" s="1459"/>
      <c r="Y210" s="1459"/>
      <c r="Z210" s="1459"/>
      <c r="AA210" s="1459"/>
      <c r="AB210" s="1459"/>
      <c r="AC210" s="1459"/>
      <c r="AD210" s="1459"/>
      <c r="AE210" s="1459"/>
      <c r="AF210" s="1459"/>
      <c r="AG210" s="1459"/>
      <c r="AH210" s="1459"/>
      <c r="AI210" s="1459"/>
    </row>
    <row r="211" ht="24.0" customHeight="1">
      <c r="A211" s="1464"/>
      <c r="B211" s="1459"/>
      <c r="C211" s="1459"/>
      <c r="D211" s="1459"/>
      <c r="E211" s="1464"/>
      <c r="F211" s="1459"/>
      <c r="G211" s="1459"/>
      <c r="H211" s="1459"/>
      <c r="I211" s="1459"/>
      <c r="J211" s="1459"/>
      <c r="K211" s="1459"/>
      <c r="L211" s="1459"/>
      <c r="M211" s="1459"/>
      <c r="N211" s="1459"/>
      <c r="O211" s="1459"/>
      <c r="P211" s="1459"/>
      <c r="Q211" s="1459"/>
      <c r="R211" s="1459"/>
      <c r="S211" s="1459"/>
      <c r="T211" s="1459"/>
      <c r="U211" s="1459"/>
      <c r="V211" s="1459"/>
      <c r="W211" s="1459"/>
      <c r="X211" s="1459"/>
      <c r="Y211" s="1459"/>
      <c r="Z211" s="1459"/>
      <c r="AA211" s="1459"/>
      <c r="AB211" s="1459"/>
      <c r="AC211" s="1459"/>
      <c r="AD211" s="1459"/>
      <c r="AE211" s="1459"/>
      <c r="AF211" s="1459"/>
      <c r="AG211" s="1459"/>
      <c r="AH211" s="1459"/>
      <c r="AI211" s="1459"/>
    </row>
    <row r="212" ht="24.0" customHeight="1">
      <c r="A212" s="1464"/>
      <c r="B212" s="1459"/>
      <c r="C212" s="1459"/>
      <c r="D212" s="1459"/>
      <c r="E212" s="1464"/>
      <c r="F212" s="1459"/>
      <c r="G212" s="1459"/>
      <c r="H212" s="1459"/>
      <c r="I212" s="1459"/>
      <c r="J212" s="1459"/>
      <c r="K212" s="1459"/>
      <c r="L212" s="1459"/>
      <c r="M212" s="1459"/>
      <c r="N212" s="1459"/>
      <c r="O212" s="1459"/>
      <c r="P212" s="1459"/>
      <c r="Q212" s="1459"/>
      <c r="R212" s="1459"/>
      <c r="S212" s="1459"/>
      <c r="T212" s="1459"/>
      <c r="U212" s="1459"/>
      <c r="V212" s="1459"/>
      <c r="W212" s="1459"/>
      <c r="X212" s="1459"/>
      <c r="Y212" s="1459"/>
      <c r="Z212" s="1459"/>
      <c r="AA212" s="1459"/>
      <c r="AB212" s="1459"/>
      <c r="AC212" s="1459"/>
      <c r="AD212" s="1459"/>
      <c r="AE212" s="1459"/>
      <c r="AF212" s="1459"/>
      <c r="AG212" s="1459"/>
      <c r="AH212" s="1459"/>
      <c r="AI212" s="1459"/>
    </row>
    <row r="213" ht="24.0" customHeight="1">
      <c r="A213" s="1464"/>
      <c r="B213" s="1459"/>
      <c r="C213" s="1459"/>
      <c r="D213" s="1459"/>
      <c r="E213" s="1464"/>
      <c r="F213" s="1459"/>
      <c r="G213" s="1459"/>
      <c r="H213" s="1459"/>
      <c r="I213" s="1459"/>
      <c r="J213" s="1459"/>
      <c r="K213" s="1459"/>
      <c r="L213" s="1459"/>
      <c r="M213" s="1459"/>
      <c r="N213" s="1459"/>
      <c r="O213" s="1459"/>
      <c r="P213" s="1459"/>
      <c r="Q213" s="1459"/>
      <c r="R213" s="1459"/>
      <c r="S213" s="1459"/>
      <c r="T213" s="1459"/>
      <c r="U213" s="1459"/>
      <c r="V213" s="1459"/>
      <c r="W213" s="1459"/>
      <c r="X213" s="1459"/>
      <c r="Y213" s="1459"/>
      <c r="Z213" s="1459"/>
      <c r="AA213" s="1459"/>
      <c r="AB213" s="1459"/>
      <c r="AC213" s="1459"/>
      <c r="AD213" s="1459"/>
      <c r="AE213" s="1459"/>
      <c r="AF213" s="1459"/>
      <c r="AG213" s="1459"/>
      <c r="AH213" s="1459"/>
      <c r="AI213" s="1459"/>
    </row>
    <row r="214" ht="24.0" customHeight="1">
      <c r="A214" s="1464"/>
      <c r="B214" s="1459"/>
      <c r="C214" s="1459"/>
      <c r="D214" s="1459"/>
      <c r="E214" s="1464"/>
      <c r="F214" s="1459"/>
      <c r="G214" s="1459"/>
      <c r="H214" s="1459"/>
      <c r="I214" s="1459"/>
      <c r="J214" s="1459"/>
      <c r="K214" s="1459"/>
      <c r="L214" s="1459"/>
      <c r="M214" s="1459"/>
      <c r="N214" s="1459"/>
      <c r="O214" s="1459"/>
      <c r="P214" s="1459"/>
      <c r="Q214" s="1459"/>
      <c r="R214" s="1459"/>
      <c r="S214" s="1459"/>
      <c r="T214" s="1459"/>
      <c r="U214" s="1459"/>
      <c r="V214" s="1459"/>
      <c r="W214" s="1459"/>
      <c r="X214" s="1459"/>
      <c r="Y214" s="1459"/>
      <c r="Z214" s="1459"/>
      <c r="AA214" s="1459"/>
      <c r="AB214" s="1459"/>
      <c r="AC214" s="1459"/>
      <c r="AD214" s="1459"/>
      <c r="AE214" s="1459"/>
      <c r="AF214" s="1459"/>
      <c r="AG214" s="1459"/>
      <c r="AH214" s="1459"/>
      <c r="AI214" s="1459"/>
    </row>
    <row r="215" ht="24.0" customHeight="1">
      <c r="A215" s="1464"/>
      <c r="B215" s="1459"/>
      <c r="C215" s="1459"/>
      <c r="D215" s="1459"/>
      <c r="E215" s="1464"/>
      <c r="F215" s="1459"/>
      <c r="G215" s="1459"/>
      <c r="H215" s="1459"/>
      <c r="I215" s="1459"/>
      <c r="J215" s="1459"/>
      <c r="K215" s="1459"/>
      <c r="L215" s="1459"/>
      <c r="M215" s="1459"/>
      <c r="N215" s="1459"/>
      <c r="O215" s="1459"/>
      <c r="P215" s="1459"/>
      <c r="Q215" s="1459"/>
      <c r="R215" s="1459"/>
      <c r="S215" s="1459"/>
      <c r="T215" s="1459"/>
      <c r="U215" s="1459"/>
      <c r="V215" s="1459"/>
      <c r="W215" s="1459"/>
      <c r="X215" s="1459"/>
      <c r="Y215" s="1459"/>
      <c r="Z215" s="1459"/>
      <c r="AA215" s="1459"/>
      <c r="AB215" s="1459"/>
      <c r="AC215" s="1459"/>
      <c r="AD215" s="1459"/>
      <c r="AE215" s="1459"/>
      <c r="AF215" s="1459"/>
      <c r="AG215" s="1459"/>
      <c r="AH215" s="1459"/>
      <c r="AI215" s="1459"/>
    </row>
    <row r="216" ht="24.0" customHeight="1">
      <c r="A216" s="1464"/>
      <c r="B216" s="1459"/>
      <c r="C216" s="1459"/>
      <c r="D216" s="1459"/>
      <c r="E216" s="1464"/>
      <c r="F216" s="1459"/>
      <c r="G216" s="1459"/>
      <c r="H216" s="1459"/>
      <c r="I216" s="1459"/>
      <c r="J216" s="1459"/>
      <c r="K216" s="1459"/>
      <c r="L216" s="1459"/>
      <c r="M216" s="1459"/>
      <c r="N216" s="1459"/>
      <c r="O216" s="1459"/>
      <c r="P216" s="1459"/>
      <c r="Q216" s="1459"/>
      <c r="R216" s="1459"/>
      <c r="S216" s="1459"/>
      <c r="T216" s="1459"/>
      <c r="U216" s="1459"/>
      <c r="V216" s="1459"/>
      <c r="W216" s="1459"/>
      <c r="X216" s="1459"/>
      <c r="Y216" s="1459"/>
      <c r="Z216" s="1459"/>
      <c r="AA216" s="1459"/>
      <c r="AB216" s="1459"/>
      <c r="AC216" s="1459"/>
      <c r="AD216" s="1459"/>
      <c r="AE216" s="1459"/>
      <c r="AF216" s="1459"/>
      <c r="AG216" s="1459"/>
      <c r="AH216" s="1459"/>
      <c r="AI216" s="1459"/>
    </row>
    <row r="217" ht="24.0" customHeight="1">
      <c r="A217" s="1464"/>
      <c r="B217" s="1459"/>
      <c r="C217" s="1459"/>
      <c r="D217" s="1459"/>
      <c r="E217" s="1464"/>
      <c r="F217" s="1459"/>
      <c r="G217" s="1459"/>
      <c r="H217" s="1459"/>
      <c r="I217" s="1459"/>
      <c r="J217" s="1459"/>
      <c r="K217" s="1459"/>
      <c r="L217" s="1459"/>
      <c r="M217" s="1459"/>
      <c r="N217" s="1459"/>
      <c r="O217" s="1459"/>
      <c r="P217" s="1459"/>
      <c r="Q217" s="1459"/>
      <c r="R217" s="1459"/>
      <c r="S217" s="1459"/>
      <c r="T217" s="1459"/>
      <c r="U217" s="1459"/>
      <c r="V217" s="1459"/>
      <c r="W217" s="1459"/>
      <c r="X217" s="1459"/>
      <c r="Y217" s="1459"/>
      <c r="Z217" s="1459"/>
      <c r="AA217" s="1459"/>
      <c r="AB217" s="1459"/>
      <c r="AC217" s="1459"/>
      <c r="AD217" s="1459"/>
      <c r="AE217" s="1459"/>
      <c r="AF217" s="1459"/>
      <c r="AG217" s="1459"/>
      <c r="AH217" s="1459"/>
      <c r="AI217" s="1459"/>
    </row>
    <row r="218" ht="24.0" customHeight="1">
      <c r="A218" s="1464"/>
      <c r="B218" s="1459"/>
      <c r="C218" s="1459"/>
      <c r="D218" s="1459"/>
      <c r="E218" s="1464"/>
      <c r="F218" s="1459"/>
      <c r="G218" s="1459"/>
      <c r="H218" s="1459"/>
      <c r="I218" s="1459"/>
      <c r="J218" s="1459"/>
      <c r="K218" s="1459"/>
      <c r="L218" s="1459"/>
      <c r="M218" s="1459"/>
      <c r="N218" s="1459"/>
      <c r="O218" s="1459"/>
      <c r="P218" s="1459"/>
      <c r="Q218" s="1459"/>
      <c r="R218" s="1459"/>
      <c r="S218" s="1459"/>
      <c r="T218" s="1459"/>
      <c r="U218" s="1459"/>
      <c r="V218" s="1459"/>
      <c r="W218" s="1459"/>
      <c r="X218" s="1459"/>
      <c r="Y218" s="1459"/>
      <c r="Z218" s="1459"/>
      <c r="AA218" s="1459"/>
      <c r="AB218" s="1459"/>
      <c r="AC218" s="1459"/>
      <c r="AD218" s="1459"/>
      <c r="AE218" s="1459"/>
      <c r="AF218" s="1459"/>
      <c r="AG218" s="1459"/>
      <c r="AH218" s="1459"/>
      <c r="AI218" s="1459"/>
    </row>
    <row r="219" ht="24.0" customHeight="1">
      <c r="A219" s="1464"/>
      <c r="B219" s="1459"/>
      <c r="C219" s="1459"/>
      <c r="D219" s="1459"/>
      <c r="E219" s="1464"/>
      <c r="F219" s="1459"/>
      <c r="G219" s="1459"/>
      <c r="H219" s="1459"/>
      <c r="I219" s="1459"/>
      <c r="J219" s="1459"/>
      <c r="K219" s="1459"/>
      <c r="L219" s="1459"/>
      <c r="M219" s="1459"/>
      <c r="N219" s="1459"/>
      <c r="O219" s="1459"/>
      <c r="P219" s="1459"/>
      <c r="Q219" s="1459"/>
      <c r="R219" s="1459"/>
      <c r="S219" s="1459"/>
      <c r="T219" s="1459"/>
      <c r="U219" s="1459"/>
      <c r="V219" s="1459"/>
      <c r="W219" s="1459"/>
      <c r="X219" s="1459"/>
      <c r="Y219" s="1459"/>
      <c r="Z219" s="1459"/>
      <c r="AA219" s="1459"/>
      <c r="AB219" s="1459"/>
      <c r="AC219" s="1459"/>
      <c r="AD219" s="1459"/>
      <c r="AE219" s="1459"/>
      <c r="AF219" s="1459"/>
      <c r="AG219" s="1459"/>
      <c r="AH219" s="1459"/>
      <c r="AI219" s="1459"/>
    </row>
    <row r="220" ht="24.0" customHeight="1">
      <c r="A220" s="1464"/>
      <c r="B220" s="1459"/>
      <c r="C220" s="1459"/>
      <c r="D220" s="1459"/>
      <c r="E220" s="1464"/>
      <c r="F220" s="1459"/>
      <c r="G220" s="1459"/>
      <c r="H220" s="1459"/>
      <c r="I220" s="1459"/>
      <c r="J220" s="1459"/>
      <c r="K220" s="1459"/>
      <c r="L220" s="1459"/>
      <c r="M220" s="1459"/>
      <c r="N220" s="1459"/>
      <c r="O220" s="1459"/>
      <c r="P220" s="1459"/>
      <c r="Q220" s="1459"/>
      <c r="R220" s="1459"/>
      <c r="S220" s="1459"/>
      <c r="T220" s="1459"/>
      <c r="U220" s="1459"/>
      <c r="V220" s="1459"/>
      <c r="W220" s="1459"/>
      <c r="X220" s="1459"/>
      <c r="Y220" s="1459"/>
      <c r="Z220" s="1459"/>
      <c r="AA220" s="1459"/>
      <c r="AB220" s="1459"/>
      <c r="AC220" s="1459"/>
      <c r="AD220" s="1459"/>
      <c r="AE220" s="1459"/>
      <c r="AF220" s="1459"/>
      <c r="AG220" s="1459"/>
      <c r="AH220" s="1459"/>
      <c r="AI220" s="1459"/>
    </row>
    <row r="221" ht="24.0" customHeight="1">
      <c r="A221" s="1464"/>
      <c r="B221" s="1459"/>
      <c r="C221" s="1459"/>
      <c r="D221" s="1459"/>
      <c r="E221" s="1464"/>
      <c r="F221" s="1459"/>
      <c r="G221" s="1459"/>
      <c r="H221" s="1459"/>
      <c r="I221" s="1459"/>
      <c r="J221" s="1459"/>
      <c r="K221" s="1459"/>
      <c r="L221" s="1459"/>
      <c r="M221" s="1459"/>
      <c r="N221" s="1459"/>
      <c r="O221" s="1459"/>
      <c r="P221" s="1459"/>
      <c r="Q221" s="1459"/>
      <c r="R221" s="1459"/>
      <c r="S221" s="1459"/>
      <c r="T221" s="1459"/>
      <c r="U221" s="1459"/>
      <c r="V221" s="1459"/>
      <c r="W221" s="1459"/>
      <c r="X221" s="1459"/>
      <c r="Y221" s="1459"/>
      <c r="Z221" s="1459"/>
      <c r="AA221" s="1459"/>
      <c r="AB221" s="1459"/>
      <c r="AC221" s="1459"/>
      <c r="AD221" s="1459"/>
      <c r="AE221" s="1459"/>
      <c r="AF221" s="1459"/>
      <c r="AG221" s="1459"/>
      <c r="AH221" s="1459"/>
      <c r="AI221" s="1459"/>
    </row>
    <row r="222" ht="24.0" customHeight="1">
      <c r="A222" s="1464"/>
      <c r="B222" s="1459"/>
      <c r="C222" s="1459"/>
      <c r="D222" s="1459"/>
      <c r="E222" s="1464"/>
      <c r="F222" s="1459"/>
      <c r="G222" s="1459"/>
      <c r="H222" s="1459"/>
      <c r="I222" s="1459"/>
      <c r="J222" s="1459"/>
      <c r="K222" s="1459"/>
      <c r="L222" s="1459"/>
      <c r="M222" s="1459"/>
      <c r="N222" s="1459"/>
      <c r="O222" s="1459"/>
      <c r="P222" s="1459"/>
      <c r="Q222" s="1459"/>
      <c r="R222" s="1459"/>
      <c r="S222" s="1459"/>
      <c r="T222" s="1459"/>
      <c r="U222" s="1459"/>
      <c r="V222" s="1459"/>
      <c r="W222" s="1459"/>
      <c r="X222" s="1459"/>
      <c r="Y222" s="1459"/>
      <c r="Z222" s="1459"/>
      <c r="AA222" s="1459"/>
      <c r="AB222" s="1459"/>
      <c r="AC222" s="1459"/>
      <c r="AD222" s="1459"/>
      <c r="AE222" s="1459"/>
      <c r="AF222" s="1459"/>
      <c r="AG222" s="1459"/>
      <c r="AH222" s="1459"/>
      <c r="AI222" s="1459"/>
    </row>
    <row r="223" ht="24.0" customHeight="1">
      <c r="A223" s="1464"/>
      <c r="B223" s="1459"/>
      <c r="C223" s="1459"/>
      <c r="D223" s="1459"/>
      <c r="E223" s="1464"/>
      <c r="F223" s="1459"/>
      <c r="G223" s="1459"/>
      <c r="H223" s="1459"/>
      <c r="I223" s="1459"/>
      <c r="J223" s="1459"/>
      <c r="K223" s="1459"/>
      <c r="L223" s="1459"/>
      <c r="M223" s="1459"/>
      <c r="N223" s="1459"/>
      <c r="O223" s="1459"/>
      <c r="P223" s="1459"/>
      <c r="Q223" s="1459"/>
      <c r="R223" s="1459"/>
      <c r="S223" s="1459"/>
      <c r="T223" s="1459"/>
      <c r="U223" s="1459"/>
      <c r="V223" s="1459"/>
      <c r="W223" s="1459"/>
      <c r="X223" s="1459"/>
      <c r="Y223" s="1459"/>
      <c r="Z223" s="1459"/>
      <c r="AA223" s="1459"/>
      <c r="AB223" s="1459"/>
      <c r="AC223" s="1459"/>
      <c r="AD223" s="1459"/>
      <c r="AE223" s="1459"/>
      <c r="AF223" s="1459"/>
      <c r="AG223" s="1459"/>
      <c r="AH223" s="1459"/>
      <c r="AI223" s="1459"/>
    </row>
    <row r="224" ht="24.0" customHeight="1">
      <c r="A224" s="1464"/>
      <c r="B224" s="1459"/>
      <c r="C224" s="1459"/>
      <c r="D224" s="1459"/>
      <c r="E224" s="1464"/>
      <c r="F224" s="1459"/>
      <c r="G224" s="1459"/>
      <c r="H224" s="1459"/>
      <c r="I224" s="1459"/>
      <c r="J224" s="1459"/>
      <c r="K224" s="1459"/>
      <c r="L224" s="1459"/>
      <c r="M224" s="1459"/>
      <c r="N224" s="1459"/>
      <c r="O224" s="1459"/>
      <c r="P224" s="1459"/>
      <c r="Q224" s="1459"/>
      <c r="R224" s="1459"/>
      <c r="S224" s="1459"/>
      <c r="T224" s="1459"/>
      <c r="U224" s="1459"/>
      <c r="V224" s="1459"/>
      <c r="W224" s="1459"/>
      <c r="X224" s="1459"/>
      <c r="Y224" s="1459"/>
      <c r="Z224" s="1459"/>
      <c r="AA224" s="1459"/>
      <c r="AB224" s="1459"/>
      <c r="AC224" s="1459"/>
      <c r="AD224" s="1459"/>
      <c r="AE224" s="1459"/>
      <c r="AF224" s="1459"/>
      <c r="AG224" s="1459"/>
      <c r="AH224" s="1459"/>
      <c r="AI224" s="1459"/>
    </row>
    <row r="225" ht="24.0" customHeight="1">
      <c r="A225" s="1464"/>
      <c r="B225" s="1459"/>
      <c r="C225" s="1459"/>
      <c r="D225" s="1459"/>
      <c r="E225" s="1464"/>
      <c r="F225" s="1459"/>
      <c r="G225" s="1459"/>
      <c r="H225" s="1459"/>
      <c r="I225" s="1459"/>
      <c r="J225" s="1459"/>
      <c r="K225" s="1459"/>
      <c r="L225" s="1459"/>
      <c r="M225" s="1459"/>
      <c r="N225" s="1459"/>
      <c r="O225" s="1459"/>
      <c r="P225" s="1459"/>
      <c r="Q225" s="1459"/>
      <c r="R225" s="1459"/>
      <c r="S225" s="1459"/>
      <c r="T225" s="1459"/>
      <c r="U225" s="1459"/>
      <c r="V225" s="1459"/>
      <c r="W225" s="1459"/>
      <c r="X225" s="1459"/>
      <c r="Y225" s="1459"/>
      <c r="Z225" s="1459"/>
      <c r="AA225" s="1459"/>
      <c r="AB225" s="1459"/>
      <c r="AC225" s="1459"/>
      <c r="AD225" s="1459"/>
      <c r="AE225" s="1459"/>
      <c r="AF225" s="1459"/>
      <c r="AG225" s="1459"/>
      <c r="AH225" s="1459"/>
      <c r="AI225" s="1459"/>
    </row>
    <row r="226" ht="24.0" customHeight="1">
      <c r="A226" s="1464"/>
      <c r="B226" s="1459"/>
      <c r="C226" s="1459"/>
      <c r="D226" s="1459"/>
      <c r="E226" s="1464"/>
      <c r="F226" s="1459"/>
      <c r="G226" s="1459"/>
      <c r="H226" s="1459"/>
      <c r="I226" s="1459"/>
      <c r="J226" s="1459"/>
      <c r="K226" s="1459"/>
      <c r="L226" s="1459"/>
      <c r="M226" s="1459"/>
      <c r="N226" s="1459"/>
      <c r="O226" s="1459"/>
      <c r="P226" s="1459"/>
      <c r="Q226" s="1459"/>
      <c r="R226" s="1459"/>
      <c r="S226" s="1459"/>
      <c r="T226" s="1459"/>
      <c r="U226" s="1459"/>
      <c r="V226" s="1459"/>
      <c r="W226" s="1459"/>
      <c r="X226" s="1459"/>
      <c r="Y226" s="1459"/>
      <c r="Z226" s="1459"/>
      <c r="AA226" s="1459"/>
      <c r="AB226" s="1459"/>
      <c r="AC226" s="1459"/>
      <c r="AD226" s="1459"/>
      <c r="AE226" s="1459"/>
      <c r="AF226" s="1459"/>
      <c r="AG226" s="1459"/>
      <c r="AH226" s="1459"/>
      <c r="AI226" s="1459"/>
    </row>
    <row r="227" ht="24.0" customHeight="1">
      <c r="A227" s="1464"/>
      <c r="B227" s="1459"/>
      <c r="C227" s="1459"/>
      <c r="D227" s="1459"/>
      <c r="E227" s="1464"/>
      <c r="F227" s="1459"/>
      <c r="G227" s="1459"/>
      <c r="H227" s="1459"/>
      <c r="I227" s="1459"/>
      <c r="J227" s="1459"/>
      <c r="K227" s="1459"/>
      <c r="L227" s="1459"/>
      <c r="M227" s="1459"/>
      <c r="N227" s="1459"/>
      <c r="O227" s="1459"/>
      <c r="P227" s="1459"/>
      <c r="Q227" s="1459"/>
      <c r="R227" s="1459"/>
      <c r="S227" s="1459"/>
      <c r="T227" s="1459"/>
      <c r="U227" s="1459"/>
      <c r="V227" s="1459"/>
      <c r="W227" s="1459"/>
      <c r="X227" s="1459"/>
      <c r="Y227" s="1459"/>
      <c r="Z227" s="1459"/>
      <c r="AA227" s="1459"/>
      <c r="AB227" s="1459"/>
      <c r="AC227" s="1459"/>
      <c r="AD227" s="1459"/>
      <c r="AE227" s="1459"/>
      <c r="AF227" s="1459"/>
      <c r="AG227" s="1459"/>
      <c r="AH227" s="1459"/>
      <c r="AI227" s="1459"/>
    </row>
    <row r="228" ht="24.0" customHeight="1">
      <c r="A228" s="1464"/>
      <c r="B228" s="1459"/>
      <c r="C228" s="1459"/>
      <c r="D228" s="1459"/>
      <c r="E228" s="1464"/>
      <c r="F228" s="1459"/>
      <c r="G228" s="1459"/>
      <c r="H228" s="1459"/>
      <c r="I228" s="1459"/>
      <c r="J228" s="1459"/>
      <c r="K228" s="1459"/>
      <c r="L228" s="1459"/>
      <c r="M228" s="1459"/>
      <c r="N228" s="1459"/>
      <c r="O228" s="1459"/>
      <c r="P228" s="1459"/>
      <c r="Q228" s="1459"/>
      <c r="R228" s="1459"/>
      <c r="S228" s="1459"/>
      <c r="T228" s="1459"/>
      <c r="U228" s="1459"/>
      <c r="V228" s="1459"/>
      <c r="W228" s="1459"/>
      <c r="X228" s="1459"/>
      <c r="Y228" s="1459"/>
      <c r="Z228" s="1459"/>
      <c r="AA228" s="1459"/>
      <c r="AB228" s="1459"/>
      <c r="AC228" s="1459"/>
      <c r="AD228" s="1459"/>
      <c r="AE228" s="1459"/>
      <c r="AF228" s="1459"/>
      <c r="AG228" s="1459"/>
      <c r="AH228" s="1459"/>
      <c r="AI228" s="1459"/>
    </row>
    <row r="229" ht="24.0" customHeight="1">
      <c r="A229" s="1464"/>
      <c r="B229" s="1459"/>
      <c r="C229" s="1459"/>
      <c r="D229" s="1459"/>
      <c r="E229" s="1464"/>
      <c r="F229" s="1459"/>
      <c r="G229" s="1459"/>
      <c r="H229" s="1459"/>
      <c r="I229" s="1459"/>
      <c r="J229" s="1459"/>
      <c r="K229" s="1459"/>
      <c r="L229" s="1459"/>
      <c r="M229" s="1459"/>
      <c r="N229" s="1459"/>
      <c r="O229" s="1459"/>
      <c r="P229" s="1459"/>
      <c r="Q229" s="1459"/>
      <c r="R229" s="1459"/>
      <c r="S229" s="1459"/>
      <c r="T229" s="1459"/>
      <c r="U229" s="1459"/>
      <c r="V229" s="1459"/>
      <c r="W229" s="1459"/>
      <c r="X229" s="1459"/>
      <c r="Y229" s="1459"/>
      <c r="Z229" s="1459"/>
      <c r="AA229" s="1459"/>
      <c r="AB229" s="1459"/>
      <c r="AC229" s="1459"/>
      <c r="AD229" s="1459"/>
      <c r="AE229" s="1459"/>
      <c r="AF229" s="1459"/>
      <c r="AG229" s="1459"/>
      <c r="AH229" s="1459"/>
      <c r="AI229" s="1459"/>
    </row>
    <row r="230" ht="24.0" customHeight="1">
      <c r="A230" s="1464"/>
      <c r="B230" s="1459"/>
      <c r="C230" s="1459"/>
      <c r="D230" s="1459"/>
      <c r="E230" s="1464"/>
      <c r="F230" s="1459"/>
      <c r="G230" s="1459"/>
      <c r="H230" s="1459"/>
      <c r="I230" s="1459"/>
      <c r="J230" s="1459"/>
      <c r="K230" s="1459"/>
      <c r="L230" s="1459"/>
      <c r="M230" s="1459"/>
      <c r="N230" s="1459"/>
      <c r="O230" s="1459"/>
      <c r="P230" s="1459"/>
      <c r="Q230" s="1459"/>
      <c r="R230" s="1459"/>
      <c r="S230" s="1459"/>
      <c r="T230" s="1459"/>
      <c r="U230" s="1459"/>
      <c r="V230" s="1459"/>
      <c r="W230" s="1459"/>
      <c r="X230" s="1459"/>
      <c r="Y230" s="1459"/>
      <c r="Z230" s="1459"/>
      <c r="AA230" s="1459"/>
      <c r="AB230" s="1459"/>
      <c r="AC230" s="1459"/>
      <c r="AD230" s="1459"/>
      <c r="AE230" s="1459"/>
      <c r="AF230" s="1459"/>
      <c r="AG230" s="1459"/>
      <c r="AH230" s="1459"/>
      <c r="AI230" s="1459"/>
    </row>
    <row r="231" ht="24.0" customHeight="1">
      <c r="A231" s="1464"/>
      <c r="B231" s="1459"/>
      <c r="C231" s="1459"/>
      <c r="D231" s="1459"/>
      <c r="E231" s="1464"/>
      <c r="F231" s="1459"/>
      <c r="G231" s="1459"/>
      <c r="H231" s="1459"/>
      <c r="I231" s="1459"/>
      <c r="J231" s="1459"/>
      <c r="K231" s="1459"/>
      <c r="L231" s="1459"/>
      <c r="M231" s="1459"/>
      <c r="N231" s="1459"/>
      <c r="O231" s="1459"/>
      <c r="P231" s="1459"/>
      <c r="Q231" s="1459"/>
      <c r="R231" s="1459"/>
      <c r="S231" s="1459"/>
      <c r="T231" s="1459"/>
      <c r="U231" s="1459"/>
      <c r="V231" s="1459"/>
      <c r="W231" s="1459"/>
      <c r="X231" s="1459"/>
      <c r="Y231" s="1459"/>
      <c r="Z231" s="1459"/>
      <c r="AA231" s="1459"/>
      <c r="AB231" s="1459"/>
      <c r="AC231" s="1459"/>
      <c r="AD231" s="1459"/>
      <c r="AE231" s="1459"/>
      <c r="AF231" s="1459"/>
      <c r="AG231" s="1459"/>
      <c r="AH231" s="1459"/>
      <c r="AI231" s="1459"/>
    </row>
    <row r="232" ht="24.0" customHeight="1">
      <c r="A232" s="1464"/>
      <c r="B232" s="1459"/>
      <c r="C232" s="1459"/>
      <c r="D232" s="1459"/>
      <c r="E232" s="1464"/>
      <c r="F232" s="1459"/>
      <c r="G232" s="1459"/>
      <c r="H232" s="1459"/>
      <c r="I232" s="1459"/>
      <c r="J232" s="1459"/>
      <c r="K232" s="1459"/>
      <c r="L232" s="1459"/>
      <c r="M232" s="1459"/>
      <c r="N232" s="1459"/>
      <c r="O232" s="1459"/>
      <c r="P232" s="1459"/>
      <c r="Q232" s="1459"/>
      <c r="R232" s="1459"/>
      <c r="S232" s="1459"/>
      <c r="T232" s="1459"/>
      <c r="U232" s="1459"/>
      <c r="V232" s="1459"/>
      <c r="W232" s="1459"/>
      <c r="X232" s="1459"/>
      <c r="Y232" s="1459"/>
      <c r="Z232" s="1459"/>
      <c r="AA232" s="1459"/>
      <c r="AB232" s="1459"/>
      <c r="AC232" s="1459"/>
      <c r="AD232" s="1459"/>
      <c r="AE232" s="1459"/>
      <c r="AF232" s="1459"/>
      <c r="AG232" s="1459"/>
      <c r="AH232" s="1459"/>
      <c r="AI232" s="1459"/>
    </row>
    <row r="233" ht="24.0" customHeight="1">
      <c r="A233" s="1464"/>
      <c r="B233" s="1459"/>
      <c r="C233" s="1459"/>
      <c r="D233" s="1459"/>
      <c r="E233" s="1464"/>
      <c r="F233" s="1459"/>
      <c r="G233" s="1459"/>
      <c r="H233" s="1459"/>
      <c r="I233" s="1459"/>
      <c r="J233" s="1459"/>
      <c r="K233" s="1459"/>
      <c r="L233" s="1459"/>
      <c r="M233" s="1459"/>
      <c r="N233" s="1459"/>
      <c r="O233" s="1459"/>
      <c r="P233" s="1459"/>
      <c r="Q233" s="1459"/>
      <c r="R233" s="1459"/>
      <c r="S233" s="1459"/>
      <c r="T233" s="1459"/>
      <c r="U233" s="1459"/>
      <c r="V233" s="1459"/>
      <c r="W233" s="1459"/>
      <c r="X233" s="1459"/>
      <c r="Y233" s="1459"/>
      <c r="Z233" s="1459"/>
      <c r="AA233" s="1459"/>
      <c r="AB233" s="1459"/>
      <c r="AC233" s="1459"/>
      <c r="AD233" s="1459"/>
      <c r="AE233" s="1459"/>
      <c r="AF233" s="1459"/>
      <c r="AG233" s="1459"/>
      <c r="AH233" s="1459"/>
      <c r="AI233" s="1459"/>
    </row>
    <row r="234" ht="24.0" customHeight="1">
      <c r="A234" s="1464"/>
      <c r="B234" s="1459"/>
      <c r="C234" s="1459"/>
      <c r="D234" s="1459"/>
      <c r="E234" s="1464"/>
      <c r="F234" s="1459"/>
      <c r="G234" s="1459"/>
      <c r="H234" s="1459"/>
      <c r="I234" s="1459"/>
      <c r="J234" s="1459"/>
      <c r="K234" s="1459"/>
      <c r="L234" s="1459"/>
      <c r="M234" s="1459"/>
      <c r="N234" s="1459"/>
      <c r="O234" s="1459"/>
      <c r="P234" s="1459"/>
      <c r="Q234" s="1459"/>
      <c r="R234" s="1459"/>
      <c r="S234" s="1459"/>
      <c r="T234" s="1459"/>
      <c r="U234" s="1459"/>
      <c r="V234" s="1459"/>
      <c r="W234" s="1459"/>
      <c r="X234" s="1459"/>
      <c r="Y234" s="1459"/>
      <c r="Z234" s="1459"/>
      <c r="AA234" s="1459"/>
      <c r="AB234" s="1459"/>
      <c r="AC234" s="1459"/>
      <c r="AD234" s="1459"/>
      <c r="AE234" s="1459"/>
      <c r="AF234" s="1459"/>
      <c r="AG234" s="1459"/>
      <c r="AH234" s="1459"/>
      <c r="AI234" s="1459"/>
    </row>
    <row r="235" ht="24.0" customHeight="1">
      <c r="A235" s="1464"/>
      <c r="B235" s="1459"/>
      <c r="C235" s="1459"/>
      <c r="D235" s="1459"/>
      <c r="E235" s="1464"/>
      <c r="F235" s="1459"/>
      <c r="G235" s="1459"/>
      <c r="H235" s="1459"/>
      <c r="I235" s="1459"/>
      <c r="J235" s="1459"/>
      <c r="K235" s="1459"/>
      <c r="L235" s="1459"/>
      <c r="M235" s="1459"/>
      <c r="N235" s="1459"/>
      <c r="O235" s="1459"/>
      <c r="P235" s="1459"/>
      <c r="Q235" s="1459"/>
      <c r="R235" s="1459"/>
      <c r="S235" s="1459"/>
      <c r="T235" s="1459"/>
      <c r="U235" s="1459"/>
      <c r="V235" s="1459"/>
      <c r="W235" s="1459"/>
      <c r="X235" s="1459"/>
      <c r="Y235" s="1459"/>
      <c r="Z235" s="1459"/>
      <c r="AA235" s="1459"/>
      <c r="AB235" s="1459"/>
      <c r="AC235" s="1459"/>
      <c r="AD235" s="1459"/>
      <c r="AE235" s="1459"/>
      <c r="AF235" s="1459"/>
      <c r="AG235" s="1459"/>
      <c r="AH235" s="1459"/>
      <c r="AI235" s="1459"/>
    </row>
    <row r="236" ht="24.0" customHeight="1">
      <c r="A236" s="1464"/>
      <c r="B236" s="1459"/>
      <c r="C236" s="1459"/>
      <c r="D236" s="1459"/>
      <c r="E236" s="1464"/>
      <c r="F236" s="1459"/>
      <c r="G236" s="1459"/>
      <c r="H236" s="1459"/>
      <c r="I236" s="1459"/>
      <c r="J236" s="1459"/>
      <c r="K236" s="1459"/>
      <c r="L236" s="1459"/>
      <c r="M236" s="1459"/>
      <c r="N236" s="1459"/>
      <c r="O236" s="1459"/>
      <c r="P236" s="1459"/>
      <c r="Q236" s="1459"/>
      <c r="R236" s="1459"/>
      <c r="S236" s="1459"/>
      <c r="T236" s="1459"/>
      <c r="U236" s="1459"/>
      <c r="V236" s="1459"/>
      <c r="W236" s="1459"/>
      <c r="X236" s="1459"/>
      <c r="Y236" s="1459"/>
      <c r="Z236" s="1459"/>
      <c r="AA236" s="1459"/>
      <c r="AB236" s="1459"/>
      <c r="AC236" s="1459"/>
      <c r="AD236" s="1459"/>
      <c r="AE236" s="1459"/>
      <c r="AF236" s="1459"/>
      <c r="AG236" s="1459"/>
      <c r="AH236" s="1459"/>
      <c r="AI236" s="1459"/>
    </row>
    <row r="237" ht="24.0" customHeight="1">
      <c r="A237" s="1464"/>
      <c r="B237" s="1459"/>
      <c r="C237" s="1459"/>
      <c r="D237" s="1459"/>
      <c r="E237" s="1464"/>
      <c r="F237" s="1459"/>
      <c r="G237" s="1459"/>
      <c r="H237" s="1459"/>
      <c r="I237" s="1459"/>
      <c r="J237" s="1459"/>
      <c r="K237" s="1459"/>
      <c r="L237" s="1459"/>
      <c r="M237" s="1459"/>
      <c r="N237" s="1459"/>
      <c r="O237" s="1459"/>
      <c r="P237" s="1459"/>
      <c r="Q237" s="1459"/>
      <c r="R237" s="1459"/>
      <c r="S237" s="1459"/>
      <c r="T237" s="1459"/>
      <c r="U237" s="1459"/>
      <c r="V237" s="1459"/>
      <c r="W237" s="1459"/>
      <c r="X237" s="1459"/>
      <c r="Y237" s="1459"/>
      <c r="Z237" s="1459"/>
      <c r="AA237" s="1459"/>
      <c r="AB237" s="1459"/>
      <c r="AC237" s="1459"/>
      <c r="AD237" s="1459"/>
      <c r="AE237" s="1459"/>
      <c r="AF237" s="1459"/>
      <c r="AG237" s="1459"/>
      <c r="AH237" s="1459"/>
      <c r="AI237" s="1459"/>
    </row>
    <row r="238" ht="24.0" customHeight="1">
      <c r="A238" s="1464"/>
      <c r="B238" s="1459"/>
      <c r="C238" s="1459"/>
      <c r="D238" s="1459"/>
      <c r="E238" s="1464"/>
      <c r="F238" s="1459"/>
      <c r="G238" s="1459"/>
      <c r="H238" s="1459"/>
      <c r="I238" s="1459"/>
      <c r="J238" s="1459"/>
      <c r="K238" s="1459"/>
      <c r="L238" s="1459"/>
      <c r="M238" s="1459"/>
      <c r="N238" s="1459"/>
      <c r="O238" s="1459"/>
      <c r="P238" s="1459"/>
      <c r="Q238" s="1459"/>
      <c r="R238" s="1459"/>
      <c r="S238" s="1459"/>
      <c r="T238" s="1459"/>
      <c r="U238" s="1459"/>
      <c r="V238" s="1459"/>
      <c r="W238" s="1459"/>
      <c r="X238" s="1459"/>
      <c r="Y238" s="1459"/>
      <c r="Z238" s="1459"/>
      <c r="AA238" s="1459"/>
      <c r="AB238" s="1459"/>
      <c r="AC238" s="1459"/>
      <c r="AD238" s="1459"/>
      <c r="AE238" s="1459"/>
      <c r="AF238" s="1459"/>
      <c r="AG238" s="1459"/>
      <c r="AH238" s="1459"/>
      <c r="AI238" s="1459"/>
    </row>
    <row r="239" ht="24.0" customHeight="1">
      <c r="A239" s="1464"/>
      <c r="B239" s="1459"/>
      <c r="C239" s="1459"/>
      <c r="D239" s="1459"/>
      <c r="E239" s="1464"/>
      <c r="F239" s="1459"/>
      <c r="G239" s="1459"/>
      <c r="H239" s="1459"/>
      <c r="I239" s="1459"/>
      <c r="J239" s="1459"/>
      <c r="K239" s="1459"/>
      <c r="L239" s="1459"/>
      <c r="M239" s="1459"/>
      <c r="N239" s="1459"/>
      <c r="O239" s="1459"/>
      <c r="P239" s="1459"/>
      <c r="Q239" s="1459"/>
      <c r="R239" s="1459"/>
      <c r="S239" s="1459"/>
      <c r="T239" s="1459"/>
      <c r="U239" s="1459"/>
      <c r="V239" s="1459"/>
      <c r="W239" s="1459"/>
      <c r="X239" s="1459"/>
      <c r="Y239" s="1459"/>
      <c r="Z239" s="1459"/>
      <c r="AA239" s="1459"/>
      <c r="AB239" s="1459"/>
      <c r="AC239" s="1459"/>
      <c r="AD239" s="1459"/>
      <c r="AE239" s="1459"/>
      <c r="AF239" s="1459"/>
      <c r="AG239" s="1459"/>
      <c r="AH239" s="1459"/>
      <c r="AI239" s="1459"/>
    </row>
    <row r="240" ht="24.0" customHeight="1">
      <c r="A240" s="1464"/>
      <c r="B240" s="1459"/>
      <c r="C240" s="1459"/>
      <c r="D240" s="1459"/>
      <c r="E240" s="1464"/>
      <c r="F240" s="1459"/>
      <c r="G240" s="1459"/>
      <c r="H240" s="1459"/>
      <c r="I240" s="1459"/>
      <c r="J240" s="1459"/>
      <c r="K240" s="1459"/>
      <c r="L240" s="1459"/>
      <c r="M240" s="1459"/>
      <c r="N240" s="1459"/>
      <c r="O240" s="1459"/>
      <c r="P240" s="1459"/>
      <c r="Q240" s="1459"/>
      <c r="R240" s="1459"/>
      <c r="S240" s="1459"/>
      <c r="T240" s="1459"/>
      <c r="U240" s="1459"/>
      <c r="V240" s="1459"/>
      <c r="W240" s="1459"/>
      <c r="X240" s="1459"/>
      <c r="Y240" s="1459"/>
      <c r="Z240" s="1459"/>
      <c r="AA240" s="1459"/>
      <c r="AB240" s="1459"/>
      <c r="AC240" s="1459"/>
      <c r="AD240" s="1459"/>
      <c r="AE240" s="1459"/>
      <c r="AF240" s="1459"/>
      <c r="AG240" s="1459"/>
      <c r="AH240" s="1459"/>
      <c r="AI240" s="1459"/>
    </row>
    <row r="241" ht="24.0" customHeight="1">
      <c r="A241" s="1464"/>
      <c r="B241" s="1459"/>
      <c r="C241" s="1459"/>
      <c r="D241" s="1459"/>
      <c r="E241" s="1464"/>
      <c r="F241" s="1459"/>
      <c r="G241" s="1459"/>
      <c r="H241" s="1459"/>
      <c r="I241" s="1459"/>
      <c r="J241" s="1459"/>
      <c r="K241" s="1459"/>
      <c r="L241" s="1459"/>
      <c r="M241" s="1459"/>
      <c r="N241" s="1459"/>
      <c r="O241" s="1459"/>
      <c r="P241" s="1459"/>
      <c r="Q241" s="1459"/>
      <c r="R241" s="1459"/>
      <c r="S241" s="1459"/>
      <c r="T241" s="1459"/>
      <c r="U241" s="1459"/>
      <c r="V241" s="1459"/>
      <c r="W241" s="1459"/>
      <c r="X241" s="1459"/>
      <c r="Y241" s="1459"/>
      <c r="Z241" s="1459"/>
      <c r="AA241" s="1459"/>
      <c r="AB241" s="1459"/>
      <c r="AC241" s="1459"/>
      <c r="AD241" s="1459"/>
      <c r="AE241" s="1459"/>
      <c r="AF241" s="1459"/>
      <c r="AG241" s="1459"/>
      <c r="AH241" s="1459"/>
      <c r="AI241" s="1459"/>
    </row>
    <row r="242" ht="24.0" customHeight="1">
      <c r="A242" s="1464"/>
      <c r="B242" s="1459"/>
      <c r="C242" s="1459"/>
      <c r="D242" s="1459"/>
      <c r="E242" s="1464"/>
      <c r="F242" s="1459"/>
      <c r="G242" s="1459"/>
      <c r="H242" s="1459"/>
      <c r="I242" s="1459"/>
      <c r="J242" s="1459"/>
      <c r="K242" s="1459"/>
      <c r="L242" s="1459"/>
      <c r="M242" s="1459"/>
      <c r="N242" s="1459"/>
      <c r="O242" s="1459"/>
      <c r="P242" s="1459"/>
      <c r="Q242" s="1459"/>
      <c r="R242" s="1459"/>
      <c r="S242" s="1459"/>
      <c r="T242" s="1459"/>
      <c r="U242" s="1459"/>
      <c r="V242" s="1459"/>
      <c r="W242" s="1459"/>
      <c r="X242" s="1459"/>
      <c r="Y242" s="1459"/>
      <c r="Z242" s="1459"/>
      <c r="AA242" s="1459"/>
      <c r="AB242" s="1459"/>
      <c r="AC242" s="1459"/>
      <c r="AD242" s="1459"/>
      <c r="AE242" s="1459"/>
      <c r="AF242" s="1459"/>
      <c r="AG242" s="1459"/>
      <c r="AH242" s="1459"/>
      <c r="AI242" s="1459"/>
    </row>
    <row r="243" ht="24.0" customHeight="1">
      <c r="A243" s="1464"/>
      <c r="B243" s="1459"/>
      <c r="C243" s="1459"/>
      <c r="D243" s="1459"/>
      <c r="E243" s="1464"/>
      <c r="F243" s="1459"/>
      <c r="G243" s="1459"/>
      <c r="H243" s="1459"/>
      <c r="I243" s="1459"/>
      <c r="J243" s="1459"/>
      <c r="K243" s="1459"/>
      <c r="L243" s="1459"/>
      <c r="M243" s="1459"/>
      <c r="N243" s="1459"/>
      <c r="O243" s="1459"/>
      <c r="P243" s="1459"/>
      <c r="Q243" s="1459"/>
      <c r="R243" s="1459"/>
      <c r="S243" s="1459"/>
      <c r="T243" s="1459"/>
      <c r="U243" s="1459"/>
      <c r="V243" s="1459"/>
      <c r="W243" s="1459"/>
      <c r="X243" s="1459"/>
      <c r="Y243" s="1459"/>
      <c r="Z243" s="1459"/>
      <c r="AA243" s="1459"/>
      <c r="AB243" s="1459"/>
      <c r="AC243" s="1459"/>
      <c r="AD243" s="1459"/>
      <c r="AE243" s="1459"/>
      <c r="AF243" s="1459"/>
      <c r="AG243" s="1459"/>
      <c r="AH243" s="1459"/>
      <c r="AI243" s="1459"/>
    </row>
    <row r="244" ht="24.0" customHeight="1">
      <c r="A244" s="1464"/>
      <c r="B244" s="1459"/>
      <c r="C244" s="1459"/>
      <c r="D244" s="1459"/>
      <c r="E244" s="1464"/>
      <c r="F244" s="1459"/>
      <c r="G244" s="1459"/>
      <c r="H244" s="1459"/>
      <c r="I244" s="1459"/>
      <c r="J244" s="1459"/>
      <c r="K244" s="1459"/>
      <c r="L244" s="1459"/>
      <c r="M244" s="1459"/>
      <c r="N244" s="1459"/>
      <c r="O244" s="1459"/>
      <c r="P244" s="1459"/>
      <c r="Q244" s="1459"/>
      <c r="R244" s="1459"/>
      <c r="S244" s="1459"/>
      <c r="T244" s="1459"/>
      <c r="U244" s="1459"/>
      <c r="V244" s="1459"/>
      <c r="W244" s="1459"/>
      <c r="X244" s="1459"/>
      <c r="Y244" s="1459"/>
      <c r="Z244" s="1459"/>
      <c r="AA244" s="1459"/>
      <c r="AB244" s="1459"/>
      <c r="AC244" s="1459"/>
      <c r="AD244" s="1459"/>
      <c r="AE244" s="1459"/>
      <c r="AF244" s="1459"/>
      <c r="AG244" s="1459"/>
      <c r="AH244" s="1459"/>
      <c r="AI244" s="1459"/>
    </row>
    <row r="245" ht="24.0" customHeight="1">
      <c r="A245" s="1464"/>
      <c r="B245" s="1459"/>
      <c r="C245" s="1459"/>
      <c r="D245" s="1459"/>
      <c r="E245" s="1464"/>
      <c r="F245" s="1459"/>
      <c r="G245" s="1459"/>
      <c r="H245" s="1459"/>
      <c r="I245" s="1459"/>
      <c r="J245" s="1459"/>
      <c r="K245" s="1459"/>
      <c r="L245" s="1459"/>
      <c r="M245" s="1459"/>
      <c r="N245" s="1459"/>
      <c r="O245" s="1459"/>
      <c r="P245" s="1459"/>
      <c r="Q245" s="1459"/>
      <c r="R245" s="1459"/>
      <c r="S245" s="1459"/>
      <c r="T245" s="1459"/>
      <c r="U245" s="1459"/>
      <c r="V245" s="1459"/>
      <c r="W245" s="1459"/>
      <c r="X245" s="1459"/>
      <c r="Y245" s="1459"/>
      <c r="Z245" s="1459"/>
      <c r="AA245" s="1459"/>
      <c r="AB245" s="1459"/>
      <c r="AC245" s="1459"/>
      <c r="AD245" s="1459"/>
      <c r="AE245" s="1459"/>
      <c r="AF245" s="1459"/>
      <c r="AG245" s="1459"/>
      <c r="AH245" s="1459"/>
      <c r="AI245" s="1459"/>
    </row>
    <row r="246" ht="24.0" customHeight="1">
      <c r="A246" s="1464"/>
      <c r="B246" s="1459"/>
      <c r="C246" s="1459"/>
      <c r="D246" s="1459"/>
      <c r="E246" s="1464"/>
      <c r="F246" s="1459"/>
      <c r="G246" s="1459"/>
      <c r="H246" s="1459"/>
      <c r="I246" s="1459"/>
      <c r="J246" s="1459"/>
      <c r="K246" s="1459"/>
      <c r="L246" s="1459"/>
      <c r="M246" s="1459"/>
      <c r="N246" s="1459"/>
      <c r="O246" s="1459"/>
      <c r="P246" s="1459"/>
      <c r="Q246" s="1459"/>
      <c r="R246" s="1459"/>
      <c r="S246" s="1459"/>
      <c r="T246" s="1459"/>
      <c r="U246" s="1459"/>
      <c r="V246" s="1459"/>
      <c r="W246" s="1459"/>
      <c r="X246" s="1459"/>
      <c r="Y246" s="1459"/>
      <c r="Z246" s="1459"/>
      <c r="AA246" s="1459"/>
      <c r="AB246" s="1459"/>
      <c r="AC246" s="1459"/>
      <c r="AD246" s="1459"/>
      <c r="AE246" s="1459"/>
      <c r="AF246" s="1459"/>
      <c r="AG246" s="1459"/>
      <c r="AH246" s="1459"/>
      <c r="AI246" s="1459"/>
    </row>
    <row r="247" ht="24.0" customHeight="1">
      <c r="A247" s="1464"/>
      <c r="B247" s="1459"/>
      <c r="C247" s="1459"/>
      <c r="D247" s="1459"/>
      <c r="E247" s="1464"/>
      <c r="F247" s="1459"/>
      <c r="G247" s="1459"/>
      <c r="H247" s="1459"/>
      <c r="I247" s="1459"/>
      <c r="J247" s="1459"/>
      <c r="K247" s="1459"/>
      <c r="L247" s="1459"/>
      <c r="M247" s="1459"/>
      <c r="N247" s="1459"/>
      <c r="O247" s="1459"/>
      <c r="P247" s="1459"/>
      <c r="Q247" s="1459"/>
      <c r="R247" s="1459"/>
      <c r="S247" s="1459"/>
      <c r="T247" s="1459"/>
      <c r="U247" s="1459"/>
      <c r="V247" s="1459"/>
      <c r="W247" s="1459"/>
      <c r="X247" s="1459"/>
      <c r="Y247" s="1459"/>
      <c r="Z247" s="1459"/>
      <c r="AA247" s="1459"/>
      <c r="AB247" s="1459"/>
      <c r="AC247" s="1459"/>
      <c r="AD247" s="1459"/>
      <c r="AE247" s="1459"/>
      <c r="AF247" s="1459"/>
      <c r="AG247" s="1459"/>
      <c r="AH247" s="1459"/>
      <c r="AI247" s="1459"/>
    </row>
    <row r="248" ht="24.0" customHeight="1">
      <c r="A248" s="1464"/>
      <c r="B248" s="1459"/>
      <c r="C248" s="1459"/>
      <c r="D248" s="1459"/>
      <c r="E248" s="1464"/>
      <c r="F248" s="1459"/>
      <c r="G248" s="1459"/>
      <c r="H248" s="1459"/>
      <c r="I248" s="1459"/>
      <c r="J248" s="1459"/>
      <c r="K248" s="1459"/>
      <c r="L248" s="1459"/>
      <c r="M248" s="1459"/>
      <c r="N248" s="1459"/>
      <c r="O248" s="1459"/>
      <c r="P248" s="1459"/>
      <c r="Q248" s="1459"/>
      <c r="R248" s="1459"/>
      <c r="S248" s="1459"/>
      <c r="T248" s="1459"/>
      <c r="U248" s="1459"/>
      <c r="V248" s="1459"/>
      <c r="W248" s="1459"/>
      <c r="X248" s="1459"/>
      <c r="Y248" s="1459"/>
      <c r="Z248" s="1459"/>
      <c r="AA248" s="1459"/>
      <c r="AB248" s="1459"/>
      <c r="AC248" s="1459"/>
      <c r="AD248" s="1459"/>
      <c r="AE248" s="1459"/>
      <c r="AF248" s="1459"/>
      <c r="AG248" s="1459"/>
      <c r="AH248" s="1459"/>
      <c r="AI248" s="1459"/>
    </row>
    <row r="249" ht="24.0" customHeight="1">
      <c r="A249" s="1464"/>
      <c r="B249" s="1459"/>
      <c r="C249" s="1459"/>
      <c r="D249" s="1459"/>
      <c r="E249" s="1464"/>
      <c r="F249" s="1459"/>
      <c r="G249" s="1459"/>
      <c r="H249" s="1459"/>
      <c r="I249" s="1459"/>
      <c r="J249" s="1459"/>
      <c r="K249" s="1459"/>
      <c r="L249" s="1459"/>
      <c r="M249" s="1459"/>
      <c r="N249" s="1459"/>
      <c r="O249" s="1459"/>
      <c r="P249" s="1459"/>
      <c r="Q249" s="1459"/>
      <c r="R249" s="1459"/>
      <c r="S249" s="1459"/>
      <c r="T249" s="1459"/>
      <c r="U249" s="1459"/>
      <c r="V249" s="1459"/>
      <c r="W249" s="1459"/>
      <c r="X249" s="1459"/>
      <c r="Y249" s="1459"/>
      <c r="Z249" s="1459"/>
      <c r="AA249" s="1459"/>
      <c r="AB249" s="1459"/>
      <c r="AC249" s="1459"/>
      <c r="AD249" s="1459"/>
      <c r="AE249" s="1459"/>
      <c r="AF249" s="1459"/>
      <c r="AG249" s="1459"/>
      <c r="AH249" s="1459"/>
      <c r="AI249" s="1459"/>
    </row>
    <row r="250" ht="24.0" customHeight="1">
      <c r="A250" s="1464"/>
      <c r="B250" s="1459"/>
      <c r="C250" s="1459"/>
      <c r="D250" s="1459"/>
      <c r="E250" s="1464"/>
      <c r="F250" s="1459"/>
      <c r="G250" s="1459"/>
      <c r="H250" s="1459"/>
      <c r="I250" s="1459"/>
      <c r="J250" s="1459"/>
      <c r="K250" s="1459"/>
      <c r="L250" s="1459"/>
      <c r="M250" s="1459"/>
      <c r="N250" s="1459"/>
      <c r="O250" s="1459"/>
      <c r="P250" s="1459"/>
      <c r="Q250" s="1459"/>
      <c r="R250" s="1459"/>
      <c r="S250" s="1459"/>
      <c r="T250" s="1459"/>
      <c r="U250" s="1459"/>
      <c r="V250" s="1459"/>
      <c r="W250" s="1459"/>
      <c r="X250" s="1459"/>
      <c r="Y250" s="1459"/>
      <c r="Z250" s="1459"/>
      <c r="AA250" s="1459"/>
      <c r="AB250" s="1459"/>
      <c r="AC250" s="1459"/>
      <c r="AD250" s="1459"/>
      <c r="AE250" s="1459"/>
      <c r="AF250" s="1459"/>
      <c r="AG250" s="1459"/>
      <c r="AH250" s="1459"/>
      <c r="AI250" s="1459"/>
    </row>
    <row r="251" ht="24.0" customHeight="1">
      <c r="A251" s="1464"/>
      <c r="B251" s="1459"/>
      <c r="C251" s="1459"/>
      <c r="D251" s="1459"/>
      <c r="E251" s="1464"/>
      <c r="F251" s="1459"/>
      <c r="G251" s="1459"/>
      <c r="H251" s="1459"/>
      <c r="I251" s="1459"/>
      <c r="J251" s="1459"/>
      <c r="K251" s="1459"/>
      <c r="L251" s="1459"/>
      <c r="M251" s="1459"/>
      <c r="N251" s="1459"/>
      <c r="O251" s="1459"/>
      <c r="P251" s="1459"/>
      <c r="Q251" s="1459"/>
      <c r="R251" s="1459"/>
      <c r="S251" s="1459"/>
      <c r="T251" s="1459"/>
      <c r="U251" s="1459"/>
      <c r="V251" s="1459"/>
      <c r="W251" s="1459"/>
      <c r="X251" s="1459"/>
      <c r="Y251" s="1459"/>
      <c r="Z251" s="1459"/>
      <c r="AA251" s="1459"/>
      <c r="AB251" s="1459"/>
      <c r="AC251" s="1459"/>
      <c r="AD251" s="1459"/>
      <c r="AE251" s="1459"/>
      <c r="AF251" s="1459"/>
      <c r="AG251" s="1459"/>
      <c r="AH251" s="1459"/>
      <c r="AI251" s="1459"/>
    </row>
    <row r="252" ht="24.0" customHeight="1">
      <c r="A252" s="1464"/>
      <c r="B252" s="1459"/>
      <c r="C252" s="1459"/>
      <c r="D252" s="1459"/>
      <c r="E252" s="1464"/>
      <c r="F252" s="1459"/>
      <c r="G252" s="1459"/>
      <c r="H252" s="1459"/>
      <c r="I252" s="1459"/>
      <c r="J252" s="1459"/>
      <c r="K252" s="1459"/>
      <c r="L252" s="1459"/>
      <c r="M252" s="1459"/>
      <c r="N252" s="1459"/>
      <c r="O252" s="1459"/>
      <c r="P252" s="1459"/>
      <c r="Q252" s="1459"/>
      <c r="R252" s="1459"/>
      <c r="S252" s="1459"/>
      <c r="T252" s="1459"/>
      <c r="U252" s="1459"/>
      <c r="V252" s="1459"/>
      <c r="W252" s="1459"/>
      <c r="X252" s="1459"/>
      <c r="Y252" s="1459"/>
      <c r="Z252" s="1459"/>
      <c r="AA252" s="1459"/>
      <c r="AB252" s="1459"/>
      <c r="AC252" s="1459"/>
      <c r="AD252" s="1459"/>
      <c r="AE252" s="1459"/>
      <c r="AF252" s="1459"/>
      <c r="AG252" s="1459"/>
      <c r="AH252" s="1459"/>
      <c r="AI252" s="1459"/>
    </row>
    <row r="253" ht="24.0" customHeight="1">
      <c r="A253" s="1464"/>
      <c r="B253" s="1459"/>
      <c r="C253" s="1459"/>
      <c r="D253" s="1459"/>
      <c r="E253" s="1464"/>
      <c r="F253" s="1459"/>
      <c r="G253" s="1459"/>
      <c r="H253" s="1459"/>
      <c r="I253" s="1459"/>
      <c r="J253" s="1459"/>
      <c r="K253" s="1459"/>
      <c r="L253" s="1459"/>
      <c r="M253" s="1459"/>
      <c r="N253" s="1459"/>
      <c r="O253" s="1459"/>
      <c r="P253" s="1459"/>
      <c r="Q253" s="1459"/>
      <c r="R253" s="1459"/>
      <c r="S253" s="1459"/>
      <c r="T253" s="1459"/>
      <c r="U253" s="1459"/>
      <c r="V253" s="1459"/>
      <c r="W253" s="1459"/>
      <c r="X253" s="1459"/>
      <c r="Y253" s="1459"/>
      <c r="Z253" s="1459"/>
      <c r="AA253" s="1459"/>
      <c r="AB253" s="1459"/>
      <c r="AC253" s="1459"/>
      <c r="AD253" s="1459"/>
      <c r="AE253" s="1459"/>
      <c r="AF253" s="1459"/>
      <c r="AG253" s="1459"/>
      <c r="AH253" s="1459"/>
      <c r="AI253" s="1459"/>
    </row>
    <row r="254" ht="24.0" customHeight="1">
      <c r="A254" s="1464"/>
      <c r="B254" s="1459"/>
      <c r="C254" s="1459"/>
      <c r="D254" s="1459"/>
      <c r="E254" s="1464"/>
      <c r="F254" s="1459"/>
      <c r="G254" s="1459"/>
      <c r="H254" s="1459"/>
      <c r="I254" s="1459"/>
      <c r="J254" s="1459"/>
      <c r="K254" s="1459"/>
      <c r="L254" s="1459"/>
      <c r="M254" s="1459"/>
      <c r="N254" s="1459"/>
      <c r="O254" s="1459"/>
      <c r="P254" s="1459"/>
      <c r="Q254" s="1459"/>
      <c r="R254" s="1459"/>
      <c r="S254" s="1459"/>
      <c r="T254" s="1459"/>
      <c r="U254" s="1459"/>
      <c r="V254" s="1459"/>
      <c r="W254" s="1459"/>
      <c r="X254" s="1459"/>
      <c r="Y254" s="1459"/>
      <c r="Z254" s="1459"/>
      <c r="AA254" s="1459"/>
      <c r="AB254" s="1459"/>
      <c r="AC254" s="1459"/>
      <c r="AD254" s="1459"/>
      <c r="AE254" s="1459"/>
      <c r="AF254" s="1459"/>
      <c r="AG254" s="1459"/>
      <c r="AH254" s="1459"/>
      <c r="AI254" s="1459"/>
    </row>
    <row r="255" ht="24.0" customHeight="1">
      <c r="A255" s="1464"/>
      <c r="B255" s="1459"/>
      <c r="C255" s="1459"/>
      <c r="D255" s="1459"/>
      <c r="E255" s="1464"/>
      <c r="F255" s="1459"/>
      <c r="G255" s="1459"/>
      <c r="H255" s="1459"/>
      <c r="I255" s="1459"/>
      <c r="J255" s="1459"/>
      <c r="K255" s="1459"/>
      <c r="L255" s="1459"/>
      <c r="M255" s="1459"/>
      <c r="N255" s="1459"/>
      <c r="O255" s="1459"/>
      <c r="P255" s="1459"/>
      <c r="Q255" s="1459"/>
      <c r="R255" s="1459"/>
      <c r="S255" s="1459"/>
      <c r="T255" s="1459"/>
      <c r="U255" s="1459"/>
      <c r="V255" s="1459"/>
      <c r="W255" s="1459"/>
      <c r="X255" s="1459"/>
      <c r="Y255" s="1459"/>
      <c r="Z255" s="1459"/>
      <c r="AA255" s="1459"/>
      <c r="AB255" s="1459"/>
      <c r="AC255" s="1459"/>
      <c r="AD255" s="1459"/>
      <c r="AE255" s="1459"/>
      <c r="AF255" s="1459"/>
      <c r="AG255" s="1459"/>
      <c r="AH255" s="1459"/>
      <c r="AI255" s="1459"/>
    </row>
    <row r="256" ht="24.0" customHeight="1">
      <c r="A256" s="1464"/>
      <c r="B256" s="1459"/>
      <c r="C256" s="1459"/>
      <c r="D256" s="1459"/>
      <c r="E256" s="1464"/>
      <c r="F256" s="1459"/>
      <c r="G256" s="1459"/>
      <c r="H256" s="1459"/>
      <c r="I256" s="1459"/>
      <c r="J256" s="1459"/>
      <c r="K256" s="1459"/>
      <c r="L256" s="1459"/>
      <c r="M256" s="1459"/>
      <c r="N256" s="1459"/>
      <c r="O256" s="1459"/>
      <c r="P256" s="1459"/>
      <c r="Q256" s="1459"/>
      <c r="R256" s="1459"/>
      <c r="S256" s="1459"/>
      <c r="T256" s="1459"/>
      <c r="U256" s="1459"/>
      <c r="V256" s="1459"/>
      <c r="W256" s="1459"/>
      <c r="X256" s="1459"/>
      <c r="Y256" s="1459"/>
      <c r="Z256" s="1459"/>
      <c r="AA256" s="1459"/>
      <c r="AB256" s="1459"/>
      <c r="AC256" s="1459"/>
      <c r="AD256" s="1459"/>
      <c r="AE256" s="1459"/>
      <c r="AF256" s="1459"/>
      <c r="AG256" s="1459"/>
      <c r="AH256" s="1459"/>
      <c r="AI256" s="1459"/>
    </row>
    <row r="257" ht="24.0" customHeight="1">
      <c r="A257" s="1464"/>
      <c r="B257" s="1459"/>
      <c r="C257" s="1459"/>
      <c r="D257" s="1459"/>
      <c r="E257" s="1464"/>
      <c r="F257" s="1459"/>
      <c r="G257" s="1459"/>
      <c r="H257" s="1459"/>
      <c r="I257" s="1459"/>
      <c r="J257" s="1459"/>
      <c r="K257" s="1459"/>
      <c r="L257" s="1459"/>
      <c r="M257" s="1459"/>
      <c r="N257" s="1459"/>
      <c r="O257" s="1459"/>
      <c r="P257" s="1459"/>
      <c r="Q257" s="1459"/>
      <c r="R257" s="1459"/>
      <c r="S257" s="1459"/>
      <c r="T257" s="1459"/>
      <c r="U257" s="1459"/>
      <c r="V257" s="1459"/>
      <c r="W257" s="1459"/>
      <c r="X257" s="1459"/>
      <c r="Y257" s="1459"/>
      <c r="Z257" s="1459"/>
      <c r="AA257" s="1459"/>
      <c r="AB257" s="1459"/>
      <c r="AC257" s="1459"/>
      <c r="AD257" s="1459"/>
      <c r="AE257" s="1459"/>
      <c r="AF257" s="1459"/>
      <c r="AG257" s="1459"/>
      <c r="AH257" s="1459"/>
      <c r="AI257" s="1459"/>
    </row>
    <row r="258" ht="24.0" customHeight="1">
      <c r="A258" s="1464"/>
      <c r="B258" s="1459"/>
      <c r="C258" s="1459"/>
      <c r="D258" s="1459"/>
      <c r="E258" s="1464"/>
      <c r="F258" s="1459"/>
      <c r="G258" s="1459"/>
      <c r="H258" s="1459"/>
      <c r="I258" s="1459"/>
      <c r="J258" s="1459"/>
      <c r="K258" s="1459"/>
      <c r="L258" s="1459"/>
      <c r="M258" s="1459"/>
      <c r="N258" s="1459"/>
      <c r="O258" s="1459"/>
      <c r="P258" s="1459"/>
      <c r="Q258" s="1459"/>
      <c r="R258" s="1459"/>
      <c r="S258" s="1459"/>
      <c r="T258" s="1459"/>
      <c r="U258" s="1459"/>
      <c r="V258" s="1459"/>
      <c r="W258" s="1459"/>
      <c r="X258" s="1459"/>
      <c r="Y258" s="1459"/>
      <c r="Z258" s="1459"/>
      <c r="AA258" s="1459"/>
      <c r="AB258" s="1459"/>
      <c r="AC258" s="1459"/>
      <c r="AD258" s="1459"/>
      <c r="AE258" s="1459"/>
      <c r="AF258" s="1459"/>
      <c r="AG258" s="1459"/>
      <c r="AH258" s="1459"/>
      <c r="AI258" s="1459"/>
    </row>
    <row r="259" ht="24.0" customHeight="1">
      <c r="A259" s="1464"/>
      <c r="B259" s="1459"/>
      <c r="C259" s="1459"/>
      <c r="D259" s="1459"/>
      <c r="E259" s="1464"/>
      <c r="F259" s="1459"/>
      <c r="G259" s="1459"/>
      <c r="H259" s="1459"/>
      <c r="I259" s="1459"/>
      <c r="J259" s="1459"/>
      <c r="K259" s="1459"/>
      <c r="L259" s="1459"/>
      <c r="M259" s="1459"/>
      <c r="N259" s="1459"/>
      <c r="O259" s="1459"/>
      <c r="P259" s="1459"/>
      <c r="Q259" s="1459"/>
      <c r="R259" s="1459"/>
      <c r="S259" s="1459"/>
      <c r="T259" s="1459"/>
      <c r="U259" s="1459"/>
      <c r="V259" s="1459"/>
      <c r="W259" s="1459"/>
      <c r="X259" s="1459"/>
      <c r="Y259" s="1459"/>
      <c r="Z259" s="1459"/>
      <c r="AA259" s="1459"/>
      <c r="AB259" s="1459"/>
      <c r="AC259" s="1459"/>
      <c r="AD259" s="1459"/>
      <c r="AE259" s="1459"/>
      <c r="AF259" s="1459"/>
      <c r="AG259" s="1459"/>
      <c r="AH259" s="1459"/>
      <c r="AI259" s="1459"/>
    </row>
    <row r="260" ht="24.0" customHeight="1">
      <c r="A260" s="1464"/>
      <c r="B260" s="1459"/>
      <c r="C260" s="1459"/>
      <c r="D260" s="1459"/>
      <c r="E260" s="1464"/>
      <c r="F260" s="1459"/>
      <c r="G260" s="1459"/>
      <c r="H260" s="1459"/>
      <c r="I260" s="1459"/>
      <c r="J260" s="1459"/>
      <c r="K260" s="1459"/>
      <c r="L260" s="1459"/>
      <c r="M260" s="1459"/>
      <c r="N260" s="1459"/>
      <c r="O260" s="1459"/>
      <c r="P260" s="1459"/>
      <c r="Q260" s="1459"/>
      <c r="R260" s="1459"/>
      <c r="S260" s="1459"/>
      <c r="T260" s="1459"/>
      <c r="U260" s="1459"/>
      <c r="V260" s="1459"/>
      <c r="W260" s="1459"/>
      <c r="X260" s="1459"/>
      <c r="Y260" s="1459"/>
      <c r="Z260" s="1459"/>
      <c r="AA260" s="1459"/>
      <c r="AB260" s="1459"/>
      <c r="AC260" s="1459"/>
      <c r="AD260" s="1459"/>
      <c r="AE260" s="1459"/>
      <c r="AF260" s="1459"/>
      <c r="AG260" s="1459"/>
      <c r="AH260" s="1459"/>
      <c r="AI260" s="1459"/>
    </row>
    <row r="261" ht="24.0" customHeight="1">
      <c r="A261" s="1464"/>
      <c r="B261" s="1459"/>
      <c r="C261" s="1459"/>
      <c r="D261" s="1459"/>
      <c r="E261" s="1464"/>
      <c r="F261" s="1459"/>
      <c r="G261" s="1459"/>
      <c r="H261" s="1459"/>
      <c r="I261" s="1459"/>
      <c r="J261" s="1459"/>
      <c r="K261" s="1459"/>
      <c r="L261" s="1459"/>
      <c r="M261" s="1459"/>
      <c r="N261" s="1459"/>
      <c r="O261" s="1459"/>
      <c r="P261" s="1459"/>
      <c r="Q261" s="1459"/>
      <c r="R261" s="1459"/>
      <c r="S261" s="1459"/>
      <c r="T261" s="1459"/>
      <c r="U261" s="1459"/>
      <c r="V261" s="1459"/>
      <c r="W261" s="1459"/>
      <c r="X261" s="1459"/>
      <c r="Y261" s="1459"/>
      <c r="Z261" s="1459"/>
      <c r="AA261" s="1459"/>
      <c r="AB261" s="1459"/>
      <c r="AC261" s="1459"/>
      <c r="AD261" s="1459"/>
      <c r="AE261" s="1459"/>
      <c r="AF261" s="1459"/>
      <c r="AG261" s="1459"/>
      <c r="AH261" s="1459"/>
      <c r="AI261" s="1459"/>
    </row>
    <row r="262" ht="24.0" customHeight="1">
      <c r="A262" s="1464"/>
      <c r="B262" s="1459"/>
      <c r="C262" s="1459"/>
      <c r="D262" s="1459"/>
      <c r="E262" s="1464"/>
      <c r="F262" s="1459"/>
      <c r="G262" s="1459"/>
      <c r="H262" s="1459"/>
      <c r="I262" s="1459"/>
      <c r="J262" s="1459"/>
      <c r="K262" s="1459"/>
      <c r="L262" s="1459"/>
      <c r="M262" s="1459"/>
      <c r="N262" s="1459"/>
      <c r="O262" s="1459"/>
      <c r="P262" s="1459"/>
      <c r="Q262" s="1459"/>
      <c r="R262" s="1459"/>
      <c r="S262" s="1459"/>
      <c r="T262" s="1459"/>
      <c r="U262" s="1459"/>
      <c r="V262" s="1459"/>
      <c r="W262" s="1459"/>
      <c r="X262" s="1459"/>
      <c r="Y262" s="1459"/>
      <c r="Z262" s="1459"/>
      <c r="AA262" s="1459"/>
      <c r="AB262" s="1459"/>
      <c r="AC262" s="1459"/>
      <c r="AD262" s="1459"/>
      <c r="AE262" s="1459"/>
      <c r="AF262" s="1459"/>
      <c r="AG262" s="1459"/>
      <c r="AH262" s="1459"/>
      <c r="AI262" s="1459"/>
    </row>
    <row r="263" ht="24.0" customHeight="1">
      <c r="A263" s="1464"/>
      <c r="B263" s="1459"/>
      <c r="C263" s="1459"/>
      <c r="D263" s="1459"/>
      <c r="E263" s="1464"/>
      <c r="F263" s="1459"/>
      <c r="G263" s="1459"/>
      <c r="H263" s="1459"/>
      <c r="I263" s="1459"/>
      <c r="J263" s="1459"/>
      <c r="K263" s="1459"/>
      <c r="L263" s="1459"/>
      <c r="M263" s="1459"/>
      <c r="N263" s="1459"/>
      <c r="O263" s="1459"/>
      <c r="P263" s="1459"/>
      <c r="Q263" s="1459"/>
      <c r="R263" s="1459"/>
      <c r="S263" s="1459"/>
      <c r="T263" s="1459"/>
      <c r="U263" s="1459"/>
      <c r="V263" s="1459"/>
      <c r="W263" s="1459"/>
      <c r="X263" s="1459"/>
      <c r="Y263" s="1459"/>
      <c r="Z263" s="1459"/>
      <c r="AA263" s="1459"/>
      <c r="AB263" s="1459"/>
      <c r="AC263" s="1459"/>
      <c r="AD263" s="1459"/>
      <c r="AE263" s="1459"/>
      <c r="AF263" s="1459"/>
      <c r="AG263" s="1459"/>
      <c r="AH263" s="1459"/>
      <c r="AI263" s="1459"/>
    </row>
    <row r="264" ht="24.0" customHeight="1">
      <c r="A264" s="1464"/>
      <c r="B264" s="1459"/>
      <c r="C264" s="1459"/>
      <c r="D264" s="1459"/>
      <c r="E264" s="1464"/>
      <c r="F264" s="1459"/>
      <c r="G264" s="1459"/>
      <c r="H264" s="1459"/>
      <c r="I264" s="1459"/>
      <c r="J264" s="1459"/>
      <c r="K264" s="1459"/>
      <c r="L264" s="1459"/>
      <c r="M264" s="1459"/>
      <c r="N264" s="1459"/>
      <c r="O264" s="1459"/>
      <c r="P264" s="1459"/>
      <c r="Q264" s="1459"/>
      <c r="R264" s="1459"/>
      <c r="S264" s="1459"/>
      <c r="T264" s="1459"/>
      <c r="U264" s="1459"/>
      <c r="V264" s="1459"/>
      <c r="W264" s="1459"/>
      <c r="X264" s="1459"/>
      <c r="Y264" s="1459"/>
      <c r="Z264" s="1459"/>
      <c r="AA264" s="1459"/>
      <c r="AB264" s="1459"/>
      <c r="AC264" s="1459"/>
      <c r="AD264" s="1459"/>
      <c r="AE264" s="1459"/>
      <c r="AF264" s="1459"/>
      <c r="AG264" s="1459"/>
      <c r="AH264" s="1459"/>
      <c r="AI264" s="1459"/>
    </row>
    <row r="265" ht="24.0" customHeight="1">
      <c r="A265" s="1464"/>
      <c r="B265" s="1459"/>
      <c r="C265" s="1459"/>
      <c r="D265" s="1459"/>
      <c r="E265" s="1464"/>
      <c r="F265" s="1459"/>
      <c r="G265" s="1459"/>
      <c r="H265" s="1459"/>
      <c r="I265" s="1459"/>
      <c r="J265" s="1459"/>
      <c r="K265" s="1459"/>
      <c r="L265" s="1459"/>
      <c r="M265" s="1459"/>
      <c r="N265" s="1459"/>
      <c r="O265" s="1459"/>
      <c r="P265" s="1459"/>
      <c r="Q265" s="1459"/>
      <c r="R265" s="1459"/>
      <c r="S265" s="1459"/>
      <c r="T265" s="1459"/>
      <c r="U265" s="1459"/>
      <c r="V265" s="1459"/>
      <c r="W265" s="1459"/>
      <c r="X265" s="1459"/>
      <c r="Y265" s="1459"/>
      <c r="Z265" s="1459"/>
      <c r="AA265" s="1459"/>
      <c r="AB265" s="1459"/>
      <c r="AC265" s="1459"/>
      <c r="AD265" s="1459"/>
      <c r="AE265" s="1459"/>
      <c r="AF265" s="1459"/>
      <c r="AG265" s="1459"/>
      <c r="AH265" s="1459"/>
      <c r="AI265" s="1459"/>
    </row>
    <row r="266" ht="24.0" customHeight="1">
      <c r="A266" s="1464"/>
      <c r="B266" s="1459"/>
      <c r="C266" s="1459"/>
      <c r="D266" s="1459"/>
      <c r="E266" s="1464"/>
      <c r="F266" s="1459"/>
      <c r="G266" s="1459"/>
      <c r="H266" s="1459"/>
      <c r="I266" s="1459"/>
      <c r="J266" s="1459"/>
      <c r="K266" s="1459"/>
      <c r="L266" s="1459"/>
      <c r="M266" s="1459"/>
      <c r="N266" s="1459"/>
      <c r="O266" s="1459"/>
      <c r="P266" s="1459"/>
      <c r="Q266" s="1459"/>
      <c r="R266" s="1459"/>
      <c r="S266" s="1459"/>
      <c r="T266" s="1459"/>
      <c r="U266" s="1459"/>
      <c r="V266" s="1459"/>
      <c r="W266" s="1459"/>
      <c r="X266" s="1459"/>
      <c r="Y266" s="1459"/>
      <c r="Z266" s="1459"/>
      <c r="AA266" s="1459"/>
      <c r="AB266" s="1459"/>
      <c r="AC266" s="1459"/>
      <c r="AD266" s="1459"/>
      <c r="AE266" s="1459"/>
      <c r="AF266" s="1459"/>
      <c r="AG266" s="1459"/>
      <c r="AH266" s="1459"/>
      <c r="AI266" s="1459"/>
    </row>
    <row r="267" ht="24.0" customHeight="1">
      <c r="A267" s="1464"/>
      <c r="B267" s="1459"/>
      <c r="C267" s="1459"/>
      <c r="D267" s="1459"/>
      <c r="E267" s="1464"/>
      <c r="F267" s="1459"/>
      <c r="G267" s="1459"/>
      <c r="H267" s="1459"/>
      <c r="I267" s="1459"/>
      <c r="J267" s="1459"/>
      <c r="K267" s="1459"/>
      <c r="L267" s="1459"/>
      <c r="M267" s="1459"/>
      <c r="N267" s="1459"/>
      <c r="O267" s="1459"/>
      <c r="P267" s="1459"/>
      <c r="Q267" s="1459"/>
      <c r="R267" s="1459"/>
      <c r="S267" s="1459"/>
      <c r="T267" s="1459"/>
      <c r="U267" s="1459"/>
      <c r="V267" s="1459"/>
      <c r="W267" s="1459"/>
      <c r="X267" s="1459"/>
      <c r="Y267" s="1459"/>
      <c r="Z267" s="1459"/>
      <c r="AA267" s="1459"/>
      <c r="AB267" s="1459"/>
      <c r="AC267" s="1459"/>
      <c r="AD267" s="1459"/>
      <c r="AE267" s="1459"/>
      <c r="AF267" s="1459"/>
      <c r="AG267" s="1459"/>
      <c r="AH267" s="1459"/>
      <c r="AI267" s="1459"/>
    </row>
    <row r="268" ht="24.0" customHeight="1">
      <c r="A268" s="1464"/>
      <c r="B268" s="1459"/>
      <c r="C268" s="1459"/>
      <c r="D268" s="1459"/>
      <c r="E268" s="1464"/>
      <c r="F268" s="1459"/>
      <c r="G268" s="1459"/>
      <c r="H268" s="1459"/>
      <c r="I268" s="1459"/>
      <c r="J268" s="1459"/>
      <c r="K268" s="1459"/>
      <c r="L268" s="1459"/>
      <c r="M268" s="1459"/>
      <c r="N268" s="1459"/>
      <c r="O268" s="1459"/>
      <c r="P268" s="1459"/>
      <c r="Q268" s="1459"/>
      <c r="R268" s="1459"/>
      <c r="S268" s="1459"/>
      <c r="T268" s="1459"/>
      <c r="U268" s="1459"/>
      <c r="V268" s="1459"/>
      <c r="W268" s="1459"/>
      <c r="X268" s="1459"/>
      <c r="Y268" s="1459"/>
      <c r="Z268" s="1459"/>
      <c r="AA268" s="1459"/>
      <c r="AB268" s="1459"/>
      <c r="AC268" s="1459"/>
      <c r="AD268" s="1459"/>
      <c r="AE268" s="1459"/>
      <c r="AF268" s="1459"/>
      <c r="AG268" s="1459"/>
      <c r="AH268" s="1459"/>
      <c r="AI268" s="1459"/>
    </row>
    <row r="269" ht="24.0" customHeight="1">
      <c r="A269" s="1464"/>
      <c r="B269" s="1459"/>
      <c r="C269" s="1459"/>
      <c r="D269" s="1459"/>
      <c r="E269" s="1464"/>
      <c r="F269" s="1459"/>
      <c r="G269" s="1459"/>
      <c r="H269" s="1459"/>
      <c r="I269" s="1459"/>
      <c r="J269" s="1459"/>
      <c r="K269" s="1459"/>
      <c r="L269" s="1459"/>
      <c r="M269" s="1459"/>
      <c r="N269" s="1459"/>
      <c r="O269" s="1459"/>
      <c r="P269" s="1459"/>
      <c r="Q269" s="1459"/>
      <c r="R269" s="1459"/>
      <c r="S269" s="1459"/>
      <c r="T269" s="1459"/>
      <c r="U269" s="1459"/>
      <c r="V269" s="1459"/>
      <c r="W269" s="1459"/>
      <c r="X269" s="1459"/>
      <c r="Y269" s="1459"/>
      <c r="Z269" s="1459"/>
      <c r="AA269" s="1459"/>
      <c r="AB269" s="1459"/>
      <c r="AC269" s="1459"/>
      <c r="AD269" s="1459"/>
      <c r="AE269" s="1459"/>
      <c r="AF269" s="1459"/>
      <c r="AG269" s="1459"/>
      <c r="AH269" s="1459"/>
      <c r="AI269" s="1459"/>
    </row>
    <row r="270" ht="24.0" customHeight="1">
      <c r="A270" s="1464"/>
      <c r="B270" s="1459"/>
      <c r="C270" s="1459"/>
      <c r="D270" s="1459"/>
      <c r="E270" s="1464"/>
      <c r="F270" s="1459"/>
      <c r="G270" s="1459"/>
      <c r="H270" s="1459"/>
      <c r="I270" s="1459"/>
      <c r="J270" s="1459"/>
      <c r="K270" s="1459"/>
      <c r="L270" s="1459"/>
      <c r="M270" s="1459"/>
      <c r="N270" s="1459"/>
      <c r="O270" s="1459"/>
      <c r="P270" s="1459"/>
      <c r="Q270" s="1459"/>
      <c r="R270" s="1459"/>
      <c r="S270" s="1459"/>
      <c r="T270" s="1459"/>
      <c r="U270" s="1459"/>
      <c r="V270" s="1459"/>
      <c r="W270" s="1459"/>
      <c r="X270" s="1459"/>
      <c r="Y270" s="1459"/>
      <c r="Z270" s="1459"/>
      <c r="AA270" s="1459"/>
      <c r="AB270" s="1459"/>
      <c r="AC270" s="1459"/>
      <c r="AD270" s="1459"/>
      <c r="AE270" s="1459"/>
      <c r="AF270" s="1459"/>
      <c r="AG270" s="1459"/>
      <c r="AH270" s="1459"/>
      <c r="AI270" s="1459"/>
    </row>
    <row r="271" ht="24.0" customHeight="1">
      <c r="A271" s="1464"/>
      <c r="B271" s="1459"/>
      <c r="C271" s="1459"/>
      <c r="D271" s="1459"/>
      <c r="E271" s="1464"/>
      <c r="F271" s="1459"/>
      <c r="G271" s="1459"/>
      <c r="H271" s="1459"/>
      <c r="I271" s="1459"/>
      <c r="J271" s="1459"/>
      <c r="K271" s="1459"/>
      <c r="L271" s="1459"/>
      <c r="M271" s="1459"/>
      <c r="N271" s="1459"/>
      <c r="O271" s="1459"/>
      <c r="P271" s="1459"/>
      <c r="Q271" s="1459"/>
      <c r="R271" s="1459"/>
      <c r="S271" s="1459"/>
      <c r="T271" s="1459"/>
      <c r="U271" s="1459"/>
      <c r="V271" s="1459"/>
      <c r="W271" s="1459"/>
      <c r="X271" s="1459"/>
      <c r="Y271" s="1459"/>
      <c r="Z271" s="1459"/>
      <c r="AA271" s="1459"/>
      <c r="AB271" s="1459"/>
      <c r="AC271" s="1459"/>
      <c r="AD271" s="1459"/>
      <c r="AE271" s="1459"/>
      <c r="AF271" s="1459"/>
      <c r="AG271" s="1459"/>
      <c r="AH271" s="1459"/>
      <c r="AI271" s="1459"/>
    </row>
    <row r="272" ht="24.0" customHeight="1">
      <c r="A272" s="1464"/>
      <c r="B272" s="1459"/>
      <c r="C272" s="1459"/>
      <c r="D272" s="1459"/>
      <c r="E272" s="1464"/>
      <c r="F272" s="1459"/>
      <c r="G272" s="1459"/>
      <c r="H272" s="1459"/>
      <c r="I272" s="1459"/>
      <c r="J272" s="1459"/>
      <c r="K272" s="1459"/>
      <c r="L272" s="1459"/>
      <c r="M272" s="1459"/>
      <c r="N272" s="1459"/>
      <c r="O272" s="1459"/>
      <c r="P272" s="1459"/>
      <c r="Q272" s="1459"/>
      <c r="R272" s="1459"/>
      <c r="S272" s="1459"/>
      <c r="T272" s="1459"/>
      <c r="U272" s="1459"/>
      <c r="V272" s="1459"/>
      <c r="W272" s="1459"/>
      <c r="X272" s="1459"/>
      <c r="Y272" s="1459"/>
      <c r="Z272" s="1459"/>
      <c r="AA272" s="1459"/>
      <c r="AB272" s="1459"/>
      <c r="AC272" s="1459"/>
      <c r="AD272" s="1459"/>
      <c r="AE272" s="1459"/>
      <c r="AF272" s="1459"/>
      <c r="AG272" s="1459"/>
      <c r="AH272" s="1459"/>
      <c r="AI272" s="1459"/>
    </row>
    <row r="273" ht="24.0" customHeight="1">
      <c r="A273" s="1464"/>
      <c r="B273" s="1459"/>
      <c r="C273" s="1459"/>
      <c r="D273" s="1459"/>
      <c r="E273" s="1464"/>
      <c r="F273" s="1459"/>
      <c r="G273" s="1459"/>
      <c r="H273" s="1459"/>
      <c r="I273" s="1459"/>
      <c r="J273" s="1459"/>
      <c r="K273" s="1459"/>
      <c r="L273" s="1459"/>
      <c r="M273" s="1459"/>
      <c r="N273" s="1459"/>
      <c r="O273" s="1459"/>
      <c r="P273" s="1459"/>
      <c r="Q273" s="1459"/>
      <c r="R273" s="1459"/>
      <c r="S273" s="1459"/>
      <c r="T273" s="1459"/>
      <c r="U273" s="1459"/>
      <c r="V273" s="1459"/>
      <c r="W273" s="1459"/>
      <c r="X273" s="1459"/>
      <c r="Y273" s="1459"/>
      <c r="Z273" s="1459"/>
      <c r="AA273" s="1459"/>
      <c r="AB273" s="1459"/>
      <c r="AC273" s="1459"/>
      <c r="AD273" s="1459"/>
      <c r="AE273" s="1459"/>
      <c r="AF273" s="1459"/>
      <c r="AG273" s="1459"/>
      <c r="AH273" s="1459"/>
      <c r="AI273" s="1459"/>
    </row>
    <row r="274" ht="24.0" customHeight="1">
      <c r="A274" s="1464"/>
      <c r="B274" s="1459"/>
      <c r="C274" s="1459"/>
      <c r="D274" s="1459"/>
      <c r="E274" s="1464"/>
      <c r="F274" s="1459"/>
      <c r="G274" s="1459"/>
      <c r="H274" s="1459"/>
      <c r="I274" s="1459"/>
      <c r="J274" s="1459"/>
      <c r="K274" s="1459"/>
      <c r="L274" s="1459"/>
      <c r="M274" s="1459"/>
      <c r="N274" s="1459"/>
      <c r="O274" s="1459"/>
      <c r="P274" s="1459"/>
      <c r="Q274" s="1459"/>
      <c r="R274" s="1459"/>
      <c r="S274" s="1459"/>
      <c r="T274" s="1459"/>
      <c r="U274" s="1459"/>
      <c r="V274" s="1459"/>
      <c r="W274" s="1459"/>
      <c r="X274" s="1459"/>
      <c r="Y274" s="1459"/>
      <c r="Z274" s="1459"/>
      <c r="AA274" s="1459"/>
      <c r="AB274" s="1459"/>
      <c r="AC274" s="1459"/>
      <c r="AD274" s="1459"/>
      <c r="AE274" s="1459"/>
      <c r="AF274" s="1459"/>
      <c r="AG274" s="1459"/>
      <c r="AH274" s="1459"/>
      <c r="AI274" s="1459"/>
    </row>
    <row r="275" ht="24.0" customHeight="1">
      <c r="A275" s="1464"/>
      <c r="B275" s="1459"/>
      <c r="C275" s="1459"/>
      <c r="D275" s="1459"/>
      <c r="E275" s="1464"/>
      <c r="F275" s="1459"/>
      <c r="G275" s="1459"/>
      <c r="H275" s="1459"/>
      <c r="I275" s="1459"/>
      <c r="J275" s="1459"/>
      <c r="K275" s="1459"/>
      <c r="L275" s="1459"/>
      <c r="M275" s="1459"/>
      <c r="N275" s="1459"/>
      <c r="O275" s="1459"/>
      <c r="P275" s="1459"/>
      <c r="Q275" s="1459"/>
      <c r="R275" s="1459"/>
      <c r="S275" s="1459"/>
      <c r="T275" s="1459"/>
      <c r="U275" s="1459"/>
      <c r="V275" s="1459"/>
      <c r="W275" s="1459"/>
      <c r="X275" s="1459"/>
      <c r="Y275" s="1459"/>
      <c r="Z275" s="1459"/>
      <c r="AA275" s="1459"/>
      <c r="AB275" s="1459"/>
      <c r="AC275" s="1459"/>
      <c r="AD275" s="1459"/>
      <c r="AE275" s="1459"/>
      <c r="AF275" s="1459"/>
      <c r="AG275" s="1459"/>
      <c r="AH275" s="1459"/>
      <c r="AI275" s="1459"/>
    </row>
    <row r="276" ht="24.0" customHeight="1">
      <c r="A276" s="1464"/>
      <c r="B276" s="1459"/>
      <c r="C276" s="1459"/>
      <c r="D276" s="1459"/>
      <c r="E276" s="1464"/>
      <c r="F276" s="1459"/>
      <c r="G276" s="1459"/>
      <c r="H276" s="1459"/>
      <c r="I276" s="1459"/>
      <c r="J276" s="1459"/>
      <c r="K276" s="1459"/>
      <c r="L276" s="1459"/>
      <c r="M276" s="1459"/>
      <c r="N276" s="1459"/>
      <c r="O276" s="1459"/>
      <c r="P276" s="1459"/>
      <c r="Q276" s="1459"/>
      <c r="R276" s="1459"/>
      <c r="S276" s="1459"/>
      <c r="T276" s="1459"/>
      <c r="U276" s="1459"/>
      <c r="V276" s="1459"/>
      <c r="W276" s="1459"/>
      <c r="X276" s="1459"/>
      <c r="Y276" s="1459"/>
      <c r="Z276" s="1459"/>
      <c r="AA276" s="1459"/>
      <c r="AB276" s="1459"/>
      <c r="AC276" s="1459"/>
      <c r="AD276" s="1459"/>
      <c r="AE276" s="1459"/>
      <c r="AF276" s="1459"/>
      <c r="AG276" s="1459"/>
      <c r="AH276" s="1459"/>
      <c r="AI276" s="1459"/>
    </row>
    <row r="277" ht="24.0" customHeight="1">
      <c r="A277" s="1464"/>
      <c r="B277" s="1459"/>
      <c r="C277" s="1459"/>
      <c r="D277" s="1459"/>
      <c r="E277" s="1464"/>
      <c r="F277" s="1459"/>
      <c r="G277" s="1459"/>
      <c r="H277" s="1459"/>
      <c r="I277" s="1459"/>
      <c r="J277" s="1459"/>
      <c r="K277" s="1459"/>
      <c r="L277" s="1459"/>
      <c r="M277" s="1459"/>
      <c r="N277" s="1459"/>
      <c r="O277" s="1459"/>
      <c r="P277" s="1459"/>
      <c r="Q277" s="1459"/>
      <c r="R277" s="1459"/>
      <c r="S277" s="1459"/>
      <c r="T277" s="1459"/>
      <c r="U277" s="1459"/>
      <c r="V277" s="1459"/>
      <c r="W277" s="1459"/>
      <c r="X277" s="1459"/>
      <c r="Y277" s="1459"/>
      <c r="Z277" s="1459"/>
      <c r="AA277" s="1459"/>
      <c r="AB277" s="1459"/>
      <c r="AC277" s="1459"/>
      <c r="AD277" s="1459"/>
      <c r="AE277" s="1459"/>
      <c r="AF277" s="1459"/>
      <c r="AG277" s="1459"/>
      <c r="AH277" s="1459"/>
      <c r="AI277" s="1459"/>
    </row>
    <row r="278" ht="24.0" customHeight="1">
      <c r="A278" s="1464"/>
      <c r="B278" s="1459"/>
      <c r="C278" s="1459"/>
      <c r="D278" s="1459"/>
      <c r="E278" s="1464"/>
      <c r="F278" s="1459"/>
      <c r="G278" s="1459"/>
      <c r="H278" s="1459"/>
      <c r="I278" s="1459"/>
      <c r="J278" s="1459"/>
      <c r="K278" s="1459"/>
      <c r="L278" s="1459"/>
      <c r="M278" s="1459"/>
      <c r="N278" s="1459"/>
      <c r="O278" s="1459"/>
      <c r="P278" s="1459"/>
      <c r="Q278" s="1459"/>
      <c r="R278" s="1459"/>
      <c r="S278" s="1459"/>
      <c r="T278" s="1459"/>
      <c r="U278" s="1459"/>
      <c r="V278" s="1459"/>
      <c r="W278" s="1459"/>
      <c r="X278" s="1459"/>
      <c r="Y278" s="1459"/>
      <c r="Z278" s="1459"/>
      <c r="AA278" s="1459"/>
      <c r="AB278" s="1459"/>
      <c r="AC278" s="1459"/>
      <c r="AD278" s="1459"/>
      <c r="AE278" s="1459"/>
      <c r="AF278" s="1459"/>
      <c r="AG278" s="1459"/>
      <c r="AH278" s="1459"/>
      <c r="AI278" s="1459"/>
    </row>
    <row r="279" ht="24.0" customHeight="1">
      <c r="A279" s="1464"/>
      <c r="B279" s="1459"/>
      <c r="C279" s="1459"/>
      <c r="D279" s="1459"/>
      <c r="E279" s="1464"/>
      <c r="F279" s="1459"/>
      <c r="G279" s="1459"/>
      <c r="H279" s="1459"/>
      <c r="I279" s="1459"/>
      <c r="J279" s="1459"/>
      <c r="K279" s="1459"/>
      <c r="L279" s="1459"/>
      <c r="M279" s="1459"/>
      <c r="N279" s="1459"/>
      <c r="O279" s="1459"/>
      <c r="P279" s="1459"/>
      <c r="Q279" s="1459"/>
      <c r="R279" s="1459"/>
      <c r="S279" s="1459"/>
      <c r="T279" s="1459"/>
      <c r="U279" s="1459"/>
      <c r="V279" s="1459"/>
      <c r="W279" s="1459"/>
      <c r="X279" s="1459"/>
      <c r="Y279" s="1459"/>
      <c r="Z279" s="1459"/>
      <c r="AA279" s="1459"/>
      <c r="AB279" s="1459"/>
      <c r="AC279" s="1459"/>
      <c r="AD279" s="1459"/>
      <c r="AE279" s="1459"/>
      <c r="AF279" s="1459"/>
      <c r="AG279" s="1459"/>
      <c r="AH279" s="1459"/>
      <c r="AI279" s="1459"/>
    </row>
    <row r="280" ht="24.0" customHeight="1">
      <c r="A280" s="1464"/>
      <c r="B280" s="1459"/>
      <c r="C280" s="1459"/>
      <c r="D280" s="1459"/>
      <c r="E280" s="1464"/>
      <c r="F280" s="1459"/>
      <c r="G280" s="1459"/>
      <c r="H280" s="1459"/>
      <c r="I280" s="1459"/>
      <c r="J280" s="1459"/>
      <c r="K280" s="1459"/>
      <c r="L280" s="1459"/>
      <c r="M280" s="1459"/>
      <c r="N280" s="1459"/>
      <c r="O280" s="1459"/>
      <c r="P280" s="1459"/>
      <c r="Q280" s="1459"/>
      <c r="R280" s="1459"/>
      <c r="S280" s="1459"/>
      <c r="T280" s="1459"/>
      <c r="U280" s="1459"/>
      <c r="V280" s="1459"/>
      <c r="W280" s="1459"/>
      <c r="X280" s="1459"/>
      <c r="Y280" s="1459"/>
      <c r="Z280" s="1459"/>
      <c r="AA280" s="1459"/>
      <c r="AB280" s="1459"/>
      <c r="AC280" s="1459"/>
      <c r="AD280" s="1459"/>
      <c r="AE280" s="1459"/>
      <c r="AF280" s="1459"/>
      <c r="AG280" s="1459"/>
      <c r="AH280" s="1459"/>
      <c r="AI280" s="1459"/>
    </row>
    <row r="281" ht="24.0" customHeight="1">
      <c r="A281" s="1464"/>
      <c r="B281" s="1459"/>
      <c r="C281" s="1459"/>
      <c r="D281" s="1459"/>
      <c r="E281" s="1464"/>
      <c r="F281" s="1459"/>
      <c r="G281" s="1459"/>
      <c r="H281" s="1459"/>
      <c r="I281" s="1459"/>
      <c r="J281" s="1459"/>
      <c r="K281" s="1459"/>
      <c r="L281" s="1459"/>
      <c r="M281" s="1459"/>
      <c r="N281" s="1459"/>
      <c r="O281" s="1459"/>
      <c r="P281" s="1459"/>
      <c r="Q281" s="1459"/>
      <c r="R281" s="1459"/>
      <c r="S281" s="1459"/>
      <c r="T281" s="1459"/>
      <c r="U281" s="1459"/>
      <c r="V281" s="1459"/>
      <c r="W281" s="1459"/>
      <c r="X281" s="1459"/>
      <c r="Y281" s="1459"/>
      <c r="Z281" s="1459"/>
      <c r="AA281" s="1459"/>
      <c r="AB281" s="1459"/>
      <c r="AC281" s="1459"/>
      <c r="AD281" s="1459"/>
      <c r="AE281" s="1459"/>
      <c r="AF281" s="1459"/>
      <c r="AG281" s="1459"/>
      <c r="AH281" s="1459"/>
      <c r="AI281" s="1459"/>
    </row>
    <row r="282" ht="24.0" customHeight="1">
      <c r="A282" s="1464"/>
      <c r="B282" s="1459"/>
      <c r="C282" s="1459"/>
      <c r="D282" s="1459"/>
      <c r="E282" s="1464"/>
      <c r="F282" s="1459"/>
      <c r="G282" s="1459"/>
      <c r="H282" s="1459"/>
      <c r="I282" s="1459"/>
      <c r="J282" s="1459"/>
      <c r="K282" s="1459"/>
      <c r="L282" s="1459"/>
      <c r="M282" s="1459"/>
      <c r="N282" s="1459"/>
      <c r="O282" s="1459"/>
      <c r="P282" s="1459"/>
      <c r="Q282" s="1459"/>
      <c r="R282" s="1459"/>
      <c r="S282" s="1459"/>
      <c r="T282" s="1459"/>
      <c r="U282" s="1459"/>
      <c r="V282" s="1459"/>
      <c r="W282" s="1459"/>
      <c r="X282" s="1459"/>
      <c r="Y282" s="1459"/>
      <c r="Z282" s="1459"/>
      <c r="AA282" s="1459"/>
      <c r="AB282" s="1459"/>
      <c r="AC282" s="1459"/>
      <c r="AD282" s="1459"/>
      <c r="AE282" s="1459"/>
      <c r="AF282" s="1459"/>
      <c r="AG282" s="1459"/>
      <c r="AH282" s="1459"/>
      <c r="AI282" s="1459"/>
    </row>
    <row r="283" ht="24.0" customHeight="1">
      <c r="A283" s="1464"/>
      <c r="B283" s="1459"/>
      <c r="C283" s="1459"/>
      <c r="D283" s="1459"/>
      <c r="E283" s="1464"/>
      <c r="F283" s="1459"/>
      <c r="G283" s="1459"/>
      <c r="H283" s="1459"/>
      <c r="I283" s="1459"/>
      <c r="J283" s="1459"/>
      <c r="K283" s="1459"/>
      <c r="L283" s="1459"/>
      <c r="M283" s="1459"/>
      <c r="N283" s="1459"/>
      <c r="O283" s="1459"/>
      <c r="P283" s="1459"/>
      <c r="Q283" s="1459"/>
      <c r="R283" s="1459"/>
      <c r="S283" s="1459"/>
      <c r="T283" s="1459"/>
      <c r="U283" s="1459"/>
      <c r="V283" s="1459"/>
      <c r="W283" s="1459"/>
      <c r="X283" s="1459"/>
      <c r="Y283" s="1459"/>
      <c r="Z283" s="1459"/>
      <c r="AA283" s="1459"/>
      <c r="AB283" s="1459"/>
      <c r="AC283" s="1459"/>
      <c r="AD283" s="1459"/>
      <c r="AE283" s="1459"/>
      <c r="AF283" s="1459"/>
      <c r="AG283" s="1459"/>
      <c r="AH283" s="1459"/>
      <c r="AI283" s="1459"/>
    </row>
    <row r="284" ht="24.0" customHeight="1">
      <c r="A284" s="1464"/>
      <c r="B284" s="1459"/>
      <c r="C284" s="1459"/>
      <c r="D284" s="1459"/>
      <c r="E284" s="1464"/>
      <c r="F284" s="1459"/>
      <c r="G284" s="1459"/>
      <c r="H284" s="1459"/>
      <c r="I284" s="1459"/>
      <c r="J284" s="1459"/>
      <c r="K284" s="1459"/>
      <c r="L284" s="1459"/>
      <c r="M284" s="1459"/>
      <c r="N284" s="1459"/>
      <c r="O284" s="1459"/>
      <c r="P284" s="1459"/>
      <c r="Q284" s="1459"/>
      <c r="R284" s="1459"/>
      <c r="S284" s="1459"/>
      <c r="T284" s="1459"/>
      <c r="U284" s="1459"/>
      <c r="V284" s="1459"/>
      <c r="W284" s="1459"/>
      <c r="X284" s="1459"/>
      <c r="Y284" s="1459"/>
      <c r="Z284" s="1459"/>
      <c r="AA284" s="1459"/>
      <c r="AB284" s="1459"/>
      <c r="AC284" s="1459"/>
      <c r="AD284" s="1459"/>
      <c r="AE284" s="1459"/>
      <c r="AF284" s="1459"/>
      <c r="AG284" s="1459"/>
      <c r="AH284" s="1459"/>
      <c r="AI284" s="1459"/>
    </row>
    <row r="285" ht="24.0" customHeight="1">
      <c r="A285" s="1464"/>
      <c r="B285" s="1459"/>
      <c r="C285" s="1459"/>
      <c r="D285" s="1459"/>
      <c r="E285" s="1464"/>
      <c r="F285" s="1459"/>
      <c r="G285" s="1459"/>
      <c r="H285" s="1459"/>
      <c r="I285" s="1459"/>
      <c r="J285" s="1459"/>
      <c r="K285" s="1459"/>
      <c r="L285" s="1459"/>
      <c r="M285" s="1459"/>
      <c r="N285" s="1459"/>
      <c r="O285" s="1459"/>
      <c r="P285" s="1459"/>
      <c r="Q285" s="1459"/>
      <c r="R285" s="1459"/>
      <c r="S285" s="1459"/>
      <c r="T285" s="1459"/>
      <c r="U285" s="1459"/>
      <c r="V285" s="1459"/>
      <c r="W285" s="1459"/>
      <c r="X285" s="1459"/>
      <c r="Y285" s="1459"/>
      <c r="Z285" s="1459"/>
      <c r="AA285" s="1459"/>
      <c r="AB285" s="1459"/>
      <c r="AC285" s="1459"/>
      <c r="AD285" s="1459"/>
      <c r="AE285" s="1459"/>
      <c r="AF285" s="1459"/>
      <c r="AG285" s="1459"/>
      <c r="AH285" s="1459"/>
      <c r="AI285" s="1459"/>
    </row>
    <row r="286" ht="24.0" customHeight="1">
      <c r="A286" s="1464"/>
      <c r="B286" s="1459"/>
      <c r="C286" s="1459"/>
      <c r="D286" s="1459"/>
      <c r="E286" s="1464"/>
      <c r="F286" s="1459"/>
      <c r="G286" s="1459"/>
      <c r="H286" s="1459"/>
      <c r="I286" s="1459"/>
      <c r="J286" s="1459"/>
      <c r="K286" s="1459"/>
      <c r="L286" s="1459"/>
      <c r="M286" s="1459"/>
      <c r="N286" s="1459"/>
      <c r="O286" s="1459"/>
      <c r="P286" s="1459"/>
      <c r="Q286" s="1459"/>
      <c r="R286" s="1459"/>
      <c r="S286" s="1459"/>
      <c r="T286" s="1459"/>
      <c r="U286" s="1459"/>
      <c r="V286" s="1459"/>
      <c r="W286" s="1459"/>
      <c r="X286" s="1459"/>
      <c r="Y286" s="1459"/>
      <c r="Z286" s="1459"/>
      <c r="AA286" s="1459"/>
      <c r="AB286" s="1459"/>
      <c r="AC286" s="1459"/>
      <c r="AD286" s="1459"/>
      <c r="AE286" s="1459"/>
      <c r="AF286" s="1459"/>
      <c r="AG286" s="1459"/>
      <c r="AH286" s="1459"/>
      <c r="AI286" s="1459"/>
    </row>
    <row r="287" ht="24.0" customHeight="1">
      <c r="A287" s="1464"/>
      <c r="B287" s="1459"/>
      <c r="C287" s="1459"/>
      <c r="D287" s="1459"/>
      <c r="E287" s="1464"/>
      <c r="F287" s="1459"/>
      <c r="G287" s="1459"/>
      <c r="H287" s="1459"/>
      <c r="I287" s="1459"/>
      <c r="J287" s="1459"/>
      <c r="K287" s="1459"/>
      <c r="L287" s="1459"/>
      <c r="M287" s="1459"/>
      <c r="N287" s="1459"/>
      <c r="O287" s="1459"/>
      <c r="P287" s="1459"/>
      <c r="Q287" s="1459"/>
      <c r="R287" s="1459"/>
      <c r="S287" s="1459"/>
      <c r="T287" s="1459"/>
      <c r="U287" s="1459"/>
      <c r="V287" s="1459"/>
      <c r="W287" s="1459"/>
      <c r="X287" s="1459"/>
      <c r="Y287" s="1459"/>
      <c r="Z287" s="1459"/>
      <c r="AA287" s="1459"/>
      <c r="AB287" s="1459"/>
      <c r="AC287" s="1459"/>
      <c r="AD287" s="1459"/>
      <c r="AE287" s="1459"/>
      <c r="AF287" s="1459"/>
      <c r="AG287" s="1459"/>
      <c r="AH287" s="1459"/>
      <c r="AI287" s="1459"/>
    </row>
    <row r="288" ht="24.0" customHeight="1">
      <c r="A288" s="1464"/>
      <c r="B288" s="1459"/>
      <c r="C288" s="1459"/>
      <c r="D288" s="1459"/>
      <c r="E288" s="1464"/>
      <c r="F288" s="1459"/>
      <c r="G288" s="1459"/>
      <c r="H288" s="1459"/>
      <c r="I288" s="1459"/>
      <c r="J288" s="1459"/>
      <c r="K288" s="1459"/>
      <c r="L288" s="1459"/>
      <c r="M288" s="1459"/>
      <c r="N288" s="1459"/>
      <c r="O288" s="1459"/>
      <c r="P288" s="1459"/>
      <c r="Q288" s="1459"/>
      <c r="R288" s="1459"/>
      <c r="S288" s="1459"/>
      <c r="T288" s="1459"/>
      <c r="U288" s="1459"/>
      <c r="V288" s="1459"/>
      <c r="W288" s="1459"/>
      <c r="X288" s="1459"/>
      <c r="Y288" s="1459"/>
      <c r="Z288" s="1459"/>
      <c r="AA288" s="1459"/>
      <c r="AB288" s="1459"/>
      <c r="AC288" s="1459"/>
      <c r="AD288" s="1459"/>
      <c r="AE288" s="1459"/>
      <c r="AF288" s="1459"/>
      <c r="AG288" s="1459"/>
      <c r="AH288" s="1459"/>
      <c r="AI288" s="1459"/>
    </row>
    <row r="289" ht="24.0" customHeight="1">
      <c r="A289" s="1464"/>
      <c r="B289" s="1459"/>
      <c r="C289" s="1459"/>
      <c r="D289" s="1459"/>
      <c r="E289" s="1464"/>
      <c r="F289" s="1459"/>
      <c r="G289" s="1459"/>
      <c r="H289" s="1459"/>
      <c r="I289" s="1459"/>
      <c r="J289" s="1459"/>
      <c r="K289" s="1459"/>
      <c r="L289" s="1459"/>
      <c r="M289" s="1459"/>
      <c r="N289" s="1459"/>
      <c r="O289" s="1459"/>
      <c r="P289" s="1459"/>
      <c r="Q289" s="1459"/>
      <c r="R289" s="1459"/>
      <c r="S289" s="1459"/>
      <c r="T289" s="1459"/>
      <c r="U289" s="1459"/>
      <c r="V289" s="1459"/>
      <c r="W289" s="1459"/>
      <c r="X289" s="1459"/>
      <c r="Y289" s="1459"/>
      <c r="Z289" s="1459"/>
      <c r="AA289" s="1459"/>
      <c r="AB289" s="1459"/>
      <c r="AC289" s="1459"/>
      <c r="AD289" s="1459"/>
      <c r="AE289" s="1459"/>
      <c r="AF289" s="1459"/>
      <c r="AG289" s="1459"/>
      <c r="AH289" s="1459"/>
      <c r="AI289" s="1459"/>
    </row>
    <row r="290" ht="24.0" customHeight="1">
      <c r="A290" s="1464"/>
      <c r="B290" s="1459"/>
      <c r="C290" s="1459"/>
      <c r="D290" s="1459"/>
      <c r="E290" s="1464"/>
      <c r="F290" s="1459"/>
      <c r="G290" s="1459"/>
      <c r="H290" s="1459"/>
      <c r="I290" s="1459"/>
      <c r="J290" s="1459"/>
      <c r="K290" s="1459"/>
      <c r="L290" s="1459"/>
      <c r="M290" s="1459"/>
      <c r="N290" s="1459"/>
      <c r="O290" s="1459"/>
      <c r="P290" s="1459"/>
      <c r="Q290" s="1459"/>
      <c r="R290" s="1459"/>
      <c r="S290" s="1459"/>
      <c r="T290" s="1459"/>
      <c r="U290" s="1459"/>
      <c r="V290" s="1459"/>
      <c r="W290" s="1459"/>
      <c r="X290" s="1459"/>
      <c r="Y290" s="1459"/>
      <c r="Z290" s="1459"/>
      <c r="AA290" s="1459"/>
      <c r="AB290" s="1459"/>
      <c r="AC290" s="1459"/>
      <c r="AD290" s="1459"/>
      <c r="AE290" s="1459"/>
      <c r="AF290" s="1459"/>
      <c r="AG290" s="1459"/>
      <c r="AH290" s="1459"/>
      <c r="AI290" s="1459"/>
    </row>
    <row r="291" ht="24.0" customHeight="1">
      <c r="A291" s="1464"/>
      <c r="B291" s="1459"/>
      <c r="C291" s="1459"/>
      <c r="D291" s="1459"/>
      <c r="E291" s="1464"/>
      <c r="F291" s="1459"/>
      <c r="G291" s="1459"/>
      <c r="H291" s="1459"/>
      <c r="I291" s="1459"/>
      <c r="J291" s="1459"/>
      <c r="K291" s="1459"/>
      <c r="L291" s="1459"/>
      <c r="M291" s="1459"/>
      <c r="N291" s="1459"/>
      <c r="O291" s="1459"/>
      <c r="P291" s="1459"/>
      <c r="Q291" s="1459"/>
      <c r="R291" s="1459"/>
      <c r="S291" s="1459"/>
      <c r="T291" s="1459"/>
      <c r="U291" s="1459"/>
      <c r="V291" s="1459"/>
      <c r="W291" s="1459"/>
      <c r="X291" s="1459"/>
      <c r="Y291" s="1459"/>
      <c r="Z291" s="1459"/>
      <c r="AA291" s="1459"/>
      <c r="AB291" s="1459"/>
      <c r="AC291" s="1459"/>
      <c r="AD291" s="1459"/>
      <c r="AE291" s="1459"/>
      <c r="AF291" s="1459"/>
      <c r="AG291" s="1459"/>
      <c r="AH291" s="1459"/>
      <c r="AI291" s="1459"/>
    </row>
    <row r="292" ht="24.0" customHeight="1">
      <c r="A292" s="1464"/>
      <c r="B292" s="1459"/>
      <c r="C292" s="1459"/>
      <c r="D292" s="1459"/>
      <c r="E292" s="1464"/>
      <c r="F292" s="1459"/>
      <c r="G292" s="1459"/>
      <c r="H292" s="1459"/>
      <c r="I292" s="1459"/>
      <c r="J292" s="1459"/>
      <c r="K292" s="1459"/>
      <c r="L292" s="1459"/>
      <c r="M292" s="1459"/>
      <c r="N292" s="1459"/>
      <c r="O292" s="1459"/>
      <c r="P292" s="1459"/>
      <c r="Q292" s="1459"/>
      <c r="R292" s="1459"/>
      <c r="S292" s="1459"/>
      <c r="T292" s="1459"/>
      <c r="U292" s="1459"/>
      <c r="V292" s="1459"/>
      <c r="W292" s="1459"/>
      <c r="X292" s="1459"/>
      <c r="Y292" s="1459"/>
      <c r="Z292" s="1459"/>
      <c r="AA292" s="1459"/>
      <c r="AB292" s="1459"/>
      <c r="AC292" s="1459"/>
      <c r="AD292" s="1459"/>
      <c r="AE292" s="1459"/>
      <c r="AF292" s="1459"/>
      <c r="AG292" s="1459"/>
      <c r="AH292" s="1459"/>
      <c r="AI292" s="1459"/>
    </row>
    <row r="293" ht="24.0" customHeight="1">
      <c r="A293" s="1464"/>
      <c r="B293" s="1459"/>
      <c r="C293" s="1459"/>
      <c r="D293" s="1459"/>
      <c r="E293" s="1464"/>
      <c r="F293" s="1459"/>
      <c r="G293" s="1459"/>
      <c r="H293" s="1459"/>
      <c r="I293" s="1459"/>
      <c r="J293" s="1459"/>
      <c r="K293" s="1459"/>
      <c r="L293" s="1459"/>
      <c r="M293" s="1459"/>
      <c r="N293" s="1459"/>
      <c r="O293" s="1459"/>
      <c r="P293" s="1459"/>
      <c r="Q293" s="1459"/>
      <c r="R293" s="1459"/>
      <c r="S293" s="1459"/>
      <c r="T293" s="1459"/>
      <c r="U293" s="1459"/>
      <c r="V293" s="1459"/>
      <c r="W293" s="1459"/>
      <c r="X293" s="1459"/>
      <c r="Y293" s="1459"/>
      <c r="Z293" s="1459"/>
      <c r="AA293" s="1459"/>
      <c r="AB293" s="1459"/>
      <c r="AC293" s="1459"/>
      <c r="AD293" s="1459"/>
      <c r="AE293" s="1459"/>
      <c r="AF293" s="1459"/>
      <c r="AG293" s="1459"/>
      <c r="AH293" s="1459"/>
      <c r="AI293" s="1459"/>
    </row>
    <row r="294" ht="24.0" customHeight="1">
      <c r="A294" s="1464"/>
      <c r="B294" s="1459"/>
      <c r="C294" s="1459"/>
      <c r="D294" s="1459"/>
      <c r="E294" s="1464"/>
      <c r="F294" s="1459"/>
      <c r="G294" s="1459"/>
      <c r="H294" s="1459"/>
      <c r="I294" s="1459"/>
      <c r="J294" s="1459"/>
      <c r="K294" s="1459"/>
      <c r="L294" s="1459"/>
      <c r="M294" s="1459"/>
      <c r="N294" s="1459"/>
      <c r="O294" s="1459"/>
      <c r="P294" s="1459"/>
      <c r="Q294" s="1459"/>
      <c r="R294" s="1459"/>
      <c r="S294" s="1459"/>
      <c r="T294" s="1459"/>
      <c r="U294" s="1459"/>
      <c r="V294" s="1459"/>
      <c r="W294" s="1459"/>
      <c r="X294" s="1459"/>
      <c r="Y294" s="1459"/>
      <c r="Z294" s="1459"/>
      <c r="AA294" s="1459"/>
      <c r="AB294" s="1459"/>
      <c r="AC294" s="1459"/>
      <c r="AD294" s="1459"/>
      <c r="AE294" s="1459"/>
      <c r="AF294" s="1459"/>
      <c r="AG294" s="1459"/>
      <c r="AH294" s="1459"/>
      <c r="AI294" s="1459"/>
    </row>
    <row r="295" ht="24.0" customHeight="1">
      <c r="A295" s="1464"/>
      <c r="B295" s="1459"/>
      <c r="C295" s="1459"/>
      <c r="D295" s="1459"/>
      <c r="E295" s="1464"/>
      <c r="F295" s="1459"/>
      <c r="G295" s="1459"/>
      <c r="H295" s="1459"/>
      <c r="I295" s="1459"/>
      <c r="J295" s="1459"/>
      <c r="K295" s="1459"/>
      <c r="L295" s="1459"/>
      <c r="M295" s="1459"/>
      <c r="N295" s="1459"/>
      <c r="O295" s="1459"/>
      <c r="P295" s="1459"/>
      <c r="Q295" s="1459"/>
      <c r="R295" s="1459"/>
      <c r="S295" s="1459"/>
      <c r="T295" s="1459"/>
      <c r="U295" s="1459"/>
      <c r="V295" s="1459"/>
      <c r="W295" s="1459"/>
      <c r="X295" s="1459"/>
      <c r="Y295" s="1459"/>
      <c r="Z295" s="1459"/>
      <c r="AA295" s="1459"/>
      <c r="AB295" s="1459"/>
      <c r="AC295" s="1459"/>
      <c r="AD295" s="1459"/>
      <c r="AE295" s="1459"/>
      <c r="AF295" s="1459"/>
      <c r="AG295" s="1459"/>
      <c r="AH295" s="1459"/>
      <c r="AI295" s="1459"/>
    </row>
    <row r="296" ht="24.0" customHeight="1">
      <c r="A296" s="1464"/>
      <c r="B296" s="1459"/>
      <c r="C296" s="1459"/>
      <c r="D296" s="1459"/>
      <c r="E296" s="1464"/>
      <c r="F296" s="1459"/>
      <c r="G296" s="1459"/>
      <c r="H296" s="1459"/>
      <c r="I296" s="1459"/>
      <c r="J296" s="1459"/>
      <c r="K296" s="1459"/>
      <c r="L296" s="1459"/>
      <c r="M296" s="1459"/>
      <c r="N296" s="1459"/>
      <c r="O296" s="1459"/>
      <c r="P296" s="1459"/>
      <c r="Q296" s="1459"/>
      <c r="R296" s="1459"/>
      <c r="S296" s="1459"/>
      <c r="T296" s="1459"/>
      <c r="U296" s="1459"/>
      <c r="V296" s="1459"/>
      <c r="W296" s="1459"/>
      <c r="X296" s="1459"/>
      <c r="Y296" s="1459"/>
      <c r="Z296" s="1459"/>
      <c r="AA296" s="1459"/>
      <c r="AB296" s="1459"/>
      <c r="AC296" s="1459"/>
      <c r="AD296" s="1459"/>
      <c r="AE296" s="1459"/>
      <c r="AF296" s="1459"/>
      <c r="AG296" s="1459"/>
      <c r="AH296" s="1459"/>
      <c r="AI296" s="1459"/>
    </row>
    <row r="297" ht="24.0" customHeight="1">
      <c r="A297" s="1464"/>
      <c r="B297" s="1459"/>
      <c r="C297" s="1459"/>
      <c r="D297" s="1459"/>
      <c r="E297" s="1464"/>
      <c r="F297" s="1459"/>
      <c r="G297" s="1459"/>
      <c r="H297" s="1459"/>
      <c r="I297" s="1459"/>
      <c r="J297" s="1459"/>
      <c r="K297" s="1459"/>
      <c r="L297" s="1459"/>
      <c r="M297" s="1459"/>
      <c r="N297" s="1459"/>
      <c r="O297" s="1459"/>
      <c r="P297" s="1459"/>
      <c r="Q297" s="1459"/>
      <c r="R297" s="1459"/>
      <c r="S297" s="1459"/>
      <c r="T297" s="1459"/>
      <c r="U297" s="1459"/>
      <c r="V297" s="1459"/>
      <c r="W297" s="1459"/>
      <c r="X297" s="1459"/>
      <c r="Y297" s="1459"/>
      <c r="Z297" s="1459"/>
      <c r="AA297" s="1459"/>
      <c r="AB297" s="1459"/>
      <c r="AC297" s="1459"/>
      <c r="AD297" s="1459"/>
      <c r="AE297" s="1459"/>
      <c r="AF297" s="1459"/>
      <c r="AG297" s="1459"/>
      <c r="AH297" s="1459"/>
      <c r="AI297" s="1459"/>
    </row>
    <row r="298" ht="24.0" customHeight="1">
      <c r="A298" s="1464"/>
      <c r="B298" s="1459"/>
      <c r="C298" s="1459"/>
      <c r="D298" s="1459"/>
      <c r="E298" s="1464"/>
      <c r="F298" s="1459"/>
      <c r="G298" s="1459"/>
      <c r="H298" s="1459"/>
      <c r="I298" s="1459"/>
      <c r="J298" s="1459"/>
      <c r="K298" s="1459"/>
      <c r="L298" s="1459"/>
      <c r="M298" s="1459"/>
      <c r="N298" s="1459"/>
      <c r="O298" s="1459"/>
      <c r="P298" s="1459"/>
      <c r="Q298" s="1459"/>
      <c r="R298" s="1459"/>
      <c r="S298" s="1459"/>
      <c r="T298" s="1459"/>
      <c r="U298" s="1459"/>
      <c r="V298" s="1459"/>
      <c r="W298" s="1459"/>
      <c r="X298" s="1459"/>
      <c r="Y298" s="1459"/>
      <c r="Z298" s="1459"/>
      <c r="AA298" s="1459"/>
      <c r="AB298" s="1459"/>
      <c r="AC298" s="1459"/>
      <c r="AD298" s="1459"/>
      <c r="AE298" s="1459"/>
      <c r="AF298" s="1459"/>
      <c r="AG298" s="1459"/>
      <c r="AH298" s="1459"/>
      <c r="AI298" s="1459"/>
    </row>
    <row r="299" ht="24.0" customHeight="1">
      <c r="A299" s="1464"/>
      <c r="B299" s="1459"/>
      <c r="C299" s="1459"/>
      <c r="D299" s="1459"/>
      <c r="E299" s="1464"/>
      <c r="F299" s="1459"/>
      <c r="G299" s="1459"/>
      <c r="H299" s="1459"/>
      <c r="I299" s="1459"/>
      <c r="J299" s="1459"/>
      <c r="K299" s="1459"/>
      <c r="L299" s="1459"/>
      <c r="M299" s="1459"/>
      <c r="N299" s="1459"/>
      <c r="O299" s="1459"/>
      <c r="P299" s="1459"/>
      <c r="Q299" s="1459"/>
      <c r="R299" s="1459"/>
      <c r="S299" s="1459"/>
      <c r="T299" s="1459"/>
      <c r="U299" s="1459"/>
      <c r="V299" s="1459"/>
      <c r="W299" s="1459"/>
      <c r="X299" s="1459"/>
      <c r="Y299" s="1459"/>
      <c r="Z299" s="1459"/>
      <c r="AA299" s="1459"/>
      <c r="AB299" s="1459"/>
      <c r="AC299" s="1459"/>
      <c r="AD299" s="1459"/>
      <c r="AE299" s="1459"/>
      <c r="AF299" s="1459"/>
      <c r="AG299" s="1459"/>
      <c r="AH299" s="1459"/>
      <c r="AI299" s="1459"/>
    </row>
    <row r="300" ht="24.0" customHeight="1">
      <c r="A300" s="1464"/>
      <c r="B300" s="1459"/>
      <c r="C300" s="1459"/>
      <c r="D300" s="1459"/>
      <c r="E300" s="1464"/>
      <c r="F300" s="1459"/>
      <c r="G300" s="1459"/>
      <c r="H300" s="1459"/>
      <c r="I300" s="1459"/>
      <c r="J300" s="1459"/>
      <c r="K300" s="1459"/>
      <c r="L300" s="1459"/>
      <c r="M300" s="1459"/>
      <c r="N300" s="1459"/>
      <c r="O300" s="1459"/>
      <c r="P300" s="1459"/>
      <c r="Q300" s="1459"/>
      <c r="R300" s="1459"/>
      <c r="S300" s="1459"/>
      <c r="T300" s="1459"/>
      <c r="U300" s="1459"/>
      <c r="V300" s="1459"/>
      <c r="W300" s="1459"/>
      <c r="X300" s="1459"/>
      <c r="Y300" s="1459"/>
      <c r="Z300" s="1459"/>
      <c r="AA300" s="1459"/>
      <c r="AB300" s="1459"/>
      <c r="AC300" s="1459"/>
      <c r="AD300" s="1459"/>
      <c r="AE300" s="1459"/>
      <c r="AF300" s="1459"/>
      <c r="AG300" s="1459"/>
      <c r="AH300" s="1459"/>
      <c r="AI300" s="1459"/>
    </row>
    <row r="301" ht="24.0" customHeight="1">
      <c r="A301" s="1464"/>
      <c r="B301" s="1459"/>
      <c r="C301" s="1459"/>
      <c r="D301" s="1459"/>
      <c r="E301" s="1464"/>
      <c r="F301" s="1459"/>
      <c r="G301" s="1459"/>
      <c r="H301" s="1459"/>
      <c r="I301" s="1459"/>
      <c r="J301" s="1459"/>
      <c r="K301" s="1459"/>
      <c r="L301" s="1459"/>
      <c r="M301" s="1459"/>
      <c r="N301" s="1459"/>
      <c r="O301" s="1459"/>
      <c r="P301" s="1459"/>
      <c r="Q301" s="1459"/>
      <c r="R301" s="1459"/>
      <c r="S301" s="1459"/>
      <c r="T301" s="1459"/>
      <c r="U301" s="1459"/>
      <c r="V301" s="1459"/>
      <c r="W301" s="1459"/>
      <c r="X301" s="1459"/>
      <c r="Y301" s="1459"/>
      <c r="Z301" s="1459"/>
      <c r="AA301" s="1459"/>
      <c r="AB301" s="1459"/>
      <c r="AC301" s="1459"/>
      <c r="AD301" s="1459"/>
      <c r="AE301" s="1459"/>
      <c r="AF301" s="1459"/>
      <c r="AG301" s="1459"/>
      <c r="AH301" s="1459"/>
      <c r="AI301" s="1459"/>
    </row>
    <row r="302" ht="24.0" customHeight="1">
      <c r="A302" s="1464"/>
      <c r="B302" s="1459"/>
      <c r="C302" s="1459"/>
      <c r="D302" s="1459"/>
      <c r="E302" s="1464"/>
      <c r="F302" s="1459"/>
      <c r="G302" s="1459"/>
      <c r="H302" s="1459"/>
      <c r="I302" s="1459"/>
      <c r="J302" s="1459"/>
      <c r="K302" s="1459"/>
      <c r="L302" s="1459"/>
      <c r="M302" s="1459"/>
      <c r="N302" s="1459"/>
      <c r="O302" s="1459"/>
      <c r="P302" s="1459"/>
      <c r="Q302" s="1459"/>
      <c r="R302" s="1459"/>
      <c r="S302" s="1459"/>
      <c r="T302" s="1459"/>
      <c r="U302" s="1459"/>
      <c r="V302" s="1459"/>
      <c r="W302" s="1459"/>
      <c r="X302" s="1459"/>
      <c r="Y302" s="1459"/>
      <c r="Z302" s="1459"/>
      <c r="AA302" s="1459"/>
      <c r="AB302" s="1459"/>
      <c r="AC302" s="1459"/>
      <c r="AD302" s="1459"/>
      <c r="AE302" s="1459"/>
      <c r="AF302" s="1459"/>
      <c r="AG302" s="1459"/>
      <c r="AH302" s="1459"/>
      <c r="AI302" s="1459"/>
    </row>
    <row r="303" ht="24.0" customHeight="1">
      <c r="A303" s="1464"/>
      <c r="B303" s="1459"/>
      <c r="C303" s="1459"/>
      <c r="D303" s="1459"/>
      <c r="E303" s="1464"/>
      <c r="F303" s="1459"/>
      <c r="G303" s="1459"/>
      <c r="H303" s="1459"/>
      <c r="I303" s="1459"/>
      <c r="J303" s="1459"/>
      <c r="K303" s="1459"/>
      <c r="L303" s="1459"/>
      <c r="M303" s="1459"/>
      <c r="N303" s="1459"/>
      <c r="O303" s="1459"/>
      <c r="P303" s="1459"/>
      <c r="Q303" s="1459"/>
      <c r="R303" s="1459"/>
      <c r="S303" s="1459"/>
      <c r="T303" s="1459"/>
      <c r="U303" s="1459"/>
      <c r="V303" s="1459"/>
      <c r="W303" s="1459"/>
      <c r="X303" s="1459"/>
      <c r="Y303" s="1459"/>
      <c r="Z303" s="1459"/>
      <c r="AA303" s="1459"/>
      <c r="AB303" s="1459"/>
      <c r="AC303" s="1459"/>
      <c r="AD303" s="1459"/>
      <c r="AE303" s="1459"/>
      <c r="AF303" s="1459"/>
      <c r="AG303" s="1459"/>
      <c r="AH303" s="1459"/>
      <c r="AI303" s="1459"/>
    </row>
    <row r="304" ht="24.0" customHeight="1">
      <c r="A304" s="1464"/>
      <c r="B304" s="1459"/>
      <c r="C304" s="1459"/>
      <c r="D304" s="1459"/>
      <c r="E304" s="1464"/>
      <c r="F304" s="1459"/>
      <c r="G304" s="1459"/>
      <c r="H304" s="1459"/>
      <c r="I304" s="1459"/>
      <c r="J304" s="1459"/>
      <c r="K304" s="1459"/>
      <c r="L304" s="1459"/>
      <c r="M304" s="1459"/>
      <c r="N304" s="1459"/>
      <c r="O304" s="1459"/>
      <c r="P304" s="1459"/>
      <c r="Q304" s="1459"/>
      <c r="R304" s="1459"/>
      <c r="S304" s="1459"/>
      <c r="T304" s="1459"/>
      <c r="U304" s="1459"/>
      <c r="V304" s="1459"/>
      <c r="W304" s="1459"/>
      <c r="X304" s="1459"/>
      <c r="Y304" s="1459"/>
      <c r="Z304" s="1459"/>
      <c r="AA304" s="1459"/>
      <c r="AB304" s="1459"/>
      <c r="AC304" s="1459"/>
      <c r="AD304" s="1459"/>
      <c r="AE304" s="1459"/>
      <c r="AF304" s="1459"/>
      <c r="AG304" s="1459"/>
      <c r="AH304" s="1459"/>
      <c r="AI304" s="1459"/>
    </row>
    <row r="305" ht="24.0" customHeight="1">
      <c r="A305" s="1464"/>
      <c r="B305" s="1459"/>
      <c r="C305" s="1459"/>
      <c r="D305" s="1459"/>
      <c r="E305" s="1464"/>
      <c r="F305" s="1459"/>
      <c r="G305" s="1459"/>
      <c r="H305" s="1459"/>
      <c r="I305" s="1459"/>
      <c r="J305" s="1459"/>
      <c r="K305" s="1459"/>
      <c r="L305" s="1459"/>
      <c r="M305" s="1459"/>
      <c r="N305" s="1459"/>
      <c r="O305" s="1459"/>
      <c r="P305" s="1459"/>
      <c r="Q305" s="1459"/>
      <c r="R305" s="1459"/>
      <c r="S305" s="1459"/>
      <c r="T305" s="1459"/>
      <c r="U305" s="1459"/>
      <c r="V305" s="1459"/>
      <c r="W305" s="1459"/>
      <c r="X305" s="1459"/>
      <c r="Y305" s="1459"/>
      <c r="Z305" s="1459"/>
      <c r="AA305" s="1459"/>
      <c r="AB305" s="1459"/>
      <c r="AC305" s="1459"/>
      <c r="AD305" s="1459"/>
      <c r="AE305" s="1459"/>
      <c r="AF305" s="1459"/>
      <c r="AG305" s="1459"/>
      <c r="AH305" s="1459"/>
      <c r="AI305" s="1459"/>
    </row>
    <row r="306" ht="24.0" customHeight="1">
      <c r="A306" s="1464"/>
      <c r="B306" s="1459"/>
      <c r="C306" s="1459"/>
      <c r="D306" s="1459"/>
      <c r="E306" s="1464"/>
      <c r="F306" s="1459"/>
      <c r="G306" s="1459"/>
      <c r="H306" s="1459"/>
      <c r="I306" s="1459"/>
      <c r="J306" s="1459"/>
      <c r="K306" s="1459"/>
      <c r="L306" s="1459"/>
      <c r="M306" s="1459"/>
      <c r="N306" s="1459"/>
      <c r="O306" s="1459"/>
      <c r="P306" s="1459"/>
      <c r="Q306" s="1459"/>
      <c r="R306" s="1459"/>
      <c r="S306" s="1459"/>
      <c r="T306" s="1459"/>
      <c r="U306" s="1459"/>
      <c r="V306" s="1459"/>
      <c r="W306" s="1459"/>
      <c r="X306" s="1459"/>
      <c r="Y306" s="1459"/>
      <c r="Z306" s="1459"/>
      <c r="AA306" s="1459"/>
      <c r="AB306" s="1459"/>
      <c r="AC306" s="1459"/>
      <c r="AD306" s="1459"/>
      <c r="AE306" s="1459"/>
      <c r="AF306" s="1459"/>
      <c r="AG306" s="1459"/>
      <c r="AH306" s="1459"/>
      <c r="AI306" s="1459"/>
    </row>
    <row r="307" ht="24.0" customHeight="1">
      <c r="A307" s="1464"/>
      <c r="B307" s="1459"/>
      <c r="C307" s="1459"/>
      <c r="D307" s="1459"/>
      <c r="E307" s="1464"/>
      <c r="F307" s="1459"/>
      <c r="G307" s="1459"/>
      <c r="H307" s="1459"/>
      <c r="I307" s="1459"/>
      <c r="J307" s="1459"/>
      <c r="K307" s="1459"/>
      <c r="L307" s="1459"/>
      <c r="M307" s="1459"/>
      <c r="N307" s="1459"/>
      <c r="O307" s="1459"/>
      <c r="P307" s="1459"/>
      <c r="Q307" s="1459"/>
      <c r="R307" s="1459"/>
      <c r="S307" s="1459"/>
      <c r="T307" s="1459"/>
      <c r="U307" s="1459"/>
      <c r="V307" s="1459"/>
      <c r="W307" s="1459"/>
      <c r="X307" s="1459"/>
      <c r="Y307" s="1459"/>
      <c r="Z307" s="1459"/>
      <c r="AA307" s="1459"/>
      <c r="AB307" s="1459"/>
      <c r="AC307" s="1459"/>
      <c r="AD307" s="1459"/>
      <c r="AE307" s="1459"/>
      <c r="AF307" s="1459"/>
      <c r="AG307" s="1459"/>
      <c r="AH307" s="1459"/>
      <c r="AI307" s="1459"/>
    </row>
    <row r="308" ht="24.0" customHeight="1">
      <c r="A308" s="1464"/>
      <c r="B308" s="1459"/>
      <c r="C308" s="1459"/>
      <c r="D308" s="1459"/>
      <c r="E308" s="1464"/>
      <c r="F308" s="1459"/>
      <c r="G308" s="1459"/>
      <c r="H308" s="1459"/>
      <c r="I308" s="1459"/>
      <c r="J308" s="1459"/>
      <c r="K308" s="1459"/>
      <c r="L308" s="1459"/>
      <c r="M308" s="1459"/>
      <c r="N308" s="1459"/>
      <c r="O308" s="1459"/>
      <c r="P308" s="1459"/>
      <c r="Q308" s="1459"/>
      <c r="R308" s="1459"/>
      <c r="S308" s="1459"/>
      <c r="T308" s="1459"/>
      <c r="U308" s="1459"/>
      <c r="V308" s="1459"/>
      <c r="W308" s="1459"/>
      <c r="X308" s="1459"/>
      <c r="Y308" s="1459"/>
      <c r="Z308" s="1459"/>
      <c r="AA308" s="1459"/>
      <c r="AB308" s="1459"/>
      <c r="AC308" s="1459"/>
      <c r="AD308" s="1459"/>
      <c r="AE308" s="1459"/>
      <c r="AF308" s="1459"/>
      <c r="AG308" s="1459"/>
      <c r="AH308" s="1459"/>
      <c r="AI308" s="1459"/>
    </row>
    <row r="309" ht="24.0" customHeight="1">
      <c r="A309" s="1464"/>
      <c r="B309" s="1459"/>
      <c r="C309" s="1459"/>
      <c r="D309" s="1459"/>
      <c r="E309" s="1464"/>
      <c r="F309" s="1459"/>
      <c r="G309" s="1459"/>
      <c r="H309" s="1459"/>
      <c r="I309" s="1459"/>
      <c r="J309" s="1459"/>
      <c r="K309" s="1459"/>
      <c r="L309" s="1459"/>
      <c r="M309" s="1459"/>
      <c r="N309" s="1459"/>
      <c r="O309" s="1459"/>
      <c r="P309" s="1459"/>
      <c r="Q309" s="1459"/>
      <c r="R309" s="1459"/>
      <c r="S309" s="1459"/>
      <c r="T309" s="1459"/>
      <c r="U309" s="1459"/>
      <c r="V309" s="1459"/>
      <c r="W309" s="1459"/>
      <c r="X309" s="1459"/>
      <c r="Y309" s="1459"/>
      <c r="Z309" s="1459"/>
      <c r="AA309" s="1459"/>
      <c r="AB309" s="1459"/>
      <c r="AC309" s="1459"/>
      <c r="AD309" s="1459"/>
      <c r="AE309" s="1459"/>
      <c r="AF309" s="1459"/>
      <c r="AG309" s="1459"/>
      <c r="AH309" s="1459"/>
      <c r="AI309" s="1459"/>
    </row>
    <row r="310" ht="24.0" customHeight="1">
      <c r="A310" s="1464"/>
      <c r="B310" s="1459"/>
      <c r="C310" s="1459"/>
      <c r="D310" s="1459"/>
      <c r="E310" s="1464"/>
      <c r="F310" s="1459"/>
      <c r="G310" s="1459"/>
      <c r="H310" s="1459"/>
      <c r="I310" s="1459"/>
      <c r="J310" s="1459"/>
      <c r="K310" s="1459"/>
      <c r="L310" s="1459"/>
      <c r="M310" s="1459"/>
      <c r="N310" s="1459"/>
      <c r="O310" s="1459"/>
      <c r="P310" s="1459"/>
      <c r="Q310" s="1459"/>
      <c r="R310" s="1459"/>
      <c r="S310" s="1459"/>
      <c r="T310" s="1459"/>
      <c r="U310" s="1459"/>
      <c r="V310" s="1459"/>
      <c r="W310" s="1459"/>
      <c r="X310" s="1459"/>
      <c r="Y310" s="1459"/>
      <c r="Z310" s="1459"/>
      <c r="AA310" s="1459"/>
      <c r="AB310" s="1459"/>
      <c r="AC310" s="1459"/>
      <c r="AD310" s="1459"/>
      <c r="AE310" s="1459"/>
      <c r="AF310" s="1459"/>
      <c r="AG310" s="1459"/>
      <c r="AH310" s="1459"/>
      <c r="AI310" s="1459"/>
    </row>
    <row r="311" ht="24.0" customHeight="1">
      <c r="A311" s="1464"/>
      <c r="B311" s="1459"/>
      <c r="C311" s="1459"/>
      <c r="D311" s="1459"/>
      <c r="E311" s="1464"/>
      <c r="F311" s="1459"/>
      <c r="G311" s="1459"/>
      <c r="H311" s="1459"/>
      <c r="I311" s="1459"/>
      <c r="J311" s="1459"/>
      <c r="K311" s="1459"/>
      <c r="L311" s="1459"/>
      <c r="M311" s="1459"/>
      <c r="N311" s="1459"/>
      <c r="O311" s="1459"/>
      <c r="P311" s="1459"/>
      <c r="Q311" s="1459"/>
      <c r="R311" s="1459"/>
      <c r="S311" s="1459"/>
      <c r="T311" s="1459"/>
      <c r="U311" s="1459"/>
      <c r="V311" s="1459"/>
      <c r="W311" s="1459"/>
      <c r="X311" s="1459"/>
      <c r="Y311" s="1459"/>
      <c r="Z311" s="1459"/>
      <c r="AA311" s="1459"/>
      <c r="AB311" s="1459"/>
      <c r="AC311" s="1459"/>
      <c r="AD311" s="1459"/>
      <c r="AE311" s="1459"/>
      <c r="AF311" s="1459"/>
      <c r="AG311" s="1459"/>
      <c r="AH311" s="1459"/>
      <c r="AI311" s="1459"/>
    </row>
    <row r="312" ht="24.0" customHeight="1">
      <c r="A312" s="1464"/>
      <c r="B312" s="1459"/>
      <c r="C312" s="1459"/>
      <c r="D312" s="1459"/>
      <c r="E312" s="1464"/>
      <c r="F312" s="1459"/>
      <c r="G312" s="1459"/>
      <c r="H312" s="1459"/>
      <c r="I312" s="1459"/>
      <c r="J312" s="1459"/>
      <c r="K312" s="1459"/>
      <c r="L312" s="1459"/>
      <c r="M312" s="1459"/>
      <c r="N312" s="1459"/>
      <c r="O312" s="1459"/>
      <c r="P312" s="1459"/>
      <c r="Q312" s="1459"/>
      <c r="R312" s="1459"/>
      <c r="S312" s="1459"/>
      <c r="T312" s="1459"/>
      <c r="U312" s="1459"/>
      <c r="V312" s="1459"/>
      <c r="W312" s="1459"/>
      <c r="X312" s="1459"/>
      <c r="Y312" s="1459"/>
      <c r="Z312" s="1459"/>
      <c r="AA312" s="1459"/>
      <c r="AB312" s="1459"/>
      <c r="AC312" s="1459"/>
      <c r="AD312" s="1459"/>
      <c r="AE312" s="1459"/>
      <c r="AF312" s="1459"/>
      <c r="AG312" s="1459"/>
      <c r="AH312" s="1459"/>
      <c r="AI312" s="1459"/>
    </row>
    <row r="313" ht="24.0" customHeight="1">
      <c r="A313" s="1464"/>
      <c r="B313" s="1459"/>
      <c r="C313" s="1459"/>
      <c r="D313" s="1459"/>
      <c r="E313" s="1464"/>
      <c r="F313" s="1459"/>
      <c r="G313" s="1459"/>
      <c r="H313" s="1459"/>
      <c r="I313" s="1459"/>
      <c r="J313" s="1459"/>
      <c r="K313" s="1459"/>
      <c r="L313" s="1459"/>
      <c r="M313" s="1459"/>
      <c r="N313" s="1459"/>
      <c r="O313" s="1459"/>
      <c r="P313" s="1459"/>
      <c r="Q313" s="1459"/>
      <c r="R313" s="1459"/>
      <c r="S313" s="1459"/>
      <c r="T313" s="1459"/>
      <c r="U313" s="1459"/>
      <c r="V313" s="1459"/>
      <c r="W313" s="1459"/>
      <c r="X313" s="1459"/>
      <c r="Y313" s="1459"/>
      <c r="Z313" s="1459"/>
      <c r="AA313" s="1459"/>
      <c r="AB313" s="1459"/>
      <c r="AC313" s="1459"/>
      <c r="AD313" s="1459"/>
      <c r="AE313" s="1459"/>
      <c r="AF313" s="1459"/>
      <c r="AG313" s="1459"/>
      <c r="AH313" s="1459"/>
      <c r="AI313" s="1459"/>
    </row>
    <row r="314" ht="24.0" customHeight="1">
      <c r="A314" s="1464"/>
      <c r="B314" s="1459"/>
      <c r="C314" s="1459"/>
      <c r="D314" s="1459"/>
      <c r="E314" s="1464"/>
      <c r="F314" s="1459"/>
      <c r="G314" s="1459"/>
      <c r="H314" s="1459"/>
      <c r="I314" s="1459"/>
      <c r="J314" s="1459"/>
      <c r="K314" s="1459"/>
      <c r="L314" s="1459"/>
      <c r="M314" s="1459"/>
      <c r="N314" s="1459"/>
      <c r="O314" s="1459"/>
      <c r="P314" s="1459"/>
      <c r="Q314" s="1459"/>
      <c r="R314" s="1459"/>
      <c r="S314" s="1459"/>
      <c r="T314" s="1459"/>
      <c r="U314" s="1459"/>
      <c r="V314" s="1459"/>
      <c r="W314" s="1459"/>
      <c r="X314" s="1459"/>
      <c r="Y314" s="1459"/>
      <c r="Z314" s="1459"/>
      <c r="AA314" s="1459"/>
      <c r="AB314" s="1459"/>
      <c r="AC314" s="1459"/>
      <c r="AD314" s="1459"/>
      <c r="AE314" s="1459"/>
      <c r="AF314" s="1459"/>
      <c r="AG314" s="1459"/>
      <c r="AH314" s="1459"/>
      <c r="AI314" s="1459"/>
    </row>
    <row r="315" ht="24.0" customHeight="1">
      <c r="A315" s="1464"/>
      <c r="B315" s="1459"/>
      <c r="C315" s="1459"/>
      <c r="D315" s="1459"/>
      <c r="E315" s="1464"/>
      <c r="F315" s="1459"/>
      <c r="G315" s="1459"/>
      <c r="H315" s="1459"/>
      <c r="I315" s="1459"/>
      <c r="J315" s="1459"/>
      <c r="K315" s="1459"/>
      <c r="L315" s="1459"/>
      <c r="M315" s="1459"/>
      <c r="N315" s="1459"/>
      <c r="O315" s="1459"/>
      <c r="P315" s="1459"/>
      <c r="Q315" s="1459"/>
      <c r="R315" s="1459"/>
      <c r="S315" s="1459"/>
      <c r="T315" s="1459"/>
      <c r="U315" s="1459"/>
      <c r="V315" s="1459"/>
      <c r="W315" s="1459"/>
      <c r="X315" s="1459"/>
      <c r="Y315" s="1459"/>
      <c r="Z315" s="1459"/>
      <c r="AA315" s="1459"/>
      <c r="AB315" s="1459"/>
      <c r="AC315" s="1459"/>
      <c r="AD315" s="1459"/>
      <c r="AE315" s="1459"/>
      <c r="AF315" s="1459"/>
      <c r="AG315" s="1459"/>
      <c r="AH315" s="1459"/>
      <c r="AI315" s="1459"/>
    </row>
    <row r="316" ht="24.0" customHeight="1">
      <c r="A316" s="1464"/>
      <c r="B316" s="1459"/>
      <c r="C316" s="1459"/>
      <c r="D316" s="1459"/>
      <c r="E316" s="1464"/>
      <c r="F316" s="1459"/>
      <c r="G316" s="1459"/>
      <c r="H316" s="1459"/>
      <c r="I316" s="1459"/>
      <c r="J316" s="1459"/>
      <c r="K316" s="1459"/>
      <c r="L316" s="1459"/>
      <c r="M316" s="1459"/>
      <c r="N316" s="1459"/>
      <c r="O316" s="1459"/>
      <c r="P316" s="1459"/>
      <c r="Q316" s="1459"/>
      <c r="R316" s="1459"/>
      <c r="S316" s="1459"/>
      <c r="T316" s="1459"/>
      <c r="U316" s="1459"/>
      <c r="V316" s="1459"/>
      <c r="W316" s="1459"/>
      <c r="X316" s="1459"/>
      <c r="Y316" s="1459"/>
      <c r="Z316" s="1459"/>
      <c r="AA316" s="1459"/>
      <c r="AB316" s="1459"/>
      <c r="AC316" s="1459"/>
      <c r="AD316" s="1459"/>
      <c r="AE316" s="1459"/>
      <c r="AF316" s="1459"/>
      <c r="AG316" s="1459"/>
      <c r="AH316" s="1459"/>
      <c r="AI316" s="1459"/>
    </row>
    <row r="317" ht="24.0" customHeight="1">
      <c r="A317" s="1464"/>
      <c r="B317" s="1459"/>
      <c r="C317" s="1459"/>
      <c r="D317" s="1459"/>
      <c r="E317" s="1464"/>
      <c r="F317" s="1459"/>
      <c r="G317" s="1459"/>
      <c r="H317" s="1459"/>
      <c r="I317" s="1459"/>
      <c r="J317" s="1459"/>
      <c r="K317" s="1459"/>
      <c r="L317" s="1459"/>
      <c r="M317" s="1459"/>
      <c r="N317" s="1459"/>
      <c r="O317" s="1459"/>
      <c r="P317" s="1459"/>
      <c r="Q317" s="1459"/>
      <c r="R317" s="1459"/>
      <c r="S317" s="1459"/>
      <c r="T317" s="1459"/>
      <c r="U317" s="1459"/>
      <c r="V317" s="1459"/>
      <c r="W317" s="1459"/>
      <c r="X317" s="1459"/>
      <c r="Y317" s="1459"/>
      <c r="Z317" s="1459"/>
      <c r="AA317" s="1459"/>
      <c r="AB317" s="1459"/>
      <c r="AC317" s="1459"/>
      <c r="AD317" s="1459"/>
      <c r="AE317" s="1459"/>
      <c r="AF317" s="1459"/>
      <c r="AG317" s="1459"/>
      <c r="AH317" s="1459"/>
      <c r="AI317" s="1459"/>
    </row>
    <row r="318" ht="24.0" customHeight="1">
      <c r="A318" s="1464"/>
      <c r="B318" s="1459"/>
      <c r="C318" s="1459"/>
      <c r="D318" s="1459"/>
      <c r="E318" s="1464"/>
      <c r="F318" s="1459"/>
      <c r="G318" s="1459"/>
      <c r="H318" s="1459"/>
      <c r="I318" s="1459"/>
      <c r="J318" s="1459"/>
      <c r="K318" s="1459"/>
      <c r="L318" s="1459"/>
      <c r="M318" s="1459"/>
      <c r="N318" s="1459"/>
      <c r="O318" s="1459"/>
      <c r="P318" s="1459"/>
      <c r="Q318" s="1459"/>
      <c r="R318" s="1459"/>
      <c r="S318" s="1459"/>
      <c r="T318" s="1459"/>
      <c r="U318" s="1459"/>
      <c r="V318" s="1459"/>
      <c r="W318" s="1459"/>
      <c r="X318" s="1459"/>
      <c r="Y318" s="1459"/>
      <c r="Z318" s="1459"/>
      <c r="AA318" s="1459"/>
      <c r="AB318" s="1459"/>
      <c r="AC318" s="1459"/>
      <c r="AD318" s="1459"/>
      <c r="AE318" s="1459"/>
      <c r="AF318" s="1459"/>
      <c r="AG318" s="1459"/>
      <c r="AH318" s="1459"/>
      <c r="AI318" s="1459"/>
    </row>
    <row r="319" ht="24.0" customHeight="1">
      <c r="A319" s="1464"/>
      <c r="B319" s="1459"/>
      <c r="C319" s="1459"/>
      <c r="D319" s="1459"/>
      <c r="E319" s="1464"/>
      <c r="F319" s="1459"/>
      <c r="G319" s="1459"/>
      <c r="H319" s="1459"/>
      <c r="I319" s="1459"/>
      <c r="J319" s="1459"/>
      <c r="K319" s="1459"/>
      <c r="L319" s="1459"/>
      <c r="M319" s="1459"/>
      <c r="N319" s="1459"/>
      <c r="O319" s="1459"/>
      <c r="P319" s="1459"/>
      <c r="Q319" s="1459"/>
      <c r="R319" s="1459"/>
      <c r="S319" s="1459"/>
      <c r="T319" s="1459"/>
      <c r="U319" s="1459"/>
      <c r="V319" s="1459"/>
      <c r="W319" s="1459"/>
      <c r="X319" s="1459"/>
      <c r="Y319" s="1459"/>
      <c r="Z319" s="1459"/>
      <c r="AA319" s="1459"/>
      <c r="AB319" s="1459"/>
      <c r="AC319" s="1459"/>
      <c r="AD319" s="1459"/>
      <c r="AE319" s="1459"/>
      <c r="AF319" s="1459"/>
      <c r="AG319" s="1459"/>
      <c r="AH319" s="1459"/>
      <c r="AI319" s="1459"/>
    </row>
    <row r="320" ht="24.0" customHeight="1">
      <c r="A320" s="1464"/>
      <c r="B320" s="1459"/>
      <c r="C320" s="1459"/>
      <c r="D320" s="1459"/>
      <c r="E320" s="1464"/>
      <c r="F320" s="1459"/>
      <c r="G320" s="1459"/>
      <c r="H320" s="1459"/>
      <c r="I320" s="1459"/>
      <c r="J320" s="1459"/>
      <c r="K320" s="1459"/>
      <c r="L320" s="1459"/>
      <c r="M320" s="1459"/>
      <c r="N320" s="1459"/>
      <c r="O320" s="1459"/>
      <c r="P320" s="1459"/>
      <c r="Q320" s="1459"/>
      <c r="R320" s="1459"/>
      <c r="S320" s="1459"/>
      <c r="T320" s="1459"/>
      <c r="U320" s="1459"/>
      <c r="V320" s="1459"/>
      <c r="W320" s="1459"/>
      <c r="X320" s="1459"/>
      <c r="Y320" s="1459"/>
      <c r="Z320" s="1459"/>
      <c r="AA320" s="1459"/>
      <c r="AB320" s="1459"/>
      <c r="AC320" s="1459"/>
      <c r="AD320" s="1459"/>
      <c r="AE320" s="1459"/>
      <c r="AF320" s="1459"/>
      <c r="AG320" s="1459"/>
      <c r="AH320" s="1459"/>
      <c r="AI320" s="1459"/>
    </row>
    <row r="321" ht="24.0" customHeight="1">
      <c r="A321" s="1464"/>
      <c r="B321" s="1459"/>
      <c r="C321" s="1459"/>
      <c r="D321" s="1459"/>
      <c r="E321" s="1464"/>
      <c r="F321" s="1459"/>
      <c r="G321" s="1459"/>
      <c r="H321" s="1459"/>
      <c r="I321" s="1459"/>
      <c r="J321" s="1459"/>
      <c r="K321" s="1459"/>
      <c r="L321" s="1459"/>
      <c r="M321" s="1459"/>
      <c r="N321" s="1459"/>
      <c r="O321" s="1459"/>
      <c r="P321" s="1459"/>
      <c r="Q321" s="1459"/>
      <c r="R321" s="1459"/>
      <c r="S321" s="1459"/>
      <c r="T321" s="1459"/>
      <c r="U321" s="1459"/>
      <c r="V321" s="1459"/>
      <c r="W321" s="1459"/>
      <c r="X321" s="1459"/>
      <c r="Y321" s="1459"/>
      <c r="Z321" s="1459"/>
      <c r="AA321" s="1459"/>
      <c r="AB321" s="1459"/>
      <c r="AC321" s="1459"/>
      <c r="AD321" s="1459"/>
      <c r="AE321" s="1459"/>
      <c r="AF321" s="1459"/>
      <c r="AG321" s="1459"/>
      <c r="AH321" s="1459"/>
      <c r="AI321" s="1459"/>
    </row>
    <row r="322" ht="24.0" customHeight="1">
      <c r="A322" s="1464"/>
      <c r="B322" s="1459"/>
      <c r="C322" s="1459"/>
      <c r="D322" s="1459"/>
      <c r="E322" s="1464"/>
      <c r="F322" s="1459"/>
      <c r="G322" s="1459"/>
      <c r="H322" s="1459"/>
      <c r="I322" s="1459"/>
      <c r="J322" s="1459"/>
      <c r="K322" s="1459"/>
      <c r="L322" s="1459"/>
      <c r="M322" s="1459"/>
      <c r="N322" s="1459"/>
      <c r="O322" s="1459"/>
      <c r="P322" s="1459"/>
      <c r="Q322" s="1459"/>
      <c r="R322" s="1459"/>
      <c r="S322" s="1459"/>
      <c r="T322" s="1459"/>
      <c r="U322" s="1459"/>
      <c r="V322" s="1459"/>
      <c r="W322" s="1459"/>
      <c r="X322" s="1459"/>
      <c r="Y322" s="1459"/>
      <c r="Z322" s="1459"/>
      <c r="AA322" s="1459"/>
      <c r="AB322" s="1459"/>
      <c r="AC322" s="1459"/>
      <c r="AD322" s="1459"/>
      <c r="AE322" s="1459"/>
      <c r="AF322" s="1459"/>
      <c r="AG322" s="1459"/>
      <c r="AH322" s="1459"/>
      <c r="AI322" s="1459"/>
    </row>
    <row r="323" ht="24.0" customHeight="1">
      <c r="A323" s="1464"/>
      <c r="B323" s="1459"/>
      <c r="C323" s="1459"/>
      <c r="D323" s="1459"/>
      <c r="E323" s="1464"/>
      <c r="F323" s="1459"/>
      <c r="G323" s="1459"/>
      <c r="H323" s="1459"/>
      <c r="I323" s="1459"/>
      <c r="J323" s="1459"/>
      <c r="K323" s="1459"/>
      <c r="L323" s="1459"/>
      <c r="M323" s="1459"/>
      <c r="N323" s="1459"/>
      <c r="O323" s="1459"/>
      <c r="P323" s="1459"/>
      <c r="Q323" s="1459"/>
      <c r="R323" s="1459"/>
      <c r="S323" s="1459"/>
      <c r="T323" s="1459"/>
      <c r="U323" s="1459"/>
      <c r="V323" s="1459"/>
      <c r="W323" s="1459"/>
      <c r="X323" s="1459"/>
      <c r="Y323" s="1459"/>
      <c r="Z323" s="1459"/>
      <c r="AA323" s="1459"/>
      <c r="AB323" s="1459"/>
      <c r="AC323" s="1459"/>
      <c r="AD323" s="1459"/>
      <c r="AE323" s="1459"/>
      <c r="AF323" s="1459"/>
      <c r="AG323" s="1459"/>
      <c r="AH323" s="1459"/>
      <c r="AI323" s="1459"/>
    </row>
    <row r="324" ht="24.0" customHeight="1">
      <c r="A324" s="1464"/>
      <c r="B324" s="1459"/>
      <c r="C324" s="1459"/>
      <c r="D324" s="1459"/>
      <c r="E324" s="1464"/>
      <c r="F324" s="1459"/>
      <c r="G324" s="1459"/>
      <c r="H324" s="1459"/>
      <c r="I324" s="1459"/>
      <c r="J324" s="1459"/>
      <c r="K324" s="1459"/>
      <c r="L324" s="1459"/>
      <c r="M324" s="1459"/>
      <c r="N324" s="1459"/>
      <c r="O324" s="1459"/>
      <c r="P324" s="1459"/>
      <c r="Q324" s="1459"/>
      <c r="R324" s="1459"/>
      <c r="S324" s="1459"/>
      <c r="T324" s="1459"/>
      <c r="U324" s="1459"/>
      <c r="V324" s="1459"/>
      <c r="W324" s="1459"/>
      <c r="X324" s="1459"/>
      <c r="Y324" s="1459"/>
      <c r="Z324" s="1459"/>
      <c r="AA324" s="1459"/>
      <c r="AB324" s="1459"/>
      <c r="AC324" s="1459"/>
      <c r="AD324" s="1459"/>
      <c r="AE324" s="1459"/>
      <c r="AF324" s="1459"/>
      <c r="AG324" s="1459"/>
      <c r="AH324" s="1459"/>
      <c r="AI324" s="1459"/>
    </row>
    <row r="325" ht="24.0" customHeight="1">
      <c r="A325" s="1464"/>
      <c r="B325" s="1459"/>
      <c r="C325" s="1459"/>
      <c r="D325" s="1459"/>
      <c r="E325" s="1464"/>
      <c r="F325" s="1459"/>
      <c r="G325" s="1459"/>
      <c r="H325" s="1459"/>
      <c r="I325" s="1459"/>
      <c r="J325" s="1459"/>
      <c r="K325" s="1459"/>
      <c r="L325" s="1459"/>
      <c r="M325" s="1459"/>
      <c r="N325" s="1459"/>
      <c r="O325" s="1459"/>
      <c r="P325" s="1459"/>
      <c r="Q325" s="1459"/>
      <c r="R325" s="1459"/>
      <c r="S325" s="1459"/>
      <c r="T325" s="1459"/>
      <c r="U325" s="1459"/>
      <c r="V325" s="1459"/>
      <c r="W325" s="1459"/>
      <c r="X325" s="1459"/>
      <c r="Y325" s="1459"/>
      <c r="Z325" s="1459"/>
      <c r="AA325" s="1459"/>
      <c r="AB325" s="1459"/>
      <c r="AC325" s="1459"/>
      <c r="AD325" s="1459"/>
      <c r="AE325" s="1459"/>
      <c r="AF325" s="1459"/>
      <c r="AG325" s="1459"/>
      <c r="AH325" s="1459"/>
      <c r="AI325" s="1459"/>
    </row>
    <row r="326" ht="24.0" customHeight="1">
      <c r="A326" s="1464"/>
      <c r="B326" s="1459"/>
      <c r="C326" s="1459"/>
      <c r="D326" s="1459"/>
      <c r="E326" s="1464"/>
      <c r="F326" s="1459"/>
      <c r="G326" s="1459"/>
      <c r="H326" s="1459"/>
      <c r="I326" s="1459"/>
      <c r="J326" s="1459"/>
      <c r="K326" s="1459"/>
      <c r="L326" s="1459"/>
      <c r="M326" s="1459"/>
      <c r="N326" s="1459"/>
      <c r="O326" s="1459"/>
      <c r="P326" s="1459"/>
      <c r="Q326" s="1459"/>
      <c r="R326" s="1459"/>
      <c r="S326" s="1459"/>
      <c r="T326" s="1459"/>
      <c r="U326" s="1459"/>
      <c r="V326" s="1459"/>
      <c r="W326" s="1459"/>
      <c r="X326" s="1459"/>
      <c r="Y326" s="1459"/>
      <c r="Z326" s="1459"/>
      <c r="AA326" s="1459"/>
      <c r="AB326" s="1459"/>
      <c r="AC326" s="1459"/>
      <c r="AD326" s="1459"/>
      <c r="AE326" s="1459"/>
      <c r="AF326" s="1459"/>
      <c r="AG326" s="1459"/>
      <c r="AH326" s="1459"/>
      <c r="AI326" s="1459"/>
    </row>
    <row r="327" ht="24.0" customHeight="1">
      <c r="A327" s="1464"/>
      <c r="B327" s="1459"/>
      <c r="C327" s="1459"/>
      <c r="D327" s="1459"/>
      <c r="E327" s="1464"/>
      <c r="F327" s="1459"/>
      <c r="G327" s="1459"/>
      <c r="H327" s="1459"/>
      <c r="I327" s="1459"/>
      <c r="J327" s="1459"/>
      <c r="K327" s="1459"/>
      <c r="L327" s="1459"/>
      <c r="M327" s="1459"/>
      <c r="N327" s="1459"/>
      <c r="O327" s="1459"/>
      <c r="P327" s="1459"/>
      <c r="Q327" s="1459"/>
      <c r="R327" s="1459"/>
      <c r="S327" s="1459"/>
      <c r="T327" s="1459"/>
      <c r="U327" s="1459"/>
      <c r="V327" s="1459"/>
      <c r="W327" s="1459"/>
      <c r="X327" s="1459"/>
      <c r="Y327" s="1459"/>
      <c r="Z327" s="1459"/>
      <c r="AA327" s="1459"/>
      <c r="AB327" s="1459"/>
      <c r="AC327" s="1459"/>
      <c r="AD327" s="1459"/>
      <c r="AE327" s="1459"/>
      <c r="AF327" s="1459"/>
      <c r="AG327" s="1459"/>
      <c r="AH327" s="1459"/>
      <c r="AI327" s="1459"/>
    </row>
    <row r="328" ht="24.0" customHeight="1">
      <c r="A328" s="1464"/>
      <c r="B328" s="1459"/>
      <c r="C328" s="1459"/>
      <c r="D328" s="1459"/>
      <c r="E328" s="1464"/>
      <c r="F328" s="1459"/>
      <c r="G328" s="1459"/>
      <c r="H328" s="1459"/>
      <c r="I328" s="1459"/>
      <c r="J328" s="1459"/>
      <c r="K328" s="1459"/>
      <c r="L328" s="1459"/>
      <c r="M328" s="1459"/>
      <c r="N328" s="1459"/>
      <c r="O328" s="1459"/>
      <c r="P328" s="1459"/>
      <c r="Q328" s="1459"/>
      <c r="R328" s="1459"/>
      <c r="S328" s="1459"/>
      <c r="T328" s="1459"/>
      <c r="U328" s="1459"/>
      <c r="V328" s="1459"/>
      <c r="W328" s="1459"/>
      <c r="X328" s="1459"/>
      <c r="Y328" s="1459"/>
      <c r="Z328" s="1459"/>
      <c r="AA328" s="1459"/>
      <c r="AB328" s="1459"/>
      <c r="AC328" s="1459"/>
      <c r="AD328" s="1459"/>
      <c r="AE328" s="1459"/>
      <c r="AF328" s="1459"/>
      <c r="AG328" s="1459"/>
      <c r="AH328" s="1459"/>
      <c r="AI328" s="1459"/>
    </row>
    <row r="329" ht="24.0" customHeight="1">
      <c r="A329" s="1464"/>
      <c r="B329" s="1459"/>
      <c r="C329" s="1459"/>
      <c r="D329" s="1459"/>
      <c r="E329" s="1464"/>
      <c r="F329" s="1459"/>
      <c r="G329" s="1459"/>
      <c r="H329" s="1459"/>
      <c r="I329" s="1459"/>
      <c r="J329" s="1459"/>
      <c r="K329" s="1459"/>
      <c r="L329" s="1459"/>
      <c r="M329" s="1459"/>
      <c r="N329" s="1459"/>
      <c r="O329" s="1459"/>
      <c r="P329" s="1459"/>
      <c r="Q329" s="1459"/>
      <c r="R329" s="1459"/>
      <c r="S329" s="1459"/>
      <c r="T329" s="1459"/>
      <c r="U329" s="1459"/>
      <c r="V329" s="1459"/>
      <c r="W329" s="1459"/>
      <c r="X329" s="1459"/>
      <c r="Y329" s="1459"/>
      <c r="Z329" s="1459"/>
      <c r="AA329" s="1459"/>
      <c r="AB329" s="1459"/>
      <c r="AC329" s="1459"/>
      <c r="AD329" s="1459"/>
      <c r="AE329" s="1459"/>
      <c r="AF329" s="1459"/>
      <c r="AG329" s="1459"/>
      <c r="AH329" s="1459"/>
      <c r="AI329" s="1459"/>
    </row>
    <row r="330" ht="24.0" customHeight="1">
      <c r="A330" s="1464"/>
      <c r="B330" s="1459"/>
      <c r="C330" s="1459"/>
      <c r="D330" s="1459"/>
      <c r="E330" s="1464"/>
      <c r="F330" s="1459"/>
      <c r="G330" s="1459"/>
      <c r="H330" s="1459"/>
      <c r="I330" s="1459"/>
      <c r="J330" s="1459"/>
      <c r="K330" s="1459"/>
      <c r="L330" s="1459"/>
      <c r="M330" s="1459"/>
      <c r="N330" s="1459"/>
      <c r="O330" s="1459"/>
      <c r="P330" s="1459"/>
      <c r="Q330" s="1459"/>
      <c r="R330" s="1459"/>
      <c r="S330" s="1459"/>
      <c r="T330" s="1459"/>
      <c r="U330" s="1459"/>
      <c r="V330" s="1459"/>
      <c r="W330" s="1459"/>
      <c r="X330" s="1459"/>
      <c r="Y330" s="1459"/>
      <c r="Z330" s="1459"/>
      <c r="AA330" s="1459"/>
      <c r="AB330" s="1459"/>
      <c r="AC330" s="1459"/>
      <c r="AD330" s="1459"/>
      <c r="AE330" s="1459"/>
      <c r="AF330" s="1459"/>
      <c r="AG330" s="1459"/>
      <c r="AH330" s="1459"/>
      <c r="AI330" s="1459"/>
    </row>
    <row r="331" ht="24.0" customHeight="1">
      <c r="A331" s="1464"/>
      <c r="B331" s="1459"/>
      <c r="C331" s="1459"/>
      <c r="D331" s="1459"/>
      <c r="E331" s="1464"/>
      <c r="F331" s="1459"/>
      <c r="G331" s="1459"/>
      <c r="H331" s="1459"/>
      <c r="I331" s="1459"/>
      <c r="J331" s="1459"/>
      <c r="K331" s="1459"/>
      <c r="L331" s="1459"/>
      <c r="M331" s="1459"/>
      <c r="N331" s="1459"/>
      <c r="O331" s="1459"/>
      <c r="P331" s="1459"/>
      <c r="Q331" s="1459"/>
      <c r="R331" s="1459"/>
      <c r="S331" s="1459"/>
      <c r="T331" s="1459"/>
      <c r="U331" s="1459"/>
      <c r="V331" s="1459"/>
      <c r="W331" s="1459"/>
      <c r="X331" s="1459"/>
      <c r="Y331" s="1459"/>
      <c r="Z331" s="1459"/>
      <c r="AA331" s="1459"/>
      <c r="AB331" s="1459"/>
      <c r="AC331" s="1459"/>
      <c r="AD331" s="1459"/>
      <c r="AE331" s="1459"/>
      <c r="AF331" s="1459"/>
      <c r="AG331" s="1459"/>
      <c r="AH331" s="1459"/>
      <c r="AI331" s="1459"/>
    </row>
    <row r="332" ht="24.0" customHeight="1">
      <c r="A332" s="1464"/>
      <c r="B332" s="1459"/>
      <c r="C332" s="1459"/>
      <c r="D332" s="1459"/>
      <c r="E332" s="1464"/>
      <c r="F332" s="1459"/>
      <c r="G332" s="1459"/>
      <c r="H332" s="1459"/>
      <c r="I332" s="1459"/>
      <c r="J332" s="1459"/>
      <c r="K332" s="1459"/>
      <c r="L332" s="1459"/>
      <c r="M332" s="1459"/>
      <c r="N332" s="1459"/>
      <c r="O332" s="1459"/>
      <c r="P332" s="1459"/>
      <c r="Q332" s="1459"/>
      <c r="R332" s="1459"/>
      <c r="S332" s="1459"/>
      <c r="T332" s="1459"/>
      <c r="U332" s="1459"/>
      <c r="V332" s="1459"/>
      <c r="W332" s="1459"/>
      <c r="X332" s="1459"/>
      <c r="Y332" s="1459"/>
      <c r="Z332" s="1459"/>
      <c r="AA332" s="1459"/>
      <c r="AB332" s="1459"/>
      <c r="AC332" s="1459"/>
      <c r="AD332" s="1459"/>
      <c r="AE332" s="1459"/>
      <c r="AF332" s="1459"/>
      <c r="AG332" s="1459"/>
      <c r="AH332" s="1459"/>
      <c r="AI332" s="1459"/>
    </row>
    <row r="333" ht="24.0" customHeight="1">
      <c r="A333" s="1464"/>
      <c r="B333" s="1459"/>
      <c r="C333" s="1459"/>
      <c r="D333" s="1459"/>
      <c r="E333" s="1464"/>
      <c r="F333" s="1459"/>
      <c r="G333" s="1459"/>
      <c r="H333" s="1459"/>
      <c r="I333" s="1459"/>
      <c r="J333" s="1459"/>
      <c r="K333" s="1459"/>
      <c r="L333" s="1459"/>
      <c r="M333" s="1459"/>
      <c r="N333" s="1459"/>
      <c r="O333" s="1459"/>
      <c r="P333" s="1459"/>
      <c r="Q333" s="1459"/>
      <c r="R333" s="1459"/>
      <c r="S333" s="1459"/>
      <c r="T333" s="1459"/>
      <c r="U333" s="1459"/>
      <c r="V333" s="1459"/>
      <c r="W333" s="1459"/>
      <c r="X333" s="1459"/>
      <c r="Y333" s="1459"/>
      <c r="Z333" s="1459"/>
      <c r="AA333" s="1459"/>
      <c r="AB333" s="1459"/>
      <c r="AC333" s="1459"/>
      <c r="AD333" s="1459"/>
      <c r="AE333" s="1459"/>
      <c r="AF333" s="1459"/>
      <c r="AG333" s="1459"/>
      <c r="AH333" s="1459"/>
      <c r="AI333" s="1459"/>
    </row>
    <row r="334" ht="24.0" customHeight="1">
      <c r="A334" s="1464"/>
      <c r="B334" s="1459"/>
      <c r="C334" s="1459"/>
      <c r="D334" s="1459"/>
      <c r="E334" s="1464"/>
      <c r="F334" s="1459"/>
      <c r="G334" s="1459"/>
      <c r="H334" s="1459"/>
      <c r="I334" s="1459"/>
      <c r="J334" s="1459"/>
      <c r="K334" s="1459"/>
      <c r="L334" s="1459"/>
      <c r="M334" s="1459"/>
      <c r="N334" s="1459"/>
      <c r="O334" s="1459"/>
      <c r="P334" s="1459"/>
      <c r="Q334" s="1459"/>
      <c r="R334" s="1459"/>
      <c r="S334" s="1459"/>
      <c r="T334" s="1459"/>
      <c r="U334" s="1459"/>
      <c r="V334" s="1459"/>
      <c r="W334" s="1459"/>
      <c r="X334" s="1459"/>
      <c r="Y334" s="1459"/>
      <c r="Z334" s="1459"/>
      <c r="AA334" s="1459"/>
      <c r="AB334" s="1459"/>
      <c r="AC334" s="1459"/>
      <c r="AD334" s="1459"/>
      <c r="AE334" s="1459"/>
      <c r="AF334" s="1459"/>
      <c r="AG334" s="1459"/>
      <c r="AH334" s="1459"/>
      <c r="AI334" s="1459"/>
    </row>
    <row r="335" ht="24.0" customHeight="1">
      <c r="A335" s="1464"/>
      <c r="B335" s="1459"/>
      <c r="C335" s="1459"/>
      <c r="D335" s="1459"/>
      <c r="E335" s="1464"/>
      <c r="F335" s="1459"/>
      <c r="G335" s="1459"/>
      <c r="H335" s="1459"/>
      <c r="I335" s="1459"/>
      <c r="J335" s="1459"/>
      <c r="K335" s="1459"/>
      <c r="L335" s="1459"/>
      <c r="M335" s="1459"/>
      <c r="N335" s="1459"/>
      <c r="O335" s="1459"/>
      <c r="P335" s="1459"/>
      <c r="Q335" s="1459"/>
      <c r="R335" s="1459"/>
      <c r="S335" s="1459"/>
      <c r="T335" s="1459"/>
      <c r="U335" s="1459"/>
      <c r="V335" s="1459"/>
      <c r="W335" s="1459"/>
      <c r="X335" s="1459"/>
      <c r="Y335" s="1459"/>
      <c r="Z335" s="1459"/>
      <c r="AA335" s="1459"/>
      <c r="AB335" s="1459"/>
      <c r="AC335" s="1459"/>
      <c r="AD335" s="1459"/>
      <c r="AE335" s="1459"/>
      <c r="AF335" s="1459"/>
      <c r="AG335" s="1459"/>
      <c r="AH335" s="1459"/>
      <c r="AI335" s="1459"/>
    </row>
    <row r="336" ht="24.0" customHeight="1">
      <c r="A336" s="1464"/>
      <c r="B336" s="1459"/>
      <c r="C336" s="1459"/>
      <c r="D336" s="1459"/>
      <c r="E336" s="1464"/>
      <c r="F336" s="1459"/>
      <c r="G336" s="1459"/>
      <c r="H336" s="1459"/>
      <c r="I336" s="1459"/>
      <c r="J336" s="1459"/>
      <c r="K336" s="1459"/>
      <c r="L336" s="1459"/>
      <c r="M336" s="1459"/>
      <c r="N336" s="1459"/>
      <c r="O336" s="1459"/>
      <c r="P336" s="1459"/>
      <c r="Q336" s="1459"/>
      <c r="R336" s="1459"/>
      <c r="S336" s="1459"/>
      <c r="T336" s="1459"/>
      <c r="U336" s="1459"/>
      <c r="V336" s="1459"/>
      <c r="W336" s="1459"/>
      <c r="X336" s="1459"/>
      <c r="Y336" s="1459"/>
      <c r="Z336" s="1459"/>
      <c r="AA336" s="1459"/>
      <c r="AB336" s="1459"/>
      <c r="AC336" s="1459"/>
      <c r="AD336" s="1459"/>
      <c r="AE336" s="1459"/>
      <c r="AF336" s="1459"/>
      <c r="AG336" s="1459"/>
      <c r="AH336" s="1459"/>
      <c r="AI336" s="1459"/>
    </row>
    <row r="337" ht="24.0" customHeight="1">
      <c r="A337" s="1464"/>
      <c r="B337" s="1459"/>
      <c r="C337" s="1459"/>
      <c r="D337" s="1459"/>
      <c r="E337" s="1464"/>
      <c r="F337" s="1459"/>
      <c r="G337" s="1459"/>
      <c r="H337" s="1459"/>
      <c r="I337" s="1459"/>
      <c r="J337" s="1459"/>
      <c r="K337" s="1459"/>
      <c r="L337" s="1459"/>
      <c r="M337" s="1459"/>
      <c r="N337" s="1459"/>
      <c r="O337" s="1459"/>
      <c r="P337" s="1459"/>
      <c r="Q337" s="1459"/>
      <c r="R337" s="1459"/>
      <c r="S337" s="1459"/>
      <c r="T337" s="1459"/>
      <c r="U337" s="1459"/>
      <c r="V337" s="1459"/>
      <c r="W337" s="1459"/>
      <c r="X337" s="1459"/>
      <c r="Y337" s="1459"/>
      <c r="Z337" s="1459"/>
      <c r="AA337" s="1459"/>
      <c r="AB337" s="1459"/>
      <c r="AC337" s="1459"/>
      <c r="AD337" s="1459"/>
      <c r="AE337" s="1459"/>
      <c r="AF337" s="1459"/>
      <c r="AG337" s="1459"/>
      <c r="AH337" s="1459"/>
      <c r="AI337" s="1459"/>
    </row>
    <row r="338" ht="24.0" customHeight="1">
      <c r="A338" s="1464"/>
      <c r="B338" s="1459"/>
      <c r="C338" s="1459"/>
      <c r="D338" s="1459"/>
      <c r="E338" s="1464"/>
      <c r="F338" s="1459"/>
      <c r="G338" s="1459"/>
      <c r="H338" s="1459"/>
      <c r="I338" s="1459"/>
      <c r="J338" s="1459"/>
      <c r="K338" s="1459"/>
      <c r="L338" s="1459"/>
      <c r="M338" s="1459"/>
      <c r="N338" s="1459"/>
      <c r="O338" s="1459"/>
      <c r="P338" s="1459"/>
      <c r="Q338" s="1459"/>
      <c r="R338" s="1459"/>
      <c r="S338" s="1459"/>
      <c r="T338" s="1459"/>
      <c r="U338" s="1459"/>
      <c r="V338" s="1459"/>
      <c r="W338" s="1459"/>
      <c r="X338" s="1459"/>
      <c r="Y338" s="1459"/>
      <c r="Z338" s="1459"/>
      <c r="AA338" s="1459"/>
      <c r="AB338" s="1459"/>
      <c r="AC338" s="1459"/>
      <c r="AD338" s="1459"/>
      <c r="AE338" s="1459"/>
      <c r="AF338" s="1459"/>
      <c r="AG338" s="1459"/>
      <c r="AH338" s="1459"/>
      <c r="AI338" s="1459"/>
    </row>
    <row r="339" ht="24.0" customHeight="1">
      <c r="A339" s="1464"/>
      <c r="B339" s="1459"/>
      <c r="C339" s="1459"/>
      <c r="D339" s="1459"/>
      <c r="E339" s="1464"/>
      <c r="F339" s="1459"/>
      <c r="G339" s="1459"/>
      <c r="H339" s="1459"/>
      <c r="I339" s="1459"/>
      <c r="J339" s="1459"/>
      <c r="K339" s="1459"/>
      <c r="L339" s="1459"/>
      <c r="M339" s="1459"/>
      <c r="N339" s="1459"/>
      <c r="O339" s="1459"/>
      <c r="P339" s="1459"/>
      <c r="Q339" s="1459"/>
      <c r="R339" s="1459"/>
      <c r="S339" s="1459"/>
      <c r="T339" s="1459"/>
      <c r="U339" s="1459"/>
      <c r="V339" s="1459"/>
      <c r="W339" s="1459"/>
      <c r="X339" s="1459"/>
      <c r="Y339" s="1459"/>
      <c r="Z339" s="1459"/>
      <c r="AA339" s="1459"/>
      <c r="AB339" s="1459"/>
      <c r="AC339" s="1459"/>
      <c r="AD339" s="1459"/>
      <c r="AE339" s="1459"/>
      <c r="AF339" s="1459"/>
      <c r="AG339" s="1459"/>
      <c r="AH339" s="1459"/>
      <c r="AI339" s="1459"/>
    </row>
    <row r="340" ht="24.0" customHeight="1">
      <c r="A340" s="1464"/>
      <c r="B340" s="1459"/>
      <c r="C340" s="1459"/>
      <c r="D340" s="1459"/>
      <c r="E340" s="1464"/>
      <c r="F340" s="1459"/>
      <c r="G340" s="1459"/>
      <c r="H340" s="1459"/>
      <c r="I340" s="1459"/>
      <c r="J340" s="1459"/>
      <c r="K340" s="1459"/>
      <c r="L340" s="1459"/>
      <c r="M340" s="1459"/>
      <c r="N340" s="1459"/>
      <c r="O340" s="1459"/>
      <c r="P340" s="1459"/>
      <c r="Q340" s="1459"/>
      <c r="R340" s="1459"/>
      <c r="S340" s="1459"/>
      <c r="T340" s="1459"/>
      <c r="U340" s="1459"/>
      <c r="V340" s="1459"/>
      <c r="W340" s="1459"/>
      <c r="X340" s="1459"/>
      <c r="Y340" s="1459"/>
      <c r="Z340" s="1459"/>
      <c r="AA340" s="1459"/>
      <c r="AB340" s="1459"/>
      <c r="AC340" s="1459"/>
      <c r="AD340" s="1459"/>
      <c r="AE340" s="1459"/>
      <c r="AF340" s="1459"/>
      <c r="AG340" s="1459"/>
      <c r="AH340" s="1459"/>
      <c r="AI340" s="1459"/>
    </row>
    <row r="341" ht="24.0" customHeight="1">
      <c r="A341" s="1464"/>
      <c r="B341" s="1459"/>
      <c r="C341" s="1459"/>
      <c r="D341" s="1459"/>
      <c r="E341" s="1464"/>
      <c r="F341" s="1459"/>
      <c r="G341" s="1459"/>
      <c r="H341" s="1459"/>
      <c r="I341" s="1459"/>
      <c r="J341" s="1459"/>
      <c r="K341" s="1459"/>
      <c r="L341" s="1459"/>
      <c r="M341" s="1459"/>
      <c r="N341" s="1459"/>
      <c r="O341" s="1459"/>
      <c r="P341" s="1459"/>
      <c r="Q341" s="1459"/>
      <c r="R341" s="1459"/>
      <c r="S341" s="1459"/>
      <c r="T341" s="1459"/>
      <c r="U341" s="1459"/>
      <c r="V341" s="1459"/>
      <c r="W341" s="1459"/>
      <c r="X341" s="1459"/>
      <c r="Y341" s="1459"/>
      <c r="Z341" s="1459"/>
      <c r="AA341" s="1459"/>
      <c r="AB341" s="1459"/>
      <c r="AC341" s="1459"/>
      <c r="AD341" s="1459"/>
      <c r="AE341" s="1459"/>
      <c r="AF341" s="1459"/>
      <c r="AG341" s="1459"/>
      <c r="AH341" s="1459"/>
      <c r="AI341" s="1459"/>
    </row>
    <row r="342" ht="24.0" customHeight="1">
      <c r="A342" s="1464"/>
      <c r="B342" s="1459"/>
      <c r="C342" s="1459"/>
      <c r="D342" s="1459"/>
      <c r="E342" s="1464"/>
      <c r="F342" s="1459"/>
      <c r="G342" s="1459"/>
      <c r="H342" s="1459"/>
      <c r="I342" s="1459"/>
      <c r="J342" s="1459"/>
      <c r="K342" s="1459"/>
      <c r="L342" s="1459"/>
      <c r="M342" s="1459"/>
      <c r="N342" s="1459"/>
      <c r="O342" s="1459"/>
      <c r="P342" s="1459"/>
      <c r="Q342" s="1459"/>
      <c r="R342" s="1459"/>
      <c r="S342" s="1459"/>
      <c r="T342" s="1459"/>
      <c r="U342" s="1459"/>
      <c r="V342" s="1459"/>
      <c r="W342" s="1459"/>
      <c r="X342" s="1459"/>
      <c r="Y342" s="1459"/>
      <c r="Z342" s="1459"/>
      <c r="AA342" s="1459"/>
      <c r="AB342" s="1459"/>
      <c r="AC342" s="1459"/>
      <c r="AD342" s="1459"/>
      <c r="AE342" s="1459"/>
      <c r="AF342" s="1459"/>
      <c r="AG342" s="1459"/>
      <c r="AH342" s="1459"/>
      <c r="AI342" s="1459"/>
    </row>
    <row r="343" ht="24.0" customHeight="1">
      <c r="A343" s="1464"/>
      <c r="B343" s="1459"/>
      <c r="C343" s="1459"/>
      <c r="D343" s="1459"/>
      <c r="E343" s="1464"/>
      <c r="F343" s="1459"/>
      <c r="G343" s="1459"/>
      <c r="H343" s="1459"/>
      <c r="I343" s="1459"/>
      <c r="J343" s="1459"/>
      <c r="K343" s="1459"/>
      <c r="L343" s="1459"/>
      <c r="M343" s="1459"/>
      <c r="N343" s="1459"/>
      <c r="O343" s="1459"/>
      <c r="P343" s="1459"/>
      <c r="Q343" s="1459"/>
      <c r="R343" s="1459"/>
      <c r="S343" s="1459"/>
      <c r="T343" s="1459"/>
      <c r="U343" s="1459"/>
      <c r="V343" s="1459"/>
      <c r="W343" s="1459"/>
      <c r="X343" s="1459"/>
      <c r="Y343" s="1459"/>
      <c r="Z343" s="1459"/>
      <c r="AA343" s="1459"/>
      <c r="AB343" s="1459"/>
      <c r="AC343" s="1459"/>
      <c r="AD343" s="1459"/>
      <c r="AE343" s="1459"/>
      <c r="AF343" s="1459"/>
      <c r="AG343" s="1459"/>
      <c r="AH343" s="1459"/>
      <c r="AI343" s="1459"/>
    </row>
    <row r="344" ht="24.0" customHeight="1">
      <c r="A344" s="1464"/>
      <c r="B344" s="1459"/>
      <c r="C344" s="1459"/>
      <c r="D344" s="1459"/>
      <c r="E344" s="1464"/>
      <c r="F344" s="1459"/>
      <c r="G344" s="1459"/>
      <c r="H344" s="1459"/>
      <c r="I344" s="1459"/>
      <c r="J344" s="1459"/>
      <c r="K344" s="1459"/>
      <c r="L344" s="1459"/>
      <c r="M344" s="1459"/>
      <c r="N344" s="1459"/>
      <c r="O344" s="1459"/>
      <c r="P344" s="1459"/>
      <c r="Q344" s="1459"/>
      <c r="R344" s="1459"/>
      <c r="S344" s="1459"/>
      <c r="T344" s="1459"/>
      <c r="U344" s="1459"/>
      <c r="V344" s="1459"/>
      <c r="W344" s="1459"/>
      <c r="X344" s="1459"/>
      <c r="Y344" s="1459"/>
      <c r="Z344" s="1459"/>
      <c r="AA344" s="1459"/>
      <c r="AB344" s="1459"/>
      <c r="AC344" s="1459"/>
      <c r="AD344" s="1459"/>
      <c r="AE344" s="1459"/>
      <c r="AF344" s="1459"/>
      <c r="AG344" s="1459"/>
      <c r="AH344" s="1459"/>
      <c r="AI344" s="1459"/>
    </row>
    <row r="345" ht="24.0" customHeight="1">
      <c r="A345" s="1464"/>
      <c r="B345" s="1459"/>
      <c r="C345" s="1459"/>
      <c r="D345" s="1459"/>
      <c r="E345" s="1464"/>
      <c r="F345" s="1459"/>
      <c r="G345" s="1459"/>
      <c r="H345" s="1459"/>
      <c r="I345" s="1459"/>
      <c r="J345" s="1459"/>
      <c r="K345" s="1459"/>
      <c r="L345" s="1459"/>
      <c r="M345" s="1459"/>
      <c r="N345" s="1459"/>
      <c r="O345" s="1459"/>
      <c r="P345" s="1459"/>
      <c r="Q345" s="1459"/>
      <c r="R345" s="1459"/>
      <c r="S345" s="1459"/>
      <c r="T345" s="1459"/>
      <c r="U345" s="1459"/>
      <c r="V345" s="1459"/>
      <c r="W345" s="1459"/>
      <c r="X345" s="1459"/>
      <c r="Y345" s="1459"/>
      <c r="Z345" s="1459"/>
      <c r="AA345" s="1459"/>
      <c r="AB345" s="1459"/>
      <c r="AC345" s="1459"/>
      <c r="AD345" s="1459"/>
      <c r="AE345" s="1459"/>
      <c r="AF345" s="1459"/>
      <c r="AG345" s="1459"/>
      <c r="AH345" s="1459"/>
      <c r="AI345" s="1459"/>
    </row>
    <row r="346" ht="24.0" customHeight="1">
      <c r="A346" s="1464"/>
      <c r="B346" s="1459"/>
      <c r="C346" s="1459"/>
      <c r="D346" s="1459"/>
      <c r="E346" s="1464"/>
      <c r="F346" s="1459"/>
      <c r="G346" s="1459"/>
      <c r="H346" s="1459"/>
      <c r="I346" s="1459"/>
      <c r="J346" s="1459"/>
      <c r="K346" s="1459"/>
      <c r="L346" s="1459"/>
      <c r="M346" s="1459"/>
      <c r="N346" s="1459"/>
      <c r="O346" s="1459"/>
      <c r="P346" s="1459"/>
      <c r="Q346" s="1459"/>
      <c r="R346" s="1459"/>
      <c r="S346" s="1459"/>
      <c r="T346" s="1459"/>
      <c r="U346" s="1459"/>
      <c r="V346" s="1459"/>
      <c r="W346" s="1459"/>
      <c r="X346" s="1459"/>
      <c r="Y346" s="1459"/>
      <c r="Z346" s="1459"/>
      <c r="AA346" s="1459"/>
      <c r="AB346" s="1459"/>
      <c r="AC346" s="1459"/>
      <c r="AD346" s="1459"/>
      <c r="AE346" s="1459"/>
      <c r="AF346" s="1459"/>
      <c r="AG346" s="1459"/>
      <c r="AH346" s="1459"/>
      <c r="AI346" s="1459"/>
    </row>
    <row r="347" ht="24.0" customHeight="1">
      <c r="A347" s="1464"/>
      <c r="B347" s="1459"/>
      <c r="C347" s="1459"/>
      <c r="D347" s="1459"/>
      <c r="E347" s="1464"/>
      <c r="F347" s="1459"/>
      <c r="G347" s="1459"/>
      <c r="H347" s="1459"/>
      <c r="I347" s="1459"/>
      <c r="J347" s="1459"/>
      <c r="K347" s="1459"/>
      <c r="L347" s="1459"/>
      <c r="M347" s="1459"/>
      <c r="N347" s="1459"/>
      <c r="O347" s="1459"/>
      <c r="P347" s="1459"/>
      <c r="Q347" s="1459"/>
      <c r="R347" s="1459"/>
      <c r="S347" s="1459"/>
      <c r="T347" s="1459"/>
      <c r="U347" s="1459"/>
      <c r="V347" s="1459"/>
      <c r="W347" s="1459"/>
      <c r="X347" s="1459"/>
      <c r="Y347" s="1459"/>
      <c r="Z347" s="1459"/>
      <c r="AA347" s="1459"/>
      <c r="AB347" s="1459"/>
      <c r="AC347" s="1459"/>
      <c r="AD347" s="1459"/>
      <c r="AE347" s="1459"/>
      <c r="AF347" s="1459"/>
      <c r="AG347" s="1459"/>
      <c r="AH347" s="1459"/>
      <c r="AI347" s="1459"/>
    </row>
    <row r="348" ht="24.0" customHeight="1">
      <c r="A348" s="1464"/>
      <c r="B348" s="1459"/>
      <c r="C348" s="1459"/>
      <c r="D348" s="1459"/>
      <c r="E348" s="1464"/>
      <c r="F348" s="1459"/>
      <c r="G348" s="1459"/>
      <c r="H348" s="1459"/>
      <c r="I348" s="1459"/>
      <c r="J348" s="1459"/>
      <c r="K348" s="1459"/>
      <c r="L348" s="1459"/>
      <c r="M348" s="1459"/>
      <c r="N348" s="1459"/>
      <c r="O348" s="1459"/>
      <c r="P348" s="1459"/>
      <c r="Q348" s="1459"/>
      <c r="R348" s="1459"/>
      <c r="S348" s="1459"/>
      <c r="T348" s="1459"/>
      <c r="U348" s="1459"/>
      <c r="V348" s="1459"/>
      <c r="W348" s="1459"/>
      <c r="X348" s="1459"/>
      <c r="Y348" s="1459"/>
      <c r="Z348" s="1459"/>
      <c r="AA348" s="1459"/>
      <c r="AB348" s="1459"/>
      <c r="AC348" s="1459"/>
      <c r="AD348" s="1459"/>
      <c r="AE348" s="1459"/>
      <c r="AF348" s="1459"/>
      <c r="AG348" s="1459"/>
      <c r="AH348" s="1459"/>
      <c r="AI348" s="1459"/>
    </row>
    <row r="349" ht="24.0" customHeight="1">
      <c r="A349" s="1464"/>
      <c r="B349" s="1459"/>
      <c r="C349" s="1459"/>
      <c r="D349" s="1459"/>
      <c r="E349" s="1464"/>
      <c r="F349" s="1459"/>
      <c r="G349" s="1459"/>
      <c r="H349" s="1459"/>
      <c r="I349" s="1459"/>
      <c r="J349" s="1459"/>
      <c r="K349" s="1459"/>
      <c r="L349" s="1459"/>
      <c r="M349" s="1459"/>
      <c r="N349" s="1459"/>
      <c r="O349" s="1459"/>
      <c r="P349" s="1459"/>
      <c r="Q349" s="1459"/>
      <c r="R349" s="1459"/>
      <c r="S349" s="1459"/>
      <c r="T349" s="1459"/>
      <c r="U349" s="1459"/>
      <c r="V349" s="1459"/>
      <c r="W349" s="1459"/>
      <c r="X349" s="1459"/>
      <c r="Y349" s="1459"/>
      <c r="Z349" s="1459"/>
      <c r="AA349" s="1459"/>
      <c r="AB349" s="1459"/>
      <c r="AC349" s="1459"/>
      <c r="AD349" s="1459"/>
      <c r="AE349" s="1459"/>
      <c r="AF349" s="1459"/>
      <c r="AG349" s="1459"/>
      <c r="AH349" s="1459"/>
      <c r="AI349" s="1459"/>
    </row>
    <row r="350" ht="24.0" customHeight="1">
      <c r="A350" s="1464"/>
      <c r="B350" s="1459"/>
      <c r="C350" s="1459"/>
      <c r="D350" s="1459"/>
      <c r="E350" s="1464"/>
      <c r="F350" s="1459"/>
      <c r="G350" s="1459"/>
      <c r="H350" s="1459"/>
      <c r="I350" s="1459"/>
      <c r="J350" s="1459"/>
      <c r="K350" s="1459"/>
      <c r="L350" s="1459"/>
      <c r="M350" s="1459"/>
      <c r="N350" s="1459"/>
      <c r="O350" s="1459"/>
      <c r="P350" s="1459"/>
      <c r="Q350" s="1459"/>
      <c r="R350" s="1459"/>
      <c r="S350" s="1459"/>
      <c r="T350" s="1459"/>
      <c r="U350" s="1459"/>
      <c r="V350" s="1459"/>
      <c r="W350" s="1459"/>
      <c r="X350" s="1459"/>
      <c r="Y350" s="1459"/>
      <c r="Z350" s="1459"/>
      <c r="AA350" s="1459"/>
      <c r="AB350" s="1459"/>
      <c r="AC350" s="1459"/>
      <c r="AD350" s="1459"/>
      <c r="AE350" s="1459"/>
      <c r="AF350" s="1459"/>
      <c r="AG350" s="1459"/>
      <c r="AH350" s="1459"/>
      <c r="AI350" s="1459"/>
    </row>
    <row r="351" ht="24.0" customHeight="1">
      <c r="A351" s="1464"/>
      <c r="B351" s="1459"/>
      <c r="C351" s="1459"/>
      <c r="D351" s="1459"/>
      <c r="E351" s="1464"/>
      <c r="F351" s="1459"/>
      <c r="G351" s="1459"/>
      <c r="H351" s="1459"/>
      <c r="I351" s="1459"/>
      <c r="J351" s="1459"/>
      <c r="K351" s="1459"/>
      <c r="L351" s="1459"/>
      <c r="M351" s="1459"/>
      <c r="N351" s="1459"/>
      <c r="O351" s="1459"/>
      <c r="P351" s="1459"/>
      <c r="Q351" s="1459"/>
      <c r="R351" s="1459"/>
      <c r="S351" s="1459"/>
      <c r="T351" s="1459"/>
      <c r="U351" s="1459"/>
      <c r="V351" s="1459"/>
      <c r="W351" s="1459"/>
      <c r="X351" s="1459"/>
      <c r="Y351" s="1459"/>
      <c r="Z351" s="1459"/>
      <c r="AA351" s="1459"/>
      <c r="AB351" s="1459"/>
      <c r="AC351" s="1459"/>
      <c r="AD351" s="1459"/>
      <c r="AE351" s="1459"/>
      <c r="AF351" s="1459"/>
      <c r="AG351" s="1459"/>
      <c r="AH351" s="1459"/>
      <c r="AI351" s="1459"/>
    </row>
    <row r="352" ht="24.0" customHeight="1">
      <c r="A352" s="1464"/>
      <c r="B352" s="1459"/>
      <c r="C352" s="1459"/>
      <c r="D352" s="1459"/>
      <c r="E352" s="1464"/>
      <c r="F352" s="1459"/>
      <c r="G352" s="1459"/>
      <c r="H352" s="1459"/>
      <c r="I352" s="1459"/>
      <c r="J352" s="1459"/>
      <c r="K352" s="1459"/>
      <c r="L352" s="1459"/>
      <c r="M352" s="1459"/>
      <c r="N352" s="1459"/>
      <c r="O352" s="1459"/>
      <c r="P352" s="1459"/>
      <c r="Q352" s="1459"/>
      <c r="R352" s="1459"/>
      <c r="S352" s="1459"/>
      <c r="T352" s="1459"/>
      <c r="U352" s="1459"/>
      <c r="V352" s="1459"/>
      <c r="W352" s="1459"/>
      <c r="X352" s="1459"/>
      <c r="Y352" s="1459"/>
      <c r="Z352" s="1459"/>
      <c r="AA352" s="1459"/>
      <c r="AB352" s="1459"/>
      <c r="AC352" s="1459"/>
      <c r="AD352" s="1459"/>
      <c r="AE352" s="1459"/>
      <c r="AF352" s="1459"/>
      <c r="AG352" s="1459"/>
      <c r="AH352" s="1459"/>
      <c r="AI352" s="1459"/>
    </row>
    <row r="353" ht="24.0" customHeight="1">
      <c r="A353" s="1464"/>
      <c r="B353" s="1459"/>
      <c r="C353" s="1459"/>
      <c r="D353" s="1459"/>
      <c r="E353" s="1464"/>
      <c r="F353" s="1459"/>
      <c r="G353" s="1459"/>
      <c r="H353" s="1459"/>
      <c r="I353" s="1459"/>
      <c r="J353" s="1459"/>
      <c r="K353" s="1459"/>
      <c r="L353" s="1459"/>
      <c r="M353" s="1459"/>
      <c r="N353" s="1459"/>
      <c r="O353" s="1459"/>
      <c r="P353" s="1459"/>
      <c r="Q353" s="1459"/>
      <c r="R353" s="1459"/>
      <c r="S353" s="1459"/>
      <c r="T353" s="1459"/>
      <c r="U353" s="1459"/>
      <c r="V353" s="1459"/>
      <c r="W353" s="1459"/>
      <c r="X353" s="1459"/>
      <c r="Y353" s="1459"/>
      <c r="Z353" s="1459"/>
      <c r="AA353" s="1459"/>
      <c r="AB353" s="1459"/>
      <c r="AC353" s="1459"/>
      <c r="AD353" s="1459"/>
      <c r="AE353" s="1459"/>
      <c r="AF353" s="1459"/>
      <c r="AG353" s="1459"/>
      <c r="AH353" s="1459"/>
      <c r="AI353" s="1459"/>
    </row>
    <row r="354" ht="24.0" customHeight="1">
      <c r="A354" s="1464"/>
      <c r="B354" s="1459"/>
      <c r="C354" s="1459"/>
      <c r="D354" s="1459"/>
      <c r="E354" s="1464"/>
      <c r="F354" s="1459"/>
      <c r="G354" s="1459"/>
      <c r="H354" s="1459"/>
      <c r="I354" s="1459"/>
      <c r="J354" s="1459"/>
      <c r="K354" s="1459"/>
      <c r="L354" s="1459"/>
      <c r="M354" s="1459"/>
      <c r="N354" s="1459"/>
      <c r="O354" s="1459"/>
      <c r="P354" s="1459"/>
      <c r="Q354" s="1459"/>
      <c r="R354" s="1459"/>
      <c r="S354" s="1459"/>
      <c r="T354" s="1459"/>
      <c r="U354" s="1459"/>
      <c r="V354" s="1459"/>
      <c r="W354" s="1459"/>
      <c r="X354" s="1459"/>
      <c r="Y354" s="1459"/>
      <c r="Z354" s="1459"/>
      <c r="AA354" s="1459"/>
      <c r="AB354" s="1459"/>
      <c r="AC354" s="1459"/>
      <c r="AD354" s="1459"/>
      <c r="AE354" s="1459"/>
      <c r="AF354" s="1459"/>
      <c r="AG354" s="1459"/>
      <c r="AH354" s="1459"/>
      <c r="AI354" s="1459"/>
    </row>
    <row r="355" ht="24.0" customHeight="1">
      <c r="A355" s="1464"/>
      <c r="B355" s="1459"/>
      <c r="C355" s="1459"/>
      <c r="D355" s="1459"/>
      <c r="E355" s="1464"/>
      <c r="F355" s="1459"/>
      <c r="G355" s="1459"/>
      <c r="H355" s="1459"/>
      <c r="I355" s="1459"/>
      <c r="J355" s="1459"/>
      <c r="K355" s="1459"/>
      <c r="L355" s="1459"/>
      <c r="M355" s="1459"/>
      <c r="N355" s="1459"/>
      <c r="O355" s="1459"/>
      <c r="P355" s="1459"/>
      <c r="Q355" s="1459"/>
      <c r="R355" s="1459"/>
      <c r="S355" s="1459"/>
      <c r="T355" s="1459"/>
      <c r="U355" s="1459"/>
      <c r="V355" s="1459"/>
      <c r="W355" s="1459"/>
      <c r="X355" s="1459"/>
      <c r="Y355" s="1459"/>
      <c r="Z355" s="1459"/>
      <c r="AA355" s="1459"/>
      <c r="AB355" s="1459"/>
      <c r="AC355" s="1459"/>
      <c r="AD355" s="1459"/>
      <c r="AE355" s="1459"/>
      <c r="AF355" s="1459"/>
      <c r="AG355" s="1459"/>
      <c r="AH355" s="1459"/>
      <c r="AI355" s="1459"/>
    </row>
    <row r="356" ht="24.0" customHeight="1">
      <c r="A356" s="1464"/>
      <c r="B356" s="1459"/>
      <c r="C356" s="1459"/>
      <c r="D356" s="1459"/>
      <c r="E356" s="1464"/>
      <c r="F356" s="1459"/>
      <c r="G356" s="1459"/>
      <c r="H356" s="1459"/>
      <c r="I356" s="1459"/>
      <c r="J356" s="1459"/>
      <c r="K356" s="1459"/>
      <c r="L356" s="1459"/>
      <c r="M356" s="1459"/>
      <c r="N356" s="1459"/>
      <c r="O356" s="1459"/>
      <c r="P356" s="1459"/>
      <c r="Q356" s="1459"/>
      <c r="R356" s="1459"/>
      <c r="S356" s="1459"/>
      <c r="T356" s="1459"/>
      <c r="U356" s="1459"/>
      <c r="V356" s="1459"/>
      <c r="W356" s="1459"/>
      <c r="X356" s="1459"/>
      <c r="Y356" s="1459"/>
      <c r="Z356" s="1459"/>
      <c r="AA356" s="1459"/>
      <c r="AB356" s="1459"/>
      <c r="AC356" s="1459"/>
      <c r="AD356" s="1459"/>
      <c r="AE356" s="1459"/>
      <c r="AF356" s="1459"/>
      <c r="AG356" s="1459"/>
      <c r="AH356" s="1459"/>
      <c r="AI356" s="1459"/>
    </row>
    <row r="357" ht="24.0" customHeight="1">
      <c r="A357" s="1464"/>
      <c r="B357" s="1459"/>
      <c r="C357" s="1459"/>
      <c r="D357" s="1459"/>
      <c r="E357" s="1464"/>
      <c r="F357" s="1459"/>
      <c r="G357" s="1459"/>
      <c r="H357" s="1459"/>
      <c r="I357" s="1459"/>
      <c r="J357" s="1459"/>
      <c r="K357" s="1459"/>
      <c r="L357" s="1459"/>
      <c r="M357" s="1459"/>
      <c r="N357" s="1459"/>
      <c r="O357" s="1459"/>
      <c r="P357" s="1459"/>
      <c r="Q357" s="1459"/>
      <c r="R357" s="1459"/>
      <c r="S357" s="1459"/>
      <c r="T357" s="1459"/>
      <c r="U357" s="1459"/>
      <c r="V357" s="1459"/>
      <c r="W357" s="1459"/>
      <c r="X357" s="1459"/>
      <c r="Y357" s="1459"/>
      <c r="Z357" s="1459"/>
      <c r="AA357" s="1459"/>
      <c r="AB357" s="1459"/>
      <c r="AC357" s="1459"/>
      <c r="AD357" s="1459"/>
      <c r="AE357" s="1459"/>
      <c r="AF357" s="1459"/>
      <c r="AG357" s="1459"/>
      <c r="AH357" s="1459"/>
      <c r="AI357" s="1459"/>
    </row>
    <row r="358" ht="24.0" customHeight="1">
      <c r="A358" s="1464"/>
      <c r="B358" s="1459"/>
      <c r="C358" s="1459"/>
      <c r="D358" s="1459"/>
      <c r="E358" s="1464"/>
      <c r="F358" s="1459"/>
      <c r="G358" s="1459"/>
      <c r="H358" s="1459"/>
      <c r="I358" s="1459"/>
      <c r="J358" s="1459"/>
      <c r="K358" s="1459"/>
      <c r="L358" s="1459"/>
      <c r="M358" s="1459"/>
      <c r="N358" s="1459"/>
      <c r="O358" s="1459"/>
      <c r="P358" s="1459"/>
      <c r="Q358" s="1459"/>
      <c r="R358" s="1459"/>
      <c r="S358" s="1459"/>
      <c r="T358" s="1459"/>
      <c r="U358" s="1459"/>
      <c r="V358" s="1459"/>
      <c r="W358" s="1459"/>
      <c r="X358" s="1459"/>
      <c r="Y358" s="1459"/>
      <c r="Z358" s="1459"/>
      <c r="AA358" s="1459"/>
      <c r="AB358" s="1459"/>
      <c r="AC358" s="1459"/>
      <c r="AD358" s="1459"/>
      <c r="AE358" s="1459"/>
      <c r="AF358" s="1459"/>
      <c r="AG358" s="1459"/>
      <c r="AH358" s="1459"/>
      <c r="AI358" s="1459"/>
    </row>
    <row r="359" ht="24.0" customHeight="1">
      <c r="A359" s="1464"/>
      <c r="B359" s="1459"/>
      <c r="C359" s="1459"/>
      <c r="D359" s="1459"/>
      <c r="E359" s="1464"/>
      <c r="F359" s="1459"/>
      <c r="G359" s="1459"/>
      <c r="H359" s="1459"/>
      <c r="I359" s="1459"/>
      <c r="J359" s="1459"/>
      <c r="K359" s="1459"/>
      <c r="L359" s="1459"/>
      <c r="M359" s="1459"/>
      <c r="N359" s="1459"/>
      <c r="O359" s="1459"/>
      <c r="P359" s="1459"/>
      <c r="Q359" s="1459"/>
      <c r="R359" s="1459"/>
      <c r="S359" s="1459"/>
      <c r="T359" s="1459"/>
      <c r="U359" s="1459"/>
      <c r="V359" s="1459"/>
      <c r="W359" s="1459"/>
      <c r="X359" s="1459"/>
      <c r="Y359" s="1459"/>
      <c r="Z359" s="1459"/>
      <c r="AA359" s="1459"/>
      <c r="AB359" s="1459"/>
      <c r="AC359" s="1459"/>
      <c r="AD359" s="1459"/>
      <c r="AE359" s="1459"/>
      <c r="AF359" s="1459"/>
      <c r="AG359" s="1459"/>
      <c r="AH359" s="1459"/>
      <c r="AI359" s="1459"/>
    </row>
    <row r="360" ht="24.0" customHeight="1">
      <c r="A360" s="1464"/>
      <c r="B360" s="1459"/>
      <c r="C360" s="1459"/>
      <c r="D360" s="1459"/>
      <c r="E360" s="1464"/>
      <c r="F360" s="1459"/>
      <c r="G360" s="1459"/>
      <c r="H360" s="1459"/>
      <c r="I360" s="1459"/>
      <c r="J360" s="1459"/>
      <c r="K360" s="1459"/>
      <c r="L360" s="1459"/>
      <c r="M360" s="1459"/>
      <c r="N360" s="1459"/>
      <c r="O360" s="1459"/>
      <c r="P360" s="1459"/>
      <c r="Q360" s="1459"/>
      <c r="R360" s="1459"/>
      <c r="S360" s="1459"/>
      <c r="T360" s="1459"/>
      <c r="U360" s="1459"/>
      <c r="V360" s="1459"/>
      <c r="W360" s="1459"/>
      <c r="X360" s="1459"/>
      <c r="Y360" s="1459"/>
      <c r="Z360" s="1459"/>
      <c r="AA360" s="1459"/>
      <c r="AB360" s="1459"/>
      <c r="AC360" s="1459"/>
      <c r="AD360" s="1459"/>
      <c r="AE360" s="1459"/>
      <c r="AF360" s="1459"/>
      <c r="AG360" s="1459"/>
      <c r="AH360" s="1459"/>
      <c r="AI360" s="1459"/>
    </row>
    <row r="361" ht="24.0" customHeight="1">
      <c r="A361" s="1464"/>
      <c r="B361" s="1459"/>
      <c r="C361" s="1459"/>
      <c r="D361" s="1459"/>
      <c r="E361" s="1464"/>
      <c r="F361" s="1459"/>
      <c r="G361" s="1459"/>
      <c r="H361" s="1459"/>
      <c r="I361" s="1459"/>
      <c r="J361" s="1459"/>
      <c r="K361" s="1459"/>
      <c r="L361" s="1459"/>
      <c r="M361" s="1459"/>
      <c r="N361" s="1459"/>
      <c r="O361" s="1459"/>
      <c r="P361" s="1459"/>
      <c r="Q361" s="1459"/>
      <c r="R361" s="1459"/>
      <c r="S361" s="1459"/>
      <c r="T361" s="1459"/>
      <c r="U361" s="1459"/>
      <c r="V361" s="1459"/>
      <c r="W361" s="1459"/>
      <c r="X361" s="1459"/>
      <c r="Y361" s="1459"/>
      <c r="Z361" s="1459"/>
      <c r="AA361" s="1459"/>
      <c r="AB361" s="1459"/>
      <c r="AC361" s="1459"/>
      <c r="AD361" s="1459"/>
      <c r="AE361" s="1459"/>
      <c r="AF361" s="1459"/>
      <c r="AG361" s="1459"/>
      <c r="AH361" s="1459"/>
      <c r="AI361" s="1459"/>
    </row>
    <row r="362" ht="24.0" customHeight="1">
      <c r="A362" s="1464"/>
      <c r="B362" s="1459"/>
      <c r="C362" s="1459"/>
      <c r="D362" s="1459"/>
      <c r="E362" s="1464"/>
      <c r="F362" s="1459"/>
      <c r="G362" s="1459"/>
      <c r="H362" s="1459"/>
      <c r="I362" s="1459"/>
      <c r="J362" s="1459"/>
      <c r="K362" s="1459"/>
      <c r="L362" s="1459"/>
      <c r="M362" s="1459"/>
      <c r="N362" s="1459"/>
      <c r="O362" s="1459"/>
      <c r="P362" s="1459"/>
      <c r="Q362" s="1459"/>
      <c r="R362" s="1459"/>
      <c r="S362" s="1459"/>
      <c r="T362" s="1459"/>
      <c r="U362" s="1459"/>
      <c r="V362" s="1459"/>
      <c r="W362" s="1459"/>
      <c r="X362" s="1459"/>
      <c r="Y362" s="1459"/>
      <c r="Z362" s="1459"/>
      <c r="AA362" s="1459"/>
      <c r="AB362" s="1459"/>
      <c r="AC362" s="1459"/>
      <c r="AD362" s="1459"/>
      <c r="AE362" s="1459"/>
      <c r="AF362" s="1459"/>
      <c r="AG362" s="1459"/>
      <c r="AH362" s="1459"/>
      <c r="AI362" s="1459"/>
    </row>
    <row r="363" ht="24.0" customHeight="1">
      <c r="A363" s="1464"/>
      <c r="B363" s="1459"/>
      <c r="C363" s="1459"/>
      <c r="D363" s="1459"/>
      <c r="E363" s="1464"/>
      <c r="F363" s="1459"/>
      <c r="G363" s="1459"/>
      <c r="H363" s="1459"/>
      <c r="I363" s="1459"/>
      <c r="J363" s="1459"/>
      <c r="K363" s="1459"/>
      <c r="L363" s="1459"/>
      <c r="M363" s="1459"/>
      <c r="N363" s="1459"/>
      <c r="O363" s="1459"/>
      <c r="P363" s="1459"/>
      <c r="Q363" s="1459"/>
      <c r="R363" s="1459"/>
      <c r="S363" s="1459"/>
      <c r="T363" s="1459"/>
      <c r="U363" s="1459"/>
      <c r="V363" s="1459"/>
      <c r="W363" s="1459"/>
      <c r="X363" s="1459"/>
      <c r="Y363" s="1459"/>
      <c r="Z363" s="1459"/>
      <c r="AA363" s="1459"/>
      <c r="AB363" s="1459"/>
      <c r="AC363" s="1459"/>
      <c r="AD363" s="1459"/>
      <c r="AE363" s="1459"/>
      <c r="AF363" s="1459"/>
      <c r="AG363" s="1459"/>
      <c r="AH363" s="1459"/>
      <c r="AI363" s="1459"/>
    </row>
    <row r="364" ht="24.0" customHeight="1">
      <c r="A364" s="1464"/>
      <c r="B364" s="1459"/>
      <c r="C364" s="1459"/>
      <c r="D364" s="1459"/>
      <c r="E364" s="1464"/>
      <c r="F364" s="1459"/>
      <c r="G364" s="1459"/>
      <c r="H364" s="1459"/>
      <c r="I364" s="1459"/>
      <c r="J364" s="1459"/>
      <c r="K364" s="1459"/>
      <c r="L364" s="1459"/>
      <c r="M364" s="1459"/>
      <c r="N364" s="1459"/>
      <c r="O364" s="1459"/>
      <c r="P364" s="1459"/>
      <c r="Q364" s="1459"/>
      <c r="R364" s="1459"/>
      <c r="S364" s="1459"/>
      <c r="T364" s="1459"/>
      <c r="U364" s="1459"/>
      <c r="V364" s="1459"/>
      <c r="W364" s="1459"/>
      <c r="X364" s="1459"/>
      <c r="Y364" s="1459"/>
      <c r="Z364" s="1459"/>
      <c r="AA364" s="1459"/>
      <c r="AB364" s="1459"/>
      <c r="AC364" s="1459"/>
      <c r="AD364" s="1459"/>
      <c r="AE364" s="1459"/>
      <c r="AF364" s="1459"/>
      <c r="AG364" s="1459"/>
      <c r="AH364" s="1459"/>
      <c r="AI364" s="1459"/>
    </row>
    <row r="365" ht="24.0" customHeight="1">
      <c r="A365" s="1464"/>
      <c r="B365" s="1459"/>
      <c r="C365" s="1459"/>
      <c r="D365" s="1459"/>
      <c r="E365" s="1464"/>
      <c r="F365" s="1459"/>
      <c r="G365" s="1459"/>
      <c r="H365" s="1459"/>
      <c r="I365" s="1459"/>
      <c r="J365" s="1459"/>
      <c r="K365" s="1459"/>
      <c r="L365" s="1459"/>
      <c r="M365" s="1459"/>
      <c r="N365" s="1459"/>
      <c r="O365" s="1459"/>
      <c r="P365" s="1459"/>
      <c r="Q365" s="1459"/>
      <c r="R365" s="1459"/>
      <c r="S365" s="1459"/>
      <c r="T365" s="1459"/>
      <c r="U365" s="1459"/>
      <c r="V365" s="1459"/>
      <c r="W365" s="1459"/>
      <c r="X365" s="1459"/>
      <c r="Y365" s="1459"/>
      <c r="Z365" s="1459"/>
      <c r="AA365" s="1459"/>
      <c r="AB365" s="1459"/>
      <c r="AC365" s="1459"/>
      <c r="AD365" s="1459"/>
      <c r="AE365" s="1459"/>
      <c r="AF365" s="1459"/>
      <c r="AG365" s="1459"/>
      <c r="AH365" s="1459"/>
      <c r="AI365" s="1459"/>
    </row>
    <row r="366" ht="24.0" customHeight="1">
      <c r="A366" s="1464"/>
      <c r="B366" s="1459"/>
      <c r="C366" s="1459"/>
      <c r="D366" s="1459"/>
      <c r="E366" s="1464"/>
      <c r="F366" s="1459"/>
      <c r="G366" s="1459"/>
      <c r="H366" s="1459"/>
      <c r="I366" s="1459"/>
      <c r="J366" s="1459"/>
      <c r="K366" s="1459"/>
      <c r="L366" s="1459"/>
      <c r="M366" s="1459"/>
      <c r="N366" s="1459"/>
      <c r="O366" s="1459"/>
      <c r="P366" s="1459"/>
      <c r="Q366" s="1459"/>
      <c r="R366" s="1459"/>
      <c r="S366" s="1459"/>
      <c r="T366" s="1459"/>
      <c r="U366" s="1459"/>
      <c r="V366" s="1459"/>
      <c r="W366" s="1459"/>
      <c r="X366" s="1459"/>
      <c r="Y366" s="1459"/>
      <c r="Z366" s="1459"/>
      <c r="AA366" s="1459"/>
      <c r="AB366" s="1459"/>
      <c r="AC366" s="1459"/>
      <c r="AD366" s="1459"/>
      <c r="AE366" s="1459"/>
      <c r="AF366" s="1459"/>
      <c r="AG366" s="1459"/>
      <c r="AH366" s="1459"/>
      <c r="AI366" s="1459"/>
    </row>
    <row r="367" ht="24.0" customHeight="1">
      <c r="A367" s="1464"/>
      <c r="B367" s="1459"/>
      <c r="C367" s="1459"/>
      <c r="D367" s="1459"/>
      <c r="E367" s="1464"/>
      <c r="F367" s="1459"/>
      <c r="G367" s="1459"/>
      <c r="H367" s="1459"/>
      <c r="I367" s="1459"/>
      <c r="J367" s="1459"/>
      <c r="K367" s="1459"/>
      <c r="L367" s="1459"/>
      <c r="M367" s="1459"/>
      <c r="N367" s="1459"/>
      <c r="O367" s="1459"/>
      <c r="P367" s="1459"/>
      <c r="Q367" s="1459"/>
      <c r="R367" s="1459"/>
      <c r="S367" s="1459"/>
      <c r="T367" s="1459"/>
      <c r="U367" s="1459"/>
      <c r="V367" s="1459"/>
      <c r="W367" s="1459"/>
      <c r="X367" s="1459"/>
      <c r="Y367" s="1459"/>
      <c r="Z367" s="1459"/>
      <c r="AA367" s="1459"/>
      <c r="AB367" s="1459"/>
      <c r="AC367" s="1459"/>
      <c r="AD367" s="1459"/>
      <c r="AE367" s="1459"/>
      <c r="AF367" s="1459"/>
      <c r="AG367" s="1459"/>
      <c r="AH367" s="1459"/>
      <c r="AI367" s="1459"/>
    </row>
    <row r="368" ht="24.0" customHeight="1">
      <c r="A368" s="1464"/>
      <c r="B368" s="1459"/>
      <c r="C368" s="1459"/>
      <c r="D368" s="1459"/>
      <c r="E368" s="1464"/>
      <c r="F368" s="1459"/>
      <c r="G368" s="1459"/>
      <c r="H368" s="1459"/>
      <c r="I368" s="1459"/>
      <c r="J368" s="1459"/>
      <c r="K368" s="1459"/>
      <c r="L368" s="1459"/>
      <c r="M368" s="1459"/>
      <c r="N368" s="1459"/>
      <c r="O368" s="1459"/>
      <c r="P368" s="1459"/>
      <c r="Q368" s="1459"/>
      <c r="R368" s="1459"/>
      <c r="S368" s="1459"/>
      <c r="T368" s="1459"/>
      <c r="U368" s="1459"/>
      <c r="V368" s="1459"/>
      <c r="W368" s="1459"/>
      <c r="X368" s="1459"/>
      <c r="Y368" s="1459"/>
      <c r="Z368" s="1459"/>
      <c r="AA368" s="1459"/>
      <c r="AB368" s="1459"/>
      <c r="AC368" s="1459"/>
      <c r="AD368" s="1459"/>
      <c r="AE368" s="1459"/>
      <c r="AF368" s="1459"/>
      <c r="AG368" s="1459"/>
      <c r="AH368" s="1459"/>
      <c r="AI368" s="1459"/>
    </row>
    <row r="369" ht="24.0" customHeight="1">
      <c r="A369" s="1464"/>
      <c r="B369" s="1459"/>
      <c r="C369" s="1459"/>
      <c r="D369" s="1459"/>
      <c r="E369" s="1464"/>
      <c r="F369" s="1459"/>
      <c r="G369" s="1459"/>
      <c r="H369" s="1459"/>
      <c r="I369" s="1459"/>
      <c r="J369" s="1459"/>
      <c r="K369" s="1459"/>
      <c r="L369" s="1459"/>
      <c r="M369" s="1459"/>
      <c r="N369" s="1459"/>
      <c r="O369" s="1459"/>
      <c r="P369" s="1459"/>
      <c r="Q369" s="1459"/>
      <c r="R369" s="1459"/>
      <c r="S369" s="1459"/>
      <c r="T369" s="1459"/>
      <c r="U369" s="1459"/>
      <c r="V369" s="1459"/>
      <c r="W369" s="1459"/>
      <c r="X369" s="1459"/>
      <c r="Y369" s="1459"/>
      <c r="Z369" s="1459"/>
      <c r="AA369" s="1459"/>
      <c r="AB369" s="1459"/>
      <c r="AC369" s="1459"/>
      <c r="AD369" s="1459"/>
      <c r="AE369" s="1459"/>
      <c r="AF369" s="1459"/>
      <c r="AG369" s="1459"/>
      <c r="AH369" s="1459"/>
      <c r="AI369" s="1459"/>
    </row>
    <row r="370" ht="24.0" customHeight="1">
      <c r="A370" s="1464"/>
      <c r="B370" s="1459"/>
      <c r="C370" s="1459"/>
      <c r="D370" s="1459"/>
      <c r="E370" s="1464"/>
      <c r="F370" s="1459"/>
      <c r="G370" s="1459"/>
      <c r="H370" s="1459"/>
      <c r="I370" s="1459"/>
      <c r="J370" s="1459"/>
      <c r="K370" s="1459"/>
      <c r="L370" s="1459"/>
      <c r="M370" s="1459"/>
      <c r="N370" s="1459"/>
      <c r="O370" s="1459"/>
      <c r="P370" s="1459"/>
      <c r="Q370" s="1459"/>
      <c r="R370" s="1459"/>
      <c r="S370" s="1459"/>
      <c r="T370" s="1459"/>
      <c r="U370" s="1459"/>
      <c r="V370" s="1459"/>
      <c r="W370" s="1459"/>
      <c r="X370" s="1459"/>
      <c r="Y370" s="1459"/>
      <c r="Z370" s="1459"/>
      <c r="AA370" s="1459"/>
      <c r="AB370" s="1459"/>
      <c r="AC370" s="1459"/>
      <c r="AD370" s="1459"/>
      <c r="AE370" s="1459"/>
      <c r="AF370" s="1459"/>
      <c r="AG370" s="1459"/>
      <c r="AH370" s="1459"/>
      <c r="AI370" s="1459"/>
    </row>
    <row r="371" ht="24.0" customHeight="1">
      <c r="A371" s="1464"/>
      <c r="B371" s="1459"/>
      <c r="C371" s="1459"/>
      <c r="D371" s="1459"/>
      <c r="E371" s="1464"/>
      <c r="F371" s="1459"/>
      <c r="G371" s="1459"/>
      <c r="H371" s="1459"/>
      <c r="I371" s="1459"/>
      <c r="J371" s="1459"/>
      <c r="K371" s="1459"/>
      <c r="L371" s="1459"/>
      <c r="M371" s="1459"/>
      <c r="N371" s="1459"/>
      <c r="O371" s="1459"/>
      <c r="P371" s="1459"/>
      <c r="Q371" s="1459"/>
      <c r="R371" s="1459"/>
      <c r="S371" s="1459"/>
      <c r="T371" s="1459"/>
      <c r="U371" s="1459"/>
      <c r="V371" s="1459"/>
      <c r="W371" s="1459"/>
      <c r="X371" s="1459"/>
      <c r="Y371" s="1459"/>
      <c r="Z371" s="1459"/>
      <c r="AA371" s="1459"/>
      <c r="AB371" s="1459"/>
      <c r="AC371" s="1459"/>
      <c r="AD371" s="1459"/>
      <c r="AE371" s="1459"/>
      <c r="AF371" s="1459"/>
      <c r="AG371" s="1459"/>
      <c r="AH371" s="1459"/>
      <c r="AI371" s="1459"/>
    </row>
    <row r="372" ht="24.0" customHeight="1">
      <c r="A372" s="1464"/>
      <c r="B372" s="1459"/>
      <c r="C372" s="1459"/>
      <c r="D372" s="1459"/>
      <c r="E372" s="1464"/>
      <c r="F372" s="1459"/>
      <c r="G372" s="1459"/>
      <c r="H372" s="1459"/>
      <c r="I372" s="1459"/>
      <c r="J372" s="1459"/>
      <c r="K372" s="1459"/>
      <c r="L372" s="1459"/>
      <c r="M372" s="1459"/>
      <c r="N372" s="1459"/>
      <c r="O372" s="1459"/>
      <c r="P372" s="1459"/>
      <c r="Q372" s="1459"/>
      <c r="R372" s="1459"/>
      <c r="S372" s="1459"/>
      <c r="T372" s="1459"/>
      <c r="U372" s="1459"/>
      <c r="V372" s="1459"/>
      <c r="W372" s="1459"/>
      <c r="X372" s="1459"/>
      <c r="Y372" s="1459"/>
      <c r="Z372" s="1459"/>
      <c r="AA372" s="1459"/>
      <c r="AB372" s="1459"/>
      <c r="AC372" s="1459"/>
      <c r="AD372" s="1459"/>
      <c r="AE372" s="1459"/>
      <c r="AF372" s="1459"/>
      <c r="AG372" s="1459"/>
      <c r="AH372" s="1459"/>
      <c r="AI372" s="1459"/>
    </row>
    <row r="373" ht="24.0" customHeight="1">
      <c r="A373" s="1464"/>
      <c r="B373" s="1459"/>
      <c r="C373" s="1459"/>
      <c r="D373" s="1459"/>
      <c r="E373" s="1464"/>
      <c r="F373" s="1459"/>
      <c r="G373" s="1459"/>
      <c r="H373" s="1459"/>
      <c r="I373" s="1459"/>
      <c r="J373" s="1459"/>
      <c r="K373" s="1459"/>
      <c r="L373" s="1459"/>
      <c r="M373" s="1459"/>
      <c r="N373" s="1459"/>
      <c r="O373" s="1459"/>
      <c r="P373" s="1459"/>
      <c r="Q373" s="1459"/>
      <c r="R373" s="1459"/>
      <c r="S373" s="1459"/>
      <c r="T373" s="1459"/>
      <c r="U373" s="1459"/>
      <c r="V373" s="1459"/>
      <c r="W373" s="1459"/>
      <c r="X373" s="1459"/>
      <c r="Y373" s="1459"/>
      <c r="Z373" s="1459"/>
      <c r="AA373" s="1459"/>
      <c r="AB373" s="1459"/>
      <c r="AC373" s="1459"/>
      <c r="AD373" s="1459"/>
      <c r="AE373" s="1459"/>
      <c r="AF373" s="1459"/>
      <c r="AG373" s="1459"/>
      <c r="AH373" s="1459"/>
      <c r="AI373" s="1459"/>
    </row>
    <row r="374" ht="24.0" customHeight="1">
      <c r="A374" s="1464"/>
      <c r="B374" s="1459"/>
      <c r="C374" s="1459"/>
      <c r="D374" s="1459"/>
      <c r="E374" s="1464"/>
      <c r="F374" s="1459"/>
      <c r="G374" s="1459"/>
      <c r="H374" s="1459"/>
      <c r="I374" s="1459"/>
      <c r="J374" s="1459"/>
      <c r="K374" s="1459"/>
      <c r="L374" s="1459"/>
      <c r="M374" s="1459"/>
      <c r="N374" s="1459"/>
      <c r="O374" s="1459"/>
      <c r="P374" s="1459"/>
      <c r="Q374" s="1459"/>
      <c r="R374" s="1459"/>
      <c r="S374" s="1459"/>
      <c r="T374" s="1459"/>
      <c r="U374" s="1459"/>
      <c r="V374" s="1459"/>
      <c r="W374" s="1459"/>
      <c r="X374" s="1459"/>
      <c r="Y374" s="1459"/>
      <c r="Z374" s="1459"/>
      <c r="AA374" s="1459"/>
      <c r="AB374" s="1459"/>
      <c r="AC374" s="1459"/>
      <c r="AD374" s="1459"/>
      <c r="AE374" s="1459"/>
      <c r="AF374" s="1459"/>
      <c r="AG374" s="1459"/>
      <c r="AH374" s="1459"/>
      <c r="AI374" s="1459"/>
    </row>
    <row r="375" ht="24.0" customHeight="1">
      <c r="A375" s="1464"/>
      <c r="B375" s="1459"/>
      <c r="C375" s="1459"/>
      <c r="D375" s="1459"/>
      <c r="E375" s="1464"/>
      <c r="F375" s="1459"/>
      <c r="G375" s="1459"/>
      <c r="H375" s="1459"/>
      <c r="I375" s="1459"/>
      <c r="J375" s="1459"/>
      <c r="K375" s="1459"/>
      <c r="L375" s="1459"/>
      <c r="M375" s="1459"/>
      <c r="N375" s="1459"/>
      <c r="O375" s="1459"/>
      <c r="P375" s="1459"/>
      <c r="Q375" s="1459"/>
      <c r="R375" s="1459"/>
      <c r="S375" s="1459"/>
      <c r="T375" s="1459"/>
      <c r="U375" s="1459"/>
      <c r="V375" s="1459"/>
      <c r="W375" s="1459"/>
      <c r="X375" s="1459"/>
      <c r="Y375" s="1459"/>
      <c r="Z375" s="1459"/>
      <c r="AA375" s="1459"/>
      <c r="AB375" s="1459"/>
      <c r="AC375" s="1459"/>
      <c r="AD375" s="1459"/>
      <c r="AE375" s="1459"/>
      <c r="AF375" s="1459"/>
      <c r="AG375" s="1459"/>
      <c r="AH375" s="1459"/>
      <c r="AI375" s="1459"/>
    </row>
    <row r="376" ht="24.0" customHeight="1">
      <c r="A376" s="1464"/>
      <c r="B376" s="1459"/>
      <c r="C376" s="1459"/>
      <c r="D376" s="1459"/>
      <c r="E376" s="1464"/>
      <c r="F376" s="1459"/>
      <c r="G376" s="1459"/>
      <c r="H376" s="1459"/>
      <c r="I376" s="1459"/>
      <c r="J376" s="1459"/>
      <c r="K376" s="1459"/>
      <c r="L376" s="1459"/>
      <c r="M376" s="1459"/>
      <c r="N376" s="1459"/>
      <c r="O376" s="1459"/>
      <c r="P376" s="1459"/>
      <c r="Q376" s="1459"/>
      <c r="R376" s="1459"/>
      <c r="S376" s="1459"/>
      <c r="T376" s="1459"/>
      <c r="U376" s="1459"/>
      <c r="V376" s="1459"/>
      <c r="W376" s="1459"/>
      <c r="X376" s="1459"/>
      <c r="Y376" s="1459"/>
      <c r="Z376" s="1459"/>
      <c r="AA376" s="1459"/>
      <c r="AB376" s="1459"/>
      <c r="AC376" s="1459"/>
      <c r="AD376" s="1459"/>
      <c r="AE376" s="1459"/>
      <c r="AF376" s="1459"/>
      <c r="AG376" s="1459"/>
      <c r="AH376" s="1459"/>
      <c r="AI376" s="1459"/>
    </row>
    <row r="377" ht="24.0" customHeight="1">
      <c r="A377" s="1464"/>
      <c r="B377" s="1459"/>
      <c r="C377" s="1459"/>
      <c r="D377" s="1459"/>
      <c r="E377" s="1464"/>
      <c r="F377" s="1459"/>
      <c r="G377" s="1459"/>
      <c r="H377" s="1459"/>
      <c r="I377" s="1459"/>
      <c r="J377" s="1459"/>
      <c r="K377" s="1459"/>
      <c r="L377" s="1459"/>
      <c r="M377" s="1459"/>
      <c r="N377" s="1459"/>
      <c r="O377" s="1459"/>
      <c r="P377" s="1459"/>
      <c r="Q377" s="1459"/>
      <c r="R377" s="1459"/>
      <c r="S377" s="1459"/>
      <c r="T377" s="1459"/>
      <c r="U377" s="1459"/>
      <c r="V377" s="1459"/>
      <c r="W377" s="1459"/>
      <c r="X377" s="1459"/>
      <c r="Y377" s="1459"/>
      <c r="Z377" s="1459"/>
      <c r="AA377" s="1459"/>
      <c r="AB377" s="1459"/>
      <c r="AC377" s="1459"/>
      <c r="AD377" s="1459"/>
      <c r="AE377" s="1459"/>
      <c r="AF377" s="1459"/>
      <c r="AG377" s="1459"/>
      <c r="AH377" s="1459"/>
      <c r="AI377" s="1459"/>
    </row>
    <row r="378" ht="24.0" customHeight="1">
      <c r="A378" s="1464"/>
      <c r="B378" s="1459"/>
      <c r="C378" s="1459"/>
      <c r="D378" s="1459"/>
      <c r="E378" s="1464"/>
      <c r="F378" s="1459"/>
      <c r="G378" s="1459"/>
      <c r="H378" s="1459"/>
      <c r="I378" s="1459"/>
      <c r="J378" s="1459"/>
      <c r="K378" s="1459"/>
      <c r="L378" s="1459"/>
      <c r="M378" s="1459"/>
      <c r="N378" s="1459"/>
      <c r="O378" s="1459"/>
      <c r="P378" s="1459"/>
      <c r="Q378" s="1459"/>
      <c r="R378" s="1459"/>
      <c r="S378" s="1459"/>
      <c r="T378" s="1459"/>
      <c r="U378" s="1459"/>
      <c r="V378" s="1459"/>
      <c r="W378" s="1459"/>
      <c r="X378" s="1459"/>
      <c r="Y378" s="1459"/>
      <c r="Z378" s="1459"/>
      <c r="AA378" s="1459"/>
      <c r="AB378" s="1459"/>
      <c r="AC378" s="1459"/>
      <c r="AD378" s="1459"/>
      <c r="AE378" s="1459"/>
      <c r="AF378" s="1459"/>
      <c r="AG378" s="1459"/>
      <c r="AH378" s="1459"/>
      <c r="AI378" s="1459"/>
    </row>
    <row r="379" ht="24.0" customHeight="1">
      <c r="A379" s="1464"/>
      <c r="B379" s="1459"/>
      <c r="C379" s="1459"/>
      <c r="D379" s="1459"/>
      <c r="E379" s="1464"/>
      <c r="F379" s="1459"/>
      <c r="G379" s="1459"/>
      <c r="H379" s="1459"/>
      <c r="I379" s="1459"/>
      <c r="J379" s="1459"/>
      <c r="K379" s="1459"/>
      <c r="L379" s="1459"/>
      <c r="M379" s="1459"/>
      <c r="N379" s="1459"/>
      <c r="O379" s="1459"/>
      <c r="P379" s="1459"/>
      <c r="Q379" s="1459"/>
      <c r="R379" s="1459"/>
      <c r="S379" s="1459"/>
      <c r="T379" s="1459"/>
      <c r="U379" s="1459"/>
      <c r="V379" s="1459"/>
      <c r="W379" s="1459"/>
      <c r="X379" s="1459"/>
      <c r="Y379" s="1459"/>
      <c r="Z379" s="1459"/>
      <c r="AA379" s="1459"/>
      <c r="AB379" s="1459"/>
      <c r="AC379" s="1459"/>
      <c r="AD379" s="1459"/>
      <c r="AE379" s="1459"/>
      <c r="AF379" s="1459"/>
      <c r="AG379" s="1459"/>
      <c r="AH379" s="1459"/>
      <c r="AI379" s="1459"/>
    </row>
    <row r="380" ht="24.0" customHeight="1">
      <c r="A380" s="1464"/>
      <c r="B380" s="1459"/>
      <c r="C380" s="1459"/>
      <c r="D380" s="1459"/>
      <c r="E380" s="1464"/>
      <c r="F380" s="1459"/>
      <c r="G380" s="1459"/>
      <c r="H380" s="1459"/>
      <c r="I380" s="1459"/>
      <c r="J380" s="1459"/>
      <c r="K380" s="1459"/>
      <c r="L380" s="1459"/>
      <c r="M380" s="1459"/>
      <c r="N380" s="1459"/>
      <c r="O380" s="1459"/>
      <c r="P380" s="1459"/>
      <c r="Q380" s="1459"/>
      <c r="R380" s="1459"/>
      <c r="S380" s="1459"/>
      <c r="T380" s="1459"/>
      <c r="U380" s="1459"/>
      <c r="V380" s="1459"/>
      <c r="W380" s="1459"/>
      <c r="X380" s="1459"/>
      <c r="Y380" s="1459"/>
      <c r="Z380" s="1459"/>
      <c r="AA380" s="1459"/>
      <c r="AB380" s="1459"/>
      <c r="AC380" s="1459"/>
      <c r="AD380" s="1459"/>
      <c r="AE380" s="1459"/>
      <c r="AF380" s="1459"/>
      <c r="AG380" s="1459"/>
      <c r="AH380" s="1459"/>
      <c r="AI380" s="1459"/>
    </row>
    <row r="381" ht="24.0" customHeight="1">
      <c r="A381" s="1464"/>
      <c r="B381" s="1459"/>
      <c r="C381" s="1459"/>
      <c r="D381" s="1459"/>
      <c r="E381" s="1464"/>
      <c r="F381" s="1459"/>
      <c r="G381" s="1459"/>
      <c r="H381" s="1459"/>
      <c r="I381" s="1459"/>
      <c r="J381" s="1459"/>
      <c r="K381" s="1459"/>
      <c r="L381" s="1459"/>
      <c r="M381" s="1459"/>
      <c r="N381" s="1459"/>
      <c r="O381" s="1459"/>
      <c r="P381" s="1459"/>
      <c r="Q381" s="1459"/>
      <c r="R381" s="1459"/>
      <c r="S381" s="1459"/>
      <c r="T381" s="1459"/>
      <c r="U381" s="1459"/>
      <c r="V381" s="1459"/>
      <c r="W381" s="1459"/>
      <c r="X381" s="1459"/>
      <c r="Y381" s="1459"/>
      <c r="Z381" s="1459"/>
      <c r="AA381" s="1459"/>
      <c r="AB381" s="1459"/>
      <c r="AC381" s="1459"/>
      <c r="AD381" s="1459"/>
      <c r="AE381" s="1459"/>
      <c r="AF381" s="1459"/>
      <c r="AG381" s="1459"/>
      <c r="AH381" s="1459"/>
      <c r="AI381" s="1459"/>
    </row>
    <row r="382" ht="24.0" customHeight="1">
      <c r="A382" s="1464"/>
      <c r="B382" s="1459"/>
      <c r="C382" s="1459"/>
      <c r="D382" s="1459"/>
      <c r="E382" s="1464"/>
      <c r="F382" s="1459"/>
      <c r="G382" s="1459"/>
      <c r="H382" s="1459"/>
      <c r="I382" s="1459"/>
      <c r="J382" s="1459"/>
      <c r="K382" s="1459"/>
      <c r="L382" s="1459"/>
      <c r="M382" s="1459"/>
      <c r="N382" s="1459"/>
      <c r="O382" s="1459"/>
      <c r="P382" s="1459"/>
      <c r="Q382" s="1459"/>
      <c r="R382" s="1459"/>
      <c r="S382" s="1459"/>
      <c r="T382" s="1459"/>
      <c r="U382" s="1459"/>
      <c r="V382" s="1459"/>
      <c r="W382" s="1459"/>
      <c r="X382" s="1459"/>
      <c r="Y382" s="1459"/>
      <c r="Z382" s="1459"/>
      <c r="AA382" s="1459"/>
      <c r="AB382" s="1459"/>
      <c r="AC382" s="1459"/>
      <c r="AD382" s="1459"/>
      <c r="AE382" s="1459"/>
      <c r="AF382" s="1459"/>
      <c r="AG382" s="1459"/>
      <c r="AH382" s="1459"/>
      <c r="AI382" s="1459"/>
    </row>
    <row r="383" ht="24.0" customHeight="1">
      <c r="A383" s="1464"/>
      <c r="B383" s="1459"/>
      <c r="C383" s="1459"/>
      <c r="D383" s="1459"/>
      <c r="E383" s="1464"/>
      <c r="F383" s="1459"/>
      <c r="G383" s="1459"/>
      <c r="H383" s="1459"/>
      <c r="I383" s="1459"/>
      <c r="J383" s="1459"/>
      <c r="K383" s="1459"/>
      <c r="L383" s="1459"/>
      <c r="M383" s="1459"/>
      <c r="N383" s="1459"/>
      <c r="O383" s="1459"/>
      <c r="P383" s="1459"/>
      <c r="Q383" s="1459"/>
      <c r="R383" s="1459"/>
      <c r="S383" s="1459"/>
      <c r="T383" s="1459"/>
      <c r="U383" s="1459"/>
      <c r="V383" s="1459"/>
      <c r="W383" s="1459"/>
      <c r="X383" s="1459"/>
      <c r="Y383" s="1459"/>
      <c r="Z383" s="1459"/>
      <c r="AA383" s="1459"/>
      <c r="AB383" s="1459"/>
      <c r="AC383" s="1459"/>
      <c r="AD383" s="1459"/>
      <c r="AE383" s="1459"/>
      <c r="AF383" s="1459"/>
      <c r="AG383" s="1459"/>
      <c r="AH383" s="1459"/>
      <c r="AI383" s="1459"/>
    </row>
    <row r="384" ht="24.0" customHeight="1">
      <c r="A384" s="1464"/>
      <c r="B384" s="1459"/>
      <c r="C384" s="1459"/>
      <c r="D384" s="1459"/>
      <c r="E384" s="1464"/>
      <c r="F384" s="1459"/>
      <c r="G384" s="1459"/>
      <c r="H384" s="1459"/>
      <c r="I384" s="1459"/>
      <c r="J384" s="1459"/>
      <c r="K384" s="1459"/>
      <c r="L384" s="1459"/>
      <c r="M384" s="1459"/>
      <c r="N384" s="1459"/>
      <c r="O384" s="1459"/>
      <c r="P384" s="1459"/>
      <c r="Q384" s="1459"/>
      <c r="R384" s="1459"/>
      <c r="S384" s="1459"/>
      <c r="T384" s="1459"/>
      <c r="U384" s="1459"/>
      <c r="V384" s="1459"/>
      <c r="W384" s="1459"/>
      <c r="X384" s="1459"/>
      <c r="Y384" s="1459"/>
      <c r="Z384" s="1459"/>
      <c r="AA384" s="1459"/>
      <c r="AB384" s="1459"/>
      <c r="AC384" s="1459"/>
      <c r="AD384" s="1459"/>
      <c r="AE384" s="1459"/>
      <c r="AF384" s="1459"/>
      <c r="AG384" s="1459"/>
      <c r="AH384" s="1459"/>
      <c r="AI384" s="1459"/>
    </row>
    <row r="385" ht="24.0" customHeight="1">
      <c r="A385" s="1464"/>
      <c r="B385" s="1459"/>
      <c r="C385" s="1459"/>
      <c r="D385" s="1459"/>
      <c r="E385" s="1464"/>
      <c r="F385" s="1459"/>
      <c r="G385" s="1459"/>
      <c r="H385" s="1459"/>
      <c r="I385" s="1459"/>
      <c r="J385" s="1459"/>
      <c r="K385" s="1459"/>
      <c r="L385" s="1459"/>
      <c r="M385" s="1459"/>
      <c r="N385" s="1459"/>
      <c r="O385" s="1459"/>
      <c r="P385" s="1459"/>
      <c r="Q385" s="1459"/>
      <c r="R385" s="1459"/>
      <c r="S385" s="1459"/>
      <c r="T385" s="1459"/>
      <c r="U385" s="1459"/>
      <c r="V385" s="1459"/>
      <c r="W385" s="1459"/>
      <c r="X385" s="1459"/>
      <c r="Y385" s="1459"/>
      <c r="Z385" s="1459"/>
      <c r="AA385" s="1459"/>
      <c r="AB385" s="1459"/>
      <c r="AC385" s="1459"/>
      <c r="AD385" s="1459"/>
      <c r="AE385" s="1459"/>
      <c r="AF385" s="1459"/>
      <c r="AG385" s="1459"/>
      <c r="AH385" s="1459"/>
      <c r="AI385" s="1459"/>
    </row>
    <row r="386" ht="24.0" customHeight="1">
      <c r="A386" s="1464"/>
      <c r="B386" s="1459"/>
      <c r="C386" s="1459"/>
      <c r="D386" s="1459"/>
      <c r="E386" s="1464"/>
      <c r="F386" s="1459"/>
      <c r="G386" s="1459"/>
      <c r="H386" s="1459"/>
      <c r="I386" s="1459"/>
      <c r="J386" s="1459"/>
      <c r="K386" s="1459"/>
      <c r="L386" s="1459"/>
      <c r="M386" s="1459"/>
      <c r="N386" s="1459"/>
      <c r="O386" s="1459"/>
      <c r="P386" s="1459"/>
      <c r="Q386" s="1459"/>
      <c r="R386" s="1459"/>
      <c r="S386" s="1459"/>
      <c r="T386" s="1459"/>
      <c r="U386" s="1459"/>
      <c r="V386" s="1459"/>
      <c r="W386" s="1459"/>
      <c r="X386" s="1459"/>
      <c r="Y386" s="1459"/>
      <c r="Z386" s="1459"/>
      <c r="AA386" s="1459"/>
      <c r="AB386" s="1459"/>
      <c r="AC386" s="1459"/>
      <c r="AD386" s="1459"/>
      <c r="AE386" s="1459"/>
      <c r="AF386" s="1459"/>
      <c r="AG386" s="1459"/>
      <c r="AH386" s="1459"/>
      <c r="AI386" s="1459"/>
    </row>
    <row r="387" ht="24.0" customHeight="1">
      <c r="A387" s="1464"/>
      <c r="B387" s="1459"/>
      <c r="C387" s="1459"/>
      <c r="D387" s="1459"/>
      <c r="E387" s="1464"/>
      <c r="F387" s="1459"/>
      <c r="G387" s="1459"/>
      <c r="H387" s="1459"/>
      <c r="I387" s="1459"/>
      <c r="J387" s="1459"/>
      <c r="K387" s="1459"/>
      <c r="L387" s="1459"/>
      <c r="M387" s="1459"/>
      <c r="N387" s="1459"/>
      <c r="O387" s="1459"/>
      <c r="P387" s="1459"/>
      <c r="Q387" s="1459"/>
      <c r="R387" s="1459"/>
      <c r="S387" s="1459"/>
      <c r="T387" s="1459"/>
      <c r="U387" s="1459"/>
      <c r="V387" s="1459"/>
      <c r="W387" s="1459"/>
      <c r="X387" s="1459"/>
      <c r="Y387" s="1459"/>
      <c r="Z387" s="1459"/>
      <c r="AA387" s="1459"/>
      <c r="AB387" s="1459"/>
      <c r="AC387" s="1459"/>
      <c r="AD387" s="1459"/>
      <c r="AE387" s="1459"/>
      <c r="AF387" s="1459"/>
      <c r="AG387" s="1459"/>
      <c r="AH387" s="1459"/>
      <c r="AI387" s="1459"/>
    </row>
    <row r="388" ht="24.0" customHeight="1">
      <c r="A388" s="1464"/>
      <c r="B388" s="1459"/>
      <c r="C388" s="1459"/>
      <c r="D388" s="1459"/>
      <c r="E388" s="1464"/>
      <c r="F388" s="1459"/>
      <c r="G388" s="1459"/>
      <c r="H388" s="1459"/>
      <c r="I388" s="1459"/>
      <c r="J388" s="1459"/>
      <c r="K388" s="1459"/>
      <c r="L388" s="1459"/>
      <c r="M388" s="1459"/>
      <c r="N388" s="1459"/>
      <c r="O388" s="1459"/>
      <c r="P388" s="1459"/>
      <c r="Q388" s="1459"/>
      <c r="R388" s="1459"/>
      <c r="S388" s="1459"/>
      <c r="T388" s="1459"/>
      <c r="U388" s="1459"/>
      <c r="V388" s="1459"/>
      <c r="W388" s="1459"/>
      <c r="X388" s="1459"/>
      <c r="Y388" s="1459"/>
      <c r="Z388" s="1459"/>
      <c r="AA388" s="1459"/>
      <c r="AB388" s="1459"/>
      <c r="AC388" s="1459"/>
      <c r="AD388" s="1459"/>
      <c r="AE388" s="1459"/>
      <c r="AF388" s="1459"/>
      <c r="AG388" s="1459"/>
      <c r="AH388" s="1459"/>
      <c r="AI388" s="1459"/>
    </row>
    <row r="389" ht="24.0" customHeight="1">
      <c r="A389" s="1464"/>
      <c r="B389" s="1459"/>
      <c r="C389" s="1459"/>
      <c r="D389" s="1459"/>
      <c r="E389" s="1464"/>
      <c r="F389" s="1459"/>
      <c r="G389" s="1459"/>
      <c r="H389" s="1459"/>
      <c r="I389" s="1459"/>
      <c r="J389" s="1459"/>
      <c r="K389" s="1459"/>
      <c r="L389" s="1459"/>
      <c r="M389" s="1459"/>
      <c r="N389" s="1459"/>
      <c r="O389" s="1459"/>
      <c r="P389" s="1459"/>
      <c r="Q389" s="1459"/>
      <c r="R389" s="1459"/>
      <c r="S389" s="1459"/>
      <c r="T389" s="1459"/>
      <c r="U389" s="1459"/>
      <c r="V389" s="1459"/>
      <c r="W389" s="1459"/>
      <c r="X389" s="1459"/>
      <c r="Y389" s="1459"/>
      <c r="Z389" s="1459"/>
      <c r="AA389" s="1459"/>
      <c r="AB389" s="1459"/>
      <c r="AC389" s="1459"/>
      <c r="AD389" s="1459"/>
      <c r="AE389" s="1459"/>
      <c r="AF389" s="1459"/>
      <c r="AG389" s="1459"/>
      <c r="AH389" s="1459"/>
      <c r="AI389" s="1459"/>
    </row>
    <row r="390" ht="24.0" customHeight="1">
      <c r="A390" s="1464"/>
      <c r="B390" s="1459"/>
      <c r="C390" s="1459"/>
      <c r="D390" s="1459"/>
      <c r="E390" s="1464"/>
      <c r="F390" s="1459"/>
      <c r="G390" s="1459"/>
      <c r="H390" s="1459"/>
      <c r="I390" s="1459"/>
      <c r="J390" s="1459"/>
      <c r="K390" s="1459"/>
      <c r="L390" s="1459"/>
      <c r="M390" s="1459"/>
      <c r="N390" s="1459"/>
      <c r="O390" s="1459"/>
      <c r="P390" s="1459"/>
      <c r="Q390" s="1459"/>
      <c r="R390" s="1459"/>
      <c r="S390" s="1459"/>
      <c r="T390" s="1459"/>
      <c r="U390" s="1459"/>
      <c r="V390" s="1459"/>
      <c r="W390" s="1459"/>
      <c r="X390" s="1459"/>
      <c r="Y390" s="1459"/>
      <c r="Z390" s="1459"/>
      <c r="AA390" s="1459"/>
      <c r="AB390" s="1459"/>
      <c r="AC390" s="1459"/>
      <c r="AD390" s="1459"/>
      <c r="AE390" s="1459"/>
      <c r="AF390" s="1459"/>
      <c r="AG390" s="1459"/>
      <c r="AH390" s="1459"/>
      <c r="AI390" s="1459"/>
    </row>
    <row r="391" ht="24.0" customHeight="1">
      <c r="A391" s="1464"/>
      <c r="B391" s="1459"/>
      <c r="C391" s="1459"/>
      <c r="D391" s="1459"/>
      <c r="E391" s="1464"/>
      <c r="F391" s="1459"/>
      <c r="G391" s="1459"/>
      <c r="H391" s="1459"/>
      <c r="I391" s="1459"/>
      <c r="J391" s="1459"/>
      <c r="K391" s="1459"/>
      <c r="L391" s="1459"/>
      <c r="M391" s="1459"/>
      <c r="N391" s="1459"/>
      <c r="O391" s="1459"/>
      <c r="P391" s="1459"/>
      <c r="Q391" s="1459"/>
      <c r="R391" s="1459"/>
      <c r="S391" s="1459"/>
      <c r="T391" s="1459"/>
      <c r="U391" s="1459"/>
      <c r="V391" s="1459"/>
      <c r="W391" s="1459"/>
      <c r="X391" s="1459"/>
      <c r="Y391" s="1459"/>
      <c r="Z391" s="1459"/>
      <c r="AA391" s="1459"/>
      <c r="AB391" s="1459"/>
      <c r="AC391" s="1459"/>
      <c r="AD391" s="1459"/>
      <c r="AE391" s="1459"/>
      <c r="AF391" s="1459"/>
      <c r="AG391" s="1459"/>
      <c r="AH391" s="1459"/>
      <c r="AI391" s="1459"/>
    </row>
    <row r="392" ht="24.0" customHeight="1">
      <c r="A392" s="1464"/>
      <c r="B392" s="1459"/>
      <c r="C392" s="1459"/>
      <c r="D392" s="1459"/>
      <c r="E392" s="1464"/>
      <c r="F392" s="1459"/>
      <c r="G392" s="1459"/>
      <c r="H392" s="1459"/>
      <c r="I392" s="1459"/>
      <c r="J392" s="1459"/>
      <c r="K392" s="1459"/>
      <c r="L392" s="1459"/>
      <c r="M392" s="1459"/>
      <c r="N392" s="1459"/>
      <c r="O392" s="1459"/>
      <c r="P392" s="1459"/>
      <c r="Q392" s="1459"/>
      <c r="R392" s="1459"/>
      <c r="S392" s="1459"/>
      <c r="T392" s="1459"/>
      <c r="U392" s="1459"/>
      <c r="V392" s="1459"/>
      <c r="W392" s="1459"/>
      <c r="X392" s="1459"/>
      <c r="Y392" s="1459"/>
      <c r="Z392" s="1459"/>
      <c r="AA392" s="1459"/>
      <c r="AB392" s="1459"/>
      <c r="AC392" s="1459"/>
      <c r="AD392" s="1459"/>
      <c r="AE392" s="1459"/>
      <c r="AF392" s="1459"/>
      <c r="AG392" s="1459"/>
      <c r="AH392" s="1459"/>
      <c r="AI392" s="1459"/>
    </row>
    <row r="393" ht="24.0" customHeight="1">
      <c r="A393" s="1464"/>
      <c r="B393" s="1459"/>
      <c r="C393" s="1459"/>
      <c r="D393" s="1459"/>
      <c r="E393" s="1464"/>
      <c r="F393" s="1459"/>
      <c r="G393" s="1459"/>
      <c r="H393" s="1459"/>
      <c r="I393" s="1459"/>
      <c r="J393" s="1459"/>
      <c r="K393" s="1459"/>
      <c r="L393" s="1459"/>
      <c r="M393" s="1459"/>
      <c r="N393" s="1459"/>
      <c r="O393" s="1459"/>
      <c r="P393" s="1459"/>
      <c r="Q393" s="1459"/>
      <c r="R393" s="1459"/>
      <c r="S393" s="1459"/>
      <c r="T393" s="1459"/>
      <c r="U393" s="1459"/>
      <c r="V393" s="1459"/>
      <c r="W393" s="1459"/>
      <c r="X393" s="1459"/>
      <c r="Y393" s="1459"/>
      <c r="Z393" s="1459"/>
      <c r="AA393" s="1459"/>
      <c r="AB393" s="1459"/>
      <c r="AC393" s="1459"/>
      <c r="AD393" s="1459"/>
      <c r="AE393" s="1459"/>
      <c r="AF393" s="1459"/>
      <c r="AG393" s="1459"/>
      <c r="AH393" s="1459"/>
      <c r="AI393" s="1459"/>
    </row>
    <row r="394" ht="24.0" customHeight="1">
      <c r="A394" s="1464"/>
      <c r="B394" s="1459"/>
      <c r="C394" s="1459"/>
      <c r="D394" s="1459"/>
      <c r="E394" s="1464"/>
      <c r="F394" s="1459"/>
      <c r="G394" s="1459"/>
      <c r="H394" s="1459"/>
      <c r="I394" s="1459"/>
      <c r="J394" s="1459"/>
      <c r="K394" s="1459"/>
      <c r="L394" s="1459"/>
      <c r="M394" s="1459"/>
      <c r="N394" s="1459"/>
      <c r="O394" s="1459"/>
      <c r="P394" s="1459"/>
      <c r="Q394" s="1459"/>
      <c r="R394" s="1459"/>
      <c r="S394" s="1459"/>
      <c r="T394" s="1459"/>
      <c r="U394" s="1459"/>
      <c r="V394" s="1459"/>
      <c r="W394" s="1459"/>
      <c r="X394" s="1459"/>
      <c r="Y394" s="1459"/>
      <c r="Z394" s="1459"/>
      <c r="AA394" s="1459"/>
      <c r="AB394" s="1459"/>
      <c r="AC394" s="1459"/>
      <c r="AD394" s="1459"/>
      <c r="AE394" s="1459"/>
      <c r="AF394" s="1459"/>
      <c r="AG394" s="1459"/>
      <c r="AH394" s="1459"/>
      <c r="AI394" s="1459"/>
    </row>
    <row r="395" ht="24.0" customHeight="1">
      <c r="A395" s="1464"/>
      <c r="B395" s="1459"/>
      <c r="C395" s="1459"/>
      <c r="D395" s="1459"/>
      <c r="E395" s="1464"/>
      <c r="F395" s="1459"/>
      <c r="G395" s="1459"/>
      <c r="H395" s="1459"/>
      <c r="I395" s="1459"/>
      <c r="J395" s="1459"/>
      <c r="K395" s="1459"/>
      <c r="L395" s="1459"/>
      <c r="M395" s="1459"/>
      <c r="N395" s="1459"/>
      <c r="O395" s="1459"/>
      <c r="P395" s="1459"/>
      <c r="Q395" s="1459"/>
      <c r="R395" s="1459"/>
      <c r="S395" s="1459"/>
      <c r="T395" s="1459"/>
      <c r="U395" s="1459"/>
      <c r="V395" s="1459"/>
      <c r="W395" s="1459"/>
      <c r="X395" s="1459"/>
      <c r="Y395" s="1459"/>
      <c r="Z395" s="1459"/>
      <c r="AA395" s="1459"/>
      <c r="AB395" s="1459"/>
      <c r="AC395" s="1459"/>
      <c r="AD395" s="1459"/>
      <c r="AE395" s="1459"/>
      <c r="AF395" s="1459"/>
      <c r="AG395" s="1459"/>
      <c r="AH395" s="1459"/>
      <c r="AI395" s="1459"/>
    </row>
    <row r="396" ht="24.0" customHeight="1">
      <c r="A396" s="1464"/>
      <c r="B396" s="1459"/>
      <c r="C396" s="1459"/>
      <c r="D396" s="1459"/>
      <c r="E396" s="1464"/>
      <c r="F396" s="1459"/>
      <c r="G396" s="1459"/>
      <c r="H396" s="1459"/>
      <c r="I396" s="1459"/>
      <c r="J396" s="1459"/>
      <c r="K396" s="1459"/>
      <c r="L396" s="1459"/>
      <c r="M396" s="1459"/>
      <c r="N396" s="1459"/>
      <c r="O396" s="1459"/>
      <c r="P396" s="1459"/>
      <c r="Q396" s="1459"/>
      <c r="R396" s="1459"/>
      <c r="S396" s="1459"/>
      <c r="T396" s="1459"/>
      <c r="U396" s="1459"/>
      <c r="V396" s="1459"/>
      <c r="W396" s="1459"/>
      <c r="X396" s="1459"/>
      <c r="Y396" s="1459"/>
      <c r="Z396" s="1459"/>
      <c r="AA396" s="1459"/>
      <c r="AB396" s="1459"/>
      <c r="AC396" s="1459"/>
      <c r="AD396" s="1459"/>
      <c r="AE396" s="1459"/>
      <c r="AF396" s="1459"/>
      <c r="AG396" s="1459"/>
      <c r="AH396" s="1459"/>
      <c r="AI396" s="1459"/>
    </row>
    <row r="397" ht="24.0" customHeight="1">
      <c r="A397" s="1464"/>
      <c r="B397" s="1459"/>
      <c r="C397" s="1459"/>
      <c r="D397" s="1459"/>
      <c r="E397" s="1464"/>
      <c r="F397" s="1459"/>
      <c r="G397" s="1459"/>
      <c r="H397" s="1459"/>
      <c r="I397" s="1459"/>
      <c r="J397" s="1459"/>
      <c r="K397" s="1459"/>
      <c r="L397" s="1459"/>
      <c r="M397" s="1459"/>
      <c r="N397" s="1459"/>
      <c r="O397" s="1459"/>
      <c r="P397" s="1459"/>
      <c r="Q397" s="1459"/>
      <c r="R397" s="1459"/>
      <c r="S397" s="1459"/>
      <c r="T397" s="1459"/>
      <c r="U397" s="1459"/>
      <c r="V397" s="1459"/>
      <c r="W397" s="1459"/>
      <c r="X397" s="1459"/>
      <c r="Y397" s="1459"/>
      <c r="Z397" s="1459"/>
      <c r="AA397" s="1459"/>
      <c r="AB397" s="1459"/>
      <c r="AC397" s="1459"/>
      <c r="AD397" s="1459"/>
      <c r="AE397" s="1459"/>
      <c r="AF397" s="1459"/>
      <c r="AG397" s="1459"/>
      <c r="AH397" s="1459"/>
      <c r="AI397" s="1459"/>
    </row>
    <row r="398" ht="24.0" customHeight="1">
      <c r="A398" s="1464"/>
      <c r="B398" s="1459"/>
      <c r="C398" s="1459"/>
      <c r="D398" s="1459"/>
      <c r="E398" s="1464"/>
      <c r="F398" s="1459"/>
      <c r="G398" s="1459"/>
      <c r="H398" s="1459"/>
      <c r="I398" s="1459"/>
      <c r="J398" s="1459"/>
      <c r="K398" s="1459"/>
      <c r="L398" s="1459"/>
      <c r="M398" s="1459"/>
      <c r="N398" s="1459"/>
      <c r="O398" s="1459"/>
      <c r="P398" s="1459"/>
      <c r="Q398" s="1459"/>
      <c r="R398" s="1459"/>
      <c r="S398" s="1459"/>
      <c r="T398" s="1459"/>
      <c r="U398" s="1459"/>
      <c r="V398" s="1459"/>
      <c r="W398" s="1459"/>
      <c r="X398" s="1459"/>
      <c r="Y398" s="1459"/>
      <c r="Z398" s="1459"/>
      <c r="AA398" s="1459"/>
      <c r="AB398" s="1459"/>
      <c r="AC398" s="1459"/>
      <c r="AD398" s="1459"/>
      <c r="AE398" s="1459"/>
      <c r="AF398" s="1459"/>
      <c r="AG398" s="1459"/>
      <c r="AH398" s="1459"/>
      <c r="AI398" s="1459"/>
    </row>
    <row r="399" ht="24.0" customHeight="1">
      <c r="A399" s="1464"/>
      <c r="B399" s="1459"/>
      <c r="C399" s="1459"/>
      <c r="D399" s="1459"/>
      <c r="E399" s="1464"/>
      <c r="F399" s="1459"/>
      <c r="G399" s="1459"/>
      <c r="H399" s="1459"/>
      <c r="I399" s="1459"/>
      <c r="J399" s="1459"/>
      <c r="K399" s="1459"/>
      <c r="L399" s="1459"/>
      <c r="M399" s="1459"/>
      <c r="N399" s="1459"/>
      <c r="O399" s="1459"/>
      <c r="P399" s="1459"/>
      <c r="Q399" s="1459"/>
      <c r="R399" s="1459"/>
      <c r="S399" s="1459"/>
      <c r="T399" s="1459"/>
      <c r="U399" s="1459"/>
      <c r="V399" s="1459"/>
      <c r="W399" s="1459"/>
      <c r="X399" s="1459"/>
      <c r="Y399" s="1459"/>
      <c r="Z399" s="1459"/>
      <c r="AA399" s="1459"/>
      <c r="AB399" s="1459"/>
      <c r="AC399" s="1459"/>
      <c r="AD399" s="1459"/>
      <c r="AE399" s="1459"/>
      <c r="AF399" s="1459"/>
      <c r="AG399" s="1459"/>
      <c r="AH399" s="1459"/>
      <c r="AI399" s="1459"/>
    </row>
    <row r="400" ht="24.0" customHeight="1">
      <c r="A400" s="1464"/>
      <c r="B400" s="1459"/>
      <c r="C400" s="1459"/>
      <c r="D400" s="1459"/>
      <c r="E400" s="1464"/>
      <c r="F400" s="1459"/>
      <c r="G400" s="1459"/>
      <c r="H400" s="1459"/>
      <c r="I400" s="1459"/>
      <c r="J400" s="1459"/>
      <c r="K400" s="1459"/>
      <c r="L400" s="1459"/>
      <c r="M400" s="1459"/>
      <c r="N400" s="1459"/>
      <c r="O400" s="1459"/>
      <c r="P400" s="1459"/>
      <c r="Q400" s="1459"/>
      <c r="R400" s="1459"/>
      <c r="S400" s="1459"/>
      <c r="T400" s="1459"/>
      <c r="U400" s="1459"/>
      <c r="V400" s="1459"/>
      <c r="W400" s="1459"/>
      <c r="X400" s="1459"/>
      <c r="Y400" s="1459"/>
      <c r="Z400" s="1459"/>
      <c r="AA400" s="1459"/>
      <c r="AB400" s="1459"/>
      <c r="AC400" s="1459"/>
      <c r="AD400" s="1459"/>
      <c r="AE400" s="1459"/>
      <c r="AF400" s="1459"/>
      <c r="AG400" s="1459"/>
      <c r="AH400" s="1459"/>
      <c r="AI400" s="1459"/>
    </row>
    <row r="401" ht="24.0" customHeight="1">
      <c r="A401" s="1464"/>
      <c r="B401" s="1459"/>
      <c r="C401" s="1459"/>
      <c r="D401" s="1459"/>
      <c r="E401" s="1464"/>
      <c r="F401" s="1459"/>
      <c r="G401" s="1459"/>
      <c r="H401" s="1459"/>
      <c r="I401" s="1459"/>
      <c r="J401" s="1459"/>
      <c r="K401" s="1459"/>
      <c r="L401" s="1459"/>
      <c r="M401" s="1459"/>
      <c r="N401" s="1459"/>
      <c r="O401" s="1459"/>
      <c r="P401" s="1459"/>
      <c r="Q401" s="1459"/>
      <c r="R401" s="1459"/>
      <c r="S401" s="1459"/>
      <c r="T401" s="1459"/>
      <c r="U401" s="1459"/>
      <c r="V401" s="1459"/>
      <c r="W401" s="1459"/>
      <c r="X401" s="1459"/>
      <c r="Y401" s="1459"/>
      <c r="Z401" s="1459"/>
      <c r="AA401" s="1459"/>
      <c r="AB401" s="1459"/>
      <c r="AC401" s="1459"/>
      <c r="AD401" s="1459"/>
      <c r="AE401" s="1459"/>
      <c r="AF401" s="1459"/>
      <c r="AG401" s="1459"/>
      <c r="AH401" s="1459"/>
      <c r="AI401" s="1459"/>
    </row>
    <row r="402" ht="24.0" customHeight="1">
      <c r="A402" s="1464"/>
      <c r="B402" s="1459"/>
      <c r="C402" s="1459"/>
      <c r="D402" s="1459"/>
      <c r="E402" s="1464"/>
      <c r="F402" s="1459"/>
      <c r="G402" s="1459"/>
      <c r="H402" s="1459"/>
      <c r="I402" s="1459"/>
      <c r="J402" s="1459"/>
      <c r="K402" s="1459"/>
      <c r="L402" s="1459"/>
      <c r="M402" s="1459"/>
      <c r="N402" s="1459"/>
      <c r="O402" s="1459"/>
      <c r="P402" s="1459"/>
      <c r="Q402" s="1459"/>
      <c r="R402" s="1459"/>
      <c r="S402" s="1459"/>
      <c r="T402" s="1459"/>
      <c r="U402" s="1459"/>
      <c r="V402" s="1459"/>
      <c r="W402" s="1459"/>
      <c r="X402" s="1459"/>
      <c r="Y402" s="1459"/>
      <c r="Z402" s="1459"/>
      <c r="AA402" s="1459"/>
      <c r="AB402" s="1459"/>
      <c r="AC402" s="1459"/>
      <c r="AD402" s="1459"/>
      <c r="AE402" s="1459"/>
      <c r="AF402" s="1459"/>
      <c r="AG402" s="1459"/>
      <c r="AH402" s="1459"/>
      <c r="AI402" s="1459"/>
    </row>
    <row r="403" ht="24.0" customHeight="1">
      <c r="A403" s="1464"/>
      <c r="B403" s="1459"/>
      <c r="C403" s="1459"/>
      <c r="D403" s="1459"/>
      <c r="E403" s="1464"/>
      <c r="F403" s="1459"/>
      <c r="G403" s="1459"/>
      <c r="H403" s="1459"/>
      <c r="I403" s="1459"/>
      <c r="J403" s="1459"/>
      <c r="K403" s="1459"/>
      <c r="L403" s="1459"/>
      <c r="M403" s="1459"/>
      <c r="N403" s="1459"/>
      <c r="O403" s="1459"/>
      <c r="P403" s="1459"/>
      <c r="Q403" s="1459"/>
      <c r="R403" s="1459"/>
      <c r="S403" s="1459"/>
      <c r="T403" s="1459"/>
      <c r="U403" s="1459"/>
      <c r="V403" s="1459"/>
      <c r="W403" s="1459"/>
      <c r="X403" s="1459"/>
      <c r="Y403" s="1459"/>
      <c r="Z403" s="1459"/>
      <c r="AA403" s="1459"/>
      <c r="AB403" s="1459"/>
      <c r="AC403" s="1459"/>
      <c r="AD403" s="1459"/>
      <c r="AE403" s="1459"/>
      <c r="AF403" s="1459"/>
      <c r="AG403" s="1459"/>
      <c r="AH403" s="1459"/>
      <c r="AI403" s="1459"/>
    </row>
    <row r="404" ht="24.0" customHeight="1">
      <c r="A404" s="1464"/>
      <c r="B404" s="1459"/>
      <c r="C404" s="1459"/>
      <c r="D404" s="1459"/>
      <c r="E404" s="1464"/>
      <c r="F404" s="1459"/>
      <c r="G404" s="1459"/>
      <c r="H404" s="1459"/>
      <c r="I404" s="1459"/>
      <c r="J404" s="1459"/>
      <c r="K404" s="1459"/>
      <c r="L404" s="1459"/>
      <c r="M404" s="1459"/>
      <c r="N404" s="1459"/>
      <c r="O404" s="1459"/>
      <c r="P404" s="1459"/>
      <c r="Q404" s="1459"/>
      <c r="R404" s="1459"/>
      <c r="S404" s="1459"/>
      <c r="T404" s="1459"/>
      <c r="U404" s="1459"/>
      <c r="V404" s="1459"/>
      <c r="W404" s="1459"/>
      <c r="X404" s="1459"/>
      <c r="Y404" s="1459"/>
      <c r="Z404" s="1459"/>
      <c r="AA404" s="1459"/>
      <c r="AB404" s="1459"/>
      <c r="AC404" s="1459"/>
      <c r="AD404" s="1459"/>
      <c r="AE404" s="1459"/>
      <c r="AF404" s="1459"/>
      <c r="AG404" s="1459"/>
      <c r="AH404" s="1459"/>
      <c r="AI404" s="1459"/>
    </row>
    <row r="405" ht="24.0" customHeight="1">
      <c r="A405" s="1464"/>
      <c r="B405" s="1459"/>
      <c r="C405" s="1459"/>
      <c r="D405" s="1459"/>
      <c r="E405" s="1464"/>
      <c r="F405" s="1459"/>
      <c r="G405" s="1459"/>
      <c r="H405" s="1459"/>
      <c r="I405" s="1459"/>
      <c r="J405" s="1459"/>
      <c r="K405" s="1459"/>
      <c r="L405" s="1459"/>
      <c r="M405" s="1459"/>
      <c r="N405" s="1459"/>
      <c r="O405" s="1459"/>
      <c r="P405" s="1459"/>
      <c r="Q405" s="1459"/>
      <c r="R405" s="1459"/>
      <c r="S405" s="1459"/>
      <c r="T405" s="1459"/>
      <c r="U405" s="1459"/>
      <c r="V405" s="1459"/>
      <c r="W405" s="1459"/>
      <c r="X405" s="1459"/>
      <c r="Y405" s="1459"/>
      <c r="Z405" s="1459"/>
      <c r="AA405" s="1459"/>
      <c r="AB405" s="1459"/>
      <c r="AC405" s="1459"/>
      <c r="AD405" s="1459"/>
      <c r="AE405" s="1459"/>
      <c r="AF405" s="1459"/>
      <c r="AG405" s="1459"/>
      <c r="AH405" s="1459"/>
      <c r="AI405" s="1459"/>
    </row>
    <row r="406" ht="24.0" customHeight="1">
      <c r="A406" s="1464"/>
      <c r="B406" s="1459"/>
      <c r="C406" s="1459"/>
      <c r="D406" s="1459"/>
      <c r="E406" s="1464"/>
      <c r="F406" s="1459"/>
      <c r="G406" s="1459"/>
      <c r="H406" s="1459"/>
      <c r="I406" s="1459"/>
      <c r="J406" s="1459"/>
      <c r="K406" s="1459"/>
      <c r="L406" s="1459"/>
      <c r="M406" s="1459"/>
      <c r="N406" s="1459"/>
      <c r="O406" s="1459"/>
      <c r="P406" s="1459"/>
      <c r="Q406" s="1459"/>
      <c r="R406" s="1459"/>
      <c r="S406" s="1459"/>
      <c r="T406" s="1459"/>
      <c r="U406" s="1459"/>
      <c r="V406" s="1459"/>
      <c r="W406" s="1459"/>
      <c r="X406" s="1459"/>
      <c r="Y406" s="1459"/>
      <c r="Z406" s="1459"/>
      <c r="AA406" s="1459"/>
      <c r="AB406" s="1459"/>
      <c r="AC406" s="1459"/>
      <c r="AD406" s="1459"/>
      <c r="AE406" s="1459"/>
      <c r="AF406" s="1459"/>
      <c r="AG406" s="1459"/>
      <c r="AH406" s="1459"/>
      <c r="AI406" s="1459"/>
    </row>
    <row r="407" ht="24.0" customHeight="1">
      <c r="A407" s="1464"/>
      <c r="B407" s="1459"/>
      <c r="C407" s="1459"/>
      <c r="D407" s="1459"/>
      <c r="E407" s="1464"/>
      <c r="F407" s="1459"/>
      <c r="G407" s="1459"/>
      <c r="H407" s="1459"/>
      <c r="I407" s="1459"/>
      <c r="J407" s="1459"/>
      <c r="K407" s="1459"/>
      <c r="L407" s="1459"/>
      <c r="M407" s="1459"/>
      <c r="N407" s="1459"/>
      <c r="O407" s="1459"/>
      <c r="P407" s="1459"/>
      <c r="Q407" s="1459"/>
      <c r="R407" s="1459"/>
      <c r="S407" s="1459"/>
      <c r="T407" s="1459"/>
      <c r="U407" s="1459"/>
      <c r="V407" s="1459"/>
      <c r="W407" s="1459"/>
      <c r="X407" s="1459"/>
      <c r="Y407" s="1459"/>
      <c r="Z407" s="1459"/>
      <c r="AA407" s="1459"/>
      <c r="AB407" s="1459"/>
      <c r="AC407" s="1459"/>
      <c r="AD407" s="1459"/>
      <c r="AE407" s="1459"/>
      <c r="AF407" s="1459"/>
      <c r="AG407" s="1459"/>
      <c r="AH407" s="1459"/>
      <c r="AI407" s="1459"/>
    </row>
    <row r="408" ht="24.0" customHeight="1">
      <c r="A408" s="1464"/>
      <c r="B408" s="1459"/>
      <c r="C408" s="1459"/>
      <c r="D408" s="1459"/>
      <c r="E408" s="1464"/>
      <c r="F408" s="1459"/>
      <c r="G408" s="1459"/>
      <c r="H408" s="1459"/>
      <c r="I408" s="1459"/>
      <c r="J408" s="1459"/>
      <c r="K408" s="1459"/>
      <c r="L408" s="1459"/>
      <c r="M408" s="1459"/>
      <c r="N408" s="1459"/>
      <c r="O408" s="1459"/>
      <c r="P408" s="1459"/>
      <c r="Q408" s="1459"/>
      <c r="R408" s="1459"/>
      <c r="S408" s="1459"/>
      <c r="T408" s="1459"/>
      <c r="U408" s="1459"/>
      <c r="V408" s="1459"/>
      <c r="W408" s="1459"/>
      <c r="X408" s="1459"/>
      <c r="Y408" s="1459"/>
      <c r="Z408" s="1459"/>
      <c r="AA408" s="1459"/>
      <c r="AB408" s="1459"/>
      <c r="AC408" s="1459"/>
      <c r="AD408" s="1459"/>
      <c r="AE408" s="1459"/>
      <c r="AF408" s="1459"/>
      <c r="AG408" s="1459"/>
      <c r="AH408" s="1459"/>
      <c r="AI408" s="1459"/>
    </row>
    <row r="409" ht="24.0" customHeight="1">
      <c r="A409" s="1464"/>
      <c r="B409" s="1459"/>
      <c r="C409" s="1459"/>
      <c r="D409" s="1459"/>
      <c r="E409" s="1464"/>
      <c r="F409" s="1459"/>
      <c r="G409" s="1459"/>
      <c r="H409" s="1459"/>
      <c r="I409" s="1459"/>
      <c r="J409" s="1459"/>
      <c r="K409" s="1459"/>
      <c r="L409" s="1459"/>
      <c r="M409" s="1459"/>
      <c r="N409" s="1459"/>
      <c r="O409" s="1459"/>
      <c r="P409" s="1459"/>
      <c r="Q409" s="1459"/>
      <c r="R409" s="1459"/>
      <c r="S409" s="1459"/>
      <c r="T409" s="1459"/>
      <c r="U409" s="1459"/>
      <c r="V409" s="1459"/>
      <c r="W409" s="1459"/>
      <c r="X409" s="1459"/>
      <c r="Y409" s="1459"/>
      <c r="Z409" s="1459"/>
      <c r="AA409" s="1459"/>
      <c r="AB409" s="1459"/>
      <c r="AC409" s="1459"/>
      <c r="AD409" s="1459"/>
      <c r="AE409" s="1459"/>
      <c r="AF409" s="1459"/>
      <c r="AG409" s="1459"/>
      <c r="AH409" s="1459"/>
      <c r="AI409" s="1459"/>
    </row>
    <row r="410" ht="24.0" customHeight="1">
      <c r="A410" s="1464"/>
      <c r="B410" s="1459"/>
      <c r="C410" s="1459"/>
      <c r="D410" s="1459"/>
      <c r="E410" s="1464"/>
      <c r="F410" s="1459"/>
      <c r="G410" s="1459"/>
      <c r="H410" s="1459"/>
      <c r="I410" s="1459"/>
      <c r="J410" s="1459"/>
      <c r="K410" s="1459"/>
      <c r="L410" s="1459"/>
      <c r="M410" s="1459"/>
      <c r="N410" s="1459"/>
      <c r="O410" s="1459"/>
      <c r="P410" s="1459"/>
      <c r="Q410" s="1459"/>
      <c r="R410" s="1459"/>
      <c r="S410" s="1459"/>
      <c r="T410" s="1459"/>
      <c r="U410" s="1459"/>
      <c r="V410" s="1459"/>
      <c r="W410" s="1459"/>
      <c r="X410" s="1459"/>
      <c r="Y410" s="1459"/>
      <c r="Z410" s="1459"/>
      <c r="AA410" s="1459"/>
      <c r="AB410" s="1459"/>
      <c r="AC410" s="1459"/>
      <c r="AD410" s="1459"/>
      <c r="AE410" s="1459"/>
      <c r="AF410" s="1459"/>
      <c r="AG410" s="1459"/>
      <c r="AH410" s="1459"/>
      <c r="AI410" s="1459"/>
    </row>
    <row r="411" ht="24.0" customHeight="1">
      <c r="A411" s="1464"/>
      <c r="B411" s="1459"/>
      <c r="C411" s="1459"/>
      <c r="D411" s="1459"/>
      <c r="E411" s="1464"/>
      <c r="F411" s="1459"/>
      <c r="G411" s="1459"/>
      <c r="H411" s="1459"/>
      <c r="I411" s="1459"/>
      <c r="J411" s="1459"/>
      <c r="K411" s="1459"/>
      <c r="L411" s="1459"/>
      <c r="M411" s="1459"/>
      <c r="N411" s="1459"/>
      <c r="O411" s="1459"/>
      <c r="P411" s="1459"/>
      <c r="Q411" s="1459"/>
      <c r="R411" s="1459"/>
      <c r="S411" s="1459"/>
      <c r="T411" s="1459"/>
      <c r="U411" s="1459"/>
      <c r="V411" s="1459"/>
      <c r="W411" s="1459"/>
      <c r="X411" s="1459"/>
      <c r="Y411" s="1459"/>
      <c r="Z411" s="1459"/>
      <c r="AA411" s="1459"/>
      <c r="AB411" s="1459"/>
      <c r="AC411" s="1459"/>
      <c r="AD411" s="1459"/>
      <c r="AE411" s="1459"/>
      <c r="AF411" s="1459"/>
      <c r="AG411" s="1459"/>
      <c r="AH411" s="1459"/>
      <c r="AI411" s="1459"/>
    </row>
    <row r="412" ht="24.0" customHeight="1">
      <c r="A412" s="1464"/>
      <c r="B412" s="1459"/>
      <c r="C412" s="1459"/>
      <c r="D412" s="1459"/>
      <c r="E412" s="1464"/>
      <c r="F412" s="1459"/>
      <c r="G412" s="1459"/>
      <c r="H412" s="1459"/>
      <c r="I412" s="1459"/>
      <c r="J412" s="1459"/>
      <c r="K412" s="1459"/>
      <c r="L412" s="1459"/>
      <c r="M412" s="1459"/>
      <c r="N412" s="1459"/>
      <c r="O412" s="1459"/>
      <c r="P412" s="1459"/>
      <c r="Q412" s="1459"/>
      <c r="R412" s="1459"/>
      <c r="S412" s="1459"/>
      <c r="T412" s="1459"/>
      <c r="U412" s="1459"/>
      <c r="V412" s="1459"/>
      <c r="W412" s="1459"/>
      <c r="X412" s="1459"/>
      <c r="Y412" s="1459"/>
      <c r="Z412" s="1459"/>
      <c r="AA412" s="1459"/>
      <c r="AB412" s="1459"/>
      <c r="AC412" s="1459"/>
      <c r="AD412" s="1459"/>
      <c r="AE412" s="1459"/>
      <c r="AF412" s="1459"/>
      <c r="AG412" s="1459"/>
      <c r="AH412" s="1459"/>
      <c r="AI412" s="1459"/>
    </row>
    <row r="413" ht="24.0" customHeight="1">
      <c r="A413" s="1464"/>
      <c r="B413" s="1459"/>
      <c r="C413" s="1459"/>
      <c r="D413" s="1459"/>
      <c r="E413" s="1464"/>
      <c r="F413" s="1459"/>
      <c r="G413" s="1459"/>
      <c r="H413" s="1459"/>
      <c r="I413" s="1459"/>
      <c r="J413" s="1459"/>
      <c r="K413" s="1459"/>
      <c r="L413" s="1459"/>
      <c r="M413" s="1459"/>
      <c r="N413" s="1459"/>
      <c r="O413" s="1459"/>
      <c r="P413" s="1459"/>
      <c r="Q413" s="1459"/>
      <c r="R413" s="1459"/>
      <c r="S413" s="1459"/>
      <c r="T413" s="1459"/>
      <c r="U413" s="1459"/>
      <c r="V413" s="1459"/>
      <c r="W413" s="1459"/>
      <c r="X413" s="1459"/>
      <c r="Y413" s="1459"/>
      <c r="Z413" s="1459"/>
      <c r="AA413" s="1459"/>
      <c r="AB413" s="1459"/>
      <c r="AC413" s="1459"/>
      <c r="AD413" s="1459"/>
      <c r="AE413" s="1459"/>
      <c r="AF413" s="1459"/>
      <c r="AG413" s="1459"/>
      <c r="AH413" s="1459"/>
      <c r="AI413" s="1459"/>
    </row>
    <row r="414" ht="24.0" customHeight="1">
      <c r="A414" s="1464"/>
      <c r="B414" s="1459"/>
      <c r="C414" s="1459"/>
      <c r="D414" s="1459"/>
      <c r="E414" s="1464"/>
      <c r="F414" s="1459"/>
      <c r="G414" s="1459"/>
      <c r="H414" s="1459"/>
      <c r="I414" s="1459"/>
      <c r="J414" s="1459"/>
      <c r="K414" s="1459"/>
      <c r="L414" s="1459"/>
      <c r="M414" s="1459"/>
      <c r="N414" s="1459"/>
      <c r="O414" s="1459"/>
      <c r="P414" s="1459"/>
      <c r="Q414" s="1459"/>
      <c r="R414" s="1459"/>
      <c r="S414" s="1459"/>
      <c r="T414" s="1459"/>
      <c r="U414" s="1459"/>
      <c r="V414" s="1459"/>
      <c r="W414" s="1459"/>
      <c r="X414" s="1459"/>
      <c r="Y414" s="1459"/>
      <c r="Z414" s="1459"/>
      <c r="AA414" s="1459"/>
      <c r="AB414" s="1459"/>
      <c r="AC414" s="1459"/>
      <c r="AD414" s="1459"/>
      <c r="AE414" s="1459"/>
      <c r="AF414" s="1459"/>
      <c r="AG414" s="1459"/>
      <c r="AH414" s="1459"/>
      <c r="AI414" s="1459"/>
    </row>
    <row r="415" ht="24.0" customHeight="1">
      <c r="A415" s="1464"/>
      <c r="B415" s="1459"/>
      <c r="C415" s="1459"/>
      <c r="D415" s="1459"/>
      <c r="E415" s="1464"/>
      <c r="F415" s="1459"/>
      <c r="G415" s="1459"/>
      <c r="H415" s="1459"/>
      <c r="I415" s="1459"/>
      <c r="J415" s="1459"/>
      <c r="K415" s="1459"/>
      <c r="L415" s="1459"/>
      <c r="M415" s="1459"/>
      <c r="N415" s="1459"/>
      <c r="O415" s="1459"/>
      <c r="P415" s="1459"/>
      <c r="Q415" s="1459"/>
      <c r="R415" s="1459"/>
      <c r="S415" s="1459"/>
      <c r="T415" s="1459"/>
      <c r="U415" s="1459"/>
      <c r="V415" s="1459"/>
      <c r="W415" s="1459"/>
      <c r="X415" s="1459"/>
      <c r="Y415" s="1459"/>
      <c r="Z415" s="1459"/>
      <c r="AA415" s="1459"/>
      <c r="AB415" s="1459"/>
      <c r="AC415" s="1459"/>
      <c r="AD415" s="1459"/>
      <c r="AE415" s="1459"/>
      <c r="AF415" s="1459"/>
      <c r="AG415" s="1459"/>
      <c r="AH415" s="1459"/>
      <c r="AI415" s="1459"/>
    </row>
    <row r="416" ht="24.0" customHeight="1">
      <c r="A416" s="1464"/>
      <c r="B416" s="1459"/>
      <c r="C416" s="1459"/>
      <c r="D416" s="1459"/>
      <c r="E416" s="1464"/>
      <c r="F416" s="1459"/>
      <c r="G416" s="1459"/>
      <c r="H416" s="1459"/>
      <c r="I416" s="1459"/>
      <c r="J416" s="1459"/>
      <c r="K416" s="1459"/>
      <c r="L416" s="1459"/>
      <c r="M416" s="1459"/>
      <c r="N416" s="1459"/>
      <c r="O416" s="1459"/>
      <c r="P416" s="1459"/>
      <c r="Q416" s="1459"/>
      <c r="R416" s="1459"/>
      <c r="S416" s="1459"/>
      <c r="T416" s="1459"/>
      <c r="U416" s="1459"/>
      <c r="V416" s="1459"/>
      <c r="W416" s="1459"/>
      <c r="X416" s="1459"/>
      <c r="Y416" s="1459"/>
      <c r="Z416" s="1459"/>
      <c r="AA416" s="1459"/>
      <c r="AB416" s="1459"/>
      <c r="AC416" s="1459"/>
      <c r="AD416" s="1459"/>
      <c r="AE416" s="1459"/>
      <c r="AF416" s="1459"/>
      <c r="AG416" s="1459"/>
      <c r="AH416" s="1459"/>
      <c r="AI416" s="1459"/>
    </row>
    <row r="417" ht="24.0" customHeight="1">
      <c r="A417" s="1464"/>
      <c r="B417" s="1459"/>
      <c r="C417" s="1459"/>
      <c r="D417" s="1459"/>
      <c r="E417" s="1464"/>
      <c r="F417" s="1459"/>
      <c r="G417" s="1459"/>
      <c r="H417" s="1459"/>
      <c r="I417" s="1459"/>
      <c r="J417" s="1459"/>
      <c r="K417" s="1459"/>
      <c r="L417" s="1459"/>
      <c r="M417" s="1459"/>
      <c r="N417" s="1459"/>
      <c r="O417" s="1459"/>
      <c r="P417" s="1459"/>
      <c r="Q417" s="1459"/>
      <c r="R417" s="1459"/>
      <c r="S417" s="1459"/>
      <c r="T417" s="1459"/>
      <c r="U417" s="1459"/>
      <c r="V417" s="1459"/>
      <c r="W417" s="1459"/>
      <c r="X417" s="1459"/>
      <c r="Y417" s="1459"/>
      <c r="Z417" s="1459"/>
      <c r="AA417" s="1459"/>
      <c r="AB417" s="1459"/>
      <c r="AC417" s="1459"/>
      <c r="AD417" s="1459"/>
      <c r="AE417" s="1459"/>
      <c r="AF417" s="1459"/>
      <c r="AG417" s="1459"/>
      <c r="AH417" s="1459"/>
      <c r="AI417" s="1459"/>
    </row>
    <row r="418" ht="24.0" customHeight="1">
      <c r="A418" s="1464"/>
      <c r="B418" s="1459"/>
      <c r="C418" s="1459"/>
      <c r="D418" s="1459"/>
      <c r="E418" s="1464"/>
      <c r="F418" s="1459"/>
      <c r="G418" s="1459"/>
      <c r="H418" s="1459"/>
      <c r="I418" s="1459"/>
      <c r="J418" s="1459"/>
      <c r="K418" s="1459"/>
      <c r="L418" s="1459"/>
      <c r="M418" s="1459"/>
      <c r="N418" s="1459"/>
      <c r="O418" s="1459"/>
      <c r="P418" s="1459"/>
      <c r="Q418" s="1459"/>
      <c r="R418" s="1459"/>
      <c r="S418" s="1459"/>
      <c r="T418" s="1459"/>
      <c r="U418" s="1459"/>
      <c r="V418" s="1459"/>
      <c r="W418" s="1459"/>
      <c r="X418" s="1459"/>
      <c r="Y418" s="1459"/>
      <c r="Z418" s="1459"/>
      <c r="AA418" s="1459"/>
      <c r="AB418" s="1459"/>
      <c r="AC418" s="1459"/>
      <c r="AD418" s="1459"/>
      <c r="AE418" s="1459"/>
      <c r="AF418" s="1459"/>
      <c r="AG418" s="1459"/>
      <c r="AH418" s="1459"/>
      <c r="AI418" s="1459"/>
    </row>
    <row r="419" ht="24.0" customHeight="1">
      <c r="A419" s="1464"/>
      <c r="B419" s="1459"/>
      <c r="C419" s="1459"/>
      <c r="D419" s="1459"/>
      <c r="E419" s="1464"/>
      <c r="F419" s="1459"/>
      <c r="G419" s="1459"/>
      <c r="H419" s="1459"/>
      <c r="I419" s="1459"/>
      <c r="J419" s="1459"/>
      <c r="K419" s="1459"/>
      <c r="L419" s="1459"/>
      <c r="M419" s="1459"/>
      <c r="N419" s="1459"/>
      <c r="O419" s="1459"/>
      <c r="P419" s="1459"/>
      <c r="Q419" s="1459"/>
      <c r="R419" s="1459"/>
      <c r="S419" s="1459"/>
      <c r="T419" s="1459"/>
      <c r="U419" s="1459"/>
      <c r="V419" s="1459"/>
      <c r="W419" s="1459"/>
      <c r="X419" s="1459"/>
      <c r="Y419" s="1459"/>
      <c r="Z419" s="1459"/>
      <c r="AA419" s="1459"/>
      <c r="AB419" s="1459"/>
      <c r="AC419" s="1459"/>
      <c r="AD419" s="1459"/>
      <c r="AE419" s="1459"/>
      <c r="AF419" s="1459"/>
      <c r="AG419" s="1459"/>
      <c r="AH419" s="1459"/>
      <c r="AI419" s="1459"/>
    </row>
    <row r="420" ht="24.0" customHeight="1">
      <c r="A420" s="1464"/>
      <c r="B420" s="1459"/>
      <c r="C420" s="1459"/>
      <c r="D420" s="1459"/>
      <c r="E420" s="1464"/>
      <c r="F420" s="1459"/>
      <c r="G420" s="1459"/>
      <c r="H420" s="1459"/>
      <c r="I420" s="1459"/>
      <c r="J420" s="1459"/>
      <c r="K420" s="1459"/>
      <c r="L420" s="1459"/>
      <c r="M420" s="1459"/>
      <c r="N420" s="1459"/>
      <c r="O420" s="1459"/>
      <c r="P420" s="1459"/>
      <c r="Q420" s="1459"/>
      <c r="R420" s="1459"/>
      <c r="S420" s="1459"/>
      <c r="T420" s="1459"/>
      <c r="U420" s="1459"/>
      <c r="V420" s="1459"/>
      <c r="W420" s="1459"/>
      <c r="X420" s="1459"/>
      <c r="Y420" s="1459"/>
      <c r="Z420" s="1459"/>
      <c r="AA420" s="1459"/>
      <c r="AB420" s="1459"/>
      <c r="AC420" s="1459"/>
      <c r="AD420" s="1459"/>
      <c r="AE420" s="1459"/>
      <c r="AF420" s="1459"/>
      <c r="AG420" s="1459"/>
      <c r="AH420" s="1459"/>
      <c r="AI420" s="1459"/>
    </row>
    <row r="421" ht="24.0" customHeight="1">
      <c r="A421" s="1464"/>
      <c r="B421" s="1459"/>
      <c r="C421" s="1459"/>
      <c r="D421" s="1459"/>
      <c r="E421" s="1464"/>
      <c r="F421" s="1459"/>
      <c r="G421" s="1459"/>
      <c r="H421" s="1459"/>
      <c r="I421" s="1459"/>
      <c r="J421" s="1459"/>
      <c r="K421" s="1459"/>
      <c r="L421" s="1459"/>
      <c r="M421" s="1459"/>
      <c r="N421" s="1459"/>
      <c r="O421" s="1459"/>
      <c r="P421" s="1459"/>
      <c r="Q421" s="1459"/>
      <c r="R421" s="1459"/>
      <c r="S421" s="1459"/>
      <c r="T421" s="1459"/>
      <c r="U421" s="1459"/>
      <c r="V421" s="1459"/>
      <c r="W421" s="1459"/>
      <c r="X421" s="1459"/>
      <c r="Y421" s="1459"/>
      <c r="Z421" s="1459"/>
      <c r="AA421" s="1459"/>
      <c r="AB421" s="1459"/>
      <c r="AC421" s="1459"/>
      <c r="AD421" s="1459"/>
      <c r="AE421" s="1459"/>
      <c r="AF421" s="1459"/>
      <c r="AG421" s="1459"/>
      <c r="AH421" s="1459"/>
      <c r="AI421" s="1459"/>
    </row>
    <row r="422" ht="24.0" customHeight="1">
      <c r="A422" s="1464"/>
      <c r="B422" s="1459"/>
      <c r="C422" s="1459"/>
      <c r="D422" s="1459"/>
      <c r="E422" s="1464"/>
      <c r="F422" s="1459"/>
      <c r="G422" s="1459"/>
      <c r="H422" s="1459"/>
      <c r="I422" s="1459"/>
      <c r="J422" s="1459"/>
      <c r="K422" s="1459"/>
      <c r="L422" s="1459"/>
      <c r="M422" s="1459"/>
      <c r="N422" s="1459"/>
      <c r="O422" s="1459"/>
      <c r="P422" s="1459"/>
      <c r="Q422" s="1459"/>
      <c r="R422" s="1459"/>
      <c r="S422" s="1459"/>
      <c r="T422" s="1459"/>
      <c r="U422" s="1459"/>
      <c r="V422" s="1459"/>
      <c r="W422" s="1459"/>
      <c r="X422" s="1459"/>
      <c r="Y422" s="1459"/>
      <c r="Z422" s="1459"/>
      <c r="AA422" s="1459"/>
      <c r="AB422" s="1459"/>
      <c r="AC422" s="1459"/>
      <c r="AD422" s="1459"/>
      <c r="AE422" s="1459"/>
      <c r="AF422" s="1459"/>
      <c r="AG422" s="1459"/>
      <c r="AH422" s="1459"/>
      <c r="AI422" s="1459"/>
    </row>
    <row r="423" ht="24.0" customHeight="1">
      <c r="A423" s="1464"/>
      <c r="B423" s="1459"/>
      <c r="C423" s="1459"/>
      <c r="D423" s="1459"/>
      <c r="E423" s="1464"/>
      <c r="F423" s="1459"/>
      <c r="G423" s="1459"/>
      <c r="H423" s="1459"/>
      <c r="I423" s="1459"/>
      <c r="J423" s="1459"/>
      <c r="K423" s="1459"/>
      <c r="L423" s="1459"/>
      <c r="M423" s="1459"/>
      <c r="N423" s="1459"/>
      <c r="O423" s="1459"/>
      <c r="P423" s="1459"/>
      <c r="Q423" s="1459"/>
      <c r="R423" s="1459"/>
      <c r="S423" s="1459"/>
      <c r="T423" s="1459"/>
      <c r="U423" s="1459"/>
      <c r="V423" s="1459"/>
      <c r="W423" s="1459"/>
      <c r="X423" s="1459"/>
      <c r="Y423" s="1459"/>
      <c r="Z423" s="1459"/>
      <c r="AA423" s="1459"/>
      <c r="AB423" s="1459"/>
      <c r="AC423" s="1459"/>
      <c r="AD423" s="1459"/>
      <c r="AE423" s="1459"/>
      <c r="AF423" s="1459"/>
      <c r="AG423" s="1459"/>
      <c r="AH423" s="1459"/>
      <c r="AI423" s="1459"/>
    </row>
    <row r="424" ht="24.0" customHeight="1">
      <c r="A424" s="1464"/>
      <c r="B424" s="1459"/>
      <c r="C424" s="1459"/>
      <c r="D424" s="1459"/>
      <c r="E424" s="1464"/>
      <c r="F424" s="1459"/>
      <c r="G424" s="1459"/>
      <c r="H424" s="1459"/>
      <c r="I424" s="1459"/>
      <c r="J424" s="1459"/>
      <c r="K424" s="1459"/>
      <c r="L424" s="1459"/>
      <c r="M424" s="1459"/>
      <c r="N424" s="1459"/>
      <c r="O424" s="1459"/>
      <c r="P424" s="1459"/>
      <c r="Q424" s="1459"/>
      <c r="R424" s="1459"/>
      <c r="S424" s="1459"/>
      <c r="T424" s="1459"/>
      <c r="U424" s="1459"/>
      <c r="V424" s="1459"/>
      <c r="W424" s="1459"/>
      <c r="X424" s="1459"/>
      <c r="Y424" s="1459"/>
      <c r="Z424" s="1459"/>
      <c r="AA424" s="1459"/>
      <c r="AB424" s="1459"/>
      <c r="AC424" s="1459"/>
      <c r="AD424" s="1459"/>
      <c r="AE424" s="1459"/>
      <c r="AF424" s="1459"/>
      <c r="AG424" s="1459"/>
      <c r="AH424" s="1459"/>
      <c r="AI424" s="1459"/>
    </row>
    <row r="425" ht="24.0" customHeight="1">
      <c r="A425" s="1464"/>
      <c r="B425" s="1459"/>
      <c r="C425" s="1459"/>
      <c r="D425" s="1459"/>
      <c r="E425" s="1464"/>
      <c r="F425" s="1459"/>
      <c r="G425" s="1459"/>
      <c r="H425" s="1459"/>
      <c r="I425" s="1459"/>
      <c r="J425" s="1459"/>
      <c r="K425" s="1459"/>
      <c r="L425" s="1459"/>
      <c r="M425" s="1459"/>
      <c r="N425" s="1459"/>
      <c r="O425" s="1459"/>
      <c r="P425" s="1459"/>
      <c r="Q425" s="1459"/>
      <c r="R425" s="1459"/>
      <c r="S425" s="1459"/>
      <c r="T425" s="1459"/>
      <c r="U425" s="1459"/>
      <c r="V425" s="1459"/>
      <c r="W425" s="1459"/>
      <c r="X425" s="1459"/>
      <c r="Y425" s="1459"/>
      <c r="Z425" s="1459"/>
      <c r="AA425" s="1459"/>
      <c r="AB425" s="1459"/>
      <c r="AC425" s="1459"/>
      <c r="AD425" s="1459"/>
      <c r="AE425" s="1459"/>
      <c r="AF425" s="1459"/>
      <c r="AG425" s="1459"/>
      <c r="AH425" s="1459"/>
      <c r="AI425" s="1459"/>
    </row>
    <row r="426" ht="24.0" customHeight="1">
      <c r="A426" s="1464"/>
      <c r="B426" s="1459"/>
      <c r="C426" s="1459"/>
      <c r="D426" s="1459"/>
      <c r="E426" s="1464"/>
      <c r="F426" s="1459"/>
      <c r="G426" s="1459"/>
      <c r="H426" s="1459"/>
      <c r="I426" s="1459"/>
      <c r="J426" s="1459"/>
      <c r="K426" s="1459"/>
      <c r="L426" s="1459"/>
      <c r="M426" s="1459"/>
      <c r="N426" s="1459"/>
      <c r="O426" s="1459"/>
      <c r="P426" s="1459"/>
      <c r="Q426" s="1459"/>
      <c r="R426" s="1459"/>
      <c r="S426" s="1459"/>
      <c r="T426" s="1459"/>
      <c r="U426" s="1459"/>
      <c r="V426" s="1459"/>
      <c r="W426" s="1459"/>
      <c r="X426" s="1459"/>
      <c r="Y426" s="1459"/>
      <c r="Z426" s="1459"/>
      <c r="AA426" s="1459"/>
      <c r="AB426" s="1459"/>
      <c r="AC426" s="1459"/>
      <c r="AD426" s="1459"/>
      <c r="AE426" s="1459"/>
      <c r="AF426" s="1459"/>
      <c r="AG426" s="1459"/>
      <c r="AH426" s="1459"/>
      <c r="AI426" s="1459"/>
    </row>
    <row r="427" ht="24.0" customHeight="1">
      <c r="A427" s="1464"/>
      <c r="B427" s="1459"/>
      <c r="C427" s="1459"/>
      <c r="D427" s="1459"/>
      <c r="E427" s="1464"/>
      <c r="F427" s="1459"/>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c r="AI427" s="1459"/>
    </row>
    <row r="428" ht="24.0" customHeight="1">
      <c r="A428" s="1464"/>
      <c r="B428" s="1459"/>
      <c r="C428" s="1459"/>
      <c r="D428" s="1459"/>
      <c r="E428" s="1464"/>
      <c r="F428" s="1459"/>
      <c r="G428" s="1459"/>
      <c r="H428" s="1459"/>
      <c r="I428" s="1459"/>
      <c r="J428" s="1459"/>
      <c r="K428" s="1459"/>
      <c r="L428" s="1459"/>
      <c r="M428" s="1459"/>
      <c r="N428" s="1459"/>
      <c r="O428" s="1459"/>
      <c r="P428" s="1459"/>
      <c r="Q428" s="1459"/>
      <c r="R428" s="1459"/>
      <c r="S428" s="1459"/>
      <c r="T428" s="1459"/>
      <c r="U428" s="1459"/>
      <c r="V428" s="1459"/>
      <c r="W428" s="1459"/>
      <c r="X428" s="1459"/>
      <c r="Y428" s="1459"/>
      <c r="Z428" s="1459"/>
      <c r="AA428" s="1459"/>
      <c r="AB428" s="1459"/>
      <c r="AC428" s="1459"/>
      <c r="AD428" s="1459"/>
      <c r="AE428" s="1459"/>
      <c r="AF428" s="1459"/>
      <c r="AG428" s="1459"/>
      <c r="AH428" s="1459"/>
      <c r="AI428" s="1459"/>
    </row>
    <row r="429" ht="24.0" customHeight="1">
      <c r="A429" s="1464"/>
      <c r="B429" s="1459"/>
      <c r="C429" s="1459"/>
      <c r="D429" s="1459"/>
      <c r="E429" s="1464"/>
      <c r="F429" s="1459"/>
      <c r="G429" s="1459"/>
      <c r="H429" s="1459"/>
      <c r="I429" s="1459"/>
      <c r="J429" s="1459"/>
      <c r="K429" s="1459"/>
      <c r="L429" s="1459"/>
      <c r="M429" s="1459"/>
      <c r="N429" s="1459"/>
      <c r="O429" s="1459"/>
      <c r="P429" s="1459"/>
      <c r="Q429" s="1459"/>
      <c r="R429" s="1459"/>
      <c r="S429" s="1459"/>
      <c r="T429" s="1459"/>
      <c r="U429" s="1459"/>
      <c r="V429" s="1459"/>
      <c r="W429" s="1459"/>
      <c r="X429" s="1459"/>
      <c r="Y429" s="1459"/>
      <c r="Z429" s="1459"/>
      <c r="AA429" s="1459"/>
      <c r="AB429" s="1459"/>
      <c r="AC429" s="1459"/>
      <c r="AD429" s="1459"/>
      <c r="AE429" s="1459"/>
      <c r="AF429" s="1459"/>
      <c r="AG429" s="1459"/>
      <c r="AH429" s="1459"/>
      <c r="AI429" s="1459"/>
    </row>
    <row r="430" ht="24.0" customHeight="1">
      <c r="A430" s="1464"/>
      <c r="B430" s="1459"/>
      <c r="C430" s="1459"/>
      <c r="D430" s="1459"/>
      <c r="E430" s="1464"/>
      <c r="F430" s="1459"/>
      <c r="G430" s="1459"/>
      <c r="H430" s="1459"/>
      <c r="I430" s="1459"/>
      <c r="J430" s="1459"/>
      <c r="K430" s="1459"/>
      <c r="L430" s="1459"/>
      <c r="M430" s="1459"/>
      <c r="N430" s="1459"/>
      <c r="O430" s="1459"/>
      <c r="P430" s="1459"/>
      <c r="Q430" s="1459"/>
      <c r="R430" s="1459"/>
      <c r="S430" s="1459"/>
      <c r="T430" s="1459"/>
      <c r="U430" s="1459"/>
      <c r="V430" s="1459"/>
      <c r="W430" s="1459"/>
      <c r="X430" s="1459"/>
      <c r="Y430" s="1459"/>
      <c r="Z430" s="1459"/>
      <c r="AA430" s="1459"/>
      <c r="AB430" s="1459"/>
      <c r="AC430" s="1459"/>
      <c r="AD430" s="1459"/>
      <c r="AE430" s="1459"/>
      <c r="AF430" s="1459"/>
      <c r="AG430" s="1459"/>
      <c r="AH430" s="1459"/>
      <c r="AI430" s="1459"/>
    </row>
    <row r="431" ht="24.0" customHeight="1">
      <c r="A431" s="1464"/>
      <c r="B431" s="1459"/>
      <c r="C431" s="1459"/>
      <c r="D431" s="1459"/>
      <c r="E431" s="1464"/>
      <c r="F431" s="1459"/>
      <c r="G431" s="1459"/>
      <c r="H431" s="1459"/>
      <c r="I431" s="1459"/>
      <c r="J431" s="1459"/>
      <c r="K431" s="1459"/>
      <c r="L431" s="1459"/>
      <c r="M431" s="1459"/>
      <c r="N431" s="1459"/>
      <c r="O431" s="1459"/>
      <c r="P431" s="1459"/>
      <c r="Q431" s="1459"/>
      <c r="R431" s="1459"/>
      <c r="S431" s="1459"/>
      <c r="T431" s="1459"/>
      <c r="U431" s="1459"/>
      <c r="V431" s="1459"/>
      <c r="W431" s="1459"/>
      <c r="X431" s="1459"/>
      <c r="Y431" s="1459"/>
      <c r="Z431" s="1459"/>
      <c r="AA431" s="1459"/>
      <c r="AB431" s="1459"/>
      <c r="AC431" s="1459"/>
      <c r="AD431" s="1459"/>
      <c r="AE431" s="1459"/>
      <c r="AF431" s="1459"/>
      <c r="AG431" s="1459"/>
      <c r="AH431" s="1459"/>
      <c r="AI431" s="1459"/>
    </row>
    <row r="432" ht="24.0" customHeight="1">
      <c r="A432" s="1464"/>
      <c r="B432" s="1459"/>
      <c r="C432" s="1459"/>
      <c r="D432" s="1459"/>
      <c r="E432" s="1464"/>
      <c r="F432" s="1459"/>
      <c r="G432" s="1459"/>
      <c r="H432" s="1459"/>
      <c r="I432" s="1459"/>
      <c r="J432" s="1459"/>
      <c r="K432" s="1459"/>
      <c r="L432" s="1459"/>
      <c r="M432" s="1459"/>
      <c r="N432" s="1459"/>
      <c r="O432" s="1459"/>
      <c r="P432" s="1459"/>
      <c r="Q432" s="1459"/>
      <c r="R432" s="1459"/>
      <c r="S432" s="1459"/>
      <c r="T432" s="1459"/>
      <c r="U432" s="1459"/>
      <c r="V432" s="1459"/>
      <c r="W432" s="1459"/>
      <c r="X432" s="1459"/>
      <c r="Y432" s="1459"/>
      <c r="Z432" s="1459"/>
      <c r="AA432" s="1459"/>
      <c r="AB432" s="1459"/>
      <c r="AC432" s="1459"/>
      <c r="AD432" s="1459"/>
      <c r="AE432" s="1459"/>
      <c r="AF432" s="1459"/>
      <c r="AG432" s="1459"/>
      <c r="AH432" s="1459"/>
      <c r="AI432" s="1459"/>
    </row>
    <row r="433" ht="24.0" customHeight="1">
      <c r="A433" s="1464"/>
      <c r="B433" s="1459"/>
      <c r="C433" s="1459"/>
      <c r="D433" s="1459"/>
      <c r="E433" s="1464"/>
      <c r="F433" s="1459"/>
      <c r="G433" s="1459"/>
      <c r="H433" s="1459"/>
      <c r="I433" s="1459"/>
      <c r="J433" s="1459"/>
      <c r="K433" s="1459"/>
      <c r="L433" s="1459"/>
      <c r="M433" s="1459"/>
      <c r="N433" s="1459"/>
      <c r="O433" s="1459"/>
      <c r="P433" s="1459"/>
      <c r="Q433" s="1459"/>
      <c r="R433" s="1459"/>
      <c r="S433" s="1459"/>
      <c r="T433" s="1459"/>
      <c r="U433" s="1459"/>
      <c r="V433" s="1459"/>
      <c r="W433" s="1459"/>
      <c r="X433" s="1459"/>
      <c r="Y433" s="1459"/>
      <c r="Z433" s="1459"/>
      <c r="AA433" s="1459"/>
      <c r="AB433" s="1459"/>
      <c r="AC433" s="1459"/>
      <c r="AD433" s="1459"/>
      <c r="AE433" s="1459"/>
      <c r="AF433" s="1459"/>
      <c r="AG433" s="1459"/>
      <c r="AH433" s="1459"/>
      <c r="AI433" s="1459"/>
    </row>
    <row r="434" ht="24.0" customHeight="1">
      <c r="A434" s="1464"/>
      <c r="B434" s="1459"/>
      <c r="C434" s="1459"/>
      <c r="D434" s="1459"/>
      <c r="E434" s="1464"/>
      <c r="F434" s="1459"/>
      <c r="G434" s="1459"/>
      <c r="H434" s="1459"/>
      <c r="I434" s="1459"/>
      <c r="J434" s="1459"/>
      <c r="K434" s="1459"/>
      <c r="L434" s="1459"/>
      <c r="M434" s="1459"/>
      <c r="N434" s="1459"/>
      <c r="O434" s="1459"/>
      <c r="P434" s="1459"/>
      <c r="Q434" s="1459"/>
      <c r="R434" s="1459"/>
      <c r="S434" s="1459"/>
      <c r="T434" s="1459"/>
      <c r="U434" s="1459"/>
      <c r="V434" s="1459"/>
      <c r="W434" s="1459"/>
      <c r="X434" s="1459"/>
      <c r="Y434" s="1459"/>
      <c r="Z434" s="1459"/>
      <c r="AA434" s="1459"/>
      <c r="AB434" s="1459"/>
      <c r="AC434" s="1459"/>
      <c r="AD434" s="1459"/>
      <c r="AE434" s="1459"/>
      <c r="AF434" s="1459"/>
      <c r="AG434" s="1459"/>
      <c r="AH434" s="1459"/>
      <c r="AI434" s="1459"/>
    </row>
    <row r="435" ht="24.0" customHeight="1">
      <c r="A435" s="1464"/>
      <c r="B435" s="1459"/>
      <c r="C435" s="1459"/>
      <c r="D435" s="1459"/>
      <c r="E435" s="1464"/>
      <c r="F435" s="1459"/>
      <c r="G435" s="1459"/>
      <c r="H435" s="1459"/>
      <c r="I435" s="1459"/>
      <c r="J435" s="1459"/>
      <c r="K435" s="1459"/>
      <c r="L435" s="1459"/>
      <c r="M435" s="1459"/>
      <c r="N435" s="1459"/>
      <c r="O435" s="1459"/>
      <c r="P435" s="1459"/>
      <c r="Q435" s="1459"/>
      <c r="R435" s="1459"/>
      <c r="S435" s="1459"/>
      <c r="T435" s="1459"/>
      <c r="U435" s="1459"/>
      <c r="V435" s="1459"/>
      <c r="W435" s="1459"/>
      <c r="X435" s="1459"/>
      <c r="Y435" s="1459"/>
      <c r="Z435" s="1459"/>
      <c r="AA435" s="1459"/>
      <c r="AB435" s="1459"/>
      <c r="AC435" s="1459"/>
      <c r="AD435" s="1459"/>
      <c r="AE435" s="1459"/>
      <c r="AF435" s="1459"/>
      <c r="AG435" s="1459"/>
      <c r="AH435" s="1459"/>
      <c r="AI435" s="1459"/>
    </row>
    <row r="436" ht="24.0" customHeight="1">
      <c r="A436" s="1464"/>
      <c r="B436" s="1459"/>
      <c r="C436" s="1459"/>
      <c r="D436" s="1459"/>
      <c r="E436" s="1464"/>
      <c r="F436" s="1459"/>
      <c r="G436" s="1459"/>
      <c r="H436" s="1459"/>
      <c r="I436" s="1459"/>
      <c r="J436" s="1459"/>
      <c r="K436" s="1459"/>
      <c r="L436" s="1459"/>
      <c r="M436" s="1459"/>
      <c r="N436" s="1459"/>
      <c r="O436" s="1459"/>
      <c r="P436" s="1459"/>
      <c r="Q436" s="1459"/>
      <c r="R436" s="1459"/>
      <c r="S436" s="1459"/>
      <c r="T436" s="1459"/>
      <c r="U436" s="1459"/>
      <c r="V436" s="1459"/>
      <c r="W436" s="1459"/>
      <c r="X436" s="1459"/>
      <c r="Y436" s="1459"/>
      <c r="Z436" s="1459"/>
      <c r="AA436" s="1459"/>
      <c r="AB436" s="1459"/>
      <c r="AC436" s="1459"/>
      <c r="AD436" s="1459"/>
      <c r="AE436" s="1459"/>
      <c r="AF436" s="1459"/>
      <c r="AG436" s="1459"/>
      <c r="AH436" s="1459"/>
      <c r="AI436" s="1459"/>
    </row>
    <row r="437" ht="24.0" customHeight="1">
      <c r="A437" s="1464"/>
      <c r="B437" s="1459"/>
      <c r="C437" s="1459"/>
      <c r="D437" s="1459"/>
      <c r="E437" s="1464"/>
      <c r="F437" s="1459"/>
      <c r="G437" s="1459"/>
      <c r="H437" s="1459"/>
      <c r="I437" s="1459"/>
      <c r="J437" s="1459"/>
      <c r="K437" s="1459"/>
      <c r="L437" s="1459"/>
      <c r="M437" s="1459"/>
      <c r="N437" s="1459"/>
      <c r="O437" s="1459"/>
      <c r="P437" s="1459"/>
      <c r="Q437" s="1459"/>
      <c r="R437" s="1459"/>
      <c r="S437" s="1459"/>
      <c r="T437" s="1459"/>
      <c r="U437" s="1459"/>
      <c r="V437" s="1459"/>
      <c r="W437" s="1459"/>
      <c r="X437" s="1459"/>
      <c r="Y437" s="1459"/>
      <c r="Z437" s="1459"/>
      <c r="AA437" s="1459"/>
      <c r="AB437" s="1459"/>
      <c r="AC437" s="1459"/>
      <c r="AD437" s="1459"/>
      <c r="AE437" s="1459"/>
      <c r="AF437" s="1459"/>
      <c r="AG437" s="1459"/>
      <c r="AH437" s="1459"/>
      <c r="AI437" s="1459"/>
    </row>
    <row r="438" ht="24.0" customHeight="1">
      <c r="A438" s="1464"/>
      <c r="B438" s="1459"/>
      <c r="C438" s="1459"/>
      <c r="D438" s="1459"/>
      <c r="E438" s="1464"/>
      <c r="F438" s="1459"/>
      <c r="G438" s="1459"/>
      <c r="H438" s="1459"/>
      <c r="I438" s="1459"/>
      <c r="J438" s="1459"/>
      <c r="K438" s="1459"/>
      <c r="L438" s="1459"/>
      <c r="M438" s="1459"/>
      <c r="N438" s="1459"/>
      <c r="O438" s="1459"/>
      <c r="P438" s="1459"/>
      <c r="Q438" s="1459"/>
      <c r="R438" s="1459"/>
      <c r="S438" s="1459"/>
      <c r="T438" s="1459"/>
      <c r="U438" s="1459"/>
      <c r="V438" s="1459"/>
      <c r="W438" s="1459"/>
      <c r="X438" s="1459"/>
      <c r="Y438" s="1459"/>
      <c r="Z438" s="1459"/>
      <c r="AA438" s="1459"/>
      <c r="AB438" s="1459"/>
      <c r="AC438" s="1459"/>
      <c r="AD438" s="1459"/>
      <c r="AE438" s="1459"/>
      <c r="AF438" s="1459"/>
      <c r="AG438" s="1459"/>
      <c r="AH438" s="1459"/>
      <c r="AI438" s="1459"/>
    </row>
    <row r="439" ht="24.0" customHeight="1">
      <c r="A439" s="1464"/>
      <c r="B439" s="1459"/>
      <c r="C439" s="1459"/>
      <c r="D439" s="1459"/>
      <c r="E439" s="1464"/>
      <c r="F439" s="1459"/>
      <c r="G439" s="1459"/>
      <c r="H439" s="1459"/>
      <c r="I439" s="1459"/>
      <c r="J439" s="1459"/>
      <c r="K439" s="1459"/>
      <c r="L439" s="1459"/>
      <c r="M439" s="1459"/>
      <c r="N439" s="1459"/>
      <c r="O439" s="1459"/>
      <c r="P439" s="1459"/>
      <c r="Q439" s="1459"/>
      <c r="R439" s="1459"/>
      <c r="S439" s="1459"/>
      <c r="T439" s="1459"/>
      <c r="U439" s="1459"/>
      <c r="V439" s="1459"/>
      <c r="W439" s="1459"/>
      <c r="X439" s="1459"/>
      <c r="Y439" s="1459"/>
      <c r="Z439" s="1459"/>
      <c r="AA439" s="1459"/>
      <c r="AB439" s="1459"/>
      <c r="AC439" s="1459"/>
      <c r="AD439" s="1459"/>
      <c r="AE439" s="1459"/>
      <c r="AF439" s="1459"/>
      <c r="AG439" s="1459"/>
      <c r="AH439" s="1459"/>
      <c r="AI439" s="1459"/>
    </row>
    <row r="440" ht="24.0" customHeight="1">
      <c r="A440" s="1464"/>
      <c r="B440" s="1459"/>
      <c r="C440" s="1459"/>
      <c r="D440" s="1459"/>
      <c r="E440" s="1464"/>
      <c r="F440" s="1459"/>
      <c r="G440" s="1459"/>
      <c r="H440" s="1459"/>
      <c r="I440" s="1459"/>
      <c r="J440" s="1459"/>
      <c r="K440" s="1459"/>
      <c r="L440" s="1459"/>
      <c r="M440" s="1459"/>
      <c r="N440" s="1459"/>
      <c r="O440" s="1459"/>
      <c r="P440" s="1459"/>
      <c r="Q440" s="1459"/>
      <c r="R440" s="1459"/>
      <c r="S440" s="1459"/>
      <c r="T440" s="1459"/>
      <c r="U440" s="1459"/>
      <c r="V440" s="1459"/>
      <c r="W440" s="1459"/>
      <c r="X440" s="1459"/>
      <c r="Y440" s="1459"/>
      <c r="Z440" s="1459"/>
      <c r="AA440" s="1459"/>
      <c r="AB440" s="1459"/>
      <c r="AC440" s="1459"/>
      <c r="AD440" s="1459"/>
      <c r="AE440" s="1459"/>
      <c r="AF440" s="1459"/>
      <c r="AG440" s="1459"/>
      <c r="AH440" s="1459"/>
      <c r="AI440" s="1459"/>
    </row>
    <row r="441" ht="24.0" customHeight="1">
      <c r="A441" s="1464"/>
      <c r="B441" s="1459"/>
      <c r="C441" s="1459"/>
      <c r="D441" s="1459"/>
      <c r="E441" s="1464"/>
      <c r="F441" s="1459"/>
      <c r="G441" s="1459"/>
      <c r="H441" s="1459"/>
      <c r="I441" s="1459"/>
      <c r="J441" s="1459"/>
      <c r="K441" s="1459"/>
      <c r="L441" s="1459"/>
      <c r="M441" s="1459"/>
      <c r="N441" s="1459"/>
      <c r="O441" s="1459"/>
      <c r="P441" s="1459"/>
      <c r="Q441" s="1459"/>
      <c r="R441" s="1459"/>
      <c r="S441" s="1459"/>
      <c r="T441" s="1459"/>
      <c r="U441" s="1459"/>
      <c r="V441" s="1459"/>
      <c r="W441" s="1459"/>
      <c r="X441" s="1459"/>
      <c r="Y441" s="1459"/>
      <c r="Z441" s="1459"/>
      <c r="AA441" s="1459"/>
      <c r="AB441" s="1459"/>
      <c r="AC441" s="1459"/>
      <c r="AD441" s="1459"/>
      <c r="AE441" s="1459"/>
      <c r="AF441" s="1459"/>
      <c r="AG441" s="1459"/>
      <c r="AH441" s="1459"/>
      <c r="AI441" s="1459"/>
    </row>
    <row r="442" ht="24.0" customHeight="1">
      <c r="A442" s="1464"/>
      <c r="B442" s="1459"/>
      <c r="C442" s="1459"/>
      <c r="D442" s="1459"/>
      <c r="E442" s="1464"/>
      <c r="F442" s="1459"/>
      <c r="G442" s="1459"/>
      <c r="H442" s="1459"/>
      <c r="I442" s="1459"/>
      <c r="J442" s="1459"/>
      <c r="K442" s="1459"/>
      <c r="L442" s="1459"/>
      <c r="M442" s="1459"/>
      <c r="N442" s="1459"/>
      <c r="O442" s="1459"/>
      <c r="P442" s="1459"/>
      <c r="Q442" s="1459"/>
      <c r="R442" s="1459"/>
      <c r="S442" s="1459"/>
      <c r="T442" s="1459"/>
      <c r="U442" s="1459"/>
      <c r="V442" s="1459"/>
      <c r="W442" s="1459"/>
      <c r="X442" s="1459"/>
      <c r="Y442" s="1459"/>
      <c r="Z442" s="1459"/>
      <c r="AA442" s="1459"/>
      <c r="AB442" s="1459"/>
      <c r="AC442" s="1459"/>
      <c r="AD442" s="1459"/>
      <c r="AE442" s="1459"/>
      <c r="AF442" s="1459"/>
      <c r="AG442" s="1459"/>
      <c r="AH442" s="1459"/>
      <c r="AI442" s="1459"/>
    </row>
    <row r="443" ht="24.0" customHeight="1">
      <c r="A443" s="1464"/>
      <c r="B443" s="1459"/>
      <c r="C443" s="1459"/>
      <c r="D443" s="1459"/>
      <c r="E443" s="1464"/>
      <c r="F443" s="1459"/>
      <c r="G443" s="1459"/>
      <c r="H443" s="1459"/>
      <c r="I443" s="1459"/>
      <c r="J443" s="1459"/>
      <c r="K443" s="1459"/>
      <c r="L443" s="1459"/>
      <c r="M443" s="1459"/>
      <c r="N443" s="1459"/>
      <c r="O443" s="1459"/>
      <c r="P443" s="1459"/>
      <c r="Q443" s="1459"/>
      <c r="R443" s="1459"/>
      <c r="S443" s="1459"/>
      <c r="T443" s="1459"/>
      <c r="U443" s="1459"/>
      <c r="V443" s="1459"/>
      <c r="W443" s="1459"/>
      <c r="X443" s="1459"/>
      <c r="Y443" s="1459"/>
      <c r="Z443" s="1459"/>
      <c r="AA443" s="1459"/>
      <c r="AB443" s="1459"/>
      <c r="AC443" s="1459"/>
      <c r="AD443" s="1459"/>
      <c r="AE443" s="1459"/>
      <c r="AF443" s="1459"/>
      <c r="AG443" s="1459"/>
      <c r="AH443" s="1459"/>
      <c r="AI443" s="1459"/>
    </row>
    <row r="444" ht="24.0" customHeight="1">
      <c r="A444" s="1464"/>
      <c r="B444" s="1459"/>
      <c r="C444" s="1459"/>
      <c r="D444" s="1459"/>
      <c r="E444" s="1464"/>
      <c r="F444" s="1459"/>
      <c r="G444" s="1459"/>
      <c r="H444" s="1459"/>
      <c r="I444" s="1459"/>
      <c r="J444" s="1459"/>
      <c r="K444" s="1459"/>
      <c r="L444" s="1459"/>
      <c r="M444" s="1459"/>
      <c r="N444" s="1459"/>
      <c r="O444" s="1459"/>
      <c r="P444" s="1459"/>
      <c r="Q444" s="1459"/>
      <c r="R444" s="1459"/>
      <c r="S444" s="1459"/>
      <c r="T444" s="1459"/>
      <c r="U444" s="1459"/>
      <c r="V444" s="1459"/>
      <c r="W444" s="1459"/>
      <c r="X444" s="1459"/>
      <c r="Y444" s="1459"/>
      <c r="Z444" s="1459"/>
      <c r="AA444" s="1459"/>
      <c r="AB444" s="1459"/>
      <c r="AC444" s="1459"/>
      <c r="AD444" s="1459"/>
      <c r="AE444" s="1459"/>
      <c r="AF444" s="1459"/>
      <c r="AG444" s="1459"/>
      <c r="AH444" s="1459"/>
      <c r="AI444" s="1459"/>
    </row>
    <row r="445" ht="24.0" customHeight="1">
      <c r="A445" s="1464"/>
      <c r="B445" s="1459"/>
      <c r="C445" s="1459"/>
      <c r="D445" s="1459"/>
      <c r="E445" s="1464"/>
      <c r="F445" s="1459"/>
      <c r="G445" s="1459"/>
      <c r="H445" s="1459"/>
      <c r="I445" s="1459"/>
      <c r="J445" s="1459"/>
      <c r="K445" s="1459"/>
      <c r="L445" s="1459"/>
      <c r="M445" s="1459"/>
      <c r="N445" s="1459"/>
      <c r="O445" s="1459"/>
      <c r="P445" s="1459"/>
      <c r="Q445" s="1459"/>
      <c r="R445" s="1459"/>
      <c r="S445" s="1459"/>
      <c r="T445" s="1459"/>
      <c r="U445" s="1459"/>
      <c r="V445" s="1459"/>
      <c r="W445" s="1459"/>
      <c r="X445" s="1459"/>
      <c r="Y445" s="1459"/>
      <c r="Z445" s="1459"/>
      <c r="AA445" s="1459"/>
      <c r="AB445" s="1459"/>
      <c r="AC445" s="1459"/>
      <c r="AD445" s="1459"/>
      <c r="AE445" s="1459"/>
      <c r="AF445" s="1459"/>
      <c r="AG445" s="1459"/>
      <c r="AH445" s="1459"/>
      <c r="AI445" s="1459"/>
    </row>
    <row r="446" ht="24.0" customHeight="1">
      <c r="A446" s="1464"/>
      <c r="B446" s="1459"/>
      <c r="C446" s="1459"/>
      <c r="D446" s="1459"/>
      <c r="E446" s="1464"/>
      <c r="F446" s="1459"/>
      <c r="G446" s="1459"/>
      <c r="H446" s="1459"/>
      <c r="I446" s="1459"/>
      <c r="J446" s="1459"/>
      <c r="K446" s="1459"/>
      <c r="L446" s="1459"/>
      <c r="M446" s="1459"/>
      <c r="N446" s="1459"/>
      <c r="O446" s="1459"/>
      <c r="P446" s="1459"/>
      <c r="Q446" s="1459"/>
      <c r="R446" s="1459"/>
      <c r="S446" s="1459"/>
      <c r="T446" s="1459"/>
      <c r="U446" s="1459"/>
      <c r="V446" s="1459"/>
      <c r="W446" s="1459"/>
      <c r="X446" s="1459"/>
      <c r="Y446" s="1459"/>
      <c r="Z446" s="1459"/>
      <c r="AA446" s="1459"/>
      <c r="AB446" s="1459"/>
      <c r="AC446" s="1459"/>
      <c r="AD446" s="1459"/>
      <c r="AE446" s="1459"/>
      <c r="AF446" s="1459"/>
      <c r="AG446" s="1459"/>
      <c r="AH446" s="1459"/>
      <c r="AI446" s="1459"/>
    </row>
    <row r="447" ht="24.0" customHeight="1">
      <c r="A447" s="1464"/>
      <c r="B447" s="1459"/>
      <c r="C447" s="1459"/>
      <c r="D447" s="1459"/>
      <c r="E447" s="1464"/>
      <c r="F447" s="1459"/>
      <c r="G447" s="1459"/>
      <c r="H447" s="1459"/>
      <c r="I447" s="1459"/>
      <c r="J447" s="1459"/>
      <c r="K447" s="1459"/>
      <c r="L447" s="1459"/>
      <c r="M447" s="1459"/>
      <c r="N447" s="1459"/>
      <c r="O447" s="1459"/>
      <c r="P447" s="1459"/>
      <c r="Q447" s="1459"/>
      <c r="R447" s="1459"/>
      <c r="S447" s="1459"/>
      <c r="T447" s="1459"/>
      <c r="U447" s="1459"/>
      <c r="V447" s="1459"/>
      <c r="W447" s="1459"/>
      <c r="X447" s="1459"/>
      <c r="Y447" s="1459"/>
      <c r="Z447" s="1459"/>
      <c r="AA447" s="1459"/>
      <c r="AB447" s="1459"/>
      <c r="AC447" s="1459"/>
      <c r="AD447" s="1459"/>
      <c r="AE447" s="1459"/>
      <c r="AF447" s="1459"/>
      <c r="AG447" s="1459"/>
      <c r="AH447" s="1459"/>
      <c r="AI447" s="1459"/>
    </row>
    <row r="448" ht="24.0" customHeight="1">
      <c r="A448" s="1464"/>
      <c r="B448" s="1459"/>
      <c r="C448" s="1459"/>
      <c r="D448" s="1459"/>
      <c r="E448" s="1464"/>
      <c r="F448" s="1459"/>
      <c r="G448" s="1459"/>
      <c r="H448" s="1459"/>
      <c r="I448" s="1459"/>
      <c r="J448" s="1459"/>
      <c r="K448" s="1459"/>
      <c r="L448" s="1459"/>
      <c r="M448" s="1459"/>
      <c r="N448" s="1459"/>
      <c r="O448" s="1459"/>
      <c r="P448" s="1459"/>
      <c r="Q448" s="1459"/>
      <c r="R448" s="1459"/>
      <c r="S448" s="1459"/>
      <c r="T448" s="1459"/>
      <c r="U448" s="1459"/>
      <c r="V448" s="1459"/>
      <c r="W448" s="1459"/>
      <c r="X448" s="1459"/>
      <c r="Y448" s="1459"/>
      <c r="Z448" s="1459"/>
      <c r="AA448" s="1459"/>
      <c r="AB448" s="1459"/>
      <c r="AC448" s="1459"/>
      <c r="AD448" s="1459"/>
      <c r="AE448" s="1459"/>
      <c r="AF448" s="1459"/>
      <c r="AG448" s="1459"/>
      <c r="AH448" s="1459"/>
      <c r="AI448" s="1459"/>
    </row>
    <row r="449" ht="24.0" customHeight="1">
      <c r="A449" s="1464"/>
      <c r="B449" s="1459"/>
      <c r="C449" s="1459"/>
      <c r="D449" s="1459"/>
      <c r="E449" s="1464"/>
      <c r="F449" s="1459"/>
      <c r="G449" s="1459"/>
      <c r="H449" s="1459"/>
      <c r="I449" s="1459"/>
      <c r="J449" s="1459"/>
      <c r="K449" s="1459"/>
      <c r="L449" s="1459"/>
      <c r="M449" s="1459"/>
      <c r="N449" s="1459"/>
      <c r="O449" s="1459"/>
      <c r="P449" s="1459"/>
      <c r="Q449" s="1459"/>
      <c r="R449" s="1459"/>
      <c r="S449" s="1459"/>
      <c r="T449" s="1459"/>
      <c r="U449" s="1459"/>
      <c r="V449" s="1459"/>
      <c r="W449" s="1459"/>
      <c r="X449" s="1459"/>
      <c r="Y449" s="1459"/>
      <c r="Z449" s="1459"/>
      <c r="AA449" s="1459"/>
      <c r="AB449" s="1459"/>
      <c r="AC449" s="1459"/>
      <c r="AD449" s="1459"/>
      <c r="AE449" s="1459"/>
      <c r="AF449" s="1459"/>
      <c r="AG449" s="1459"/>
      <c r="AH449" s="1459"/>
      <c r="AI449" s="1459"/>
    </row>
    <row r="450" ht="24.0" customHeight="1">
      <c r="A450" s="1464"/>
      <c r="B450" s="1459"/>
      <c r="C450" s="1459"/>
      <c r="D450" s="1459"/>
      <c r="E450" s="1464"/>
      <c r="F450" s="1459"/>
      <c r="G450" s="1459"/>
      <c r="H450" s="1459"/>
      <c r="I450" s="1459"/>
      <c r="J450" s="1459"/>
      <c r="K450" s="1459"/>
      <c r="L450" s="1459"/>
      <c r="M450" s="1459"/>
      <c r="N450" s="1459"/>
      <c r="O450" s="1459"/>
      <c r="P450" s="1459"/>
      <c r="Q450" s="1459"/>
      <c r="R450" s="1459"/>
      <c r="S450" s="1459"/>
      <c r="T450" s="1459"/>
      <c r="U450" s="1459"/>
      <c r="V450" s="1459"/>
      <c r="W450" s="1459"/>
      <c r="X450" s="1459"/>
      <c r="Y450" s="1459"/>
      <c r="Z450" s="1459"/>
      <c r="AA450" s="1459"/>
      <c r="AB450" s="1459"/>
      <c r="AC450" s="1459"/>
      <c r="AD450" s="1459"/>
      <c r="AE450" s="1459"/>
      <c r="AF450" s="1459"/>
      <c r="AG450" s="1459"/>
      <c r="AH450" s="1459"/>
      <c r="AI450" s="1459"/>
    </row>
    <row r="451" ht="24.0" customHeight="1">
      <c r="A451" s="1464"/>
      <c r="B451" s="1459"/>
      <c r="C451" s="1459"/>
      <c r="D451" s="1459"/>
      <c r="E451" s="1464"/>
      <c r="F451" s="1459"/>
      <c r="G451" s="1459"/>
      <c r="H451" s="1459"/>
      <c r="I451" s="1459"/>
      <c r="J451" s="1459"/>
      <c r="K451" s="1459"/>
      <c r="L451" s="1459"/>
      <c r="M451" s="1459"/>
      <c r="N451" s="1459"/>
      <c r="O451" s="1459"/>
      <c r="P451" s="1459"/>
      <c r="Q451" s="1459"/>
      <c r="R451" s="1459"/>
      <c r="S451" s="1459"/>
      <c r="T451" s="1459"/>
      <c r="U451" s="1459"/>
      <c r="V451" s="1459"/>
      <c r="W451" s="1459"/>
      <c r="X451" s="1459"/>
      <c r="Y451" s="1459"/>
      <c r="Z451" s="1459"/>
      <c r="AA451" s="1459"/>
      <c r="AB451" s="1459"/>
      <c r="AC451" s="1459"/>
      <c r="AD451" s="1459"/>
      <c r="AE451" s="1459"/>
      <c r="AF451" s="1459"/>
      <c r="AG451" s="1459"/>
      <c r="AH451" s="1459"/>
      <c r="AI451" s="1459"/>
    </row>
    <row r="452" ht="24.0" customHeight="1">
      <c r="A452" s="1464"/>
      <c r="B452" s="1459"/>
      <c r="C452" s="1459"/>
      <c r="D452" s="1459"/>
      <c r="E452" s="1464"/>
      <c r="F452" s="1459"/>
      <c r="G452" s="1459"/>
      <c r="H452" s="1459"/>
      <c r="I452" s="1459"/>
      <c r="J452" s="1459"/>
      <c r="K452" s="1459"/>
      <c r="L452" s="1459"/>
      <c r="M452" s="1459"/>
      <c r="N452" s="1459"/>
      <c r="O452" s="1459"/>
      <c r="P452" s="1459"/>
      <c r="Q452" s="1459"/>
      <c r="R452" s="1459"/>
      <c r="S452" s="1459"/>
      <c r="T452" s="1459"/>
      <c r="U452" s="1459"/>
      <c r="V452" s="1459"/>
      <c r="W452" s="1459"/>
      <c r="X452" s="1459"/>
      <c r="Y452" s="1459"/>
      <c r="Z452" s="1459"/>
      <c r="AA452" s="1459"/>
      <c r="AB452" s="1459"/>
      <c r="AC452" s="1459"/>
      <c r="AD452" s="1459"/>
      <c r="AE452" s="1459"/>
      <c r="AF452" s="1459"/>
      <c r="AG452" s="1459"/>
      <c r="AH452" s="1459"/>
      <c r="AI452" s="1459"/>
    </row>
    <row r="453" ht="24.0" customHeight="1">
      <c r="A453" s="1464"/>
      <c r="B453" s="1459"/>
      <c r="C453" s="1459"/>
      <c r="D453" s="1459"/>
      <c r="E453" s="1464"/>
      <c r="F453" s="1459"/>
      <c r="G453" s="1459"/>
      <c r="H453" s="1459"/>
      <c r="I453" s="1459"/>
      <c r="J453" s="1459"/>
      <c r="K453" s="1459"/>
      <c r="L453" s="1459"/>
      <c r="M453" s="1459"/>
      <c r="N453" s="1459"/>
      <c r="O453" s="1459"/>
      <c r="P453" s="1459"/>
      <c r="Q453" s="1459"/>
      <c r="R453" s="1459"/>
      <c r="S453" s="1459"/>
      <c r="T453" s="1459"/>
      <c r="U453" s="1459"/>
      <c r="V453" s="1459"/>
      <c r="W453" s="1459"/>
      <c r="X453" s="1459"/>
      <c r="Y453" s="1459"/>
      <c r="Z453" s="1459"/>
      <c r="AA453" s="1459"/>
      <c r="AB453" s="1459"/>
      <c r="AC453" s="1459"/>
      <c r="AD453" s="1459"/>
      <c r="AE453" s="1459"/>
      <c r="AF453" s="1459"/>
      <c r="AG453" s="1459"/>
      <c r="AH453" s="1459"/>
      <c r="AI453" s="1459"/>
    </row>
    <row r="454" ht="24.0" customHeight="1">
      <c r="A454" s="1464"/>
      <c r="B454" s="1459"/>
      <c r="C454" s="1459"/>
      <c r="D454" s="1459"/>
      <c r="E454" s="1464"/>
      <c r="F454" s="1459"/>
      <c r="G454" s="1459"/>
      <c r="H454" s="1459"/>
      <c r="I454" s="1459"/>
      <c r="J454" s="1459"/>
      <c r="K454" s="1459"/>
      <c r="L454" s="1459"/>
      <c r="M454" s="1459"/>
      <c r="N454" s="1459"/>
      <c r="O454" s="1459"/>
      <c r="P454" s="1459"/>
      <c r="Q454" s="1459"/>
      <c r="R454" s="1459"/>
      <c r="S454" s="1459"/>
      <c r="T454" s="1459"/>
      <c r="U454" s="1459"/>
      <c r="V454" s="1459"/>
      <c r="W454" s="1459"/>
      <c r="X454" s="1459"/>
      <c r="Y454" s="1459"/>
      <c r="Z454" s="1459"/>
      <c r="AA454" s="1459"/>
      <c r="AB454" s="1459"/>
      <c r="AC454" s="1459"/>
      <c r="AD454" s="1459"/>
      <c r="AE454" s="1459"/>
      <c r="AF454" s="1459"/>
      <c r="AG454" s="1459"/>
      <c r="AH454" s="1459"/>
      <c r="AI454" s="1459"/>
    </row>
    <row r="455" ht="24.0" customHeight="1">
      <c r="A455" s="1464"/>
      <c r="B455" s="1459"/>
      <c r="C455" s="1459"/>
      <c r="D455" s="1459"/>
      <c r="E455" s="1464"/>
      <c r="F455" s="1459"/>
      <c r="G455" s="1459"/>
      <c r="H455" s="1459"/>
      <c r="I455" s="1459"/>
      <c r="J455" s="1459"/>
      <c r="K455" s="1459"/>
      <c r="L455" s="1459"/>
      <c r="M455" s="1459"/>
      <c r="N455" s="1459"/>
      <c r="O455" s="1459"/>
      <c r="P455" s="1459"/>
      <c r="Q455" s="1459"/>
      <c r="R455" s="1459"/>
      <c r="S455" s="1459"/>
      <c r="T455" s="1459"/>
      <c r="U455" s="1459"/>
      <c r="V455" s="1459"/>
      <c r="W455" s="1459"/>
      <c r="X455" s="1459"/>
      <c r="Y455" s="1459"/>
      <c r="Z455" s="1459"/>
      <c r="AA455" s="1459"/>
      <c r="AB455" s="1459"/>
      <c r="AC455" s="1459"/>
      <c r="AD455" s="1459"/>
      <c r="AE455" s="1459"/>
      <c r="AF455" s="1459"/>
      <c r="AG455" s="1459"/>
      <c r="AH455" s="1459"/>
      <c r="AI455" s="1459"/>
    </row>
    <row r="456" ht="24.0" customHeight="1">
      <c r="A456" s="1464"/>
      <c r="B456" s="1459"/>
      <c r="C456" s="1459"/>
      <c r="D456" s="1459"/>
      <c r="E456" s="1464"/>
      <c r="F456" s="1459"/>
      <c r="G456" s="1459"/>
      <c r="H456" s="1459"/>
      <c r="I456" s="1459"/>
      <c r="J456" s="1459"/>
      <c r="K456" s="1459"/>
      <c r="L456" s="1459"/>
      <c r="M456" s="1459"/>
      <c r="N456" s="1459"/>
      <c r="O456" s="1459"/>
      <c r="P456" s="1459"/>
      <c r="Q456" s="1459"/>
      <c r="R456" s="1459"/>
      <c r="S456" s="1459"/>
      <c r="T456" s="1459"/>
      <c r="U456" s="1459"/>
      <c r="V456" s="1459"/>
      <c r="W456" s="1459"/>
      <c r="X456" s="1459"/>
      <c r="Y456" s="1459"/>
      <c r="Z456" s="1459"/>
      <c r="AA456" s="1459"/>
      <c r="AB456" s="1459"/>
      <c r="AC456" s="1459"/>
      <c r="AD456" s="1459"/>
      <c r="AE456" s="1459"/>
      <c r="AF456" s="1459"/>
      <c r="AG456" s="1459"/>
      <c r="AH456" s="1459"/>
      <c r="AI456" s="1459"/>
    </row>
    <row r="457" ht="24.0" customHeight="1">
      <c r="A457" s="1464"/>
      <c r="B457" s="1459"/>
      <c r="C457" s="1459"/>
      <c r="D457" s="1459"/>
      <c r="E457" s="1464"/>
      <c r="F457" s="1459"/>
      <c r="G457" s="1459"/>
      <c r="H457" s="1459"/>
      <c r="I457" s="1459"/>
      <c r="J457" s="1459"/>
      <c r="K457" s="1459"/>
      <c r="L457" s="1459"/>
      <c r="M457" s="1459"/>
      <c r="N457" s="1459"/>
      <c r="O457" s="1459"/>
      <c r="P457" s="1459"/>
      <c r="Q457" s="1459"/>
      <c r="R457" s="1459"/>
      <c r="S457" s="1459"/>
      <c r="T457" s="1459"/>
      <c r="U457" s="1459"/>
      <c r="V457" s="1459"/>
      <c r="W457" s="1459"/>
      <c r="X457" s="1459"/>
      <c r="Y457" s="1459"/>
      <c r="Z457" s="1459"/>
      <c r="AA457" s="1459"/>
      <c r="AB457" s="1459"/>
      <c r="AC457" s="1459"/>
      <c r="AD457" s="1459"/>
      <c r="AE457" s="1459"/>
      <c r="AF457" s="1459"/>
      <c r="AG457" s="1459"/>
      <c r="AH457" s="1459"/>
      <c r="AI457" s="1459"/>
    </row>
    <row r="458" ht="24.0" customHeight="1">
      <c r="A458" s="1464"/>
      <c r="B458" s="1459"/>
      <c r="C458" s="1459"/>
      <c r="D458" s="1459"/>
      <c r="E458" s="1464"/>
      <c r="F458" s="1459"/>
      <c r="G458" s="1459"/>
      <c r="H458" s="1459"/>
      <c r="I458" s="1459"/>
      <c r="J458" s="1459"/>
      <c r="K458" s="1459"/>
      <c r="L458" s="1459"/>
      <c r="M458" s="1459"/>
      <c r="N458" s="1459"/>
      <c r="O458" s="1459"/>
      <c r="P458" s="1459"/>
      <c r="Q458" s="1459"/>
      <c r="R458" s="1459"/>
      <c r="S458" s="1459"/>
      <c r="T458" s="1459"/>
      <c r="U458" s="1459"/>
      <c r="V458" s="1459"/>
      <c r="W458" s="1459"/>
      <c r="X458" s="1459"/>
      <c r="Y458" s="1459"/>
      <c r="Z458" s="1459"/>
      <c r="AA458" s="1459"/>
      <c r="AB458" s="1459"/>
      <c r="AC458" s="1459"/>
      <c r="AD458" s="1459"/>
      <c r="AE458" s="1459"/>
      <c r="AF458" s="1459"/>
      <c r="AG458" s="1459"/>
      <c r="AH458" s="1459"/>
      <c r="AI458" s="1459"/>
    </row>
    <row r="459" ht="24.0" customHeight="1">
      <c r="A459" s="1464"/>
      <c r="B459" s="1459"/>
      <c r="C459" s="1459"/>
      <c r="D459" s="1459"/>
      <c r="E459" s="1464"/>
      <c r="F459" s="1459"/>
      <c r="G459" s="1459"/>
      <c r="H459" s="1459"/>
      <c r="I459" s="1459"/>
      <c r="J459" s="1459"/>
      <c r="K459" s="1459"/>
      <c r="L459" s="1459"/>
      <c r="M459" s="1459"/>
      <c r="N459" s="1459"/>
      <c r="O459" s="1459"/>
      <c r="P459" s="1459"/>
      <c r="Q459" s="1459"/>
      <c r="R459" s="1459"/>
      <c r="S459" s="1459"/>
      <c r="T459" s="1459"/>
      <c r="U459" s="1459"/>
      <c r="V459" s="1459"/>
      <c r="W459" s="1459"/>
      <c r="X459" s="1459"/>
      <c r="Y459" s="1459"/>
      <c r="Z459" s="1459"/>
      <c r="AA459" s="1459"/>
      <c r="AB459" s="1459"/>
      <c r="AC459" s="1459"/>
      <c r="AD459" s="1459"/>
      <c r="AE459" s="1459"/>
      <c r="AF459" s="1459"/>
      <c r="AG459" s="1459"/>
      <c r="AH459" s="1459"/>
      <c r="AI459" s="1459"/>
    </row>
    <row r="460" ht="24.0" customHeight="1">
      <c r="A460" s="1464"/>
      <c r="B460" s="1459"/>
      <c r="C460" s="1459"/>
      <c r="D460" s="1459"/>
      <c r="E460" s="1464"/>
      <c r="F460" s="1459"/>
      <c r="G460" s="1459"/>
      <c r="H460" s="1459"/>
      <c r="I460" s="1459"/>
      <c r="J460" s="1459"/>
      <c r="K460" s="1459"/>
      <c r="L460" s="1459"/>
      <c r="M460" s="1459"/>
      <c r="N460" s="1459"/>
      <c r="O460" s="1459"/>
      <c r="P460" s="1459"/>
      <c r="Q460" s="1459"/>
      <c r="R460" s="1459"/>
      <c r="S460" s="1459"/>
      <c r="T460" s="1459"/>
      <c r="U460" s="1459"/>
      <c r="V460" s="1459"/>
      <c r="W460" s="1459"/>
      <c r="X460" s="1459"/>
      <c r="Y460" s="1459"/>
      <c r="Z460" s="1459"/>
      <c r="AA460" s="1459"/>
      <c r="AB460" s="1459"/>
      <c r="AC460" s="1459"/>
      <c r="AD460" s="1459"/>
      <c r="AE460" s="1459"/>
      <c r="AF460" s="1459"/>
      <c r="AG460" s="1459"/>
      <c r="AH460" s="1459"/>
      <c r="AI460" s="1459"/>
    </row>
    <row r="461" ht="24.0" customHeight="1">
      <c r="A461" s="1464"/>
      <c r="B461" s="1459"/>
      <c r="C461" s="1459"/>
      <c r="D461" s="1459"/>
      <c r="E461" s="1464"/>
      <c r="F461" s="1459"/>
      <c r="G461" s="1459"/>
      <c r="H461" s="1459"/>
      <c r="I461" s="1459"/>
      <c r="J461" s="1459"/>
      <c r="K461" s="1459"/>
      <c r="L461" s="1459"/>
      <c r="M461" s="1459"/>
      <c r="N461" s="1459"/>
      <c r="O461" s="1459"/>
      <c r="P461" s="1459"/>
      <c r="Q461" s="1459"/>
      <c r="R461" s="1459"/>
      <c r="S461" s="1459"/>
      <c r="T461" s="1459"/>
      <c r="U461" s="1459"/>
      <c r="V461" s="1459"/>
      <c r="W461" s="1459"/>
      <c r="X461" s="1459"/>
      <c r="Y461" s="1459"/>
      <c r="Z461" s="1459"/>
      <c r="AA461" s="1459"/>
      <c r="AB461" s="1459"/>
      <c r="AC461" s="1459"/>
      <c r="AD461" s="1459"/>
      <c r="AE461" s="1459"/>
      <c r="AF461" s="1459"/>
      <c r="AG461" s="1459"/>
      <c r="AH461" s="1459"/>
      <c r="AI461" s="1459"/>
    </row>
    <row r="462" ht="24.0" customHeight="1">
      <c r="A462" s="1464"/>
      <c r="B462" s="1459"/>
      <c r="C462" s="1459"/>
      <c r="D462" s="1459"/>
      <c r="E462" s="1464"/>
      <c r="F462" s="1459"/>
      <c r="G462" s="1459"/>
      <c r="H462" s="1459"/>
      <c r="I462" s="1459"/>
      <c r="J462" s="1459"/>
      <c r="K462" s="1459"/>
      <c r="L462" s="1459"/>
      <c r="M462" s="1459"/>
      <c r="N462" s="1459"/>
      <c r="O462" s="1459"/>
      <c r="P462" s="1459"/>
      <c r="Q462" s="1459"/>
      <c r="R462" s="1459"/>
      <c r="S462" s="1459"/>
      <c r="T462" s="1459"/>
      <c r="U462" s="1459"/>
      <c r="V462" s="1459"/>
      <c r="W462" s="1459"/>
      <c r="X462" s="1459"/>
      <c r="Y462" s="1459"/>
      <c r="Z462" s="1459"/>
      <c r="AA462" s="1459"/>
      <c r="AB462" s="1459"/>
      <c r="AC462" s="1459"/>
      <c r="AD462" s="1459"/>
      <c r="AE462" s="1459"/>
      <c r="AF462" s="1459"/>
      <c r="AG462" s="1459"/>
      <c r="AH462" s="1459"/>
      <c r="AI462" s="1459"/>
    </row>
    <row r="463" ht="24.0" customHeight="1">
      <c r="A463" s="1464"/>
      <c r="B463" s="1459"/>
      <c r="C463" s="1459"/>
      <c r="D463" s="1459"/>
      <c r="E463" s="1464"/>
      <c r="F463" s="1459"/>
      <c r="G463" s="1459"/>
      <c r="H463" s="1459"/>
      <c r="I463" s="1459"/>
      <c r="J463" s="1459"/>
      <c r="K463" s="1459"/>
      <c r="L463" s="1459"/>
      <c r="M463" s="1459"/>
      <c r="N463" s="1459"/>
      <c r="O463" s="1459"/>
      <c r="P463" s="1459"/>
      <c r="Q463" s="1459"/>
      <c r="R463" s="1459"/>
      <c r="S463" s="1459"/>
      <c r="T463" s="1459"/>
      <c r="U463" s="1459"/>
      <c r="V463" s="1459"/>
      <c r="W463" s="1459"/>
      <c r="X463" s="1459"/>
      <c r="Y463" s="1459"/>
      <c r="Z463" s="1459"/>
      <c r="AA463" s="1459"/>
      <c r="AB463" s="1459"/>
      <c r="AC463" s="1459"/>
      <c r="AD463" s="1459"/>
      <c r="AE463" s="1459"/>
      <c r="AF463" s="1459"/>
      <c r="AG463" s="1459"/>
      <c r="AH463" s="1459"/>
      <c r="AI463" s="1459"/>
    </row>
    <row r="464" ht="24.0" customHeight="1">
      <c r="A464" s="1464"/>
      <c r="B464" s="1459"/>
      <c r="C464" s="1459"/>
      <c r="D464" s="1459"/>
      <c r="E464" s="1464"/>
      <c r="F464" s="1459"/>
      <c r="G464" s="1459"/>
      <c r="H464" s="1459"/>
      <c r="I464" s="1459"/>
      <c r="J464" s="1459"/>
      <c r="K464" s="1459"/>
      <c r="L464" s="1459"/>
      <c r="M464" s="1459"/>
      <c r="N464" s="1459"/>
      <c r="O464" s="1459"/>
      <c r="P464" s="1459"/>
      <c r="Q464" s="1459"/>
      <c r="R464" s="1459"/>
      <c r="S464" s="1459"/>
      <c r="T464" s="1459"/>
      <c r="U464" s="1459"/>
      <c r="V464" s="1459"/>
      <c r="W464" s="1459"/>
      <c r="X464" s="1459"/>
      <c r="Y464" s="1459"/>
      <c r="Z464" s="1459"/>
      <c r="AA464" s="1459"/>
      <c r="AB464" s="1459"/>
      <c r="AC464" s="1459"/>
      <c r="AD464" s="1459"/>
      <c r="AE464" s="1459"/>
      <c r="AF464" s="1459"/>
      <c r="AG464" s="1459"/>
      <c r="AH464" s="1459"/>
      <c r="AI464" s="1459"/>
    </row>
    <row r="465" ht="24.0" customHeight="1">
      <c r="A465" s="1464"/>
      <c r="B465" s="1459"/>
      <c r="C465" s="1459"/>
      <c r="D465" s="1459"/>
      <c r="E465" s="1464"/>
      <c r="F465" s="1459"/>
      <c r="G465" s="1459"/>
      <c r="H465" s="1459"/>
      <c r="I465" s="1459"/>
      <c r="J465" s="1459"/>
      <c r="K465" s="1459"/>
      <c r="L465" s="1459"/>
      <c r="M465" s="1459"/>
      <c r="N465" s="1459"/>
      <c r="O465" s="1459"/>
      <c r="P465" s="1459"/>
      <c r="Q465" s="1459"/>
      <c r="R465" s="1459"/>
      <c r="S465" s="1459"/>
      <c r="T465" s="1459"/>
      <c r="U465" s="1459"/>
      <c r="V465" s="1459"/>
      <c r="W465" s="1459"/>
      <c r="X465" s="1459"/>
      <c r="Y465" s="1459"/>
      <c r="Z465" s="1459"/>
      <c r="AA465" s="1459"/>
      <c r="AB465" s="1459"/>
      <c r="AC465" s="1459"/>
      <c r="AD465" s="1459"/>
      <c r="AE465" s="1459"/>
      <c r="AF465" s="1459"/>
      <c r="AG465" s="1459"/>
      <c r="AH465" s="1459"/>
      <c r="AI465" s="1459"/>
    </row>
    <row r="466" ht="24.0" customHeight="1">
      <c r="A466" s="1464"/>
      <c r="B466" s="1459"/>
      <c r="C466" s="1459"/>
      <c r="D466" s="1459"/>
      <c r="E466" s="1464"/>
      <c r="F466" s="1459"/>
      <c r="G466" s="1459"/>
      <c r="H466" s="1459"/>
      <c r="I466" s="1459"/>
      <c r="J466" s="1459"/>
      <c r="K466" s="1459"/>
      <c r="L466" s="1459"/>
      <c r="M466" s="1459"/>
      <c r="N466" s="1459"/>
      <c r="O466" s="1459"/>
      <c r="P466" s="1459"/>
      <c r="Q466" s="1459"/>
      <c r="R466" s="1459"/>
      <c r="S466" s="1459"/>
      <c r="T466" s="1459"/>
      <c r="U466" s="1459"/>
      <c r="V466" s="1459"/>
      <c r="W466" s="1459"/>
      <c r="X466" s="1459"/>
      <c r="Y466" s="1459"/>
      <c r="Z466" s="1459"/>
      <c r="AA466" s="1459"/>
      <c r="AB466" s="1459"/>
      <c r="AC466" s="1459"/>
      <c r="AD466" s="1459"/>
      <c r="AE466" s="1459"/>
      <c r="AF466" s="1459"/>
      <c r="AG466" s="1459"/>
      <c r="AH466" s="1459"/>
      <c r="AI466" s="1459"/>
    </row>
    <row r="467" ht="24.0" customHeight="1">
      <c r="A467" s="1464"/>
      <c r="B467" s="1459"/>
      <c r="C467" s="1459"/>
      <c r="D467" s="1459"/>
      <c r="E467" s="1464"/>
      <c r="F467" s="1459"/>
      <c r="G467" s="1459"/>
      <c r="H467" s="1459"/>
      <c r="I467" s="1459"/>
      <c r="J467" s="1459"/>
      <c r="K467" s="1459"/>
      <c r="L467" s="1459"/>
      <c r="M467" s="1459"/>
      <c r="N467" s="1459"/>
      <c r="O467" s="1459"/>
      <c r="P467" s="1459"/>
      <c r="Q467" s="1459"/>
      <c r="R467" s="1459"/>
      <c r="S467" s="1459"/>
      <c r="T467" s="1459"/>
      <c r="U467" s="1459"/>
      <c r="V467" s="1459"/>
      <c r="W467" s="1459"/>
      <c r="X467" s="1459"/>
      <c r="Y467" s="1459"/>
      <c r="Z467" s="1459"/>
      <c r="AA467" s="1459"/>
      <c r="AB467" s="1459"/>
      <c r="AC467" s="1459"/>
      <c r="AD467" s="1459"/>
      <c r="AE467" s="1459"/>
      <c r="AF467" s="1459"/>
      <c r="AG467" s="1459"/>
      <c r="AH467" s="1459"/>
      <c r="AI467" s="1459"/>
    </row>
    <row r="468" ht="24.0" customHeight="1">
      <c r="A468" s="1464"/>
      <c r="B468" s="1459"/>
      <c r="C468" s="1459"/>
      <c r="D468" s="1459"/>
      <c r="E468" s="1464"/>
      <c r="F468" s="1459"/>
      <c r="G468" s="1459"/>
      <c r="H468" s="1459"/>
      <c r="I468" s="1459"/>
      <c r="J468" s="1459"/>
      <c r="K468" s="1459"/>
      <c r="L468" s="1459"/>
      <c r="M468" s="1459"/>
      <c r="N468" s="1459"/>
      <c r="O468" s="1459"/>
      <c r="P468" s="1459"/>
      <c r="Q468" s="1459"/>
      <c r="R468" s="1459"/>
      <c r="S468" s="1459"/>
      <c r="T468" s="1459"/>
      <c r="U468" s="1459"/>
      <c r="V468" s="1459"/>
      <c r="W468" s="1459"/>
      <c r="X468" s="1459"/>
      <c r="Y468" s="1459"/>
      <c r="Z468" s="1459"/>
      <c r="AA468" s="1459"/>
      <c r="AB468" s="1459"/>
      <c r="AC468" s="1459"/>
      <c r="AD468" s="1459"/>
      <c r="AE468" s="1459"/>
      <c r="AF468" s="1459"/>
      <c r="AG468" s="1459"/>
      <c r="AH468" s="1459"/>
      <c r="AI468" s="1459"/>
    </row>
    <row r="469" ht="24.0" customHeight="1">
      <c r="A469" s="1464"/>
      <c r="B469" s="1459"/>
      <c r="C469" s="1459"/>
      <c r="D469" s="1459"/>
      <c r="E469" s="1464"/>
      <c r="F469" s="1459"/>
      <c r="G469" s="1459"/>
      <c r="H469" s="1459"/>
      <c r="I469" s="1459"/>
      <c r="J469" s="1459"/>
      <c r="K469" s="1459"/>
      <c r="L469" s="1459"/>
      <c r="M469" s="1459"/>
      <c r="N469" s="1459"/>
      <c r="O469" s="1459"/>
      <c r="P469" s="1459"/>
      <c r="Q469" s="1459"/>
      <c r="R469" s="1459"/>
      <c r="S469" s="1459"/>
      <c r="T469" s="1459"/>
      <c r="U469" s="1459"/>
      <c r="V469" s="1459"/>
      <c r="W469" s="1459"/>
      <c r="X469" s="1459"/>
      <c r="Y469" s="1459"/>
      <c r="Z469" s="1459"/>
      <c r="AA469" s="1459"/>
      <c r="AB469" s="1459"/>
      <c r="AC469" s="1459"/>
      <c r="AD469" s="1459"/>
      <c r="AE469" s="1459"/>
      <c r="AF469" s="1459"/>
      <c r="AG469" s="1459"/>
      <c r="AH469" s="1459"/>
      <c r="AI469" s="1459"/>
    </row>
    <row r="470" ht="24.0" customHeight="1">
      <c r="A470" s="1464"/>
      <c r="B470" s="1459"/>
      <c r="C470" s="1459"/>
      <c r="D470" s="1459"/>
      <c r="E470" s="1464"/>
      <c r="F470" s="1459"/>
      <c r="G470" s="1459"/>
      <c r="H470" s="1459"/>
      <c r="I470" s="1459"/>
      <c r="J470" s="1459"/>
      <c r="K470" s="1459"/>
      <c r="L470" s="1459"/>
      <c r="M470" s="1459"/>
      <c r="N470" s="1459"/>
      <c r="O470" s="1459"/>
      <c r="P470" s="1459"/>
      <c r="Q470" s="1459"/>
      <c r="R470" s="1459"/>
      <c r="S470" s="1459"/>
      <c r="T470" s="1459"/>
      <c r="U470" s="1459"/>
      <c r="V470" s="1459"/>
      <c r="W470" s="1459"/>
      <c r="X470" s="1459"/>
      <c r="Y470" s="1459"/>
      <c r="Z470" s="1459"/>
      <c r="AA470" s="1459"/>
      <c r="AB470" s="1459"/>
      <c r="AC470" s="1459"/>
      <c r="AD470" s="1459"/>
      <c r="AE470" s="1459"/>
      <c r="AF470" s="1459"/>
      <c r="AG470" s="1459"/>
      <c r="AH470" s="1459"/>
      <c r="AI470" s="1459"/>
    </row>
    <row r="471" ht="24.0" customHeight="1">
      <c r="A471" s="1464"/>
      <c r="B471" s="1459"/>
      <c r="C471" s="1459"/>
      <c r="D471" s="1459"/>
      <c r="E471" s="1464"/>
      <c r="F471" s="1459"/>
      <c r="G471" s="1459"/>
      <c r="H471" s="1459"/>
      <c r="I471" s="1459"/>
      <c r="J471" s="1459"/>
      <c r="K471" s="1459"/>
      <c r="L471" s="1459"/>
      <c r="M471" s="1459"/>
      <c r="N471" s="1459"/>
      <c r="O471" s="1459"/>
      <c r="P471" s="1459"/>
      <c r="Q471" s="1459"/>
      <c r="R471" s="1459"/>
      <c r="S471" s="1459"/>
      <c r="T471" s="1459"/>
      <c r="U471" s="1459"/>
      <c r="V471" s="1459"/>
      <c r="W471" s="1459"/>
      <c r="X471" s="1459"/>
      <c r="Y471" s="1459"/>
      <c r="Z471" s="1459"/>
      <c r="AA471" s="1459"/>
      <c r="AB471" s="1459"/>
      <c r="AC471" s="1459"/>
      <c r="AD471" s="1459"/>
      <c r="AE471" s="1459"/>
      <c r="AF471" s="1459"/>
      <c r="AG471" s="1459"/>
      <c r="AH471" s="1459"/>
      <c r="AI471" s="1459"/>
    </row>
    <row r="472" ht="24.0" customHeight="1">
      <c r="A472" s="1464"/>
      <c r="B472" s="1459"/>
      <c r="C472" s="1459"/>
      <c r="D472" s="1459"/>
      <c r="E472" s="1464"/>
      <c r="F472" s="1459"/>
      <c r="G472" s="1459"/>
      <c r="H472" s="1459"/>
      <c r="I472" s="1459"/>
      <c r="J472" s="1459"/>
      <c r="K472" s="1459"/>
      <c r="L472" s="1459"/>
      <c r="M472" s="1459"/>
      <c r="N472" s="1459"/>
      <c r="O472" s="1459"/>
      <c r="P472" s="1459"/>
      <c r="Q472" s="1459"/>
      <c r="R472" s="1459"/>
      <c r="S472" s="1459"/>
      <c r="T472" s="1459"/>
      <c r="U472" s="1459"/>
      <c r="V472" s="1459"/>
      <c r="W472" s="1459"/>
      <c r="X472" s="1459"/>
      <c r="Y472" s="1459"/>
      <c r="Z472" s="1459"/>
      <c r="AA472" s="1459"/>
      <c r="AB472" s="1459"/>
      <c r="AC472" s="1459"/>
      <c r="AD472" s="1459"/>
      <c r="AE472" s="1459"/>
      <c r="AF472" s="1459"/>
      <c r="AG472" s="1459"/>
      <c r="AH472" s="1459"/>
      <c r="AI472" s="1459"/>
    </row>
    <row r="473" ht="24.0" customHeight="1">
      <c r="A473" s="1464"/>
      <c r="B473" s="1459"/>
      <c r="C473" s="1459"/>
      <c r="D473" s="1459"/>
      <c r="E473" s="1464"/>
      <c r="F473" s="1459"/>
      <c r="G473" s="1459"/>
      <c r="H473" s="1459"/>
      <c r="I473" s="1459"/>
      <c r="J473" s="1459"/>
      <c r="K473" s="1459"/>
      <c r="L473" s="1459"/>
      <c r="M473" s="1459"/>
      <c r="N473" s="1459"/>
      <c r="O473" s="1459"/>
      <c r="P473" s="1459"/>
      <c r="Q473" s="1459"/>
      <c r="R473" s="1459"/>
      <c r="S473" s="1459"/>
      <c r="T473" s="1459"/>
      <c r="U473" s="1459"/>
      <c r="V473" s="1459"/>
      <c r="W473" s="1459"/>
      <c r="X473" s="1459"/>
      <c r="Y473" s="1459"/>
      <c r="Z473" s="1459"/>
      <c r="AA473" s="1459"/>
      <c r="AB473" s="1459"/>
      <c r="AC473" s="1459"/>
      <c r="AD473" s="1459"/>
      <c r="AE473" s="1459"/>
      <c r="AF473" s="1459"/>
      <c r="AG473" s="1459"/>
      <c r="AH473" s="1459"/>
      <c r="AI473" s="1459"/>
    </row>
    <row r="474" ht="24.0" customHeight="1">
      <c r="A474" s="1464"/>
      <c r="B474" s="1459"/>
      <c r="C474" s="1459"/>
      <c r="D474" s="1459"/>
      <c r="E474" s="1464"/>
      <c r="F474" s="1459"/>
      <c r="G474" s="1459"/>
      <c r="H474" s="1459"/>
      <c r="I474" s="1459"/>
      <c r="J474" s="1459"/>
      <c r="K474" s="1459"/>
      <c r="L474" s="1459"/>
      <c r="M474" s="1459"/>
      <c r="N474" s="1459"/>
      <c r="O474" s="1459"/>
      <c r="P474" s="1459"/>
      <c r="Q474" s="1459"/>
      <c r="R474" s="1459"/>
      <c r="S474" s="1459"/>
      <c r="T474" s="1459"/>
      <c r="U474" s="1459"/>
      <c r="V474" s="1459"/>
      <c r="W474" s="1459"/>
      <c r="X474" s="1459"/>
      <c r="Y474" s="1459"/>
      <c r="Z474" s="1459"/>
      <c r="AA474" s="1459"/>
      <c r="AB474" s="1459"/>
      <c r="AC474" s="1459"/>
      <c r="AD474" s="1459"/>
      <c r="AE474" s="1459"/>
      <c r="AF474" s="1459"/>
      <c r="AG474" s="1459"/>
      <c r="AH474" s="1459"/>
      <c r="AI474" s="1459"/>
    </row>
    <row r="475" ht="24.0" customHeight="1">
      <c r="A475" s="1464"/>
      <c r="B475" s="1459"/>
      <c r="C475" s="1459"/>
      <c r="D475" s="1459"/>
      <c r="E475" s="1464"/>
      <c r="F475" s="1459"/>
      <c r="G475" s="1459"/>
      <c r="H475" s="1459"/>
      <c r="I475" s="1459"/>
      <c r="J475" s="1459"/>
      <c r="K475" s="1459"/>
      <c r="L475" s="1459"/>
      <c r="M475" s="1459"/>
      <c r="N475" s="1459"/>
      <c r="O475" s="1459"/>
      <c r="P475" s="1459"/>
      <c r="Q475" s="1459"/>
      <c r="R475" s="1459"/>
      <c r="S475" s="1459"/>
      <c r="T475" s="1459"/>
      <c r="U475" s="1459"/>
      <c r="V475" s="1459"/>
      <c r="W475" s="1459"/>
      <c r="X475" s="1459"/>
      <c r="Y475" s="1459"/>
      <c r="Z475" s="1459"/>
      <c r="AA475" s="1459"/>
      <c r="AB475" s="1459"/>
      <c r="AC475" s="1459"/>
      <c r="AD475" s="1459"/>
      <c r="AE475" s="1459"/>
      <c r="AF475" s="1459"/>
      <c r="AG475" s="1459"/>
      <c r="AH475" s="1459"/>
      <c r="AI475" s="1459"/>
    </row>
    <row r="476" ht="24.0" customHeight="1">
      <c r="A476" s="1464"/>
      <c r="B476" s="1459"/>
      <c r="C476" s="1459"/>
      <c r="D476" s="1459"/>
      <c r="E476" s="1464"/>
      <c r="F476" s="1459"/>
      <c r="G476" s="1459"/>
      <c r="H476" s="1459"/>
      <c r="I476" s="1459"/>
      <c r="J476" s="1459"/>
      <c r="K476" s="1459"/>
      <c r="L476" s="1459"/>
      <c r="M476" s="1459"/>
      <c r="N476" s="1459"/>
      <c r="O476" s="1459"/>
      <c r="P476" s="1459"/>
      <c r="Q476" s="1459"/>
      <c r="R476" s="1459"/>
      <c r="S476" s="1459"/>
      <c r="T476" s="1459"/>
      <c r="U476" s="1459"/>
      <c r="V476" s="1459"/>
      <c r="W476" s="1459"/>
      <c r="X476" s="1459"/>
      <c r="Y476" s="1459"/>
      <c r="Z476" s="1459"/>
      <c r="AA476" s="1459"/>
      <c r="AB476" s="1459"/>
      <c r="AC476" s="1459"/>
      <c r="AD476" s="1459"/>
      <c r="AE476" s="1459"/>
      <c r="AF476" s="1459"/>
      <c r="AG476" s="1459"/>
      <c r="AH476" s="1459"/>
      <c r="AI476" s="1459"/>
    </row>
    <row r="477" ht="24.0" customHeight="1">
      <c r="A477" s="1464"/>
      <c r="B477" s="1459"/>
      <c r="C477" s="1459"/>
      <c r="D477" s="1459"/>
      <c r="E477" s="1464"/>
      <c r="F477" s="1459"/>
      <c r="G477" s="1459"/>
      <c r="H477" s="1459"/>
      <c r="I477" s="1459"/>
      <c r="J477" s="1459"/>
      <c r="K477" s="1459"/>
      <c r="L477" s="1459"/>
      <c r="M477" s="1459"/>
      <c r="N477" s="1459"/>
      <c r="O477" s="1459"/>
      <c r="P477" s="1459"/>
      <c r="Q477" s="1459"/>
      <c r="R477" s="1459"/>
      <c r="S477" s="1459"/>
      <c r="T477" s="1459"/>
      <c r="U477" s="1459"/>
      <c r="V477" s="1459"/>
      <c r="W477" s="1459"/>
      <c r="X477" s="1459"/>
      <c r="Y477" s="1459"/>
      <c r="Z477" s="1459"/>
      <c r="AA477" s="1459"/>
      <c r="AB477" s="1459"/>
      <c r="AC477" s="1459"/>
      <c r="AD477" s="1459"/>
      <c r="AE477" s="1459"/>
      <c r="AF477" s="1459"/>
      <c r="AG477" s="1459"/>
      <c r="AH477" s="1459"/>
      <c r="AI477" s="1459"/>
    </row>
    <row r="478" ht="24.0" customHeight="1">
      <c r="A478" s="1464"/>
      <c r="B478" s="1459"/>
      <c r="C478" s="1459"/>
      <c r="D478" s="1459"/>
      <c r="E478" s="1464"/>
      <c r="F478" s="1459"/>
      <c r="G478" s="1459"/>
      <c r="H478" s="1459"/>
      <c r="I478" s="1459"/>
      <c r="J478" s="1459"/>
      <c r="K478" s="1459"/>
      <c r="L478" s="1459"/>
      <c r="M478" s="1459"/>
      <c r="N478" s="1459"/>
      <c r="O478" s="1459"/>
      <c r="P478" s="1459"/>
      <c r="Q478" s="1459"/>
      <c r="R478" s="1459"/>
      <c r="S478" s="1459"/>
      <c r="T478" s="1459"/>
      <c r="U478" s="1459"/>
      <c r="V478" s="1459"/>
      <c r="W478" s="1459"/>
      <c r="X478" s="1459"/>
      <c r="Y478" s="1459"/>
      <c r="Z478" s="1459"/>
      <c r="AA478" s="1459"/>
      <c r="AB478" s="1459"/>
      <c r="AC478" s="1459"/>
      <c r="AD478" s="1459"/>
      <c r="AE478" s="1459"/>
      <c r="AF478" s="1459"/>
      <c r="AG478" s="1459"/>
      <c r="AH478" s="1459"/>
      <c r="AI478" s="1459"/>
    </row>
    <row r="479" ht="24.0" customHeight="1">
      <c r="A479" s="1464"/>
      <c r="B479" s="1459"/>
      <c r="C479" s="1459"/>
      <c r="D479" s="1459"/>
      <c r="E479" s="1464"/>
      <c r="F479" s="1459"/>
      <c r="G479" s="1459"/>
      <c r="H479" s="1459"/>
      <c r="I479" s="1459"/>
      <c r="J479" s="1459"/>
      <c r="K479" s="1459"/>
      <c r="L479" s="1459"/>
      <c r="M479" s="1459"/>
      <c r="N479" s="1459"/>
      <c r="O479" s="1459"/>
      <c r="P479" s="1459"/>
      <c r="Q479" s="1459"/>
      <c r="R479" s="1459"/>
      <c r="S479" s="1459"/>
      <c r="T479" s="1459"/>
      <c r="U479" s="1459"/>
      <c r="V479" s="1459"/>
      <c r="W479" s="1459"/>
      <c r="X479" s="1459"/>
      <c r="Y479" s="1459"/>
      <c r="Z479" s="1459"/>
      <c r="AA479" s="1459"/>
      <c r="AB479" s="1459"/>
      <c r="AC479" s="1459"/>
      <c r="AD479" s="1459"/>
      <c r="AE479" s="1459"/>
      <c r="AF479" s="1459"/>
      <c r="AG479" s="1459"/>
      <c r="AH479" s="1459"/>
      <c r="AI479" s="1459"/>
    </row>
    <row r="480" ht="24.0" customHeight="1">
      <c r="A480" s="1464"/>
      <c r="B480" s="1459"/>
      <c r="C480" s="1459"/>
      <c r="D480" s="1459"/>
      <c r="E480" s="1464"/>
      <c r="F480" s="1459"/>
      <c r="G480" s="1459"/>
      <c r="H480" s="1459"/>
      <c r="I480" s="1459"/>
      <c r="J480" s="1459"/>
      <c r="K480" s="1459"/>
      <c r="L480" s="1459"/>
      <c r="M480" s="1459"/>
      <c r="N480" s="1459"/>
      <c r="O480" s="1459"/>
      <c r="P480" s="1459"/>
      <c r="Q480" s="1459"/>
      <c r="R480" s="1459"/>
      <c r="S480" s="1459"/>
      <c r="T480" s="1459"/>
      <c r="U480" s="1459"/>
      <c r="V480" s="1459"/>
      <c r="W480" s="1459"/>
      <c r="X480" s="1459"/>
      <c r="Y480" s="1459"/>
      <c r="Z480" s="1459"/>
      <c r="AA480" s="1459"/>
      <c r="AB480" s="1459"/>
      <c r="AC480" s="1459"/>
      <c r="AD480" s="1459"/>
      <c r="AE480" s="1459"/>
      <c r="AF480" s="1459"/>
      <c r="AG480" s="1459"/>
      <c r="AH480" s="1459"/>
      <c r="AI480" s="1459"/>
    </row>
    <row r="481" ht="24.0" customHeight="1">
      <c r="A481" s="1464"/>
      <c r="B481" s="1459"/>
      <c r="C481" s="1459"/>
      <c r="D481" s="1459"/>
      <c r="E481" s="1464"/>
      <c r="F481" s="1459"/>
      <c r="G481" s="1459"/>
      <c r="H481" s="1459"/>
      <c r="I481" s="1459"/>
      <c r="J481" s="1459"/>
      <c r="K481" s="1459"/>
      <c r="L481" s="1459"/>
      <c r="M481" s="1459"/>
      <c r="N481" s="1459"/>
      <c r="O481" s="1459"/>
      <c r="P481" s="1459"/>
      <c r="Q481" s="1459"/>
      <c r="R481" s="1459"/>
      <c r="S481" s="1459"/>
      <c r="T481" s="1459"/>
      <c r="U481" s="1459"/>
      <c r="V481" s="1459"/>
      <c r="W481" s="1459"/>
      <c r="X481" s="1459"/>
      <c r="Y481" s="1459"/>
      <c r="Z481" s="1459"/>
      <c r="AA481" s="1459"/>
      <c r="AB481" s="1459"/>
      <c r="AC481" s="1459"/>
      <c r="AD481" s="1459"/>
      <c r="AE481" s="1459"/>
      <c r="AF481" s="1459"/>
      <c r="AG481" s="1459"/>
      <c r="AH481" s="1459"/>
      <c r="AI481" s="1459"/>
    </row>
    <row r="482" ht="24.0" customHeight="1">
      <c r="A482" s="1464"/>
      <c r="B482" s="1459"/>
      <c r="C482" s="1459"/>
      <c r="D482" s="1459"/>
      <c r="E482" s="1464"/>
      <c r="F482" s="1459"/>
      <c r="G482" s="1459"/>
      <c r="H482" s="1459"/>
      <c r="I482" s="1459"/>
      <c r="J482" s="1459"/>
      <c r="K482" s="1459"/>
      <c r="L482" s="1459"/>
      <c r="M482" s="1459"/>
      <c r="N482" s="1459"/>
      <c r="O482" s="1459"/>
      <c r="P482" s="1459"/>
      <c r="Q482" s="1459"/>
      <c r="R482" s="1459"/>
      <c r="S482" s="1459"/>
      <c r="T482" s="1459"/>
      <c r="U482" s="1459"/>
      <c r="V482" s="1459"/>
      <c r="W482" s="1459"/>
      <c r="X482" s="1459"/>
      <c r="Y482" s="1459"/>
      <c r="Z482" s="1459"/>
      <c r="AA482" s="1459"/>
      <c r="AB482" s="1459"/>
      <c r="AC482" s="1459"/>
      <c r="AD482" s="1459"/>
      <c r="AE482" s="1459"/>
      <c r="AF482" s="1459"/>
      <c r="AG482" s="1459"/>
      <c r="AH482" s="1459"/>
      <c r="AI482" s="1459"/>
    </row>
    <row r="483" ht="24.0" customHeight="1">
      <c r="A483" s="1464"/>
      <c r="B483" s="1459"/>
      <c r="C483" s="1459"/>
      <c r="D483" s="1459"/>
      <c r="E483" s="1464"/>
      <c r="F483" s="1459"/>
      <c r="G483" s="1459"/>
      <c r="H483" s="1459"/>
      <c r="I483" s="1459"/>
      <c r="J483" s="1459"/>
      <c r="K483" s="1459"/>
      <c r="L483" s="1459"/>
      <c r="M483" s="1459"/>
      <c r="N483" s="1459"/>
      <c r="O483" s="1459"/>
      <c r="P483" s="1459"/>
      <c r="Q483" s="1459"/>
      <c r="R483" s="1459"/>
      <c r="S483" s="1459"/>
      <c r="T483" s="1459"/>
      <c r="U483" s="1459"/>
      <c r="V483" s="1459"/>
      <c r="W483" s="1459"/>
      <c r="X483" s="1459"/>
      <c r="Y483" s="1459"/>
      <c r="Z483" s="1459"/>
      <c r="AA483" s="1459"/>
      <c r="AB483" s="1459"/>
      <c r="AC483" s="1459"/>
      <c r="AD483" s="1459"/>
      <c r="AE483" s="1459"/>
      <c r="AF483" s="1459"/>
      <c r="AG483" s="1459"/>
      <c r="AH483" s="1459"/>
      <c r="AI483" s="1459"/>
    </row>
    <row r="484" ht="24.0" customHeight="1">
      <c r="A484" s="1464"/>
      <c r="B484" s="1459"/>
      <c r="C484" s="1459"/>
      <c r="D484" s="1459"/>
      <c r="E484" s="1464"/>
      <c r="F484" s="1459"/>
      <c r="G484" s="1459"/>
      <c r="H484" s="1459"/>
      <c r="I484" s="1459"/>
      <c r="J484" s="1459"/>
      <c r="K484" s="1459"/>
      <c r="L484" s="1459"/>
      <c r="M484" s="1459"/>
      <c r="N484" s="1459"/>
      <c r="O484" s="1459"/>
      <c r="P484" s="1459"/>
      <c r="Q484" s="1459"/>
      <c r="R484" s="1459"/>
      <c r="S484" s="1459"/>
      <c r="T484" s="1459"/>
      <c r="U484" s="1459"/>
      <c r="V484" s="1459"/>
      <c r="W484" s="1459"/>
      <c r="X484" s="1459"/>
      <c r="Y484" s="1459"/>
      <c r="Z484" s="1459"/>
      <c r="AA484" s="1459"/>
      <c r="AB484" s="1459"/>
      <c r="AC484" s="1459"/>
      <c r="AD484" s="1459"/>
      <c r="AE484" s="1459"/>
      <c r="AF484" s="1459"/>
      <c r="AG484" s="1459"/>
      <c r="AH484" s="1459"/>
      <c r="AI484" s="1459"/>
    </row>
    <row r="485" ht="24.0" customHeight="1">
      <c r="A485" s="1464"/>
      <c r="B485" s="1459"/>
      <c r="C485" s="1459"/>
      <c r="D485" s="1459"/>
      <c r="E485" s="1464"/>
      <c r="F485" s="1459"/>
      <c r="G485" s="1459"/>
      <c r="H485" s="1459"/>
      <c r="I485" s="1459"/>
      <c r="J485" s="1459"/>
      <c r="K485" s="1459"/>
      <c r="L485" s="1459"/>
      <c r="M485" s="1459"/>
      <c r="N485" s="1459"/>
      <c r="O485" s="1459"/>
      <c r="P485" s="1459"/>
      <c r="Q485" s="1459"/>
      <c r="R485" s="1459"/>
      <c r="S485" s="1459"/>
      <c r="T485" s="1459"/>
      <c r="U485" s="1459"/>
      <c r="V485" s="1459"/>
      <c r="W485" s="1459"/>
      <c r="X485" s="1459"/>
      <c r="Y485" s="1459"/>
      <c r="Z485" s="1459"/>
      <c r="AA485" s="1459"/>
      <c r="AB485" s="1459"/>
      <c r="AC485" s="1459"/>
      <c r="AD485" s="1459"/>
      <c r="AE485" s="1459"/>
      <c r="AF485" s="1459"/>
      <c r="AG485" s="1459"/>
      <c r="AH485" s="1459"/>
      <c r="AI485" s="1459"/>
    </row>
    <row r="486" ht="24.0" customHeight="1">
      <c r="A486" s="1464"/>
      <c r="B486" s="1459"/>
      <c r="C486" s="1459"/>
      <c r="D486" s="1459"/>
      <c r="E486" s="1464"/>
      <c r="F486" s="1459"/>
      <c r="G486" s="1459"/>
      <c r="H486" s="1459"/>
      <c r="I486" s="1459"/>
      <c r="J486" s="1459"/>
      <c r="K486" s="1459"/>
      <c r="L486" s="1459"/>
      <c r="M486" s="1459"/>
      <c r="N486" s="1459"/>
      <c r="O486" s="1459"/>
      <c r="P486" s="1459"/>
      <c r="Q486" s="1459"/>
      <c r="R486" s="1459"/>
      <c r="S486" s="1459"/>
      <c r="T486" s="1459"/>
      <c r="U486" s="1459"/>
      <c r="V486" s="1459"/>
      <c r="W486" s="1459"/>
      <c r="X486" s="1459"/>
      <c r="Y486" s="1459"/>
      <c r="Z486" s="1459"/>
      <c r="AA486" s="1459"/>
      <c r="AB486" s="1459"/>
      <c r="AC486" s="1459"/>
      <c r="AD486" s="1459"/>
      <c r="AE486" s="1459"/>
      <c r="AF486" s="1459"/>
      <c r="AG486" s="1459"/>
      <c r="AH486" s="1459"/>
      <c r="AI486" s="1459"/>
    </row>
    <row r="487" ht="24.0" customHeight="1">
      <c r="A487" s="1464"/>
      <c r="B487" s="1459"/>
      <c r="C487" s="1459"/>
      <c r="D487" s="1459"/>
      <c r="E487" s="1464"/>
      <c r="F487" s="1459"/>
      <c r="G487" s="1459"/>
      <c r="H487" s="1459"/>
      <c r="I487" s="1459"/>
      <c r="J487" s="1459"/>
      <c r="K487" s="1459"/>
      <c r="L487" s="1459"/>
      <c r="M487" s="1459"/>
      <c r="N487" s="1459"/>
      <c r="O487" s="1459"/>
      <c r="P487" s="1459"/>
      <c r="Q487" s="1459"/>
      <c r="R487" s="1459"/>
      <c r="S487" s="1459"/>
      <c r="T487" s="1459"/>
      <c r="U487" s="1459"/>
      <c r="V487" s="1459"/>
      <c r="W487" s="1459"/>
      <c r="X487" s="1459"/>
      <c r="Y487" s="1459"/>
      <c r="Z487" s="1459"/>
      <c r="AA487" s="1459"/>
      <c r="AB487" s="1459"/>
      <c r="AC487" s="1459"/>
      <c r="AD487" s="1459"/>
      <c r="AE487" s="1459"/>
      <c r="AF487" s="1459"/>
      <c r="AG487" s="1459"/>
      <c r="AH487" s="1459"/>
      <c r="AI487" s="1459"/>
    </row>
    <row r="488" ht="24.0" customHeight="1">
      <c r="A488" s="1464"/>
      <c r="B488" s="1459"/>
      <c r="C488" s="1459"/>
      <c r="D488" s="1459"/>
      <c r="E488" s="1464"/>
      <c r="F488" s="1459"/>
      <c r="G488" s="1459"/>
      <c r="H488" s="1459"/>
      <c r="I488" s="1459"/>
      <c r="J488" s="1459"/>
      <c r="K488" s="1459"/>
      <c r="L488" s="1459"/>
      <c r="M488" s="1459"/>
      <c r="N488" s="1459"/>
      <c r="O488" s="1459"/>
      <c r="P488" s="1459"/>
      <c r="Q488" s="1459"/>
      <c r="R488" s="1459"/>
      <c r="S488" s="1459"/>
      <c r="T488" s="1459"/>
      <c r="U488" s="1459"/>
      <c r="V488" s="1459"/>
      <c r="W488" s="1459"/>
      <c r="X488" s="1459"/>
      <c r="Y488" s="1459"/>
      <c r="Z488" s="1459"/>
      <c r="AA488" s="1459"/>
      <c r="AB488" s="1459"/>
      <c r="AC488" s="1459"/>
      <c r="AD488" s="1459"/>
      <c r="AE488" s="1459"/>
      <c r="AF488" s="1459"/>
      <c r="AG488" s="1459"/>
      <c r="AH488" s="1459"/>
      <c r="AI488" s="1459"/>
    </row>
    <row r="489" ht="24.0" customHeight="1">
      <c r="A489" s="1464"/>
      <c r="B489" s="1459"/>
      <c r="C489" s="1459"/>
      <c r="D489" s="1459"/>
      <c r="E489" s="1464"/>
      <c r="F489" s="1459"/>
      <c r="G489" s="1459"/>
      <c r="H489" s="1459"/>
      <c r="I489" s="1459"/>
      <c r="J489" s="1459"/>
      <c r="K489" s="1459"/>
      <c r="L489" s="1459"/>
      <c r="M489" s="1459"/>
      <c r="N489" s="1459"/>
      <c r="O489" s="1459"/>
      <c r="P489" s="1459"/>
      <c r="Q489" s="1459"/>
      <c r="R489" s="1459"/>
      <c r="S489" s="1459"/>
      <c r="T489" s="1459"/>
      <c r="U489" s="1459"/>
      <c r="V489" s="1459"/>
      <c r="W489" s="1459"/>
      <c r="X489" s="1459"/>
      <c r="Y489" s="1459"/>
      <c r="Z489" s="1459"/>
      <c r="AA489" s="1459"/>
      <c r="AB489" s="1459"/>
      <c r="AC489" s="1459"/>
      <c r="AD489" s="1459"/>
      <c r="AE489" s="1459"/>
      <c r="AF489" s="1459"/>
      <c r="AG489" s="1459"/>
      <c r="AH489" s="1459"/>
      <c r="AI489" s="1459"/>
    </row>
    <row r="490" ht="24.0" customHeight="1">
      <c r="A490" s="1464"/>
      <c r="B490" s="1459"/>
      <c r="C490" s="1459"/>
      <c r="D490" s="1459"/>
      <c r="E490" s="1464"/>
      <c r="F490" s="1459"/>
      <c r="G490" s="1459"/>
      <c r="H490" s="1459"/>
      <c r="I490" s="1459"/>
      <c r="J490" s="1459"/>
      <c r="K490" s="1459"/>
      <c r="L490" s="1459"/>
      <c r="M490" s="1459"/>
      <c r="N490" s="1459"/>
      <c r="O490" s="1459"/>
      <c r="P490" s="1459"/>
      <c r="Q490" s="1459"/>
      <c r="R490" s="1459"/>
      <c r="S490" s="1459"/>
      <c r="T490" s="1459"/>
      <c r="U490" s="1459"/>
      <c r="V490" s="1459"/>
      <c r="W490" s="1459"/>
      <c r="X490" s="1459"/>
      <c r="Y490" s="1459"/>
      <c r="Z490" s="1459"/>
      <c r="AA490" s="1459"/>
      <c r="AB490" s="1459"/>
      <c r="AC490" s="1459"/>
      <c r="AD490" s="1459"/>
      <c r="AE490" s="1459"/>
      <c r="AF490" s="1459"/>
      <c r="AG490" s="1459"/>
      <c r="AH490" s="1459"/>
      <c r="AI490" s="1459"/>
    </row>
    <row r="491" ht="24.0" customHeight="1">
      <c r="A491" s="1464"/>
      <c r="B491" s="1459"/>
      <c r="C491" s="1459"/>
      <c r="D491" s="1459"/>
      <c r="E491" s="1464"/>
      <c r="F491" s="1459"/>
      <c r="G491" s="1459"/>
      <c r="H491" s="1459"/>
      <c r="I491" s="1459"/>
      <c r="J491" s="1459"/>
      <c r="K491" s="1459"/>
      <c r="L491" s="1459"/>
      <c r="M491" s="1459"/>
      <c r="N491" s="1459"/>
      <c r="O491" s="1459"/>
      <c r="P491" s="1459"/>
      <c r="Q491" s="1459"/>
      <c r="R491" s="1459"/>
      <c r="S491" s="1459"/>
      <c r="T491" s="1459"/>
      <c r="U491" s="1459"/>
      <c r="V491" s="1459"/>
      <c r="W491" s="1459"/>
      <c r="X491" s="1459"/>
      <c r="Y491" s="1459"/>
      <c r="Z491" s="1459"/>
      <c r="AA491" s="1459"/>
      <c r="AB491" s="1459"/>
      <c r="AC491" s="1459"/>
      <c r="AD491" s="1459"/>
      <c r="AE491" s="1459"/>
      <c r="AF491" s="1459"/>
      <c r="AG491" s="1459"/>
      <c r="AH491" s="1459"/>
      <c r="AI491" s="1459"/>
    </row>
    <row r="492" ht="24.0" customHeight="1">
      <c r="A492" s="1464"/>
      <c r="B492" s="1459"/>
      <c r="C492" s="1459"/>
      <c r="D492" s="1459"/>
      <c r="E492" s="1464"/>
      <c r="F492" s="1459"/>
      <c r="G492" s="1459"/>
      <c r="H492" s="1459"/>
      <c r="I492" s="1459"/>
      <c r="J492" s="1459"/>
      <c r="K492" s="1459"/>
      <c r="L492" s="1459"/>
      <c r="M492" s="1459"/>
      <c r="N492" s="1459"/>
      <c r="O492" s="1459"/>
      <c r="P492" s="1459"/>
      <c r="Q492" s="1459"/>
      <c r="R492" s="1459"/>
      <c r="S492" s="1459"/>
      <c r="T492" s="1459"/>
      <c r="U492" s="1459"/>
      <c r="V492" s="1459"/>
      <c r="W492" s="1459"/>
      <c r="X492" s="1459"/>
      <c r="Y492" s="1459"/>
      <c r="Z492" s="1459"/>
      <c r="AA492" s="1459"/>
      <c r="AB492" s="1459"/>
      <c r="AC492" s="1459"/>
      <c r="AD492" s="1459"/>
      <c r="AE492" s="1459"/>
      <c r="AF492" s="1459"/>
      <c r="AG492" s="1459"/>
      <c r="AH492" s="1459"/>
      <c r="AI492" s="1459"/>
    </row>
    <row r="493" ht="24.0" customHeight="1">
      <c r="A493" s="1464"/>
      <c r="B493" s="1459"/>
      <c r="C493" s="1459"/>
      <c r="D493" s="1459"/>
      <c r="E493" s="1464"/>
      <c r="F493" s="1459"/>
      <c r="G493" s="1459"/>
      <c r="H493" s="1459"/>
      <c r="I493" s="1459"/>
      <c r="J493" s="1459"/>
      <c r="K493" s="1459"/>
      <c r="L493" s="1459"/>
      <c r="M493" s="1459"/>
      <c r="N493" s="1459"/>
      <c r="O493" s="1459"/>
      <c r="P493" s="1459"/>
      <c r="Q493" s="1459"/>
      <c r="R493" s="1459"/>
      <c r="S493" s="1459"/>
      <c r="T493" s="1459"/>
      <c r="U493" s="1459"/>
      <c r="V493" s="1459"/>
      <c r="W493" s="1459"/>
      <c r="X493" s="1459"/>
      <c r="Y493" s="1459"/>
      <c r="Z493" s="1459"/>
      <c r="AA493" s="1459"/>
      <c r="AB493" s="1459"/>
      <c r="AC493" s="1459"/>
      <c r="AD493" s="1459"/>
      <c r="AE493" s="1459"/>
      <c r="AF493" s="1459"/>
      <c r="AG493" s="1459"/>
      <c r="AH493" s="1459"/>
      <c r="AI493" s="1459"/>
    </row>
    <row r="494" ht="24.0" customHeight="1">
      <c r="A494" s="1464"/>
      <c r="B494" s="1459"/>
      <c r="C494" s="1459"/>
      <c r="D494" s="1459"/>
      <c r="E494" s="1464"/>
      <c r="F494" s="1459"/>
      <c r="G494" s="1459"/>
      <c r="H494" s="1459"/>
      <c r="I494" s="1459"/>
      <c r="J494" s="1459"/>
      <c r="K494" s="1459"/>
      <c r="L494" s="1459"/>
      <c r="M494" s="1459"/>
      <c r="N494" s="1459"/>
      <c r="O494" s="1459"/>
      <c r="P494" s="1459"/>
      <c r="Q494" s="1459"/>
      <c r="R494" s="1459"/>
      <c r="S494" s="1459"/>
      <c r="T494" s="1459"/>
      <c r="U494" s="1459"/>
      <c r="V494" s="1459"/>
      <c r="W494" s="1459"/>
      <c r="X494" s="1459"/>
      <c r="Y494" s="1459"/>
      <c r="Z494" s="1459"/>
      <c r="AA494" s="1459"/>
      <c r="AB494" s="1459"/>
      <c r="AC494" s="1459"/>
      <c r="AD494" s="1459"/>
      <c r="AE494" s="1459"/>
      <c r="AF494" s="1459"/>
      <c r="AG494" s="1459"/>
      <c r="AH494" s="1459"/>
      <c r="AI494" s="1459"/>
    </row>
    <row r="495" ht="24.0" customHeight="1">
      <c r="A495" s="1464"/>
      <c r="B495" s="1459"/>
      <c r="C495" s="1459"/>
      <c r="D495" s="1459"/>
      <c r="E495" s="1464"/>
      <c r="F495" s="1459"/>
      <c r="G495" s="1459"/>
      <c r="H495" s="1459"/>
      <c r="I495" s="1459"/>
      <c r="J495" s="1459"/>
      <c r="K495" s="1459"/>
      <c r="L495" s="1459"/>
      <c r="M495" s="1459"/>
      <c r="N495" s="1459"/>
      <c r="O495" s="1459"/>
      <c r="P495" s="1459"/>
      <c r="Q495" s="1459"/>
      <c r="R495" s="1459"/>
      <c r="S495" s="1459"/>
      <c r="T495" s="1459"/>
      <c r="U495" s="1459"/>
      <c r="V495" s="1459"/>
      <c r="W495" s="1459"/>
      <c r="X495" s="1459"/>
      <c r="Y495" s="1459"/>
      <c r="Z495" s="1459"/>
      <c r="AA495" s="1459"/>
      <c r="AB495" s="1459"/>
      <c r="AC495" s="1459"/>
      <c r="AD495" s="1459"/>
      <c r="AE495" s="1459"/>
      <c r="AF495" s="1459"/>
      <c r="AG495" s="1459"/>
      <c r="AH495" s="1459"/>
      <c r="AI495" s="1459"/>
    </row>
    <row r="496" ht="24.0" customHeight="1">
      <c r="A496" s="1464"/>
      <c r="B496" s="1459"/>
      <c r="C496" s="1459"/>
      <c r="D496" s="1459"/>
      <c r="E496" s="1464"/>
      <c r="F496" s="1459"/>
      <c r="G496" s="1459"/>
      <c r="H496" s="1459"/>
      <c r="I496" s="1459"/>
      <c r="J496" s="1459"/>
      <c r="K496" s="1459"/>
      <c r="L496" s="1459"/>
      <c r="M496" s="1459"/>
      <c r="N496" s="1459"/>
      <c r="O496" s="1459"/>
      <c r="P496" s="1459"/>
      <c r="Q496" s="1459"/>
      <c r="R496" s="1459"/>
      <c r="S496" s="1459"/>
      <c r="T496" s="1459"/>
      <c r="U496" s="1459"/>
      <c r="V496" s="1459"/>
      <c r="W496" s="1459"/>
      <c r="X496" s="1459"/>
      <c r="Y496" s="1459"/>
      <c r="Z496" s="1459"/>
      <c r="AA496" s="1459"/>
      <c r="AB496" s="1459"/>
      <c r="AC496" s="1459"/>
      <c r="AD496" s="1459"/>
      <c r="AE496" s="1459"/>
      <c r="AF496" s="1459"/>
      <c r="AG496" s="1459"/>
      <c r="AH496" s="1459"/>
      <c r="AI496" s="1459"/>
    </row>
    <row r="497" ht="24.0" customHeight="1">
      <c r="A497" s="1464"/>
      <c r="B497" s="1459"/>
      <c r="C497" s="1459"/>
      <c r="D497" s="1459"/>
      <c r="E497" s="1464"/>
      <c r="F497" s="1459"/>
      <c r="G497" s="1459"/>
      <c r="H497" s="1459"/>
      <c r="I497" s="1459"/>
      <c r="J497" s="1459"/>
      <c r="K497" s="1459"/>
      <c r="L497" s="1459"/>
      <c r="M497" s="1459"/>
      <c r="N497" s="1459"/>
      <c r="O497" s="1459"/>
      <c r="P497" s="1459"/>
      <c r="Q497" s="1459"/>
      <c r="R497" s="1459"/>
      <c r="S497" s="1459"/>
      <c r="T497" s="1459"/>
      <c r="U497" s="1459"/>
      <c r="V497" s="1459"/>
      <c r="W497" s="1459"/>
      <c r="X497" s="1459"/>
      <c r="Y497" s="1459"/>
      <c r="Z497" s="1459"/>
      <c r="AA497" s="1459"/>
      <c r="AB497" s="1459"/>
      <c r="AC497" s="1459"/>
      <c r="AD497" s="1459"/>
      <c r="AE497" s="1459"/>
      <c r="AF497" s="1459"/>
      <c r="AG497" s="1459"/>
      <c r="AH497" s="1459"/>
      <c r="AI497" s="1459"/>
    </row>
    <row r="498" ht="24.0" customHeight="1">
      <c r="A498" s="1464"/>
      <c r="B498" s="1459"/>
      <c r="C498" s="1459"/>
      <c r="D498" s="1459"/>
      <c r="E498" s="1464"/>
      <c r="F498" s="1459"/>
      <c r="G498" s="1459"/>
      <c r="H498" s="1459"/>
      <c r="I498" s="1459"/>
      <c r="J498" s="1459"/>
      <c r="K498" s="1459"/>
      <c r="L498" s="1459"/>
      <c r="M498" s="1459"/>
      <c r="N498" s="1459"/>
      <c r="O498" s="1459"/>
      <c r="P498" s="1459"/>
      <c r="Q498" s="1459"/>
      <c r="R498" s="1459"/>
      <c r="S498" s="1459"/>
      <c r="T498" s="1459"/>
      <c r="U498" s="1459"/>
      <c r="V498" s="1459"/>
      <c r="W498" s="1459"/>
      <c r="X498" s="1459"/>
      <c r="Y498" s="1459"/>
      <c r="Z498" s="1459"/>
      <c r="AA498" s="1459"/>
      <c r="AB498" s="1459"/>
      <c r="AC498" s="1459"/>
      <c r="AD498" s="1459"/>
      <c r="AE498" s="1459"/>
      <c r="AF498" s="1459"/>
      <c r="AG498" s="1459"/>
      <c r="AH498" s="1459"/>
      <c r="AI498" s="1459"/>
    </row>
    <row r="499" ht="24.0" customHeight="1">
      <c r="A499" s="1464"/>
      <c r="B499" s="1459"/>
      <c r="C499" s="1459"/>
      <c r="D499" s="1459"/>
      <c r="E499" s="1464"/>
      <c r="F499" s="1459"/>
      <c r="G499" s="1459"/>
      <c r="H499" s="1459"/>
      <c r="I499" s="1459"/>
      <c r="J499" s="1459"/>
      <c r="K499" s="1459"/>
      <c r="L499" s="1459"/>
      <c r="M499" s="1459"/>
      <c r="N499" s="1459"/>
      <c r="O499" s="1459"/>
      <c r="P499" s="1459"/>
      <c r="Q499" s="1459"/>
      <c r="R499" s="1459"/>
      <c r="S499" s="1459"/>
      <c r="T499" s="1459"/>
      <c r="U499" s="1459"/>
      <c r="V499" s="1459"/>
      <c r="W499" s="1459"/>
      <c r="X499" s="1459"/>
      <c r="Y499" s="1459"/>
      <c r="Z499" s="1459"/>
      <c r="AA499" s="1459"/>
      <c r="AB499" s="1459"/>
      <c r="AC499" s="1459"/>
      <c r="AD499" s="1459"/>
      <c r="AE499" s="1459"/>
      <c r="AF499" s="1459"/>
      <c r="AG499" s="1459"/>
      <c r="AH499" s="1459"/>
      <c r="AI499" s="1459"/>
    </row>
    <row r="500" ht="24.0" customHeight="1">
      <c r="A500" s="1464"/>
      <c r="B500" s="1459"/>
      <c r="C500" s="1459"/>
      <c r="D500" s="1459"/>
      <c r="E500" s="1464"/>
      <c r="F500" s="1459"/>
      <c r="G500" s="1459"/>
      <c r="H500" s="1459"/>
      <c r="I500" s="1459"/>
      <c r="J500" s="1459"/>
      <c r="K500" s="1459"/>
      <c r="L500" s="1459"/>
      <c r="M500" s="1459"/>
      <c r="N500" s="1459"/>
      <c r="O500" s="1459"/>
      <c r="P500" s="1459"/>
      <c r="Q500" s="1459"/>
      <c r="R500" s="1459"/>
      <c r="S500" s="1459"/>
      <c r="T500" s="1459"/>
      <c r="U500" s="1459"/>
      <c r="V500" s="1459"/>
      <c r="W500" s="1459"/>
      <c r="X500" s="1459"/>
      <c r="Y500" s="1459"/>
      <c r="Z500" s="1459"/>
      <c r="AA500" s="1459"/>
      <c r="AB500" s="1459"/>
      <c r="AC500" s="1459"/>
      <c r="AD500" s="1459"/>
      <c r="AE500" s="1459"/>
      <c r="AF500" s="1459"/>
      <c r="AG500" s="1459"/>
      <c r="AH500" s="1459"/>
      <c r="AI500" s="1459"/>
    </row>
    <row r="501" ht="24.0" customHeight="1">
      <c r="A501" s="1464"/>
      <c r="B501" s="1459"/>
      <c r="C501" s="1459"/>
      <c r="D501" s="1459"/>
      <c r="E501" s="1464"/>
      <c r="F501" s="1459"/>
      <c r="G501" s="1459"/>
      <c r="H501" s="1459"/>
      <c r="I501" s="1459"/>
      <c r="J501" s="1459"/>
      <c r="K501" s="1459"/>
      <c r="L501" s="1459"/>
      <c r="M501" s="1459"/>
      <c r="N501" s="1459"/>
      <c r="O501" s="1459"/>
      <c r="P501" s="1459"/>
      <c r="Q501" s="1459"/>
      <c r="R501" s="1459"/>
      <c r="S501" s="1459"/>
      <c r="T501" s="1459"/>
      <c r="U501" s="1459"/>
      <c r="V501" s="1459"/>
      <c r="W501" s="1459"/>
      <c r="X501" s="1459"/>
      <c r="Y501" s="1459"/>
      <c r="Z501" s="1459"/>
      <c r="AA501" s="1459"/>
      <c r="AB501" s="1459"/>
      <c r="AC501" s="1459"/>
      <c r="AD501" s="1459"/>
      <c r="AE501" s="1459"/>
      <c r="AF501" s="1459"/>
      <c r="AG501" s="1459"/>
      <c r="AH501" s="1459"/>
      <c r="AI501" s="1459"/>
    </row>
    <row r="502" ht="24.0" customHeight="1">
      <c r="A502" s="1464"/>
      <c r="B502" s="1459"/>
      <c r="C502" s="1459"/>
      <c r="D502" s="1459"/>
      <c r="E502" s="1464"/>
      <c r="F502" s="1459"/>
      <c r="G502" s="1459"/>
      <c r="H502" s="1459"/>
      <c r="I502" s="1459"/>
      <c r="J502" s="1459"/>
      <c r="K502" s="1459"/>
      <c r="L502" s="1459"/>
      <c r="M502" s="1459"/>
      <c r="N502" s="1459"/>
      <c r="O502" s="1459"/>
      <c r="P502" s="1459"/>
      <c r="Q502" s="1459"/>
      <c r="R502" s="1459"/>
      <c r="S502" s="1459"/>
      <c r="T502" s="1459"/>
      <c r="U502" s="1459"/>
      <c r="V502" s="1459"/>
      <c r="W502" s="1459"/>
      <c r="X502" s="1459"/>
      <c r="Y502" s="1459"/>
      <c r="Z502" s="1459"/>
      <c r="AA502" s="1459"/>
      <c r="AB502" s="1459"/>
      <c r="AC502" s="1459"/>
      <c r="AD502" s="1459"/>
      <c r="AE502" s="1459"/>
      <c r="AF502" s="1459"/>
      <c r="AG502" s="1459"/>
      <c r="AH502" s="1459"/>
      <c r="AI502" s="1459"/>
    </row>
    <row r="503" ht="24.0" customHeight="1">
      <c r="A503" s="1464"/>
      <c r="B503" s="1459"/>
      <c r="C503" s="1459"/>
      <c r="D503" s="1459"/>
      <c r="E503" s="1464"/>
      <c r="F503" s="1459"/>
      <c r="G503" s="1459"/>
      <c r="H503" s="1459"/>
      <c r="I503" s="1459"/>
      <c r="J503" s="1459"/>
      <c r="K503" s="1459"/>
      <c r="L503" s="1459"/>
      <c r="M503" s="1459"/>
      <c r="N503" s="1459"/>
      <c r="O503" s="1459"/>
      <c r="P503" s="1459"/>
      <c r="Q503" s="1459"/>
      <c r="R503" s="1459"/>
      <c r="S503" s="1459"/>
      <c r="T503" s="1459"/>
      <c r="U503" s="1459"/>
      <c r="V503" s="1459"/>
      <c r="W503" s="1459"/>
      <c r="X503" s="1459"/>
      <c r="Y503" s="1459"/>
      <c r="Z503" s="1459"/>
      <c r="AA503" s="1459"/>
      <c r="AB503" s="1459"/>
      <c r="AC503" s="1459"/>
      <c r="AD503" s="1459"/>
      <c r="AE503" s="1459"/>
      <c r="AF503" s="1459"/>
      <c r="AG503" s="1459"/>
      <c r="AH503" s="1459"/>
      <c r="AI503" s="1459"/>
    </row>
    <row r="504" ht="24.0" customHeight="1">
      <c r="A504" s="1464"/>
      <c r="B504" s="1459"/>
      <c r="C504" s="1459"/>
      <c r="D504" s="1459"/>
      <c r="E504" s="1464"/>
      <c r="F504" s="1459"/>
      <c r="G504" s="1459"/>
      <c r="H504" s="1459"/>
      <c r="I504" s="1459"/>
      <c r="J504" s="1459"/>
      <c r="K504" s="1459"/>
      <c r="L504" s="1459"/>
      <c r="M504" s="1459"/>
      <c r="N504" s="1459"/>
      <c r="O504" s="1459"/>
      <c r="P504" s="1459"/>
      <c r="Q504" s="1459"/>
      <c r="R504" s="1459"/>
      <c r="S504" s="1459"/>
      <c r="T504" s="1459"/>
      <c r="U504" s="1459"/>
      <c r="V504" s="1459"/>
      <c r="W504" s="1459"/>
      <c r="X504" s="1459"/>
      <c r="Y504" s="1459"/>
      <c r="Z504" s="1459"/>
      <c r="AA504" s="1459"/>
      <c r="AB504" s="1459"/>
      <c r="AC504" s="1459"/>
      <c r="AD504" s="1459"/>
      <c r="AE504" s="1459"/>
      <c r="AF504" s="1459"/>
      <c r="AG504" s="1459"/>
      <c r="AH504" s="1459"/>
      <c r="AI504" s="1459"/>
    </row>
    <row r="505" ht="24.0" customHeight="1">
      <c r="A505" s="1464"/>
      <c r="B505" s="1459"/>
      <c r="C505" s="1459"/>
      <c r="D505" s="1459"/>
      <c r="E505" s="1464"/>
      <c r="F505" s="1459"/>
      <c r="G505" s="1459"/>
      <c r="H505" s="1459"/>
      <c r="I505" s="1459"/>
      <c r="J505" s="1459"/>
      <c r="K505" s="1459"/>
      <c r="L505" s="1459"/>
      <c r="M505" s="1459"/>
      <c r="N505" s="1459"/>
      <c r="O505" s="1459"/>
      <c r="P505" s="1459"/>
      <c r="Q505" s="1459"/>
      <c r="R505" s="1459"/>
      <c r="S505" s="1459"/>
      <c r="T505" s="1459"/>
      <c r="U505" s="1459"/>
      <c r="V505" s="1459"/>
      <c r="W505" s="1459"/>
      <c r="X505" s="1459"/>
      <c r="Y505" s="1459"/>
      <c r="Z505" s="1459"/>
      <c r="AA505" s="1459"/>
      <c r="AB505" s="1459"/>
      <c r="AC505" s="1459"/>
      <c r="AD505" s="1459"/>
      <c r="AE505" s="1459"/>
      <c r="AF505" s="1459"/>
      <c r="AG505" s="1459"/>
      <c r="AH505" s="1459"/>
      <c r="AI505" s="1459"/>
    </row>
    <row r="506" ht="24.0" customHeight="1">
      <c r="A506" s="1464"/>
      <c r="B506" s="1459"/>
      <c r="C506" s="1459"/>
      <c r="D506" s="1459"/>
      <c r="E506" s="1464"/>
      <c r="F506" s="1459"/>
      <c r="G506" s="1459"/>
      <c r="H506" s="1459"/>
      <c r="I506" s="1459"/>
      <c r="J506" s="1459"/>
      <c r="K506" s="1459"/>
      <c r="L506" s="1459"/>
      <c r="M506" s="1459"/>
      <c r="N506" s="1459"/>
      <c r="O506" s="1459"/>
      <c r="P506" s="1459"/>
      <c r="Q506" s="1459"/>
      <c r="R506" s="1459"/>
      <c r="S506" s="1459"/>
      <c r="T506" s="1459"/>
      <c r="U506" s="1459"/>
      <c r="V506" s="1459"/>
      <c r="W506" s="1459"/>
      <c r="X506" s="1459"/>
      <c r="Y506" s="1459"/>
      <c r="Z506" s="1459"/>
      <c r="AA506" s="1459"/>
      <c r="AB506" s="1459"/>
      <c r="AC506" s="1459"/>
      <c r="AD506" s="1459"/>
      <c r="AE506" s="1459"/>
      <c r="AF506" s="1459"/>
      <c r="AG506" s="1459"/>
      <c r="AH506" s="1459"/>
      <c r="AI506" s="1459"/>
    </row>
    <row r="507" ht="24.0" customHeight="1">
      <c r="A507" s="1464"/>
      <c r="B507" s="1459"/>
      <c r="C507" s="1459"/>
      <c r="D507" s="1459"/>
      <c r="E507" s="1464"/>
      <c r="F507" s="1459"/>
      <c r="G507" s="1459"/>
      <c r="H507" s="1459"/>
      <c r="I507" s="1459"/>
      <c r="J507" s="1459"/>
      <c r="K507" s="1459"/>
      <c r="L507" s="1459"/>
      <c r="M507" s="1459"/>
      <c r="N507" s="1459"/>
      <c r="O507" s="1459"/>
      <c r="P507" s="1459"/>
      <c r="Q507" s="1459"/>
      <c r="R507" s="1459"/>
      <c r="S507" s="1459"/>
      <c r="T507" s="1459"/>
      <c r="U507" s="1459"/>
      <c r="V507" s="1459"/>
      <c r="W507" s="1459"/>
      <c r="X507" s="1459"/>
      <c r="Y507" s="1459"/>
      <c r="Z507" s="1459"/>
      <c r="AA507" s="1459"/>
      <c r="AB507" s="1459"/>
      <c r="AC507" s="1459"/>
      <c r="AD507" s="1459"/>
      <c r="AE507" s="1459"/>
      <c r="AF507" s="1459"/>
      <c r="AG507" s="1459"/>
      <c r="AH507" s="1459"/>
      <c r="AI507" s="1459"/>
    </row>
    <row r="508" ht="24.0" customHeight="1">
      <c r="A508" s="1464"/>
      <c r="B508" s="1459"/>
      <c r="C508" s="1459"/>
      <c r="D508" s="1459"/>
      <c r="E508" s="1464"/>
      <c r="F508" s="1459"/>
      <c r="G508" s="1459"/>
      <c r="H508" s="1459"/>
      <c r="I508" s="1459"/>
      <c r="J508" s="1459"/>
      <c r="K508" s="1459"/>
      <c r="L508" s="1459"/>
      <c r="M508" s="1459"/>
      <c r="N508" s="1459"/>
      <c r="O508" s="1459"/>
      <c r="P508" s="1459"/>
      <c r="Q508" s="1459"/>
      <c r="R508" s="1459"/>
      <c r="S508" s="1459"/>
      <c r="T508" s="1459"/>
      <c r="U508" s="1459"/>
      <c r="V508" s="1459"/>
      <c r="W508" s="1459"/>
      <c r="X508" s="1459"/>
      <c r="Y508" s="1459"/>
      <c r="Z508" s="1459"/>
      <c r="AA508" s="1459"/>
      <c r="AB508" s="1459"/>
      <c r="AC508" s="1459"/>
      <c r="AD508" s="1459"/>
      <c r="AE508" s="1459"/>
      <c r="AF508" s="1459"/>
      <c r="AG508" s="1459"/>
      <c r="AH508" s="1459"/>
      <c r="AI508" s="1459"/>
    </row>
    <row r="509" ht="24.0" customHeight="1">
      <c r="A509" s="1464"/>
      <c r="B509" s="1459"/>
      <c r="C509" s="1459"/>
      <c r="D509" s="1459"/>
      <c r="E509" s="1464"/>
      <c r="F509" s="1459"/>
      <c r="G509" s="1459"/>
      <c r="H509" s="1459"/>
      <c r="I509" s="1459"/>
      <c r="J509" s="1459"/>
      <c r="K509" s="1459"/>
      <c r="L509" s="1459"/>
      <c r="M509" s="1459"/>
      <c r="N509" s="1459"/>
      <c r="O509" s="1459"/>
      <c r="P509" s="1459"/>
      <c r="Q509" s="1459"/>
      <c r="R509" s="1459"/>
      <c r="S509" s="1459"/>
      <c r="T509" s="1459"/>
      <c r="U509" s="1459"/>
      <c r="V509" s="1459"/>
      <c r="W509" s="1459"/>
      <c r="X509" s="1459"/>
      <c r="Y509" s="1459"/>
      <c r="Z509" s="1459"/>
      <c r="AA509" s="1459"/>
      <c r="AB509" s="1459"/>
      <c r="AC509" s="1459"/>
      <c r="AD509" s="1459"/>
      <c r="AE509" s="1459"/>
      <c r="AF509" s="1459"/>
      <c r="AG509" s="1459"/>
      <c r="AH509" s="1459"/>
      <c r="AI509" s="1459"/>
    </row>
    <row r="510" ht="24.0" customHeight="1">
      <c r="A510" s="1464"/>
      <c r="B510" s="1459"/>
      <c r="C510" s="1459"/>
      <c r="D510" s="1459"/>
      <c r="E510" s="1464"/>
      <c r="F510" s="1459"/>
      <c r="G510" s="1459"/>
      <c r="H510" s="1459"/>
      <c r="I510" s="1459"/>
      <c r="J510" s="1459"/>
      <c r="K510" s="1459"/>
      <c r="L510" s="1459"/>
      <c r="M510" s="1459"/>
      <c r="N510" s="1459"/>
      <c r="O510" s="1459"/>
      <c r="P510" s="1459"/>
      <c r="Q510" s="1459"/>
      <c r="R510" s="1459"/>
      <c r="S510" s="1459"/>
      <c r="T510" s="1459"/>
      <c r="U510" s="1459"/>
      <c r="V510" s="1459"/>
      <c r="W510" s="1459"/>
      <c r="X510" s="1459"/>
      <c r="Y510" s="1459"/>
      <c r="Z510" s="1459"/>
      <c r="AA510" s="1459"/>
      <c r="AB510" s="1459"/>
      <c r="AC510" s="1459"/>
      <c r="AD510" s="1459"/>
      <c r="AE510" s="1459"/>
      <c r="AF510" s="1459"/>
      <c r="AG510" s="1459"/>
      <c r="AH510" s="1459"/>
      <c r="AI510" s="1459"/>
    </row>
    <row r="511" ht="24.0" customHeight="1">
      <c r="A511" s="1464"/>
      <c r="B511" s="1459"/>
      <c r="C511" s="1459"/>
      <c r="D511" s="1459"/>
      <c r="E511" s="1464"/>
      <c r="F511" s="1459"/>
      <c r="G511" s="1459"/>
      <c r="H511" s="1459"/>
      <c r="I511" s="1459"/>
      <c r="J511" s="1459"/>
      <c r="K511" s="1459"/>
      <c r="L511" s="1459"/>
      <c r="M511" s="1459"/>
      <c r="N511" s="1459"/>
      <c r="O511" s="1459"/>
      <c r="P511" s="1459"/>
      <c r="Q511" s="1459"/>
      <c r="R511" s="1459"/>
      <c r="S511" s="1459"/>
      <c r="T511" s="1459"/>
      <c r="U511" s="1459"/>
      <c r="V511" s="1459"/>
      <c r="W511" s="1459"/>
      <c r="X511" s="1459"/>
      <c r="Y511" s="1459"/>
      <c r="Z511" s="1459"/>
      <c r="AA511" s="1459"/>
      <c r="AB511" s="1459"/>
      <c r="AC511" s="1459"/>
      <c r="AD511" s="1459"/>
      <c r="AE511" s="1459"/>
      <c r="AF511" s="1459"/>
      <c r="AG511" s="1459"/>
      <c r="AH511" s="1459"/>
      <c r="AI511" s="1459"/>
    </row>
    <row r="512" ht="24.0" customHeight="1">
      <c r="A512" s="1464"/>
      <c r="B512" s="1459"/>
      <c r="C512" s="1459"/>
      <c r="D512" s="1459"/>
      <c r="E512" s="1464"/>
      <c r="F512" s="1459"/>
      <c r="G512" s="1459"/>
      <c r="H512" s="1459"/>
      <c r="I512" s="1459"/>
      <c r="J512" s="1459"/>
      <c r="K512" s="1459"/>
      <c r="L512" s="1459"/>
      <c r="M512" s="1459"/>
      <c r="N512" s="1459"/>
      <c r="O512" s="1459"/>
      <c r="P512" s="1459"/>
      <c r="Q512" s="1459"/>
      <c r="R512" s="1459"/>
      <c r="S512" s="1459"/>
      <c r="T512" s="1459"/>
      <c r="U512" s="1459"/>
      <c r="V512" s="1459"/>
      <c r="W512" s="1459"/>
      <c r="X512" s="1459"/>
      <c r="Y512" s="1459"/>
      <c r="Z512" s="1459"/>
      <c r="AA512" s="1459"/>
      <c r="AB512" s="1459"/>
      <c r="AC512" s="1459"/>
      <c r="AD512" s="1459"/>
      <c r="AE512" s="1459"/>
      <c r="AF512" s="1459"/>
      <c r="AG512" s="1459"/>
      <c r="AH512" s="1459"/>
      <c r="AI512" s="1459"/>
    </row>
    <row r="513" ht="24.0" customHeight="1">
      <c r="A513" s="1464"/>
      <c r="B513" s="1459"/>
      <c r="C513" s="1459"/>
      <c r="D513" s="1459"/>
      <c r="E513" s="1464"/>
      <c r="F513" s="1459"/>
      <c r="G513" s="1459"/>
      <c r="H513" s="1459"/>
      <c r="I513" s="1459"/>
      <c r="J513" s="1459"/>
      <c r="K513" s="1459"/>
      <c r="L513" s="1459"/>
      <c r="M513" s="1459"/>
      <c r="N513" s="1459"/>
      <c r="O513" s="1459"/>
      <c r="P513" s="1459"/>
      <c r="Q513" s="1459"/>
      <c r="R513" s="1459"/>
      <c r="S513" s="1459"/>
      <c r="T513" s="1459"/>
      <c r="U513" s="1459"/>
      <c r="V513" s="1459"/>
      <c r="W513" s="1459"/>
      <c r="X513" s="1459"/>
      <c r="Y513" s="1459"/>
      <c r="Z513" s="1459"/>
      <c r="AA513" s="1459"/>
      <c r="AB513" s="1459"/>
      <c r="AC513" s="1459"/>
      <c r="AD513" s="1459"/>
      <c r="AE513" s="1459"/>
      <c r="AF513" s="1459"/>
      <c r="AG513" s="1459"/>
      <c r="AH513" s="1459"/>
      <c r="AI513" s="1459"/>
    </row>
    <row r="514" ht="24.0" customHeight="1">
      <c r="A514" s="1464"/>
      <c r="B514" s="1459"/>
      <c r="C514" s="1459"/>
      <c r="D514" s="1459"/>
      <c r="E514" s="1464"/>
      <c r="F514" s="1459"/>
      <c r="G514" s="1459"/>
      <c r="H514" s="1459"/>
      <c r="I514" s="1459"/>
      <c r="J514" s="1459"/>
      <c r="K514" s="1459"/>
      <c r="L514" s="1459"/>
      <c r="M514" s="1459"/>
      <c r="N514" s="1459"/>
      <c r="O514" s="1459"/>
      <c r="P514" s="1459"/>
      <c r="Q514" s="1459"/>
      <c r="R514" s="1459"/>
      <c r="S514" s="1459"/>
      <c r="T514" s="1459"/>
      <c r="U514" s="1459"/>
      <c r="V514" s="1459"/>
      <c r="W514" s="1459"/>
      <c r="X514" s="1459"/>
      <c r="Y514" s="1459"/>
      <c r="Z514" s="1459"/>
      <c r="AA514" s="1459"/>
      <c r="AB514" s="1459"/>
      <c r="AC514" s="1459"/>
      <c r="AD514" s="1459"/>
      <c r="AE514" s="1459"/>
      <c r="AF514" s="1459"/>
      <c r="AG514" s="1459"/>
      <c r="AH514" s="1459"/>
      <c r="AI514" s="1459"/>
    </row>
    <row r="515" ht="24.0" customHeight="1">
      <c r="A515" s="1464"/>
      <c r="B515" s="1459"/>
      <c r="C515" s="1459"/>
      <c r="D515" s="1459"/>
      <c r="E515" s="1464"/>
      <c r="F515" s="1459"/>
      <c r="G515" s="1459"/>
      <c r="H515" s="1459"/>
      <c r="I515" s="1459"/>
      <c r="J515" s="1459"/>
      <c r="K515" s="1459"/>
      <c r="L515" s="1459"/>
      <c r="M515" s="1459"/>
      <c r="N515" s="1459"/>
      <c r="O515" s="1459"/>
      <c r="P515" s="1459"/>
      <c r="Q515" s="1459"/>
      <c r="R515" s="1459"/>
      <c r="S515" s="1459"/>
      <c r="T515" s="1459"/>
      <c r="U515" s="1459"/>
      <c r="V515" s="1459"/>
      <c r="W515" s="1459"/>
      <c r="X515" s="1459"/>
      <c r="Y515" s="1459"/>
      <c r="Z515" s="1459"/>
      <c r="AA515" s="1459"/>
      <c r="AB515" s="1459"/>
      <c r="AC515" s="1459"/>
      <c r="AD515" s="1459"/>
      <c r="AE515" s="1459"/>
      <c r="AF515" s="1459"/>
      <c r="AG515" s="1459"/>
      <c r="AH515" s="1459"/>
      <c r="AI515" s="1459"/>
    </row>
    <row r="516" ht="24.0" customHeight="1">
      <c r="A516" s="1464"/>
      <c r="B516" s="1459"/>
      <c r="C516" s="1459"/>
      <c r="D516" s="1459"/>
      <c r="E516" s="1464"/>
      <c r="F516" s="1459"/>
      <c r="G516" s="1459"/>
      <c r="H516" s="1459"/>
      <c r="I516" s="1459"/>
      <c r="J516" s="1459"/>
      <c r="K516" s="1459"/>
      <c r="L516" s="1459"/>
      <c r="M516" s="1459"/>
      <c r="N516" s="1459"/>
      <c r="O516" s="1459"/>
      <c r="P516" s="1459"/>
      <c r="Q516" s="1459"/>
      <c r="R516" s="1459"/>
      <c r="S516" s="1459"/>
      <c r="T516" s="1459"/>
      <c r="U516" s="1459"/>
      <c r="V516" s="1459"/>
      <c r="W516" s="1459"/>
      <c r="X516" s="1459"/>
      <c r="Y516" s="1459"/>
      <c r="Z516" s="1459"/>
      <c r="AA516" s="1459"/>
      <c r="AB516" s="1459"/>
      <c r="AC516" s="1459"/>
      <c r="AD516" s="1459"/>
      <c r="AE516" s="1459"/>
      <c r="AF516" s="1459"/>
      <c r="AG516" s="1459"/>
      <c r="AH516" s="1459"/>
      <c r="AI516" s="1459"/>
    </row>
    <row r="517" ht="24.0" customHeight="1">
      <c r="A517" s="1464"/>
      <c r="B517" s="1459"/>
      <c r="C517" s="1459"/>
      <c r="D517" s="1459"/>
      <c r="E517" s="1464"/>
      <c r="F517" s="1459"/>
      <c r="G517" s="1459"/>
      <c r="H517" s="1459"/>
      <c r="I517" s="1459"/>
      <c r="J517" s="1459"/>
      <c r="K517" s="1459"/>
      <c r="L517" s="1459"/>
      <c r="M517" s="1459"/>
      <c r="N517" s="1459"/>
      <c r="O517" s="1459"/>
      <c r="P517" s="1459"/>
      <c r="Q517" s="1459"/>
      <c r="R517" s="1459"/>
      <c r="S517" s="1459"/>
      <c r="T517" s="1459"/>
      <c r="U517" s="1459"/>
      <c r="V517" s="1459"/>
      <c r="W517" s="1459"/>
      <c r="X517" s="1459"/>
      <c r="Y517" s="1459"/>
      <c r="Z517" s="1459"/>
      <c r="AA517" s="1459"/>
      <c r="AB517" s="1459"/>
      <c r="AC517" s="1459"/>
      <c r="AD517" s="1459"/>
      <c r="AE517" s="1459"/>
      <c r="AF517" s="1459"/>
      <c r="AG517" s="1459"/>
      <c r="AH517" s="1459"/>
      <c r="AI517" s="1459"/>
    </row>
    <row r="518" ht="24.0" customHeight="1">
      <c r="A518" s="1464"/>
      <c r="B518" s="1459"/>
      <c r="C518" s="1459"/>
      <c r="D518" s="1459"/>
      <c r="E518" s="1464"/>
      <c r="F518" s="1459"/>
      <c r="G518" s="1459"/>
      <c r="H518" s="1459"/>
      <c r="I518" s="1459"/>
      <c r="J518" s="1459"/>
      <c r="K518" s="1459"/>
      <c r="L518" s="1459"/>
      <c r="M518" s="1459"/>
      <c r="N518" s="1459"/>
      <c r="O518" s="1459"/>
      <c r="P518" s="1459"/>
      <c r="Q518" s="1459"/>
      <c r="R518" s="1459"/>
      <c r="S518" s="1459"/>
      <c r="T518" s="1459"/>
      <c r="U518" s="1459"/>
      <c r="V518" s="1459"/>
      <c r="W518" s="1459"/>
      <c r="X518" s="1459"/>
      <c r="Y518" s="1459"/>
      <c r="Z518" s="1459"/>
      <c r="AA518" s="1459"/>
      <c r="AB518" s="1459"/>
      <c r="AC518" s="1459"/>
      <c r="AD518" s="1459"/>
      <c r="AE518" s="1459"/>
      <c r="AF518" s="1459"/>
      <c r="AG518" s="1459"/>
      <c r="AH518" s="1459"/>
      <c r="AI518" s="1459"/>
    </row>
    <row r="519" ht="24.0" customHeight="1">
      <c r="A519" s="1464"/>
      <c r="B519" s="1459"/>
      <c r="C519" s="1459"/>
      <c r="D519" s="1459"/>
      <c r="E519" s="1464"/>
      <c r="F519" s="1459"/>
      <c r="G519" s="1459"/>
      <c r="H519" s="1459"/>
      <c r="I519" s="1459"/>
      <c r="J519" s="1459"/>
      <c r="K519" s="1459"/>
      <c r="L519" s="1459"/>
      <c r="M519" s="1459"/>
      <c r="N519" s="1459"/>
      <c r="O519" s="1459"/>
      <c r="P519" s="1459"/>
      <c r="Q519" s="1459"/>
      <c r="R519" s="1459"/>
      <c r="S519" s="1459"/>
      <c r="T519" s="1459"/>
      <c r="U519" s="1459"/>
      <c r="V519" s="1459"/>
      <c r="W519" s="1459"/>
      <c r="X519" s="1459"/>
      <c r="Y519" s="1459"/>
      <c r="Z519" s="1459"/>
      <c r="AA519" s="1459"/>
      <c r="AB519" s="1459"/>
      <c r="AC519" s="1459"/>
      <c r="AD519" s="1459"/>
      <c r="AE519" s="1459"/>
      <c r="AF519" s="1459"/>
      <c r="AG519" s="1459"/>
      <c r="AH519" s="1459"/>
      <c r="AI519" s="1459"/>
    </row>
    <row r="520" ht="24.0" customHeight="1">
      <c r="A520" s="1464"/>
      <c r="B520" s="1459"/>
      <c r="C520" s="1459"/>
      <c r="D520" s="1459"/>
      <c r="E520" s="1464"/>
      <c r="F520" s="1459"/>
      <c r="G520" s="1459"/>
      <c r="H520" s="1459"/>
      <c r="I520" s="1459"/>
      <c r="J520" s="1459"/>
      <c r="K520" s="1459"/>
      <c r="L520" s="1459"/>
      <c r="M520" s="1459"/>
      <c r="N520" s="1459"/>
      <c r="O520" s="1459"/>
      <c r="P520" s="1459"/>
      <c r="Q520" s="1459"/>
      <c r="R520" s="1459"/>
      <c r="S520" s="1459"/>
      <c r="T520" s="1459"/>
      <c r="U520" s="1459"/>
      <c r="V520" s="1459"/>
      <c r="W520" s="1459"/>
      <c r="X520" s="1459"/>
      <c r="Y520" s="1459"/>
      <c r="Z520" s="1459"/>
      <c r="AA520" s="1459"/>
      <c r="AB520" s="1459"/>
      <c r="AC520" s="1459"/>
      <c r="AD520" s="1459"/>
      <c r="AE520" s="1459"/>
      <c r="AF520" s="1459"/>
      <c r="AG520" s="1459"/>
      <c r="AH520" s="1459"/>
      <c r="AI520" s="1459"/>
    </row>
    <row r="521" ht="24.0" customHeight="1">
      <c r="A521" s="1464"/>
      <c r="B521" s="1459"/>
      <c r="C521" s="1459"/>
      <c r="D521" s="1459"/>
      <c r="E521" s="1464"/>
      <c r="F521" s="1459"/>
      <c r="G521" s="1459"/>
      <c r="H521" s="1459"/>
      <c r="I521" s="1459"/>
      <c r="J521" s="1459"/>
      <c r="K521" s="1459"/>
      <c r="L521" s="1459"/>
      <c r="M521" s="1459"/>
      <c r="N521" s="1459"/>
      <c r="O521" s="1459"/>
      <c r="P521" s="1459"/>
      <c r="Q521" s="1459"/>
      <c r="R521" s="1459"/>
      <c r="S521" s="1459"/>
      <c r="T521" s="1459"/>
      <c r="U521" s="1459"/>
      <c r="V521" s="1459"/>
      <c r="W521" s="1459"/>
      <c r="X521" s="1459"/>
      <c r="Y521" s="1459"/>
      <c r="Z521" s="1459"/>
      <c r="AA521" s="1459"/>
      <c r="AB521" s="1459"/>
      <c r="AC521" s="1459"/>
      <c r="AD521" s="1459"/>
      <c r="AE521" s="1459"/>
      <c r="AF521" s="1459"/>
      <c r="AG521" s="1459"/>
      <c r="AH521" s="1459"/>
      <c r="AI521" s="1459"/>
    </row>
    <row r="522" ht="24.0" customHeight="1">
      <c r="A522" s="1464"/>
      <c r="B522" s="1459"/>
      <c r="C522" s="1459"/>
      <c r="D522" s="1459"/>
      <c r="E522" s="1464"/>
      <c r="F522" s="1459"/>
      <c r="G522" s="1459"/>
      <c r="H522" s="1459"/>
      <c r="I522" s="1459"/>
      <c r="J522" s="1459"/>
      <c r="K522" s="1459"/>
      <c r="L522" s="1459"/>
      <c r="M522" s="1459"/>
      <c r="N522" s="1459"/>
      <c r="O522" s="1459"/>
      <c r="P522" s="1459"/>
      <c r="Q522" s="1459"/>
      <c r="R522" s="1459"/>
      <c r="S522" s="1459"/>
      <c r="T522" s="1459"/>
      <c r="U522" s="1459"/>
      <c r="V522" s="1459"/>
      <c r="W522" s="1459"/>
      <c r="X522" s="1459"/>
      <c r="Y522" s="1459"/>
      <c r="Z522" s="1459"/>
      <c r="AA522" s="1459"/>
      <c r="AB522" s="1459"/>
      <c r="AC522" s="1459"/>
      <c r="AD522" s="1459"/>
      <c r="AE522" s="1459"/>
      <c r="AF522" s="1459"/>
      <c r="AG522" s="1459"/>
      <c r="AH522" s="1459"/>
      <c r="AI522" s="1459"/>
    </row>
    <row r="523" ht="24.0" customHeight="1">
      <c r="A523" s="1464"/>
      <c r="B523" s="1459"/>
      <c r="C523" s="1459"/>
      <c r="D523" s="1459"/>
      <c r="E523" s="1464"/>
      <c r="F523" s="1459"/>
      <c r="G523" s="1459"/>
      <c r="H523" s="1459"/>
      <c r="I523" s="1459"/>
      <c r="J523" s="1459"/>
      <c r="K523" s="1459"/>
      <c r="L523" s="1459"/>
      <c r="M523" s="1459"/>
      <c r="N523" s="1459"/>
      <c r="O523" s="1459"/>
      <c r="P523" s="1459"/>
      <c r="Q523" s="1459"/>
      <c r="R523" s="1459"/>
      <c r="S523" s="1459"/>
      <c r="T523" s="1459"/>
      <c r="U523" s="1459"/>
      <c r="V523" s="1459"/>
      <c r="W523" s="1459"/>
      <c r="X523" s="1459"/>
      <c r="Y523" s="1459"/>
      <c r="Z523" s="1459"/>
      <c r="AA523" s="1459"/>
      <c r="AB523" s="1459"/>
      <c r="AC523" s="1459"/>
      <c r="AD523" s="1459"/>
      <c r="AE523" s="1459"/>
      <c r="AF523" s="1459"/>
      <c r="AG523" s="1459"/>
      <c r="AH523" s="1459"/>
      <c r="AI523" s="1459"/>
    </row>
    <row r="524" ht="24.0" customHeight="1">
      <c r="A524" s="1464"/>
      <c r="B524" s="1459"/>
      <c r="C524" s="1459"/>
      <c r="D524" s="1459"/>
      <c r="E524" s="1464"/>
      <c r="F524" s="1459"/>
      <c r="G524" s="1459"/>
      <c r="H524" s="1459"/>
      <c r="I524" s="1459"/>
      <c r="J524" s="1459"/>
      <c r="K524" s="1459"/>
      <c r="L524" s="1459"/>
      <c r="M524" s="1459"/>
      <c r="N524" s="1459"/>
      <c r="O524" s="1459"/>
      <c r="P524" s="1459"/>
      <c r="Q524" s="1459"/>
      <c r="R524" s="1459"/>
      <c r="S524" s="1459"/>
      <c r="T524" s="1459"/>
      <c r="U524" s="1459"/>
      <c r="V524" s="1459"/>
      <c r="W524" s="1459"/>
      <c r="X524" s="1459"/>
      <c r="Y524" s="1459"/>
      <c r="Z524" s="1459"/>
      <c r="AA524" s="1459"/>
      <c r="AB524" s="1459"/>
      <c r="AC524" s="1459"/>
      <c r="AD524" s="1459"/>
      <c r="AE524" s="1459"/>
      <c r="AF524" s="1459"/>
      <c r="AG524" s="1459"/>
      <c r="AH524" s="1459"/>
      <c r="AI524" s="1459"/>
    </row>
    <row r="525" ht="24.0" customHeight="1">
      <c r="A525" s="1464"/>
      <c r="B525" s="1459"/>
      <c r="C525" s="1459"/>
      <c r="D525" s="1459"/>
      <c r="E525" s="1464"/>
      <c r="F525" s="1459"/>
      <c r="G525" s="1459"/>
      <c r="H525" s="1459"/>
      <c r="I525" s="1459"/>
      <c r="J525" s="1459"/>
      <c r="K525" s="1459"/>
      <c r="L525" s="1459"/>
      <c r="M525" s="1459"/>
      <c r="N525" s="1459"/>
      <c r="O525" s="1459"/>
      <c r="P525" s="1459"/>
      <c r="Q525" s="1459"/>
      <c r="R525" s="1459"/>
      <c r="S525" s="1459"/>
      <c r="T525" s="1459"/>
      <c r="U525" s="1459"/>
      <c r="V525" s="1459"/>
      <c r="W525" s="1459"/>
      <c r="X525" s="1459"/>
      <c r="Y525" s="1459"/>
      <c r="Z525" s="1459"/>
      <c r="AA525" s="1459"/>
      <c r="AB525" s="1459"/>
      <c r="AC525" s="1459"/>
      <c r="AD525" s="1459"/>
      <c r="AE525" s="1459"/>
      <c r="AF525" s="1459"/>
      <c r="AG525" s="1459"/>
      <c r="AH525" s="1459"/>
      <c r="AI525" s="1459"/>
    </row>
    <row r="526" ht="24.0" customHeight="1">
      <c r="A526" s="1464"/>
      <c r="B526" s="1459"/>
      <c r="C526" s="1459"/>
      <c r="D526" s="1459"/>
      <c r="E526" s="1464"/>
      <c r="F526" s="1459"/>
      <c r="G526" s="1459"/>
      <c r="H526" s="1459"/>
      <c r="I526" s="1459"/>
      <c r="J526" s="1459"/>
      <c r="K526" s="1459"/>
      <c r="L526" s="1459"/>
      <c r="M526" s="1459"/>
      <c r="N526" s="1459"/>
      <c r="O526" s="1459"/>
      <c r="P526" s="1459"/>
      <c r="Q526" s="1459"/>
      <c r="R526" s="1459"/>
      <c r="S526" s="1459"/>
      <c r="T526" s="1459"/>
      <c r="U526" s="1459"/>
      <c r="V526" s="1459"/>
      <c r="W526" s="1459"/>
      <c r="X526" s="1459"/>
      <c r="Y526" s="1459"/>
      <c r="Z526" s="1459"/>
      <c r="AA526" s="1459"/>
      <c r="AB526" s="1459"/>
      <c r="AC526" s="1459"/>
      <c r="AD526" s="1459"/>
      <c r="AE526" s="1459"/>
      <c r="AF526" s="1459"/>
      <c r="AG526" s="1459"/>
      <c r="AH526" s="1459"/>
      <c r="AI526" s="1459"/>
    </row>
    <row r="527" ht="24.0" customHeight="1">
      <c r="A527" s="1464"/>
      <c r="B527" s="1459"/>
      <c r="C527" s="1459"/>
      <c r="D527" s="1459"/>
      <c r="E527" s="1464"/>
      <c r="F527" s="1459"/>
      <c r="G527" s="1459"/>
      <c r="H527" s="1459"/>
      <c r="I527" s="1459"/>
      <c r="J527" s="1459"/>
      <c r="K527" s="1459"/>
      <c r="L527" s="1459"/>
      <c r="M527" s="1459"/>
      <c r="N527" s="1459"/>
      <c r="O527" s="1459"/>
      <c r="P527" s="1459"/>
      <c r="Q527" s="1459"/>
      <c r="R527" s="1459"/>
      <c r="S527" s="1459"/>
      <c r="T527" s="1459"/>
      <c r="U527" s="1459"/>
      <c r="V527" s="1459"/>
      <c r="W527" s="1459"/>
      <c r="X527" s="1459"/>
      <c r="Y527" s="1459"/>
      <c r="Z527" s="1459"/>
      <c r="AA527" s="1459"/>
      <c r="AB527" s="1459"/>
      <c r="AC527" s="1459"/>
      <c r="AD527" s="1459"/>
      <c r="AE527" s="1459"/>
      <c r="AF527" s="1459"/>
      <c r="AG527" s="1459"/>
      <c r="AH527" s="1459"/>
      <c r="AI527" s="1459"/>
    </row>
    <row r="528" ht="24.0" customHeight="1">
      <c r="A528" s="1464"/>
      <c r="B528" s="1459"/>
      <c r="C528" s="1459"/>
      <c r="D528" s="1459"/>
      <c r="E528" s="1464"/>
      <c r="F528" s="1459"/>
      <c r="G528" s="1459"/>
      <c r="H528" s="1459"/>
      <c r="I528" s="1459"/>
      <c r="J528" s="1459"/>
      <c r="K528" s="1459"/>
      <c r="L528" s="1459"/>
      <c r="M528" s="1459"/>
      <c r="N528" s="1459"/>
      <c r="O528" s="1459"/>
      <c r="P528" s="1459"/>
      <c r="Q528" s="1459"/>
      <c r="R528" s="1459"/>
      <c r="S528" s="1459"/>
      <c r="T528" s="1459"/>
      <c r="U528" s="1459"/>
      <c r="V528" s="1459"/>
      <c r="W528" s="1459"/>
      <c r="X528" s="1459"/>
      <c r="Y528" s="1459"/>
      <c r="Z528" s="1459"/>
      <c r="AA528" s="1459"/>
      <c r="AB528" s="1459"/>
      <c r="AC528" s="1459"/>
      <c r="AD528" s="1459"/>
      <c r="AE528" s="1459"/>
      <c r="AF528" s="1459"/>
      <c r="AG528" s="1459"/>
      <c r="AH528" s="1459"/>
      <c r="AI528" s="1459"/>
    </row>
    <row r="529" ht="24.0" customHeight="1">
      <c r="A529" s="1464"/>
      <c r="B529" s="1459"/>
      <c r="C529" s="1459"/>
      <c r="D529" s="1459"/>
      <c r="E529" s="1464"/>
      <c r="F529" s="1459"/>
      <c r="G529" s="1459"/>
      <c r="H529" s="1459"/>
      <c r="I529" s="1459"/>
      <c r="J529" s="1459"/>
      <c r="K529" s="1459"/>
      <c r="L529" s="1459"/>
      <c r="M529" s="1459"/>
      <c r="N529" s="1459"/>
      <c r="O529" s="1459"/>
      <c r="P529" s="1459"/>
      <c r="Q529" s="1459"/>
      <c r="R529" s="1459"/>
      <c r="S529" s="1459"/>
      <c r="T529" s="1459"/>
      <c r="U529" s="1459"/>
      <c r="V529" s="1459"/>
      <c r="W529" s="1459"/>
      <c r="X529" s="1459"/>
      <c r="Y529" s="1459"/>
      <c r="Z529" s="1459"/>
      <c r="AA529" s="1459"/>
      <c r="AB529" s="1459"/>
      <c r="AC529" s="1459"/>
      <c r="AD529" s="1459"/>
      <c r="AE529" s="1459"/>
      <c r="AF529" s="1459"/>
      <c r="AG529" s="1459"/>
      <c r="AH529" s="1459"/>
      <c r="AI529" s="1459"/>
    </row>
    <row r="530" ht="24.0" customHeight="1">
      <c r="A530" s="1464"/>
      <c r="B530" s="1459"/>
      <c r="C530" s="1459"/>
      <c r="D530" s="1459"/>
      <c r="E530" s="1464"/>
      <c r="F530" s="1459"/>
      <c r="G530" s="1459"/>
      <c r="H530" s="1459"/>
      <c r="I530" s="1459"/>
      <c r="J530" s="1459"/>
      <c r="K530" s="1459"/>
      <c r="L530" s="1459"/>
      <c r="M530" s="1459"/>
      <c r="N530" s="1459"/>
      <c r="O530" s="1459"/>
      <c r="P530" s="1459"/>
      <c r="Q530" s="1459"/>
      <c r="R530" s="1459"/>
      <c r="S530" s="1459"/>
      <c r="T530" s="1459"/>
      <c r="U530" s="1459"/>
      <c r="V530" s="1459"/>
      <c r="W530" s="1459"/>
      <c r="X530" s="1459"/>
      <c r="Y530" s="1459"/>
      <c r="Z530" s="1459"/>
      <c r="AA530" s="1459"/>
      <c r="AB530" s="1459"/>
      <c r="AC530" s="1459"/>
      <c r="AD530" s="1459"/>
      <c r="AE530" s="1459"/>
      <c r="AF530" s="1459"/>
      <c r="AG530" s="1459"/>
      <c r="AH530" s="1459"/>
      <c r="AI530" s="1459"/>
    </row>
    <row r="531" ht="24.0" customHeight="1">
      <c r="A531" s="1464"/>
      <c r="B531" s="1459"/>
      <c r="C531" s="1459"/>
      <c r="D531" s="1459"/>
      <c r="E531" s="1464"/>
      <c r="F531" s="1459"/>
      <c r="G531" s="1459"/>
      <c r="H531" s="1459"/>
      <c r="I531" s="1459"/>
      <c r="J531" s="1459"/>
      <c r="K531" s="1459"/>
      <c r="L531" s="1459"/>
      <c r="M531" s="1459"/>
      <c r="N531" s="1459"/>
      <c r="O531" s="1459"/>
      <c r="P531" s="1459"/>
      <c r="Q531" s="1459"/>
      <c r="R531" s="1459"/>
      <c r="S531" s="1459"/>
      <c r="T531" s="1459"/>
      <c r="U531" s="1459"/>
      <c r="V531" s="1459"/>
      <c r="W531" s="1459"/>
      <c r="X531" s="1459"/>
      <c r="Y531" s="1459"/>
      <c r="Z531" s="1459"/>
      <c r="AA531" s="1459"/>
      <c r="AB531" s="1459"/>
      <c r="AC531" s="1459"/>
      <c r="AD531" s="1459"/>
      <c r="AE531" s="1459"/>
      <c r="AF531" s="1459"/>
      <c r="AG531" s="1459"/>
      <c r="AH531" s="1459"/>
      <c r="AI531" s="1459"/>
    </row>
    <row r="532" ht="24.0" customHeight="1">
      <c r="A532" s="1464"/>
      <c r="B532" s="1459"/>
      <c r="C532" s="1459"/>
      <c r="D532" s="1459"/>
      <c r="E532" s="1464"/>
      <c r="F532" s="1459"/>
      <c r="G532" s="1459"/>
      <c r="H532" s="1459"/>
      <c r="I532" s="1459"/>
      <c r="J532" s="1459"/>
      <c r="K532" s="1459"/>
      <c r="L532" s="1459"/>
      <c r="M532" s="1459"/>
      <c r="N532" s="1459"/>
      <c r="O532" s="1459"/>
      <c r="P532" s="1459"/>
      <c r="Q532" s="1459"/>
      <c r="R532" s="1459"/>
      <c r="S532" s="1459"/>
      <c r="T532" s="1459"/>
      <c r="U532" s="1459"/>
      <c r="V532" s="1459"/>
      <c r="W532" s="1459"/>
      <c r="X532" s="1459"/>
      <c r="Y532" s="1459"/>
      <c r="Z532" s="1459"/>
      <c r="AA532" s="1459"/>
      <c r="AB532" s="1459"/>
      <c r="AC532" s="1459"/>
      <c r="AD532" s="1459"/>
      <c r="AE532" s="1459"/>
      <c r="AF532" s="1459"/>
      <c r="AG532" s="1459"/>
      <c r="AH532" s="1459"/>
      <c r="AI532" s="1459"/>
    </row>
    <row r="533" ht="24.0" customHeight="1">
      <c r="A533" s="1464"/>
      <c r="B533" s="1459"/>
      <c r="C533" s="1459"/>
      <c r="D533" s="1459"/>
      <c r="E533" s="1464"/>
      <c r="F533" s="1459"/>
      <c r="G533" s="1459"/>
      <c r="H533" s="1459"/>
      <c r="I533" s="1459"/>
      <c r="J533" s="1459"/>
      <c r="K533" s="1459"/>
      <c r="L533" s="1459"/>
      <c r="M533" s="1459"/>
      <c r="N533" s="1459"/>
      <c r="O533" s="1459"/>
      <c r="P533" s="1459"/>
      <c r="Q533" s="1459"/>
      <c r="R533" s="1459"/>
      <c r="S533" s="1459"/>
      <c r="T533" s="1459"/>
      <c r="U533" s="1459"/>
      <c r="V533" s="1459"/>
      <c r="W533" s="1459"/>
      <c r="X533" s="1459"/>
      <c r="Y533" s="1459"/>
      <c r="Z533" s="1459"/>
      <c r="AA533" s="1459"/>
      <c r="AB533" s="1459"/>
      <c r="AC533" s="1459"/>
      <c r="AD533" s="1459"/>
      <c r="AE533" s="1459"/>
      <c r="AF533" s="1459"/>
      <c r="AG533" s="1459"/>
      <c r="AH533" s="1459"/>
      <c r="AI533" s="1459"/>
    </row>
    <row r="534" ht="24.0" customHeight="1">
      <c r="A534" s="1464"/>
      <c r="B534" s="1459"/>
      <c r="C534" s="1459"/>
      <c r="D534" s="1459"/>
      <c r="E534" s="1464"/>
      <c r="F534" s="1459"/>
      <c r="G534" s="1459"/>
      <c r="H534" s="1459"/>
      <c r="I534" s="1459"/>
      <c r="J534" s="1459"/>
      <c r="K534" s="1459"/>
      <c r="L534" s="1459"/>
      <c r="M534" s="1459"/>
      <c r="N534" s="1459"/>
      <c r="O534" s="1459"/>
      <c r="P534" s="1459"/>
      <c r="Q534" s="1459"/>
      <c r="R534" s="1459"/>
      <c r="S534" s="1459"/>
      <c r="T534" s="1459"/>
      <c r="U534" s="1459"/>
      <c r="V534" s="1459"/>
      <c r="W534" s="1459"/>
      <c r="X534" s="1459"/>
      <c r="Y534" s="1459"/>
      <c r="Z534" s="1459"/>
      <c r="AA534" s="1459"/>
      <c r="AB534" s="1459"/>
      <c r="AC534" s="1459"/>
      <c r="AD534" s="1459"/>
      <c r="AE534" s="1459"/>
      <c r="AF534" s="1459"/>
      <c r="AG534" s="1459"/>
      <c r="AH534" s="1459"/>
      <c r="AI534" s="1459"/>
    </row>
    <row r="535" ht="24.0" customHeight="1">
      <c r="A535" s="1464"/>
      <c r="B535" s="1459"/>
      <c r="C535" s="1459"/>
      <c r="D535" s="1459"/>
      <c r="E535" s="1464"/>
      <c r="F535" s="1459"/>
      <c r="G535" s="1459"/>
      <c r="H535" s="1459"/>
      <c r="I535" s="1459"/>
      <c r="J535" s="1459"/>
      <c r="K535" s="1459"/>
      <c r="L535" s="1459"/>
      <c r="M535" s="1459"/>
      <c r="N535" s="1459"/>
      <c r="O535" s="1459"/>
      <c r="P535" s="1459"/>
      <c r="Q535" s="1459"/>
      <c r="R535" s="1459"/>
      <c r="S535" s="1459"/>
      <c r="T535" s="1459"/>
      <c r="U535" s="1459"/>
      <c r="V535" s="1459"/>
      <c r="W535" s="1459"/>
      <c r="X535" s="1459"/>
      <c r="Y535" s="1459"/>
      <c r="Z535" s="1459"/>
      <c r="AA535" s="1459"/>
      <c r="AB535" s="1459"/>
      <c r="AC535" s="1459"/>
      <c r="AD535" s="1459"/>
      <c r="AE535" s="1459"/>
      <c r="AF535" s="1459"/>
      <c r="AG535" s="1459"/>
      <c r="AH535" s="1459"/>
      <c r="AI535" s="1459"/>
    </row>
    <row r="536" ht="24.0" customHeight="1">
      <c r="A536" s="1464"/>
      <c r="B536" s="1459"/>
      <c r="C536" s="1459"/>
      <c r="D536" s="1459"/>
      <c r="E536" s="1464"/>
      <c r="F536" s="1459"/>
      <c r="G536" s="1459"/>
      <c r="H536" s="1459"/>
      <c r="I536" s="1459"/>
      <c r="J536" s="1459"/>
      <c r="K536" s="1459"/>
      <c r="L536" s="1459"/>
      <c r="M536" s="1459"/>
      <c r="N536" s="1459"/>
      <c r="O536" s="1459"/>
      <c r="P536" s="1459"/>
      <c r="Q536" s="1459"/>
      <c r="R536" s="1459"/>
      <c r="S536" s="1459"/>
      <c r="T536" s="1459"/>
      <c r="U536" s="1459"/>
      <c r="V536" s="1459"/>
      <c r="W536" s="1459"/>
      <c r="X536" s="1459"/>
      <c r="Y536" s="1459"/>
      <c r="Z536" s="1459"/>
      <c r="AA536" s="1459"/>
      <c r="AB536" s="1459"/>
      <c r="AC536" s="1459"/>
      <c r="AD536" s="1459"/>
      <c r="AE536" s="1459"/>
      <c r="AF536" s="1459"/>
      <c r="AG536" s="1459"/>
      <c r="AH536" s="1459"/>
      <c r="AI536" s="1459"/>
    </row>
    <row r="537" ht="24.0" customHeight="1">
      <c r="A537" s="1464"/>
      <c r="B537" s="1459"/>
      <c r="C537" s="1459"/>
      <c r="D537" s="1459"/>
      <c r="E537" s="1464"/>
      <c r="F537" s="1459"/>
      <c r="G537" s="1459"/>
      <c r="H537" s="1459"/>
      <c r="I537" s="1459"/>
      <c r="J537" s="1459"/>
      <c r="K537" s="1459"/>
      <c r="L537" s="1459"/>
      <c r="M537" s="1459"/>
      <c r="N537" s="1459"/>
      <c r="O537" s="1459"/>
      <c r="P537" s="1459"/>
      <c r="Q537" s="1459"/>
      <c r="R537" s="1459"/>
      <c r="S537" s="1459"/>
      <c r="T537" s="1459"/>
      <c r="U537" s="1459"/>
      <c r="V537" s="1459"/>
      <c r="W537" s="1459"/>
      <c r="X537" s="1459"/>
      <c r="Y537" s="1459"/>
      <c r="Z537" s="1459"/>
      <c r="AA537" s="1459"/>
      <c r="AB537" s="1459"/>
      <c r="AC537" s="1459"/>
      <c r="AD537" s="1459"/>
      <c r="AE537" s="1459"/>
      <c r="AF537" s="1459"/>
      <c r="AG537" s="1459"/>
      <c r="AH537" s="1459"/>
      <c r="AI537" s="1459"/>
    </row>
    <row r="538" ht="24.0" customHeight="1">
      <c r="A538" s="1464"/>
      <c r="B538" s="1459"/>
      <c r="C538" s="1459"/>
      <c r="D538" s="1459"/>
      <c r="E538" s="1464"/>
      <c r="F538" s="1459"/>
      <c r="G538" s="1459"/>
      <c r="H538" s="1459"/>
      <c r="I538" s="1459"/>
      <c r="J538" s="1459"/>
      <c r="K538" s="1459"/>
      <c r="L538" s="1459"/>
      <c r="M538" s="1459"/>
      <c r="N538" s="1459"/>
      <c r="O538" s="1459"/>
      <c r="P538" s="1459"/>
      <c r="Q538" s="1459"/>
      <c r="R538" s="1459"/>
      <c r="S538" s="1459"/>
      <c r="T538" s="1459"/>
      <c r="U538" s="1459"/>
      <c r="V538" s="1459"/>
      <c r="W538" s="1459"/>
      <c r="X538" s="1459"/>
      <c r="Y538" s="1459"/>
      <c r="Z538" s="1459"/>
      <c r="AA538" s="1459"/>
      <c r="AB538" s="1459"/>
      <c r="AC538" s="1459"/>
      <c r="AD538" s="1459"/>
      <c r="AE538" s="1459"/>
      <c r="AF538" s="1459"/>
      <c r="AG538" s="1459"/>
      <c r="AH538" s="1459"/>
      <c r="AI538" s="1459"/>
    </row>
    <row r="539" ht="24.0" customHeight="1">
      <c r="A539" s="1464"/>
      <c r="B539" s="1459"/>
      <c r="C539" s="1459"/>
      <c r="D539" s="1459"/>
      <c r="E539" s="1464"/>
      <c r="F539" s="1459"/>
      <c r="G539" s="1459"/>
      <c r="H539" s="1459"/>
      <c r="I539" s="1459"/>
      <c r="J539" s="1459"/>
      <c r="K539" s="1459"/>
      <c r="L539" s="1459"/>
      <c r="M539" s="1459"/>
      <c r="N539" s="1459"/>
      <c r="O539" s="1459"/>
      <c r="P539" s="1459"/>
      <c r="Q539" s="1459"/>
      <c r="R539" s="1459"/>
      <c r="S539" s="1459"/>
      <c r="T539" s="1459"/>
      <c r="U539" s="1459"/>
      <c r="V539" s="1459"/>
      <c r="W539" s="1459"/>
      <c r="X539" s="1459"/>
      <c r="Y539" s="1459"/>
      <c r="Z539" s="1459"/>
      <c r="AA539" s="1459"/>
      <c r="AB539" s="1459"/>
      <c r="AC539" s="1459"/>
      <c r="AD539" s="1459"/>
      <c r="AE539" s="1459"/>
      <c r="AF539" s="1459"/>
      <c r="AG539" s="1459"/>
      <c r="AH539" s="1459"/>
      <c r="AI539" s="1459"/>
    </row>
    <row r="540" ht="24.0" customHeight="1">
      <c r="A540" s="1464"/>
      <c r="B540" s="1459"/>
      <c r="C540" s="1459"/>
      <c r="D540" s="1459"/>
      <c r="E540" s="1464"/>
      <c r="F540" s="1459"/>
      <c r="G540" s="1459"/>
      <c r="H540" s="1459"/>
      <c r="I540" s="1459"/>
      <c r="J540" s="1459"/>
      <c r="K540" s="1459"/>
      <c r="L540" s="1459"/>
      <c r="M540" s="1459"/>
      <c r="N540" s="1459"/>
      <c r="O540" s="1459"/>
      <c r="P540" s="1459"/>
      <c r="Q540" s="1459"/>
      <c r="R540" s="1459"/>
      <c r="S540" s="1459"/>
      <c r="T540" s="1459"/>
      <c r="U540" s="1459"/>
      <c r="V540" s="1459"/>
      <c r="W540" s="1459"/>
      <c r="X540" s="1459"/>
      <c r="Y540" s="1459"/>
      <c r="Z540" s="1459"/>
      <c r="AA540" s="1459"/>
      <c r="AB540" s="1459"/>
      <c r="AC540" s="1459"/>
      <c r="AD540" s="1459"/>
      <c r="AE540" s="1459"/>
      <c r="AF540" s="1459"/>
      <c r="AG540" s="1459"/>
      <c r="AH540" s="1459"/>
      <c r="AI540" s="1459"/>
    </row>
    <row r="541" ht="24.0" customHeight="1">
      <c r="A541" s="1464"/>
      <c r="B541" s="1459"/>
      <c r="C541" s="1459"/>
      <c r="D541" s="1459"/>
      <c r="E541" s="1464"/>
      <c r="F541" s="1459"/>
      <c r="G541" s="1459"/>
      <c r="H541" s="1459"/>
      <c r="I541" s="1459"/>
      <c r="J541" s="1459"/>
      <c r="K541" s="1459"/>
      <c r="L541" s="1459"/>
      <c r="M541" s="1459"/>
      <c r="N541" s="1459"/>
      <c r="O541" s="1459"/>
      <c r="P541" s="1459"/>
      <c r="Q541" s="1459"/>
      <c r="R541" s="1459"/>
      <c r="S541" s="1459"/>
      <c r="T541" s="1459"/>
      <c r="U541" s="1459"/>
      <c r="V541" s="1459"/>
      <c r="W541" s="1459"/>
      <c r="X541" s="1459"/>
      <c r="Y541" s="1459"/>
      <c r="Z541" s="1459"/>
      <c r="AA541" s="1459"/>
      <c r="AB541" s="1459"/>
      <c r="AC541" s="1459"/>
      <c r="AD541" s="1459"/>
      <c r="AE541" s="1459"/>
      <c r="AF541" s="1459"/>
      <c r="AG541" s="1459"/>
      <c r="AH541" s="1459"/>
      <c r="AI541" s="1459"/>
    </row>
    <row r="542" ht="24.0" customHeight="1">
      <c r="A542" s="1464"/>
      <c r="B542" s="1459"/>
      <c r="C542" s="1459"/>
      <c r="D542" s="1459"/>
      <c r="E542" s="1464"/>
      <c r="F542" s="1459"/>
      <c r="G542" s="1459"/>
      <c r="H542" s="1459"/>
      <c r="I542" s="1459"/>
      <c r="J542" s="1459"/>
      <c r="K542" s="1459"/>
      <c r="L542" s="1459"/>
      <c r="M542" s="1459"/>
      <c r="N542" s="1459"/>
      <c r="O542" s="1459"/>
      <c r="P542" s="1459"/>
      <c r="Q542" s="1459"/>
      <c r="R542" s="1459"/>
      <c r="S542" s="1459"/>
      <c r="T542" s="1459"/>
      <c r="U542" s="1459"/>
      <c r="V542" s="1459"/>
      <c r="W542" s="1459"/>
      <c r="X542" s="1459"/>
      <c r="Y542" s="1459"/>
      <c r="Z542" s="1459"/>
      <c r="AA542" s="1459"/>
      <c r="AB542" s="1459"/>
      <c r="AC542" s="1459"/>
      <c r="AD542" s="1459"/>
      <c r="AE542" s="1459"/>
      <c r="AF542" s="1459"/>
      <c r="AG542" s="1459"/>
      <c r="AH542" s="1459"/>
      <c r="AI542" s="1459"/>
    </row>
    <row r="543" ht="24.0" customHeight="1">
      <c r="A543" s="1464"/>
      <c r="B543" s="1459"/>
      <c r="C543" s="1459"/>
      <c r="D543" s="1459"/>
      <c r="E543" s="1464"/>
      <c r="F543" s="1459"/>
      <c r="G543" s="1459"/>
      <c r="H543" s="1459"/>
      <c r="I543" s="1459"/>
      <c r="J543" s="1459"/>
      <c r="K543" s="1459"/>
      <c r="L543" s="1459"/>
      <c r="M543" s="1459"/>
      <c r="N543" s="1459"/>
      <c r="O543" s="1459"/>
      <c r="P543" s="1459"/>
      <c r="Q543" s="1459"/>
      <c r="R543" s="1459"/>
      <c r="S543" s="1459"/>
      <c r="T543" s="1459"/>
      <c r="U543" s="1459"/>
      <c r="V543" s="1459"/>
      <c r="W543" s="1459"/>
      <c r="X543" s="1459"/>
      <c r="Y543" s="1459"/>
      <c r="Z543" s="1459"/>
      <c r="AA543" s="1459"/>
      <c r="AB543" s="1459"/>
      <c r="AC543" s="1459"/>
      <c r="AD543" s="1459"/>
      <c r="AE543" s="1459"/>
      <c r="AF543" s="1459"/>
      <c r="AG543" s="1459"/>
      <c r="AH543" s="1459"/>
      <c r="AI543" s="1459"/>
    </row>
    <row r="544" ht="24.0" customHeight="1">
      <c r="A544" s="1464"/>
      <c r="B544" s="1459"/>
      <c r="C544" s="1459"/>
      <c r="D544" s="1459"/>
      <c r="E544" s="1464"/>
      <c r="F544" s="1459"/>
      <c r="G544" s="1459"/>
      <c r="H544" s="1459"/>
      <c r="I544" s="1459"/>
      <c r="J544" s="1459"/>
      <c r="K544" s="1459"/>
      <c r="L544" s="1459"/>
      <c r="M544" s="1459"/>
      <c r="N544" s="1459"/>
      <c r="O544" s="1459"/>
      <c r="P544" s="1459"/>
      <c r="Q544" s="1459"/>
      <c r="R544" s="1459"/>
      <c r="S544" s="1459"/>
      <c r="T544" s="1459"/>
      <c r="U544" s="1459"/>
      <c r="V544" s="1459"/>
      <c r="W544" s="1459"/>
      <c r="X544" s="1459"/>
      <c r="Y544" s="1459"/>
      <c r="Z544" s="1459"/>
      <c r="AA544" s="1459"/>
      <c r="AB544" s="1459"/>
      <c r="AC544" s="1459"/>
      <c r="AD544" s="1459"/>
      <c r="AE544" s="1459"/>
      <c r="AF544" s="1459"/>
      <c r="AG544" s="1459"/>
      <c r="AH544" s="1459"/>
      <c r="AI544" s="1459"/>
    </row>
    <row r="545" ht="24.0" customHeight="1">
      <c r="A545" s="1464"/>
      <c r="B545" s="1459"/>
      <c r="C545" s="1459"/>
      <c r="D545" s="1459"/>
      <c r="E545" s="1464"/>
      <c r="F545" s="1459"/>
      <c r="G545" s="1459"/>
      <c r="H545" s="1459"/>
      <c r="I545" s="1459"/>
      <c r="J545" s="1459"/>
      <c r="K545" s="1459"/>
      <c r="L545" s="1459"/>
      <c r="M545" s="1459"/>
      <c r="N545" s="1459"/>
      <c r="O545" s="1459"/>
      <c r="P545" s="1459"/>
      <c r="Q545" s="1459"/>
      <c r="R545" s="1459"/>
      <c r="S545" s="1459"/>
      <c r="T545" s="1459"/>
      <c r="U545" s="1459"/>
      <c r="V545" s="1459"/>
      <c r="W545" s="1459"/>
      <c r="X545" s="1459"/>
      <c r="Y545" s="1459"/>
      <c r="Z545" s="1459"/>
      <c r="AA545" s="1459"/>
      <c r="AB545" s="1459"/>
      <c r="AC545" s="1459"/>
      <c r="AD545" s="1459"/>
      <c r="AE545" s="1459"/>
      <c r="AF545" s="1459"/>
      <c r="AG545" s="1459"/>
      <c r="AH545" s="1459"/>
      <c r="AI545" s="1459"/>
    </row>
    <row r="546" ht="24.0" customHeight="1">
      <c r="A546" s="1464"/>
      <c r="B546" s="1459"/>
      <c r="C546" s="1459"/>
      <c r="D546" s="1459"/>
      <c r="E546" s="1464"/>
      <c r="F546" s="1459"/>
      <c r="G546" s="1459"/>
      <c r="H546" s="1459"/>
      <c r="I546" s="1459"/>
      <c r="J546" s="1459"/>
      <c r="K546" s="1459"/>
      <c r="L546" s="1459"/>
      <c r="M546" s="1459"/>
      <c r="N546" s="1459"/>
      <c r="O546" s="1459"/>
      <c r="P546" s="1459"/>
      <c r="Q546" s="1459"/>
      <c r="R546" s="1459"/>
      <c r="S546" s="1459"/>
      <c r="T546" s="1459"/>
      <c r="U546" s="1459"/>
      <c r="V546" s="1459"/>
      <c r="W546" s="1459"/>
      <c r="X546" s="1459"/>
      <c r="Y546" s="1459"/>
      <c r="Z546" s="1459"/>
      <c r="AA546" s="1459"/>
      <c r="AB546" s="1459"/>
      <c r="AC546" s="1459"/>
      <c r="AD546" s="1459"/>
      <c r="AE546" s="1459"/>
      <c r="AF546" s="1459"/>
      <c r="AG546" s="1459"/>
      <c r="AH546" s="1459"/>
      <c r="AI546" s="1459"/>
    </row>
    <row r="547" ht="24.0" customHeight="1">
      <c r="A547" s="1464"/>
      <c r="B547" s="1459"/>
      <c r="C547" s="1459"/>
      <c r="D547" s="1459"/>
      <c r="E547" s="1464"/>
      <c r="F547" s="1459"/>
      <c r="G547" s="1459"/>
      <c r="H547" s="1459"/>
      <c r="I547" s="1459"/>
      <c r="J547" s="1459"/>
      <c r="K547" s="1459"/>
      <c r="L547" s="1459"/>
      <c r="M547" s="1459"/>
      <c r="N547" s="1459"/>
      <c r="O547" s="1459"/>
      <c r="P547" s="1459"/>
      <c r="Q547" s="1459"/>
      <c r="R547" s="1459"/>
      <c r="S547" s="1459"/>
      <c r="T547" s="1459"/>
      <c r="U547" s="1459"/>
      <c r="V547" s="1459"/>
      <c r="W547" s="1459"/>
      <c r="X547" s="1459"/>
      <c r="Y547" s="1459"/>
      <c r="Z547" s="1459"/>
      <c r="AA547" s="1459"/>
      <c r="AB547" s="1459"/>
      <c r="AC547" s="1459"/>
      <c r="AD547" s="1459"/>
      <c r="AE547" s="1459"/>
      <c r="AF547" s="1459"/>
      <c r="AG547" s="1459"/>
      <c r="AH547" s="1459"/>
      <c r="AI547" s="1459"/>
    </row>
    <row r="548" ht="24.0" customHeight="1">
      <c r="A548" s="1464"/>
      <c r="B548" s="1459"/>
      <c r="C548" s="1459"/>
      <c r="D548" s="1459"/>
      <c r="E548" s="1464"/>
      <c r="F548" s="1459"/>
      <c r="G548" s="1459"/>
      <c r="H548" s="1459"/>
      <c r="I548" s="1459"/>
      <c r="J548" s="1459"/>
      <c r="K548" s="1459"/>
      <c r="L548" s="1459"/>
      <c r="M548" s="1459"/>
      <c r="N548" s="1459"/>
      <c r="O548" s="1459"/>
      <c r="P548" s="1459"/>
      <c r="Q548" s="1459"/>
      <c r="R548" s="1459"/>
      <c r="S548" s="1459"/>
      <c r="T548" s="1459"/>
      <c r="U548" s="1459"/>
      <c r="V548" s="1459"/>
      <c r="W548" s="1459"/>
      <c r="X548" s="1459"/>
      <c r="Y548" s="1459"/>
      <c r="Z548" s="1459"/>
      <c r="AA548" s="1459"/>
      <c r="AB548" s="1459"/>
      <c r="AC548" s="1459"/>
      <c r="AD548" s="1459"/>
      <c r="AE548" s="1459"/>
      <c r="AF548" s="1459"/>
      <c r="AG548" s="1459"/>
      <c r="AH548" s="1459"/>
      <c r="AI548" s="1459"/>
    </row>
    <row r="549" ht="24.0" customHeight="1">
      <c r="A549" s="1464"/>
      <c r="B549" s="1459"/>
      <c r="C549" s="1459"/>
      <c r="D549" s="1459"/>
      <c r="E549" s="1464"/>
      <c r="F549" s="1459"/>
      <c r="G549" s="1459"/>
      <c r="H549" s="1459"/>
      <c r="I549" s="1459"/>
      <c r="J549" s="1459"/>
      <c r="K549" s="1459"/>
      <c r="L549" s="1459"/>
      <c r="M549" s="1459"/>
      <c r="N549" s="1459"/>
      <c r="O549" s="1459"/>
      <c r="P549" s="1459"/>
      <c r="Q549" s="1459"/>
      <c r="R549" s="1459"/>
      <c r="S549" s="1459"/>
      <c r="T549" s="1459"/>
      <c r="U549" s="1459"/>
      <c r="V549" s="1459"/>
      <c r="W549" s="1459"/>
      <c r="X549" s="1459"/>
      <c r="Y549" s="1459"/>
      <c r="Z549" s="1459"/>
      <c r="AA549" s="1459"/>
      <c r="AB549" s="1459"/>
      <c r="AC549" s="1459"/>
      <c r="AD549" s="1459"/>
      <c r="AE549" s="1459"/>
      <c r="AF549" s="1459"/>
      <c r="AG549" s="1459"/>
      <c r="AH549" s="1459"/>
      <c r="AI549" s="1459"/>
    </row>
    <row r="550" ht="24.0" customHeight="1">
      <c r="A550" s="1464"/>
      <c r="B550" s="1459"/>
      <c r="C550" s="1459"/>
      <c r="D550" s="1459"/>
      <c r="E550" s="1464"/>
      <c r="F550" s="1459"/>
      <c r="G550" s="1459"/>
      <c r="H550" s="1459"/>
      <c r="I550" s="1459"/>
      <c r="J550" s="1459"/>
      <c r="K550" s="1459"/>
      <c r="L550" s="1459"/>
      <c r="M550" s="1459"/>
      <c r="N550" s="1459"/>
      <c r="O550" s="1459"/>
      <c r="P550" s="1459"/>
      <c r="Q550" s="1459"/>
      <c r="R550" s="1459"/>
      <c r="S550" s="1459"/>
      <c r="T550" s="1459"/>
      <c r="U550" s="1459"/>
      <c r="V550" s="1459"/>
      <c r="W550" s="1459"/>
      <c r="X550" s="1459"/>
      <c r="Y550" s="1459"/>
      <c r="Z550" s="1459"/>
      <c r="AA550" s="1459"/>
      <c r="AB550" s="1459"/>
      <c r="AC550" s="1459"/>
      <c r="AD550" s="1459"/>
      <c r="AE550" s="1459"/>
      <c r="AF550" s="1459"/>
      <c r="AG550" s="1459"/>
      <c r="AH550" s="1459"/>
      <c r="AI550" s="1459"/>
    </row>
    <row r="551" ht="24.0" customHeight="1">
      <c r="A551" s="1464"/>
      <c r="B551" s="1459"/>
      <c r="C551" s="1459"/>
      <c r="D551" s="1459"/>
      <c r="E551" s="1464"/>
      <c r="F551" s="1459"/>
      <c r="G551" s="1459"/>
      <c r="H551" s="1459"/>
      <c r="I551" s="1459"/>
      <c r="J551" s="1459"/>
      <c r="K551" s="1459"/>
      <c r="L551" s="1459"/>
      <c r="M551" s="1459"/>
      <c r="N551" s="1459"/>
      <c r="O551" s="1459"/>
      <c r="P551" s="1459"/>
      <c r="Q551" s="1459"/>
      <c r="R551" s="1459"/>
      <c r="S551" s="1459"/>
      <c r="T551" s="1459"/>
      <c r="U551" s="1459"/>
      <c r="V551" s="1459"/>
      <c r="W551" s="1459"/>
      <c r="X551" s="1459"/>
      <c r="Y551" s="1459"/>
      <c r="Z551" s="1459"/>
      <c r="AA551" s="1459"/>
      <c r="AB551" s="1459"/>
      <c r="AC551" s="1459"/>
      <c r="AD551" s="1459"/>
      <c r="AE551" s="1459"/>
      <c r="AF551" s="1459"/>
      <c r="AG551" s="1459"/>
      <c r="AH551" s="1459"/>
      <c r="AI551" s="1459"/>
    </row>
    <row r="552" ht="24.0" customHeight="1">
      <c r="A552" s="1464"/>
      <c r="B552" s="1459"/>
      <c r="C552" s="1459"/>
      <c r="D552" s="1459"/>
      <c r="E552" s="1464"/>
      <c r="F552" s="1459"/>
      <c r="G552" s="1459"/>
      <c r="H552" s="1459"/>
      <c r="I552" s="1459"/>
      <c r="J552" s="1459"/>
      <c r="K552" s="1459"/>
      <c r="L552" s="1459"/>
      <c r="M552" s="1459"/>
      <c r="N552" s="1459"/>
      <c r="O552" s="1459"/>
      <c r="P552" s="1459"/>
      <c r="Q552" s="1459"/>
      <c r="R552" s="1459"/>
      <c r="S552" s="1459"/>
      <c r="T552" s="1459"/>
      <c r="U552" s="1459"/>
      <c r="V552" s="1459"/>
      <c r="W552" s="1459"/>
      <c r="X552" s="1459"/>
      <c r="Y552" s="1459"/>
      <c r="Z552" s="1459"/>
      <c r="AA552" s="1459"/>
      <c r="AB552" s="1459"/>
      <c r="AC552" s="1459"/>
      <c r="AD552" s="1459"/>
      <c r="AE552" s="1459"/>
      <c r="AF552" s="1459"/>
      <c r="AG552" s="1459"/>
      <c r="AH552" s="1459"/>
      <c r="AI552" s="1459"/>
    </row>
    <row r="553" ht="24.0" customHeight="1">
      <c r="A553" s="1464"/>
      <c r="B553" s="1459"/>
      <c r="C553" s="1459"/>
      <c r="D553" s="1459"/>
      <c r="E553" s="1464"/>
      <c r="F553" s="1459"/>
      <c r="G553" s="1459"/>
      <c r="H553" s="1459"/>
      <c r="I553" s="1459"/>
      <c r="J553" s="1459"/>
      <c r="K553" s="1459"/>
      <c r="L553" s="1459"/>
      <c r="M553" s="1459"/>
      <c r="N553" s="1459"/>
      <c r="O553" s="1459"/>
      <c r="P553" s="1459"/>
      <c r="Q553" s="1459"/>
      <c r="R553" s="1459"/>
      <c r="S553" s="1459"/>
      <c r="T553" s="1459"/>
      <c r="U553" s="1459"/>
      <c r="V553" s="1459"/>
      <c r="W553" s="1459"/>
      <c r="X553" s="1459"/>
      <c r="Y553" s="1459"/>
      <c r="Z553" s="1459"/>
      <c r="AA553" s="1459"/>
      <c r="AB553" s="1459"/>
      <c r="AC553" s="1459"/>
      <c r="AD553" s="1459"/>
      <c r="AE553" s="1459"/>
      <c r="AF553" s="1459"/>
      <c r="AG553" s="1459"/>
      <c r="AH553" s="1459"/>
      <c r="AI553" s="1459"/>
    </row>
    <row r="554" ht="24.0" customHeight="1">
      <c r="A554" s="1464"/>
      <c r="B554" s="1459"/>
      <c r="C554" s="1459"/>
      <c r="D554" s="1459"/>
      <c r="E554" s="1464"/>
      <c r="F554" s="1459"/>
      <c r="G554" s="1459"/>
      <c r="H554" s="1459"/>
      <c r="I554" s="1459"/>
      <c r="J554" s="1459"/>
      <c r="K554" s="1459"/>
      <c r="L554" s="1459"/>
      <c r="M554" s="1459"/>
      <c r="N554" s="1459"/>
      <c r="O554" s="1459"/>
      <c r="P554" s="1459"/>
      <c r="Q554" s="1459"/>
      <c r="R554" s="1459"/>
      <c r="S554" s="1459"/>
      <c r="T554" s="1459"/>
      <c r="U554" s="1459"/>
      <c r="V554" s="1459"/>
      <c r="W554" s="1459"/>
      <c r="X554" s="1459"/>
      <c r="Y554" s="1459"/>
      <c r="Z554" s="1459"/>
      <c r="AA554" s="1459"/>
      <c r="AB554" s="1459"/>
      <c r="AC554" s="1459"/>
      <c r="AD554" s="1459"/>
      <c r="AE554" s="1459"/>
      <c r="AF554" s="1459"/>
      <c r="AG554" s="1459"/>
      <c r="AH554" s="1459"/>
      <c r="AI554" s="1459"/>
    </row>
    <row r="555" ht="24.0" customHeight="1">
      <c r="A555" s="1464"/>
      <c r="B555" s="1459"/>
      <c r="C555" s="1459"/>
      <c r="D555" s="1459"/>
      <c r="E555" s="1464"/>
      <c r="F555" s="1459"/>
      <c r="G555" s="1459"/>
      <c r="H555" s="1459"/>
      <c r="I555" s="1459"/>
      <c r="J555" s="1459"/>
      <c r="K555" s="1459"/>
      <c r="L555" s="1459"/>
      <c r="M555" s="1459"/>
      <c r="N555" s="1459"/>
      <c r="O555" s="1459"/>
      <c r="P555" s="1459"/>
      <c r="Q555" s="1459"/>
      <c r="R555" s="1459"/>
      <c r="S555" s="1459"/>
      <c r="T555" s="1459"/>
      <c r="U555" s="1459"/>
      <c r="V555" s="1459"/>
      <c r="W555" s="1459"/>
      <c r="X555" s="1459"/>
      <c r="Y555" s="1459"/>
      <c r="Z555" s="1459"/>
      <c r="AA555" s="1459"/>
      <c r="AB555" s="1459"/>
      <c r="AC555" s="1459"/>
      <c r="AD555" s="1459"/>
      <c r="AE555" s="1459"/>
      <c r="AF555" s="1459"/>
      <c r="AG555" s="1459"/>
      <c r="AH555" s="1459"/>
      <c r="AI555" s="1459"/>
    </row>
    <row r="556" ht="24.0" customHeight="1">
      <c r="A556" s="1464"/>
      <c r="B556" s="1459"/>
      <c r="C556" s="1459"/>
      <c r="D556" s="1459"/>
      <c r="E556" s="1464"/>
      <c r="F556" s="1459"/>
      <c r="G556" s="1459"/>
      <c r="H556" s="1459"/>
      <c r="I556" s="1459"/>
      <c r="J556" s="1459"/>
      <c r="K556" s="1459"/>
      <c r="L556" s="1459"/>
      <c r="M556" s="1459"/>
      <c r="N556" s="1459"/>
      <c r="O556" s="1459"/>
      <c r="P556" s="1459"/>
      <c r="Q556" s="1459"/>
      <c r="R556" s="1459"/>
      <c r="S556" s="1459"/>
      <c r="T556" s="1459"/>
      <c r="U556" s="1459"/>
      <c r="V556" s="1459"/>
      <c r="W556" s="1459"/>
      <c r="X556" s="1459"/>
      <c r="Y556" s="1459"/>
      <c r="Z556" s="1459"/>
      <c r="AA556" s="1459"/>
      <c r="AB556" s="1459"/>
      <c r="AC556" s="1459"/>
      <c r="AD556" s="1459"/>
      <c r="AE556" s="1459"/>
      <c r="AF556" s="1459"/>
      <c r="AG556" s="1459"/>
      <c r="AH556" s="1459"/>
      <c r="AI556" s="1459"/>
    </row>
    <row r="557" ht="24.0" customHeight="1">
      <c r="A557" s="1464"/>
      <c r="B557" s="1459"/>
      <c r="C557" s="1459"/>
      <c r="D557" s="1459"/>
      <c r="E557" s="1464"/>
      <c r="F557" s="1459"/>
      <c r="G557" s="1459"/>
      <c r="H557" s="1459"/>
      <c r="I557" s="1459"/>
      <c r="J557" s="1459"/>
      <c r="K557" s="1459"/>
      <c r="L557" s="1459"/>
      <c r="M557" s="1459"/>
      <c r="N557" s="1459"/>
      <c r="O557" s="1459"/>
      <c r="P557" s="1459"/>
      <c r="Q557" s="1459"/>
      <c r="R557" s="1459"/>
      <c r="S557" s="1459"/>
      <c r="T557" s="1459"/>
      <c r="U557" s="1459"/>
      <c r="V557" s="1459"/>
      <c r="W557" s="1459"/>
      <c r="X557" s="1459"/>
      <c r="Y557" s="1459"/>
      <c r="Z557" s="1459"/>
      <c r="AA557" s="1459"/>
      <c r="AB557" s="1459"/>
      <c r="AC557" s="1459"/>
      <c r="AD557" s="1459"/>
      <c r="AE557" s="1459"/>
      <c r="AF557" s="1459"/>
      <c r="AG557" s="1459"/>
      <c r="AH557" s="1459"/>
      <c r="AI557" s="1459"/>
    </row>
    <row r="558" ht="24.0" customHeight="1">
      <c r="A558" s="1464"/>
      <c r="B558" s="1459"/>
      <c r="C558" s="1459"/>
      <c r="D558" s="1459"/>
      <c r="E558" s="1464"/>
      <c r="F558" s="1459"/>
      <c r="G558" s="1459"/>
      <c r="H558" s="1459"/>
      <c r="I558" s="1459"/>
      <c r="J558" s="1459"/>
      <c r="K558" s="1459"/>
      <c r="L558" s="1459"/>
      <c r="M558" s="1459"/>
      <c r="N558" s="1459"/>
      <c r="O558" s="1459"/>
      <c r="P558" s="1459"/>
      <c r="Q558" s="1459"/>
      <c r="R558" s="1459"/>
      <c r="S558" s="1459"/>
      <c r="T558" s="1459"/>
      <c r="U558" s="1459"/>
      <c r="V558" s="1459"/>
      <c r="W558" s="1459"/>
      <c r="X558" s="1459"/>
      <c r="Y558" s="1459"/>
      <c r="Z558" s="1459"/>
      <c r="AA558" s="1459"/>
      <c r="AB558" s="1459"/>
      <c r="AC558" s="1459"/>
      <c r="AD558" s="1459"/>
      <c r="AE558" s="1459"/>
      <c r="AF558" s="1459"/>
      <c r="AG558" s="1459"/>
      <c r="AH558" s="1459"/>
      <c r="AI558" s="1459"/>
    </row>
    <row r="559" ht="24.0" customHeight="1">
      <c r="A559" s="1464"/>
      <c r="B559" s="1459"/>
      <c r="C559" s="1459"/>
      <c r="D559" s="1459"/>
      <c r="E559" s="1464"/>
      <c r="F559" s="1459"/>
      <c r="G559" s="1459"/>
      <c r="H559" s="1459"/>
      <c r="I559" s="1459"/>
      <c r="J559" s="1459"/>
      <c r="K559" s="1459"/>
      <c r="L559" s="1459"/>
      <c r="M559" s="1459"/>
      <c r="N559" s="1459"/>
      <c r="O559" s="1459"/>
      <c r="P559" s="1459"/>
      <c r="Q559" s="1459"/>
      <c r="R559" s="1459"/>
      <c r="S559" s="1459"/>
      <c r="T559" s="1459"/>
      <c r="U559" s="1459"/>
      <c r="V559" s="1459"/>
      <c r="W559" s="1459"/>
      <c r="X559" s="1459"/>
      <c r="Y559" s="1459"/>
      <c r="Z559" s="1459"/>
      <c r="AA559" s="1459"/>
      <c r="AB559" s="1459"/>
      <c r="AC559" s="1459"/>
      <c r="AD559" s="1459"/>
      <c r="AE559" s="1459"/>
      <c r="AF559" s="1459"/>
      <c r="AG559" s="1459"/>
      <c r="AH559" s="1459"/>
      <c r="AI559" s="1459"/>
    </row>
    <row r="560" ht="24.0" customHeight="1">
      <c r="A560" s="1464"/>
      <c r="B560" s="1459"/>
      <c r="C560" s="1459"/>
      <c r="D560" s="1459"/>
      <c r="E560" s="1464"/>
      <c r="F560" s="1459"/>
      <c r="G560" s="1459"/>
      <c r="H560" s="1459"/>
      <c r="I560" s="1459"/>
      <c r="J560" s="1459"/>
      <c r="K560" s="1459"/>
      <c r="L560" s="1459"/>
      <c r="M560" s="1459"/>
      <c r="N560" s="1459"/>
      <c r="O560" s="1459"/>
      <c r="P560" s="1459"/>
      <c r="Q560" s="1459"/>
      <c r="R560" s="1459"/>
      <c r="S560" s="1459"/>
      <c r="T560" s="1459"/>
      <c r="U560" s="1459"/>
      <c r="V560" s="1459"/>
      <c r="W560" s="1459"/>
      <c r="X560" s="1459"/>
      <c r="Y560" s="1459"/>
      <c r="Z560" s="1459"/>
      <c r="AA560" s="1459"/>
      <c r="AB560" s="1459"/>
      <c r="AC560" s="1459"/>
      <c r="AD560" s="1459"/>
      <c r="AE560" s="1459"/>
      <c r="AF560" s="1459"/>
      <c r="AG560" s="1459"/>
      <c r="AH560" s="1459"/>
      <c r="AI560" s="1459"/>
    </row>
    <row r="561" ht="24.0" customHeight="1">
      <c r="A561" s="1464"/>
      <c r="B561" s="1459"/>
      <c r="C561" s="1459"/>
      <c r="D561" s="1459"/>
      <c r="E561" s="1464"/>
      <c r="F561" s="1459"/>
      <c r="G561" s="1459"/>
      <c r="H561" s="1459"/>
      <c r="I561" s="1459"/>
      <c r="J561" s="1459"/>
      <c r="K561" s="1459"/>
      <c r="L561" s="1459"/>
      <c r="M561" s="1459"/>
      <c r="N561" s="1459"/>
      <c r="O561" s="1459"/>
      <c r="P561" s="1459"/>
      <c r="Q561" s="1459"/>
      <c r="R561" s="1459"/>
      <c r="S561" s="1459"/>
      <c r="T561" s="1459"/>
      <c r="U561" s="1459"/>
      <c r="V561" s="1459"/>
      <c r="W561" s="1459"/>
      <c r="X561" s="1459"/>
      <c r="Y561" s="1459"/>
      <c r="Z561" s="1459"/>
      <c r="AA561" s="1459"/>
      <c r="AB561" s="1459"/>
      <c r="AC561" s="1459"/>
      <c r="AD561" s="1459"/>
      <c r="AE561" s="1459"/>
      <c r="AF561" s="1459"/>
      <c r="AG561" s="1459"/>
      <c r="AH561" s="1459"/>
      <c r="AI561" s="1459"/>
    </row>
    <row r="562" ht="24.0" customHeight="1">
      <c r="A562" s="1464"/>
      <c r="B562" s="1459"/>
      <c r="C562" s="1459"/>
      <c r="D562" s="1459"/>
      <c r="E562" s="1464"/>
      <c r="F562" s="1459"/>
      <c r="G562" s="1459"/>
      <c r="H562" s="1459"/>
      <c r="I562" s="1459"/>
      <c r="J562" s="1459"/>
      <c r="K562" s="1459"/>
      <c r="L562" s="1459"/>
      <c r="M562" s="1459"/>
      <c r="N562" s="1459"/>
      <c r="O562" s="1459"/>
      <c r="P562" s="1459"/>
      <c r="Q562" s="1459"/>
      <c r="R562" s="1459"/>
      <c r="S562" s="1459"/>
      <c r="T562" s="1459"/>
      <c r="U562" s="1459"/>
      <c r="V562" s="1459"/>
      <c r="W562" s="1459"/>
      <c r="X562" s="1459"/>
      <c r="Y562" s="1459"/>
      <c r="Z562" s="1459"/>
      <c r="AA562" s="1459"/>
      <c r="AB562" s="1459"/>
      <c r="AC562" s="1459"/>
      <c r="AD562" s="1459"/>
      <c r="AE562" s="1459"/>
      <c r="AF562" s="1459"/>
      <c r="AG562" s="1459"/>
      <c r="AH562" s="1459"/>
      <c r="AI562" s="1459"/>
    </row>
    <row r="563" ht="24.0" customHeight="1">
      <c r="A563" s="1464"/>
      <c r="B563" s="1459"/>
      <c r="C563" s="1459"/>
      <c r="D563" s="1459"/>
      <c r="E563" s="1464"/>
      <c r="F563" s="1459"/>
      <c r="G563" s="1459"/>
      <c r="H563" s="1459"/>
      <c r="I563" s="1459"/>
      <c r="J563" s="1459"/>
      <c r="K563" s="1459"/>
      <c r="L563" s="1459"/>
      <c r="M563" s="1459"/>
      <c r="N563" s="1459"/>
      <c r="O563" s="1459"/>
      <c r="P563" s="1459"/>
      <c r="Q563" s="1459"/>
      <c r="R563" s="1459"/>
      <c r="S563" s="1459"/>
      <c r="T563" s="1459"/>
      <c r="U563" s="1459"/>
      <c r="V563" s="1459"/>
      <c r="W563" s="1459"/>
      <c r="X563" s="1459"/>
      <c r="Y563" s="1459"/>
      <c r="Z563" s="1459"/>
      <c r="AA563" s="1459"/>
      <c r="AB563" s="1459"/>
      <c r="AC563" s="1459"/>
      <c r="AD563" s="1459"/>
      <c r="AE563" s="1459"/>
      <c r="AF563" s="1459"/>
      <c r="AG563" s="1459"/>
      <c r="AH563" s="1459"/>
      <c r="AI563" s="1459"/>
    </row>
    <row r="564" ht="24.0" customHeight="1">
      <c r="A564" s="1464"/>
      <c r="B564" s="1459"/>
      <c r="C564" s="1459"/>
      <c r="D564" s="1459"/>
      <c r="E564" s="1464"/>
      <c r="F564" s="1459"/>
      <c r="G564" s="1459"/>
      <c r="H564" s="1459"/>
      <c r="I564" s="1459"/>
      <c r="J564" s="1459"/>
      <c r="K564" s="1459"/>
      <c r="L564" s="1459"/>
      <c r="M564" s="1459"/>
      <c r="N564" s="1459"/>
      <c r="O564" s="1459"/>
      <c r="P564" s="1459"/>
      <c r="Q564" s="1459"/>
      <c r="R564" s="1459"/>
      <c r="S564" s="1459"/>
      <c r="T564" s="1459"/>
      <c r="U564" s="1459"/>
      <c r="V564" s="1459"/>
      <c r="W564" s="1459"/>
      <c r="X564" s="1459"/>
      <c r="Y564" s="1459"/>
      <c r="Z564" s="1459"/>
      <c r="AA564" s="1459"/>
      <c r="AB564" s="1459"/>
      <c r="AC564" s="1459"/>
      <c r="AD564" s="1459"/>
      <c r="AE564" s="1459"/>
      <c r="AF564" s="1459"/>
      <c r="AG564" s="1459"/>
      <c r="AH564" s="1459"/>
      <c r="AI564" s="1459"/>
    </row>
    <row r="565" ht="24.0" customHeight="1">
      <c r="A565" s="1464"/>
      <c r="B565" s="1459"/>
      <c r="C565" s="1459"/>
      <c r="D565" s="1459"/>
      <c r="E565" s="1464"/>
      <c r="F565" s="1459"/>
      <c r="G565" s="1459"/>
      <c r="H565" s="1459"/>
      <c r="I565" s="1459"/>
      <c r="J565" s="1459"/>
      <c r="K565" s="1459"/>
      <c r="L565" s="1459"/>
      <c r="M565" s="1459"/>
      <c r="N565" s="1459"/>
      <c r="O565" s="1459"/>
      <c r="P565" s="1459"/>
      <c r="Q565" s="1459"/>
      <c r="R565" s="1459"/>
      <c r="S565" s="1459"/>
      <c r="T565" s="1459"/>
      <c r="U565" s="1459"/>
      <c r="V565" s="1459"/>
      <c r="W565" s="1459"/>
      <c r="X565" s="1459"/>
      <c r="Y565" s="1459"/>
      <c r="Z565" s="1459"/>
      <c r="AA565" s="1459"/>
      <c r="AB565" s="1459"/>
      <c r="AC565" s="1459"/>
      <c r="AD565" s="1459"/>
      <c r="AE565" s="1459"/>
      <c r="AF565" s="1459"/>
      <c r="AG565" s="1459"/>
      <c r="AH565" s="1459"/>
      <c r="AI565" s="1459"/>
    </row>
    <row r="566" ht="24.0" customHeight="1">
      <c r="A566" s="1464"/>
      <c r="B566" s="1459"/>
      <c r="C566" s="1459"/>
      <c r="D566" s="1459"/>
      <c r="E566" s="1464"/>
      <c r="F566" s="1459"/>
      <c r="G566" s="1459"/>
      <c r="H566" s="1459"/>
      <c r="I566" s="1459"/>
      <c r="J566" s="1459"/>
      <c r="K566" s="1459"/>
      <c r="L566" s="1459"/>
      <c r="M566" s="1459"/>
      <c r="N566" s="1459"/>
      <c r="O566" s="1459"/>
      <c r="P566" s="1459"/>
      <c r="Q566" s="1459"/>
      <c r="R566" s="1459"/>
      <c r="S566" s="1459"/>
      <c r="T566" s="1459"/>
      <c r="U566" s="1459"/>
      <c r="V566" s="1459"/>
      <c r="W566" s="1459"/>
      <c r="X566" s="1459"/>
      <c r="Y566" s="1459"/>
      <c r="Z566" s="1459"/>
      <c r="AA566" s="1459"/>
      <c r="AB566" s="1459"/>
      <c r="AC566" s="1459"/>
      <c r="AD566" s="1459"/>
      <c r="AE566" s="1459"/>
      <c r="AF566" s="1459"/>
      <c r="AG566" s="1459"/>
      <c r="AH566" s="1459"/>
      <c r="AI566" s="1459"/>
    </row>
    <row r="567" ht="24.0" customHeight="1">
      <c r="A567" s="1464"/>
      <c r="B567" s="1459"/>
      <c r="C567" s="1459"/>
      <c r="D567" s="1459"/>
      <c r="E567" s="1464"/>
      <c r="F567" s="1459"/>
      <c r="G567" s="1459"/>
      <c r="H567" s="1459"/>
      <c r="I567" s="1459"/>
      <c r="J567" s="1459"/>
      <c r="K567" s="1459"/>
      <c r="L567" s="1459"/>
      <c r="M567" s="1459"/>
      <c r="N567" s="1459"/>
      <c r="O567" s="1459"/>
      <c r="P567" s="1459"/>
      <c r="Q567" s="1459"/>
      <c r="R567" s="1459"/>
      <c r="S567" s="1459"/>
      <c r="T567" s="1459"/>
      <c r="U567" s="1459"/>
      <c r="V567" s="1459"/>
      <c r="W567" s="1459"/>
      <c r="X567" s="1459"/>
      <c r="Y567" s="1459"/>
      <c r="Z567" s="1459"/>
      <c r="AA567" s="1459"/>
      <c r="AB567" s="1459"/>
      <c r="AC567" s="1459"/>
      <c r="AD567" s="1459"/>
      <c r="AE567" s="1459"/>
      <c r="AF567" s="1459"/>
      <c r="AG567" s="1459"/>
      <c r="AH567" s="1459"/>
      <c r="AI567" s="1459"/>
    </row>
    <row r="568" ht="24.0" customHeight="1">
      <c r="A568" s="1464"/>
      <c r="B568" s="1459"/>
      <c r="C568" s="1459"/>
      <c r="D568" s="1459"/>
      <c r="E568" s="1464"/>
      <c r="F568" s="1459"/>
      <c r="G568" s="1459"/>
      <c r="H568" s="1459"/>
      <c r="I568" s="1459"/>
      <c r="J568" s="1459"/>
      <c r="K568" s="1459"/>
      <c r="L568" s="1459"/>
      <c r="M568" s="1459"/>
      <c r="N568" s="1459"/>
      <c r="O568" s="1459"/>
      <c r="P568" s="1459"/>
      <c r="Q568" s="1459"/>
      <c r="R568" s="1459"/>
      <c r="S568" s="1459"/>
      <c r="T568" s="1459"/>
      <c r="U568" s="1459"/>
      <c r="V568" s="1459"/>
      <c r="W568" s="1459"/>
      <c r="X568" s="1459"/>
      <c r="Y568" s="1459"/>
      <c r="Z568" s="1459"/>
      <c r="AA568" s="1459"/>
      <c r="AB568" s="1459"/>
      <c r="AC568" s="1459"/>
      <c r="AD568" s="1459"/>
      <c r="AE568" s="1459"/>
      <c r="AF568" s="1459"/>
      <c r="AG568" s="1459"/>
      <c r="AH568" s="1459"/>
      <c r="AI568" s="1459"/>
    </row>
    <row r="569" ht="24.0" customHeight="1">
      <c r="A569" s="1464"/>
      <c r="B569" s="1459"/>
      <c r="C569" s="1459"/>
      <c r="D569" s="1459"/>
      <c r="E569" s="1464"/>
      <c r="F569" s="1459"/>
      <c r="G569" s="1459"/>
      <c r="H569" s="1459"/>
      <c r="I569" s="1459"/>
      <c r="J569" s="1459"/>
      <c r="K569" s="1459"/>
      <c r="L569" s="1459"/>
      <c r="M569" s="1459"/>
      <c r="N569" s="1459"/>
      <c r="O569" s="1459"/>
      <c r="P569" s="1459"/>
      <c r="Q569" s="1459"/>
      <c r="R569" s="1459"/>
      <c r="S569" s="1459"/>
      <c r="T569" s="1459"/>
      <c r="U569" s="1459"/>
      <c r="V569" s="1459"/>
      <c r="W569" s="1459"/>
      <c r="X569" s="1459"/>
      <c r="Y569" s="1459"/>
      <c r="Z569" s="1459"/>
      <c r="AA569" s="1459"/>
      <c r="AB569" s="1459"/>
      <c r="AC569" s="1459"/>
      <c r="AD569" s="1459"/>
      <c r="AE569" s="1459"/>
      <c r="AF569" s="1459"/>
      <c r="AG569" s="1459"/>
      <c r="AH569" s="1459"/>
      <c r="AI569" s="1459"/>
    </row>
    <row r="570" ht="24.0" customHeight="1">
      <c r="A570" s="1464"/>
      <c r="B570" s="1459"/>
      <c r="C570" s="1459"/>
      <c r="D570" s="1459"/>
      <c r="E570" s="1464"/>
      <c r="F570" s="1459"/>
      <c r="G570" s="1459"/>
      <c r="H570" s="1459"/>
      <c r="I570" s="1459"/>
      <c r="J570" s="1459"/>
      <c r="K570" s="1459"/>
      <c r="L570" s="1459"/>
      <c r="M570" s="1459"/>
      <c r="N570" s="1459"/>
      <c r="O570" s="1459"/>
      <c r="P570" s="1459"/>
      <c r="Q570" s="1459"/>
      <c r="R570" s="1459"/>
      <c r="S570" s="1459"/>
      <c r="T570" s="1459"/>
      <c r="U570" s="1459"/>
      <c r="V570" s="1459"/>
      <c r="W570" s="1459"/>
      <c r="X570" s="1459"/>
      <c r="Y570" s="1459"/>
      <c r="Z570" s="1459"/>
      <c r="AA570" s="1459"/>
      <c r="AB570" s="1459"/>
      <c r="AC570" s="1459"/>
      <c r="AD570" s="1459"/>
      <c r="AE570" s="1459"/>
      <c r="AF570" s="1459"/>
      <c r="AG570" s="1459"/>
      <c r="AH570" s="1459"/>
      <c r="AI570" s="1459"/>
    </row>
    <row r="571" ht="24.0" customHeight="1">
      <c r="A571" s="1464"/>
      <c r="B571" s="1459"/>
      <c r="C571" s="1459"/>
      <c r="D571" s="1459"/>
      <c r="E571" s="1464"/>
      <c r="F571" s="1459"/>
      <c r="G571" s="1459"/>
      <c r="H571" s="1459"/>
      <c r="I571" s="1459"/>
      <c r="J571" s="1459"/>
      <c r="K571" s="1459"/>
      <c r="L571" s="1459"/>
      <c r="M571" s="1459"/>
      <c r="N571" s="1459"/>
      <c r="O571" s="1459"/>
      <c r="P571" s="1459"/>
      <c r="Q571" s="1459"/>
      <c r="R571" s="1459"/>
      <c r="S571" s="1459"/>
      <c r="T571" s="1459"/>
      <c r="U571" s="1459"/>
      <c r="V571" s="1459"/>
      <c r="W571" s="1459"/>
      <c r="X571" s="1459"/>
      <c r="Y571" s="1459"/>
      <c r="Z571" s="1459"/>
      <c r="AA571" s="1459"/>
      <c r="AB571" s="1459"/>
      <c r="AC571" s="1459"/>
      <c r="AD571" s="1459"/>
      <c r="AE571" s="1459"/>
      <c r="AF571" s="1459"/>
      <c r="AG571" s="1459"/>
      <c r="AH571" s="1459"/>
      <c r="AI571" s="1459"/>
    </row>
    <row r="572" ht="24.0" customHeight="1">
      <c r="A572" s="1464"/>
      <c r="B572" s="1459"/>
      <c r="C572" s="1459"/>
      <c r="D572" s="1459"/>
      <c r="E572" s="1464"/>
      <c r="F572" s="1459"/>
      <c r="G572" s="1459"/>
      <c r="H572" s="1459"/>
      <c r="I572" s="1459"/>
      <c r="J572" s="1459"/>
      <c r="K572" s="1459"/>
      <c r="L572" s="1459"/>
      <c r="M572" s="1459"/>
      <c r="N572" s="1459"/>
      <c r="O572" s="1459"/>
      <c r="P572" s="1459"/>
      <c r="Q572" s="1459"/>
      <c r="R572" s="1459"/>
      <c r="S572" s="1459"/>
      <c r="T572" s="1459"/>
      <c r="U572" s="1459"/>
      <c r="V572" s="1459"/>
      <c r="W572" s="1459"/>
      <c r="X572" s="1459"/>
      <c r="Y572" s="1459"/>
      <c r="Z572" s="1459"/>
      <c r="AA572" s="1459"/>
      <c r="AB572" s="1459"/>
      <c r="AC572" s="1459"/>
      <c r="AD572" s="1459"/>
      <c r="AE572" s="1459"/>
      <c r="AF572" s="1459"/>
      <c r="AG572" s="1459"/>
      <c r="AH572" s="1459"/>
      <c r="AI572" s="1459"/>
    </row>
    <row r="573" ht="24.0" customHeight="1">
      <c r="A573" s="1464"/>
      <c r="B573" s="1459"/>
      <c r="C573" s="1459"/>
      <c r="D573" s="1459"/>
      <c r="E573" s="1464"/>
      <c r="F573" s="1459"/>
      <c r="G573" s="1459"/>
      <c r="H573" s="1459"/>
      <c r="I573" s="1459"/>
      <c r="J573" s="1459"/>
      <c r="K573" s="1459"/>
      <c r="L573" s="1459"/>
      <c r="M573" s="1459"/>
      <c r="N573" s="1459"/>
      <c r="O573" s="1459"/>
      <c r="P573" s="1459"/>
      <c r="Q573" s="1459"/>
      <c r="R573" s="1459"/>
      <c r="S573" s="1459"/>
      <c r="T573" s="1459"/>
      <c r="U573" s="1459"/>
      <c r="V573" s="1459"/>
      <c r="W573" s="1459"/>
      <c r="X573" s="1459"/>
      <c r="Y573" s="1459"/>
      <c r="Z573" s="1459"/>
      <c r="AA573" s="1459"/>
      <c r="AB573" s="1459"/>
      <c r="AC573" s="1459"/>
      <c r="AD573" s="1459"/>
      <c r="AE573" s="1459"/>
      <c r="AF573" s="1459"/>
      <c r="AG573" s="1459"/>
      <c r="AH573" s="1459"/>
      <c r="AI573" s="1459"/>
    </row>
    <row r="574" ht="24.0" customHeight="1">
      <c r="A574" s="1464"/>
      <c r="B574" s="1459"/>
      <c r="C574" s="1459"/>
      <c r="D574" s="1459"/>
      <c r="E574" s="1464"/>
      <c r="F574" s="1459"/>
      <c r="G574" s="1459"/>
      <c r="H574" s="1459"/>
      <c r="I574" s="1459"/>
      <c r="J574" s="1459"/>
      <c r="K574" s="1459"/>
      <c r="L574" s="1459"/>
      <c r="M574" s="1459"/>
      <c r="N574" s="1459"/>
      <c r="O574" s="1459"/>
      <c r="P574" s="1459"/>
      <c r="Q574" s="1459"/>
      <c r="R574" s="1459"/>
      <c r="S574" s="1459"/>
      <c r="T574" s="1459"/>
      <c r="U574" s="1459"/>
      <c r="V574" s="1459"/>
      <c r="W574" s="1459"/>
      <c r="X574" s="1459"/>
      <c r="Y574" s="1459"/>
      <c r="Z574" s="1459"/>
      <c r="AA574" s="1459"/>
      <c r="AB574" s="1459"/>
      <c r="AC574" s="1459"/>
      <c r="AD574" s="1459"/>
      <c r="AE574" s="1459"/>
      <c r="AF574" s="1459"/>
      <c r="AG574" s="1459"/>
      <c r="AH574" s="1459"/>
      <c r="AI574" s="1459"/>
    </row>
    <row r="575" ht="24.0" customHeight="1">
      <c r="A575" s="1464"/>
      <c r="B575" s="1459"/>
      <c r="C575" s="1459"/>
      <c r="D575" s="1459"/>
      <c r="E575" s="1464"/>
      <c r="F575" s="1459"/>
      <c r="G575" s="1459"/>
      <c r="H575" s="1459"/>
      <c r="I575" s="1459"/>
      <c r="J575" s="1459"/>
      <c r="K575" s="1459"/>
      <c r="L575" s="1459"/>
      <c r="M575" s="1459"/>
      <c r="N575" s="1459"/>
      <c r="O575" s="1459"/>
      <c r="P575" s="1459"/>
      <c r="Q575" s="1459"/>
      <c r="R575" s="1459"/>
      <c r="S575" s="1459"/>
      <c r="T575" s="1459"/>
      <c r="U575" s="1459"/>
      <c r="V575" s="1459"/>
      <c r="W575" s="1459"/>
      <c r="X575" s="1459"/>
      <c r="Y575" s="1459"/>
      <c r="Z575" s="1459"/>
      <c r="AA575" s="1459"/>
      <c r="AB575" s="1459"/>
      <c r="AC575" s="1459"/>
      <c r="AD575" s="1459"/>
      <c r="AE575" s="1459"/>
      <c r="AF575" s="1459"/>
      <c r="AG575" s="1459"/>
      <c r="AH575" s="1459"/>
      <c r="AI575" s="1459"/>
    </row>
    <row r="576" ht="24.0" customHeight="1">
      <c r="A576" s="1464"/>
      <c r="B576" s="1459"/>
      <c r="C576" s="1459"/>
      <c r="D576" s="1459"/>
      <c r="E576" s="1464"/>
      <c r="F576" s="1459"/>
      <c r="G576" s="1459"/>
      <c r="H576" s="1459"/>
      <c r="I576" s="1459"/>
      <c r="J576" s="1459"/>
      <c r="K576" s="1459"/>
      <c r="L576" s="1459"/>
      <c r="M576" s="1459"/>
      <c r="N576" s="1459"/>
      <c r="O576" s="1459"/>
      <c r="P576" s="1459"/>
      <c r="Q576" s="1459"/>
      <c r="R576" s="1459"/>
      <c r="S576" s="1459"/>
      <c r="T576" s="1459"/>
      <c r="U576" s="1459"/>
      <c r="V576" s="1459"/>
      <c r="W576" s="1459"/>
      <c r="X576" s="1459"/>
      <c r="Y576" s="1459"/>
      <c r="Z576" s="1459"/>
      <c r="AA576" s="1459"/>
      <c r="AB576" s="1459"/>
      <c r="AC576" s="1459"/>
      <c r="AD576" s="1459"/>
      <c r="AE576" s="1459"/>
      <c r="AF576" s="1459"/>
      <c r="AG576" s="1459"/>
      <c r="AH576" s="1459"/>
      <c r="AI576" s="1459"/>
    </row>
    <row r="577" ht="24.0" customHeight="1">
      <c r="A577" s="1464"/>
      <c r="B577" s="1459"/>
      <c r="C577" s="1459"/>
      <c r="D577" s="1459"/>
      <c r="E577" s="1464"/>
      <c r="F577" s="1459"/>
      <c r="G577" s="1459"/>
      <c r="H577" s="1459"/>
      <c r="I577" s="1459"/>
      <c r="J577" s="1459"/>
      <c r="K577" s="1459"/>
      <c r="L577" s="1459"/>
      <c r="M577" s="1459"/>
      <c r="N577" s="1459"/>
      <c r="O577" s="1459"/>
      <c r="P577" s="1459"/>
      <c r="Q577" s="1459"/>
      <c r="R577" s="1459"/>
      <c r="S577" s="1459"/>
      <c r="T577" s="1459"/>
      <c r="U577" s="1459"/>
      <c r="V577" s="1459"/>
      <c r="W577" s="1459"/>
      <c r="X577" s="1459"/>
      <c r="Y577" s="1459"/>
      <c r="Z577" s="1459"/>
      <c r="AA577" s="1459"/>
      <c r="AB577" s="1459"/>
      <c r="AC577" s="1459"/>
      <c r="AD577" s="1459"/>
      <c r="AE577" s="1459"/>
      <c r="AF577" s="1459"/>
      <c r="AG577" s="1459"/>
      <c r="AH577" s="1459"/>
      <c r="AI577" s="1459"/>
    </row>
    <row r="578" ht="24.0" customHeight="1">
      <c r="A578" s="1464"/>
      <c r="B578" s="1459"/>
      <c r="C578" s="1459"/>
      <c r="D578" s="1459"/>
      <c r="E578" s="1464"/>
      <c r="F578" s="1459"/>
      <c r="G578" s="1459"/>
      <c r="H578" s="1459"/>
      <c r="I578" s="1459"/>
      <c r="J578" s="1459"/>
      <c r="K578" s="1459"/>
      <c r="L578" s="1459"/>
      <c r="M578" s="1459"/>
      <c r="N578" s="1459"/>
      <c r="O578" s="1459"/>
      <c r="P578" s="1459"/>
      <c r="Q578" s="1459"/>
      <c r="R578" s="1459"/>
      <c r="S578" s="1459"/>
      <c r="T578" s="1459"/>
      <c r="U578" s="1459"/>
      <c r="V578" s="1459"/>
      <c r="W578" s="1459"/>
      <c r="X578" s="1459"/>
      <c r="Y578" s="1459"/>
      <c r="Z578" s="1459"/>
      <c r="AA578" s="1459"/>
      <c r="AB578" s="1459"/>
      <c r="AC578" s="1459"/>
      <c r="AD578" s="1459"/>
      <c r="AE578" s="1459"/>
      <c r="AF578" s="1459"/>
      <c r="AG578" s="1459"/>
      <c r="AH578" s="1459"/>
      <c r="AI578" s="1459"/>
    </row>
    <row r="579" ht="24.0" customHeight="1">
      <c r="A579" s="1464"/>
      <c r="B579" s="1459"/>
      <c r="C579" s="1459"/>
      <c r="D579" s="1459"/>
      <c r="E579" s="1464"/>
      <c r="F579" s="1459"/>
      <c r="G579" s="1459"/>
      <c r="H579" s="1459"/>
      <c r="I579" s="1459"/>
      <c r="J579" s="1459"/>
      <c r="K579" s="1459"/>
      <c r="L579" s="1459"/>
      <c r="M579" s="1459"/>
      <c r="N579" s="1459"/>
      <c r="O579" s="1459"/>
      <c r="P579" s="1459"/>
      <c r="Q579" s="1459"/>
      <c r="R579" s="1459"/>
      <c r="S579" s="1459"/>
      <c r="T579" s="1459"/>
      <c r="U579" s="1459"/>
      <c r="V579" s="1459"/>
      <c r="W579" s="1459"/>
      <c r="X579" s="1459"/>
      <c r="Y579" s="1459"/>
      <c r="Z579" s="1459"/>
      <c r="AA579" s="1459"/>
      <c r="AB579" s="1459"/>
      <c r="AC579" s="1459"/>
      <c r="AD579" s="1459"/>
      <c r="AE579" s="1459"/>
      <c r="AF579" s="1459"/>
      <c r="AG579" s="1459"/>
      <c r="AH579" s="1459"/>
      <c r="AI579" s="1459"/>
    </row>
    <row r="580" ht="24.0" customHeight="1">
      <c r="A580" s="1464"/>
      <c r="B580" s="1459"/>
      <c r="C580" s="1459"/>
      <c r="D580" s="1459"/>
      <c r="E580" s="1464"/>
      <c r="F580" s="1459"/>
      <c r="G580" s="1459"/>
      <c r="H580" s="1459"/>
      <c r="I580" s="1459"/>
      <c r="J580" s="1459"/>
      <c r="K580" s="1459"/>
      <c r="L580" s="1459"/>
      <c r="M580" s="1459"/>
      <c r="N580" s="1459"/>
      <c r="O580" s="1459"/>
      <c r="P580" s="1459"/>
      <c r="Q580" s="1459"/>
      <c r="R580" s="1459"/>
      <c r="S580" s="1459"/>
      <c r="T580" s="1459"/>
      <c r="U580" s="1459"/>
      <c r="V580" s="1459"/>
      <c r="W580" s="1459"/>
      <c r="X580" s="1459"/>
      <c r="Y580" s="1459"/>
      <c r="Z580" s="1459"/>
      <c r="AA580" s="1459"/>
      <c r="AB580" s="1459"/>
      <c r="AC580" s="1459"/>
      <c r="AD580" s="1459"/>
      <c r="AE580" s="1459"/>
      <c r="AF580" s="1459"/>
      <c r="AG580" s="1459"/>
      <c r="AH580" s="1459"/>
      <c r="AI580" s="1459"/>
    </row>
    <row r="581" ht="24.0" customHeight="1">
      <c r="A581" s="1464"/>
      <c r="B581" s="1459"/>
      <c r="C581" s="1459"/>
      <c r="D581" s="1459"/>
      <c r="E581" s="1464"/>
      <c r="F581" s="1459"/>
      <c r="G581" s="1459"/>
      <c r="H581" s="1459"/>
      <c r="I581" s="1459"/>
      <c r="J581" s="1459"/>
      <c r="K581" s="1459"/>
      <c r="L581" s="1459"/>
      <c r="M581" s="1459"/>
      <c r="N581" s="1459"/>
      <c r="O581" s="1459"/>
      <c r="P581" s="1459"/>
      <c r="Q581" s="1459"/>
      <c r="R581" s="1459"/>
      <c r="S581" s="1459"/>
      <c r="T581" s="1459"/>
      <c r="U581" s="1459"/>
      <c r="V581" s="1459"/>
      <c r="W581" s="1459"/>
      <c r="X581" s="1459"/>
      <c r="Y581" s="1459"/>
      <c r="Z581" s="1459"/>
      <c r="AA581" s="1459"/>
      <c r="AB581" s="1459"/>
      <c r="AC581" s="1459"/>
      <c r="AD581" s="1459"/>
      <c r="AE581" s="1459"/>
      <c r="AF581" s="1459"/>
      <c r="AG581" s="1459"/>
      <c r="AH581" s="1459"/>
      <c r="AI581" s="1459"/>
    </row>
    <row r="582" ht="24.0" customHeight="1">
      <c r="A582" s="1464"/>
      <c r="B582" s="1459"/>
      <c r="C582" s="1459"/>
      <c r="D582" s="1459"/>
      <c r="E582" s="1464"/>
      <c r="F582" s="1459"/>
      <c r="G582" s="1459"/>
      <c r="H582" s="1459"/>
      <c r="I582" s="1459"/>
      <c r="J582" s="1459"/>
      <c r="K582" s="1459"/>
      <c r="L582" s="1459"/>
      <c r="M582" s="1459"/>
      <c r="N582" s="1459"/>
      <c r="O582" s="1459"/>
      <c r="P582" s="1459"/>
      <c r="Q582" s="1459"/>
      <c r="R582" s="1459"/>
      <c r="S582" s="1459"/>
      <c r="T582" s="1459"/>
      <c r="U582" s="1459"/>
      <c r="V582" s="1459"/>
      <c r="W582" s="1459"/>
      <c r="X582" s="1459"/>
      <c r="Y582" s="1459"/>
      <c r="Z582" s="1459"/>
      <c r="AA582" s="1459"/>
      <c r="AB582" s="1459"/>
      <c r="AC582" s="1459"/>
      <c r="AD582" s="1459"/>
      <c r="AE582" s="1459"/>
      <c r="AF582" s="1459"/>
      <c r="AG582" s="1459"/>
      <c r="AH582" s="1459"/>
      <c r="AI582" s="1459"/>
    </row>
    <row r="583" ht="24.0" customHeight="1">
      <c r="A583" s="1464"/>
      <c r="B583" s="1459"/>
      <c r="C583" s="1459"/>
      <c r="D583" s="1459"/>
      <c r="E583" s="1464"/>
      <c r="F583" s="1459"/>
      <c r="G583" s="1459"/>
      <c r="H583" s="1459"/>
      <c r="I583" s="1459"/>
      <c r="J583" s="1459"/>
      <c r="K583" s="1459"/>
      <c r="L583" s="1459"/>
      <c r="M583" s="1459"/>
      <c r="N583" s="1459"/>
      <c r="O583" s="1459"/>
      <c r="P583" s="1459"/>
      <c r="Q583" s="1459"/>
      <c r="R583" s="1459"/>
      <c r="S583" s="1459"/>
      <c r="T583" s="1459"/>
      <c r="U583" s="1459"/>
      <c r="V583" s="1459"/>
      <c r="W583" s="1459"/>
      <c r="X583" s="1459"/>
      <c r="Y583" s="1459"/>
      <c r="Z583" s="1459"/>
      <c r="AA583" s="1459"/>
      <c r="AB583" s="1459"/>
      <c r="AC583" s="1459"/>
      <c r="AD583" s="1459"/>
      <c r="AE583" s="1459"/>
      <c r="AF583" s="1459"/>
      <c r="AG583" s="1459"/>
      <c r="AH583" s="1459"/>
      <c r="AI583" s="1459"/>
    </row>
    <row r="584" ht="24.0" customHeight="1">
      <c r="A584" s="1464"/>
      <c r="B584" s="1459"/>
      <c r="C584" s="1459"/>
      <c r="D584" s="1459"/>
      <c r="E584" s="1464"/>
      <c r="F584" s="1459"/>
      <c r="G584" s="1459"/>
      <c r="H584" s="1459"/>
      <c r="I584" s="1459"/>
      <c r="J584" s="1459"/>
      <c r="K584" s="1459"/>
      <c r="L584" s="1459"/>
      <c r="M584" s="1459"/>
      <c r="N584" s="1459"/>
      <c r="O584" s="1459"/>
      <c r="P584" s="1459"/>
      <c r="Q584" s="1459"/>
      <c r="R584" s="1459"/>
      <c r="S584" s="1459"/>
      <c r="T584" s="1459"/>
      <c r="U584" s="1459"/>
      <c r="V584" s="1459"/>
      <c r="W584" s="1459"/>
      <c r="X584" s="1459"/>
      <c r="Y584" s="1459"/>
      <c r="Z584" s="1459"/>
      <c r="AA584" s="1459"/>
      <c r="AB584" s="1459"/>
      <c r="AC584" s="1459"/>
      <c r="AD584" s="1459"/>
      <c r="AE584" s="1459"/>
      <c r="AF584" s="1459"/>
      <c r="AG584" s="1459"/>
      <c r="AH584" s="1459"/>
      <c r="AI584" s="1459"/>
    </row>
    <row r="585" ht="24.0" customHeight="1">
      <c r="A585" s="1464"/>
      <c r="B585" s="1459"/>
      <c r="C585" s="1459"/>
      <c r="D585" s="1459"/>
      <c r="E585" s="1464"/>
      <c r="F585" s="1459"/>
      <c r="G585" s="1459"/>
      <c r="H585" s="1459"/>
      <c r="I585" s="1459"/>
      <c r="J585" s="1459"/>
      <c r="K585" s="1459"/>
      <c r="L585" s="1459"/>
      <c r="M585" s="1459"/>
      <c r="N585" s="1459"/>
      <c r="O585" s="1459"/>
      <c r="P585" s="1459"/>
      <c r="Q585" s="1459"/>
      <c r="R585" s="1459"/>
      <c r="S585" s="1459"/>
      <c r="T585" s="1459"/>
      <c r="U585" s="1459"/>
      <c r="V585" s="1459"/>
      <c r="W585" s="1459"/>
      <c r="X585" s="1459"/>
      <c r="Y585" s="1459"/>
      <c r="Z585" s="1459"/>
      <c r="AA585" s="1459"/>
      <c r="AB585" s="1459"/>
      <c r="AC585" s="1459"/>
      <c r="AD585" s="1459"/>
      <c r="AE585" s="1459"/>
      <c r="AF585" s="1459"/>
      <c r="AG585" s="1459"/>
      <c r="AH585" s="1459"/>
      <c r="AI585" s="1459"/>
    </row>
    <row r="586" ht="24.0" customHeight="1">
      <c r="A586" s="1464"/>
      <c r="B586" s="1459"/>
      <c r="C586" s="1459"/>
      <c r="D586" s="1459"/>
      <c r="E586" s="1464"/>
      <c r="F586" s="1459"/>
      <c r="G586" s="1459"/>
      <c r="H586" s="1459"/>
      <c r="I586" s="1459"/>
      <c r="J586" s="1459"/>
      <c r="K586" s="1459"/>
      <c r="L586" s="1459"/>
      <c r="M586" s="1459"/>
      <c r="N586" s="1459"/>
      <c r="O586" s="1459"/>
      <c r="P586" s="1459"/>
      <c r="Q586" s="1459"/>
      <c r="R586" s="1459"/>
      <c r="S586" s="1459"/>
      <c r="T586" s="1459"/>
      <c r="U586" s="1459"/>
      <c r="V586" s="1459"/>
      <c r="W586" s="1459"/>
      <c r="X586" s="1459"/>
      <c r="Y586" s="1459"/>
      <c r="Z586" s="1459"/>
      <c r="AA586" s="1459"/>
      <c r="AB586" s="1459"/>
      <c r="AC586" s="1459"/>
      <c r="AD586" s="1459"/>
      <c r="AE586" s="1459"/>
      <c r="AF586" s="1459"/>
      <c r="AG586" s="1459"/>
      <c r="AH586" s="1459"/>
      <c r="AI586" s="1459"/>
    </row>
    <row r="587" ht="24.0" customHeight="1">
      <c r="A587" s="1464"/>
      <c r="B587" s="1459"/>
      <c r="C587" s="1459"/>
      <c r="D587" s="1459"/>
      <c r="E587" s="1464"/>
      <c r="F587" s="1459"/>
      <c r="G587" s="1459"/>
      <c r="H587" s="1459"/>
      <c r="I587" s="1459"/>
      <c r="J587" s="1459"/>
      <c r="K587" s="1459"/>
      <c r="L587" s="1459"/>
      <c r="M587" s="1459"/>
      <c r="N587" s="1459"/>
      <c r="O587" s="1459"/>
      <c r="P587" s="1459"/>
      <c r="Q587" s="1459"/>
      <c r="R587" s="1459"/>
      <c r="S587" s="1459"/>
      <c r="T587" s="1459"/>
      <c r="U587" s="1459"/>
      <c r="V587" s="1459"/>
      <c r="W587" s="1459"/>
      <c r="X587" s="1459"/>
      <c r="Y587" s="1459"/>
      <c r="Z587" s="1459"/>
      <c r="AA587" s="1459"/>
      <c r="AB587" s="1459"/>
      <c r="AC587" s="1459"/>
      <c r="AD587" s="1459"/>
      <c r="AE587" s="1459"/>
      <c r="AF587" s="1459"/>
      <c r="AG587" s="1459"/>
      <c r="AH587" s="1459"/>
      <c r="AI587" s="1459"/>
    </row>
    <row r="588" ht="24.0" customHeight="1">
      <c r="A588" s="1464"/>
      <c r="B588" s="1459"/>
      <c r="C588" s="1459"/>
      <c r="D588" s="1459"/>
      <c r="E588" s="1464"/>
      <c r="F588" s="1459"/>
      <c r="G588" s="1459"/>
      <c r="H588" s="1459"/>
      <c r="I588" s="1459"/>
      <c r="J588" s="1459"/>
      <c r="K588" s="1459"/>
      <c r="L588" s="1459"/>
      <c r="M588" s="1459"/>
      <c r="N588" s="1459"/>
      <c r="O588" s="1459"/>
      <c r="P588" s="1459"/>
      <c r="Q588" s="1459"/>
      <c r="R588" s="1459"/>
      <c r="S588" s="1459"/>
      <c r="T588" s="1459"/>
      <c r="U588" s="1459"/>
      <c r="V588" s="1459"/>
      <c r="W588" s="1459"/>
      <c r="X588" s="1459"/>
      <c r="Y588" s="1459"/>
      <c r="Z588" s="1459"/>
      <c r="AA588" s="1459"/>
      <c r="AB588" s="1459"/>
      <c r="AC588" s="1459"/>
      <c r="AD588" s="1459"/>
      <c r="AE588" s="1459"/>
      <c r="AF588" s="1459"/>
      <c r="AG588" s="1459"/>
      <c r="AH588" s="1459"/>
      <c r="AI588" s="1459"/>
    </row>
    <row r="589" ht="24.0" customHeight="1">
      <c r="A589" s="1464"/>
      <c r="B589" s="1459"/>
      <c r="C589" s="1459"/>
      <c r="D589" s="1459"/>
      <c r="E589" s="1464"/>
      <c r="F589" s="1459"/>
      <c r="G589" s="1459"/>
      <c r="H589" s="1459"/>
      <c r="I589" s="1459"/>
      <c r="J589" s="1459"/>
      <c r="K589" s="1459"/>
      <c r="L589" s="1459"/>
      <c r="M589" s="1459"/>
      <c r="N589" s="1459"/>
      <c r="O589" s="1459"/>
      <c r="P589" s="1459"/>
      <c r="Q589" s="1459"/>
      <c r="R589" s="1459"/>
      <c r="S589" s="1459"/>
      <c r="T589" s="1459"/>
      <c r="U589" s="1459"/>
      <c r="V589" s="1459"/>
      <c r="W589" s="1459"/>
      <c r="X589" s="1459"/>
      <c r="Y589" s="1459"/>
      <c r="Z589" s="1459"/>
      <c r="AA589" s="1459"/>
      <c r="AB589" s="1459"/>
      <c r="AC589" s="1459"/>
      <c r="AD589" s="1459"/>
      <c r="AE589" s="1459"/>
      <c r="AF589" s="1459"/>
      <c r="AG589" s="1459"/>
      <c r="AH589" s="1459"/>
      <c r="AI589" s="1459"/>
    </row>
    <row r="590" ht="24.0" customHeight="1">
      <c r="A590" s="1464"/>
      <c r="B590" s="1459"/>
      <c r="C590" s="1459"/>
      <c r="D590" s="1459"/>
      <c r="E590" s="1464"/>
      <c r="F590" s="1459"/>
      <c r="G590" s="1459"/>
      <c r="H590" s="1459"/>
      <c r="I590" s="1459"/>
      <c r="J590" s="1459"/>
      <c r="K590" s="1459"/>
      <c r="L590" s="1459"/>
      <c r="M590" s="1459"/>
      <c r="N590" s="1459"/>
      <c r="O590" s="1459"/>
      <c r="P590" s="1459"/>
      <c r="Q590" s="1459"/>
      <c r="R590" s="1459"/>
      <c r="S590" s="1459"/>
      <c r="T590" s="1459"/>
      <c r="U590" s="1459"/>
      <c r="V590" s="1459"/>
      <c r="W590" s="1459"/>
      <c r="X590" s="1459"/>
      <c r="Y590" s="1459"/>
      <c r="Z590" s="1459"/>
      <c r="AA590" s="1459"/>
      <c r="AB590" s="1459"/>
      <c r="AC590" s="1459"/>
      <c r="AD590" s="1459"/>
      <c r="AE590" s="1459"/>
      <c r="AF590" s="1459"/>
      <c r="AG590" s="1459"/>
      <c r="AH590" s="1459"/>
      <c r="AI590" s="1459"/>
    </row>
    <row r="591" ht="24.0" customHeight="1">
      <c r="A591" s="1464"/>
      <c r="B591" s="1459"/>
      <c r="C591" s="1459"/>
      <c r="D591" s="1459"/>
      <c r="E591" s="1464"/>
      <c r="F591" s="1459"/>
      <c r="G591" s="1459"/>
      <c r="H591" s="1459"/>
      <c r="I591" s="1459"/>
      <c r="J591" s="1459"/>
      <c r="K591" s="1459"/>
      <c r="L591" s="1459"/>
      <c r="M591" s="1459"/>
      <c r="N591" s="1459"/>
      <c r="O591" s="1459"/>
      <c r="P591" s="1459"/>
      <c r="Q591" s="1459"/>
      <c r="R591" s="1459"/>
      <c r="S591" s="1459"/>
      <c r="T591" s="1459"/>
      <c r="U591" s="1459"/>
      <c r="V591" s="1459"/>
      <c r="W591" s="1459"/>
      <c r="X591" s="1459"/>
      <c r="Y591" s="1459"/>
      <c r="Z591" s="1459"/>
      <c r="AA591" s="1459"/>
      <c r="AB591" s="1459"/>
      <c r="AC591" s="1459"/>
      <c r="AD591" s="1459"/>
      <c r="AE591" s="1459"/>
      <c r="AF591" s="1459"/>
      <c r="AG591" s="1459"/>
      <c r="AH591" s="1459"/>
      <c r="AI591" s="1459"/>
    </row>
    <row r="592" ht="24.0" customHeight="1">
      <c r="A592" s="1464"/>
      <c r="B592" s="1459"/>
      <c r="C592" s="1459"/>
      <c r="D592" s="1459"/>
      <c r="E592" s="1464"/>
      <c r="F592" s="1459"/>
      <c r="G592" s="1459"/>
      <c r="H592" s="1459"/>
      <c r="I592" s="1459"/>
      <c r="J592" s="1459"/>
      <c r="K592" s="1459"/>
      <c r="L592" s="1459"/>
      <c r="M592" s="1459"/>
      <c r="N592" s="1459"/>
      <c r="O592" s="1459"/>
      <c r="P592" s="1459"/>
      <c r="Q592" s="1459"/>
      <c r="R592" s="1459"/>
      <c r="S592" s="1459"/>
      <c r="T592" s="1459"/>
      <c r="U592" s="1459"/>
      <c r="V592" s="1459"/>
      <c r="W592" s="1459"/>
      <c r="X592" s="1459"/>
      <c r="Y592" s="1459"/>
      <c r="Z592" s="1459"/>
      <c r="AA592" s="1459"/>
      <c r="AB592" s="1459"/>
      <c r="AC592" s="1459"/>
      <c r="AD592" s="1459"/>
      <c r="AE592" s="1459"/>
      <c r="AF592" s="1459"/>
      <c r="AG592" s="1459"/>
      <c r="AH592" s="1459"/>
      <c r="AI592" s="1459"/>
    </row>
    <row r="593" ht="24.0" customHeight="1">
      <c r="A593" s="1464"/>
      <c r="B593" s="1459"/>
      <c r="C593" s="1459"/>
      <c r="D593" s="1459"/>
      <c r="E593" s="1464"/>
      <c r="F593" s="1459"/>
      <c r="G593" s="1459"/>
      <c r="H593" s="1459"/>
      <c r="I593" s="1459"/>
      <c r="J593" s="1459"/>
      <c r="K593" s="1459"/>
      <c r="L593" s="1459"/>
      <c r="M593" s="1459"/>
      <c r="N593" s="1459"/>
      <c r="O593" s="1459"/>
      <c r="P593" s="1459"/>
      <c r="Q593" s="1459"/>
      <c r="R593" s="1459"/>
      <c r="S593" s="1459"/>
      <c r="T593" s="1459"/>
      <c r="U593" s="1459"/>
      <c r="V593" s="1459"/>
      <c r="W593" s="1459"/>
      <c r="X593" s="1459"/>
      <c r="Y593" s="1459"/>
      <c r="Z593" s="1459"/>
      <c r="AA593" s="1459"/>
      <c r="AB593" s="1459"/>
      <c r="AC593" s="1459"/>
      <c r="AD593" s="1459"/>
      <c r="AE593" s="1459"/>
      <c r="AF593" s="1459"/>
      <c r="AG593" s="1459"/>
      <c r="AH593" s="1459"/>
      <c r="AI593" s="1459"/>
    </row>
    <row r="594" ht="24.0" customHeight="1">
      <c r="A594" s="1464"/>
      <c r="B594" s="1459"/>
      <c r="C594" s="1459"/>
      <c r="D594" s="1459"/>
      <c r="E594" s="1464"/>
      <c r="F594" s="1459"/>
      <c r="G594" s="1459"/>
      <c r="H594" s="1459"/>
      <c r="I594" s="1459"/>
      <c r="J594" s="1459"/>
      <c r="K594" s="1459"/>
      <c r="L594" s="1459"/>
      <c r="M594" s="1459"/>
      <c r="N594" s="1459"/>
      <c r="O594" s="1459"/>
      <c r="P594" s="1459"/>
      <c r="Q594" s="1459"/>
      <c r="R594" s="1459"/>
      <c r="S594" s="1459"/>
      <c r="T594" s="1459"/>
      <c r="U594" s="1459"/>
      <c r="V594" s="1459"/>
      <c r="W594" s="1459"/>
      <c r="X594" s="1459"/>
      <c r="Y594" s="1459"/>
      <c r="Z594" s="1459"/>
      <c r="AA594" s="1459"/>
      <c r="AB594" s="1459"/>
      <c r="AC594" s="1459"/>
      <c r="AD594" s="1459"/>
      <c r="AE594" s="1459"/>
      <c r="AF594" s="1459"/>
      <c r="AG594" s="1459"/>
      <c r="AH594" s="1459"/>
      <c r="AI594" s="1459"/>
    </row>
    <row r="595" ht="24.0" customHeight="1">
      <c r="A595" s="1464"/>
      <c r="B595" s="1459"/>
      <c r="C595" s="1459"/>
      <c r="D595" s="1459"/>
      <c r="E595" s="1464"/>
      <c r="F595" s="1459"/>
      <c r="G595" s="1459"/>
      <c r="H595" s="1459"/>
      <c r="I595" s="1459"/>
      <c r="J595" s="1459"/>
      <c r="K595" s="1459"/>
      <c r="L595" s="1459"/>
      <c r="M595" s="1459"/>
      <c r="N595" s="1459"/>
      <c r="O595" s="1459"/>
      <c r="P595" s="1459"/>
      <c r="Q595" s="1459"/>
      <c r="R595" s="1459"/>
      <c r="S595" s="1459"/>
      <c r="T595" s="1459"/>
      <c r="U595" s="1459"/>
      <c r="V595" s="1459"/>
      <c r="W595" s="1459"/>
      <c r="X595" s="1459"/>
      <c r="Y595" s="1459"/>
      <c r="Z595" s="1459"/>
      <c r="AA595" s="1459"/>
      <c r="AB595" s="1459"/>
      <c r="AC595" s="1459"/>
      <c r="AD595" s="1459"/>
      <c r="AE595" s="1459"/>
      <c r="AF595" s="1459"/>
      <c r="AG595" s="1459"/>
      <c r="AH595" s="1459"/>
      <c r="AI595" s="1459"/>
    </row>
    <row r="596" ht="24.0" customHeight="1">
      <c r="A596" s="1464"/>
      <c r="B596" s="1459"/>
      <c r="C596" s="1459"/>
      <c r="D596" s="1459"/>
      <c r="E596" s="1464"/>
      <c r="F596" s="1459"/>
      <c r="G596" s="1459"/>
      <c r="H596" s="1459"/>
      <c r="I596" s="1459"/>
      <c r="J596" s="1459"/>
      <c r="K596" s="1459"/>
      <c r="L596" s="1459"/>
      <c r="M596" s="1459"/>
      <c r="N596" s="1459"/>
      <c r="O596" s="1459"/>
      <c r="P596" s="1459"/>
      <c r="Q596" s="1459"/>
      <c r="R596" s="1459"/>
      <c r="S596" s="1459"/>
      <c r="T596" s="1459"/>
      <c r="U596" s="1459"/>
      <c r="V596" s="1459"/>
      <c r="W596" s="1459"/>
      <c r="X596" s="1459"/>
      <c r="Y596" s="1459"/>
      <c r="Z596" s="1459"/>
      <c r="AA596" s="1459"/>
      <c r="AB596" s="1459"/>
      <c r="AC596" s="1459"/>
      <c r="AD596" s="1459"/>
      <c r="AE596" s="1459"/>
      <c r="AF596" s="1459"/>
      <c r="AG596" s="1459"/>
      <c r="AH596" s="1459"/>
      <c r="AI596" s="1459"/>
    </row>
    <row r="597" ht="24.0" customHeight="1">
      <c r="A597" s="1464"/>
      <c r="B597" s="1459"/>
      <c r="C597" s="1459"/>
      <c r="D597" s="1459"/>
      <c r="E597" s="1464"/>
      <c r="F597" s="1459"/>
      <c r="G597" s="1459"/>
      <c r="H597" s="1459"/>
      <c r="I597" s="1459"/>
      <c r="J597" s="1459"/>
      <c r="K597" s="1459"/>
      <c r="L597" s="1459"/>
      <c r="M597" s="1459"/>
      <c r="N597" s="1459"/>
      <c r="O597" s="1459"/>
      <c r="P597" s="1459"/>
      <c r="Q597" s="1459"/>
      <c r="R597" s="1459"/>
      <c r="S597" s="1459"/>
      <c r="T597" s="1459"/>
      <c r="U597" s="1459"/>
      <c r="V597" s="1459"/>
      <c r="W597" s="1459"/>
      <c r="X597" s="1459"/>
      <c r="Y597" s="1459"/>
      <c r="Z597" s="1459"/>
      <c r="AA597" s="1459"/>
      <c r="AB597" s="1459"/>
      <c r="AC597" s="1459"/>
      <c r="AD597" s="1459"/>
      <c r="AE597" s="1459"/>
      <c r="AF597" s="1459"/>
      <c r="AG597" s="1459"/>
      <c r="AH597" s="1459"/>
      <c r="AI597" s="1459"/>
    </row>
    <row r="598" ht="24.0" customHeight="1">
      <c r="A598" s="1464"/>
      <c r="B598" s="1459"/>
      <c r="C598" s="1459"/>
      <c r="D598" s="1459"/>
      <c r="E598" s="1464"/>
      <c r="F598" s="1459"/>
      <c r="G598" s="1459"/>
      <c r="H598" s="1459"/>
      <c r="I598" s="1459"/>
      <c r="J598" s="1459"/>
      <c r="K598" s="1459"/>
      <c r="L598" s="1459"/>
      <c r="M598" s="1459"/>
      <c r="N598" s="1459"/>
      <c r="O598" s="1459"/>
      <c r="P598" s="1459"/>
      <c r="Q598" s="1459"/>
      <c r="R598" s="1459"/>
      <c r="S598" s="1459"/>
      <c r="T598" s="1459"/>
      <c r="U598" s="1459"/>
      <c r="V598" s="1459"/>
      <c r="W598" s="1459"/>
      <c r="X598" s="1459"/>
      <c r="Y598" s="1459"/>
      <c r="Z598" s="1459"/>
      <c r="AA598" s="1459"/>
      <c r="AB598" s="1459"/>
      <c r="AC598" s="1459"/>
      <c r="AD598" s="1459"/>
      <c r="AE598" s="1459"/>
      <c r="AF598" s="1459"/>
      <c r="AG598" s="1459"/>
      <c r="AH598" s="1459"/>
      <c r="AI598" s="1459"/>
    </row>
    <row r="599" ht="24.0" customHeight="1">
      <c r="A599" s="1464"/>
      <c r="B599" s="1459"/>
      <c r="C599" s="1459"/>
      <c r="D599" s="1459"/>
      <c r="E599" s="1464"/>
      <c r="F599" s="1459"/>
      <c r="G599" s="1459"/>
      <c r="H599" s="1459"/>
      <c r="I599" s="1459"/>
      <c r="J599" s="1459"/>
      <c r="K599" s="1459"/>
      <c r="L599" s="1459"/>
      <c r="M599" s="1459"/>
      <c r="N599" s="1459"/>
      <c r="O599" s="1459"/>
      <c r="P599" s="1459"/>
      <c r="Q599" s="1459"/>
      <c r="R599" s="1459"/>
      <c r="S599" s="1459"/>
      <c r="T599" s="1459"/>
      <c r="U599" s="1459"/>
      <c r="V599" s="1459"/>
      <c r="W599" s="1459"/>
      <c r="X599" s="1459"/>
      <c r="Y599" s="1459"/>
      <c r="Z599" s="1459"/>
      <c r="AA599" s="1459"/>
      <c r="AB599" s="1459"/>
      <c r="AC599" s="1459"/>
      <c r="AD599" s="1459"/>
      <c r="AE599" s="1459"/>
      <c r="AF599" s="1459"/>
      <c r="AG599" s="1459"/>
      <c r="AH599" s="1459"/>
      <c r="AI599" s="1459"/>
    </row>
    <row r="600" ht="24.0" customHeight="1">
      <c r="A600" s="1464"/>
      <c r="B600" s="1459"/>
      <c r="C600" s="1459"/>
      <c r="D600" s="1459"/>
      <c r="E600" s="1464"/>
      <c r="F600" s="1459"/>
      <c r="G600" s="1459"/>
      <c r="H600" s="1459"/>
      <c r="I600" s="1459"/>
      <c r="J600" s="1459"/>
      <c r="K600" s="1459"/>
      <c r="L600" s="1459"/>
      <c r="M600" s="1459"/>
      <c r="N600" s="1459"/>
      <c r="O600" s="1459"/>
      <c r="P600" s="1459"/>
      <c r="Q600" s="1459"/>
      <c r="R600" s="1459"/>
      <c r="S600" s="1459"/>
      <c r="T600" s="1459"/>
      <c r="U600" s="1459"/>
      <c r="V600" s="1459"/>
      <c r="W600" s="1459"/>
      <c r="X600" s="1459"/>
      <c r="Y600" s="1459"/>
      <c r="Z600" s="1459"/>
      <c r="AA600" s="1459"/>
      <c r="AB600" s="1459"/>
      <c r="AC600" s="1459"/>
      <c r="AD600" s="1459"/>
      <c r="AE600" s="1459"/>
      <c r="AF600" s="1459"/>
      <c r="AG600" s="1459"/>
      <c r="AH600" s="1459"/>
      <c r="AI600" s="1459"/>
    </row>
    <row r="601" ht="24.0" customHeight="1">
      <c r="A601" s="1464"/>
      <c r="B601" s="1459"/>
      <c r="C601" s="1459"/>
      <c r="D601" s="1459"/>
      <c r="E601" s="1464"/>
      <c r="F601" s="1459"/>
      <c r="G601" s="1459"/>
      <c r="H601" s="1459"/>
      <c r="I601" s="1459"/>
      <c r="J601" s="1459"/>
      <c r="K601" s="1459"/>
      <c r="L601" s="1459"/>
      <c r="M601" s="1459"/>
      <c r="N601" s="1459"/>
      <c r="O601" s="1459"/>
      <c r="P601" s="1459"/>
      <c r="Q601" s="1459"/>
      <c r="R601" s="1459"/>
      <c r="S601" s="1459"/>
      <c r="T601" s="1459"/>
      <c r="U601" s="1459"/>
      <c r="V601" s="1459"/>
      <c r="W601" s="1459"/>
      <c r="X601" s="1459"/>
      <c r="Y601" s="1459"/>
      <c r="Z601" s="1459"/>
      <c r="AA601" s="1459"/>
      <c r="AB601" s="1459"/>
      <c r="AC601" s="1459"/>
      <c r="AD601" s="1459"/>
      <c r="AE601" s="1459"/>
      <c r="AF601" s="1459"/>
      <c r="AG601" s="1459"/>
      <c r="AH601" s="1459"/>
      <c r="AI601" s="1459"/>
    </row>
    <row r="602" ht="24.0" customHeight="1">
      <c r="A602" s="1464"/>
      <c r="B602" s="1459"/>
      <c r="C602" s="1459"/>
      <c r="D602" s="1459"/>
      <c r="E602" s="1464"/>
      <c r="F602" s="1459"/>
      <c r="G602" s="1459"/>
      <c r="H602" s="1459"/>
      <c r="I602" s="1459"/>
      <c r="J602" s="1459"/>
      <c r="K602" s="1459"/>
      <c r="L602" s="1459"/>
      <c r="M602" s="1459"/>
      <c r="N602" s="1459"/>
      <c r="O602" s="1459"/>
      <c r="P602" s="1459"/>
      <c r="Q602" s="1459"/>
      <c r="R602" s="1459"/>
      <c r="S602" s="1459"/>
      <c r="T602" s="1459"/>
      <c r="U602" s="1459"/>
      <c r="V602" s="1459"/>
      <c r="W602" s="1459"/>
      <c r="X602" s="1459"/>
      <c r="Y602" s="1459"/>
      <c r="Z602" s="1459"/>
      <c r="AA602" s="1459"/>
      <c r="AB602" s="1459"/>
      <c r="AC602" s="1459"/>
      <c r="AD602" s="1459"/>
      <c r="AE602" s="1459"/>
      <c r="AF602" s="1459"/>
      <c r="AG602" s="1459"/>
      <c r="AH602" s="1459"/>
      <c r="AI602" s="1459"/>
    </row>
    <row r="603" ht="24.0" customHeight="1">
      <c r="A603" s="1464"/>
      <c r="B603" s="1459"/>
      <c r="C603" s="1459"/>
      <c r="D603" s="1459"/>
      <c r="E603" s="1464"/>
      <c r="F603" s="1459"/>
      <c r="G603" s="1459"/>
      <c r="H603" s="1459"/>
      <c r="I603" s="1459"/>
      <c r="J603" s="1459"/>
      <c r="K603" s="1459"/>
      <c r="L603" s="1459"/>
      <c r="M603" s="1459"/>
      <c r="N603" s="1459"/>
      <c r="O603" s="1459"/>
      <c r="P603" s="1459"/>
      <c r="Q603" s="1459"/>
      <c r="R603" s="1459"/>
      <c r="S603" s="1459"/>
      <c r="T603" s="1459"/>
      <c r="U603" s="1459"/>
      <c r="V603" s="1459"/>
      <c r="W603" s="1459"/>
      <c r="X603" s="1459"/>
      <c r="Y603" s="1459"/>
      <c r="Z603" s="1459"/>
      <c r="AA603" s="1459"/>
      <c r="AB603" s="1459"/>
      <c r="AC603" s="1459"/>
      <c r="AD603" s="1459"/>
      <c r="AE603" s="1459"/>
      <c r="AF603" s="1459"/>
      <c r="AG603" s="1459"/>
      <c r="AH603" s="1459"/>
      <c r="AI603" s="1459"/>
    </row>
    <row r="604" ht="24.0" customHeight="1">
      <c r="A604" s="1464"/>
      <c r="B604" s="1459"/>
      <c r="C604" s="1459"/>
      <c r="D604" s="1459"/>
      <c r="E604" s="1464"/>
      <c r="F604" s="1459"/>
      <c r="G604" s="1459"/>
      <c r="H604" s="1459"/>
      <c r="I604" s="1459"/>
      <c r="J604" s="1459"/>
      <c r="K604" s="1459"/>
      <c r="L604" s="1459"/>
      <c r="M604" s="1459"/>
      <c r="N604" s="1459"/>
      <c r="O604" s="1459"/>
      <c r="P604" s="1459"/>
      <c r="Q604" s="1459"/>
      <c r="R604" s="1459"/>
      <c r="S604" s="1459"/>
      <c r="T604" s="1459"/>
      <c r="U604" s="1459"/>
      <c r="V604" s="1459"/>
      <c r="W604" s="1459"/>
      <c r="X604" s="1459"/>
      <c r="Y604" s="1459"/>
      <c r="Z604" s="1459"/>
      <c r="AA604" s="1459"/>
      <c r="AB604" s="1459"/>
      <c r="AC604" s="1459"/>
      <c r="AD604" s="1459"/>
      <c r="AE604" s="1459"/>
      <c r="AF604" s="1459"/>
      <c r="AG604" s="1459"/>
      <c r="AH604" s="1459"/>
      <c r="AI604" s="1459"/>
    </row>
    <row r="605" ht="24.0" customHeight="1">
      <c r="A605" s="1464"/>
      <c r="B605" s="1459"/>
      <c r="C605" s="1459"/>
      <c r="D605" s="1459"/>
      <c r="E605" s="1464"/>
      <c r="F605" s="1459"/>
      <c r="G605" s="1459"/>
      <c r="H605" s="1459"/>
      <c r="I605" s="1459"/>
      <c r="J605" s="1459"/>
      <c r="K605" s="1459"/>
      <c r="L605" s="1459"/>
      <c r="M605" s="1459"/>
      <c r="N605" s="1459"/>
      <c r="O605" s="1459"/>
      <c r="P605" s="1459"/>
      <c r="Q605" s="1459"/>
      <c r="R605" s="1459"/>
      <c r="S605" s="1459"/>
      <c r="T605" s="1459"/>
      <c r="U605" s="1459"/>
      <c r="V605" s="1459"/>
      <c r="W605" s="1459"/>
      <c r="X605" s="1459"/>
      <c r="Y605" s="1459"/>
      <c r="Z605" s="1459"/>
      <c r="AA605" s="1459"/>
      <c r="AB605" s="1459"/>
      <c r="AC605" s="1459"/>
      <c r="AD605" s="1459"/>
      <c r="AE605" s="1459"/>
      <c r="AF605" s="1459"/>
      <c r="AG605" s="1459"/>
      <c r="AH605" s="1459"/>
      <c r="AI605" s="1459"/>
    </row>
    <row r="606" ht="24.0" customHeight="1">
      <c r="A606" s="1464"/>
      <c r="B606" s="1459"/>
      <c r="C606" s="1459"/>
      <c r="D606" s="1459"/>
      <c r="E606" s="1464"/>
      <c r="F606" s="1459"/>
      <c r="G606" s="1459"/>
      <c r="H606" s="1459"/>
      <c r="I606" s="1459"/>
      <c r="J606" s="1459"/>
      <c r="K606" s="1459"/>
      <c r="L606" s="1459"/>
      <c r="M606" s="1459"/>
      <c r="N606" s="1459"/>
      <c r="O606" s="1459"/>
      <c r="P606" s="1459"/>
      <c r="Q606" s="1459"/>
      <c r="R606" s="1459"/>
      <c r="S606" s="1459"/>
      <c r="T606" s="1459"/>
      <c r="U606" s="1459"/>
      <c r="V606" s="1459"/>
      <c r="W606" s="1459"/>
      <c r="X606" s="1459"/>
      <c r="Y606" s="1459"/>
      <c r="Z606" s="1459"/>
      <c r="AA606" s="1459"/>
      <c r="AB606" s="1459"/>
      <c r="AC606" s="1459"/>
      <c r="AD606" s="1459"/>
      <c r="AE606" s="1459"/>
      <c r="AF606" s="1459"/>
      <c r="AG606" s="1459"/>
      <c r="AH606" s="1459"/>
      <c r="AI606" s="1459"/>
    </row>
    <row r="607" ht="24.0" customHeight="1">
      <c r="A607" s="1464"/>
      <c r="B607" s="1459"/>
      <c r="C607" s="1459"/>
      <c r="D607" s="1459"/>
      <c r="E607" s="1464"/>
      <c r="F607" s="1459"/>
      <c r="G607" s="1459"/>
      <c r="H607" s="1459"/>
      <c r="I607" s="1459"/>
      <c r="J607" s="1459"/>
      <c r="K607" s="1459"/>
      <c r="L607" s="1459"/>
      <c r="M607" s="1459"/>
      <c r="N607" s="1459"/>
      <c r="O607" s="1459"/>
      <c r="P607" s="1459"/>
      <c r="Q607" s="1459"/>
      <c r="R607" s="1459"/>
      <c r="S607" s="1459"/>
      <c r="T607" s="1459"/>
      <c r="U607" s="1459"/>
      <c r="V607" s="1459"/>
      <c r="W607" s="1459"/>
      <c r="X607" s="1459"/>
      <c r="Y607" s="1459"/>
      <c r="Z607" s="1459"/>
      <c r="AA607" s="1459"/>
      <c r="AB607" s="1459"/>
      <c r="AC607" s="1459"/>
      <c r="AD607" s="1459"/>
      <c r="AE607" s="1459"/>
      <c r="AF607" s="1459"/>
      <c r="AG607" s="1459"/>
      <c r="AH607" s="1459"/>
      <c r="AI607" s="1459"/>
    </row>
    <row r="608" ht="24.0" customHeight="1">
      <c r="A608" s="1464"/>
      <c r="B608" s="1459"/>
      <c r="C608" s="1459"/>
      <c r="D608" s="1459"/>
      <c r="E608" s="1464"/>
      <c r="F608" s="1459"/>
      <c r="G608" s="1459"/>
      <c r="H608" s="1459"/>
      <c r="I608" s="1459"/>
      <c r="J608" s="1459"/>
      <c r="K608" s="1459"/>
      <c r="L608" s="1459"/>
      <c r="M608" s="1459"/>
      <c r="N608" s="1459"/>
      <c r="O608" s="1459"/>
      <c r="P608" s="1459"/>
      <c r="Q608" s="1459"/>
      <c r="R608" s="1459"/>
      <c r="S608" s="1459"/>
      <c r="T608" s="1459"/>
      <c r="U608" s="1459"/>
      <c r="V608" s="1459"/>
      <c r="W608" s="1459"/>
      <c r="X608" s="1459"/>
      <c r="Y608" s="1459"/>
      <c r="Z608" s="1459"/>
      <c r="AA608" s="1459"/>
      <c r="AB608" s="1459"/>
      <c r="AC608" s="1459"/>
      <c r="AD608" s="1459"/>
      <c r="AE608" s="1459"/>
      <c r="AF608" s="1459"/>
      <c r="AG608" s="1459"/>
      <c r="AH608" s="1459"/>
      <c r="AI608" s="1459"/>
    </row>
    <row r="609" ht="24.0" customHeight="1">
      <c r="A609" s="1464"/>
      <c r="B609" s="1459"/>
      <c r="C609" s="1459"/>
      <c r="D609" s="1459"/>
      <c r="E609" s="1464"/>
      <c r="F609" s="1459"/>
      <c r="G609" s="1459"/>
      <c r="H609" s="1459"/>
      <c r="I609" s="1459"/>
      <c r="J609" s="1459"/>
      <c r="K609" s="1459"/>
      <c r="L609" s="1459"/>
      <c r="M609" s="1459"/>
      <c r="N609" s="1459"/>
      <c r="O609" s="1459"/>
      <c r="P609" s="1459"/>
      <c r="Q609" s="1459"/>
      <c r="R609" s="1459"/>
      <c r="S609" s="1459"/>
      <c r="T609" s="1459"/>
      <c r="U609" s="1459"/>
      <c r="V609" s="1459"/>
      <c r="W609" s="1459"/>
      <c r="X609" s="1459"/>
      <c r="Y609" s="1459"/>
      <c r="Z609" s="1459"/>
      <c r="AA609" s="1459"/>
      <c r="AB609" s="1459"/>
      <c r="AC609" s="1459"/>
      <c r="AD609" s="1459"/>
      <c r="AE609" s="1459"/>
      <c r="AF609" s="1459"/>
      <c r="AG609" s="1459"/>
      <c r="AH609" s="1459"/>
      <c r="AI609" s="1459"/>
    </row>
    <row r="610" ht="24.0" customHeight="1">
      <c r="A610" s="1464"/>
      <c r="B610" s="1459"/>
      <c r="C610" s="1459"/>
      <c r="D610" s="1459"/>
      <c r="E610" s="1464"/>
      <c r="F610" s="1459"/>
      <c r="G610" s="1459"/>
      <c r="H610" s="1459"/>
      <c r="I610" s="1459"/>
      <c r="J610" s="1459"/>
      <c r="K610" s="1459"/>
      <c r="L610" s="1459"/>
      <c r="M610" s="1459"/>
      <c r="N610" s="1459"/>
      <c r="O610" s="1459"/>
      <c r="P610" s="1459"/>
      <c r="Q610" s="1459"/>
      <c r="R610" s="1459"/>
      <c r="S610" s="1459"/>
      <c r="T610" s="1459"/>
      <c r="U610" s="1459"/>
      <c r="V610" s="1459"/>
      <c r="W610" s="1459"/>
      <c r="X610" s="1459"/>
      <c r="Y610" s="1459"/>
      <c r="Z610" s="1459"/>
      <c r="AA610" s="1459"/>
      <c r="AB610" s="1459"/>
      <c r="AC610" s="1459"/>
      <c r="AD610" s="1459"/>
      <c r="AE610" s="1459"/>
      <c r="AF610" s="1459"/>
      <c r="AG610" s="1459"/>
      <c r="AH610" s="1459"/>
      <c r="AI610" s="1459"/>
    </row>
    <row r="611" ht="24.0" customHeight="1">
      <c r="A611" s="1464"/>
      <c r="B611" s="1459"/>
      <c r="C611" s="1459"/>
      <c r="D611" s="1459"/>
      <c r="E611" s="1464"/>
      <c r="F611" s="1459"/>
      <c r="G611" s="1459"/>
      <c r="H611" s="1459"/>
      <c r="I611" s="1459"/>
      <c r="J611" s="1459"/>
      <c r="K611" s="1459"/>
      <c r="L611" s="1459"/>
      <c r="M611" s="1459"/>
      <c r="N611" s="1459"/>
      <c r="O611" s="1459"/>
      <c r="P611" s="1459"/>
      <c r="Q611" s="1459"/>
      <c r="R611" s="1459"/>
      <c r="S611" s="1459"/>
      <c r="T611" s="1459"/>
      <c r="U611" s="1459"/>
      <c r="V611" s="1459"/>
      <c r="W611" s="1459"/>
      <c r="X611" s="1459"/>
      <c r="Y611" s="1459"/>
      <c r="Z611" s="1459"/>
      <c r="AA611" s="1459"/>
      <c r="AB611" s="1459"/>
      <c r="AC611" s="1459"/>
      <c r="AD611" s="1459"/>
      <c r="AE611" s="1459"/>
      <c r="AF611" s="1459"/>
      <c r="AG611" s="1459"/>
      <c r="AH611" s="1459"/>
      <c r="AI611" s="1459"/>
    </row>
    <row r="612" ht="24.0" customHeight="1">
      <c r="A612" s="1464"/>
      <c r="B612" s="1459"/>
      <c r="C612" s="1459"/>
      <c r="D612" s="1459"/>
      <c r="E612" s="1464"/>
      <c r="F612" s="1459"/>
      <c r="G612" s="1459"/>
      <c r="H612" s="1459"/>
      <c r="I612" s="1459"/>
      <c r="J612" s="1459"/>
      <c r="K612" s="1459"/>
      <c r="L612" s="1459"/>
      <c r="M612" s="1459"/>
      <c r="N612" s="1459"/>
      <c r="O612" s="1459"/>
      <c r="P612" s="1459"/>
      <c r="Q612" s="1459"/>
      <c r="R612" s="1459"/>
      <c r="S612" s="1459"/>
      <c r="T612" s="1459"/>
      <c r="U612" s="1459"/>
      <c r="V612" s="1459"/>
      <c r="W612" s="1459"/>
      <c r="X612" s="1459"/>
      <c r="Y612" s="1459"/>
      <c r="Z612" s="1459"/>
      <c r="AA612" s="1459"/>
      <c r="AB612" s="1459"/>
      <c r="AC612" s="1459"/>
      <c r="AD612" s="1459"/>
      <c r="AE612" s="1459"/>
      <c r="AF612" s="1459"/>
      <c r="AG612" s="1459"/>
      <c r="AH612" s="1459"/>
      <c r="AI612" s="1459"/>
    </row>
    <row r="613" ht="24.0" customHeight="1">
      <c r="A613" s="1464"/>
      <c r="B613" s="1459"/>
      <c r="C613" s="1459"/>
      <c r="D613" s="1459"/>
      <c r="E613" s="1464"/>
      <c r="F613" s="1459"/>
      <c r="G613" s="1459"/>
      <c r="H613" s="1459"/>
      <c r="I613" s="1459"/>
      <c r="J613" s="1459"/>
      <c r="K613" s="1459"/>
      <c r="L613" s="1459"/>
      <c r="M613" s="1459"/>
      <c r="N613" s="1459"/>
      <c r="O613" s="1459"/>
      <c r="P613" s="1459"/>
      <c r="Q613" s="1459"/>
      <c r="R613" s="1459"/>
      <c r="S613" s="1459"/>
      <c r="T613" s="1459"/>
      <c r="U613" s="1459"/>
      <c r="V613" s="1459"/>
      <c r="W613" s="1459"/>
      <c r="X613" s="1459"/>
      <c r="Y613" s="1459"/>
      <c r="Z613" s="1459"/>
      <c r="AA613" s="1459"/>
      <c r="AB613" s="1459"/>
      <c r="AC613" s="1459"/>
      <c r="AD613" s="1459"/>
      <c r="AE613" s="1459"/>
      <c r="AF613" s="1459"/>
      <c r="AG613" s="1459"/>
      <c r="AH613" s="1459"/>
      <c r="AI613" s="1459"/>
    </row>
    <row r="614" ht="24.0" customHeight="1">
      <c r="A614" s="1464"/>
      <c r="B614" s="1459"/>
      <c r="C614" s="1459"/>
      <c r="D614" s="1459"/>
      <c r="E614" s="1464"/>
      <c r="F614" s="1459"/>
      <c r="G614" s="1459"/>
      <c r="H614" s="1459"/>
      <c r="I614" s="1459"/>
      <c r="J614" s="1459"/>
      <c r="K614" s="1459"/>
      <c r="L614" s="1459"/>
      <c r="M614" s="1459"/>
      <c r="N614" s="1459"/>
      <c r="O614" s="1459"/>
      <c r="P614" s="1459"/>
      <c r="Q614" s="1459"/>
      <c r="R614" s="1459"/>
      <c r="S614" s="1459"/>
      <c r="T614" s="1459"/>
      <c r="U614" s="1459"/>
      <c r="V614" s="1459"/>
      <c r="W614" s="1459"/>
      <c r="X614" s="1459"/>
      <c r="Y614" s="1459"/>
      <c r="Z614" s="1459"/>
      <c r="AA614" s="1459"/>
      <c r="AB614" s="1459"/>
      <c r="AC614" s="1459"/>
      <c r="AD614" s="1459"/>
      <c r="AE614" s="1459"/>
      <c r="AF614" s="1459"/>
      <c r="AG614" s="1459"/>
      <c r="AH614" s="1459"/>
      <c r="AI614" s="1459"/>
    </row>
    <row r="615" ht="24.0" customHeight="1">
      <c r="A615" s="1464"/>
      <c r="B615" s="1459"/>
      <c r="C615" s="1459"/>
      <c r="D615" s="1459"/>
      <c r="E615" s="1464"/>
      <c r="F615" s="1459"/>
      <c r="G615" s="1459"/>
      <c r="H615" s="1459"/>
      <c r="I615" s="1459"/>
      <c r="J615" s="1459"/>
      <c r="K615" s="1459"/>
      <c r="L615" s="1459"/>
      <c r="M615" s="1459"/>
      <c r="N615" s="1459"/>
      <c r="O615" s="1459"/>
      <c r="P615" s="1459"/>
      <c r="Q615" s="1459"/>
      <c r="R615" s="1459"/>
      <c r="S615" s="1459"/>
      <c r="T615" s="1459"/>
      <c r="U615" s="1459"/>
      <c r="V615" s="1459"/>
      <c r="W615" s="1459"/>
      <c r="X615" s="1459"/>
      <c r="Y615" s="1459"/>
      <c r="Z615" s="1459"/>
      <c r="AA615" s="1459"/>
      <c r="AB615" s="1459"/>
      <c r="AC615" s="1459"/>
      <c r="AD615" s="1459"/>
      <c r="AE615" s="1459"/>
      <c r="AF615" s="1459"/>
      <c r="AG615" s="1459"/>
      <c r="AH615" s="1459"/>
      <c r="AI615" s="1459"/>
    </row>
    <row r="616" ht="24.0" customHeight="1">
      <c r="A616" s="1464"/>
      <c r="B616" s="1459"/>
      <c r="C616" s="1459"/>
      <c r="D616" s="1459"/>
      <c r="E616" s="1464"/>
      <c r="F616" s="1459"/>
      <c r="G616" s="1459"/>
      <c r="H616" s="1459"/>
      <c r="I616" s="1459"/>
      <c r="J616" s="1459"/>
      <c r="K616" s="1459"/>
      <c r="L616" s="1459"/>
      <c r="M616" s="1459"/>
      <c r="N616" s="1459"/>
      <c r="O616" s="1459"/>
      <c r="P616" s="1459"/>
      <c r="Q616" s="1459"/>
      <c r="R616" s="1459"/>
      <c r="S616" s="1459"/>
      <c r="T616" s="1459"/>
      <c r="U616" s="1459"/>
      <c r="V616" s="1459"/>
      <c r="W616" s="1459"/>
      <c r="X616" s="1459"/>
      <c r="Y616" s="1459"/>
      <c r="Z616" s="1459"/>
      <c r="AA616" s="1459"/>
      <c r="AB616" s="1459"/>
      <c r="AC616" s="1459"/>
      <c r="AD616" s="1459"/>
      <c r="AE616" s="1459"/>
      <c r="AF616" s="1459"/>
      <c r="AG616" s="1459"/>
      <c r="AH616" s="1459"/>
      <c r="AI616" s="1459"/>
    </row>
    <row r="617" ht="24.0" customHeight="1">
      <c r="A617" s="1464"/>
      <c r="B617" s="1459"/>
      <c r="C617" s="1459"/>
      <c r="D617" s="1459"/>
      <c r="E617" s="1464"/>
      <c r="F617" s="1459"/>
      <c r="G617" s="1459"/>
      <c r="H617" s="1459"/>
      <c r="I617" s="1459"/>
      <c r="J617" s="1459"/>
      <c r="K617" s="1459"/>
      <c r="L617" s="1459"/>
      <c r="M617" s="1459"/>
      <c r="N617" s="1459"/>
      <c r="O617" s="1459"/>
      <c r="P617" s="1459"/>
      <c r="Q617" s="1459"/>
      <c r="R617" s="1459"/>
      <c r="S617" s="1459"/>
      <c r="T617" s="1459"/>
      <c r="U617" s="1459"/>
      <c r="V617" s="1459"/>
      <c r="W617" s="1459"/>
      <c r="X617" s="1459"/>
      <c r="Y617" s="1459"/>
      <c r="Z617" s="1459"/>
      <c r="AA617" s="1459"/>
      <c r="AB617" s="1459"/>
      <c r="AC617" s="1459"/>
      <c r="AD617" s="1459"/>
      <c r="AE617" s="1459"/>
      <c r="AF617" s="1459"/>
      <c r="AG617" s="1459"/>
      <c r="AH617" s="1459"/>
      <c r="AI617" s="1459"/>
    </row>
    <row r="618" ht="24.0" customHeight="1">
      <c r="A618" s="1464"/>
      <c r="B618" s="1459"/>
      <c r="C618" s="1459"/>
      <c r="D618" s="1459"/>
      <c r="E618" s="1464"/>
      <c r="F618" s="1459"/>
      <c r="G618" s="1459"/>
      <c r="H618" s="1459"/>
      <c r="I618" s="1459"/>
      <c r="J618" s="1459"/>
      <c r="K618" s="1459"/>
      <c r="L618" s="1459"/>
      <c r="M618" s="1459"/>
      <c r="N618" s="1459"/>
      <c r="O618" s="1459"/>
      <c r="P618" s="1459"/>
      <c r="Q618" s="1459"/>
      <c r="R618" s="1459"/>
      <c r="S618" s="1459"/>
      <c r="T618" s="1459"/>
      <c r="U618" s="1459"/>
      <c r="V618" s="1459"/>
      <c r="W618" s="1459"/>
      <c r="X618" s="1459"/>
      <c r="Y618" s="1459"/>
      <c r="Z618" s="1459"/>
      <c r="AA618" s="1459"/>
      <c r="AB618" s="1459"/>
      <c r="AC618" s="1459"/>
      <c r="AD618" s="1459"/>
      <c r="AE618" s="1459"/>
      <c r="AF618" s="1459"/>
      <c r="AG618" s="1459"/>
      <c r="AH618" s="1459"/>
      <c r="AI618" s="1459"/>
    </row>
    <row r="619" ht="24.0" customHeight="1">
      <c r="A619" s="1464"/>
      <c r="B619" s="1459"/>
      <c r="C619" s="1459"/>
      <c r="D619" s="1459"/>
      <c r="E619" s="1464"/>
      <c r="F619" s="1459"/>
      <c r="G619" s="1459"/>
      <c r="H619" s="1459"/>
      <c r="I619" s="1459"/>
      <c r="J619" s="1459"/>
      <c r="K619" s="1459"/>
      <c r="L619" s="1459"/>
      <c r="M619" s="1459"/>
      <c r="N619" s="1459"/>
      <c r="O619" s="1459"/>
      <c r="P619" s="1459"/>
      <c r="Q619" s="1459"/>
      <c r="R619" s="1459"/>
      <c r="S619" s="1459"/>
      <c r="T619" s="1459"/>
      <c r="U619" s="1459"/>
      <c r="V619" s="1459"/>
      <c r="W619" s="1459"/>
      <c r="X619" s="1459"/>
      <c r="Y619" s="1459"/>
      <c r="Z619" s="1459"/>
      <c r="AA619" s="1459"/>
      <c r="AB619" s="1459"/>
      <c r="AC619" s="1459"/>
      <c r="AD619" s="1459"/>
      <c r="AE619" s="1459"/>
      <c r="AF619" s="1459"/>
      <c r="AG619" s="1459"/>
      <c r="AH619" s="1459"/>
      <c r="AI619" s="1459"/>
    </row>
    <row r="620" ht="24.0" customHeight="1">
      <c r="A620" s="1464"/>
      <c r="B620" s="1459"/>
      <c r="C620" s="1459"/>
      <c r="D620" s="1459"/>
      <c r="E620" s="1464"/>
      <c r="F620" s="1459"/>
      <c r="G620" s="1459"/>
      <c r="H620" s="1459"/>
      <c r="I620" s="1459"/>
      <c r="J620" s="1459"/>
      <c r="K620" s="1459"/>
      <c r="L620" s="1459"/>
      <c r="M620" s="1459"/>
      <c r="N620" s="1459"/>
      <c r="O620" s="1459"/>
      <c r="P620" s="1459"/>
      <c r="Q620" s="1459"/>
      <c r="R620" s="1459"/>
      <c r="S620" s="1459"/>
      <c r="T620" s="1459"/>
      <c r="U620" s="1459"/>
      <c r="V620" s="1459"/>
      <c r="W620" s="1459"/>
      <c r="X620" s="1459"/>
      <c r="Y620" s="1459"/>
      <c r="Z620" s="1459"/>
      <c r="AA620" s="1459"/>
      <c r="AB620" s="1459"/>
      <c r="AC620" s="1459"/>
      <c r="AD620" s="1459"/>
      <c r="AE620" s="1459"/>
      <c r="AF620" s="1459"/>
      <c r="AG620" s="1459"/>
      <c r="AH620" s="1459"/>
      <c r="AI620" s="1459"/>
    </row>
    <row r="621" ht="24.0" customHeight="1">
      <c r="A621" s="1464"/>
      <c r="B621" s="1459"/>
      <c r="C621" s="1459"/>
      <c r="D621" s="1459"/>
      <c r="E621" s="1464"/>
      <c r="F621" s="1459"/>
      <c r="G621" s="1459"/>
      <c r="H621" s="1459"/>
      <c r="I621" s="1459"/>
      <c r="J621" s="1459"/>
      <c r="K621" s="1459"/>
      <c r="L621" s="1459"/>
      <c r="M621" s="1459"/>
      <c r="N621" s="1459"/>
      <c r="O621" s="1459"/>
      <c r="P621" s="1459"/>
      <c r="Q621" s="1459"/>
      <c r="R621" s="1459"/>
      <c r="S621" s="1459"/>
      <c r="T621" s="1459"/>
      <c r="U621" s="1459"/>
      <c r="V621" s="1459"/>
      <c r="W621" s="1459"/>
      <c r="X621" s="1459"/>
      <c r="Y621" s="1459"/>
      <c r="Z621" s="1459"/>
      <c r="AA621" s="1459"/>
      <c r="AB621" s="1459"/>
      <c r="AC621" s="1459"/>
      <c r="AD621" s="1459"/>
      <c r="AE621" s="1459"/>
      <c r="AF621" s="1459"/>
      <c r="AG621" s="1459"/>
      <c r="AH621" s="1459"/>
      <c r="AI621" s="1459"/>
    </row>
    <row r="622" ht="24.0" customHeight="1">
      <c r="A622" s="1464"/>
      <c r="B622" s="1459"/>
      <c r="C622" s="1459"/>
      <c r="D622" s="1459"/>
      <c r="E622" s="1464"/>
      <c r="F622" s="1459"/>
      <c r="G622" s="1459"/>
      <c r="H622" s="1459"/>
      <c r="I622" s="1459"/>
      <c r="J622" s="1459"/>
      <c r="K622" s="1459"/>
      <c r="L622" s="1459"/>
      <c r="M622" s="1459"/>
      <c r="N622" s="1459"/>
      <c r="O622" s="1459"/>
      <c r="P622" s="1459"/>
      <c r="Q622" s="1459"/>
      <c r="R622" s="1459"/>
      <c r="S622" s="1459"/>
      <c r="T622" s="1459"/>
      <c r="U622" s="1459"/>
      <c r="V622" s="1459"/>
      <c r="W622" s="1459"/>
      <c r="X622" s="1459"/>
      <c r="Y622" s="1459"/>
      <c r="Z622" s="1459"/>
      <c r="AA622" s="1459"/>
      <c r="AB622" s="1459"/>
      <c r="AC622" s="1459"/>
      <c r="AD622" s="1459"/>
      <c r="AE622" s="1459"/>
      <c r="AF622" s="1459"/>
      <c r="AG622" s="1459"/>
      <c r="AH622" s="1459"/>
      <c r="AI622" s="1459"/>
    </row>
    <row r="623" ht="24.0" customHeight="1">
      <c r="A623" s="1464"/>
      <c r="B623" s="1459"/>
      <c r="C623" s="1459"/>
      <c r="D623" s="1459"/>
      <c r="E623" s="1464"/>
      <c r="F623" s="1459"/>
      <c r="G623" s="1459"/>
      <c r="H623" s="1459"/>
      <c r="I623" s="1459"/>
      <c r="J623" s="1459"/>
      <c r="K623" s="1459"/>
      <c r="L623" s="1459"/>
      <c r="M623" s="1459"/>
      <c r="N623" s="1459"/>
      <c r="O623" s="1459"/>
      <c r="P623" s="1459"/>
      <c r="Q623" s="1459"/>
      <c r="R623" s="1459"/>
      <c r="S623" s="1459"/>
      <c r="T623" s="1459"/>
      <c r="U623" s="1459"/>
      <c r="V623" s="1459"/>
      <c r="W623" s="1459"/>
      <c r="X623" s="1459"/>
      <c r="Y623" s="1459"/>
      <c r="Z623" s="1459"/>
      <c r="AA623" s="1459"/>
      <c r="AB623" s="1459"/>
      <c r="AC623" s="1459"/>
      <c r="AD623" s="1459"/>
      <c r="AE623" s="1459"/>
      <c r="AF623" s="1459"/>
      <c r="AG623" s="1459"/>
      <c r="AH623" s="1459"/>
      <c r="AI623" s="1459"/>
    </row>
    <row r="624" ht="24.0" customHeight="1">
      <c r="A624" s="1464"/>
      <c r="B624" s="1459"/>
      <c r="C624" s="1459"/>
      <c r="D624" s="1459"/>
      <c r="E624" s="1464"/>
      <c r="F624" s="1459"/>
      <c r="G624" s="1459"/>
      <c r="H624" s="1459"/>
      <c r="I624" s="1459"/>
      <c r="J624" s="1459"/>
      <c r="K624" s="1459"/>
      <c r="L624" s="1459"/>
      <c r="M624" s="1459"/>
      <c r="N624" s="1459"/>
      <c r="O624" s="1459"/>
      <c r="P624" s="1459"/>
      <c r="Q624" s="1459"/>
      <c r="R624" s="1459"/>
      <c r="S624" s="1459"/>
      <c r="T624" s="1459"/>
      <c r="U624" s="1459"/>
      <c r="V624" s="1459"/>
      <c r="W624" s="1459"/>
      <c r="X624" s="1459"/>
      <c r="Y624" s="1459"/>
      <c r="Z624" s="1459"/>
      <c r="AA624" s="1459"/>
      <c r="AB624" s="1459"/>
      <c r="AC624" s="1459"/>
      <c r="AD624" s="1459"/>
      <c r="AE624" s="1459"/>
      <c r="AF624" s="1459"/>
      <c r="AG624" s="1459"/>
      <c r="AH624" s="1459"/>
      <c r="AI624" s="1459"/>
    </row>
    <row r="625" ht="24.0" customHeight="1">
      <c r="A625" s="1464"/>
      <c r="B625" s="1459"/>
      <c r="C625" s="1459"/>
      <c r="D625" s="1459"/>
      <c r="E625" s="1464"/>
      <c r="F625" s="1459"/>
      <c r="G625" s="1459"/>
      <c r="H625" s="1459"/>
      <c r="I625" s="1459"/>
      <c r="J625" s="1459"/>
      <c r="K625" s="1459"/>
      <c r="L625" s="1459"/>
      <c r="M625" s="1459"/>
      <c r="N625" s="1459"/>
      <c r="O625" s="1459"/>
      <c r="P625" s="1459"/>
      <c r="Q625" s="1459"/>
      <c r="R625" s="1459"/>
      <c r="S625" s="1459"/>
      <c r="T625" s="1459"/>
      <c r="U625" s="1459"/>
      <c r="V625" s="1459"/>
      <c r="W625" s="1459"/>
      <c r="X625" s="1459"/>
      <c r="Y625" s="1459"/>
      <c r="Z625" s="1459"/>
      <c r="AA625" s="1459"/>
      <c r="AB625" s="1459"/>
      <c r="AC625" s="1459"/>
      <c r="AD625" s="1459"/>
      <c r="AE625" s="1459"/>
      <c r="AF625" s="1459"/>
      <c r="AG625" s="1459"/>
      <c r="AH625" s="1459"/>
      <c r="AI625" s="1459"/>
    </row>
    <row r="626" ht="24.0" customHeight="1">
      <c r="A626" s="1464"/>
      <c r="B626" s="1459"/>
      <c r="C626" s="1459"/>
      <c r="D626" s="1459"/>
      <c r="E626" s="1464"/>
      <c r="F626" s="1459"/>
      <c r="G626" s="1459"/>
      <c r="H626" s="1459"/>
      <c r="I626" s="1459"/>
      <c r="J626" s="1459"/>
      <c r="K626" s="1459"/>
      <c r="L626" s="1459"/>
      <c r="M626" s="1459"/>
      <c r="N626" s="1459"/>
      <c r="O626" s="1459"/>
      <c r="P626" s="1459"/>
      <c r="Q626" s="1459"/>
      <c r="R626" s="1459"/>
      <c r="S626" s="1459"/>
      <c r="T626" s="1459"/>
      <c r="U626" s="1459"/>
      <c r="V626" s="1459"/>
      <c r="W626" s="1459"/>
      <c r="X626" s="1459"/>
      <c r="Y626" s="1459"/>
      <c r="Z626" s="1459"/>
      <c r="AA626" s="1459"/>
      <c r="AB626" s="1459"/>
      <c r="AC626" s="1459"/>
      <c r="AD626" s="1459"/>
      <c r="AE626" s="1459"/>
      <c r="AF626" s="1459"/>
      <c r="AG626" s="1459"/>
      <c r="AH626" s="1459"/>
      <c r="AI626" s="1459"/>
    </row>
    <row r="627" ht="24.0" customHeight="1">
      <c r="A627" s="1464"/>
      <c r="B627" s="1459"/>
      <c r="C627" s="1459"/>
      <c r="D627" s="1459"/>
      <c r="E627" s="1464"/>
      <c r="F627" s="1459"/>
      <c r="G627" s="1459"/>
      <c r="H627" s="1459"/>
      <c r="I627" s="1459"/>
      <c r="J627" s="1459"/>
      <c r="K627" s="1459"/>
      <c r="L627" s="1459"/>
      <c r="M627" s="1459"/>
      <c r="N627" s="1459"/>
      <c r="O627" s="1459"/>
      <c r="P627" s="1459"/>
      <c r="Q627" s="1459"/>
      <c r="R627" s="1459"/>
      <c r="S627" s="1459"/>
      <c r="T627" s="1459"/>
      <c r="U627" s="1459"/>
      <c r="V627" s="1459"/>
      <c r="W627" s="1459"/>
      <c r="X627" s="1459"/>
      <c r="Y627" s="1459"/>
      <c r="Z627" s="1459"/>
      <c r="AA627" s="1459"/>
      <c r="AB627" s="1459"/>
      <c r="AC627" s="1459"/>
      <c r="AD627" s="1459"/>
      <c r="AE627" s="1459"/>
      <c r="AF627" s="1459"/>
      <c r="AG627" s="1459"/>
      <c r="AH627" s="1459"/>
      <c r="AI627" s="1459"/>
    </row>
    <row r="628" ht="24.0" customHeight="1">
      <c r="A628" s="1464"/>
      <c r="B628" s="1459"/>
      <c r="C628" s="1459"/>
      <c r="D628" s="1459"/>
      <c r="E628" s="1464"/>
      <c r="F628" s="1459"/>
      <c r="G628" s="1459"/>
      <c r="H628" s="1459"/>
      <c r="I628" s="1459"/>
      <c r="J628" s="1459"/>
      <c r="K628" s="1459"/>
      <c r="L628" s="1459"/>
      <c r="M628" s="1459"/>
      <c r="N628" s="1459"/>
      <c r="O628" s="1459"/>
      <c r="P628" s="1459"/>
      <c r="Q628" s="1459"/>
      <c r="R628" s="1459"/>
      <c r="S628" s="1459"/>
      <c r="T628" s="1459"/>
      <c r="U628" s="1459"/>
      <c r="V628" s="1459"/>
      <c r="W628" s="1459"/>
      <c r="X628" s="1459"/>
      <c r="Y628" s="1459"/>
      <c r="Z628" s="1459"/>
      <c r="AA628" s="1459"/>
      <c r="AB628" s="1459"/>
      <c r="AC628" s="1459"/>
      <c r="AD628" s="1459"/>
      <c r="AE628" s="1459"/>
      <c r="AF628" s="1459"/>
      <c r="AG628" s="1459"/>
      <c r="AH628" s="1459"/>
      <c r="AI628" s="1459"/>
    </row>
    <row r="629" ht="24.0" customHeight="1">
      <c r="A629" s="1464"/>
      <c r="B629" s="1459"/>
      <c r="C629" s="1459"/>
      <c r="D629" s="1459"/>
      <c r="E629" s="1464"/>
      <c r="F629" s="1459"/>
      <c r="G629" s="1459"/>
      <c r="H629" s="1459"/>
      <c r="I629" s="1459"/>
      <c r="J629" s="1459"/>
      <c r="K629" s="1459"/>
      <c r="L629" s="1459"/>
      <c r="M629" s="1459"/>
      <c r="N629" s="1459"/>
      <c r="O629" s="1459"/>
      <c r="P629" s="1459"/>
      <c r="Q629" s="1459"/>
      <c r="R629" s="1459"/>
      <c r="S629" s="1459"/>
      <c r="T629" s="1459"/>
      <c r="U629" s="1459"/>
      <c r="V629" s="1459"/>
      <c r="W629" s="1459"/>
      <c r="X629" s="1459"/>
      <c r="Y629" s="1459"/>
      <c r="Z629" s="1459"/>
      <c r="AA629" s="1459"/>
      <c r="AB629" s="1459"/>
      <c r="AC629" s="1459"/>
      <c r="AD629" s="1459"/>
      <c r="AE629" s="1459"/>
      <c r="AF629" s="1459"/>
      <c r="AG629" s="1459"/>
      <c r="AH629" s="1459"/>
      <c r="AI629" s="1459"/>
    </row>
    <row r="630" ht="24.0" customHeight="1">
      <c r="A630" s="1464"/>
      <c r="B630" s="1459"/>
      <c r="C630" s="1459"/>
      <c r="D630" s="1459"/>
      <c r="E630" s="1464"/>
      <c r="F630" s="1459"/>
      <c r="G630" s="1459"/>
      <c r="H630" s="1459"/>
      <c r="I630" s="1459"/>
      <c r="J630" s="1459"/>
      <c r="K630" s="1459"/>
      <c r="L630" s="1459"/>
      <c r="M630" s="1459"/>
      <c r="N630" s="1459"/>
      <c r="O630" s="1459"/>
      <c r="P630" s="1459"/>
      <c r="Q630" s="1459"/>
      <c r="R630" s="1459"/>
      <c r="S630" s="1459"/>
      <c r="T630" s="1459"/>
      <c r="U630" s="1459"/>
      <c r="V630" s="1459"/>
      <c r="W630" s="1459"/>
      <c r="X630" s="1459"/>
      <c r="Y630" s="1459"/>
      <c r="Z630" s="1459"/>
      <c r="AA630" s="1459"/>
      <c r="AB630" s="1459"/>
      <c r="AC630" s="1459"/>
      <c r="AD630" s="1459"/>
      <c r="AE630" s="1459"/>
      <c r="AF630" s="1459"/>
      <c r="AG630" s="1459"/>
      <c r="AH630" s="1459"/>
      <c r="AI630" s="1459"/>
    </row>
    <row r="631" ht="24.0" customHeight="1">
      <c r="A631" s="1464"/>
      <c r="B631" s="1459"/>
      <c r="C631" s="1459"/>
      <c r="D631" s="1459"/>
      <c r="E631" s="1464"/>
      <c r="F631" s="1459"/>
      <c r="G631" s="1459"/>
      <c r="H631" s="1459"/>
      <c r="I631" s="1459"/>
      <c r="J631" s="1459"/>
      <c r="K631" s="1459"/>
      <c r="L631" s="1459"/>
      <c r="M631" s="1459"/>
      <c r="N631" s="1459"/>
      <c r="O631" s="1459"/>
      <c r="P631" s="1459"/>
      <c r="Q631" s="1459"/>
      <c r="R631" s="1459"/>
      <c r="S631" s="1459"/>
      <c r="T631" s="1459"/>
      <c r="U631" s="1459"/>
      <c r="V631" s="1459"/>
      <c r="W631" s="1459"/>
      <c r="X631" s="1459"/>
      <c r="Y631" s="1459"/>
      <c r="Z631" s="1459"/>
      <c r="AA631" s="1459"/>
      <c r="AB631" s="1459"/>
      <c r="AC631" s="1459"/>
      <c r="AD631" s="1459"/>
      <c r="AE631" s="1459"/>
      <c r="AF631" s="1459"/>
      <c r="AG631" s="1459"/>
      <c r="AH631" s="1459"/>
      <c r="AI631" s="1459"/>
    </row>
    <row r="632" ht="24.0" customHeight="1">
      <c r="A632" s="1464"/>
      <c r="B632" s="1459"/>
      <c r="C632" s="1459"/>
      <c r="D632" s="1459"/>
      <c r="E632" s="1464"/>
      <c r="F632" s="1459"/>
      <c r="G632" s="1459"/>
      <c r="H632" s="1459"/>
      <c r="I632" s="1459"/>
      <c r="J632" s="1459"/>
      <c r="K632" s="1459"/>
      <c r="L632" s="1459"/>
      <c r="M632" s="1459"/>
      <c r="N632" s="1459"/>
      <c r="O632" s="1459"/>
      <c r="P632" s="1459"/>
      <c r="Q632" s="1459"/>
      <c r="R632" s="1459"/>
      <c r="S632" s="1459"/>
      <c r="T632" s="1459"/>
      <c r="U632" s="1459"/>
      <c r="V632" s="1459"/>
      <c r="W632" s="1459"/>
      <c r="X632" s="1459"/>
      <c r="Y632" s="1459"/>
      <c r="Z632" s="1459"/>
      <c r="AA632" s="1459"/>
      <c r="AB632" s="1459"/>
      <c r="AC632" s="1459"/>
      <c r="AD632" s="1459"/>
      <c r="AE632" s="1459"/>
      <c r="AF632" s="1459"/>
      <c r="AG632" s="1459"/>
      <c r="AH632" s="1459"/>
      <c r="AI632" s="1459"/>
    </row>
    <row r="633" ht="24.0" customHeight="1">
      <c r="A633" s="1464"/>
      <c r="B633" s="1459"/>
      <c r="C633" s="1459"/>
      <c r="D633" s="1459"/>
      <c r="E633" s="1464"/>
      <c r="F633" s="1459"/>
      <c r="G633" s="1459"/>
      <c r="H633" s="1459"/>
      <c r="I633" s="1459"/>
      <c r="J633" s="1459"/>
      <c r="K633" s="1459"/>
      <c r="L633" s="1459"/>
      <c r="M633" s="1459"/>
      <c r="N633" s="1459"/>
      <c r="O633" s="1459"/>
      <c r="P633" s="1459"/>
      <c r="Q633" s="1459"/>
      <c r="R633" s="1459"/>
      <c r="S633" s="1459"/>
      <c r="T633" s="1459"/>
      <c r="U633" s="1459"/>
      <c r="V633" s="1459"/>
      <c r="W633" s="1459"/>
      <c r="X633" s="1459"/>
      <c r="Y633" s="1459"/>
      <c r="Z633" s="1459"/>
      <c r="AA633" s="1459"/>
      <c r="AB633" s="1459"/>
      <c r="AC633" s="1459"/>
      <c r="AD633" s="1459"/>
      <c r="AE633" s="1459"/>
      <c r="AF633" s="1459"/>
      <c r="AG633" s="1459"/>
      <c r="AH633" s="1459"/>
      <c r="AI633" s="1459"/>
    </row>
    <row r="634" ht="24.0" customHeight="1">
      <c r="A634" s="1464"/>
      <c r="B634" s="1459"/>
      <c r="C634" s="1459"/>
      <c r="D634" s="1459"/>
      <c r="E634" s="1464"/>
      <c r="F634" s="1459"/>
      <c r="G634" s="1459"/>
      <c r="H634" s="1459"/>
      <c r="I634" s="1459"/>
      <c r="J634" s="1459"/>
      <c r="K634" s="1459"/>
      <c r="L634" s="1459"/>
      <c r="M634" s="1459"/>
      <c r="N634" s="1459"/>
      <c r="O634" s="1459"/>
      <c r="P634" s="1459"/>
      <c r="Q634" s="1459"/>
      <c r="R634" s="1459"/>
      <c r="S634" s="1459"/>
      <c r="T634" s="1459"/>
      <c r="U634" s="1459"/>
      <c r="V634" s="1459"/>
      <c r="W634" s="1459"/>
      <c r="X634" s="1459"/>
      <c r="Y634" s="1459"/>
      <c r="Z634" s="1459"/>
      <c r="AA634" s="1459"/>
      <c r="AB634" s="1459"/>
      <c r="AC634" s="1459"/>
      <c r="AD634" s="1459"/>
      <c r="AE634" s="1459"/>
      <c r="AF634" s="1459"/>
      <c r="AG634" s="1459"/>
      <c r="AH634" s="1459"/>
      <c r="AI634" s="1459"/>
    </row>
    <row r="635" ht="24.0" customHeight="1">
      <c r="A635" s="1464"/>
      <c r="B635" s="1459"/>
      <c r="C635" s="1459"/>
      <c r="D635" s="1459"/>
      <c r="E635" s="1464"/>
      <c r="F635" s="1459"/>
      <c r="G635" s="1459"/>
      <c r="H635" s="1459"/>
      <c r="I635" s="1459"/>
      <c r="J635" s="1459"/>
      <c r="K635" s="1459"/>
      <c r="L635" s="1459"/>
      <c r="M635" s="1459"/>
      <c r="N635" s="1459"/>
      <c r="O635" s="1459"/>
      <c r="P635" s="1459"/>
      <c r="Q635" s="1459"/>
      <c r="R635" s="1459"/>
      <c r="S635" s="1459"/>
      <c r="T635" s="1459"/>
      <c r="U635" s="1459"/>
      <c r="V635" s="1459"/>
      <c r="W635" s="1459"/>
      <c r="X635" s="1459"/>
      <c r="Y635" s="1459"/>
      <c r="Z635" s="1459"/>
      <c r="AA635" s="1459"/>
      <c r="AB635" s="1459"/>
      <c r="AC635" s="1459"/>
      <c r="AD635" s="1459"/>
      <c r="AE635" s="1459"/>
      <c r="AF635" s="1459"/>
      <c r="AG635" s="1459"/>
      <c r="AH635" s="1459"/>
      <c r="AI635" s="1459"/>
    </row>
    <row r="636" ht="24.0" customHeight="1">
      <c r="A636" s="1464"/>
      <c r="B636" s="1459"/>
      <c r="C636" s="1459"/>
      <c r="D636" s="1459"/>
      <c r="E636" s="1464"/>
      <c r="F636" s="1459"/>
      <c r="G636" s="1459"/>
      <c r="H636" s="1459"/>
      <c r="I636" s="1459"/>
      <c r="J636" s="1459"/>
      <c r="K636" s="1459"/>
      <c r="L636" s="1459"/>
      <c r="M636" s="1459"/>
      <c r="N636" s="1459"/>
      <c r="O636" s="1459"/>
      <c r="P636" s="1459"/>
      <c r="Q636" s="1459"/>
      <c r="R636" s="1459"/>
      <c r="S636" s="1459"/>
      <c r="T636" s="1459"/>
      <c r="U636" s="1459"/>
      <c r="V636" s="1459"/>
      <c r="W636" s="1459"/>
      <c r="X636" s="1459"/>
      <c r="Y636" s="1459"/>
      <c r="Z636" s="1459"/>
      <c r="AA636" s="1459"/>
      <c r="AB636" s="1459"/>
      <c r="AC636" s="1459"/>
      <c r="AD636" s="1459"/>
      <c r="AE636" s="1459"/>
      <c r="AF636" s="1459"/>
      <c r="AG636" s="1459"/>
      <c r="AH636" s="1459"/>
      <c r="AI636" s="1459"/>
    </row>
    <row r="637" ht="24.0" customHeight="1">
      <c r="A637" s="1464"/>
      <c r="B637" s="1459"/>
      <c r="C637" s="1459"/>
      <c r="D637" s="1459"/>
      <c r="E637" s="1464"/>
      <c r="F637" s="1459"/>
      <c r="G637" s="1459"/>
      <c r="H637" s="1459"/>
      <c r="I637" s="1459"/>
      <c r="J637" s="1459"/>
      <c r="K637" s="1459"/>
      <c r="L637" s="1459"/>
      <c r="M637" s="1459"/>
      <c r="N637" s="1459"/>
      <c r="O637" s="1459"/>
      <c r="P637" s="1459"/>
      <c r="Q637" s="1459"/>
      <c r="R637" s="1459"/>
      <c r="S637" s="1459"/>
      <c r="T637" s="1459"/>
      <c r="U637" s="1459"/>
      <c r="V637" s="1459"/>
      <c r="W637" s="1459"/>
      <c r="X637" s="1459"/>
      <c r="Y637" s="1459"/>
      <c r="Z637" s="1459"/>
      <c r="AA637" s="1459"/>
      <c r="AB637" s="1459"/>
      <c r="AC637" s="1459"/>
      <c r="AD637" s="1459"/>
      <c r="AE637" s="1459"/>
      <c r="AF637" s="1459"/>
      <c r="AG637" s="1459"/>
      <c r="AH637" s="1459"/>
      <c r="AI637" s="1459"/>
    </row>
    <row r="638" ht="24.0" customHeight="1">
      <c r="A638" s="1464"/>
      <c r="B638" s="1459"/>
      <c r="C638" s="1459"/>
      <c r="D638" s="1459"/>
      <c r="E638" s="1464"/>
      <c r="F638" s="1459"/>
      <c r="G638" s="1459"/>
      <c r="H638" s="1459"/>
      <c r="I638" s="1459"/>
      <c r="J638" s="1459"/>
      <c r="K638" s="1459"/>
      <c r="L638" s="1459"/>
      <c r="M638" s="1459"/>
      <c r="N638" s="1459"/>
      <c r="O638" s="1459"/>
      <c r="P638" s="1459"/>
      <c r="Q638" s="1459"/>
      <c r="R638" s="1459"/>
      <c r="S638" s="1459"/>
      <c r="T638" s="1459"/>
      <c r="U638" s="1459"/>
      <c r="V638" s="1459"/>
      <c r="W638" s="1459"/>
      <c r="X638" s="1459"/>
      <c r="Y638" s="1459"/>
      <c r="Z638" s="1459"/>
      <c r="AA638" s="1459"/>
      <c r="AB638" s="1459"/>
      <c r="AC638" s="1459"/>
      <c r="AD638" s="1459"/>
      <c r="AE638" s="1459"/>
      <c r="AF638" s="1459"/>
      <c r="AG638" s="1459"/>
      <c r="AH638" s="1459"/>
      <c r="AI638" s="1459"/>
    </row>
    <row r="639" ht="24.0" customHeight="1">
      <c r="A639" s="1464"/>
      <c r="B639" s="1459"/>
      <c r="C639" s="1459"/>
      <c r="D639" s="1459"/>
      <c r="E639" s="1464"/>
      <c r="F639" s="1459"/>
      <c r="G639" s="1459"/>
      <c r="H639" s="1459"/>
      <c r="I639" s="1459"/>
      <c r="J639" s="1459"/>
      <c r="K639" s="1459"/>
      <c r="L639" s="1459"/>
      <c r="M639" s="1459"/>
      <c r="N639" s="1459"/>
      <c r="O639" s="1459"/>
      <c r="P639" s="1459"/>
      <c r="Q639" s="1459"/>
      <c r="R639" s="1459"/>
      <c r="S639" s="1459"/>
      <c r="T639" s="1459"/>
      <c r="U639" s="1459"/>
      <c r="V639" s="1459"/>
      <c r="W639" s="1459"/>
      <c r="X639" s="1459"/>
      <c r="Y639" s="1459"/>
      <c r="Z639" s="1459"/>
      <c r="AA639" s="1459"/>
      <c r="AB639" s="1459"/>
      <c r="AC639" s="1459"/>
      <c r="AD639" s="1459"/>
      <c r="AE639" s="1459"/>
      <c r="AF639" s="1459"/>
      <c r="AG639" s="1459"/>
      <c r="AH639" s="1459"/>
      <c r="AI639" s="1459"/>
    </row>
    <row r="640" ht="24.0" customHeight="1">
      <c r="A640" s="1464"/>
      <c r="B640" s="1459"/>
      <c r="C640" s="1459"/>
      <c r="D640" s="1459"/>
      <c r="E640" s="1464"/>
      <c r="F640" s="1459"/>
      <c r="G640" s="1459"/>
      <c r="H640" s="1459"/>
      <c r="I640" s="1459"/>
      <c r="J640" s="1459"/>
      <c r="K640" s="1459"/>
      <c r="L640" s="1459"/>
      <c r="M640" s="1459"/>
      <c r="N640" s="1459"/>
      <c r="O640" s="1459"/>
      <c r="P640" s="1459"/>
      <c r="Q640" s="1459"/>
      <c r="R640" s="1459"/>
      <c r="S640" s="1459"/>
      <c r="T640" s="1459"/>
      <c r="U640" s="1459"/>
      <c r="V640" s="1459"/>
      <c r="W640" s="1459"/>
      <c r="X640" s="1459"/>
      <c r="Y640" s="1459"/>
      <c r="Z640" s="1459"/>
      <c r="AA640" s="1459"/>
      <c r="AB640" s="1459"/>
      <c r="AC640" s="1459"/>
      <c r="AD640" s="1459"/>
      <c r="AE640" s="1459"/>
      <c r="AF640" s="1459"/>
      <c r="AG640" s="1459"/>
      <c r="AH640" s="1459"/>
      <c r="AI640" s="1459"/>
    </row>
    <row r="641" ht="24.0" customHeight="1">
      <c r="A641" s="1464"/>
      <c r="B641" s="1459"/>
      <c r="C641" s="1459"/>
      <c r="D641" s="1459"/>
      <c r="E641" s="1464"/>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row>
    <row r="642" ht="24.0" customHeight="1">
      <c r="A642" s="1464"/>
      <c r="B642" s="1459"/>
      <c r="C642" s="1459"/>
      <c r="D642" s="1459"/>
      <c r="E642" s="1464"/>
      <c r="F642" s="1459"/>
      <c r="G642" s="1459"/>
      <c r="H642" s="1459"/>
      <c r="I642" s="1459"/>
      <c r="J642" s="1459"/>
      <c r="K642" s="1459"/>
      <c r="L642" s="1459"/>
      <c r="M642" s="1459"/>
      <c r="N642" s="1459"/>
      <c r="O642" s="1459"/>
      <c r="P642" s="1459"/>
      <c r="Q642" s="1459"/>
      <c r="R642" s="1459"/>
      <c r="S642" s="1459"/>
      <c r="T642" s="1459"/>
      <c r="U642" s="1459"/>
      <c r="V642" s="1459"/>
      <c r="W642" s="1459"/>
      <c r="X642" s="1459"/>
      <c r="Y642" s="1459"/>
      <c r="Z642" s="1459"/>
      <c r="AA642" s="1459"/>
      <c r="AB642" s="1459"/>
      <c r="AC642" s="1459"/>
      <c r="AD642" s="1459"/>
      <c r="AE642" s="1459"/>
      <c r="AF642" s="1459"/>
      <c r="AG642" s="1459"/>
      <c r="AH642" s="1459"/>
      <c r="AI642" s="1459"/>
    </row>
    <row r="643" ht="24.0" customHeight="1">
      <c r="A643" s="1464"/>
      <c r="B643" s="1459"/>
      <c r="C643" s="1459"/>
      <c r="D643" s="1459"/>
      <c r="E643" s="1464"/>
      <c r="F643" s="1459"/>
      <c r="G643" s="1459"/>
      <c r="H643" s="1459"/>
      <c r="I643" s="1459"/>
      <c r="J643" s="1459"/>
      <c r="K643" s="1459"/>
      <c r="L643" s="1459"/>
      <c r="M643" s="1459"/>
      <c r="N643" s="1459"/>
      <c r="O643" s="1459"/>
      <c r="P643" s="1459"/>
      <c r="Q643" s="1459"/>
      <c r="R643" s="1459"/>
      <c r="S643" s="1459"/>
      <c r="T643" s="1459"/>
      <c r="U643" s="1459"/>
      <c r="V643" s="1459"/>
      <c r="W643" s="1459"/>
      <c r="X643" s="1459"/>
      <c r="Y643" s="1459"/>
      <c r="Z643" s="1459"/>
      <c r="AA643" s="1459"/>
      <c r="AB643" s="1459"/>
      <c r="AC643" s="1459"/>
      <c r="AD643" s="1459"/>
      <c r="AE643" s="1459"/>
      <c r="AF643" s="1459"/>
      <c r="AG643" s="1459"/>
      <c r="AH643" s="1459"/>
      <c r="AI643" s="1459"/>
    </row>
    <row r="644" ht="24.0" customHeight="1">
      <c r="A644" s="1464"/>
      <c r="B644" s="1459"/>
      <c r="C644" s="1459"/>
      <c r="D644" s="1459"/>
      <c r="E644" s="1464"/>
      <c r="F644" s="1459"/>
      <c r="G644" s="1459"/>
      <c r="H644" s="1459"/>
      <c r="I644" s="1459"/>
      <c r="J644" s="1459"/>
      <c r="K644" s="1459"/>
      <c r="L644" s="1459"/>
      <c r="M644" s="1459"/>
      <c r="N644" s="1459"/>
      <c r="O644" s="1459"/>
      <c r="P644" s="1459"/>
      <c r="Q644" s="1459"/>
      <c r="R644" s="1459"/>
      <c r="S644" s="1459"/>
      <c r="T644" s="1459"/>
      <c r="U644" s="1459"/>
      <c r="V644" s="1459"/>
      <c r="W644" s="1459"/>
      <c r="X644" s="1459"/>
      <c r="Y644" s="1459"/>
      <c r="Z644" s="1459"/>
      <c r="AA644" s="1459"/>
      <c r="AB644" s="1459"/>
      <c r="AC644" s="1459"/>
      <c r="AD644" s="1459"/>
      <c r="AE644" s="1459"/>
      <c r="AF644" s="1459"/>
      <c r="AG644" s="1459"/>
      <c r="AH644" s="1459"/>
      <c r="AI644" s="1459"/>
    </row>
    <row r="645" ht="24.0" customHeight="1">
      <c r="A645" s="1464"/>
      <c r="B645" s="1459"/>
      <c r="C645" s="1459"/>
      <c r="D645" s="1459"/>
      <c r="E645" s="1464"/>
      <c r="F645" s="1459"/>
      <c r="G645" s="1459"/>
      <c r="H645" s="1459"/>
      <c r="I645" s="1459"/>
      <c r="J645" s="1459"/>
      <c r="K645" s="1459"/>
      <c r="L645" s="1459"/>
      <c r="M645" s="1459"/>
      <c r="N645" s="1459"/>
      <c r="O645" s="1459"/>
      <c r="P645" s="1459"/>
      <c r="Q645" s="1459"/>
      <c r="R645" s="1459"/>
      <c r="S645" s="1459"/>
      <c r="T645" s="1459"/>
      <c r="U645" s="1459"/>
      <c r="V645" s="1459"/>
      <c r="W645" s="1459"/>
      <c r="X645" s="1459"/>
      <c r="Y645" s="1459"/>
      <c r="Z645" s="1459"/>
      <c r="AA645" s="1459"/>
      <c r="AB645" s="1459"/>
      <c r="AC645" s="1459"/>
      <c r="AD645" s="1459"/>
      <c r="AE645" s="1459"/>
      <c r="AF645" s="1459"/>
      <c r="AG645" s="1459"/>
      <c r="AH645" s="1459"/>
      <c r="AI645" s="1459"/>
    </row>
    <row r="646" ht="24.0" customHeight="1">
      <c r="A646" s="1464"/>
      <c r="B646" s="1459"/>
      <c r="C646" s="1459"/>
      <c r="D646" s="1459"/>
      <c r="E646" s="1464"/>
      <c r="F646" s="1459"/>
      <c r="G646" s="1459"/>
      <c r="H646" s="1459"/>
      <c r="I646" s="1459"/>
      <c r="J646" s="1459"/>
      <c r="K646" s="1459"/>
      <c r="L646" s="1459"/>
      <c r="M646" s="1459"/>
      <c r="N646" s="1459"/>
      <c r="O646" s="1459"/>
      <c r="P646" s="1459"/>
      <c r="Q646" s="1459"/>
      <c r="R646" s="1459"/>
      <c r="S646" s="1459"/>
      <c r="T646" s="1459"/>
      <c r="U646" s="1459"/>
      <c r="V646" s="1459"/>
      <c r="W646" s="1459"/>
      <c r="X646" s="1459"/>
      <c r="Y646" s="1459"/>
      <c r="Z646" s="1459"/>
      <c r="AA646" s="1459"/>
      <c r="AB646" s="1459"/>
      <c r="AC646" s="1459"/>
      <c r="AD646" s="1459"/>
      <c r="AE646" s="1459"/>
      <c r="AF646" s="1459"/>
      <c r="AG646" s="1459"/>
      <c r="AH646" s="1459"/>
      <c r="AI646" s="1459"/>
    </row>
    <row r="647" ht="24.0" customHeight="1">
      <c r="A647" s="1464"/>
      <c r="B647" s="1459"/>
      <c r="C647" s="1459"/>
      <c r="D647" s="1459"/>
      <c r="E647" s="1464"/>
      <c r="F647" s="1459"/>
      <c r="G647" s="1459"/>
      <c r="H647" s="1459"/>
      <c r="I647" s="1459"/>
      <c r="J647" s="1459"/>
      <c r="K647" s="1459"/>
      <c r="L647" s="1459"/>
      <c r="M647" s="1459"/>
      <c r="N647" s="1459"/>
      <c r="O647" s="1459"/>
      <c r="P647" s="1459"/>
      <c r="Q647" s="1459"/>
      <c r="R647" s="1459"/>
      <c r="S647" s="1459"/>
      <c r="T647" s="1459"/>
      <c r="U647" s="1459"/>
      <c r="V647" s="1459"/>
      <c r="W647" s="1459"/>
      <c r="X647" s="1459"/>
      <c r="Y647" s="1459"/>
      <c r="Z647" s="1459"/>
      <c r="AA647" s="1459"/>
      <c r="AB647" s="1459"/>
      <c r="AC647" s="1459"/>
      <c r="AD647" s="1459"/>
      <c r="AE647" s="1459"/>
      <c r="AF647" s="1459"/>
      <c r="AG647" s="1459"/>
      <c r="AH647" s="1459"/>
      <c r="AI647" s="1459"/>
    </row>
    <row r="648" ht="24.0" customHeight="1">
      <c r="A648" s="1464"/>
      <c r="B648" s="1459"/>
      <c r="C648" s="1459"/>
      <c r="D648" s="1459"/>
      <c r="E648" s="1464"/>
      <c r="F648" s="1459"/>
      <c r="G648" s="1459"/>
      <c r="H648" s="1459"/>
      <c r="I648" s="1459"/>
      <c r="J648" s="1459"/>
      <c r="K648" s="1459"/>
      <c r="L648" s="1459"/>
      <c r="M648" s="1459"/>
      <c r="N648" s="1459"/>
      <c r="O648" s="1459"/>
      <c r="P648" s="1459"/>
      <c r="Q648" s="1459"/>
      <c r="R648" s="1459"/>
      <c r="S648" s="1459"/>
      <c r="T648" s="1459"/>
      <c r="U648" s="1459"/>
      <c r="V648" s="1459"/>
      <c r="W648" s="1459"/>
      <c r="X648" s="1459"/>
      <c r="Y648" s="1459"/>
      <c r="Z648" s="1459"/>
      <c r="AA648" s="1459"/>
      <c r="AB648" s="1459"/>
      <c r="AC648" s="1459"/>
      <c r="AD648" s="1459"/>
      <c r="AE648" s="1459"/>
      <c r="AF648" s="1459"/>
      <c r="AG648" s="1459"/>
      <c r="AH648" s="1459"/>
      <c r="AI648" s="1459"/>
    </row>
    <row r="649" ht="24.0" customHeight="1">
      <c r="A649" s="1464"/>
      <c r="B649" s="1459"/>
      <c r="C649" s="1459"/>
      <c r="D649" s="1459"/>
      <c r="E649" s="1464"/>
      <c r="F649" s="1459"/>
      <c r="G649" s="1459"/>
      <c r="H649" s="1459"/>
      <c r="I649" s="1459"/>
      <c r="J649" s="1459"/>
      <c r="K649" s="1459"/>
      <c r="L649" s="1459"/>
      <c r="M649" s="1459"/>
      <c r="N649" s="1459"/>
      <c r="O649" s="1459"/>
      <c r="P649" s="1459"/>
      <c r="Q649" s="1459"/>
      <c r="R649" s="1459"/>
      <c r="S649" s="1459"/>
      <c r="T649" s="1459"/>
      <c r="U649" s="1459"/>
      <c r="V649" s="1459"/>
      <c r="W649" s="1459"/>
      <c r="X649" s="1459"/>
      <c r="Y649" s="1459"/>
      <c r="Z649" s="1459"/>
      <c r="AA649" s="1459"/>
      <c r="AB649" s="1459"/>
      <c r="AC649" s="1459"/>
      <c r="AD649" s="1459"/>
      <c r="AE649" s="1459"/>
      <c r="AF649" s="1459"/>
      <c r="AG649" s="1459"/>
      <c r="AH649" s="1459"/>
      <c r="AI649" s="1459"/>
    </row>
    <row r="650" ht="24.0" customHeight="1">
      <c r="A650" s="1464"/>
      <c r="B650" s="1459"/>
      <c r="C650" s="1459"/>
      <c r="D650" s="1459"/>
      <c r="E650" s="1464"/>
      <c r="F650" s="1459"/>
      <c r="G650" s="1459"/>
      <c r="H650" s="1459"/>
      <c r="I650" s="1459"/>
      <c r="J650" s="1459"/>
      <c r="K650" s="1459"/>
      <c r="L650" s="1459"/>
      <c r="M650" s="1459"/>
      <c r="N650" s="1459"/>
      <c r="O650" s="1459"/>
      <c r="P650" s="1459"/>
      <c r="Q650" s="1459"/>
      <c r="R650" s="1459"/>
      <c r="S650" s="1459"/>
      <c r="T650" s="1459"/>
      <c r="U650" s="1459"/>
      <c r="V650" s="1459"/>
      <c r="W650" s="1459"/>
      <c r="X650" s="1459"/>
      <c r="Y650" s="1459"/>
      <c r="Z650" s="1459"/>
      <c r="AA650" s="1459"/>
      <c r="AB650" s="1459"/>
      <c r="AC650" s="1459"/>
      <c r="AD650" s="1459"/>
      <c r="AE650" s="1459"/>
      <c r="AF650" s="1459"/>
      <c r="AG650" s="1459"/>
      <c r="AH650" s="1459"/>
      <c r="AI650" s="1459"/>
    </row>
    <row r="651" ht="24.0" customHeight="1">
      <c r="A651" s="1464"/>
      <c r="B651" s="1459"/>
      <c r="C651" s="1459"/>
      <c r="D651" s="1459"/>
      <c r="E651" s="1464"/>
      <c r="F651" s="1459"/>
      <c r="G651" s="1459"/>
      <c r="H651" s="1459"/>
      <c r="I651" s="1459"/>
      <c r="J651" s="1459"/>
      <c r="K651" s="1459"/>
      <c r="L651" s="1459"/>
      <c r="M651" s="1459"/>
      <c r="N651" s="1459"/>
      <c r="O651" s="1459"/>
      <c r="P651" s="1459"/>
      <c r="Q651" s="1459"/>
      <c r="R651" s="1459"/>
      <c r="S651" s="1459"/>
      <c r="T651" s="1459"/>
      <c r="U651" s="1459"/>
      <c r="V651" s="1459"/>
      <c r="W651" s="1459"/>
      <c r="X651" s="1459"/>
      <c r="Y651" s="1459"/>
      <c r="Z651" s="1459"/>
      <c r="AA651" s="1459"/>
      <c r="AB651" s="1459"/>
      <c r="AC651" s="1459"/>
      <c r="AD651" s="1459"/>
      <c r="AE651" s="1459"/>
      <c r="AF651" s="1459"/>
      <c r="AG651" s="1459"/>
      <c r="AH651" s="1459"/>
      <c r="AI651" s="1459"/>
    </row>
    <row r="652" ht="24.0" customHeight="1">
      <c r="A652" s="1464"/>
      <c r="B652" s="1459"/>
      <c r="C652" s="1459"/>
      <c r="D652" s="1459"/>
      <c r="E652" s="1464"/>
      <c r="F652" s="1459"/>
      <c r="G652" s="1459"/>
      <c r="H652" s="1459"/>
      <c r="I652" s="1459"/>
      <c r="J652" s="1459"/>
      <c r="K652" s="1459"/>
      <c r="L652" s="1459"/>
      <c r="M652" s="1459"/>
      <c r="N652" s="1459"/>
      <c r="O652" s="1459"/>
      <c r="P652" s="1459"/>
      <c r="Q652" s="1459"/>
      <c r="R652" s="1459"/>
      <c r="S652" s="1459"/>
      <c r="T652" s="1459"/>
      <c r="U652" s="1459"/>
      <c r="V652" s="1459"/>
      <c r="W652" s="1459"/>
      <c r="X652" s="1459"/>
      <c r="Y652" s="1459"/>
      <c r="Z652" s="1459"/>
      <c r="AA652" s="1459"/>
      <c r="AB652" s="1459"/>
      <c r="AC652" s="1459"/>
      <c r="AD652" s="1459"/>
      <c r="AE652" s="1459"/>
      <c r="AF652" s="1459"/>
      <c r="AG652" s="1459"/>
      <c r="AH652" s="1459"/>
      <c r="AI652" s="1459"/>
    </row>
    <row r="653" ht="24.0" customHeight="1">
      <c r="A653" s="1464"/>
      <c r="B653" s="1459"/>
      <c r="C653" s="1459"/>
      <c r="D653" s="1459"/>
      <c r="E653" s="1464"/>
      <c r="F653" s="1459"/>
      <c r="G653" s="1459"/>
      <c r="H653" s="1459"/>
      <c r="I653" s="1459"/>
      <c r="J653" s="1459"/>
      <c r="K653" s="1459"/>
      <c r="L653" s="1459"/>
      <c r="M653" s="1459"/>
      <c r="N653" s="1459"/>
      <c r="O653" s="1459"/>
      <c r="P653" s="1459"/>
      <c r="Q653" s="1459"/>
      <c r="R653" s="1459"/>
      <c r="S653" s="1459"/>
      <c r="T653" s="1459"/>
      <c r="U653" s="1459"/>
      <c r="V653" s="1459"/>
      <c r="W653" s="1459"/>
      <c r="X653" s="1459"/>
      <c r="Y653" s="1459"/>
      <c r="Z653" s="1459"/>
      <c r="AA653" s="1459"/>
      <c r="AB653" s="1459"/>
      <c r="AC653" s="1459"/>
      <c r="AD653" s="1459"/>
      <c r="AE653" s="1459"/>
      <c r="AF653" s="1459"/>
      <c r="AG653" s="1459"/>
      <c r="AH653" s="1459"/>
      <c r="AI653" s="1459"/>
    </row>
    <row r="654" ht="24.0" customHeight="1">
      <c r="A654" s="1464"/>
      <c r="B654" s="1459"/>
      <c r="C654" s="1459"/>
      <c r="D654" s="1459"/>
      <c r="E654" s="1464"/>
      <c r="F654" s="1459"/>
      <c r="G654" s="1459"/>
      <c r="H654" s="1459"/>
      <c r="I654" s="1459"/>
      <c r="J654" s="1459"/>
      <c r="K654" s="1459"/>
      <c r="L654" s="1459"/>
      <c r="M654" s="1459"/>
      <c r="N654" s="1459"/>
      <c r="O654" s="1459"/>
      <c r="P654" s="1459"/>
      <c r="Q654" s="1459"/>
      <c r="R654" s="1459"/>
      <c r="S654" s="1459"/>
      <c r="T654" s="1459"/>
      <c r="U654" s="1459"/>
      <c r="V654" s="1459"/>
      <c r="W654" s="1459"/>
      <c r="X654" s="1459"/>
      <c r="Y654" s="1459"/>
      <c r="Z654" s="1459"/>
      <c r="AA654" s="1459"/>
      <c r="AB654" s="1459"/>
      <c r="AC654" s="1459"/>
      <c r="AD654" s="1459"/>
      <c r="AE654" s="1459"/>
      <c r="AF654" s="1459"/>
      <c r="AG654" s="1459"/>
      <c r="AH654" s="1459"/>
      <c r="AI654" s="1459"/>
    </row>
    <row r="655" ht="24.0" customHeight="1">
      <c r="A655" s="1464"/>
      <c r="B655" s="1459"/>
      <c r="C655" s="1459"/>
      <c r="D655" s="1459"/>
      <c r="E655" s="1464"/>
      <c r="F655" s="1459"/>
      <c r="G655" s="1459"/>
      <c r="H655" s="1459"/>
      <c r="I655" s="1459"/>
      <c r="J655" s="1459"/>
      <c r="K655" s="1459"/>
      <c r="L655" s="1459"/>
      <c r="M655" s="1459"/>
      <c r="N655" s="1459"/>
      <c r="O655" s="1459"/>
      <c r="P655" s="1459"/>
      <c r="Q655" s="1459"/>
      <c r="R655" s="1459"/>
      <c r="S655" s="1459"/>
      <c r="T655" s="1459"/>
      <c r="U655" s="1459"/>
      <c r="V655" s="1459"/>
      <c r="W655" s="1459"/>
      <c r="X655" s="1459"/>
      <c r="Y655" s="1459"/>
      <c r="Z655" s="1459"/>
      <c r="AA655" s="1459"/>
      <c r="AB655" s="1459"/>
      <c r="AC655" s="1459"/>
      <c r="AD655" s="1459"/>
      <c r="AE655" s="1459"/>
      <c r="AF655" s="1459"/>
      <c r="AG655" s="1459"/>
      <c r="AH655" s="1459"/>
      <c r="AI655" s="1459"/>
    </row>
    <row r="656" ht="24.0" customHeight="1">
      <c r="A656" s="1464"/>
      <c r="B656" s="1459"/>
      <c r="C656" s="1459"/>
      <c r="D656" s="1459"/>
      <c r="E656" s="1464"/>
      <c r="F656" s="1459"/>
      <c r="G656" s="1459"/>
      <c r="H656" s="1459"/>
      <c r="I656" s="1459"/>
      <c r="J656" s="1459"/>
      <c r="K656" s="1459"/>
      <c r="L656" s="1459"/>
      <c r="M656" s="1459"/>
      <c r="N656" s="1459"/>
      <c r="O656" s="1459"/>
      <c r="P656" s="1459"/>
      <c r="Q656" s="1459"/>
      <c r="R656" s="1459"/>
      <c r="S656" s="1459"/>
      <c r="T656" s="1459"/>
      <c r="U656" s="1459"/>
      <c r="V656" s="1459"/>
      <c r="W656" s="1459"/>
      <c r="X656" s="1459"/>
      <c r="Y656" s="1459"/>
      <c r="Z656" s="1459"/>
      <c r="AA656" s="1459"/>
      <c r="AB656" s="1459"/>
      <c r="AC656" s="1459"/>
      <c r="AD656" s="1459"/>
      <c r="AE656" s="1459"/>
      <c r="AF656" s="1459"/>
      <c r="AG656" s="1459"/>
      <c r="AH656" s="1459"/>
      <c r="AI656" s="1459"/>
    </row>
    <row r="657" ht="24.0" customHeight="1">
      <c r="A657" s="1464"/>
      <c r="B657" s="1459"/>
      <c r="C657" s="1459"/>
      <c r="D657" s="1459"/>
      <c r="E657" s="1464"/>
      <c r="F657" s="1459"/>
      <c r="G657" s="1459"/>
      <c r="H657" s="1459"/>
      <c r="I657" s="1459"/>
      <c r="J657" s="1459"/>
      <c r="K657" s="1459"/>
      <c r="L657" s="1459"/>
      <c r="M657" s="1459"/>
      <c r="N657" s="1459"/>
      <c r="O657" s="1459"/>
      <c r="P657" s="1459"/>
      <c r="Q657" s="1459"/>
      <c r="R657" s="1459"/>
      <c r="S657" s="1459"/>
      <c r="T657" s="1459"/>
      <c r="U657" s="1459"/>
      <c r="V657" s="1459"/>
      <c r="W657" s="1459"/>
      <c r="X657" s="1459"/>
      <c r="Y657" s="1459"/>
      <c r="Z657" s="1459"/>
      <c r="AA657" s="1459"/>
      <c r="AB657" s="1459"/>
      <c r="AC657" s="1459"/>
      <c r="AD657" s="1459"/>
      <c r="AE657" s="1459"/>
      <c r="AF657" s="1459"/>
      <c r="AG657" s="1459"/>
      <c r="AH657" s="1459"/>
      <c r="AI657" s="1459"/>
    </row>
    <row r="658" ht="24.0" customHeight="1">
      <c r="A658" s="1464"/>
      <c r="B658" s="1459"/>
      <c r="C658" s="1459"/>
      <c r="D658" s="1459"/>
      <c r="E658" s="1464"/>
      <c r="F658" s="1459"/>
      <c r="G658" s="1459"/>
      <c r="H658" s="1459"/>
      <c r="I658" s="1459"/>
      <c r="J658" s="1459"/>
      <c r="K658" s="1459"/>
      <c r="L658" s="1459"/>
      <c r="M658" s="1459"/>
      <c r="N658" s="1459"/>
      <c r="O658" s="1459"/>
      <c r="P658" s="1459"/>
      <c r="Q658" s="1459"/>
      <c r="R658" s="1459"/>
      <c r="S658" s="1459"/>
      <c r="T658" s="1459"/>
      <c r="U658" s="1459"/>
      <c r="V658" s="1459"/>
      <c r="W658" s="1459"/>
      <c r="X658" s="1459"/>
      <c r="Y658" s="1459"/>
      <c r="Z658" s="1459"/>
      <c r="AA658" s="1459"/>
      <c r="AB658" s="1459"/>
      <c r="AC658" s="1459"/>
      <c r="AD658" s="1459"/>
      <c r="AE658" s="1459"/>
      <c r="AF658" s="1459"/>
      <c r="AG658" s="1459"/>
      <c r="AH658" s="1459"/>
      <c r="AI658" s="1459"/>
    </row>
    <row r="659" ht="24.0" customHeight="1">
      <c r="A659" s="1464"/>
      <c r="B659" s="1459"/>
      <c r="C659" s="1459"/>
      <c r="D659" s="1459"/>
      <c r="E659" s="1464"/>
      <c r="F659" s="1459"/>
      <c r="G659" s="1459"/>
      <c r="H659" s="1459"/>
      <c r="I659" s="1459"/>
      <c r="J659" s="1459"/>
      <c r="K659" s="1459"/>
      <c r="L659" s="1459"/>
      <c r="M659" s="1459"/>
      <c r="N659" s="1459"/>
      <c r="O659" s="1459"/>
      <c r="P659" s="1459"/>
      <c r="Q659" s="1459"/>
      <c r="R659" s="1459"/>
      <c r="S659" s="1459"/>
      <c r="T659" s="1459"/>
      <c r="U659" s="1459"/>
      <c r="V659" s="1459"/>
      <c r="W659" s="1459"/>
      <c r="X659" s="1459"/>
      <c r="Y659" s="1459"/>
      <c r="Z659" s="1459"/>
      <c r="AA659" s="1459"/>
      <c r="AB659" s="1459"/>
      <c r="AC659" s="1459"/>
      <c r="AD659" s="1459"/>
      <c r="AE659" s="1459"/>
      <c r="AF659" s="1459"/>
      <c r="AG659" s="1459"/>
      <c r="AH659" s="1459"/>
      <c r="AI659" s="1459"/>
    </row>
    <row r="660" ht="24.0" customHeight="1">
      <c r="A660" s="1464"/>
      <c r="B660" s="1459"/>
      <c r="C660" s="1459"/>
      <c r="D660" s="1459"/>
      <c r="E660" s="1464"/>
      <c r="F660" s="1459"/>
      <c r="G660" s="1459"/>
      <c r="H660" s="1459"/>
      <c r="I660" s="1459"/>
      <c r="J660" s="1459"/>
      <c r="K660" s="1459"/>
      <c r="L660" s="1459"/>
      <c r="M660" s="1459"/>
      <c r="N660" s="1459"/>
      <c r="O660" s="1459"/>
      <c r="P660" s="1459"/>
      <c r="Q660" s="1459"/>
      <c r="R660" s="1459"/>
      <c r="S660" s="1459"/>
      <c r="T660" s="1459"/>
      <c r="U660" s="1459"/>
      <c r="V660" s="1459"/>
      <c r="W660" s="1459"/>
      <c r="X660" s="1459"/>
      <c r="Y660" s="1459"/>
      <c r="Z660" s="1459"/>
      <c r="AA660" s="1459"/>
      <c r="AB660" s="1459"/>
      <c r="AC660" s="1459"/>
      <c r="AD660" s="1459"/>
      <c r="AE660" s="1459"/>
      <c r="AF660" s="1459"/>
      <c r="AG660" s="1459"/>
      <c r="AH660" s="1459"/>
      <c r="AI660" s="1459"/>
    </row>
    <row r="661" ht="24.0" customHeight="1">
      <c r="A661" s="1464"/>
      <c r="B661" s="1459"/>
      <c r="C661" s="1459"/>
      <c r="D661" s="1459"/>
      <c r="E661" s="1464"/>
      <c r="F661" s="1459"/>
      <c r="G661" s="1459"/>
      <c r="H661" s="1459"/>
      <c r="I661" s="1459"/>
      <c r="J661" s="1459"/>
      <c r="K661" s="1459"/>
      <c r="L661" s="1459"/>
      <c r="M661" s="1459"/>
      <c r="N661" s="1459"/>
      <c r="O661" s="1459"/>
      <c r="P661" s="1459"/>
      <c r="Q661" s="1459"/>
      <c r="R661" s="1459"/>
      <c r="S661" s="1459"/>
      <c r="T661" s="1459"/>
      <c r="U661" s="1459"/>
      <c r="V661" s="1459"/>
      <c r="W661" s="1459"/>
      <c r="X661" s="1459"/>
      <c r="Y661" s="1459"/>
      <c r="Z661" s="1459"/>
      <c r="AA661" s="1459"/>
      <c r="AB661" s="1459"/>
      <c r="AC661" s="1459"/>
      <c r="AD661" s="1459"/>
      <c r="AE661" s="1459"/>
      <c r="AF661" s="1459"/>
      <c r="AG661" s="1459"/>
      <c r="AH661" s="1459"/>
      <c r="AI661" s="1459"/>
    </row>
    <row r="662" ht="24.0" customHeight="1">
      <c r="A662" s="1464"/>
      <c r="B662" s="1459"/>
      <c r="C662" s="1459"/>
      <c r="D662" s="1459"/>
      <c r="E662" s="1464"/>
      <c r="F662" s="1459"/>
      <c r="G662" s="1459"/>
      <c r="H662" s="1459"/>
      <c r="I662" s="1459"/>
      <c r="J662" s="1459"/>
      <c r="K662" s="1459"/>
      <c r="L662" s="1459"/>
      <c r="M662" s="1459"/>
      <c r="N662" s="1459"/>
      <c r="O662" s="1459"/>
      <c r="P662" s="1459"/>
      <c r="Q662" s="1459"/>
      <c r="R662" s="1459"/>
      <c r="S662" s="1459"/>
      <c r="T662" s="1459"/>
      <c r="U662" s="1459"/>
      <c r="V662" s="1459"/>
      <c r="W662" s="1459"/>
      <c r="X662" s="1459"/>
      <c r="Y662" s="1459"/>
      <c r="Z662" s="1459"/>
      <c r="AA662" s="1459"/>
      <c r="AB662" s="1459"/>
      <c r="AC662" s="1459"/>
      <c r="AD662" s="1459"/>
      <c r="AE662" s="1459"/>
      <c r="AF662" s="1459"/>
      <c r="AG662" s="1459"/>
      <c r="AH662" s="1459"/>
      <c r="AI662" s="1459"/>
    </row>
    <row r="663" ht="24.0" customHeight="1">
      <c r="A663" s="1464"/>
      <c r="B663" s="1459"/>
      <c r="C663" s="1459"/>
      <c r="D663" s="1459"/>
      <c r="E663" s="1464"/>
      <c r="F663" s="1459"/>
      <c r="G663" s="1459"/>
      <c r="H663" s="1459"/>
      <c r="I663" s="1459"/>
      <c r="J663" s="1459"/>
      <c r="K663" s="1459"/>
      <c r="L663" s="1459"/>
      <c r="M663" s="1459"/>
      <c r="N663" s="1459"/>
      <c r="O663" s="1459"/>
      <c r="P663" s="1459"/>
      <c r="Q663" s="1459"/>
      <c r="R663" s="1459"/>
      <c r="S663" s="1459"/>
      <c r="T663" s="1459"/>
      <c r="U663" s="1459"/>
      <c r="V663" s="1459"/>
      <c r="W663" s="1459"/>
      <c r="X663" s="1459"/>
      <c r="Y663" s="1459"/>
      <c r="Z663" s="1459"/>
      <c r="AA663" s="1459"/>
      <c r="AB663" s="1459"/>
      <c r="AC663" s="1459"/>
      <c r="AD663" s="1459"/>
      <c r="AE663" s="1459"/>
      <c r="AF663" s="1459"/>
      <c r="AG663" s="1459"/>
      <c r="AH663" s="1459"/>
      <c r="AI663" s="1459"/>
    </row>
    <row r="664" ht="24.0" customHeight="1">
      <c r="A664" s="1464"/>
      <c r="B664" s="1459"/>
      <c r="C664" s="1459"/>
      <c r="D664" s="1459"/>
      <c r="E664" s="1464"/>
      <c r="F664" s="1459"/>
      <c r="G664" s="1459"/>
      <c r="H664" s="1459"/>
      <c r="I664" s="1459"/>
      <c r="J664" s="1459"/>
      <c r="K664" s="1459"/>
      <c r="L664" s="1459"/>
      <c r="M664" s="1459"/>
      <c r="N664" s="1459"/>
      <c r="O664" s="1459"/>
      <c r="P664" s="1459"/>
      <c r="Q664" s="1459"/>
      <c r="R664" s="1459"/>
      <c r="S664" s="1459"/>
      <c r="T664" s="1459"/>
      <c r="U664" s="1459"/>
      <c r="V664" s="1459"/>
      <c r="W664" s="1459"/>
      <c r="X664" s="1459"/>
      <c r="Y664" s="1459"/>
      <c r="Z664" s="1459"/>
      <c r="AA664" s="1459"/>
      <c r="AB664" s="1459"/>
      <c r="AC664" s="1459"/>
      <c r="AD664" s="1459"/>
      <c r="AE664" s="1459"/>
      <c r="AF664" s="1459"/>
      <c r="AG664" s="1459"/>
      <c r="AH664" s="1459"/>
      <c r="AI664" s="1459"/>
    </row>
    <row r="665" ht="24.0" customHeight="1">
      <c r="A665" s="1464"/>
      <c r="B665" s="1459"/>
      <c r="C665" s="1459"/>
      <c r="D665" s="1459"/>
      <c r="E665" s="1464"/>
      <c r="F665" s="1459"/>
      <c r="G665" s="1459"/>
      <c r="H665" s="1459"/>
      <c r="I665" s="1459"/>
      <c r="J665" s="1459"/>
      <c r="K665" s="1459"/>
      <c r="L665" s="1459"/>
      <c r="M665" s="1459"/>
      <c r="N665" s="1459"/>
      <c r="O665" s="1459"/>
      <c r="P665" s="1459"/>
      <c r="Q665" s="1459"/>
      <c r="R665" s="1459"/>
      <c r="S665" s="1459"/>
      <c r="T665" s="1459"/>
      <c r="U665" s="1459"/>
      <c r="V665" s="1459"/>
      <c r="W665" s="1459"/>
      <c r="X665" s="1459"/>
      <c r="Y665" s="1459"/>
      <c r="Z665" s="1459"/>
      <c r="AA665" s="1459"/>
      <c r="AB665" s="1459"/>
      <c r="AC665" s="1459"/>
      <c r="AD665" s="1459"/>
      <c r="AE665" s="1459"/>
      <c r="AF665" s="1459"/>
      <c r="AG665" s="1459"/>
      <c r="AH665" s="1459"/>
      <c r="AI665" s="1459"/>
    </row>
    <row r="666" ht="24.0" customHeight="1">
      <c r="A666" s="1464"/>
      <c r="B666" s="1459"/>
      <c r="C666" s="1459"/>
      <c r="D666" s="1459"/>
      <c r="E666" s="1464"/>
      <c r="F666" s="1459"/>
      <c r="G666" s="1459"/>
      <c r="H666" s="1459"/>
      <c r="I666" s="1459"/>
      <c r="J666" s="1459"/>
      <c r="K666" s="1459"/>
      <c r="L666" s="1459"/>
      <c r="M666" s="1459"/>
      <c r="N666" s="1459"/>
      <c r="O666" s="1459"/>
      <c r="P666" s="1459"/>
      <c r="Q666" s="1459"/>
      <c r="R666" s="1459"/>
      <c r="S666" s="1459"/>
      <c r="T666" s="1459"/>
      <c r="U666" s="1459"/>
      <c r="V666" s="1459"/>
      <c r="W666" s="1459"/>
      <c r="X666" s="1459"/>
      <c r="Y666" s="1459"/>
      <c r="Z666" s="1459"/>
      <c r="AA666" s="1459"/>
      <c r="AB666" s="1459"/>
      <c r="AC666" s="1459"/>
      <c r="AD666" s="1459"/>
      <c r="AE666" s="1459"/>
      <c r="AF666" s="1459"/>
      <c r="AG666" s="1459"/>
      <c r="AH666" s="1459"/>
      <c r="AI666" s="1459"/>
    </row>
    <row r="667" ht="24.0" customHeight="1">
      <c r="A667" s="1464"/>
      <c r="B667" s="1459"/>
      <c r="C667" s="1459"/>
      <c r="D667" s="1459"/>
      <c r="E667" s="1464"/>
      <c r="F667" s="1459"/>
      <c r="G667" s="1459"/>
      <c r="H667" s="1459"/>
      <c r="I667" s="1459"/>
      <c r="J667" s="1459"/>
      <c r="K667" s="1459"/>
      <c r="L667" s="1459"/>
      <c r="M667" s="1459"/>
      <c r="N667" s="1459"/>
      <c r="O667" s="1459"/>
      <c r="P667" s="1459"/>
      <c r="Q667" s="1459"/>
      <c r="R667" s="1459"/>
      <c r="S667" s="1459"/>
      <c r="T667" s="1459"/>
      <c r="U667" s="1459"/>
      <c r="V667" s="1459"/>
      <c r="W667" s="1459"/>
      <c r="X667" s="1459"/>
      <c r="Y667" s="1459"/>
      <c r="Z667" s="1459"/>
      <c r="AA667" s="1459"/>
      <c r="AB667" s="1459"/>
      <c r="AC667" s="1459"/>
      <c r="AD667" s="1459"/>
      <c r="AE667" s="1459"/>
      <c r="AF667" s="1459"/>
      <c r="AG667" s="1459"/>
      <c r="AH667" s="1459"/>
      <c r="AI667" s="1459"/>
    </row>
    <row r="668" ht="24.0" customHeight="1">
      <c r="A668" s="1464"/>
      <c r="B668" s="1459"/>
      <c r="C668" s="1459"/>
      <c r="D668" s="1459"/>
      <c r="E668" s="1464"/>
      <c r="F668" s="1459"/>
      <c r="G668" s="1459"/>
      <c r="H668" s="1459"/>
      <c r="I668" s="1459"/>
      <c r="J668" s="1459"/>
      <c r="K668" s="1459"/>
      <c r="L668" s="1459"/>
      <c r="M668" s="1459"/>
      <c r="N668" s="1459"/>
      <c r="O668" s="1459"/>
      <c r="P668" s="1459"/>
      <c r="Q668" s="1459"/>
      <c r="R668" s="1459"/>
      <c r="S668" s="1459"/>
      <c r="T668" s="1459"/>
      <c r="U668" s="1459"/>
      <c r="V668" s="1459"/>
      <c r="W668" s="1459"/>
      <c r="X668" s="1459"/>
      <c r="Y668" s="1459"/>
      <c r="Z668" s="1459"/>
      <c r="AA668" s="1459"/>
      <c r="AB668" s="1459"/>
      <c r="AC668" s="1459"/>
      <c r="AD668" s="1459"/>
      <c r="AE668" s="1459"/>
      <c r="AF668" s="1459"/>
      <c r="AG668" s="1459"/>
      <c r="AH668" s="1459"/>
      <c r="AI668" s="1459"/>
    </row>
    <row r="669" ht="24.0" customHeight="1">
      <c r="A669" s="1464"/>
      <c r="B669" s="1459"/>
      <c r="C669" s="1459"/>
      <c r="D669" s="1459"/>
      <c r="E669" s="1464"/>
      <c r="F669" s="1459"/>
      <c r="G669" s="1459"/>
      <c r="H669" s="1459"/>
      <c r="I669" s="1459"/>
      <c r="J669" s="1459"/>
      <c r="K669" s="1459"/>
      <c r="L669" s="1459"/>
      <c r="M669" s="1459"/>
      <c r="N669" s="1459"/>
      <c r="O669" s="1459"/>
      <c r="P669" s="1459"/>
      <c r="Q669" s="1459"/>
      <c r="R669" s="1459"/>
      <c r="S669" s="1459"/>
      <c r="T669" s="1459"/>
      <c r="U669" s="1459"/>
      <c r="V669" s="1459"/>
      <c r="W669" s="1459"/>
      <c r="X669" s="1459"/>
      <c r="Y669" s="1459"/>
      <c r="Z669" s="1459"/>
      <c r="AA669" s="1459"/>
      <c r="AB669" s="1459"/>
      <c r="AC669" s="1459"/>
      <c r="AD669" s="1459"/>
      <c r="AE669" s="1459"/>
      <c r="AF669" s="1459"/>
      <c r="AG669" s="1459"/>
      <c r="AH669" s="1459"/>
      <c r="AI669" s="1459"/>
    </row>
    <row r="670" ht="24.0" customHeight="1">
      <c r="A670" s="1464"/>
      <c r="B670" s="1459"/>
      <c r="C670" s="1459"/>
      <c r="D670" s="1459"/>
      <c r="E670" s="1464"/>
      <c r="F670" s="1459"/>
      <c r="G670" s="1459"/>
      <c r="H670" s="1459"/>
      <c r="I670" s="1459"/>
      <c r="J670" s="1459"/>
      <c r="K670" s="1459"/>
      <c r="L670" s="1459"/>
      <c r="M670" s="1459"/>
      <c r="N670" s="1459"/>
      <c r="O670" s="1459"/>
      <c r="P670" s="1459"/>
      <c r="Q670" s="1459"/>
      <c r="R670" s="1459"/>
      <c r="S670" s="1459"/>
      <c r="T670" s="1459"/>
      <c r="U670" s="1459"/>
      <c r="V670" s="1459"/>
      <c r="W670" s="1459"/>
      <c r="X670" s="1459"/>
      <c r="Y670" s="1459"/>
      <c r="Z670" s="1459"/>
      <c r="AA670" s="1459"/>
      <c r="AB670" s="1459"/>
      <c r="AC670" s="1459"/>
      <c r="AD670" s="1459"/>
      <c r="AE670" s="1459"/>
      <c r="AF670" s="1459"/>
      <c r="AG670" s="1459"/>
      <c r="AH670" s="1459"/>
      <c r="AI670" s="1459"/>
    </row>
    <row r="671" ht="24.0" customHeight="1">
      <c r="A671" s="1464"/>
      <c r="B671" s="1459"/>
      <c r="C671" s="1459"/>
      <c r="D671" s="1459"/>
      <c r="E671" s="1464"/>
      <c r="F671" s="1459"/>
      <c r="G671" s="1459"/>
      <c r="H671" s="1459"/>
      <c r="I671" s="1459"/>
      <c r="J671" s="1459"/>
      <c r="K671" s="1459"/>
      <c r="L671" s="1459"/>
      <c r="M671" s="1459"/>
      <c r="N671" s="1459"/>
      <c r="O671" s="1459"/>
      <c r="P671" s="1459"/>
      <c r="Q671" s="1459"/>
      <c r="R671" s="1459"/>
      <c r="S671" s="1459"/>
      <c r="T671" s="1459"/>
      <c r="U671" s="1459"/>
      <c r="V671" s="1459"/>
      <c r="W671" s="1459"/>
      <c r="X671" s="1459"/>
      <c r="Y671" s="1459"/>
      <c r="Z671" s="1459"/>
      <c r="AA671" s="1459"/>
      <c r="AB671" s="1459"/>
      <c r="AC671" s="1459"/>
      <c r="AD671" s="1459"/>
      <c r="AE671" s="1459"/>
      <c r="AF671" s="1459"/>
      <c r="AG671" s="1459"/>
      <c r="AH671" s="1459"/>
      <c r="AI671" s="1459"/>
    </row>
    <row r="672" ht="24.0" customHeight="1">
      <c r="A672" s="1464"/>
      <c r="B672" s="1459"/>
      <c r="C672" s="1459"/>
      <c r="D672" s="1459"/>
      <c r="E672" s="1464"/>
      <c r="F672" s="1459"/>
      <c r="G672" s="1459"/>
      <c r="H672" s="1459"/>
      <c r="I672" s="1459"/>
      <c r="J672" s="1459"/>
      <c r="K672" s="1459"/>
      <c r="L672" s="1459"/>
      <c r="M672" s="1459"/>
      <c r="N672" s="1459"/>
      <c r="O672" s="1459"/>
      <c r="P672" s="1459"/>
      <c r="Q672" s="1459"/>
      <c r="R672" s="1459"/>
      <c r="S672" s="1459"/>
      <c r="T672" s="1459"/>
      <c r="U672" s="1459"/>
      <c r="V672" s="1459"/>
      <c r="W672" s="1459"/>
      <c r="X672" s="1459"/>
      <c r="Y672" s="1459"/>
      <c r="Z672" s="1459"/>
      <c r="AA672" s="1459"/>
      <c r="AB672" s="1459"/>
      <c r="AC672" s="1459"/>
      <c r="AD672" s="1459"/>
      <c r="AE672" s="1459"/>
      <c r="AF672" s="1459"/>
      <c r="AG672" s="1459"/>
      <c r="AH672" s="1459"/>
      <c r="AI672" s="1459"/>
    </row>
    <row r="673" ht="24.0" customHeight="1">
      <c r="A673" s="1464"/>
      <c r="B673" s="1459"/>
      <c r="C673" s="1459"/>
      <c r="D673" s="1459"/>
      <c r="E673" s="1464"/>
      <c r="F673" s="1459"/>
      <c r="G673" s="1459"/>
      <c r="H673" s="1459"/>
      <c r="I673" s="1459"/>
      <c r="J673" s="1459"/>
      <c r="K673" s="1459"/>
      <c r="L673" s="1459"/>
      <c r="M673" s="1459"/>
      <c r="N673" s="1459"/>
      <c r="O673" s="1459"/>
      <c r="P673" s="1459"/>
      <c r="Q673" s="1459"/>
      <c r="R673" s="1459"/>
      <c r="S673" s="1459"/>
      <c r="T673" s="1459"/>
      <c r="U673" s="1459"/>
      <c r="V673" s="1459"/>
      <c r="W673" s="1459"/>
      <c r="X673" s="1459"/>
      <c r="Y673" s="1459"/>
      <c r="Z673" s="1459"/>
      <c r="AA673" s="1459"/>
      <c r="AB673" s="1459"/>
      <c r="AC673" s="1459"/>
      <c r="AD673" s="1459"/>
      <c r="AE673" s="1459"/>
      <c r="AF673" s="1459"/>
      <c r="AG673" s="1459"/>
      <c r="AH673" s="1459"/>
      <c r="AI673" s="1459"/>
    </row>
    <row r="674" ht="24.0" customHeight="1">
      <c r="A674" s="1464"/>
      <c r="B674" s="1459"/>
      <c r="C674" s="1459"/>
      <c r="D674" s="1459"/>
      <c r="E674" s="1464"/>
      <c r="F674" s="1459"/>
      <c r="G674" s="1459"/>
      <c r="H674" s="1459"/>
      <c r="I674" s="1459"/>
      <c r="J674" s="1459"/>
      <c r="K674" s="1459"/>
      <c r="L674" s="1459"/>
      <c r="M674" s="1459"/>
      <c r="N674" s="1459"/>
      <c r="O674" s="1459"/>
      <c r="P674" s="1459"/>
      <c r="Q674" s="1459"/>
      <c r="R674" s="1459"/>
      <c r="S674" s="1459"/>
      <c r="T674" s="1459"/>
      <c r="U674" s="1459"/>
      <c r="V674" s="1459"/>
      <c r="W674" s="1459"/>
      <c r="X674" s="1459"/>
      <c r="Y674" s="1459"/>
      <c r="Z674" s="1459"/>
      <c r="AA674" s="1459"/>
      <c r="AB674" s="1459"/>
      <c r="AC674" s="1459"/>
      <c r="AD674" s="1459"/>
      <c r="AE674" s="1459"/>
      <c r="AF674" s="1459"/>
      <c r="AG674" s="1459"/>
      <c r="AH674" s="1459"/>
      <c r="AI674" s="1459"/>
    </row>
    <row r="675" ht="24.0" customHeight="1">
      <c r="A675" s="1464"/>
      <c r="B675" s="1459"/>
      <c r="C675" s="1459"/>
      <c r="D675" s="1459"/>
      <c r="E675" s="1464"/>
      <c r="F675" s="1459"/>
      <c r="G675" s="1459"/>
      <c r="H675" s="1459"/>
      <c r="I675" s="1459"/>
      <c r="J675" s="1459"/>
      <c r="K675" s="1459"/>
      <c r="L675" s="1459"/>
      <c r="M675" s="1459"/>
      <c r="N675" s="1459"/>
      <c r="O675" s="1459"/>
      <c r="P675" s="1459"/>
      <c r="Q675" s="1459"/>
      <c r="R675" s="1459"/>
      <c r="S675" s="1459"/>
      <c r="T675" s="1459"/>
      <c r="U675" s="1459"/>
      <c r="V675" s="1459"/>
      <c r="W675" s="1459"/>
      <c r="X675" s="1459"/>
      <c r="Y675" s="1459"/>
      <c r="Z675" s="1459"/>
      <c r="AA675" s="1459"/>
      <c r="AB675" s="1459"/>
      <c r="AC675" s="1459"/>
      <c r="AD675" s="1459"/>
      <c r="AE675" s="1459"/>
      <c r="AF675" s="1459"/>
      <c r="AG675" s="1459"/>
      <c r="AH675" s="1459"/>
      <c r="AI675" s="1459"/>
    </row>
    <row r="676" ht="24.0" customHeight="1">
      <c r="A676" s="1464"/>
      <c r="B676" s="1459"/>
      <c r="C676" s="1459"/>
      <c r="D676" s="1459"/>
      <c r="E676" s="1464"/>
      <c r="F676" s="1459"/>
      <c r="G676" s="1459"/>
      <c r="H676" s="1459"/>
      <c r="I676" s="1459"/>
      <c r="J676" s="1459"/>
      <c r="K676" s="1459"/>
      <c r="L676" s="1459"/>
      <c r="M676" s="1459"/>
      <c r="N676" s="1459"/>
      <c r="O676" s="1459"/>
      <c r="P676" s="1459"/>
      <c r="Q676" s="1459"/>
      <c r="R676" s="1459"/>
      <c r="S676" s="1459"/>
      <c r="T676" s="1459"/>
      <c r="U676" s="1459"/>
      <c r="V676" s="1459"/>
      <c r="W676" s="1459"/>
      <c r="X676" s="1459"/>
      <c r="Y676" s="1459"/>
      <c r="Z676" s="1459"/>
      <c r="AA676" s="1459"/>
      <c r="AB676" s="1459"/>
      <c r="AC676" s="1459"/>
      <c r="AD676" s="1459"/>
      <c r="AE676" s="1459"/>
      <c r="AF676" s="1459"/>
      <c r="AG676" s="1459"/>
      <c r="AH676" s="1459"/>
      <c r="AI676" s="1459"/>
    </row>
    <row r="677" ht="24.0" customHeight="1">
      <c r="A677" s="1464"/>
      <c r="B677" s="1459"/>
      <c r="C677" s="1459"/>
      <c r="D677" s="1459"/>
      <c r="E677" s="1464"/>
      <c r="F677" s="1459"/>
      <c r="G677" s="1459"/>
      <c r="H677" s="1459"/>
      <c r="I677" s="1459"/>
      <c r="J677" s="1459"/>
      <c r="K677" s="1459"/>
      <c r="L677" s="1459"/>
      <c r="M677" s="1459"/>
      <c r="N677" s="1459"/>
      <c r="O677" s="1459"/>
      <c r="P677" s="1459"/>
      <c r="Q677" s="1459"/>
      <c r="R677" s="1459"/>
      <c r="S677" s="1459"/>
      <c r="T677" s="1459"/>
      <c r="U677" s="1459"/>
      <c r="V677" s="1459"/>
      <c r="W677" s="1459"/>
      <c r="X677" s="1459"/>
      <c r="Y677" s="1459"/>
      <c r="Z677" s="1459"/>
      <c r="AA677" s="1459"/>
      <c r="AB677" s="1459"/>
      <c r="AC677" s="1459"/>
      <c r="AD677" s="1459"/>
      <c r="AE677" s="1459"/>
      <c r="AF677" s="1459"/>
      <c r="AG677" s="1459"/>
      <c r="AH677" s="1459"/>
      <c r="AI677" s="1459"/>
    </row>
    <row r="678" ht="24.0" customHeight="1">
      <c r="A678" s="1464"/>
      <c r="B678" s="1459"/>
      <c r="C678" s="1459"/>
      <c r="D678" s="1459"/>
      <c r="E678" s="1464"/>
      <c r="F678" s="1459"/>
      <c r="G678" s="1459"/>
      <c r="H678" s="1459"/>
      <c r="I678" s="1459"/>
      <c r="J678" s="1459"/>
      <c r="K678" s="1459"/>
      <c r="L678" s="1459"/>
      <c r="M678" s="1459"/>
      <c r="N678" s="1459"/>
      <c r="O678" s="1459"/>
      <c r="P678" s="1459"/>
      <c r="Q678" s="1459"/>
      <c r="R678" s="1459"/>
      <c r="S678" s="1459"/>
      <c r="T678" s="1459"/>
      <c r="U678" s="1459"/>
      <c r="V678" s="1459"/>
      <c r="W678" s="1459"/>
      <c r="X678" s="1459"/>
      <c r="Y678" s="1459"/>
      <c r="Z678" s="1459"/>
      <c r="AA678" s="1459"/>
      <c r="AB678" s="1459"/>
      <c r="AC678" s="1459"/>
      <c r="AD678" s="1459"/>
      <c r="AE678" s="1459"/>
      <c r="AF678" s="1459"/>
      <c r="AG678" s="1459"/>
      <c r="AH678" s="1459"/>
      <c r="AI678" s="1459"/>
    </row>
    <row r="679" ht="24.0" customHeight="1">
      <c r="A679" s="1464"/>
      <c r="B679" s="1459"/>
      <c r="C679" s="1459"/>
      <c r="D679" s="1459"/>
      <c r="E679" s="1464"/>
      <c r="F679" s="1459"/>
      <c r="G679" s="1459"/>
      <c r="H679" s="1459"/>
      <c r="I679" s="1459"/>
      <c r="J679" s="1459"/>
      <c r="K679" s="1459"/>
      <c r="L679" s="1459"/>
      <c r="M679" s="1459"/>
      <c r="N679" s="1459"/>
      <c r="O679" s="1459"/>
      <c r="P679" s="1459"/>
      <c r="Q679" s="1459"/>
      <c r="R679" s="1459"/>
      <c r="S679" s="1459"/>
      <c r="T679" s="1459"/>
      <c r="U679" s="1459"/>
      <c r="V679" s="1459"/>
      <c r="W679" s="1459"/>
      <c r="X679" s="1459"/>
      <c r="Y679" s="1459"/>
      <c r="Z679" s="1459"/>
      <c r="AA679" s="1459"/>
      <c r="AB679" s="1459"/>
      <c r="AC679" s="1459"/>
      <c r="AD679" s="1459"/>
      <c r="AE679" s="1459"/>
      <c r="AF679" s="1459"/>
      <c r="AG679" s="1459"/>
      <c r="AH679" s="1459"/>
      <c r="AI679" s="1459"/>
    </row>
    <row r="680" ht="24.0" customHeight="1">
      <c r="A680" s="1464"/>
      <c r="B680" s="1459"/>
      <c r="C680" s="1459"/>
      <c r="D680" s="1459"/>
      <c r="E680" s="1464"/>
      <c r="F680" s="1459"/>
      <c r="G680" s="1459"/>
      <c r="H680" s="1459"/>
      <c r="I680" s="1459"/>
      <c r="J680" s="1459"/>
      <c r="K680" s="1459"/>
      <c r="L680" s="1459"/>
      <c r="M680" s="1459"/>
      <c r="N680" s="1459"/>
      <c r="O680" s="1459"/>
      <c r="P680" s="1459"/>
      <c r="Q680" s="1459"/>
      <c r="R680" s="1459"/>
      <c r="S680" s="1459"/>
      <c r="T680" s="1459"/>
      <c r="U680" s="1459"/>
      <c r="V680" s="1459"/>
      <c r="W680" s="1459"/>
      <c r="X680" s="1459"/>
      <c r="Y680" s="1459"/>
      <c r="Z680" s="1459"/>
      <c r="AA680" s="1459"/>
      <c r="AB680" s="1459"/>
      <c r="AC680" s="1459"/>
      <c r="AD680" s="1459"/>
      <c r="AE680" s="1459"/>
      <c r="AF680" s="1459"/>
      <c r="AG680" s="1459"/>
      <c r="AH680" s="1459"/>
      <c r="AI680" s="1459"/>
    </row>
    <row r="681" ht="24.0" customHeight="1">
      <c r="A681" s="1464"/>
      <c r="B681" s="1459"/>
      <c r="C681" s="1459"/>
      <c r="D681" s="1459"/>
      <c r="E681" s="1464"/>
      <c r="F681" s="1459"/>
      <c r="G681" s="1459"/>
      <c r="H681" s="1459"/>
      <c r="I681" s="1459"/>
      <c r="J681" s="1459"/>
      <c r="K681" s="1459"/>
      <c r="L681" s="1459"/>
      <c r="M681" s="1459"/>
      <c r="N681" s="1459"/>
      <c r="O681" s="1459"/>
      <c r="P681" s="1459"/>
      <c r="Q681" s="1459"/>
      <c r="R681" s="1459"/>
      <c r="S681" s="1459"/>
      <c r="T681" s="1459"/>
      <c r="U681" s="1459"/>
      <c r="V681" s="1459"/>
      <c r="W681" s="1459"/>
      <c r="X681" s="1459"/>
      <c r="Y681" s="1459"/>
      <c r="Z681" s="1459"/>
      <c r="AA681" s="1459"/>
      <c r="AB681" s="1459"/>
      <c r="AC681" s="1459"/>
      <c r="AD681" s="1459"/>
      <c r="AE681" s="1459"/>
      <c r="AF681" s="1459"/>
      <c r="AG681" s="1459"/>
      <c r="AH681" s="1459"/>
      <c r="AI681" s="1459"/>
    </row>
    <row r="682" ht="24.0" customHeight="1">
      <c r="A682" s="1464"/>
      <c r="B682" s="1459"/>
      <c r="C682" s="1459"/>
      <c r="D682" s="1459"/>
      <c r="E682" s="1464"/>
      <c r="F682" s="1459"/>
      <c r="G682" s="1459"/>
      <c r="H682" s="1459"/>
      <c r="I682" s="1459"/>
      <c r="J682" s="1459"/>
      <c r="K682" s="1459"/>
      <c r="L682" s="1459"/>
      <c r="M682" s="1459"/>
      <c r="N682" s="1459"/>
      <c r="O682" s="1459"/>
      <c r="P682" s="1459"/>
      <c r="Q682" s="1459"/>
      <c r="R682" s="1459"/>
      <c r="S682" s="1459"/>
      <c r="T682" s="1459"/>
      <c r="U682" s="1459"/>
      <c r="V682" s="1459"/>
      <c r="W682" s="1459"/>
      <c r="X682" s="1459"/>
      <c r="Y682" s="1459"/>
      <c r="Z682" s="1459"/>
      <c r="AA682" s="1459"/>
      <c r="AB682" s="1459"/>
      <c r="AC682" s="1459"/>
      <c r="AD682" s="1459"/>
      <c r="AE682" s="1459"/>
      <c r="AF682" s="1459"/>
      <c r="AG682" s="1459"/>
      <c r="AH682" s="1459"/>
      <c r="AI682" s="1459"/>
    </row>
    <row r="683" ht="24.0" customHeight="1">
      <c r="A683" s="1464"/>
      <c r="B683" s="1459"/>
      <c r="C683" s="1459"/>
      <c r="D683" s="1459"/>
      <c r="E683" s="1464"/>
      <c r="F683" s="1459"/>
      <c r="G683" s="1459"/>
      <c r="H683" s="1459"/>
      <c r="I683" s="1459"/>
      <c r="J683" s="1459"/>
      <c r="K683" s="1459"/>
      <c r="L683" s="1459"/>
      <c r="M683" s="1459"/>
      <c r="N683" s="1459"/>
      <c r="O683" s="1459"/>
      <c r="P683" s="1459"/>
      <c r="Q683" s="1459"/>
      <c r="R683" s="1459"/>
      <c r="S683" s="1459"/>
      <c r="T683" s="1459"/>
      <c r="U683" s="1459"/>
      <c r="V683" s="1459"/>
      <c r="W683" s="1459"/>
      <c r="X683" s="1459"/>
      <c r="Y683" s="1459"/>
      <c r="Z683" s="1459"/>
      <c r="AA683" s="1459"/>
      <c r="AB683" s="1459"/>
      <c r="AC683" s="1459"/>
      <c r="AD683" s="1459"/>
      <c r="AE683" s="1459"/>
      <c r="AF683" s="1459"/>
      <c r="AG683" s="1459"/>
      <c r="AH683" s="1459"/>
      <c r="AI683" s="1459"/>
    </row>
    <row r="684" ht="24.0" customHeight="1">
      <c r="A684" s="1464"/>
      <c r="B684" s="1459"/>
      <c r="C684" s="1459"/>
      <c r="D684" s="1459"/>
      <c r="E684" s="1464"/>
      <c r="F684" s="1459"/>
      <c r="G684" s="1459"/>
      <c r="H684" s="1459"/>
      <c r="I684" s="1459"/>
      <c r="J684" s="1459"/>
      <c r="K684" s="1459"/>
      <c r="L684" s="1459"/>
      <c r="M684" s="1459"/>
      <c r="N684" s="1459"/>
      <c r="O684" s="1459"/>
      <c r="P684" s="1459"/>
      <c r="Q684" s="1459"/>
      <c r="R684" s="1459"/>
      <c r="S684" s="1459"/>
      <c r="T684" s="1459"/>
      <c r="U684" s="1459"/>
      <c r="V684" s="1459"/>
      <c r="W684" s="1459"/>
      <c r="X684" s="1459"/>
      <c r="Y684" s="1459"/>
      <c r="Z684" s="1459"/>
      <c r="AA684" s="1459"/>
      <c r="AB684" s="1459"/>
      <c r="AC684" s="1459"/>
      <c r="AD684" s="1459"/>
      <c r="AE684" s="1459"/>
      <c r="AF684" s="1459"/>
      <c r="AG684" s="1459"/>
      <c r="AH684" s="1459"/>
      <c r="AI684" s="1459"/>
    </row>
    <row r="685" ht="24.0" customHeight="1">
      <c r="A685" s="1464"/>
      <c r="B685" s="1459"/>
      <c r="C685" s="1459"/>
      <c r="D685" s="1459"/>
      <c r="E685" s="1464"/>
      <c r="F685" s="1459"/>
      <c r="G685" s="1459"/>
      <c r="H685" s="1459"/>
      <c r="I685" s="1459"/>
      <c r="J685" s="1459"/>
      <c r="K685" s="1459"/>
      <c r="L685" s="1459"/>
      <c r="M685" s="1459"/>
      <c r="N685" s="1459"/>
      <c r="O685" s="1459"/>
      <c r="P685" s="1459"/>
      <c r="Q685" s="1459"/>
      <c r="R685" s="1459"/>
      <c r="S685" s="1459"/>
      <c r="T685" s="1459"/>
      <c r="U685" s="1459"/>
      <c r="V685" s="1459"/>
      <c r="W685" s="1459"/>
      <c r="X685" s="1459"/>
      <c r="Y685" s="1459"/>
      <c r="Z685" s="1459"/>
      <c r="AA685" s="1459"/>
      <c r="AB685" s="1459"/>
      <c r="AC685" s="1459"/>
      <c r="AD685" s="1459"/>
      <c r="AE685" s="1459"/>
      <c r="AF685" s="1459"/>
      <c r="AG685" s="1459"/>
      <c r="AH685" s="1459"/>
      <c r="AI685" s="1459"/>
    </row>
    <row r="686" ht="24.0" customHeight="1">
      <c r="A686" s="1464"/>
      <c r="B686" s="1459"/>
      <c r="C686" s="1459"/>
      <c r="D686" s="1459"/>
      <c r="E686" s="1464"/>
      <c r="F686" s="1459"/>
      <c r="G686" s="1459"/>
      <c r="H686" s="1459"/>
      <c r="I686" s="1459"/>
      <c r="J686" s="1459"/>
      <c r="K686" s="1459"/>
      <c r="L686" s="1459"/>
      <c r="M686" s="1459"/>
      <c r="N686" s="1459"/>
      <c r="O686" s="1459"/>
      <c r="P686" s="1459"/>
      <c r="Q686" s="1459"/>
      <c r="R686" s="1459"/>
      <c r="S686" s="1459"/>
      <c r="T686" s="1459"/>
      <c r="U686" s="1459"/>
      <c r="V686" s="1459"/>
      <c r="W686" s="1459"/>
      <c r="X686" s="1459"/>
      <c r="Y686" s="1459"/>
      <c r="Z686" s="1459"/>
      <c r="AA686" s="1459"/>
      <c r="AB686" s="1459"/>
      <c r="AC686" s="1459"/>
      <c r="AD686" s="1459"/>
      <c r="AE686" s="1459"/>
      <c r="AF686" s="1459"/>
      <c r="AG686" s="1459"/>
      <c r="AH686" s="1459"/>
      <c r="AI686" s="1459"/>
    </row>
    <row r="687" ht="24.0" customHeight="1">
      <c r="A687" s="1464"/>
      <c r="B687" s="1459"/>
      <c r="C687" s="1459"/>
      <c r="D687" s="1459"/>
      <c r="E687" s="1464"/>
      <c r="F687" s="1459"/>
      <c r="G687" s="1459"/>
      <c r="H687" s="1459"/>
      <c r="I687" s="1459"/>
      <c r="J687" s="1459"/>
      <c r="K687" s="1459"/>
      <c r="L687" s="1459"/>
      <c r="M687" s="1459"/>
      <c r="N687" s="1459"/>
      <c r="O687" s="1459"/>
      <c r="P687" s="1459"/>
      <c r="Q687" s="1459"/>
      <c r="R687" s="1459"/>
      <c r="S687" s="1459"/>
      <c r="T687" s="1459"/>
      <c r="U687" s="1459"/>
      <c r="V687" s="1459"/>
      <c r="W687" s="1459"/>
      <c r="X687" s="1459"/>
      <c r="Y687" s="1459"/>
      <c r="Z687" s="1459"/>
      <c r="AA687" s="1459"/>
      <c r="AB687" s="1459"/>
      <c r="AC687" s="1459"/>
      <c r="AD687" s="1459"/>
      <c r="AE687" s="1459"/>
      <c r="AF687" s="1459"/>
      <c r="AG687" s="1459"/>
      <c r="AH687" s="1459"/>
      <c r="AI687" s="1459"/>
    </row>
    <row r="688" ht="24.0" customHeight="1">
      <c r="A688" s="1464"/>
      <c r="B688" s="1459"/>
      <c r="C688" s="1459"/>
      <c r="D688" s="1459"/>
      <c r="E688" s="1464"/>
      <c r="F688" s="1459"/>
      <c r="G688" s="1459"/>
      <c r="H688" s="1459"/>
      <c r="I688" s="1459"/>
      <c r="J688" s="1459"/>
      <c r="K688" s="1459"/>
      <c r="L688" s="1459"/>
      <c r="M688" s="1459"/>
      <c r="N688" s="1459"/>
      <c r="O688" s="1459"/>
      <c r="P688" s="1459"/>
      <c r="Q688" s="1459"/>
      <c r="R688" s="1459"/>
      <c r="S688" s="1459"/>
      <c r="T688" s="1459"/>
      <c r="U688" s="1459"/>
      <c r="V688" s="1459"/>
      <c r="W688" s="1459"/>
      <c r="X688" s="1459"/>
      <c r="Y688" s="1459"/>
      <c r="Z688" s="1459"/>
      <c r="AA688" s="1459"/>
      <c r="AB688" s="1459"/>
      <c r="AC688" s="1459"/>
      <c r="AD688" s="1459"/>
      <c r="AE688" s="1459"/>
      <c r="AF688" s="1459"/>
      <c r="AG688" s="1459"/>
      <c r="AH688" s="1459"/>
      <c r="AI688" s="1459"/>
    </row>
    <row r="689" ht="24.0" customHeight="1">
      <c r="A689" s="1464"/>
      <c r="B689" s="1459"/>
      <c r="C689" s="1459"/>
      <c r="D689" s="1459"/>
      <c r="E689" s="1464"/>
      <c r="F689" s="1459"/>
      <c r="G689" s="1459"/>
      <c r="H689" s="1459"/>
      <c r="I689" s="1459"/>
      <c r="J689" s="1459"/>
      <c r="K689" s="1459"/>
      <c r="L689" s="1459"/>
      <c r="M689" s="1459"/>
      <c r="N689" s="1459"/>
      <c r="O689" s="1459"/>
      <c r="P689" s="1459"/>
      <c r="Q689" s="1459"/>
      <c r="R689" s="1459"/>
      <c r="S689" s="1459"/>
      <c r="T689" s="1459"/>
      <c r="U689" s="1459"/>
      <c r="V689" s="1459"/>
      <c r="W689" s="1459"/>
      <c r="X689" s="1459"/>
      <c r="Y689" s="1459"/>
      <c r="Z689" s="1459"/>
      <c r="AA689" s="1459"/>
      <c r="AB689" s="1459"/>
      <c r="AC689" s="1459"/>
      <c r="AD689" s="1459"/>
      <c r="AE689" s="1459"/>
      <c r="AF689" s="1459"/>
      <c r="AG689" s="1459"/>
      <c r="AH689" s="1459"/>
      <c r="AI689" s="1459"/>
    </row>
    <row r="690" ht="24.0" customHeight="1">
      <c r="A690" s="1464"/>
      <c r="B690" s="1459"/>
      <c r="C690" s="1459"/>
      <c r="D690" s="1459"/>
      <c r="E690" s="1464"/>
      <c r="F690" s="1459"/>
      <c r="G690" s="1459"/>
      <c r="H690" s="1459"/>
      <c r="I690" s="1459"/>
      <c r="J690" s="1459"/>
      <c r="K690" s="1459"/>
      <c r="L690" s="1459"/>
      <c r="M690" s="1459"/>
      <c r="N690" s="1459"/>
      <c r="O690" s="1459"/>
      <c r="P690" s="1459"/>
      <c r="Q690" s="1459"/>
      <c r="R690" s="1459"/>
      <c r="S690" s="1459"/>
      <c r="T690" s="1459"/>
      <c r="U690" s="1459"/>
      <c r="V690" s="1459"/>
      <c r="W690" s="1459"/>
      <c r="X690" s="1459"/>
      <c r="Y690" s="1459"/>
      <c r="Z690" s="1459"/>
      <c r="AA690" s="1459"/>
      <c r="AB690" s="1459"/>
      <c r="AC690" s="1459"/>
      <c r="AD690" s="1459"/>
      <c r="AE690" s="1459"/>
      <c r="AF690" s="1459"/>
      <c r="AG690" s="1459"/>
      <c r="AH690" s="1459"/>
      <c r="AI690" s="1459"/>
    </row>
    <row r="691" ht="24.0" customHeight="1">
      <c r="A691" s="1464"/>
      <c r="B691" s="1459"/>
      <c r="C691" s="1459"/>
      <c r="D691" s="1459"/>
      <c r="E691" s="1464"/>
      <c r="F691" s="1459"/>
      <c r="G691" s="1459"/>
      <c r="H691" s="1459"/>
      <c r="I691" s="1459"/>
      <c r="J691" s="1459"/>
      <c r="K691" s="1459"/>
      <c r="L691" s="1459"/>
      <c r="M691" s="1459"/>
      <c r="N691" s="1459"/>
      <c r="O691" s="1459"/>
      <c r="P691" s="1459"/>
      <c r="Q691" s="1459"/>
      <c r="R691" s="1459"/>
      <c r="S691" s="1459"/>
      <c r="T691" s="1459"/>
      <c r="U691" s="1459"/>
      <c r="V691" s="1459"/>
      <c r="W691" s="1459"/>
      <c r="X691" s="1459"/>
      <c r="Y691" s="1459"/>
      <c r="Z691" s="1459"/>
      <c r="AA691" s="1459"/>
      <c r="AB691" s="1459"/>
      <c r="AC691" s="1459"/>
      <c r="AD691" s="1459"/>
      <c r="AE691" s="1459"/>
      <c r="AF691" s="1459"/>
      <c r="AG691" s="1459"/>
      <c r="AH691" s="1459"/>
      <c r="AI691" s="1459"/>
    </row>
    <row r="692" ht="24.0" customHeight="1">
      <c r="A692" s="1464"/>
      <c r="B692" s="1459"/>
      <c r="C692" s="1459"/>
      <c r="D692" s="1459"/>
      <c r="E692" s="1464"/>
      <c r="F692" s="1459"/>
      <c r="G692" s="1459"/>
      <c r="H692" s="1459"/>
      <c r="I692" s="1459"/>
      <c r="J692" s="1459"/>
      <c r="K692" s="1459"/>
      <c r="L692" s="1459"/>
      <c r="M692" s="1459"/>
      <c r="N692" s="1459"/>
      <c r="O692" s="1459"/>
      <c r="P692" s="1459"/>
      <c r="Q692" s="1459"/>
      <c r="R692" s="1459"/>
      <c r="S692" s="1459"/>
      <c r="T692" s="1459"/>
      <c r="U692" s="1459"/>
      <c r="V692" s="1459"/>
      <c r="W692" s="1459"/>
      <c r="X692" s="1459"/>
      <c r="Y692" s="1459"/>
      <c r="Z692" s="1459"/>
      <c r="AA692" s="1459"/>
      <c r="AB692" s="1459"/>
      <c r="AC692" s="1459"/>
      <c r="AD692" s="1459"/>
      <c r="AE692" s="1459"/>
      <c r="AF692" s="1459"/>
      <c r="AG692" s="1459"/>
      <c r="AH692" s="1459"/>
      <c r="AI692" s="1459"/>
    </row>
    <row r="693" ht="24.0" customHeight="1">
      <c r="A693" s="1464"/>
      <c r="B693" s="1459"/>
      <c r="C693" s="1459"/>
      <c r="D693" s="1459"/>
      <c r="E693" s="1464"/>
      <c r="F693" s="1459"/>
      <c r="G693" s="1459"/>
      <c r="H693" s="1459"/>
      <c r="I693" s="1459"/>
      <c r="J693" s="1459"/>
      <c r="K693" s="1459"/>
      <c r="L693" s="1459"/>
      <c r="M693" s="1459"/>
      <c r="N693" s="1459"/>
      <c r="O693" s="1459"/>
      <c r="P693" s="1459"/>
      <c r="Q693" s="1459"/>
      <c r="R693" s="1459"/>
      <c r="S693" s="1459"/>
      <c r="T693" s="1459"/>
      <c r="U693" s="1459"/>
      <c r="V693" s="1459"/>
      <c r="W693" s="1459"/>
      <c r="X693" s="1459"/>
      <c r="Y693" s="1459"/>
      <c r="Z693" s="1459"/>
      <c r="AA693" s="1459"/>
      <c r="AB693" s="1459"/>
      <c r="AC693" s="1459"/>
      <c r="AD693" s="1459"/>
      <c r="AE693" s="1459"/>
      <c r="AF693" s="1459"/>
      <c r="AG693" s="1459"/>
      <c r="AH693" s="1459"/>
      <c r="AI693" s="1459"/>
    </row>
    <row r="694" ht="24.0" customHeight="1">
      <c r="A694" s="1464"/>
      <c r="B694" s="1459"/>
      <c r="C694" s="1459"/>
      <c r="D694" s="1459"/>
      <c r="E694" s="1464"/>
      <c r="F694" s="1459"/>
      <c r="G694" s="1459"/>
      <c r="H694" s="1459"/>
      <c r="I694" s="1459"/>
      <c r="J694" s="1459"/>
      <c r="K694" s="1459"/>
      <c r="L694" s="1459"/>
      <c r="M694" s="1459"/>
      <c r="N694" s="1459"/>
      <c r="O694" s="1459"/>
      <c r="P694" s="1459"/>
      <c r="Q694" s="1459"/>
      <c r="R694" s="1459"/>
      <c r="S694" s="1459"/>
      <c r="T694" s="1459"/>
      <c r="U694" s="1459"/>
      <c r="V694" s="1459"/>
      <c r="W694" s="1459"/>
      <c r="X694" s="1459"/>
      <c r="Y694" s="1459"/>
      <c r="Z694" s="1459"/>
      <c r="AA694" s="1459"/>
      <c r="AB694" s="1459"/>
      <c r="AC694" s="1459"/>
      <c r="AD694" s="1459"/>
      <c r="AE694" s="1459"/>
      <c r="AF694" s="1459"/>
      <c r="AG694" s="1459"/>
      <c r="AH694" s="1459"/>
      <c r="AI694" s="1459"/>
    </row>
    <row r="695" ht="24.0" customHeight="1">
      <c r="A695" s="1464"/>
      <c r="B695" s="1459"/>
      <c r="C695" s="1459"/>
      <c r="D695" s="1459"/>
      <c r="E695" s="1464"/>
      <c r="F695" s="1459"/>
      <c r="G695" s="1459"/>
      <c r="H695" s="1459"/>
      <c r="I695" s="1459"/>
      <c r="J695" s="1459"/>
      <c r="K695" s="1459"/>
      <c r="L695" s="1459"/>
      <c r="M695" s="1459"/>
      <c r="N695" s="1459"/>
      <c r="O695" s="1459"/>
      <c r="P695" s="1459"/>
      <c r="Q695" s="1459"/>
      <c r="R695" s="1459"/>
      <c r="S695" s="1459"/>
      <c r="T695" s="1459"/>
      <c r="U695" s="1459"/>
      <c r="V695" s="1459"/>
      <c r="W695" s="1459"/>
      <c r="X695" s="1459"/>
      <c r="Y695" s="1459"/>
      <c r="Z695" s="1459"/>
      <c r="AA695" s="1459"/>
      <c r="AB695" s="1459"/>
      <c r="AC695" s="1459"/>
      <c r="AD695" s="1459"/>
      <c r="AE695" s="1459"/>
      <c r="AF695" s="1459"/>
      <c r="AG695" s="1459"/>
      <c r="AH695" s="1459"/>
      <c r="AI695" s="1459"/>
    </row>
    <row r="696" ht="24.0" customHeight="1">
      <c r="A696" s="1464"/>
      <c r="B696" s="1459"/>
      <c r="C696" s="1459"/>
      <c r="D696" s="1459"/>
      <c r="E696" s="1464"/>
      <c r="F696" s="1459"/>
      <c r="G696" s="1459"/>
      <c r="H696" s="1459"/>
      <c r="I696" s="1459"/>
      <c r="J696" s="1459"/>
      <c r="K696" s="1459"/>
      <c r="L696" s="1459"/>
      <c r="M696" s="1459"/>
      <c r="N696" s="1459"/>
      <c r="O696" s="1459"/>
      <c r="P696" s="1459"/>
      <c r="Q696" s="1459"/>
      <c r="R696" s="1459"/>
      <c r="S696" s="1459"/>
      <c r="T696" s="1459"/>
      <c r="U696" s="1459"/>
      <c r="V696" s="1459"/>
      <c r="W696" s="1459"/>
      <c r="X696" s="1459"/>
      <c r="Y696" s="1459"/>
      <c r="Z696" s="1459"/>
      <c r="AA696" s="1459"/>
      <c r="AB696" s="1459"/>
      <c r="AC696" s="1459"/>
      <c r="AD696" s="1459"/>
      <c r="AE696" s="1459"/>
      <c r="AF696" s="1459"/>
      <c r="AG696" s="1459"/>
      <c r="AH696" s="1459"/>
      <c r="AI696" s="1459"/>
    </row>
    <row r="697" ht="24.0" customHeight="1">
      <c r="A697" s="1464"/>
      <c r="B697" s="1459"/>
      <c r="C697" s="1459"/>
      <c r="D697" s="1459"/>
      <c r="E697" s="1464"/>
      <c r="F697" s="1459"/>
      <c r="G697" s="1459"/>
      <c r="H697" s="1459"/>
      <c r="I697" s="1459"/>
      <c r="J697" s="1459"/>
      <c r="K697" s="1459"/>
      <c r="L697" s="1459"/>
      <c r="M697" s="1459"/>
      <c r="N697" s="1459"/>
      <c r="O697" s="1459"/>
      <c r="P697" s="1459"/>
      <c r="Q697" s="1459"/>
      <c r="R697" s="1459"/>
      <c r="S697" s="1459"/>
      <c r="T697" s="1459"/>
      <c r="U697" s="1459"/>
      <c r="V697" s="1459"/>
      <c r="W697" s="1459"/>
      <c r="X697" s="1459"/>
      <c r="Y697" s="1459"/>
      <c r="Z697" s="1459"/>
      <c r="AA697" s="1459"/>
      <c r="AB697" s="1459"/>
      <c r="AC697" s="1459"/>
      <c r="AD697" s="1459"/>
      <c r="AE697" s="1459"/>
      <c r="AF697" s="1459"/>
      <c r="AG697" s="1459"/>
      <c r="AH697" s="1459"/>
      <c r="AI697" s="1459"/>
    </row>
    <row r="698" ht="24.0" customHeight="1">
      <c r="A698" s="1464"/>
      <c r="B698" s="1459"/>
      <c r="C698" s="1459"/>
      <c r="D698" s="1459"/>
      <c r="E698" s="1464"/>
      <c r="F698" s="1459"/>
      <c r="G698" s="1459"/>
      <c r="H698" s="1459"/>
      <c r="I698" s="1459"/>
      <c r="J698" s="1459"/>
      <c r="K698" s="1459"/>
      <c r="L698" s="1459"/>
      <c r="M698" s="1459"/>
      <c r="N698" s="1459"/>
      <c r="O698" s="1459"/>
      <c r="P698" s="1459"/>
      <c r="Q698" s="1459"/>
      <c r="R698" s="1459"/>
      <c r="S698" s="1459"/>
      <c r="T698" s="1459"/>
      <c r="U698" s="1459"/>
      <c r="V698" s="1459"/>
      <c r="W698" s="1459"/>
      <c r="X698" s="1459"/>
      <c r="Y698" s="1459"/>
      <c r="Z698" s="1459"/>
      <c r="AA698" s="1459"/>
      <c r="AB698" s="1459"/>
      <c r="AC698" s="1459"/>
      <c r="AD698" s="1459"/>
      <c r="AE698" s="1459"/>
      <c r="AF698" s="1459"/>
      <c r="AG698" s="1459"/>
      <c r="AH698" s="1459"/>
      <c r="AI698" s="1459"/>
    </row>
    <row r="699" ht="24.0" customHeight="1">
      <c r="A699" s="1464"/>
      <c r="B699" s="1459"/>
      <c r="C699" s="1459"/>
      <c r="D699" s="1459"/>
      <c r="E699" s="1464"/>
      <c r="F699" s="1459"/>
      <c r="G699" s="1459"/>
      <c r="H699" s="1459"/>
      <c r="I699" s="1459"/>
      <c r="J699" s="1459"/>
      <c r="K699" s="1459"/>
      <c r="L699" s="1459"/>
      <c r="M699" s="1459"/>
      <c r="N699" s="1459"/>
      <c r="O699" s="1459"/>
      <c r="P699" s="1459"/>
      <c r="Q699" s="1459"/>
      <c r="R699" s="1459"/>
      <c r="S699" s="1459"/>
      <c r="T699" s="1459"/>
      <c r="U699" s="1459"/>
      <c r="V699" s="1459"/>
      <c r="W699" s="1459"/>
      <c r="X699" s="1459"/>
      <c r="Y699" s="1459"/>
      <c r="Z699" s="1459"/>
      <c r="AA699" s="1459"/>
      <c r="AB699" s="1459"/>
      <c r="AC699" s="1459"/>
      <c r="AD699" s="1459"/>
      <c r="AE699" s="1459"/>
      <c r="AF699" s="1459"/>
      <c r="AG699" s="1459"/>
      <c r="AH699" s="1459"/>
      <c r="AI699" s="1459"/>
    </row>
    <row r="700" ht="24.0" customHeight="1">
      <c r="A700" s="1464"/>
      <c r="B700" s="1459"/>
      <c r="C700" s="1459"/>
      <c r="D700" s="1459"/>
      <c r="E700" s="1464"/>
      <c r="F700" s="1459"/>
      <c r="G700" s="1459"/>
      <c r="H700" s="1459"/>
      <c r="I700" s="1459"/>
      <c r="J700" s="1459"/>
      <c r="K700" s="1459"/>
      <c r="L700" s="1459"/>
      <c r="M700" s="1459"/>
      <c r="N700" s="1459"/>
      <c r="O700" s="1459"/>
      <c r="P700" s="1459"/>
      <c r="Q700" s="1459"/>
      <c r="R700" s="1459"/>
      <c r="S700" s="1459"/>
      <c r="T700" s="1459"/>
      <c r="U700" s="1459"/>
      <c r="V700" s="1459"/>
      <c r="W700" s="1459"/>
      <c r="X700" s="1459"/>
      <c r="Y700" s="1459"/>
      <c r="Z700" s="1459"/>
      <c r="AA700" s="1459"/>
      <c r="AB700" s="1459"/>
      <c r="AC700" s="1459"/>
      <c r="AD700" s="1459"/>
      <c r="AE700" s="1459"/>
      <c r="AF700" s="1459"/>
      <c r="AG700" s="1459"/>
      <c r="AH700" s="1459"/>
      <c r="AI700" s="1459"/>
    </row>
    <row r="701" ht="24.0" customHeight="1">
      <c r="A701" s="1464"/>
      <c r="B701" s="1459"/>
      <c r="C701" s="1459"/>
      <c r="D701" s="1459"/>
      <c r="E701" s="1464"/>
      <c r="F701" s="1459"/>
      <c r="G701" s="1459"/>
      <c r="H701" s="1459"/>
      <c r="I701" s="1459"/>
      <c r="J701" s="1459"/>
      <c r="K701" s="1459"/>
      <c r="L701" s="1459"/>
      <c r="M701" s="1459"/>
      <c r="N701" s="1459"/>
      <c r="O701" s="1459"/>
      <c r="P701" s="1459"/>
      <c r="Q701" s="1459"/>
      <c r="R701" s="1459"/>
      <c r="S701" s="1459"/>
      <c r="T701" s="1459"/>
      <c r="U701" s="1459"/>
      <c r="V701" s="1459"/>
      <c r="W701" s="1459"/>
      <c r="X701" s="1459"/>
      <c r="Y701" s="1459"/>
      <c r="Z701" s="1459"/>
      <c r="AA701" s="1459"/>
      <c r="AB701" s="1459"/>
      <c r="AC701" s="1459"/>
      <c r="AD701" s="1459"/>
      <c r="AE701" s="1459"/>
      <c r="AF701" s="1459"/>
      <c r="AG701" s="1459"/>
      <c r="AH701" s="1459"/>
      <c r="AI701" s="1459"/>
    </row>
    <row r="702" ht="24.0" customHeight="1">
      <c r="A702" s="1464"/>
      <c r="B702" s="1459"/>
      <c r="C702" s="1459"/>
      <c r="D702" s="1459"/>
      <c r="E702" s="1464"/>
      <c r="F702" s="1459"/>
      <c r="G702" s="1459"/>
      <c r="H702" s="1459"/>
      <c r="I702" s="1459"/>
      <c r="J702" s="1459"/>
      <c r="K702" s="1459"/>
      <c r="L702" s="1459"/>
      <c r="M702" s="1459"/>
      <c r="N702" s="1459"/>
      <c r="O702" s="1459"/>
      <c r="P702" s="1459"/>
      <c r="Q702" s="1459"/>
      <c r="R702" s="1459"/>
      <c r="S702" s="1459"/>
      <c r="T702" s="1459"/>
      <c r="U702" s="1459"/>
      <c r="V702" s="1459"/>
      <c r="W702" s="1459"/>
      <c r="X702" s="1459"/>
      <c r="Y702" s="1459"/>
      <c r="Z702" s="1459"/>
      <c r="AA702" s="1459"/>
      <c r="AB702" s="1459"/>
      <c r="AC702" s="1459"/>
      <c r="AD702" s="1459"/>
      <c r="AE702" s="1459"/>
      <c r="AF702" s="1459"/>
      <c r="AG702" s="1459"/>
      <c r="AH702" s="1459"/>
      <c r="AI702" s="1459"/>
    </row>
    <row r="703" ht="24.0" customHeight="1">
      <c r="A703" s="1464"/>
      <c r="B703" s="1459"/>
      <c r="C703" s="1459"/>
      <c r="D703" s="1459"/>
      <c r="E703" s="1464"/>
      <c r="F703" s="1459"/>
      <c r="G703" s="1459"/>
      <c r="H703" s="1459"/>
      <c r="I703" s="1459"/>
      <c r="J703" s="1459"/>
      <c r="K703" s="1459"/>
      <c r="L703" s="1459"/>
      <c r="M703" s="1459"/>
      <c r="N703" s="1459"/>
      <c r="O703" s="1459"/>
      <c r="P703" s="1459"/>
      <c r="Q703" s="1459"/>
      <c r="R703" s="1459"/>
      <c r="S703" s="1459"/>
      <c r="T703" s="1459"/>
      <c r="U703" s="1459"/>
      <c r="V703" s="1459"/>
      <c r="W703" s="1459"/>
      <c r="X703" s="1459"/>
      <c r="Y703" s="1459"/>
      <c r="Z703" s="1459"/>
      <c r="AA703" s="1459"/>
      <c r="AB703" s="1459"/>
      <c r="AC703" s="1459"/>
      <c r="AD703" s="1459"/>
      <c r="AE703" s="1459"/>
      <c r="AF703" s="1459"/>
      <c r="AG703" s="1459"/>
      <c r="AH703" s="1459"/>
      <c r="AI703" s="1459"/>
    </row>
    <row r="704" ht="24.0" customHeight="1">
      <c r="A704" s="1464"/>
      <c r="B704" s="1459"/>
      <c r="C704" s="1459"/>
      <c r="D704" s="1459"/>
      <c r="E704" s="1464"/>
      <c r="F704" s="1459"/>
      <c r="G704" s="1459"/>
      <c r="H704" s="1459"/>
      <c r="I704" s="1459"/>
      <c r="J704" s="1459"/>
      <c r="K704" s="1459"/>
      <c r="L704" s="1459"/>
      <c r="M704" s="1459"/>
      <c r="N704" s="1459"/>
      <c r="O704" s="1459"/>
      <c r="P704" s="1459"/>
      <c r="Q704" s="1459"/>
      <c r="R704" s="1459"/>
      <c r="S704" s="1459"/>
      <c r="T704" s="1459"/>
      <c r="U704" s="1459"/>
      <c r="V704" s="1459"/>
      <c r="W704" s="1459"/>
      <c r="X704" s="1459"/>
      <c r="Y704" s="1459"/>
      <c r="Z704" s="1459"/>
      <c r="AA704" s="1459"/>
      <c r="AB704" s="1459"/>
      <c r="AC704" s="1459"/>
      <c r="AD704" s="1459"/>
      <c r="AE704" s="1459"/>
      <c r="AF704" s="1459"/>
      <c r="AG704" s="1459"/>
      <c r="AH704" s="1459"/>
      <c r="AI704" s="1459"/>
    </row>
    <row r="705" ht="24.0" customHeight="1">
      <c r="A705" s="1464"/>
      <c r="B705" s="1459"/>
      <c r="C705" s="1459"/>
      <c r="D705" s="1459"/>
      <c r="E705" s="1464"/>
      <c r="F705" s="1459"/>
      <c r="G705" s="1459"/>
      <c r="H705" s="1459"/>
      <c r="I705" s="1459"/>
      <c r="J705" s="1459"/>
      <c r="K705" s="1459"/>
      <c r="L705" s="1459"/>
      <c r="M705" s="1459"/>
      <c r="N705" s="1459"/>
      <c r="O705" s="1459"/>
      <c r="P705" s="1459"/>
      <c r="Q705" s="1459"/>
      <c r="R705" s="1459"/>
      <c r="S705" s="1459"/>
      <c r="T705" s="1459"/>
      <c r="U705" s="1459"/>
      <c r="V705" s="1459"/>
      <c r="W705" s="1459"/>
      <c r="X705" s="1459"/>
      <c r="Y705" s="1459"/>
      <c r="Z705" s="1459"/>
      <c r="AA705" s="1459"/>
      <c r="AB705" s="1459"/>
      <c r="AC705" s="1459"/>
      <c r="AD705" s="1459"/>
      <c r="AE705" s="1459"/>
      <c r="AF705" s="1459"/>
      <c r="AG705" s="1459"/>
      <c r="AH705" s="1459"/>
      <c r="AI705" s="1459"/>
    </row>
    <row r="706" ht="24.0" customHeight="1">
      <c r="A706" s="1464"/>
      <c r="B706" s="1459"/>
      <c r="C706" s="1459"/>
      <c r="D706" s="1459"/>
      <c r="E706" s="1464"/>
      <c r="F706" s="1459"/>
      <c r="G706" s="1459"/>
      <c r="H706" s="1459"/>
      <c r="I706" s="1459"/>
      <c r="J706" s="1459"/>
      <c r="K706" s="1459"/>
      <c r="L706" s="1459"/>
      <c r="M706" s="1459"/>
      <c r="N706" s="1459"/>
      <c r="O706" s="1459"/>
      <c r="P706" s="1459"/>
      <c r="Q706" s="1459"/>
      <c r="R706" s="1459"/>
      <c r="S706" s="1459"/>
      <c r="T706" s="1459"/>
      <c r="U706" s="1459"/>
      <c r="V706" s="1459"/>
      <c r="W706" s="1459"/>
      <c r="X706" s="1459"/>
      <c r="Y706" s="1459"/>
      <c r="Z706" s="1459"/>
      <c r="AA706" s="1459"/>
      <c r="AB706" s="1459"/>
      <c r="AC706" s="1459"/>
      <c r="AD706" s="1459"/>
      <c r="AE706" s="1459"/>
      <c r="AF706" s="1459"/>
      <c r="AG706" s="1459"/>
      <c r="AH706" s="1459"/>
      <c r="AI706" s="1459"/>
    </row>
    <row r="707" ht="24.0" customHeight="1">
      <c r="A707" s="1464"/>
      <c r="B707" s="1459"/>
      <c r="C707" s="1459"/>
      <c r="D707" s="1459"/>
      <c r="E707" s="1464"/>
      <c r="F707" s="1459"/>
      <c r="G707" s="1459"/>
      <c r="H707" s="1459"/>
      <c r="I707" s="1459"/>
      <c r="J707" s="1459"/>
      <c r="K707" s="1459"/>
      <c r="L707" s="1459"/>
      <c r="M707" s="1459"/>
      <c r="N707" s="1459"/>
      <c r="O707" s="1459"/>
      <c r="P707" s="1459"/>
      <c r="Q707" s="1459"/>
      <c r="R707" s="1459"/>
      <c r="S707" s="1459"/>
      <c r="T707" s="1459"/>
      <c r="U707" s="1459"/>
      <c r="V707" s="1459"/>
      <c r="W707" s="1459"/>
      <c r="X707" s="1459"/>
      <c r="Y707" s="1459"/>
      <c r="Z707" s="1459"/>
      <c r="AA707" s="1459"/>
      <c r="AB707" s="1459"/>
      <c r="AC707" s="1459"/>
      <c r="AD707" s="1459"/>
      <c r="AE707" s="1459"/>
      <c r="AF707" s="1459"/>
      <c r="AG707" s="1459"/>
      <c r="AH707" s="1459"/>
      <c r="AI707" s="1459"/>
    </row>
    <row r="708" ht="24.0" customHeight="1">
      <c r="A708" s="1464"/>
      <c r="B708" s="1459"/>
      <c r="C708" s="1459"/>
      <c r="D708" s="1459"/>
      <c r="E708" s="1464"/>
      <c r="F708" s="1459"/>
      <c r="G708" s="1459"/>
      <c r="H708" s="1459"/>
      <c r="I708" s="1459"/>
      <c r="J708" s="1459"/>
      <c r="K708" s="1459"/>
      <c r="L708" s="1459"/>
      <c r="M708" s="1459"/>
      <c r="N708" s="1459"/>
      <c r="O708" s="1459"/>
      <c r="P708" s="1459"/>
      <c r="Q708" s="1459"/>
      <c r="R708" s="1459"/>
      <c r="S708" s="1459"/>
      <c r="T708" s="1459"/>
      <c r="U708" s="1459"/>
      <c r="V708" s="1459"/>
      <c r="W708" s="1459"/>
      <c r="X708" s="1459"/>
      <c r="Y708" s="1459"/>
      <c r="Z708" s="1459"/>
      <c r="AA708" s="1459"/>
      <c r="AB708" s="1459"/>
      <c r="AC708" s="1459"/>
      <c r="AD708" s="1459"/>
      <c r="AE708" s="1459"/>
      <c r="AF708" s="1459"/>
      <c r="AG708" s="1459"/>
      <c r="AH708" s="1459"/>
      <c r="AI708" s="1459"/>
    </row>
    <row r="709" ht="24.0" customHeight="1">
      <c r="A709" s="1464"/>
      <c r="B709" s="1459"/>
      <c r="C709" s="1459"/>
      <c r="D709" s="1459"/>
      <c r="E709" s="1464"/>
      <c r="F709" s="1459"/>
      <c r="G709" s="1459"/>
      <c r="H709" s="1459"/>
      <c r="I709" s="1459"/>
      <c r="J709" s="1459"/>
      <c r="K709" s="1459"/>
      <c r="L709" s="1459"/>
      <c r="M709" s="1459"/>
      <c r="N709" s="1459"/>
      <c r="O709" s="1459"/>
      <c r="P709" s="1459"/>
      <c r="Q709" s="1459"/>
      <c r="R709" s="1459"/>
      <c r="S709" s="1459"/>
      <c r="T709" s="1459"/>
      <c r="U709" s="1459"/>
      <c r="V709" s="1459"/>
      <c r="W709" s="1459"/>
      <c r="X709" s="1459"/>
      <c r="Y709" s="1459"/>
      <c r="Z709" s="1459"/>
      <c r="AA709" s="1459"/>
      <c r="AB709" s="1459"/>
      <c r="AC709" s="1459"/>
      <c r="AD709" s="1459"/>
      <c r="AE709" s="1459"/>
      <c r="AF709" s="1459"/>
      <c r="AG709" s="1459"/>
      <c r="AH709" s="1459"/>
      <c r="AI709" s="1459"/>
    </row>
    <row r="710" ht="24.0" customHeight="1">
      <c r="A710" s="1464"/>
      <c r="B710" s="1459"/>
      <c r="C710" s="1459"/>
      <c r="D710" s="1459"/>
      <c r="E710" s="1464"/>
      <c r="F710" s="1459"/>
      <c r="G710" s="1459"/>
      <c r="H710" s="1459"/>
      <c r="I710" s="1459"/>
      <c r="J710" s="1459"/>
      <c r="K710" s="1459"/>
      <c r="L710" s="1459"/>
      <c r="M710" s="1459"/>
      <c r="N710" s="1459"/>
      <c r="O710" s="1459"/>
      <c r="P710" s="1459"/>
      <c r="Q710" s="1459"/>
      <c r="R710" s="1459"/>
      <c r="S710" s="1459"/>
      <c r="T710" s="1459"/>
      <c r="U710" s="1459"/>
      <c r="V710" s="1459"/>
      <c r="W710" s="1459"/>
      <c r="X710" s="1459"/>
      <c r="Y710" s="1459"/>
      <c r="Z710" s="1459"/>
      <c r="AA710" s="1459"/>
      <c r="AB710" s="1459"/>
      <c r="AC710" s="1459"/>
      <c r="AD710" s="1459"/>
      <c r="AE710" s="1459"/>
      <c r="AF710" s="1459"/>
      <c r="AG710" s="1459"/>
      <c r="AH710" s="1459"/>
      <c r="AI710" s="1459"/>
    </row>
    <row r="711" ht="24.0" customHeight="1">
      <c r="A711" s="1464"/>
      <c r="B711" s="1459"/>
      <c r="C711" s="1459"/>
      <c r="D711" s="1459"/>
      <c r="E711" s="1464"/>
      <c r="F711" s="1459"/>
      <c r="G711" s="1459"/>
      <c r="H711" s="1459"/>
      <c r="I711" s="1459"/>
      <c r="J711" s="1459"/>
      <c r="K711" s="1459"/>
      <c r="L711" s="1459"/>
      <c r="M711" s="1459"/>
      <c r="N711" s="1459"/>
      <c r="O711" s="1459"/>
      <c r="P711" s="1459"/>
      <c r="Q711" s="1459"/>
      <c r="R711" s="1459"/>
      <c r="S711" s="1459"/>
      <c r="T711" s="1459"/>
      <c r="U711" s="1459"/>
      <c r="V711" s="1459"/>
      <c r="W711" s="1459"/>
      <c r="X711" s="1459"/>
      <c r="Y711" s="1459"/>
      <c r="Z711" s="1459"/>
      <c r="AA711" s="1459"/>
      <c r="AB711" s="1459"/>
      <c r="AC711" s="1459"/>
      <c r="AD711" s="1459"/>
      <c r="AE711" s="1459"/>
      <c r="AF711" s="1459"/>
      <c r="AG711" s="1459"/>
      <c r="AH711" s="1459"/>
      <c r="AI711" s="1459"/>
    </row>
    <row r="712" ht="24.0" customHeight="1">
      <c r="A712" s="1464"/>
      <c r="B712" s="1459"/>
      <c r="C712" s="1459"/>
      <c r="D712" s="1459"/>
      <c r="E712" s="1464"/>
      <c r="F712" s="1459"/>
      <c r="G712" s="1459"/>
      <c r="H712" s="1459"/>
      <c r="I712" s="1459"/>
      <c r="J712" s="1459"/>
      <c r="K712" s="1459"/>
      <c r="L712" s="1459"/>
      <c r="M712" s="1459"/>
      <c r="N712" s="1459"/>
      <c r="O712" s="1459"/>
      <c r="P712" s="1459"/>
      <c r="Q712" s="1459"/>
      <c r="R712" s="1459"/>
      <c r="S712" s="1459"/>
      <c r="T712" s="1459"/>
      <c r="U712" s="1459"/>
      <c r="V712" s="1459"/>
      <c r="W712" s="1459"/>
      <c r="X712" s="1459"/>
      <c r="Y712" s="1459"/>
      <c r="Z712" s="1459"/>
      <c r="AA712" s="1459"/>
      <c r="AB712" s="1459"/>
      <c r="AC712" s="1459"/>
      <c r="AD712" s="1459"/>
      <c r="AE712" s="1459"/>
      <c r="AF712" s="1459"/>
      <c r="AG712" s="1459"/>
      <c r="AH712" s="1459"/>
      <c r="AI712" s="1459"/>
    </row>
    <row r="713" ht="24.0" customHeight="1">
      <c r="A713" s="1464"/>
      <c r="B713" s="1459"/>
      <c r="C713" s="1459"/>
      <c r="D713" s="1459"/>
      <c r="E713" s="1464"/>
      <c r="F713" s="1459"/>
      <c r="G713" s="1459"/>
      <c r="H713" s="1459"/>
      <c r="I713" s="1459"/>
      <c r="J713" s="1459"/>
      <c r="K713" s="1459"/>
      <c r="L713" s="1459"/>
      <c r="M713" s="1459"/>
      <c r="N713" s="1459"/>
      <c r="O713" s="1459"/>
      <c r="P713" s="1459"/>
      <c r="Q713" s="1459"/>
      <c r="R713" s="1459"/>
      <c r="S713" s="1459"/>
      <c r="T713" s="1459"/>
      <c r="U713" s="1459"/>
      <c r="V713" s="1459"/>
      <c r="W713" s="1459"/>
      <c r="X713" s="1459"/>
      <c r="Y713" s="1459"/>
      <c r="Z713" s="1459"/>
      <c r="AA713" s="1459"/>
      <c r="AB713" s="1459"/>
      <c r="AC713" s="1459"/>
      <c r="AD713" s="1459"/>
      <c r="AE713" s="1459"/>
      <c r="AF713" s="1459"/>
      <c r="AG713" s="1459"/>
      <c r="AH713" s="1459"/>
      <c r="AI713" s="1459"/>
    </row>
    <row r="714" ht="24.0" customHeight="1">
      <c r="A714" s="1464"/>
      <c r="B714" s="1459"/>
      <c r="C714" s="1459"/>
      <c r="D714" s="1459"/>
      <c r="E714" s="1464"/>
      <c r="F714" s="1459"/>
      <c r="G714" s="1459"/>
      <c r="H714" s="1459"/>
      <c r="I714" s="1459"/>
      <c r="J714" s="1459"/>
      <c r="K714" s="1459"/>
      <c r="L714" s="1459"/>
      <c r="M714" s="1459"/>
      <c r="N714" s="1459"/>
      <c r="O714" s="1459"/>
      <c r="P714" s="1459"/>
      <c r="Q714" s="1459"/>
      <c r="R714" s="1459"/>
      <c r="S714" s="1459"/>
      <c r="T714" s="1459"/>
      <c r="U714" s="1459"/>
      <c r="V714" s="1459"/>
      <c r="W714" s="1459"/>
      <c r="X714" s="1459"/>
      <c r="Y714" s="1459"/>
      <c r="Z714" s="1459"/>
      <c r="AA714" s="1459"/>
      <c r="AB714" s="1459"/>
      <c r="AC714" s="1459"/>
      <c r="AD714" s="1459"/>
      <c r="AE714" s="1459"/>
      <c r="AF714" s="1459"/>
      <c r="AG714" s="1459"/>
      <c r="AH714" s="1459"/>
      <c r="AI714" s="1459"/>
    </row>
    <row r="715" ht="24.0" customHeight="1">
      <c r="A715" s="1464"/>
      <c r="B715" s="1459"/>
      <c r="C715" s="1459"/>
      <c r="D715" s="1459"/>
      <c r="E715" s="1464"/>
      <c r="F715" s="1459"/>
      <c r="G715" s="1459"/>
      <c r="H715" s="1459"/>
      <c r="I715" s="1459"/>
      <c r="J715" s="1459"/>
      <c r="K715" s="1459"/>
      <c r="L715" s="1459"/>
      <c r="M715" s="1459"/>
      <c r="N715" s="1459"/>
      <c r="O715" s="1459"/>
      <c r="P715" s="1459"/>
      <c r="Q715" s="1459"/>
      <c r="R715" s="1459"/>
      <c r="S715" s="1459"/>
      <c r="T715" s="1459"/>
      <c r="U715" s="1459"/>
      <c r="V715" s="1459"/>
      <c r="W715" s="1459"/>
      <c r="X715" s="1459"/>
      <c r="Y715" s="1459"/>
      <c r="Z715" s="1459"/>
      <c r="AA715" s="1459"/>
      <c r="AB715" s="1459"/>
      <c r="AC715" s="1459"/>
      <c r="AD715" s="1459"/>
      <c r="AE715" s="1459"/>
      <c r="AF715" s="1459"/>
      <c r="AG715" s="1459"/>
      <c r="AH715" s="1459"/>
      <c r="AI715" s="1459"/>
    </row>
    <row r="716" ht="24.0" customHeight="1">
      <c r="A716" s="1464"/>
      <c r="B716" s="1459"/>
      <c r="C716" s="1459"/>
      <c r="D716" s="1459"/>
      <c r="E716" s="1464"/>
      <c r="F716" s="1459"/>
      <c r="G716" s="1459"/>
      <c r="H716" s="1459"/>
      <c r="I716" s="1459"/>
      <c r="J716" s="1459"/>
      <c r="K716" s="1459"/>
      <c r="L716" s="1459"/>
      <c r="M716" s="1459"/>
      <c r="N716" s="1459"/>
      <c r="O716" s="1459"/>
      <c r="P716" s="1459"/>
      <c r="Q716" s="1459"/>
      <c r="R716" s="1459"/>
      <c r="S716" s="1459"/>
      <c r="T716" s="1459"/>
      <c r="U716" s="1459"/>
      <c r="V716" s="1459"/>
      <c r="W716" s="1459"/>
      <c r="X716" s="1459"/>
      <c r="Y716" s="1459"/>
      <c r="Z716" s="1459"/>
      <c r="AA716" s="1459"/>
      <c r="AB716" s="1459"/>
      <c r="AC716" s="1459"/>
      <c r="AD716" s="1459"/>
      <c r="AE716" s="1459"/>
      <c r="AF716" s="1459"/>
      <c r="AG716" s="1459"/>
      <c r="AH716" s="1459"/>
      <c r="AI716" s="1459"/>
    </row>
    <row r="717" ht="24.0" customHeight="1">
      <c r="A717" s="1464"/>
      <c r="B717" s="1459"/>
      <c r="C717" s="1459"/>
      <c r="D717" s="1459"/>
      <c r="E717" s="1464"/>
      <c r="F717" s="1459"/>
      <c r="G717" s="1459"/>
      <c r="H717" s="1459"/>
      <c r="I717" s="1459"/>
      <c r="J717" s="1459"/>
      <c r="K717" s="1459"/>
      <c r="L717" s="1459"/>
      <c r="M717" s="1459"/>
      <c r="N717" s="1459"/>
      <c r="O717" s="1459"/>
      <c r="P717" s="1459"/>
      <c r="Q717" s="1459"/>
      <c r="R717" s="1459"/>
      <c r="S717" s="1459"/>
      <c r="T717" s="1459"/>
      <c r="U717" s="1459"/>
      <c r="V717" s="1459"/>
      <c r="W717" s="1459"/>
      <c r="X717" s="1459"/>
      <c r="Y717" s="1459"/>
      <c r="Z717" s="1459"/>
      <c r="AA717" s="1459"/>
      <c r="AB717" s="1459"/>
      <c r="AC717" s="1459"/>
      <c r="AD717" s="1459"/>
      <c r="AE717" s="1459"/>
      <c r="AF717" s="1459"/>
      <c r="AG717" s="1459"/>
      <c r="AH717" s="1459"/>
      <c r="AI717" s="1459"/>
    </row>
    <row r="718" ht="24.0" customHeight="1">
      <c r="A718" s="1464"/>
      <c r="B718" s="1459"/>
      <c r="C718" s="1459"/>
      <c r="D718" s="1459"/>
      <c r="E718" s="1464"/>
      <c r="F718" s="1459"/>
      <c r="G718" s="1459"/>
      <c r="H718" s="1459"/>
      <c r="I718" s="1459"/>
      <c r="J718" s="1459"/>
      <c r="K718" s="1459"/>
      <c r="L718" s="1459"/>
      <c r="M718" s="1459"/>
      <c r="N718" s="1459"/>
      <c r="O718" s="1459"/>
      <c r="P718" s="1459"/>
      <c r="Q718" s="1459"/>
      <c r="R718" s="1459"/>
      <c r="S718" s="1459"/>
      <c r="T718" s="1459"/>
      <c r="U718" s="1459"/>
      <c r="V718" s="1459"/>
      <c r="W718" s="1459"/>
      <c r="X718" s="1459"/>
      <c r="Y718" s="1459"/>
      <c r="Z718" s="1459"/>
      <c r="AA718" s="1459"/>
      <c r="AB718" s="1459"/>
      <c r="AC718" s="1459"/>
      <c r="AD718" s="1459"/>
      <c r="AE718" s="1459"/>
      <c r="AF718" s="1459"/>
      <c r="AG718" s="1459"/>
      <c r="AH718" s="1459"/>
      <c r="AI718" s="1459"/>
    </row>
    <row r="719" ht="24.0" customHeight="1">
      <c r="A719" s="1464"/>
      <c r="B719" s="1459"/>
      <c r="C719" s="1459"/>
      <c r="D719" s="1459"/>
      <c r="E719" s="1464"/>
      <c r="F719" s="1459"/>
      <c r="G719" s="1459"/>
      <c r="H719" s="1459"/>
      <c r="I719" s="1459"/>
      <c r="J719" s="1459"/>
      <c r="K719" s="1459"/>
      <c r="L719" s="1459"/>
      <c r="M719" s="1459"/>
      <c r="N719" s="1459"/>
      <c r="O719" s="1459"/>
      <c r="P719" s="1459"/>
      <c r="Q719" s="1459"/>
      <c r="R719" s="1459"/>
      <c r="S719" s="1459"/>
      <c r="T719" s="1459"/>
      <c r="U719" s="1459"/>
      <c r="V719" s="1459"/>
      <c r="W719" s="1459"/>
      <c r="X719" s="1459"/>
      <c r="Y719" s="1459"/>
      <c r="Z719" s="1459"/>
      <c r="AA719" s="1459"/>
      <c r="AB719" s="1459"/>
      <c r="AC719" s="1459"/>
      <c r="AD719" s="1459"/>
      <c r="AE719" s="1459"/>
      <c r="AF719" s="1459"/>
      <c r="AG719" s="1459"/>
      <c r="AH719" s="1459"/>
      <c r="AI719" s="1459"/>
    </row>
    <row r="720" ht="24.0" customHeight="1">
      <c r="A720" s="1464"/>
      <c r="B720" s="1459"/>
      <c r="C720" s="1459"/>
      <c r="D720" s="1459"/>
      <c r="E720" s="1464"/>
      <c r="F720" s="1459"/>
      <c r="G720" s="1459"/>
      <c r="H720" s="1459"/>
      <c r="I720" s="1459"/>
      <c r="J720" s="1459"/>
      <c r="K720" s="1459"/>
      <c r="L720" s="1459"/>
      <c r="M720" s="1459"/>
      <c r="N720" s="1459"/>
      <c r="O720" s="1459"/>
      <c r="P720" s="1459"/>
      <c r="Q720" s="1459"/>
      <c r="R720" s="1459"/>
      <c r="S720" s="1459"/>
      <c r="T720" s="1459"/>
      <c r="U720" s="1459"/>
      <c r="V720" s="1459"/>
      <c r="W720" s="1459"/>
      <c r="X720" s="1459"/>
      <c r="Y720" s="1459"/>
      <c r="Z720" s="1459"/>
      <c r="AA720" s="1459"/>
      <c r="AB720" s="1459"/>
      <c r="AC720" s="1459"/>
      <c r="AD720" s="1459"/>
      <c r="AE720" s="1459"/>
      <c r="AF720" s="1459"/>
      <c r="AG720" s="1459"/>
      <c r="AH720" s="1459"/>
      <c r="AI720" s="1459"/>
    </row>
    <row r="721" ht="24.0" customHeight="1">
      <c r="A721" s="1464"/>
      <c r="B721" s="1459"/>
      <c r="C721" s="1459"/>
      <c r="D721" s="1459"/>
      <c r="E721" s="1464"/>
      <c r="F721" s="1459"/>
      <c r="G721" s="1459"/>
      <c r="H721" s="1459"/>
      <c r="I721" s="1459"/>
      <c r="J721" s="1459"/>
      <c r="K721" s="1459"/>
      <c r="L721" s="1459"/>
      <c r="M721" s="1459"/>
      <c r="N721" s="1459"/>
      <c r="O721" s="1459"/>
      <c r="P721" s="1459"/>
      <c r="Q721" s="1459"/>
      <c r="R721" s="1459"/>
      <c r="S721" s="1459"/>
      <c r="T721" s="1459"/>
      <c r="U721" s="1459"/>
      <c r="V721" s="1459"/>
      <c r="W721" s="1459"/>
      <c r="X721" s="1459"/>
      <c r="Y721" s="1459"/>
      <c r="Z721" s="1459"/>
      <c r="AA721" s="1459"/>
      <c r="AB721" s="1459"/>
      <c r="AC721" s="1459"/>
      <c r="AD721" s="1459"/>
      <c r="AE721" s="1459"/>
      <c r="AF721" s="1459"/>
      <c r="AG721" s="1459"/>
      <c r="AH721" s="1459"/>
      <c r="AI721" s="1459"/>
    </row>
    <row r="722" ht="24.0" customHeight="1">
      <c r="A722" s="1464"/>
      <c r="B722" s="1459"/>
      <c r="C722" s="1459"/>
      <c r="D722" s="1459"/>
      <c r="E722" s="1464"/>
      <c r="F722" s="1459"/>
      <c r="G722" s="1459"/>
      <c r="H722" s="1459"/>
      <c r="I722" s="1459"/>
      <c r="J722" s="1459"/>
      <c r="K722" s="1459"/>
      <c r="L722" s="1459"/>
      <c r="M722" s="1459"/>
      <c r="N722" s="1459"/>
      <c r="O722" s="1459"/>
      <c r="P722" s="1459"/>
      <c r="Q722" s="1459"/>
      <c r="R722" s="1459"/>
      <c r="S722" s="1459"/>
      <c r="T722" s="1459"/>
      <c r="U722" s="1459"/>
      <c r="V722" s="1459"/>
      <c r="W722" s="1459"/>
      <c r="X722" s="1459"/>
      <c r="Y722" s="1459"/>
      <c r="Z722" s="1459"/>
      <c r="AA722" s="1459"/>
      <c r="AB722" s="1459"/>
      <c r="AC722" s="1459"/>
      <c r="AD722" s="1459"/>
      <c r="AE722" s="1459"/>
      <c r="AF722" s="1459"/>
      <c r="AG722" s="1459"/>
      <c r="AH722" s="1459"/>
      <c r="AI722" s="1459"/>
    </row>
    <row r="723" ht="24.0" customHeight="1">
      <c r="A723" s="1464"/>
      <c r="B723" s="1459"/>
      <c r="C723" s="1459"/>
      <c r="D723" s="1459"/>
      <c r="E723" s="1464"/>
      <c r="F723" s="1459"/>
      <c r="G723" s="1459"/>
      <c r="H723" s="1459"/>
      <c r="I723" s="1459"/>
      <c r="J723" s="1459"/>
      <c r="K723" s="1459"/>
      <c r="L723" s="1459"/>
      <c r="M723" s="1459"/>
      <c r="N723" s="1459"/>
      <c r="O723" s="1459"/>
      <c r="P723" s="1459"/>
      <c r="Q723" s="1459"/>
      <c r="R723" s="1459"/>
      <c r="S723" s="1459"/>
      <c r="T723" s="1459"/>
      <c r="U723" s="1459"/>
      <c r="V723" s="1459"/>
      <c r="W723" s="1459"/>
      <c r="X723" s="1459"/>
      <c r="Y723" s="1459"/>
      <c r="Z723" s="1459"/>
      <c r="AA723" s="1459"/>
      <c r="AB723" s="1459"/>
      <c r="AC723" s="1459"/>
      <c r="AD723" s="1459"/>
      <c r="AE723" s="1459"/>
      <c r="AF723" s="1459"/>
      <c r="AG723" s="1459"/>
      <c r="AH723" s="1459"/>
      <c r="AI723" s="1459"/>
    </row>
    <row r="724" ht="24.0" customHeight="1">
      <c r="A724" s="1464"/>
      <c r="B724" s="1459"/>
      <c r="C724" s="1459"/>
      <c r="D724" s="1459"/>
      <c r="E724" s="1464"/>
      <c r="F724" s="1459"/>
      <c r="G724" s="1459"/>
      <c r="H724" s="1459"/>
      <c r="I724" s="1459"/>
      <c r="J724" s="1459"/>
      <c r="K724" s="1459"/>
      <c r="L724" s="1459"/>
      <c r="M724" s="1459"/>
      <c r="N724" s="1459"/>
      <c r="O724" s="1459"/>
      <c r="P724" s="1459"/>
      <c r="Q724" s="1459"/>
      <c r="R724" s="1459"/>
      <c r="S724" s="1459"/>
      <c r="T724" s="1459"/>
      <c r="U724" s="1459"/>
      <c r="V724" s="1459"/>
      <c r="W724" s="1459"/>
      <c r="X724" s="1459"/>
      <c r="Y724" s="1459"/>
      <c r="Z724" s="1459"/>
      <c r="AA724" s="1459"/>
      <c r="AB724" s="1459"/>
      <c r="AC724" s="1459"/>
      <c r="AD724" s="1459"/>
      <c r="AE724" s="1459"/>
      <c r="AF724" s="1459"/>
      <c r="AG724" s="1459"/>
      <c r="AH724" s="1459"/>
      <c r="AI724" s="1459"/>
    </row>
    <row r="725" ht="24.0" customHeight="1">
      <c r="A725" s="1464"/>
      <c r="B725" s="1459"/>
      <c r="C725" s="1459"/>
      <c r="D725" s="1459"/>
      <c r="E725" s="1464"/>
      <c r="F725" s="1459"/>
      <c r="G725" s="1459"/>
      <c r="H725" s="1459"/>
      <c r="I725" s="1459"/>
      <c r="J725" s="1459"/>
      <c r="K725" s="1459"/>
      <c r="L725" s="1459"/>
      <c r="M725" s="1459"/>
      <c r="N725" s="1459"/>
      <c r="O725" s="1459"/>
      <c r="P725" s="1459"/>
      <c r="Q725" s="1459"/>
      <c r="R725" s="1459"/>
      <c r="S725" s="1459"/>
      <c r="T725" s="1459"/>
      <c r="U725" s="1459"/>
      <c r="V725" s="1459"/>
      <c r="W725" s="1459"/>
      <c r="X725" s="1459"/>
      <c r="Y725" s="1459"/>
      <c r="Z725" s="1459"/>
      <c r="AA725" s="1459"/>
      <c r="AB725" s="1459"/>
      <c r="AC725" s="1459"/>
      <c r="AD725" s="1459"/>
      <c r="AE725" s="1459"/>
      <c r="AF725" s="1459"/>
      <c r="AG725" s="1459"/>
      <c r="AH725" s="1459"/>
      <c r="AI725" s="1459"/>
    </row>
    <row r="726" ht="24.0" customHeight="1">
      <c r="A726" s="1464"/>
      <c r="B726" s="1459"/>
      <c r="C726" s="1459"/>
      <c r="D726" s="1459"/>
      <c r="E726" s="1464"/>
      <c r="F726" s="1459"/>
      <c r="G726" s="1459"/>
      <c r="H726" s="1459"/>
      <c r="I726" s="1459"/>
      <c r="J726" s="1459"/>
      <c r="K726" s="1459"/>
      <c r="L726" s="1459"/>
      <c r="M726" s="1459"/>
      <c r="N726" s="1459"/>
      <c r="O726" s="1459"/>
      <c r="P726" s="1459"/>
      <c r="Q726" s="1459"/>
      <c r="R726" s="1459"/>
      <c r="S726" s="1459"/>
      <c r="T726" s="1459"/>
      <c r="U726" s="1459"/>
      <c r="V726" s="1459"/>
      <c r="W726" s="1459"/>
      <c r="X726" s="1459"/>
      <c r="Y726" s="1459"/>
      <c r="Z726" s="1459"/>
      <c r="AA726" s="1459"/>
      <c r="AB726" s="1459"/>
      <c r="AC726" s="1459"/>
      <c r="AD726" s="1459"/>
      <c r="AE726" s="1459"/>
      <c r="AF726" s="1459"/>
      <c r="AG726" s="1459"/>
      <c r="AH726" s="1459"/>
      <c r="AI726" s="1459"/>
    </row>
    <row r="727" ht="24.0" customHeight="1">
      <c r="A727" s="1464"/>
      <c r="B727" s="1459"/>
      <c r="C727" s="1459"/>
      <c r="D727" s="1459"/>
      <c r="E727" s="1464"/>
      <c r="F727" s="1459"/>
      <c r="G727" s="1459"/>
      <c r="H727" s="1459"/>
      <c r="I727" s="1459"/>
      <c r="J727" s="1459"/>
      <c r="K727" s="1459"/>
      <c r="L727" s="1459"/>
      <c r="M727" s="1459"/>
      <c r="N727" s="1459"/>
      <c r="O727" s="1459"/>
      <c r="P727" s="1459"/>
      <c r="Q727" s="1459"/>
      <c r="R727" s="1459"/>
      <c r="S727" s="1459"/>
      <c r="T727" s="1459"/>
      <c r="U727" s="1459"/>
      <c r="V727" s="1459"/>
      <c r="W727" s="1459"/>
      <c r="X727" s="1459"/>
      <c r="Y727" s="1459"/>
      <c r="Z727" s="1459"/>
      <c r="AA727" s="1459"/>
      <c r="AB727" s="1459"/>
      <c r="AC727" s="1459"/>
      <c r="AD727" s="1459"/>
      <c r="AE727" s="1459"/>
      <c r="AF727" s="1459"/>
      <c r="AG727" s="1459"/>
      <c r="AH727" s="1459"/>
      <c r="AI727" s="1459"/>
    </row>
    <row r="728" ht="24.0" customHeight="1">
      <c r="A728" s="1464"/>
      <c r="B728" s="1459"/>
      <c r="C728" s="1459"/>
      <c r="D728" s="1459"/>
      <c r="E728" s="1464"/>
      <c r="F728" s="1459"/>
      <c r="G728" s="1459"/>
      <c r="H728" s="1459"/>
      <c r="I728" s="1459"/>
      <c r="J728" s="1459"/>
      <c r="K728" s="1459"/>
      <c r="L728" s="1459"/>
      <c r="M728" s="1459"/>
      <c r="N728" s="1459"/>
      <c r="O728" s="1459"/>
      <c r="P728" s="1459"/>
      <c r="Q728" s="1459"/>
      <c r="R728" s="1459"/>
      <c r="S728" s="1459"/>
      <c r="T728" s="1459"/>
      <c r="U728" s="1459"/>
      <c r="V728" s="1459"/>
      <c r="W728" s="1459"/>
      <c r="X728" s="1459"/>
      <c r="Y728" s="1459"/>
      <c r="Z728" s="1459"/>
      <c r="AA728" s="1459"/>
      <c r="AB728" s="1459"/>
      <c r="AC728" s="1459"/>
      <c r="AD728" s="1459"/>
      <c r="AE728" s="1459"/>
      <c r="AF728" s="1459"/>
      <c r="AG728" s="1459"/>
      <c r="AH728" s="1459"/>
      <c r="AI728" s="1459"/>
    </row>
    <row r="729" ht="24.0" customHeight="1">
      <c r="A729" s="1464"/>
      <c r="B729" s="1459"/>
      <c r="C729" s="1459"/>
      <c r="D729" s="1459"/>
      <c r="E729" s="1464"/>
      <c r="F729" s="1459"/>
      <c r="G729" s="1459"/>
      <c r="H729" s="1459"/>
      <c r="I729" s="1459"/>
      <c r="J729" s="1459"/>
      <c r="K729" s="1459"/>
      <c r="L729" s="1459"/>
      <c r="M729" s="1459"/>
      <c r="N729" s="1459"/>
      <c r="O729" s="1459"/>
      <c r="P729" s="1459"/>
      <c r="Q729" s="1459"/>
      <c r="R729" s="1459"/>
      <c r="S729" s="1459"/>
      <c r="T729" s="1459"/>
      <c r="U729" s="1459"/>
      <c r="V729" s="1459"/>
      <c r="W729" s="1459"/>
      <c r="X729" s="1459"/>
      <c r="Y729" s="1459"/>
      <c r="Z729" s="1459"/>
      <c r="AA729" s="1459"/>
      <c r="AB729" s="1459"/>
      <c r="AC729" s="1459"/>
      <c r="AD729" s="1459"/>
      <c r="AE729" s="1459"/>
      <c r="AF729" s="1459"/>
      <c r="AG729" s="1459"/>
      <c r="AH729" s="1459"/>
      <c r="AI729" s="1459"/>
    </row>
    <row r="730" ht="24.0" customHeight="1">
      <c r="A730" s="1464"/>
      <c r="B730" s="1459"/>
      <c r="C730" s="1459"/>
      <c r="D730" s="1459"/>
      <c r="E730" s="1464"/>
      <c r="F730" s="1459"/>
      <c r="G730" s="1459"/>
      <c r="H730" s="1459"/>
      <c r="I730" s="1459"/>
      <c r="J730" s="1459"/>
      <c r="K730" s="1459"/>
      <c r="L730" s="1459"/>
      <c r="M730" s="1459"/>
      <c r="N730" s="1459"/>
      <c r="O730" s="1459"/>
      <c r="P730" s="1459"/>
      <c r="Q730" s="1459"/>
      <c r="R730" s="1459"/>
      <c r="S730" s="1459"/>
      <c r="T730" s="1459"/>
      <c r="U730" s="1459"/>
      <c r="V730" s="1459"/>
      <c r="W730" s="1459"/>
      <c r="X730" s="1459"/>
      <c r="Y730" s="1459"/>
      <c r="Z730" s="1459"/>
      <c r="AA730" s="1459"/>
      <c r="AB730" s="1459"/>
      <c r="AC730" s="1459"/>
      <c r="AD730" s="1459"/>
      <c r="AE730" s="1459"/>
      <c r="AF730" s="1459"/>
      <c r="AG730" s="1459"/>
      <c r="AH730" s="1459"/>
      <c r="AI730" s="1459"/>
    </row>
    <row r="731" ht="24.0" customHeight="1">
      <c r="A731" s="1464"/>
      <c r="B731" s="1459"/>
      <c r="C731" s="1459"/>
      <c r="D731" s="1459"/>
      <c r="E731" s="1464"/>
      <c r="F731" s="1459"/>
      <c r="G731" s="1459"/>
      <c r="H731" s="1459"/>
      <c r="I731" s="1459"/>
      <c r="J731" s="1459"/>
      <c r="K731" s="1459"/>
      <c r="L731" s="1459"/>
      <c r="M731" s="1459"/>
      <c r="N731" s="1459"/>
      <c r="O731" s="1459"/>
      <c r="P731" s="1459"/>
      <c r="Q731" s="1459"/>
      <c r="R731" s="1459"/>
      <c r="S731" s="1459"/>
      <c r="T731" s="1459"/>
      <c r="U731" s="1459"/>
      <c r="V731" s="1459"/>
      <c r="W731" s="1459"/>
      <c r="X731" s="1459"/>
      <c r="Y731" s="1459"/>
      <c r="Z731" s="1459"/>
      <c r="AA731" s="1459"/>
      <c r="AB731" s="1459"/>
      <c r="AC731" s="1459"/>
      <c r="AD731" s="1459"/>
      <c r="AE731" s="1459"/>
      <c r="AF731" s="1459"/>
      <c r="AG731" s="1459"/>
      <c r="AH731" s="1459"/>
      <c r="AI731" s="1459"/>
    </row>
    <row r="732" ht="24.0" customHeight="1">
      <c r="A732" s="1464"/>
      <c r="B732" s="1459"/>
      <c r="C732" s="1459"/>
      <c r="D732" s="1459"/>
      <c r="E732" s="1464"/>
      <c r="F732" s="1459"/>
      <c r="G732" s="1459"/>
      <c r="H732" s="1459"/>
      <c r="I732" s="1459"/>
      <c r="J732" s="1459"/>
      <c r="K732" s="1459"/>
      <c r="L732" s="1459"/>
      <c r="M732" s="1459"/>
      <c r="N732" s="1459"/>
      <c r="O732" s="1459"/>
      <c r="P732" s="1459"/>
      <c r="Q732" s="1459"/>
      <c r="R732" s="1459"/>
      <c r="S732" s="1459"/>
      <c r="T732" s="1459"/>
      <c r="U732" s="1459"/>
      <c r="V732" s="1459"/>
      <c r="W732" s="1459"/>
      <c r="X732" s="1459"/>
      <c r="Y732" s="1459"/>
      <c r="Z732" s="1459"/>
      <c r="AA732" s="1459"/>
      <c r="AB732" s="1459"/>
      <c r="AC732" s="1459"/>
      <c r="AD732" s="1459"/>
      <c r="AE732" s="1459"/>
      <c r="AF732" s="1459"/>
      <c r="AG732" s="1459"/>
      <c r="AH732" s="1459"/>
      <c r="AI732" s="1459"/>
    </row>
    <row r="733" ht="24.0" customHeight="1">
      <c r="A733" s="1464"/>
      <c r="B733" s="1459"/>
      <c r="C733" s="1459"/>
      <c r="D733" s="1459"/>
      <c r="E733" s="1464"/>
      <c r="F733" s="1459"/>
      <c r="G733" s="1459"/>
      <c r="H733" s="1459"/>
      <c r="I733" s="1459"/>
      <c r="J733" s="1459"/>
      <c r="K733" s="1459"/>
      <c r="L733" s="1459"/>
      <c r="M733" s="1459"/>
      <c r="N733" s="1459"/>
      <c r="O733" s="1459"/>
      <c r="P733" s="1459"/>
      <c r="Q733" s="1459"/>
      <c r="R733" s="1459"/>
      <c r="S733" s="1459"/>
      <c r="T733" s="1459"/>
      <c r="U733" s="1459"/>
      <c r="V733" s="1459"/>
      <c r="W733" s="1459"/>
      <c r="X733" s="1459"/>
      <c r="Y733" s="1459"/>
      <c r="Z733" s="1459"/>
      <c r="AA733" s="1459"/>
      <c r="AB733" s="1459"/>
      <c r="AC733" s="1459"/>
      <c r="AD733" s="1459"/>
      <c r="AE733" s="1459"/>
      <c r="AF733" s="1459"/>
      <c r="AG733" s="1459"/>
      <c r="AH733" s="1459"/>
      <c r="AI733" s="1459"/>
    </row>
    <row r="734" ht="24.0" customHeight="1">
      <c r="A734" s="1464"/>
      <c r="B734" s="1459"/>
      <c r="C734" s="1459"/>
      <c r="D734" s="1459"/>
      <c r="E734" s="1464"/>
      <c r="F734" s="1459"/>
      <c r="G734" s="1459"/>
      <c r="H734" s="1459"/>
      <c r="I734" s="1459"/>
      <c r="J734" s="1459"/>
      <c r="K734" s="1459"/>
      <c r="L734" s="1459"/>
      <c r="M734" s="1459"/>
      <c r="N734" s="1459"/>
      <c r="O734" s="1459"/>
      <c r="P734" s="1459"/>
      <c r="Q734" s="1459"/>
      <c r="R734" s="1459"/>
      <c r="S734" s="1459"/>
      <c r="T734" s="1459"/>
      <c r="U734" s="1459"/>
      <c r="V734" s="1459"/>
      <c r="W734" s="1459"/>
      <c r="X734" s="1459"/>
      <c r="Y734" s="1459"/>
      <c r="Z734" s="1459"/>
      <c r="AA734" s="1459"/>
      <c r="AB734" s="1459"/>
      <c r="AC734" s="1459"/>
      <c r="AD734" s="1459"/>
      <c r="AE734" s="1459"/>
      <c r="AF734" s="1459"/>
      <c r="AG734" s="1459"/>
      <c r="AH734" s="1459"/>
      <c r="AI734" s="1459"/>
    </row>
    <row r="735" ht="24.0" customHeight="1">
      <c r="A735" s="1464"/>
      <c r="B735" s="1459"/>
      <c r="C735" s="1459"/>
      <c r="D735" s="1459"/>
      <c r="E735" s="1464"/>
      <c r="F735" s="1459"/>
      <c r="G735" s="1459"/>
      <c r="H735" s="1459"/>
      <c r="I735" s="1459"/>
      <c r="J735" s="1459"/>
      <c r="K735" s="1459"/>
      <c r="L735" s="1459"/>
      <c r="M735" s="1459"/>
      <c r="N735" s="1459"/>
      <c r="O735" s="1459"/>
      <c r="P735" s="1459"/>
      <c r="Q735" s="1459"/>
      <c r="R735" s="1459"/>
      <c r="S735" s="1459"/>
      <c r="T735" s="1459"/>
      <c r="U735" s="1459"/>
      <c r="V735" s="1459"/>
      <c r="W735" s="1459"/>
      <c r="X735" s="1459"/>
      <c r="Y735" s="1459"/>
      <c r="Z735" s="1459"/>
      <c r="AA735" s="1459"/>
      <c r="AB735" s="1459"/>
      <c r="AC735" s="1459"/>
      <c r="AD735" s="1459"/>
      <c r="AE735" s="1459"/>
      <c r="AF735" s="1459"/>
      <c r="AG735" s="1459"/>
      <c r="AH735" s="1459"/>
      <c r="AI735" s="1459"/>
    </row>
    <row r="736" ht="24.0" customHeight="1">
      <c r="A736" s="1464"/>
      <c r="B736" s="1459"/>
      <c r="C736" s="1459"/>
      <c r="D736" s="1459"/>
      <c r="E736" s="1464"/>
      <c r="F736" s="1459"/>
      <c r="G736" s="1459"/>
      <c r="H736" s="1459"/>
      <c r="I736" s="1459"/>
      <c r="J736" s="1459"/>
      <c r="K736" s="1459"/>
      <c r="L736" s="1459"/>
      <c r="M736" s="1459"/>
      <c r="N736" s="1459"/>
      <c r="O736" s="1459"/>
      <c r="P736" s="1459"/>
      <c r="Q736" s="1459"/>
      <c r="R736" s="1459"/>
      <c r="S736" s="1459"/>
      <c r="T736" s="1459"/>
      <c r="U736" s="1459"/>
      <c r="V736" s="1459"/>
      <c r="W736" s="1459"/>
      <c r="X736" s="1459"/>
      <c r="Y736" s="1459"/>
      <c r="Z736" s="1459"/>
      <c r="AA736" s="1459"/>
      <c r="AB736" s="1459"/>
      <c r="AC736" s="1459"/>
      <c r="AD736" s="1459"/>
      <c r="AE736" s="1459"/>
      <c r="AF736" s="1459"/>
      <c r="AG736" s="1459"/>
      <c r="AH736" s="1459"/>
      <c r="AI736" s="1459"/>
    </row>
    <row r="737" ht="24.0" customHeight="1">
      <c r="A737" s="1464"/>
      <c r="B737" s="1459"/>
      <c r="C737" s="1459"/>
      <c r="D737" s="1459"/>
      <c r="E737" s="1464"/>
      <c r="F737" s="1459"/>
      <c r="G737" s="1459"/>
      <c r="H737" s="1459"/>
      <c r="I737" s="1459"/>
      <c r="J737" s="1459"/>
      <c r="K737" s="1459"/>
      <c r="L737" s="1459"/>
      <c r="M737" s="1459"/>
      <c r="N737" s="1459"/>
      <c r="O737" s="1459"/>
      <c r="P737" s="1459"/>
      <c r="Q737" s="1459"/>
      <c r="R737" s="1459"/>
      <c r="S737" s="1459"/>
      <c r="T737" s="1459"/>
      <c r="U737" s="1459"/>
      <c r="V737" s="1459"/>
      <c r="W737" s="1459"/>
      <c r="X737" s="1459"/>
      <c r="Y737" s="1459"/>
      <c r="Z737" s="1459"/>
      <c r="AA737" s="1459"/>
      <c r="AB737" s="1459"/>
      <c r="AC737" s="1459"/>
      <c r="AD737" s="1459"/>
      <c r="AE737" s="1459"/>
      <c r="AF737" s="1459"/>
      <c r="AG737" s="1459"/>
      <c r="AH737" s="1459"/>
      <c r="AI737" s="1459"/>
    </row>
    <row r="738" ht="24.0" customHeight="1">
      <c r="A738" s="1464"/>
      <c r="B738" s="1459"/>
      <c r="C738" s="1459"/>
      <c r="D738" s="1459"/>
      <c r="E738" s="1464"/>
      <c r="F738" s="1459"/>
      <c r="G738" s="1459"/>
      <c r="H738" s="1459"/>
      <c r="I738" s="1459"/>
      <c r="J738" s="1459"/>
      <c r="K738" s="1459"/>
      <c r="L738" s="1459"/>
      <c r="M738" s="1459"/>
      <c r="N738" s="1459"/>
      <c r="O738" s="1459"/>
      <c r="P738" s="1459"/>
      <c r="Q738" s="1459"/>
      <c r="R738" s="1459"/>
      <c r="S738" s="1459"/>
      <c r="T738" s="1459"/>
      <c r="U738" s="1459"/>
      <c r="V738" s="1459"/>
      <c r="W738" s="1459"/>
      <c r="X738" s="1459"/>
      <c r="Y738" s="1459"/>
      <c r="Z738" s="1459"/>
      <c r="AA738" s="1459"/>
      <c r="AB738" s="1459"/>
      <c r="AC738" s="1459"/>
      <c r="AD738" s="1459"/>
      <c r="AE738" s="1459"/>
      <c r="AF738" s="1459"/>
      <c r="AG738" s="1459"/>
      <c r="AH738" s="1459"/>
      <c r="AI738" s="1459"/>
    </row>
    <row r="739" ht="24.0" customHeight="1">
      <c r="A739" s="1464"/>
      <c r="B739" s="1459"/>
      <c r="C739" s="1459"/>
      <c r="D739" s="1459"/>
      <c r="E739" s="1464"/>
      <c r="F739" s="1459"/>
      <c r="G739" s="1459"/>
      <c r="H739" s="1459"/>
      <c r="I739" s="1459"/>
      <c r="J739" s="1459"/>
      <c r="K739" s="1459"/>
      <c r="L739" s="1459"/>
      <c r="M739" s="1459"/>
      <c r="N739" s="1459"/>
      <c r="O739" s="1459"/>
      <c r="P739" s="1459"/>
      <c r="Q739" s="1459"/>
      <c r="R739" s="1459"/>
      <c r="S739" s="1459"/>
      <c r="T739" s="1459"/>
      <c r="U739" s="1459"/>
      <c r="V739" s="1459"/>
      <c r="W739" s="1459"/>
      <c r="X739" s="1459"/>
      <c r="Y739" s="1459"/>
      <c r="Z739" s="1459"/>
      <c r="AA739" s="1459"/>
      <c r="AB739" s="1459"/>
      <c r="AC739" s="1459"/>
      <c r="AD739" s="1459"/>
      <c r="AE739" s="1459"/>
      <c r="AF739" s="1459"/>
      <c r="AG739" s="1459"/>
      <c r="AH739" s="1459"/>
      <c r="AI739" s="1459"/>
    </row>
    <row r="740" ht="24.0" customHeight="1">
      <c r="A740" s="1464"/>
      <c r="B740" s="1459"/>
      <c r="C740" s="1459"/>
      <c r="D740" s="1459"/>
      <c r="E740" s="1464"/>
      <c r="F740" s="1459"/>
      <c r="G740" s="1459"/>
      <c r="H740" s="1459"/>
      <c r="I740" s="1459"/>
      <c r="J740" s="1459"/>
      <c r="K740" s="1459"/>
      <c r="L740" s="1459"/>
      <c r="M740" s="1459"/>
      <c r="N740" s="1459"/>
      <c r="O740" s="1459"/>
      <c r="P740" s="1459"/>
      <c r="Q740" s="1459"/>
      <c r="R740" s="1459"/>
      <c r="S740" s="1459"/>
      <c r="T740" s="1459"/>
      <c r="U740" s="1459"/>
      <c r="V740" s="1459"/>
      <c r="W740" s="1459"/>
      <c r="X740" s="1459"/>
      <c r="Y740" s="1459"/>
      <c r="Z740" s="1459"/>
      <c r="AA740" s="1459"/>
      <c r="AB740" s="1459"/>
      <c r="AC740" s="1459"/>
      <c r="AD740" s="1459"/>
      <c r="AE740" s="1459"/>
      <c r="AF740" s="1459"/>
      <c r="AG740" s="1459"/>
      <c r="AH740" s="1459"/>
      <c r="AI740" s="1459"/>
    </row>
    <row r="741" ht="24.0" customHeight="1">
      <c r="A741" s="1464"/>
      <c r="B741" s="1459"/>
      <c r="C741" s="1459"/>
      <c r="D741" s="1459"/>
      <c r="E741" s="1464"/>
      <c r="F741" s="1459"/>
      <c r="G741" s="1459"/>
      <c r="H741" s="1459"/>
      <c r="I741" s="1459"/>
      <c r="J741" s="1459"/>
      <c r="K741" s="1459"/>
      <c r="L741" s="1459"/>
      <c r="M741" s="1459"/>
      <c r="N741" s="1459"/>
      <c r="O741" s="1459"/>
      <c r="P741" s="1459"/>
      <c r="Q741" s="1459"/>
      <c r="R741" s="1459"/>
      <c r="S741" s="1459"/>
      <c r="T741" s="1459"/>
      <c r="U741" s="1459"/>
      <c r="V741" s="1459"/>
      <c r="W741" s="1459"/>
      <c r="X741" s="1459"/>
      <c r="Y741" s="1459"/>
      <c r="Z741" s="1459"/>
      <c r="AA741" s="1459"/>
      <c r="AB741" s="1459"/>
      <c r="AC741" s="1459"/>
      <c r="AD741" s="1459"/>
      <c r="AE741" s="1459"/>
      <c r="AF741" s="1459"/>
      <c r="AG741" s="1459"/>
      <c r="AH741" s="1459"/>
      <c r="AI741" s="1459"/>
    </row>
    <row r="742" ht="24.0" customHeight="1">
      <c r="A742" s="1464"/>
      <c r="B742" s="1459"/>
      <c r="C742" s="1459"/>
      <c r="D742" s="1459"/>
      <c r="E742" s="1464"/>
      <c r="F742" s="1459"/>
      <c r="G742" s="1459"/>
      <c r="H742" s="1459"/>
      <c r="I742" s="1459"/>
      <c r="J742" s="1459"/>
      <c r="K742" s="1459"/>
      <c r="L742" s="1459"/>
      <c r="M742" s="1459"/>
      <c r="N742" s="1459"/>
      <c r="O742" s="1459"/>
      <c r="P742" s="1459"/>
      <c r="Q742" s="1459"/>
      <c r="R742" s="1459"/>
      <c r="S742" s="1459"/>
      <c r="T742" s="1459"/>
      <c r="U742" s="1459"/>
      <c r="V742" s="1459"/>
      <c r="W742" s="1459"/>
      <c r="X742" s="1459"/>
      <c r="Y742" s="1459"/>
      <c r="Z742" s="1459"/>
      <c r="AA742" s="1459"/>
      <c r="AB742" s="1459"/>
      <c r="AC742" s="1459"/>
      <c r="AD742" s="1459"/>
      <c r="AE742" s="1459"/>
      <c r="AF742" s="1459"/>
      <c r="AG742" s="1459"/>
      <c r="AH742" s="1459"/>
      <c r="AI742" s="1459"/>
    </row>
    <row r="743" ht="24.0" customHeight="1">
      <c r="A743" s="1464"/>
      <c r="B743" s="1459"/>
      <c r="C743" s="1459"/>
      <c r="D743" s="1459"/>
      <c r="E743" s="1464"/>
      <c r="F743" s="1459"/>
      <c r="G743" s="1459"/>
      <c r="H743" s="1459"/>
      <c r="I743" s="1459"/>
      <c r="J743" s="1459"/>
      <c r="K743" s="1459"/>
      <c r="L743" s="1459"/>
      <c r="M743" s="1459"/>
      <c r="N743" s="1459"/>
      <c r="O743" s="1459"/>
      <c r="P743" s="1459"/>
      <c r="Q743" s="1459"/>
      <c r="R743" s="1459"/>
      <c r="S743" s="1459"/>
      <c r="T743" s="1459"/>
      <c r="U743" s="1459"/>
      <c r="V743" s="1459"/>
      <c r="W743" s="1459"/>
      <c r="X743" s="1459"/>
      <c r="Y743" s="1459"/>
      <c r="Z743" s="1459"/>
      <c r="AA743" s="1459"/>
      <c r="AB743" s="1459"/>
      <c r="AC743" s="1459"/>
      <c r="AD743" s="1459"/>
      <c r="AE743" s="1459"/>
      <c r="AF743" s="1459"/>
      <c r="AG743" s="1459"/>
      <c r="AH743" s="1459"/>
      <c r="AI743" s="1459"/>
    </row>
    <row r="744" ht="24.0" customHeight="1">
      <c r="A744" s="1464"/>
      <c r="B744" s="1459"/>
      <c r="C744" s="1459"/>
      <c r="D744" s="1459"/>
      <c r="E744" s="1464"/>
      <c r="F744" s="1459"/>
      <c r="G744" s="1459"/>
      <c r="H744" s="1459"/>
      <c r="I744" s="1459"/>
      <c r="J744" s="1459"/>
      <c r="K744" s="1459"/>
      <c r="L744" s="1459"/>
      <c r="M744" s="1459"/>
      <c r="N744" s="1459"/>
      <c r="O744" s="1459"/>
      <c r="P744" s="1459"/>
      <c r="Q744" s="1459"/>
      <c r="R744" s="1459"/>
      <c r="S744" s="1459"/>
      <c r="T744" s="1459"/>
      <c r="U744" s="1459"/>
      <c r="V744" s="1459"/>
      <c r="W744" s="1459"/>
      <c r="X744" s="1459"/>
      <c r="Y744" s="1459"/>
      <c r="Z744" s="1459"/>
      <c r="AA744" s="1459"/>
      <c r="AB744" s="1459"/>
      <c r="AC744" s="1459"/>
      <c r="AD744" s="1459"/>
      <c r="AE744" s="1459"/>
      <c r="AF744" s="1459"/>
      <c r="AG744" s="1459"/>
      <c r="AH744" s="1459"/>
      <c r="AI744" s="1459"/>
    </row>
    <row r="745" ht="24.0" customHeight="1">
      <c r="A745" s="1464"/>
      <c r="B745" s="1459"/>
      <c r="C745" s="1459"/>
      <c r="D745" s="1459"/>
      <c r="E745" s="1464"/>
      <c r="F745" s="1459"/>
      <c r="G745" s="1459"/>
      <c r="H745" s="1459"/>
      <c r="I745" s="1459"/>
      <c r="J745" s="1459"/>
      <c r="K745" s="1459"/>
      <c r="L745" s="1459"/>
      <c r="M745" s="1459"/>
      <c r="N745" s="1459"/>
      <c r="O745" s="1459"/>
      <c r="P745" s="1459"/>
      <c r="Q745" s="1459"/>
      <c r="R745" s="1459"/>
      <c r="S745" s="1459"/>
      <c r="T745" s="1459"/>
      <c r="U745" s="1459"/>
      <c r="V745" s="1459"/>
      <c r="W745" s="1459"/>
      <c r="X745" s="1459"/>
      <c r="Y745" s="1459"/>
      <c r="Z745" s="1459"/>
      <c r="AA745" s="1459"/>
      <c r="AB745" s="1459"/>
      <c r="AC745" s="1459"/>
      <c r="AD745" s="1459"/>
      <c r="AE745" s="1459"/>
      <c r="AF745" s="1459"/>
      <c r="AG745" s="1459"/>
      <c r="AH745" s="1459"/>
      <c r="AI745" s="1459"/>
    </row>
    <row r="746" ht="24.0" customHeight="1">
      <c r="A746" s="1464"/>
      <c r="B746" s="1459"/>
      <c r="C746" s="1459"/>
      <c r="D746" s="1459"/>
      <c r="E746" s="1464"/>
      <c r="F746" s="1459"/>
      <c r="G746" s="1459"/>
      <c r="H746" s="1459"/>
      <c r="I746" s="1459"/>
      <c r="J746" s="1459"/>
      <c r="K746" s="1459"/>
      <c r="L746" s="1459"/>
      <c r="M746" s="1459"/>
      <c r="N746" s="1459"/>
      <c r="O746" s="1459"/>
      <c r="P746" s="1459"/>
      <c r="Q746" s="1459"/>
      <c r="R746" s="1459"/>
      <c r="S746" s="1459"/>
      <c r="T746" s="1459"/>
      <c r="U746" s="1459"/>
      <c r="V746" s="1459"/>
      <c r="W746" s="1459"/>
      <c r="X746" s="1459"/>
      <c r="Y746" s="1459"/>
      <c r="Z746" s="1459"/>
      <c r="AA746" s="1459"/>
      <c r="AB746" s="1459"/>
      <c r="AC746" s="1459"/>
      <c r="AD746" s="1459"/>
      <c r="AE746" s="1459"/>
      <c r="AF746" s="1459"/>
      <c r="AG746" s="1459"/>
      <c r="AH746" s="1459"/>
      <c r="AI746" s="1459"/>
    </row>
    <row r="747" ht="24.0" customHeight="1">
      <c r="A747" s="1464"/>
      <c r="B747" s="1459"/>
      <c r="C747" s="1459"/>
      <c r="D747" s="1459"/>
      <c r="E747" s="1464"/>
      <c r="F747" s="1459"/>
      <c r="G747" s="1459"/>
      <c r="H747" s="1459"/>
      <c r="I747" s="1459"/>
      <c r="J747" s="1459"/>
      <c r="K747" s="1459"/>
      <c r="L747" s="1459"/>
      <c r="M747" s="1459"/>
      <c r="N747" s="1459"/>
      <c r="O747" s="1459"/>
      <c r="P747" s="1459"/>
      <c r="Q747" s="1459"/>
      <c r="R747" s="1459"/>
      <c r="S747" s="1459"/>
      <c r="T747" s="1459"/>
      <c r="U747" s="1459"/>
      <c r="V747" s="1459"/>
      <c r="W747" s="1459"/>
      <c r="X747" s="1459"/>
      <c r="Y747" s="1459"/>
      <c r="Z747" s="1459"/>
      <c r="AA747" s="1459"/>
      <c r="AB747" s="1459"/>
      <c r="AC747" s="1459"/>
      <c r="AD747" s="1459"/>
      <c r="AE747" s="1459"/>
      <c r="AF747" s="1459"/>
      <c r="AG747" s="1459"/>
      <c r="AH747" s="1459"/>
      <c r="AI747" s="1459"/>
    </row>
    <row r="748" ht="24.0" customHeight="1">
      <c r="A748" s="1464"/>
      <c r="B748" s="1459"/>
      <c r="C748" s="1459"/>
      <c r="D748" s="1459"/>
      <c r="E748" s="1464"/>
      <c r="F748" s="1459"/>
      <c r="G748" s="1459"/>
      <c r="H748" s="1459"/>
      <c r="I748" s="1459"/>
      <c r="J748" s="1459"/>
      <c r="K748" s="1459"/>
      <c r="L748" s="1459"/>
      <c r="M748" s="1459"/>
      <c r="N748" s="1459"/>
      <c r="O748" s="1459"/>
      <c r="P748" s="1459"/>
      <c r="Q748" s="1459"/>
      <c r="R748" s="1459"/>
      <c r="S748" s="1459"/>
      <c r="T748" s="1459"/>
      <c r="U748" s="1459"/>
      <c r="V748" s="1459"/>
      <c r="W748" s="1459"/>
      <c r="X748" s="1459"/>
      <c r="Y748" s="1459"/>
      <c r="Z748" s="1459"/>
      <c r="AA748" s="1459"/>
      <c r="AB748" s="1459"/>
      <c r="AC748" s="1459"/>
      <c r="AD748" s="1459"/>
      <c r="AE748" s="1459"/>
      <c r="AF748" s="1459"/>
      <c r="AG748" s="1459"/>
      <c r="AH748" s="1459"/>
      <c r="AI748" s="1459"/>
    </row>
    <row r="749" ht="24.0" customHeight="1">
      <c r="A749" s="1464"/>
      <c r="B749" s="1459"/>
      <c r="C749" s="1459"/>
      <c r="D749" s="1459"/>
      <c r="E749" s="1464"/>
      <c r="F749" s="1459"/>
      <c r="G749" s="1459"/>
      <c r="H749" s="1459"/>
      <c r="I749" s="1459"/>
      <c r="J749" s="1459"/>
      <c r="K749" s="1459"/>
      <c r="L749" s="1459"/>
      <c r="M749" s="1459"/>
      <c r="N749" s="1459"/>
      <c r="O749" s="1459"/>
      <c r="P749" s="1459"/>
      <c r="Q749" s="1459"/>
      <c r="R749" s="1459"/>
      <c r="S749" s="1459"/>
      <c r="T749" s="1459"/>
      <c r="U749" s="1459"/>
      <c r="V749" s="1459"/>
      <c r="W749" s="1459"/>
      <c r="X749" s="1459"/>
      <c r="Y749" s="1459"/>
      <c r="Z749" s="1459"/>
      <c r="AA749" s="1459"/>
      <c r="AB749" s="1459"/>
      <c r="AC749" s="1459"/>
      <c r="AD749" s="1459"/>
      <c r="AE749" s="1459"/>
      <c r="AF749" s="1459"/>
      <c r="AG749" s="1459"/>
      <c r="AH749" s="1459"/>
      <c r="AI749" s="1459"/>
    </row>
    <row r="750" ht="24.0" customHeight="1">
      <c r="A750" s="1464"/>
      <c r="B750" s="1459"/>
      <c r="C750" s="1459"/>
      <c r="D750" s="1459"/>
      <c r="E750" s="1464"/>
      <c r="F750" s="1459"/>
      <c r="G750" s="1459"/>
      <c r="H750" s="1459"/>
      <c r="I750" s="1459"/>
      <c r="J750" s="1459"/>
      <c r="K750" s="1459"/>
      <c r="L750" s="1459"/>
      <c r="M750" s="1459"/>
      <c r="N750" s="1459"/>
      <c r="O750" s="1459"/>
      <c r="P750" s="1459"/>
      <c r="Q750" s="1459"/>
      <c r="R750" s="1459"/>
      <c r="S750" s="1459"/>
      <c r="T750" s="1459"/>
      <c r="U750" s="1459"/>
      <c r="V750" s="1459"/>
      <c r="W750" s="1459"/>
      <c r="X750" s="1459"/>
      <c r="Y750" s="1459"/>
      <c r="Z750" s="1459"/>
      <c r="AA750" s="1459"/>
      <c r="AB750" s="1459"/>
      <c r="AC750" s="1459"/>
      <c r="AD750" s="1459"/>
      <c r="AE750" s="1459"/>
      <c r="AF750" s="1459"/>
      <c r="AG750" s="1459"/>
      <c r="AH750" s="1459"/>
      <c r="AI750" s="1459"/>
    </row>
    <row r="751" ht="24.0" customHeight="1">
      <c r="A751" s="1464"/>
      <c r="B751" s="1459"/>
      <c r="C751" s="1459"/>
      <c r="D751" s="1459"/>
      <c r="E751" s="1464"/>
      <c r="F751" s="1459"/>
      <c r="G751" s="1459"/>
      <c r="H751" s="1459"/>
      <c r="I751" s="1459"/>
      <c r="J751" s="1459"/>
      <c r="K751" s="1459"/>
      <c r="L751" s="1459"/>
      <c r="M751" s="1459"/>
      <c r="N751" s="1459"/>
      <c r="O751" s="1459"/>
      <c r="P751" s="1459"/>
      <c r="Q751" s="1459"/>
      <c r="R751" s="1459"/>
      <c r="S751" s="1459"/>
      <c r="T751" s="1459"/>
      <c r="U751" s="1459"/>
      <c r="V751" s="1459"/>
      <c r="W751" s="1459"/>
      <c r="X751" s="1459"/>
      <c r="Y751" s="1459"/>
      <c r="Z751" s="1459"/>
      <c r="AA751" s="1459"/>
      <c r="AB751" s="1459"/>
      <c r="AC751" s="1459"/>
      <c r="AD751" s="1459"/>
      <c r="AE751" s="1459"/>
      <c r="AF751" s="1459"/>
      <c r="AG751" s="1459"/>
      <c r="AH751" s="1459"/>
      <c r="AI751" s="1459"/>
    </row>
    <row r="752" ht="24.0" customHeight="1">
      <c r="A752" s="1464"/>
      <c r="B752" s="1459"/>
      <c r="C752" s="1459"/>
      <c r="D752" s="1459"/>
      <c r="E752" s="1464"/>
      <c r="F752" s="1459"/>
      <c r="G752" s="1459"/>
      <c r="H752" s="1459"/>
      <c r="I752" s="1459"/>
      <c r="J752" s="1459"/>
      <c r="K752" s="1459"/>
      <c r="L752" s="1459"/>
      <c r="M752" s="1459"/>
      <c r="N752" s="1459"/>
      <c r="O752" s="1459"/>
      <c r="P752" s="1459"/>
      <c r="Q752" s="1459"/>
      <c r="R752" s="1459"/>
      <c r="S752" s="1459"/>
      <c r="T752" s="1459"/>
      <c r="U752" s="1459"/>
      <c r="V752" s="1459"/>
      <c r="W752" s="1459"/>
      <c r="X752" s="1459"/>
      <c r="Y752" s="1459"/>
      <c r="Z752" s="1459"/>
      <c r="AA752" s="1459"/>
      <c r="AB752" s="1459"/>
      <c r="AC752" s="1459"/>
      <c r="AD752" s="1459"/>
      <c r="AE752" s="1459"/>
      <c r="AF752" s="1459"/>
      <c r="AG752" s="1459"/>
      <c r="AH752" s="1459"/>
      <c r="AI752" s="1459"/>
    </row>
    <row r="753" ht="24.0" customHeight="1">
      <c r="A753" s="1464"/>
      <c r="B753" s="1459"/>
      <c r="C753" s="1459"/>
      <c r="D753" s="1459"/>
      <c r="E753" s="1464"/>
      <c r="F753" s="1459"/>
      <c r="G753" s="1459"/>
      <c r="H753" s="1459"/>
      <c r="I753" s="1459"/>
      <c r="J753" s="1459"/>
      <c r="K753" s="1459"/>
      <c r="L753" s="1459"/>
      <c r="M753" s="1459"/>
      <c r="N753" s="1459"/>
      <c r="O753" s="1459"/>
      <c r="P753" s="1459"/>
      <c r="Q753" s="1459"/>
      <c r="R753" s="1459"/>
      <c r="S753" s="1459"/>
      <c r="T753" s="1459"/>
      <c r="U753" s="1459"/>
      <c r="V753" s="1459"/>
      <c r="W753" s="1459"/>
      <c r="X753" s="1459"/>
      <c r="Y753" s="1459"/>
      <c r="Z753" s="1459"/>
      <c r="AA753" s="1459"/>
      <c r="AB753" s="1459"/>
      <c r="AC753" s="1459"/>
      <c r="AD753" s="1459"/>
      <c r="AE753" s="1459"/>
      <c r="AF753" s="1459"/>
      <c r="AG753" s="1459"/>
      <c r="AH753" s="1459"/>
      <c r="AI753" s="1459"/>
    </row>
    <row r="754" ht="24.0" customHeight="1">
      <c r="A754" s="1464"/>
      <c r="B754" s="1459"/>
      <c r="C754" s="1459"/>
      <c r="D754" s="1459"/>
      <c r="E754" s="1464"/>
      <c r="F754" s="1459"/>
      <c r="G754" s="1459"/>
      <c r="H754" s="1459"/>
      <c r="I754" s="1459"/>
      <c r="J754" s="1459"/>
      <c r="K754" s="1459"/>
      <c r="L754" s="1459"/>
      <c r="M754" s="1459"/>
      <c r="N754" s="1459"/>
      <c r="O754" s="1459"/>
      <c r="P754" s="1459"/>
      <c r="Q754" s="1459"/>
      <c r="R754" s="1459"/>
      <c r="S754" s="1459"/>
      <c r="T754" s="1459"/>
      <c r="U754" s="1459"/>
      <c r="V754" s="1459"/>
      <c r="W754" s="1459"/>
      <c r="X754" s="1459"/>
      <c r="Y754" s="1459"/>
      <c r="Z754" s="1459"/>
      <c r="AA754" s="1459"/>
      <c r="AB754" s="1459"/>
      <c r="AC754" s="1459"/>
      <c r="AD754" s="1459"/>
      <c r="AE754" s="1459"/>
      <c r="AF754" s="1459"/>
      <c r="AG754" s="1459"/>
      <c r="AH754" s="1459"/>
      <c r="AI754" s="1459"/>
    </row>
    <row r="755" ht="24.0" customHeight="1">
      <c r="A755" s="1464"/>
      <c r="B755" s="1459"/>
      <c r="C755" s="1459"/>
      <c r="D755" s="1459"/>
      <c r="E755" s="1464"/>
      <c r="F755" s="1459"/>
      <c r="G755" s="1459"/>
      <c r="H755" s="1459"/>
      <c r="I755" s="1459"/>
      <c r="J755" s="1459"/>
      <c r="K755" s="1459"/>
      <c r="L755" s="1459"/>
      <c r="M755" s="1459"/>
      <c r="N755" s="1459"/>
      <c r="O755" s="1459"/>
      <c r="P755" s="1459"/>
      <c r="Q755" s="1459"/>
      <c r="R755" s="1459"/>
      <c r="S755" s="1459"/>
      <c r="T755" s="1459"/>
      <c r="U755" s="1459"/>
      <c r="V755" s="1459"/>
      <c r="W755" s="1459"/>
      <c r="X755" s="1459"/>
      <c r="Y755" s="1459"/>
      <c r="Z755" s="1459"/>
      <c r="AA755" s="1459"/>
      <c r="AB755" s="1459"/>
      <c r="AC755" s="1459"/>
      <c r="AD755" s="1459"/>
      <c r="AE755" s="1459"/>
      <c r="AF755" s="1459"/>
      <c r="AG755" s="1459"/>
      <c r="AH755" s="1459"/>
      <c r="AI755" s="1459"/>
    </row>
    <row r="756" ht="24.0" customHeight="1">
      <c r="A756" s="1464"/>
      <c r="B756" s="1459"/>
      <c r="C756" s="1459"/>
      <c r="D756" s="1459"/>
      <c r="E756" s="1464"/>
      <c r="F756" s="1459"/>
      <c r="G756" s="1459"/>
      <c r="H756" s="1459"/>
      <c r="I756" s="1459"/>
      <c r="J756" s="1459"/>
      <c r="K756" s="1459"/>
      <c r="L756" s="1459"/>
      <c r="M756" s="1459"/>
      <c r="N756" s="1459"/>
      <c r="O756" s="1459"/>
      <c r="P756" s="1459"/>
      <c r="Q756" s="1459"/>
      <c r="R756" s="1459"/>
      <c r="S756" s="1459"/>
      <c r="T756" s="1459"/>
      <c r="U756" s="1459"/>
      <c r="V756" s="1459"/>
      <c r="W756" s="1459"/>
      <c r="X756" s="1459"/>
      <c r="Y756" s="1459"/>
      <c r="Z756" s="1459"/>
      <c r="AA756" s="1459"/>
      <c r="AB756" s="1459"/>
      <c r="AC756" s="1459"/>
      <c r="AD756" s="1459"/>
      <c r="AE756" s="1459"/>
      <c r="AF756" s="1459"/>
      <c r="AG756" s="1459"/>
      <c r="AH756" s="1459"/>
      <c r="AI756" s="1459"/>
    </row>
    <row r="757" ht="24.0" customHeight="1">
      <c r="A757" s="1464"/>
      <c r="B757" s="1459"/>
      <c r="C757" s="1459"/>
      <c r="D757" s="1459"/>
      <c r="E757" s="1464"/>
      <c r="F757" s="1459"/>
      <c r="G757" s="1459"/>
      <c r="H757" s="1459"/>
      <c r="I757" s="1459"/>
      <c r="J757" s="1459"/>
      <c r="K757" s="1459"/>
      <c r="L757" s="1459"/>
      <c r="M757" s="1459"/>
      <c r="N757" s="1459"/>
      <c r="O757" s="1459"/>
      <c r="P757" s="1459"/>
      <c r="Q757" s="1459"/>
      <c r="R757" s="1459"/>
      <c r="S757" s="1459"/>
      <c r="T757" s="1459"/>
      <c r="U757" s="1459"/>
      <c r="V757" s="1459"/>
      <c r="W757" s="1459"/>
      <c r="X757" s="1459"/>
      <c r="Y757" s="1459"/>
      <c r="Z757" s="1459"/>
      <c r="AA757" s="1459"/>
      <c r="AB757" s="1459"/>
      <c r="AC757" s="1459"/>
      <c r="AD757" s="1459"/>
      <c r="AE757" s="1459"/>
      <c r="AF757" s="1459"/>
      <c r="AG757" s="1459"/>
      <c r="AH757" s="1459"/>
      <c r="AI757" s="1459"/>
    </row>
    <row r="758" ht="24.0" customHeight="1">
      <c r="A758" s="1464"/>
      <c r="B758" s="1459"/>
      <c r="C758" s="1459"/>
      <c r="D758" s="1459"/>
      <c r="E758" s="1464"/>
      <c r="F758" s="1459"/>
      <c r="G758" s="1459"/>
      <c r="H758" s="1459"/>
      <c r="I758" s="1459"/>
      <c r="J758" s="1459"/>
      <c r="K758" s="1459"/>
      <c r="L758" s="1459"/>
      <c r="M758" s="1459"/>
      <c r="N758" s="1459"/>
      <c r="O758" s="1459"/>
      <c r="P758" s="1459"/>
      <c r="Q758" s="1459"/>
      <c r="R758" s="1459"/>
      <c r="S758" s="1459"/>
      <c r="T758" s="1459"/>
      <c r="U758" s="1459"/>
      <c r="V758" s="1459"/>
      <c r="W758" s="1459"/>
      <c r="X758" s="1459"/>
      <c r="Y758" s="1459"/>
      <c r="Z758" s="1459"/>
      <c r="AA758" s="1459"/>
      <c r="AB758" s="1459"/>
      <c r="AC758" s="1459"/>
      <c r="AD758" s="1459"/>
      <c r="AE758" s="1459"/>
      <c r="AF758" s="1459"/>
      <c r="AG758" s="1459"/>
      <c r="AH758" s="1459"/>
      <c r="AI758" s="1459"/>
    </row>
    <row r="759" ht="24.0" customHeight="1">
      <c r="A759" s="1464"/>
      <c r="B759" s="1459"/>
      <c r="C759" s="1459"/>
      <c r="D759" s="1459"/>
      <c r="E759" s="1464"/>
      <c r="F759" s="1459"/>
      <c r="G759" s="1459"/>
      <c r="H759" s="1459"/>
      <c r="I759" s="1459"/>
      <c r="J759" s="1459"/>
      <c r="K759" s="1459"/>
      <c r="L759" s="1459"/>
      <c r="M759" s="1459"/>
      <c r="N759" s="1459"/>
      <c r="O759" s="1459"/>
      <c r="P759" s="1459"/>
      <c r="Q759" s="1459"/>
      <c r="R759" s="1459"/>
      <c r="S759" s="1459"/>
      <c r="T759" s="1459"/>
      <c r="U759" s="1459"/>
      <c r="V759" s="1459"/>
      <c r="W759" s="1459"/>
      <c r="X759" s="1459"/>
      <c r="Y759" s="1459"/>
      <c r="Z759" s="1459"/>
      <c r="AA759" s="1459"/>
      <c r="AB759" s="1459"/>
      <c r="AC759" s="1459"/>
      <c r="AD759" s="1459"/>
      <c r="AE759" s="1459"/>
      <c r="AF759" s="1459"/>
      <c r="AG759" s="1459"/>
      <c r="AH759" s="1459"/>
      <c r="AI759" s="1459"/>
    </row>
    <row r="760" ht="24.0" customHeight="1">
      <c r="A760" s="1464"/>
      <c r="B760" s="1459"/>
      <c r="C760" s="1459"/>
      <c r="D760" s="1459"/>
      <c r="E760" s="1464"/>
      <c r="F760" s="1459"/>
      <c r="G760" s="1459"/>
      <c r="H760" s="1459"/>
      <c r="I760" s="1459"/>
      <c r="J760" s="1459"/>
      <c r="K760" s="1459"/>
      <c r="L760" s="1459"/>
      <c r="M760" s="1459"/>
      <c r="N760" s="1459"/>
      <c r="O760" s="1459"/>
      <c r="P760" s="1459"/>
      <c r="Q760" s="1459"/>
      <c r="R760" s="1459"/>
      <c r="S760" s="1459"/>
      <c r="T760" s="1459"/>
      <c r="U760" s="1459"/>
      <c r="V760" s="1459"/>
      <c r="W760" s="1459"/>
      <c r="X760" s="1459"/>
      <c r="Y760" s="1459"/>
      <c r="Z760" s="1459"/>
      <c r="AA760" s="1459"/>
      <c r="AB760" s="1459"/>
      <c r="AC760" s="1459"/>
      <c r="AD760" s="1459"/>
      <c r="AE760" s="1459"/>
      <c r="AF760" s="1459"/>
      <c r="AG760" s="1459"/>
      <c r="AH760" s="1459"/>
      <c r="AI760" s="1459"/>
    </row>
    <row r="761" ht="24.0" customHeight="1">
      <c r="A761" s="1464"/>
      <c r="B761" s="1459"/>
      <c r="C761" s="1459"/>
      <c r="D761" s="1459"/>
      <c r="E761" s="1464"/>
      <c r="F761" s="1459"/>
      <c r="G761" s="1459"/>
      <c r="H761" s="1459"/>
      <c r="I761" s="1459"/>
      <c r="J761" s="1459"/>
      <c r="K761" s="1459"/>
      <c r="L761" s="1459"/>
      <c r="M761" s="1459"/>
      <c r="N761" s="1459"/>
      <c r="O761" s="1459"/>
      <c r="P761" s="1459"/>
      <c r="Q761" s="1459"/>
      <c r="R761" s="1459"/>
      <c r="S761" s="1459"/>
      <c r="T761" s="1459"/>
      <c r="U761" s="1459"/>
      <c r="V761" s="1459"/>
      <c r="W761" s="1459"/>
      <c r="X761" s="1459"/>
      <c r="Y761" s="1459"/>
      <c r="Z761" s="1459"/>
      <c r="AA761" s="1459"/>
      <c r="AB761" s="1459"/>
      <c r="AC761" s="1459"/>
      <c r="AD761" s="1459"/>
      <c r="AE761" s="1459"/>
      <c r="AF761" s="1459"/>
      <c r="AG761" s="1459"/>
      <c r="AH761" s="1459"/>
      <c r="AI761" s="1459"/>
    </row>
    <row r="762" ht="24.0" customHeight="1">
      <c r="A762" s="1464"/>
      <c r="B762" s="1459"/>
      <c r="C762" s="1459"/>
      <c r="D762" s="1459"/>
      <c r="E762" s="1464"/>
      <c r="F762" s="1459"/>
      <c r="G762" s="1459"/>
      <c r="H762" s="1459"/>
      <c r="I762" s="1459"/>
      <c r="J762" s="1459"/>
      <c r="K762" s="1459"/>
      <c r="L762" s="1459"/>
      <c r="M762" s="1459"/>
      <c r="N762" s="1459"/>
      <c r="O762" s="1459"/>
      <c r="P762" s="1459"/>
      <c r="Q762" s="1459"/>
      <c r="R762" s="1459"/>
      <c r="S762" s="1459"/>
      <c r="T762" s="1459"/>
      <c r="U762" s="1459"/>
      <c r="V762" s="1459"/>
      <c r="W762" s="1459"/>
      <c r="X762" s="1459"/>
      <c r="Y762" s="1459"/>
      <c r="Z762" s="1459"/>
      <c r="AA762" s="1459"/>
      <c r="AB762" s="1459"/>
      <c r="AC762" s="1459"/>
      <c r="AD762" s="1459"/>
      <c r="AE762" s="1459"/>
      <c r="AF762" s="1459"/>
      <c r="AG762" s="1459"/>
      <c r="AH762" s="1459"/>
      <c r="AI762" s="1459"/>
    </row>
    <row r="763" ht="24.0" customHeight="1">
      <c r="A763" s="1464"/>
      <c r="B763" s="1459"/>
      <c r="C763" s="1459"/>
      <c r="D763" s="1459"/>
      <c r="E763" s="1464"/>
      <c r="F763" s="1459"/>
      <c r="G763" s="1459"/>
      <c r="H763" s="1459"/>
      <c r="I763" s="1459"/>
      <c r="J763" s="1459"/>
      <c r="K763" s="1459"/>
      <c r="L763" s="1459"/>
      <c r="M763" s="1459"/>
      <c r="N763" s="1459"/>
      <c r="O763" s="1459"/>
      <c r="P763" s="1459"/>
      <c r="Q763" s="1459"/>
      <c r="R763" s="1459"/>
      <c r="S763" s="1459"/>
      <c r="T763" s="1459"/>
      <c r="U763" s="1459"/>
      <c r="V763" s="1459"/>
      <c r="W763" s="1459"/>
      <c r="X763" s="1459"/>
      <c r="Y763" s="1459"/>
      <c r="Z763" s="1459"/>
      <c r="AA763" s="1459"/>
      <c r="AB763" s="1459"/>
      <c r="AC763" s="1459"/>
      <c r="AD763" s="1459"/>
      <c r="AE763" s="1459"/>
      <c r="AF763" s="1459"/>
      <c r="AG763" s="1459"/>
      <c r="AH763" s="1459"/>
      <c r="AI763" s="1459"/>
    </row>
    <row r="764" ht="24.0" customHeight="1">
      <c r="A764" s="1464"/>
      <c r="B764" s="1459"/>
      <c r="C764" s="1459"/>
      <c r="D764" s="1459"/>
      <c r="E764" s="1464"/>
      <c r="F764" s="1459"/>
      <c r="G764" s="1459"/>
      <c r="H764" s="1459"/>
      <c r="I764" s="1459"/>
      <c r="J764" s="1459"/>
      <c r="K764" s="1459"/>
      <c r="L764" s="1459"/>
      <c r="M764" s="1459"/>
      <c r="N764" s="1459"/>
      <c r="O764" s="1459"/>
      <c r="P764" s="1459"/>
      <c r="Q764" s="1459"/>
      <c r="R764" s="1459"/>
      <c r="S764" s="1459"/>
      <c r="T764" s="1459"/>
      <c r="U764" s="1459"/>
      <c r="V764" s="1459"/>
      <c r="W764" s="1459"/>
      <c r="X764" s="1459"/>
      <c r="Y764" s="1459"/>
      <c r="Z764" s="1459"/>
      <c r="AA764" s="1459"/>
      <c r="AB764" s="1459"/>
      <c r="AC764" s="1459"/>
      <c r="AD764" s="1459"/>
      <c r="AE764" s="1459"/>
      <c r="AF764" s="1459"/>
      <c r="AG764" s="1459"/>
      <c r="AH764" s="1459"/>
      <c r="AI764" s="1459"/>
    </row>
    <row r="765" ht="24.0" customHeight="1">
      <c r="A765" s="1464"/>
      <c r="B765" s="1459"/>
      <c r="C765" s="1459"/>
      <c r="D765" s="1459"/>
      <c r="E765" s="1464"/>
      <c r="F765" s="1459"/>
      <c r="G765" s="1459"/>
      <c r="H765" s="1459"/>
      <c r="I765" s="1459"/>
      <c r="J765" s="1459"/>
      <c r="K765" s="1459"/>
      <c r="L765" s="1459"/>
      <c r="M765" s="1459"/>
      <c r="N765" s="1459"/>
      <c r="O765" s="1459"/>
      <c r="P765" s="1459"/>
      <c r="Q765" s="1459"/>
      <c r="R765" s="1459"/>
      <c r="S765" s="1459"/>
      <c r="T765" s="1459"/>
      <c r="U765" s="1459"/>
      <c r="V765" s="1459"/>
      <c r="W765" s="1459"/>
      <c r="X765" s="1459"/>
      <c r="Y765" s="1459"/>
      <c r="Z765" s="1459"/>
      <c r="AA765" s="1459"/>
      <c r="AB765" s="1459"/>
      <c r="AC765" s="1459"/>
      <c r="AD765" s="1459"/>
      <c r="AE765" s="1459"/>
      <c r="AF765" s="1459"/>
      <c r="AG765" s="1459"/>
      <c r="AH765" s="1459"/>
      <c r="AI765" s="1459"/>
    </row>
    <row r="766" ht="24.0" customHeight="1">
      <c r="A766" s="1464"/>
      <c r="B766" s="1459"/>
      <c r="C766" s="1459"/>
      <c r="D766" s="1459"/>
      <c r="E766" s="1464"/>
      <c r="F766" s="1459"/>
      <c r="G766" s="1459"/>
      <c r="H766" s="1459"/>
      <c r="I766" s="1459"/>
      <c r="J766" s="1459"/>
      <c r="K766" s="1459"/>
      <c r="L766" s="1459"/>
      <c r="M766" s="1459"/>
      <c r="N766" s="1459"/>
      <c r="O766" s="1459"/>
      <c r="P766" s="1459"/>
      <c r="Q766" s="1459"/>
      <c r="R766" s="1459"/>
      <c r="S766" s="1459"/>
      <c r="T766" s="1459"/>
      <c r="U766" s="1459"/>
      <c r="V766" s="1459"/>
      <c r="W766" s="1459"/>
      <c r="X766" s="1459"/>
      <c r="Y766" s="1459"/>
      <c r="Z766" s="1459"/>
      <c r="AA766" s="1459"/>
      <c r="AB766" s="1459"/>
      <c r="AC766" s="1459"/>
      <c r="AD766" s="1459"/>
      <c r="AE766" s="1459"/>
      <c r="AF766" s="1459"/>
      <c r="AG766" s="1459"/>
      <c r="AH766" s="1459"/>
      <c r="AI766" s="1459"/>
    </row>
    <row r="767" ht="24.0" customHeight="1">
      <c r="A767" s="1464"/>
      <c r="B767" s="1459"/>
      <c r="C767" s="1459"/>
      <c r="D767" s="1459"/>
      <c r="E767" s="1464"/>
      <c r="F767" s="1459"/>
      <c r="G767" s="1459"/>
      <c r="H767" s="1459"/>
      <c r="I767" s="1459"/>
      <c r="J767" s="1459"/>
      <c r="K767" s="1459"/>
      <c r="L767" s="1459"/>
      <c r="M767" s="1459"/>
      <c r="N767" s="1459"/>
      <c r="O767" s="1459"/>
      <c r="P767" s="1459"/>
      <c r="Q767" s="1459"/>
      <c r="R767" s="1459"/>
      <c r="S767" s="1459"/>
      <c r="T767" s="1459"/>
      <c r="U767" s="1459"/>
      <c r="V767" s="1459"/>
      <c r="W767" s="1459"/>
      <c r="X767" s="1459"/>
      <c r="Y767" s="1459"/>
      <c r="Z767" s="1459"/>
      <c r="AA767" s="1459"/>
      <c r="AB767" s="1459"/>
      <c r="AC767" s="1459"/>
      <c r="AD767" s="1459"/>
      <c r="AE767" s="1459"/>
      <c r="AF767" s="1459"/>
      <c r="AG767" s="1459"/>
      <c r="AH767" s="1459"/>
      <c r="AI767" s="1459"/>
    </row>
    <row r="768" ht="24.0" customHeight="1">
      <c r="A768" s="1464"/>
      <c r="B768" s="1459"/>
      <c r="C768" s="1459"/>
      <c r="D768" s="1459"/>
      <c r="E768" s="1464"/>
      <c r="F768" s="1459"/>
      <c r="G768" s="1459"/>
      <c r="H768" s="1459"/>
      <c r="I768" s="1459"/>
      <c r="J768" s="1459"/>
      <c r="K768" s="1459"/>
      <c r="L768" s="1459"/>
      <c r="M768" s="1459"/>
      <c r="N768" s="1459"/>
      <c r="O768" s="1459"/>
      <c r="P768" s="1459"/>
      <c r="Q768" s="1459"/>
      <c r="R768" s="1459"/>
      <c r="S768" s="1459"/>
      <c r="T768" s="1459"/>
      <c r="U768" s="1459"/>
      <c r="V768" s="1459"/>
      <c r="W768" s="1459"/>
      <c r="X768" s="1459"/>
      <c r="Y768" s="1459"/>
      <c r="Z768" s="1459"/>
      <c r="AA768" s="1459"/>
      <c r="AB768" s="1459"/>
      <c r="AC768" s="1459"/>
      <c r="AD768" s="1459"/>
      <c r="AE768" s="1459"/>
      <c r="AF768" s="1459"/>
      <c r="AG768" s="1459"/>
      <c r="AH768" s="1459"/>
      <c r="AI768" s="1459"/>
    </row>
    <row r="769" ht="24.0" customHeight="1">
      <c r="A769" s="1464"/>
      <c r="B769" s="1459"/>
      <c r="C769" s="1459"/>
      <c r="D769" s="1459"/>
      <c r="E769" s="1464"/>
      <c r="F769" s="1459"/>
      <c r="G769" s="1459"/>
      <c r="H769" s="1459"/>
      <c r="I769" s="1459"/>
      <c r="J769" s="1459"/>
      <c r="K769" s="1459"/>
      <c r="L769" s="1459"/>
      <c r="M769" s="1459"/>
      <c r="N769" s="1459"/>
      <c r="O769" s="1459"/>
      <c r="P769" s="1459"/>
      <c r="Q769" s="1459"/>
      <c r="R769" s="1459"/>
      <c r="S769" s="1459"/>
      <c r="T769" s="1459"/>
      <c r="U769" s="1459"/>
      <c r="V769" s="1459"/>
      <c r="W769" s="1459"/>
      <c r="X769" s="1459"/>
      <c r="Y769" s="1459"/>
      <c r="Z769" s="1459"/>
      <c r="AA769" s="1459"/>
      <c r="AB769" s="1459"/>
      <c r="AC769" s="1459"/>
      <c r="AD769" s="1459"/>
      <c r="AE769" s="1459"/>
      <c r="AF769" s="1459"/>
      <c r="AG769" s="1459"/>
      <c r="AH769" s="1459"/>
      <c r="AI769" s="1459"/>
    </row>
    <row r="770" ht="24.0" customHeight="1">
      <c r="A770" s="1464"/>
      <c r="B770" s="1459"/>
      <c r="C770" s="1459"/>
      <c r="D770" s="1459"/>
      <c r="E770" s="1464"/>
      <c r="F770" s="1459"/>
      <c r="G770" s="1459"/>
      <c r="H770" s="1459"/>
      <c r="I770" s="1459"/>
      <c r="J770" s="1459"/>
      <c r="K770" s="1459"/>
      <c r="L770" s="1459"/>
      <c r="M770" s="1459"/>
      <c r="N770" s="1459"/>
      <c r="O770" s="1459"/>
      <c r="P770" s="1459"/>
      <c r="Q770" s="1459"/>
      <c r="R770" s="1459"/>
      <c r="S770" s="1459"/>
      <c r="T770" s="1459"/>
      <c r="U770" s="1459"/>
      <c r="V770" s="1459"/>
      <c r="W770" s="1459"/>
      <c r="X770" s="1459"/>
      <c r="Y770" s="1459"/>
      <c r="Z770" s="1459"/>
      <c r="AA770" s="1459"/>
      <c r="AB770" s="1459"/>
      <c r="AC770" s="1459"/>
      <c r="AD770" s="1459"/>
      <c r="AE770" s="1459"/>
      <c r="AF770" s="1459"/>
      <c r="AG770" s="1459"/>
      <c r="AH770" s="1459"/>
      <c r="AI770" s="1459"/>
    </row>
    <row r="771" ht="24.0" customHeight="1">
      <c r="A771" s="1464"/>
      <c r="B771" s="1459"/>
      <c r="C771" s="1459"/>
      <c r="D771" s="1459"/>
      <c r="E771" s="1464"/>
      <c r="F771" s="1459"/>
      <c r="G771" s="1459"/>
      <c r="H771" s="1459"/>
      <c r="I771" s="1459"/>
      <c r="J771" s="1459"/>
      <c r="K771" s="1459"/>
      <c r="L771" s="1459"/>
      <c r="M771" s="1459"/>
      <c r="N771" s="1459"/>
      <c r="O771" s="1459"/>
      <c r="P771" s="1459"/>
      <c r="Q771" s="1459"/>
      <c r="R771" s="1459"/>
      <c r="S771" s="1459"/>
      <c r="T771" s="1459"/>
      <c r="U771" s="1459"/>
      <c r="V771" s="1459"/>
      <c r="W771" s="1459"/>
      <c r="X771" s="1459"/>
      <c r="Y771" s="1459"/>
      <c r="Z771" s="1459"/>
      <c r="AA771" s="1459"/>
      <c r="AB771" s="1459"/>
      <c r="AC771" s="1459"/>
      <c r="AD771" s="1459"/>
      <c r="AE771" s="1459"/>
      <c r="AF771" s="1459"/>
      <c r="AG771" s="1459"/>
      <c r="AH771" s="1459"/>
      <c r="AI771" s="1459"/>
    </row>
    <row r="772" ht="24.0" customHeight="1">
      <c r="A772" s="1464"/>
      <c r="B772" s="1459"/>
      <c r="C772" s="1459"/>
      <c r="D772" s="1459"/>
      <c r="E772" s="1464"/>
      <c r="F772" s="1459"/>
      <c r="G772" s="1459"/>
      <c r="H772" s="1459"/>
      <c r="I772" s="1459"/>
      <c r="J772" s="1459"/>
      <c r="K772" s="1459"/>
      <c r="L772" s="1459"/>
      <c r="M772" s="1459"/>
      <c r="N772" s="1459"/>
      <c r="O772" s="1459"/>
      <c r="P772" s="1459"/>
      <c r="Q772" s="1459"/>
      <c r="R772" s="1459"/>
      <c r="S772" s="1459"/>
      <c r="T772" s="1459"/>
      <c r="U772" s="1459"/>
      <c r="V772" s="1459"/>
      <c r="W772" s="1459"/>
      <c r="X772" s="1459"/>
      <c r="Y772" s="1459"/>
      <c r="Z772" s="1459"/>
      <c r="AA772" s="1459"/>
      <c r="AB772" s="1459"/>
      <c r="AC772" s="1459"/>
      <c r="AD772" s="1459"/>
      <c r="AE772" s="1459"/>
      <c r="AF772" s="1459"/>
      <c r="AG772" s="1459"/>
      <c r="AH772" s="1459"/>
      <c r="AI772" s="1459"/>
    </row>
    <row r="773" ht="24.0" customHeight="1">
      <c r="A773" s="1464"/>
      <c r="B773" s="1459"/>
      <c r="C773" s="1459"/>
      <c r="D773" s="1459"/>
      <c r="E773" s="1464"/>
      <c r="F773" s="1459"/>
      <c r="G773" s="1459"/>
      <c r="H773" s="1459"/>
      <c r="I773" s="1459"/>
      <c r="J773" s="1459"/>
      <c r="K773" s="1459"/>
      <c r="L773" s="1459"/>
      <c r="M773" s="1459"/>
      <c r="N773" s="1459"/>
      <c r="O773" s="1459"/>
      <c r="P773" s="1459"/>
      <c r="Q773" s="1459"/>
      <c r="R773" s="1459"/>
      <c r="S773" s="1459"/>
      <c r="T773" s="1459"/>
      <c r="U773" s="1459"/>
      <c r="V773" s="1459"/>
      <c r="W773" s="1459"/>
      <c r="X773" s="1459"/>
      <c r="Y773" s="1459"/>
      <c r="Z773" s="1459"/>
      <c r="AA773" s="1459"/>
      <c r="AB773" s="1459"/>
      <c r="AC773" s="1459"/>
      <c r="AD773" s="1459"/>
      <c r="AE773" s="1459"/>
      <c r="AF773" s="1459"/>
      <c r="AG773" s="1459"/>
      <c r="AH773" s="1459"/>
      <c r="AI773" s="1459"/>
    </row>
    <row r="774" ht="24.0" customHeight="1">
      <c r="A774" s="1464"/>
      <c r="B774" s="1459"/>
      <c r="C774" s="1459"/>
      <c r="D774" s="1459"/>
      <c r="E774" s="1464"/>
      <c r="F774" s="1459"/>
      <c r="G774" s="1459"/>
      <c r="H774" s="1459"/>
      <c r="I774" s="1459"/>
      <c r="J774" s="1459"/>
      <c r="K774" s="1459"/>
      <c r="L774" s="1459"/>
      <c r="M774" s="1459"/>
      <c r="N774" s="1459"/>
      <c r="O774" s="1459"/>
      <c r="P774" s="1459"/>
      <c r="Q774" s="1459"/>
      <c r="R774" s="1459"/>
      <c r="S774" s="1459"/>
      <c r="T774" s="1459"/>
      <c r="U774" s="1459"/>
      <c r="V774" s="1459"/>
      <c r="W774" s="1459"/>
      <c r="X774" s="1459"/>
      <c r="Y774" s="1459"/>
      <c r="Z774" s="1459"/>
      <c r="AA774" s="1459"/>
      <c r="AB774" s="1459"/>
      <c r="AC774" s="1459"/>
      <c r="AD774" s="1459"/>
      <c r="AE774" s="1459"/>
      <c r="AF774" s="1459"/>
      <c r="AG774" s="1459"/>
      <c r="AH774" s="1459"/>
      <c r="AI774" s="1459"/>
    </row>
    <row r="775" ht="24.0" customHeight="1">
      <c r="A775" s="1464"/>
      <c r="B775" s="1459"/>
      <c r="C775" s="1459"/>
      <c r="D775" s="1459"/>
      <c r="E775" s="1464"/>
      <c r="F775" s="1459"/>
      <c r="G775" s="1459"/>
      <c r="H775" s="1459"/>
      <c r="I775" s="1459"/>
      <c r="J775" s="1459"/>
      <c r="K775" s="1459"/>
      <c r="L775" s="1459"/>
      <c r="M775" s="1459"/>
      <c r="N775" s="1459"/>
      <c r="O775" s="1459"/>
      <c r="P775" s="1459"/>
      <c r="Q775" s="1459"/>
      <c r="R775" s="1459"/>
      <c r="S775" s="1459"/>
      <c r="T775" s="1459"/>
      <c r="U775" s="1459"/>
      <c r="V775" s="1459"/>
      <c r="W775" s="1459"/>
      <c r="X775" s="1459"/>
      <c r="Y775" s="1459"/>
      <c r="Z775" s="1459"/>
      <c r="AA775" s="1459"/>
      <c r="AB775" s="1459"/>
      <c r="AC775" s="1459"/>
      <c r="AD775" s="1459"/>
      <c r="AE775" s="1459"/>
      <c r="AF775" s="1459"/>
      <c r="AG775" s="1459"/>
      <c r="AH775" s="1459"/>
      <c r="AI775" s="1459"/>
    </row>
    <row r="776" ht="24.0" customHeight="1">
      <c r="A776" s="1464"/>
      <c r="B776" s="1459"/>
      <c r="C776" s="1459"/>
      <c r="D776" s="1459"/>
      <c r="E776" s="1464"/>
      <c r="F776" s="1459"/>
      <c r="G776" s="1459"/>
      <c r="H776" s="1459"/>
      <c r="I776" s="1459"/>
      <c r="J776" s="1459"/>
      <c r="K776" s="1459"/>
      <c r="L776" s="1459"/>
      <c r="M776" s="1459"/>
      <c r="N776" s="1459"/>
      <c r="O776" s="1459"/>
      <c r="P776" s="1459"/>
      <c r="Q776" s="1459"/>
      <c r="R776" s="1459"/>
      <c r="S776" s="1459"/>
      <c r="T776" s="1459"/>
      <c r="U776" s="1459"/>
      <c r="V776" s="1459"/>
      <c r="W776" s="1459"/>
      <c r="X776" s="1459"/>
      <c r="Y776" s="1459"/>
      <c r="Z776" s="1459"/>
      <c r="AA776" s="1459"/>
      <c r="AB776" s="1459"/>
      <c r="AC776" s="1459"/>
      <c r="AD776" s="1459"/>
      <c r="AE776" s="1459"/>
      <c r="AF776" s="1459"/>
      <c r="AG776" s="1459"/>
      <c r="AH776" s="1459"/>
      <c r="AI776" s="1459"/>
    </row>
    <row r="777" ht="24.0" customHeight="1">
      <c r="A777" s="1464"/>
      <c r="B777" s="1459"/>
      <c r="C777" s="1459"/>
      <c r="D777" s="1459"/>
      <c r="E777" s="1464"/>
      <c r="F777" s="1459"/>
      <c r="G777" s="1459"/>
      <c r="H777" s="1459"/>
      <c r="I777" s="1459"/>
      <c r="J777" s="1459"/>
      <c r="K777" s="1459"/>
      <c r="L777" s="1459"/>
      <c r="M777" s="1459"/>
      <c r="N777" s="1459"/>
      <c r="O777" s="1459"/>
      <c r="P777" s="1459"/>
      <c r="Q777" s="1459"/>
      <c r="R777" s="1459"/>
      <c r="S777" s="1459"/>
      <c r="T777" s="1459"/>
      <c r="U777" s="1459"/>
      <c r="V777" s="1459"/>
      <c r="W777" s="1459"/>
      <c r="X777" s="1459"/>
      <c r="Y777" s="1459"/>
      <c r="Z777" s="1459"/>
      <c r="AA777" s="1459"/>
      <c r="AB777" s="1459"/>
      <c r="AC777" s="1459"/>
      <c r="AD777" s="1459"/>
      <c r="AE777" s="1459"/>
      <c r="AF777" s="1459"/>
      <c r="AG777" s="1459"/>
      <c r="AH777" s="1459"/>
      <c r="AI777" s="1459"/>
    </row>
    <row r="778" ht="24.0" customHeight="1">
      <c r="A778" s="1464"/>
      <c r="B778" s="1459"/>
      <c r="C778" s="1459"/>
      <c r="D778" s="1459"/>
      <c r="E778" s="1464"/>
      <c r="F778" s="1459"/>
      <c r="G778" s="1459"/>
      <c r="H778" s="1459"/>
      <c r="I778" s="1459"/>
      <c r="J778" s="1459"/>
      <c r="K778" s="1459"/>
      <c r="L778" s="1459"/>
      <c r="M778" s="1459"/>
      <c r="N778" s="1459"/>
      <c r="O778" s="1459"/>
      <c r="P778" s="1459"/>
      <c r="Q778" s="1459"/>
      <c r="R778" s="1459"/>
      <c r="S778" s="1459"/>
      <c r="T778" s="1459"/>
      <c r="U778" s="1459"/>
      <c r="V778" s="1459"/>
      <c r="W778" s="1459"/>
      <c r="X778" s="1459"/>
      <c r="Y778" s="1459"/>
      <c r="Z778" s="1459"/>
      <c r="AA778" s="1459"/>
      <c r="AB778" s="1459"/>
      <c r="AC778" s="1459"/>
      <c r="AD778" s="1459"/>
      <c r="AE778" s="1459"/>
      <c r="AF778" s="1459"/>
      <c r="AG778" s="1459"/>
      <c r="AH778" s="1459"/>
      <c r="AI778" s="1459"/>
    </row>
    <row r="779" ht="24.0" customHeight="1">
      <c r="A779" s="1464"/>
      <c r="B779" s="1459"/>
      <c r="C779" s="1459"/>
      <c r="D779" s="1459"/>
      <c r="E779" s="1464"/>
      <c r="F779" s="1459"/>
      <c r="G779" s="1459"/>
      <c r="H779" s="1459"/>
      <c r="I779" s="1459"/>
      <c r="J779" s="1459"/>
      <c r="K779" s="1459"/>
      <c r="L779" s="1459"/>
      <c r="M779" s="1459"/>
      <c r="N779" s="1459"/>
      <c r="O779" s="1459"/>
      <c r="P779" s="1459"/>
      <c r="Q779" s="1459"/>
      <c r="R779" s="1459"/>
      <c r="S779" s="1459"/>
      <c r="T779" s="1459"/>
      <c r="U779" s="1459"/>
      <c r="V779" s="1459"/>
      <c r="W779" s="1459"/>
      <c r="X779" s="1459"/>
      <c r="Y779" s="1459"/>
      <c r="Z779" s="1459"/>
      <c r="AA779" s="1459"/>
      <c r="AB779" s="1459"/>
      <c r="AC779" s="1459"/>
      <c r="AD779" s="1459"/>
      <c r="AE779" s="1459"/>
      <c r="AF779" s="1459"/>
      <c r="AG779" s="1459"/>
      <c r="AH779" s="1459"/>
      <c r="AI779" s="1459"/>
    </row>
    <row r="780" ht="24.0" customHeight="1">
      <c r="A780" s="1464"/>
      <c r="B780" s="1459"/>
      <c r="C780" s="1459"/>
      <c r="D780" s="1459"/>
      <c r="E780" s="1464"/>
      <c r="F780" s="1459"/>
      <c r="G780" s="1459"/>
      <c r="H780" s="1459"/>
      <c r="I780" s="1459"/>
      <c r="J780" s="1459"/>
      <c r="K780" s="1459"/>
      <c r="L780" s="1459"/>
      <c r="M780" s="1459"/>
      <c r="N780" s="1459"/>
      <c r="O780" s="1459"/>
      <c r="P780" s="1459"/>
      <c r="Q780" s="1459"/>
      <c r="R780" s="1459"/>
      <c r="S780" s="1459"/>
      <c r="T780" s="1459"/>
      <c r="U780" s="1459"/>
      <c r="V780" s="1459"/>
      <c r="W780" s="1459"/>
      <c r="X780" s="1459"/>
      <c r="Y780" s="1459"/>
      <c r="Z780" s="1459"/>
      <c r="AA780" s="1459"/>
      <c r="AB780" s="1459"/>
      <c r="AC780" s="1459"/>
      <c r="AD780" s="1459"/>
      <c r="AE780" s="1459"/>
      <c r="AF780" s="1459"/>
      <c r="AG780" s="1459"/>
      <c r="AH780" s="1459"/>
      <c r="AI780" s="1459"/>
    </row>
    <row r="781" ht="24.0" customHeight="1">
      <c r="A781" s="1464"/>
      <c r="B781" s="1459"/>
      <c r="C781" s="1459"/>
      <c r="D781" s="1459"/>
      <c r="E781" s="1464"/>
      <c r="F781" s="1459"/>
      <c r="G781" s="1459"/>
      <c r="H781" s="1459"/>
      <c r="I781" s="1459"/>
      <c r="J781" s="1459"/>
      <c r="K781" s="1459"/>
      <c r="L781" s="1459"/>
      <c r="M781" s="1459"/>
      <c r="N781" s="1459"/>
      <c r="O781" s="1459"/>
      <c r="P781" s="1459"/>
      <c r="Q781" s="1459"/>
      <c r="R781" s="1459"/>
      <c r="S781" s="1459"/>
      <c r="T781" s="1459"/>
      <c r="U781" s="1459"/>
      <c r="V781" s="1459"/>
      <c r="W781" s="1459"/>
      <c r="X781" s="1459"/>
      <c r="Y781" s="1459"/>
      <c r="Z781" s="1459"/>
      <c r="AA781" s="1459"/>
      <c r="AB781" s="1459"/>
      <c r="AC781" s="1459"/>
      <c r="AD781" s="1459"/>
      <c r="AE781" s="1459"/>
      <c r="AF781" s="1459"/>
      <c r="AG781" s="1459"/>
      <c r="AH781" s="1459"/>
      <c r="AI781" s="1459"/>
    </row>
    <row r="782" ht="24.0" customHeight="1">
      <c r="A782" s="1464"/>
      <c r="B782" s="1459"/>
      <c r="C782" s="1459"/>
      <c r="D782" s="1459"/>
      <c r="E782" s="1464"/>
      <c r="F782" s="1459"/>
      <c r="G782" s="1459"/>
      <c r="H782" s="1459"/>
      <c r="I782" s="1459"/>
      <c r="J782" s="1459"/>
      <c r="K782" s="1459"/>
      <c r="L782" s="1459"/>
      <c r="M782" s="1459"/>
      <c r="N782" s="1459"/>
      <c r="O782" s="1459"/>
      <c r="P782" s="1459"/>
      <c r="Q782" s="1459"/>
      <c r="R782" s="1459"/>
      <c r="S782" s="1459"/>
      <c r="T782" s="1459"/>
      <c r="U782" s="1459"/>
      <c r="V782" s="1459"/>
      <c r="W782" s="1459"/>
      <c r="X782" s="1459"/>
      <c r="Y782" s="1459"/>
      <c r="Z782" s="1459"/>
      <c r="AA782" s="1459"/>
      <c r="AB782" s="1459"/>
      <c r="AC782" s="1459"/>
      <c r="AD782" s="1459"/>
      <c r="AE782" s="1459"/>
      <c r="AF782" s="1459"/>
      <c r="AG782" s="1459"/>
      <c r="AH782" s="1459"/>
      <c r="AI782" s="1459"/>
    </row>
    <row r="783" ht="24.0" customHeight="1">
      <c r="A783" s="1464"/>
      <c r="B783" s="1459"/>
      <c r="C783" s="1459"/>
      <c r="D783" s="1459"/>
      <c r="E783" s="1464"/>
      <c r="F783" s="1459"/>
      <c r="G783" s="1459"/>
      <c r="H783" s="1459"/>
      <c r="I783" s="1459"/>
      <c r="J783" s="1459"/>
      <c r="K783" s="1459"/>
      <c r="L783" s="1459"/>
      <c r="M783" s="1459"/>
      <c r="N783" s="1459"/>
      <c r="O783" s="1459"/>
      <c r="P783" s="1459"/>
      <c r="Q783" s="1459"/>
      <c r="R783" s="1459"/>
      <c r="S783" s="1459"/>
      <c r="T783" s="1459"/>
      <c r="U783" s="1459"/>
      <c r="V783" s="1459"/>
      <c r="W783" s="1459"/>
      <c r="X783" s="1459"/>
      <c r="Y783" s="1459"/>
      <c r="Z783" s="1459"/>
      <c r="AA783" s="1459"/>
      <c r="AB783" s="1459"/>
      <c r="AC783" s="1459"/>
      <c r="AD783" s="1459"/>
      <c r="AE783" s="1459"/>
      <c r="AF783" s="1459"/>
      <c r="AG783" s="1459"/>
      <c r="AH783" s="1459"/>
      <c r="AI783" s="1459"/>
    </row>
    <row r="784" ht="24.0" customHeight="1">
      <c r="A784" s="1464"/>
      <c r="B784" s="1459"/>
      <c r="C784" s="1459"/>
      <c r="D784" s="1459"/>
      <c r="E784" s="1464"/>
      <c r="F784" s="1459"/>
      <c r="G784" s="1459"/>
      <c r="H784" s="1459"/>
      <c r="I784" s="1459"/>
      <c r="J784" s="1459"/>
      <c r="K784" s="1459"/>
      <c r="L784" s="1459"/>
      <c r="M784" s="1459"/>
      <c r="N784" s="1459"/>
      <c r="O784" s="1459"/>
      <c r="P784" s="1459"/>
      <c r="Q784" s="1459"/>
      <c r="R784" s="1459"/>
      <c r="S784" s="1459"/>
      <c r="T784" s="1459"/>
      <c r="U784" s="1459"/>
      <c r="V784" s="1459"/>
      <c r="W784" s="1459"/>
      <c r="X784" s="1459"/>
      <c r="Y784" s="1459"/>
      <c r="Z784" s="1459"/>
      <c r="AA784" s="1459"/>
      <c r="AB784" s="1459"/>
      <c r="AC784" s="1459"/>
      <c r="AD784" s="1459"/>
      <c r="AE784" s="1459"/>
      <c r="AF784" s="1459"/>
      <c r="AG784" s="1459"/>
      <c r="AH784" s="1459"/>
      <c r="AI784" s="1459"/>
    </row>
    <row r="785" ht="24.0" customHeight="1">
      <c r="A785" s="1464"/>
      <c r="B785" s="1459"/>
      <c r="C785" s="1459"/>
      <c r="D785" s="1459"/>
      <c r="E785" s="1464"/>
      <c r="F785" s="1459"/>
      <c r="G785" s="1459"/>
      <c r="H785" s="1459"/>
      <c r="I785" s="1459"/>
      <c r="J785" s="1459"/>
      <c r="K785" s="1459"/>
      <c r="L785" s="1459"/>
      <c r="M785" s="1459"/>
      <c r="N785" s="1459"/>
      <c r="O785" s="1459"/>
      <c r="P785" s="1459"/>
      <c r="Q785" s="1459"/>
      <c r="R785" s="1459"/>
      <c r="S785" s="1459"/>
      <c r="T785" s="1459"/>
      <c r="U785" s="1459"/>
      <c r="V785" s="1459"/>
      <c r="W785" s="1459"/>
      <c r="X785" s="1459"/>
      <c r="Y785" s="1459"/>
      <c r="Z785" s="1459"/>
      <c r="AA785" s="1459"/>
      <c r="AB785" s="1459"/>
      <c r="AC785" s="1459"/>
      <c r="AD785" s="1459"/>
      <c r="AE785" s="1459"/>
      <c r="AF785" s="1459"/>
      <c r="AG785" s="1459"/>
      <c r="AH785" s="1459"/>
      <c r="AI785" s="1459"/>
    </row>
    <row r="786" ht="24.0" customHeight="1">
      <c r="A786" s="1464"/>
      <c r="B786" s="1459"/>
      <c r="C786" s="1459"/>
      <c r="D786" s="1459"/>
      <c r="E786" s="1464"/>
      <c r="F786" s="1459"/>
      <c r="G786" s="1459"/>
      <c r="H786" s="1459"/>
      <c r="I786" s="1459"/>
      <c r="J786" s="1459"/>
      <c r="K786" s="1459"/>
      <c r="L786" s="1459"/>
      <c r="M786" s="1459"/>
      <c r="N786" s="1459"/>
      <c r="O786" s="1459"/>
      <c r="P786" s="1459"/>
      <c r="Q786" s="1459"/>
      <c r="R786" s="1459"/>
      <c r="S786" s="1459"/>
      <c r="T786" s="1459"/>
      <c r="U786" s="1459"/>
      <c r="V786" s="1459"/>
      <c r="W786" s="1459"/>
      <c r="X786" s="1459"/>
      <c r="Y786" s="1459"/>
      <c r="Z786" s="1459"/>
      <c r="AA786" s="1459"/>
      <c r="AB786" s="1459"/>
      <c r="AC786" s="1459"/>
      <c r="AD786" s="1459"/>
      <c r="AE786" s="1459"/>
      <c r="AF786" s="1459"/>
      <c r="AG786" s="1459"/>
      <c r="AH786" s="1459"/>
      <c r="AI786" s="1459"/>
    </row>
    <row r="787" ht="24.0" customHeight="1">
      <c r="A787" s="1464"/>
      <c r="B787" s="1459"/>
      <c r="C787" s="1459"/>
      <c r="D787" s="1459"/>
      <c r="E787" s="1464"/>
      <c r="F787" s="1459"/>
      <c r="G787" s="1459"/>
      <c r="H787" s="1459"/>
      <c r="I787" s="1459"/>
      <c r="J787" s="1459"/>
      <c r="K787" s="1459"/>
      <c r="L787" s="1459"/>
      <c r="M787" s="1459"/>
      <c r="N787" s="1459"/>
      <c r="O787" s="1459"/>
      <c r="P787" s="1459"/>
      <c r="Q787" s="1459"/>
      <c r="R787" s="1459"/>
      <c r="S787" s="1459"/>
      <c r="T787" s="1459"/>
      <c r="U787" s="1459"/>
      <c r="V787" s="1459"/>
      <c r="W787" s="1459"/>
      <c r="X787" s="1459"/>
      <c r="Y787" s="1459"/>
      <c r="Z787" s="1459"/>
      <c r="AA787" s="1459"/>
      <c r="AB787" s="1459"/>
      <c r="AC787" s="1459"/>
      <c r="AD787" s="1459"/>
      <c r="AE787" s="1459"/>
      <c r="AF787" s="1459"/>
      <c r="AG787" s="1459"/>
      <c r="AH787" s="1459"/>
      <c r="AI787" s="1459"/>
    </row>
    <row r="788" ht="24.0" customHeight="1">
      <c r="A788" s="1464"/>
      <c r="B788" s="1459"/>
      <c r="C788" s="1459"/>
      <c r="D788" s="1459"/>
      <c r="E788" s="1464"/>
      <c r="F788" s="1459"/>
      <c r="G788" s="1459"/>
      <c r="H788" s="1459"/>
      <c r="I788" s="1459"/>
      <c r="J788" s="1459"/>
      <c r="K788" s="1459"/>
      <c r="L788" s="1459"/>
      <c r="M788" s="1459"/>
      <c r="N788" s="1459"/>
      <c r="O788" s="1459"/>
      <c r="P788" s="1459"/>
      <c r="Q788" s="1459"/>
      <c r="R788" s="1459"/>
      <c r="S788" s="1459"/>
      <c r="T788" s="1459"/>
      <c r="U788" s="1459"/>
      <c r="V788" s="1459"/>
      <c r="W788" s="1459"/>
      <c r="X788" s="1459"/>
      <c r="Y788" s="1459"/>
      <c r="Z788" s="1459"/>
      <c r="AA788" s="1459"/>
      <c r="AB788" s="1459"/>
      <c r="AC788" s="1459"/>
      <c r="AD788" s="1459"/>
      <c r="AE788" s="1459"/>
      <c r="AF788" s="1459"/>
      <c r="AG788" s="1459"/>
      <c r="AH788" s="1459"/>
      <c r="AI788" s="1459"/>
    </row>
    <row r="789" ht="24.0" customHeight="1">
      <c r="A789" s="1464"/>
      <c r="B789" s="1459"/>
      <c r="C789" s="1459"/>
      <c r="D789" s="1459"/>
      <c r="E789" s="1464"/>
      <c r="F789" s="1459"/>
      <c r="G789" s="1459"/>
      <c r="H789" s="1459"/>
      <c r="I789" s="1459"/>
      <c r="J789" s="1459"/>
      <c r="K789" s="1459"/>
      <c r="L789" s="1459"/>
      <c r="M789" s="1459"/>
      <c r="N789" s="1459"/>
      <c r="O789" s="1459"/>
      <c r="P789" s="1459"/>
      <c r="Q789" s="1459"/>
      <c r="R789" s="1459"/>
      <c r="S789" s="1459"/>
      <c r="T789" s="1459"/>
      <c r="U789" s="1459"/>
      <c r="V789" s="1459"/>
      <c r="W789" s="1459"/>
      <c r="X789" s="1459"/>
      <c r="Y789" s="1459"/>
      <c r="Z789" s="1459"/>
      <c r="AA789" s="1459"/>
      <c r="AB789" s="1459"/>
      <c r="AC789" s="1459"/>
      <c r="AD789" s="1459"/>
      <c r="AE789" s="1459"/>
      <c r="AF789" s="1459"/>
      <c r="AG789" s="1459"/>
      <c r="AH789" s="1459"/>
      <c r="AI789" s="1459"/>
    </row>
    <row r="790" ht="24.0" customHeight="1">
      <c r="A790" s="1464"/>
      <c r="B790" s="1459"/>
      <c r="C790" s="1459"/>
      <c r="D790" s="1459"/>
      <c r="E790" s="1464"/>
      <c r="F790" s="1459"/>
      <c r="G790" s="1459"/>
      <c r="H790" s="1459"/>
      <c r="I790" s="1459"/>
      <c r="J790" s="1459"/>
      <c r="K790" s="1459"/>
      <c r="L790" s="1459"/>
      <c r="M790" s="1459"/>
      <c r="N790" s="1459"/>
      <c r="O790" s="1459"/>
      <c r="P790" s="1459"/>
      <c r="Q790" s="1459"/>
      <c r="R790" s="1459"/>
      <c r="S790" s="1459"/>
      <c r="T790" s="1459"/>
      <c r="U790" s="1459"/>
      <c r="V790" s="1459"/>
      <c r="W790" s="1459"/>
      <c r="X790" s="1459"/>
      <c r="Y790" s="1459"/>
      <c r="Z790" s="1459"/>
      <c r="AA790" s="1459"/>
      <c r="AB790" s="1459"/>
      <c r="AC790" s="1459"/>
      <c r="AD790" s="1459"/>
      <c r="AE790" s="1459"/>
      <c r="AF790" s="1459"/>
      <c r="AG790" s="1459"/>
      <c r="AH790" s="1459"/>
      <c r="AI790" s="1459"/>
    </row>
    <row r="791" ht="24.0" customHeight="1">
      <c r="A791" s="1464"/>
      <c r="B791" s="1459"/>
      <c r="C791" s="1459"/>
      <c r="D791" s="1459"/>
      <c r="E791" s="1464"/>
      <c r="F791" s="1459"/>
      <c r="G791" s="1459"/>
      <c r="H791" s="1459"/>
      <c r="I791" s="1459"/>
      <c r="J791" s="1459"/>
      <c r="K791" s="1459"/>
      <c r="L791" s="1459"/>
      <c r="M791" s="1459"/>
      <c r="N791" s="1459"/>
      <c r="O791" s="1459"/>
      <c r="P791" s="1459"/>
      <c r="Q791" s="1459"/>
      <c r="R791" s="1459"/>
      <c r="S791" s="1459"/>
      <c r="T791" s="1459"/>
      <c r="U791" s="1459"/>
      <c r="V791" s="1459"/>
      <c r="W791" s="1459"/>
      <c r="X791" s="1459"/>
      <c r="Y791" s="1459"/>
      <c r="Z791" s="1459"/>
      <c r="AA791" s="1459"/>
      <c r="AB791" s="1459"/>
      <c r="AC791" s="1459"/>
      <c r="AD791" s="1459"/>
      <c r="AE791" s="1459"/>
      <c r="AF791" s="1459"/>
      <c r="AG791" s="1459"/>
      <c r="AH791" s="1459"/>
      <c r="AI791" s="1459"/>
    </row>
    <row r="792" ht="24.0" customHeight="1">
      <c r="A792" s="1464"/>
      <c r="B792" s="1459"/>
      <c r="C792" s="1459"/>
      <c r="D792" s="1459"/>
      <c r="E792" s="1464"/>
      <c r="F792" s="1459"/>
      <c r="G792" s="1459"/>
      <c r="H792" s="1459"/>
      <c r="I792" s="1459"/>
      <c r="J792" s="1459"/>
      <c r="K792" s="1459"/>
      <c r="L792" s="1459"/>
      <c r="M792" s="1459"/>
      <c r="N792" s="1459"/>
      <c r="O792" s="1459"/>
      <c r="P792" s="1459"/>
      <c r="Q792" s="1459"/>
      <c r="R792" s="1459"/>
      <c r="S792" s="1459"/>
      <c r="T792" s="1459"/>
      <c r="U792" s="1459"/>
      <c r="V792" s="1459"/>
      <c r="W792" s="1459"/>
      <c r="X792" s="1459"/>
      <c r="Y792" s="1459"/>
      <c r="Z792" s="1459"/>
      <c r="AA792" s="1459"/>
      <c r="AB792" s="1459"/>
      <c r="AC792" s="1459"/>
      <c r="AD792" s="1459"/>
      <c r="AE792" s="1459"/>
      <c r="AF792" s="1459"/>
      <c r="AG792" s="1459"/>
      <c r="AH792" s="1459"/>
      <c r="AI792" s="1459"/>
    </row>
    <row r="793" ht="24.0" customHeight="1">
      <c r="A793" s="1464"/>
      <c r="B793" s="1459"/>
      <c r="C793" s="1459"/>
      <c r="D793" s="1459"/>
      <c r="E793" s="1464"/>
      <c r="F793" s="1459"/>
      <c r="G793" s="1459"/>
      <c r="H793" s="1459"/>
      <c r="I793" s="1459"/>
      <c r="J793" s="1459"/>
      <c r="K793" s="1459"/>
      <c r="L793" s="1459"/>
      <c r="M793" s="1459"/>
      <c r="N793" s="1459"/>
      <c r="O793" s="1459"/>
      <c r="P793" s="1459"/>
      <c r="Q793" s="1459"/>
      <c r="R793" s="1459"/>
      <c r="S793" s="1459"/>
      <c r="T793" s="1459"/>
      <c r="U793" s="1459"/>
      <c r="V793" s="1459"/>
      <c r="W793" s="1459"/>
      <c r="X793" s="1459"/>
      <c r="Y793" s="1459"/>
      <c r="Z793" s="1459"/>
      <c r="AA793" s="1459"/>
      <c r="AB793" s="1459"/>
      <c r="AC793" s="1459"/>
      <c r="AD793" s="1459"/>
      <c r="AE793" s="1459"/>
      <c r="AF793" s="1459"/>
      <c r="AG793" s="1459"/>
      <c r="AH793" s="1459"/>
      <c r="AI793" s="1459"/>
    </row>
    <row r="794" ht="24.0" customHeight="1">
      <c r="A794" s="1464"/>
      <c r="B794" s="1459"/>
      <c r="C794" s="1459"/>
      <c r="D794" s="1459"/>
      <c r="E794" s="1464"/>
      <c r="F794" s="1459"/>
      <c r="G794" s="1459"/>
      <c r="H794" s="1459"/>
      <c r="I794" s="1459"/>
      <c r="J794" s="1459"/>
      <c r="K794" s="1459"/>
      <c r="L794" s="1459"/>
      <c r="M794" s="1459"/>
      <c r="N794" s="1459"/>
      <c r="O794" s="1459"/>
      <c r="P794" s="1459"/>
      <c r="Q794" s="1459"/>
      <c r="R794" s="1459"/>
      <c r="S794" s="1459"/>
      <c r="T794" s="1459"/>
      <c r="U794" s="1459"/>
      <c r="V794" s="1459"/>
      <c r="W794" s="1459"/>
      <c r="X794" s="1459"/>
      <c r="Y794" s="1459"/>
      <c r="Z794" s="1459"/>
      <c r="AA794" s="1459"/>
      <c r="AB794" s="1459"/>
      <c r="AC794" s="1459"/>
      <c r="AD794" s="1459"/>
      <c r="AE794" s="1459"/>
      <c r="AF794" s="1459"/>
      <c r="AG794" s="1459"/>
      <c r="AH794" s="1459"/>
      <c r="AI794" s="1459"/>
    </row>
    <row r="795" ht="24.0" customHeight="1">
      <c r="A795" s="1464"/>
      <c r="B795" s="1459"/>
      <c r="C795" s="1459"/>
      <c r="D795" s="1459"/>
      <c r="E795" s="1464"/>
      <c r="F795" s="1459"/>
      <c r="G795" s="1459"/>
      <c r="H795" s="1459"/>
      <c r="I795" s="1459"/>
      <c r="J795" s="1459"/>
      <c r="K795" s="1459"/>
      <c r="L795" s="1459"/>
      <c r="M795" s="1459"/>
      <c r="N795" s="1459"/>
      <c r="O795" s="1459"/>
      <c r="P795" s="1459"/>
      <c r="Q795" s="1459"/>
      <c r="R795" s="1459"/>
      <c r="S795" s="1459"/>
      <c r="T795" s="1459"/>
      <c r="U795" s="1459"/>
      <c r="V795" s="1459"/>
      <c r="W795" s="1459"/>
      <c r="X795" s="1459"/>
      <c r="Y795" s="1459"/>
      <c r="Z795" s="1459"/>
      <c r="AA795" s="1459"/>
      <c r="AB795" s="1459"/>
      <c r="AC795" s="1459"/>
      <c r="AD795" s="1459"/>
      <c r="AE795" s="1459"/>
      <c r="AF795" s="1459"/>
      <c r="AG795" s="1459"/>
      <c r="AH795" s="1459"/>
      <c r="AI795" s="1459"/>
    </row>
    <row r="796" ht="24.0" customHeight="1">
      <c r="A796" s="1464"/>
      <c r="B796" s="1459"/>
      <c r="C796" s="1459"/>
      <c r="D796" s="1459"/>
      <c r="E796" s="1464"/>
      <c r="F796" s="1459"/>
      <c r="G796" s="1459"/>
      <c r="H796" s="1459"/>
      <c r="I796" s="1459"/>
      <c r="J796" s="1459"/>
      <c r="K796" s="1459"/>
      <c r="L796" s="1459"/>
      <c r="M796" s="1459"/>
      <c r="N796" s="1459"/>
      <c r="O796" s="1459"/>
      <c r="P796" s="1459"/>
      <c r="Q796" s="1459"/>
      <c r="R796" s="1459"/>
      <c r="S796" s="1459"/>
      <c r="T796" s="1459"/>
      <c r="U796" s="1459"/>
      <c r="V796" s="1459"/>
      <c r="W796" s="1459"/>
      <c r="X796" s="1459"/>
      <c r="Y796" s="1459"/>
      <c r="Z796" s="1459"/>
      <c r="AA796" s="1459"/>
      <c r="AB796" s="1459"/>
      <c r="AC796" s="1459"/>
      <c r="AD796" s="1459"/>
      <c r="AE796" s="1459"/>
      <c r="AF796" s="1459"/>
      <c r="AG796" s="1459"/>
      <c r="AH796" s="1459"/>
      <c r="AI796" s="1459"/>
    </row>
    <row r="797" ht="24.0" customHeight="1">
      <c r="A797" s="1464"/>
      <c r="B797" s="1459"/>
      <c r="C797" s="1459"/>
      <c r="D797" s="1459"/>
      <c r="E797" s="1464"/>
      <c r="F797" s="1459"/>
      <c r="G797" s="1459"/>
      <c r="H797" s="1459"/>
      <c r="I797" s="1459"/>
      <c r="J797" s="1459"/>
      <c r="K797" s="1459"/>
      <c r="L797" s="1459"/>
      <c r="M797" s="1459"/>
      <c r="N797" s="1459"/>
      <c r="O797" s="1459"/>
      <c r="P797" s="1459"/>
      <c r="Q797" s="1459"/>
      <c r="R797" s="1459"/>
      <c r="S797" s="1459"/>
      <c r="T797" s="1459"/>
      <c r="U797" s="1459"/>
      <c r="V797" s="1459"/>
      <c r="W797" s="1459"/>
      <c r="X797" s="1459"/>
      <c r="Y797" s="1459"/>
      <c r="Z797" s="1459"/>
      <c r="AA797" s="1459"/>
      <c r="AB797" s="1459"/>
      <c r="AC797" s="1459"/>
      <c r="AD797" s="1459"/>
      <c r="AE797" s="1459"/>
      <c r="AF797" s="1459"/>
      <c r="AG797" s="1459"/>
      <c r="AH797" s="1459"/>
      <c r="AI797" s="1459"/>
    </row>
    <row r="798" ht="24.0" customHeight="1">
      <c r="A798" s="1464"/>
      <c r="B798" s="1459"/>
      <c r="C798" s="1459"/>
      <c r="D798" s="1459"/>
      <c r="E798" s="1464"/>
      <c r="F798" s="1459"/>
      <c r="G798" s="1459"/>
      <c r="H798" s="1459"/>
      <c r="I798" s="1459"/>
      <c r="J798" s="1459"/>
      <c r="K798" s="1459"/>
      <c r="L798" s="1459"/>
      <c r="M798" s="1459"/>
      <c r="N798" s="1459"/>
      <c r="O798" s="1459"/>
      <c r="P798" s="1459"/>
      <c r="Q798" s="1459"/>
      <c r="R798" s="1459"/>
      <c r="S798" s="1459"/>
      <c r="T798" s="1459"/>
      <c r="U798" s="1459"/>
      <c r="V798" s="1459"/>
      <c r="W798" s="1459"/>
      <c r="X798" s="1459"/>
      <c r="Y798" s="1459"/>
      <c r="Z798" s="1459"/>
      <c r="AA798" s="1459"/>
      <c r="AB798" s="1459"/>
      <c r="AC798" s="1459"/>
      <c r="AD798" s="1459"/>
      <c r="AE798" s="1459"/>
      <c r="AF798" s="1459"/>
      <c r="AG798" s="1459"/>
      <c r="AH798" s="1459"/>
      <c r="AI798" s="1459"/>
    </row>
    <row r="799" ht="24.0" customHeight="1">
      <c r="A799" s="1464"/>
      <c r="B799" s="1459"/>
      <c r="C799" s="1459"/>
      <c r="D799" s="1459"/>
      <c r="E799" s="1464"/>
      <c r="F799" s="1459"/>
      <c r="G799" s="1459"/>
      <c r="H799" s="1459"/>
      <c r="I799" s="1459"/>
      <c r="J799" s="1459"/>
      <c r="K799" s="1459"/>
      <c r="L799" s="1459"/>
      <c r="M799" s="1459"/>
      <c r="N799" s="1459"/>
      <c r="O799" s="1459"/>
      <c r="P799" s="1459"/>
      <c r="Q799" s="1459"/>
      <c r="R799" s="1459"/>
      <c r="S799" s="1459"/>
      <c r="T799" s="1459"/>
      <c r="U799" s="1459"/>
      <c r="V799" s="1459"/>
      <c r="W799" s="1459"/>
      <c r="X799" s="1459"/>
      <c r="Y799" s="1459"/>
      <c r="Z799" s="1459"/>
      <c r="AA799" s="1459"/>
      <c r="AB799" s="1459"/>
      <c r="AC799" s="1459"/>
      <c r="AD799" s="1459"/>
      <c r="AE799" s="1459"/>
      <c r="AF799" s="1459"/>
      <c r="AG799" s="1459"/>
      <c r="AH799" s="1459"/>
      <c r="AI799" s="1459"/>
    </row>
    <row r="800" ht="24.0" customHeight="1">
      <c r="A800" s="1464"/>
      <c r="B800" s="1459"/>
      <c r="C800" s="1459"/>
      <c r="D800" s="1459"/>
      <c r="E800" s="1464"/>
      <c r="F800" s="1459"/>
      <c r="G800" s="1459"/>
      <c r="H800" s="1459"/>
      <c r="I800" s="1459"/>
      <c r="J800" s="1459"/>
      <c r="K800" s="1459"/>
      <c r="L800" s="1459"/>
      <c r="M800" s="1459"/>
      <c r="N800" s="1459"/>
      <c r="O800" s="1459"/>
      <c r="P800" s="1459"/>
      <c r="Q800" s="1459"/>
      <c r="R800" s="1459"/>
      <c r="S800" s="1459"/>
      <c r="T800" s="1459"/>
      <c r="U800" s="1459"/>
      <c r="V800" s="1459"/>
      <c r="W800" s="1459"/>
      <c r="X800" s="1459"/>
      <c r="Y800" s="1459"/>
      <c r="Z800" s="1459"/>
      <c r="AA800" s="1459"/>
      <c r="AB800" s="1459"/>
      <c r="AC800" s="1459"/>
      <c r="AD800" s="1459"/>
      <c r="AE800" s="1459"/>
      <c r="AF800" s="1459"/>
      <c r="AG800" s="1459"/>
      <c r="AH800" s="1459"/>
      <c r="AI800" s="1459"/>
    </row>
    <row r="801" ht="24.0" customHeight="1">
      <c r="A801" s="1464"/>
      <c r="B801" s="1459"/>
      <c r="C801" s="1459"/>
      <c r="D801" s="1459"/>
      <c r="E801" s="1464"/>
      <c r="F801" s="1459"/>
      <c r="G801" s="1459"/>
      <c r="H801" s="1459"/>
      <c r="I801" s="1459"/>
      <c r="J801" s="1459"/>
      <c r="K801" s="1459"/>
      <c r="L801" s="1459"/>
      <c r="M801" s="1459"/>
      <c r="N801" s="1459"/>
      <c r="O801" s="1459"/>
      <c r="P801" s="1459"/>
      <c r="Q801" s="1459"/>
      <c r="R801" s="1459"/>
      <c r="S801" s="1459"/>
      <c r="T801" s="1459"/>
      <c r="U801" s="1459"/>
      <c r="V801" s="1459"/>
      <c r="W801" s="1459"/>
      <c r="X801" s="1459"/>
      <c r="Y801" s="1459"/>
      <c r="Z801" s="1459"/>
      <c r="AA801" s="1459"/>
      <c r="AB801" s="1459"/>
      <c r="AC801" s="1459"/>
      <c r="AD801" s="1459"/>
      <c r="AE801" s="1459"/>
      <c r="AF801" s="1459"/>
      <c r="AG801" s="1459"/>
      <c r="AH801" s="1459"/>
      <c r="AI801" s="1459"/>
    </row>
    <row r="802" ht="24.0" customHeight="1">
      <c r="A802" s="1464"/>
      <c r="B802" s="1459"/>
      <c r="C802" s="1459"/>
      <c r="D802" s="1459"/>
      <c r="E802" s="1464"/>
      <c r="F802" s="1459"/>
      <c r="G802" s="1459"/>
      <c r="H802" s="1459"/>
      <c r="I802" s="1459"/>
      <c r="J802" s="1459"/>
      <c r="K802" s="1459"/>
      <c r="L802" s="1459"/>
      <c r="M802" s="1459"/>
      <c r="N802" s="1459"/>
      <c r="O802" s="1459"/>
      <c r="P802" s="1459"/>
      <c r="Q802" s="1459"/>
      <c r="R802" s="1459"/>
      <c r="S802" s="1459"/>
      <c r="T802" s="1459"/>
      <c r="U802" s="1459"/>
      <c r="V802" s="1459"/>
      <c r="W802" s="1459"/>
      <c r="X802" s="1459"/>
      <c r="Y802" s="1459"/>
      <c r="Z802" s="1459"/>
      <c r="AA802" s="1459"/>
      <c r="AB802" s="1459"/>
      <c r="AC802" s="1459"/>
      <c r="AD802" s="1459"/>
      <c r="AE802" s="1459"/>
      <c r="AF802" s="1459"/>
      <c r="AG802" s="1459"/>
      <c r="AH802" s="1459"/>
      <c r="AI802" s="1459"/>
    </row>
    <row r="803" ht="24.0" customHeight="1">
      <c r="A803" s="1464"/>
      <c r="B803" s="1459"/>
      <c r="C803" s="1459"/>
      <c r="D803" s="1459"/>
      <c r="E803" s="1464"/>
      <c r="F803" s="1459"/>
      <c r="G803" s="1459"/>
      <c r="H803" s="1459"/>
      <c r="I803" s="1459"/>
      <c r="J803" s="1459"/>
      <c r="K803" s="1459"/>
      <c r="L803" s="1459"/>
      <c r="M803" s="1459"/>
      <c r="N803" s="1459"/>
      <c r="O803" s="1459"/>
      <c r="P803" s="1459"/>
      <c r="Q803" s="1459"/>
      <c r="R803" s="1459"/>
      <c r="S803" s="1459"/>
      <c r="T803" s="1459"/>
      <c r="U803" s="1459"/>
      <c r="V803" s="1459"/>
      <c r="W803" s="1459"/>
      <c r="X803" s="1459"/>
      <c r="Y803" s="1459"/>
      <c r="Z803" s="1459"/>
      <c r="AA803" s="1459"/>
      <c r="AB803" s="1459"/>
      <c r="AC803" s="1459"/>
      <c r="AD803" s="1459"/>
      <c r="AE803" s="1459"/>
      <c r="AF803" s="1459"/>
      <c r="AG803" s="1459"/>
      <c r="AH803" s="1459"/>
      <c r="AI803" s="1459"/>
    </row>
    <row r="804" ht="24.0" customHeight="1">
      <c r="A804" s="1464"/>
      <c r="B804" s="1459"/>
      <c r="C804" s="1459"/>
      <c r="D804" s="1459"/>
      <c r="E804" s="1464"/>
      <c r="F804" s="1459"/>
      <c r="G804" s="1459"/>
      <c r="H804" s="1459"/>
      <c r="I804" s="1459"/>
      <c r="J804" s="1459"/>
      <c r="K804" s="1459"/>
      <c r="L804" s="1459"/>
      <c r="M804" s="1459"/>
      <c r="N804" s="1459"/>
      <c r="O804" s="1459"/>
      <c r="P804" s="1459"/>
      <c r="Q804" s="1459"/>
      <c r="R804" s="1459"/>
      <c r="S804" s="1459"/>
      <c r="T804" s="1459"/>
      <c r="U804" s="1459"/>
      <c r="V804" s="1459"/>
      <c r="W804" s="1459"/>
      <c r="X804" s="1459"/>
      <c r="Y804" s="1459"/>
      <c r="Z804" s="1459"/>
      <c r="AA804" s="1459"/>
      <c r="AB804" s="1459"/>
      <c r="AC804" s="1459"/>
      <c r="AD804" s="1459"/>
      <c r="AE804" s="1459"/>
      <c r="AF804" s="1459"/>
      <c r="AG804" s="1459"/>
      <c r="AH804" s="1459"/>
      <c r="AI804" s="1459"/>
    </row>
    <row r="805" ht="24.0" customHeight="1">
      <c r="A805" s="1464"/>
      <c r="B805" s="1459"/>
      <c r="C805" s="1459"/>
      <c r="D805" s="1459"/>
      <c r="E805" s="1464"/>
      <c r="F805" s="1459"/>
      <c r="G805" s="1459"/>
      <c r="H805" s="1459"/>
      <c r="I805" s="1459"/>
      <c r="J805" s="1459"/>
      <c r="K805" s="1459"/>
      <c r="L805" s="1459"/>
      <c r="M805" s="1459"/>
      <c r="N805" s="1459"/>
      <c r="O805" s="1459"/>
      <c r="P805" s="1459"/>
      <c r="Q805" s="1459"/>
      <c r="R805" s="1459"/>
      <c r="S805" s="1459"/>
      <c r="T805" s="1459"/>
      <c r="U805" s="1459"/>
      <c r="V805" s="1459"/>
      <c r="W805" s="1459"/>
      <c r="X805" s="1459"/>
      <c r="Y805" s="1459"/>
      <c r="Z805" s="1459"/>
      <c r="AA805" s="1459"/>
      <c r="AB805" s="1459"/>
      <c r="AC805" s="1459"/>
      <c r="AD805" s="1459"/>
      <c r="AE805" s="1459"/>
      <c r="AF805" s="1459"/>
      <c r="AG805" s="1459"/>
      <c r="AH805" s="1459"/>
      <c r="AI805" s="1459"/>
    </row>
    <row r="806" ht="24.0" customHeight="1">
      <c r="A806" s="1464"/>
      <c r="B806" s="1459"/>
      <c r="C806" s="1459"/>
      <c r="D806" s="1459"/>
      <c r="E806" s="1464"/>
      <c r="F806" s="1459"/>
      <c r="G806" s="1459"/>
      <c r="H806" s="1459"/>
      <c r="I806" s="1459"/>
      <c r="J806" s="1459"/>
      <c r="K806" s="1459"/>
      <c r="L806" s="1459"/>
      <c r="M806" s="1459"/>
      <c r="N806" s="1459"/>
      <c r="O806" s="1459"/>
      <c r="P806" s="1459"/>
      <c r="Q806" s="1459"/>
      <c r="R806" s="1459"/>
      <c r="S806" s="1459"/>
      <c r="T806" s="1459"/>
      <c r="U806" s="1459"/>
      <c r="V806" s="1459"/>
      <c r="W806" s="1459"/>
      <c r="X806" s="1459"/>
      <c r="Y806" s="1459"/>
      <c r="Z806" s="1459"/>
      <c r="AA806" s="1459"/>
      <c r="AB806" s="1459"/>
      <c r="AC806" s="1459"/>
      <c r="AD806" s="1459"/>
      <c r="AE806" s="1459"/>
      <c r="AF806" s="1459"/>
      <c r="AG806" s="1459"/>
      <c r="AH806" s="1459"/>
      <c r="AI806" s="1459"/>
    </row>
    <row r="807" ht="24.0" customHeight="1">
      <c r="A807" s="1464"/>
      <c r="B807" s="1459"/>
      <c r="C807" s="1459"/>
      <c r="D807" s="1459"/>
      <c r="E807" s="1464"/>
      <c r="F807" s="1459"/>
      <c r="G807" s="1459"/>
      <c r="H807" s="1459"/>
      <c r="I807" s="1459"/>
      <c r="J807" s="1459"/>
      <c r="K807" s="1459"/>
      <c r="L807" s="1459"/>
      <c r="M807" s="1459"/>
      <c r="N807" s="1459"/>
      <c r="O807" s="1459"/>
      <c r="P807" s="1459"/>
      <c r="Q807" s="1459"/>
      <c r="R807" s="1459"/>
      <c r="S807" s="1459"/>
      <c r="T807" s="1459"/>
      <c r="U807" s="1459"/>
      <c r="V807" s="1459"/>
      <c r="W807" s="1459"/>
      <c r="X807" s="1459"/>
      <c r="Y807" s="1459"/>
      <c r="Z807" s="1459"/>
      <c r="AA807" s="1459"/>
      <c r="AB807" s="1459"/>
      <c r="AC807" s="1459"/>
      <c r="AD807" s="1459"/>
      <c r="AE807" s="1459"/>
      <c r="AF807" s="1459"/>
      <c r="AG807" s="1459"/>
      <c r="AH807" s="1459"/>
      <c r="AI807" s="1459"/>
    </row>
    <row r="808" ht="24.0" customHeight="1">
      <c r="A808" s="1464"/>
      <c r="B808" s="1459"/>
      <c r="C808" s="1459"/>
      <c r="D808" s="1459"/>
      <c r="E808" s="1464"/>
      <c r="F808" s="1459"/>
      <c r="G808" s="1459"/>
      <c r="H808" s="1459"/>
      <c r="I808" s="1459"/>
      <c r="J808" s="1459"/>
      <c r="K808" s="1459"/>
      <c r="L808" s="1459"/>
      <c r="M808" s="1459"/>
      <c r="N808" s="1459"/>
      <c r="O808" s="1459"/>
      <c r="P808" s="1459"/>
      <c r="Q808" s="1459"/>
      <c r="R808" s="1459"/>
      <c r="S808" s="1459"/>
      <c r="T808" s="1459"/>
      <c r="U808" s="1459"/>
      <c r="V808" s="1459"/>
      <c r="W808" s="1459"/>
      <c r="X808" s="1459"/>
      <c r="Y808" s="1459"/>
      <c r="Z808" s="1459"/>
      <c r="AA808" s="1459"/>
      <c r="AB808" s="1459"/>
      <c r="AC808" s="1459"/>
      <c r="AD808" s="1459"/>
      <c r="AE808" s="1459"/>
      <c r="AF808" s="1459"/>
      <c r="AG808" s="1459"/>
      <c r="AH808" s="1459"/>
      <c r="AI808" s="1459"/>
    </row>
    <row r="809" ht="24.0" customHeight="1">
      <c r="A809" s="1464"/>
      <c r="B809" s="1459"/>
      <c r="C809" s="1459"/>
      <c r="D809" s="1459"/>
      <c r="E809" s="1464"/>
      <c r="F809" s="1459"/>
      <c r="G809" s="1459"/>
      <c r="H809" s="1459"/>
      <c r="I809" s="1459"/>
      <c r="J809" s="1459"/>
      <c r="K809" s="1459"/>
      <c r="L809" s="1459"/>
      <c r="M809" s="1459"/>
      <c r="N809" s="1459"/>
      <c r="O809" s="1459"/>
      <c r="P809" s="1459"/>
      <c r="Q809" s="1459"/>
      <c r="R809" s="1459"/>
      <c r="S809" s="1459"/>
      <c r="T809" s="1459"/>
      <c r="U809" s="1459"/>
      <c r="V809" s="1459"/>
      <c r="W809" s="1459"/>
      <c r="X809" s="1459"/>
      <c r="Y809" s="1459"/>
      <c r="Z809" s="1459"/>
      <c r="AA809" s="1459"/>
      <c r="AB809" s="1459"/>
      <c r="AC809" s="1459"/>
      <c r="AD809" s="1459"/>
      <c r="AE809" s="1459"/>
      <c r="AF809" s="1459"/>
      <c r="AG809" s="1459"/>
      <c r="AH809" s="1459"/>
      <c r="AI809" s="1459"/>
    </row>
    <row r="810" ht="24.0" customHeight="1">
      <c r="A810" s="1464"/>
      <c r="B810" s="1459"/>
      <c r="C810" s="1459"/>
      <c r="D810" s="1459"/>
      <c r="E810" s="1464"/>
      <c r="F810" s="1459"/>
      <c r="G810" s="1459"/>
      <c r="H810" s="1459"/>
      <c r="I810" s="1459"/>
      <c r="J810" s="1459"/>
      <c r="K810" s="1459"/>
      <c r="L810" s="1459"/>
      <c r="M810" s="1459"/>
      <c r="N810" s="1459"/>
      <c r="O810" s="1459"/>
      <c r="P810" s="1459"/>
      <c r="Q810" s="1459"/>
      <c r="R810" s="1459"/>
      <c r="S810" s="1459"/>
      <c r="T810" s="1459"/>
      <c r="U810" s="1459"/>
      <c r="V810" s="1459"/>
      <c r="W810" s="1459"/>
      <c r="X810" s="1459"/>
      <c r="Y810" s="1459"/>
      <c r="Z810" s="1459"/>
      <c r="AA810" s="1459"/>
      <c r="AB810" s="1459"/>
      <c r="AC810" s="1459"/>
      <c r="AD810" s="1459"/>
      <c r="AE810" s="1459"/>
      <c r="AF810" s="1459"/>
      <c r="AG810" s="1459"/>
      <c r="AH810" s="1459"/>
      <c r="AI810" s="1459"/>
    </row>
    <row r="811" ht="24.0" customHeight="1">
      <c r="A811" s="1464"/>
      <c r="B811" s="1459"/>
      <c r="C811" s="1459"/>
      <c r="D811" s="1459"/>
      <c r="E811" s="1464"/>
      <c r="F811" s="1459"/>
      <c r="G811" s="1459"/>
      <c r="H811" s="1459"/>
      <c r="I811" s="1459"/>
      <c r="J811" s="1459"/>
      <c r="K811" s="1459"/>
      <c r="L811" s="1459"/>
      <c r="M811" s="1459"/>
      <c r="N811" s="1459"/>
      <c r="O811" s="1459"/>
      <c r="P811" s="1459"/>
      <c r="Q811" s="1459"/>
      <c r="R811" s="1459"/>
      <c r="S811" s="1459"/>
      <c r="T811" s="1459"/>
      <c r="U811" s="1459"/>
      <c r="V811" s="1459"/>
      <c r="W811" s="1459"/>
      <c r="X811" s="1459"/>
      <c r="Y811" s="1459"/>
      <c r="Z811" s="1459"/>
      <c r="AA811" s="1459"/>
      <c r="AB811" s="1459"/>
      <c r="AC811" s="1459"/>
      <c r="AD811" s="1459"/>
      <c r="AE811" s="1459"/>
      <c r="AF811" s="1459"/>
      <c r="AG811" s="1459"/>
      <c r="AH811" s="1459"/>
      <c r="AI811" s="1459"/>
    </row>
    <row r="812" ht="24.0" customHeight="1">
      <c r="A812" s="1464"/>
      <c r="B812" s="1459"/>
      <c r="C812" s="1459"/>
      <c r="D812" s="1459"/>
      <c r="E812" s="1464"/>
      <c r="F812" s="1459"/>
      <c r="G812" s="1459"/>
      <c r="H812" s="1459"/>
      <c r="I812" s="1459"/>
      <c r="J812" s="1459"/>
      <c r="K812" s="1459"/>
      <c r="L812" s="1459"/>
      <c r="M812" s="1459"/>
      <c r="N812" s="1459"/>
      <c r="O812" s="1459"/>
      <c r="P812" s="1459"/>
      <c r="Q812" s="1459"/>
      <c r="R812" s="1459"/>
      <c r="S812" s="1459"/>
      <c r="T812" s="1459"/>
      <c r="U812" s="1459"/>
      <c r="V812" s="1459"/>
      <c r="W812" s="1459"/>
      <c r="X812" s="1459"/>
      <c r="Y812" s="1459"/>
      <c r="Z812" s="1459"/>
      <c r="AA812" s="1459"/>
      <c r="AB812" s="1459"/>
      <c r="AC812" s="1459"/>
      <c r="AD812" s="1459"/>
      <c r="AE812" s="1459"/>
      <c r="AF812" s="1459"/>
      <c r="AG812" s="1459"/>
      <c r="AH812" s="1459"/>
      <c r="AI812" s="1459"/>
    </row>
    <row r="813" ht="24.0" customHeight="1">
      <c r="A813" s="1464"/>
      <c r="B813" s="1459"/>
      <c r="C813" s="1459"/>
      <c r="D813" s="1459"/>
      <c r="E813" s="1464"/>
      <c r="F813" s="1459"/>
      <c r="G813" s="1459"/>
      <c r="H813" s="1459"/>
      <c r="I813" s="1459"/>
      <c r="J813" s="1459"/>
      <c r="K813" s="1459"/>
      <c r="L813" s="1459"/>
      <c r="M813" s="1459"/>
      <c r="N813" s="1459"/>
      <c r="O813" s="1459"/>
      <c r="P813" s="1459"/>
      <c r="Q813" s="1459"/>
      <c r="R813" s="1459"/>
      <c r="S813" s="1459"/>
      <c r="T813" s="1459"/>
      <c r="U813" s="1459"/>
      <c r="V813" s="1459"/>
      <c r="W813" s="1459"/>
      <c r="X813" s="1459"/>
      <c r="Y813" s="1459"/>
      <c r="Z813" s="1459"/>
      <c r="AA813" s="1459"/>
      <c r="AB813" s="1459"/>
      <c r="AC813" s="1459"/>
      <c r="AD813" s="1459"/>
      <c r="AE813" s="1459"/>
      <c r="AF813" s="1459"/>
      <c r="AG813" s="1459"/>
      <c r="AH813" s="1459"/>
      <c r="AI813" s="1459"/>
    </row>
    <row r="814" ht="24.0" customHeight="1">
      <c r="A814" s="1464"/>
      <c r="B814" s="1459"/>
      <c r="C814" s="1459"/>
      <c r="D814" s="1459"/>
      <c r="E814" s="1464"/>
      <c r="F814" s="1459"/>
      <c r="G814" s="1459"/>
      <c r="H814" s="1459"/>
      <c r="I814" s="1459"/>
      <c r="J814" s="1459"/>
      <c r="K814" s="1459"/>
      <c r="L814" s="1459"/>
      <c r="M814" s="1459"/>
      <c r="N814" s="1459"/>
      <c r="O814" s="1459"/>
      <c r="P814" s="1459"/>
      <c r="Q814" s="1459"/>
      <c r="R814" s="1459"/>
      <c r="S814" s="1459"/>
      <c r="T814" s="1459"/>
      <c r="U814" s="1459"/>
      <c r="V814" s="1459"/>
      <c r="W814" s="1459"/>
      <c r="X814" s="1459"/>
      <c r="Y814" s="1459"/>
      <c r="Z814" s="1459"/>
      <c r="AA814" s="1459"/>
      <c r="AB814" s="1459"/>
      <c r="AC814" s="1459"/>
      <c r="AD814" s="1459"/>
      <c r="AE814" s="1459"/>
      <c r="AF814" s="1459"/>
      <c r="AG814" s="1459"/>
      <c r="AH814" s="1459"/>
      <c r="AI814" s="1459"/>
    </row>
    <row r="815" ht="24.0" customHeight="1">
      <c r="A815" s="1464"/>
      <c r="B815" s="1459"/>
      <c r="C815" s="1459"/>
      <c r="D815" s="1459"/>
      <c r="E815" s="1464"/>
      <c r="F815" s="1459"/>
      <c r="G815" s="1459"/>
      <c r="H815" s="1459"/>
      <c r="I815" s="1459"/>
      <c r="J815" s="1459"/>
      <c r="K815" s="1459"/>
      <c r="L815" s="1459"/>
      <c r="M815" s="1459"/>
      <c r="N815" s="1459"/>
      <c r="O815" s="1459"/>
      <c r="P815" s="1459"/>
      <c r="Q815" s="1459"/>
      <c r="R815" s="1459"/>
      <c r="S815" s="1459"/>
      <c r="T815" s="1459"/>
      <c r="U815" s="1459"/>
      <c r="V815" s="1459"/>
      <c r="W815" s="1459"/>
      <c r="X815" s="1459"/>
      <c r="Y815" s="1459"/>
      <c r="Z815" s="1459"/>
      <c r="AA815" s="1459"/>
      <c r="AB815" s="1459"/>
      <c r="AC815" s="1459"/>
      <c r="AD815" s="1459"/>
      <c r="AE815" s="1459"/>
      <c r="AF815" s="1459"/>
      <c r="AG815" s="1459"/>
      <c r="AH815" s="1459"/>
      <c r="AI815" s="1459"/>
    </row>
    <row r="816" ht="24.0" customHeight="1">
      <c r="A816" s="1464"/>
      <c r="B816" s="1459"/>
      <c r="C816" s="1459"/>
      <c r="D816" s="1459"/>
      <c r="E816" s="1464"/>
      <c r="F816" s="1459"/>
      <c r="G816" s="1459"/>
      <c r="H816" s="1459"/>
      <c r="I816" s="1459"/>
      <c r="J816" s="1459"/>
      <c r="K816" s="1459"/>
      <c r="L816" s="1459"/>
      <c r="M816" s="1459"/>
      <c r="N816" s="1459"/>
      <c r="O816" s="1459"/>
      <c r="P816" s="1459"/>
      <c r="Q816" s="1459"/>
      <c r="R816" s="1459"/>
      <c r="S816" s="1459"/>
      <c r="T816" s="1459"/>
      <c r="U816" s="1459"/>
      <c r="V816" s="1459"/>
      <c r="W816" s="1459"/>
      <c r="X816" s="1459"/>
      <c r="Y816" s="1459"/>
      <c r="Z816" s="1459"/>
      <c r="AA816" s="1459"/>
      <c r="AB816" s="1459"/>
      <c r="AC816" s="1459"/>
      <c r="AD816" s="1459"/>
      <c r="AE816" s="1459"/>
      <c r="AF816" s="1459"/>
      <c r="AG816" s="1459"/>
      <c r="AH816" s="1459"/>
      <c r="AI816" s="1459"/>
    </row>
    <row r="817" ht="24.0" customHeight="1">
      <c r="A817" s="1464"/>
      <c r="B817" s="1459"/>
      <c r="C817" s="1459"/>
      <c r="D817" s="1459"/>
      <c r="E817" s="1464"/>
      <c r="F817" s="1459"/>
      <c r="G817" s="1459"/>
      <c r="H817" s="1459"/>
      <c r="I817" s="1459"/>
      <c r="J817" s="1459"/>
      <c r="K817" s="1459"/>
      <c r="L817" s="1459"/>
      <c r="M817" s="1459"/>
      <c r="N817" s="1459"/>
      <c r="O817" s="1459"/>
      <c r="P817" s="1459"/>
      <c r="Q817" s="1459"/>
      <c r="R817" s="1459"/>
      <c r="S817" s="1459"/>
      <c r="T817" s="1459"/>
      <c r="U817" s="1459"/>
      <c r="V817" s="1459"/>
      <c r="W817" s="1459"/>
      <c r="X817" s="1459"/>
      <c r="Y817" s="1459"/>
      <c r="Z817" s="1459"/>
      <c r="AA817" s="1459"/>
      <c r="AB817" s="1459"/>
      <c r="AC817" s="1459"/>
      <c r="AD817" s="1459"/>
      <c r="AE817" s="1459"/>
      <c r="AF817" s="1459"/>
      <c r="AG817" s="1459"/>
      <c r="AH817" s="1459"/>
      <c r="AI817" s="1459"/>
    </row>
    <row r="818" ht="24.0" customHeight="1">
      <c r="A818" s="1464"/>
      <c r="B818" s="1459"/>
      <c r="C818" s="1459"/>
      <c r="D818" s="1459"/>
      <c r="E818" s="1464"/>
      <c r="F818" s="1459"/>
      <c r="G818" s="1459"/>
      <c r="H818" s="1459"/>
      <c r="I818" s="1459"/>
      <c r="J818" s="1459"/>
      <c r="K818" s="1459"/>
      <c r="L818" s="1459"/>
      <c r="M818" s="1459"/>
      <c r="N818" s="1459"/>
      <c r="O818" s="1459"/>
      <c r="P818" s="1459"/>
      <c r="Q818" s="1459"/>
      <c r="R818" s="1459"/>
      <c r="S818" s="1459"/>
      <c r="T818" s="1459"/>
      <c r="U818" s="1459"/>
      <c r="V818" s="1459"/>
      <c r="W818" s="1459"/>
      <c r="X818" s="1459"/>
      <c r="Y818" s="1459"/>
      <c r="Z818" s="1459"/>
      <c r="AA818" s="1459"/>
      <c r="AB818" s="1459"/>
      <c r="AC818" s="1459"/>
      <c r="AD818" s="1459"/>
      <c r="AE818" s="1459"/>
      <c r="AF818" s="1459"/>
      <c r="AG818" s="1459"/>
      <c r="AH818" s="1459"/>
      <c r="AI818" s="1459"/>
    </row>
    <row r="819" ht="24.0" customHeight="1">
      <c r="A819" s="1464"/>
      <c r="B819" s="1459"/>
      <c r="C819" s="1459"/>
      <c r="D819" s="1459"/>
      <c r="E819" s="1464"/>
      <c r="F819" s="1459"/>
      <c r="G819" s="1459"/>
      <c r="H819" s="1459"/>
      <c r="I819" s="1459"/>
      <c r="J819" s="1459"/>
      <c r="K819" s="1459"/>
      <c r="L819" s="1459"/>
      <c r="M819" s="1459"/>
      <c r="N819" s="1459"/>
      <c r="O819" s="1459"/>
      <c r="P819" s="1459"/>
      <c r="Q819" s="1459"/>
      <c r="R819" s="1459"/>
      <c r="S819" s="1459"/>
      <c r="T819" s="1459"/>
      <c r="U819" s="1459"/>
      <c r="V819" s="1459"/>
      <c r="W819" s="1459"/>
      <c r="X819" s="1459"/>
      <c r="Y819" s="1459"/>
      <c r="Z819" s="1459"/>
      <c r="AA819" s="1459"/>
      <c r="AB819" s="1459"/>
      <c r="AC819" s="1459"/>
      <c r="AD819" s="1459"/>
      <c r="AE819" s="1459"/>
      <c r="AF819" s="1459"/>
      <c r="AG819" s="1459"/>
      <c r="AH819" s="1459"/>
      <c r="AI819" s="1459"/>
    </row>
    <row r="820" ht="24.0" customHeight="1">
      <c r="A820" s="1464"/>
      <c r="B820" s="1459"/>
      <c r="C820" s="1459"/>
      <c r="D820" s="1459"/>
      <c r="E820" s="1464"/>
      <c r="F820" s="1459"/>
      <c r="G820" s="1459"/>
      <c r="H820" s="1459"/>
      <c r="I820" s="1459"/>
      <c r="J820" s="1459"/>
      <c r="K820" s="1459"/>
      <c r="L820" s="1459"/>
      <c r="M820" s="1459"/>
      <c r="N820" s="1459"/>
      <c r="O820" s="1459"/>
      <c r="P820" s="1459"/>
      <c r="Q820" s="1459"/>
      <c r="R820" s="1459"/>
      <c r="S820" s="1459"/>
      <c r="T820" s="1459"/>
      <c r="U820" s="1459"/>
      <c r="V820" s="1459"/>
      <c r="W820" s="1459"/>
      <c r="X820" s="1459"/>
      <c r="Y820" s="1459"/>
      <c r="Z820" s="1459"/>
      <c r="AA820" s="1459"/>
      <c r="AB820" s="1459"/>
      <c r="AC820" s="1459"/>
      <c r="AD820" s="1459"/>
      <c r="AE820" s="1459"/>
      <c r="AF820" s="1459"/>
      <c r="AG820" s="1459"/>
      <c r="AH820" s="1459"/>
      <c r="AI820" s="1459"/>
    </row>
    <row r="821" ht="24.0" customHeight="1">
      <c r="A821" s="1464"/>
      <c r="B821" s="1459"/>
      <c r="C821" s="1459"/>
      <c r="D821" s="1459"/>
      <c r="E821" s="1464"/>
      <c r="F821" s="1459"/>
      <c r="G821" s="1459"/>
      <c r="H821" s="1459"/>
      <c r="I821" s="1459"/>
      <c r="J821" s="1459"/>
      <c r="K821" s="1459"/>
      <c r="L821" s="1459"/>
      <c r="M821" s="1459"/>
      <c r="N821" s="1459"/>
      <c r="O821" s="1459"/>
      <c r="P821" s="1459"/>
      <c r="Q821" s="1459"/>
      <c r="R821" s="1459"/>
      <c r="S821" s="1459"/>
      <c r="T821" s="1459"/>
      <c r="U821" s="1459"/>
      <c r="V821" s="1459"/>
      <c r="W821" s="1459"/>
      <c r="X821" s="1459"/>
      <c r="Y821" s="1459"/>
      <c r="Z821" s="1459"/>
      <c r="AA821" s="1459"/>
      <c r="AB821" s="1459"/>
      <c r="AC821" s="1459"/>
      <c r="AD821" s="1459"/>
      <c r="AE821" s="1459"/>
      <c r="AF821" s="1459"/>
      <c r="AG821" s="1459"/>
      <c r="AH821" s="1459"/>
      <c r="AI821" s="1459"/>
    </row>
    <row r="822" ht="24.0" customHeight="1">
      <c r="A822" s="1464"/>
      <c r="B822" s="1459"/>
      <c r="C822" s="1459"/>
      <c r="D822" s="1459"/>
      <c r="E822" s="1464"/>
      <c r="F822" s="1459"/>
      <c r="G822" s="1459"/>
      <c r="H822" s="1459"/>
      <c r="I822" s="1459"/>
      <c r="J822" s="1459"/>
      <c r="K822" s="1459"/>
      <c r="L822" s="1459"/>
      <c r="M822" s="1459"/>
      <c r="N822" s="1459"/>
      <c r="O822" s="1459"/>
      <c r="P822" s="1459"/>
      <c r="Q822" s="1459"/>
      <c r="R822" s="1459"/>
      <c r="S822" s="1459"/>
      <c r="T822" s="1459"/>
      <c r="U822" s="1459"/>
      <c r="V822" s="1459"/>
      <c r="W822" s="1459"/>
      <c r="X822" s="1459"/>
      <c r="Y822" s="1459"/>
      <c r="Z822" s="1459"/>
      <c r="AA822" s="1459"/>
      <c r="AB822" s="1459"/>
      <c r="AC822" s="1459"/>
      <c r="AD822" s="1459"/>
      <c r="AE822" s="1459"/>
      <c r="AF822" s="1459"/>
      <c r="AG822" s="1459"/>
      <c r="AH822" s="1459"/>
      <c r="AI822" s="1459"/>
    </row>
    <row r="823" ht="24.0" customHeight="1">
      <c r="A823" s="1464"/>
      <c r="B823" s="1459"/>
      <c r="C823" s="1459"/>
      <c r="D823" s="1459"/>
      <c r="E823" s="1464"/>
      <c r="F823" s="1459"/>
      <c r="G823" s="1459"/>
      <c r="H823" s="1459"/>
      <c r="I823" s="1459"/>
      <c r="J823" s="1459"/>
      <c r="K823" s="1459"/>
      <c r="L823" s="1459"/>
      <c r="M823" s="1459"/>
      <c r="N823" s="1459"/>
      <c r="O823" s="1459"/>
      <c r="P823" s="1459"/>
      <c r="Q823" s="1459"/>
      <c r="R823" s="1459"/>
      <c r="S823" s="1459"/>
      <c r="T823" s="1459"/>
      <c r="U823" s="1459"/>
      <c r="V823" s="1459"/>
      <c r="W823" s="1459"/>
      <c r="X823" s="1459"/>
      <c r="Y823" s="1459"/>
      <c r="Z823" s="1459"/>
      <c r="AA823" s="1459"/>
      <c r="AB823" s="1459"/>
      <c r="AC823" s="1459"/>
      <c r="AD823" s="1459"/>
      <c r="AE823" s="1459"/>
      <c r="AF823" s="1459"/>
      <c r="AG823" s="1459"/>
      <c r="AH823" s="1459"/>
      <c r="AI823" s="1459"/>
    </row>
    <row r="824" ht="24.0" customHeight="1">
      <c r="A824" s="1464"/>
      <c r="B824" s="1459"/>
      <c r="C824" s="1459"/>
      <c r="D824" s="1459"/>
      <c r="E824" s="1464"/>
      <c r="F824" s="1459"/>
      <c r="G824" s="1459"/>
      <c r="H824" s="1459"/>
      <c r="I824" s="1459"/>
      <c r="J824" s="1459"/>
      <c r="K824" s="1459"/>
      <c r="L824" s="1459"/>
      <c r="M824" s="1459"/>
      <c r="N824" s="1459"/>
      <c r="O824" s="1459"/>
      <c r="P824" s="1459"/>
      <c r="Q824" s="1459"/>
      <c r="R824" s="1459"/>
      <c r="S824" s="1459"/>
      <c r="T824" s="1459"/>
      <c r="U824" s="1459"/>
      <c r="V824" s="1459"/>
      <c r="W824" s="1459"/>
      <c r="X824" s="1459"/>
      <c r="Y824" s="1459"/>
      <c r="Z824" s="1459"/>
      <c r="AA824" s="1459"/>
      <c r="AB824" s="1459"/>
      <c r="AC824" s="1459"/>
      <c r="AD824" s="1459"/>
      <c r="AE824" s="1459"/>
      <c r="AF824" s="1459"/>
      <c r="AG824" s="1459"/>
      <c r="AH824" s="1459"/>
      <c r="AI824" s="1459"/>
    </row>
    <row r="825" ht="24.0" customHeight="1">
      <c r="A825" s="1464"/>
      <c r="B825" s="1459"/>
      <c r="C825" s="1459"/>
      <c r="D825" s="1459"/>
      <c r="E825" s="1464"/>
      <c r="F825" s="1459"/>
      <c r="G825" s="1459"/>
      <c r="H825" s="1459"/>
      <c r="I825" s="1459"/>
      <c r="J825" s="1459"/>
      <c r="K825" s="1459"/>
      <c r="L825" s="1459"/>
      <c r="M825" s="1459"/>
      <c r="N825" s="1459"/>
      <c r="O825" s="1459"/>
      <c r="P825" s="1459"/>
      <c r="Q825" s="1459"/>
      <c r="R825" s="1459"/>
      <c r="S825" s="1459"/>
      <c r="T825" s="1459"/>
      <c r="U825" s="1459"/>
      <c r="V825" s="1459"/>
      <c r="W825" s="1459"/>
      <c r="X825" s="1459"/>
      <c r="Y825" s="1459"/>
      <c r="Z825" s="1459"/>
      <c r="AA825" s="1459"/>
      <c r="AB825" s="1459"/>
      <c r="AC825" s="1459"/>
      <c r="AD825" s="1459"/>
      <c r="AE825" s="1459"/>
      <c r="AF825" s="1459"/>
      <c r="AG825" s="1459"/>
      <c r="AH825" s="1459"/>
      <c r="AI825" s="1459"/>
    </row>
    <row r="826" ht="24.0" customHeight="1">
      <c r="A826" s="1464"/>
      <c r="B826" s="1459"/>
      <c r="C826" s="1459"/>
      <c r="D826" s="1459"/>
      <c r="E826" s="1464"/>
      <c r="F826" s="1459"/>
      <c r="G826" s="1459"/>
      <c r="H826" s="1459"/>
      <c r="I826" s="1459"/>
      <c r="J826" s="1459"/>
      <c r="K826" s="1459"/>
      <c r="L826" s="1459"/>
      <c r="M826" s="1459"/>
      <c r="N826" s="1459"/>
      <c r="O826" s="1459"/>
      <c r="P826" s="1459"/>
      <c r="Q826" s="1459"/>
      <c r="R826" s="1459"/>
      <c r="S826" s="1459"/>
      <c r="T826" s="1459"/>
      <c r="U826" s="1459"/>
      <c r="V826" s="1459"/>
      <c r="W826" s="1459"/>
      <c r="X826" s="1459"/>
      <c r="Y826" s="1459"/>
      <c r="Z826" s="1459"/>
      <c r="AA826" s="1459"/>
      <c r="AB826" s="1459"/>
      <c r="AC826" s="1459"/>
      <c r="AD826" s="1459"/>
      <c r="AE826" s="1459"/>
      <c r="AF826" s="1459"/>
      <c r="AG826" s="1459"/>
      <c r="AH826" s="1459"/>
      <c r="AI826" s="1459"/>
    </row>
    <row r="827" ht="24.0" customHeight="1">
      <c r="A827" s="1464"/>
      <c r="B827" s="1459"/>
      <c r="C827" s="1459"/>
      <c r="D827" s="1459"/>
      <c r="E827" s="1464"/>
      <c r="F827" s="1459"/>
      <c r="G827" s="1459"/>
      <c r="H827" s="1459"/>
      <c r="I827" s="1459"/>
      <c r="J827" s="1459"/>
      <c r="K827" s="1459"/>
      <c r="L827" s="1459"/>
      <c r="M827" s="1459"/>
      <c r="N827" s="1459"/>
      <c r="O827" s="1459"/>
      <c r="P827" s="1459"/>
      <c r="Q827" s="1459"/>
      <c r="R827" s="1459"/>
      <c r="S827" s="1459"/>
      <c r="T827" s="1459"/>
      <c r="U827" s="1459"/>
      <c r="V827" s="1459"/>
      <c r="W827" s="1459"/>
      <c r="X827" s="1459"/>
      <c r="Y827" s="1459"/>
      <c r="Z827" s="1459"/>
      <c r="AA827" s="1459"/>
      <c r="AB827" s="1459"/>
      <c r="AC827" s="1459"/>
      <c r="AD827" s="1459"/>
      <c r="AE827" s="1459"/>
      <c r="AF827" s="1459"/>
      <c r="AG827" s="1459"/>
      <c r="AH827" s="1459"/>
      <c r="AI827" s="1459"/>
    </row>
    <row r="828" ht="24.0" customHeight="1">
      <c r="A828" s="1464"/>
      <c r="B828" s="1459"/>
      <c r="C828" s="1459"/>
      <c r="D828" s="1459"/>
      <c r="E828" s="1464"/>
      <c r="F828" s="1459"/>
      <c r="G828" s="1459"/>
      <c r="H828" s="1459"/>
      <c r="I828" s="1459"/>
      <c r="J828" s="1459"/>
      <c r="K828" s="1459"/>
      <c r="L828" s="1459"/>
      <c r="M828" s="1459"/>
      <c r="N828" s="1459"/>
      <c r="O828" s="1459"/>
      <c r="P828" s="1459"/>
      <c r="Q828" s="1459"/>
      <c r="R828" s="1459"/>
      <c r="S828" s="1459"/>
      <c r="T828" s="1459"/>
      <c r="U828" s="1459"/>
      <c r="V828" s="1459"/>
      <c r="W828" s="1459"/>
      <c r="X828" s="1459"/>
      <c r="Y828" s="1459"/>
      <c r="Z828" s="1459"/>
      <c r="AA828" s="1459"/>
      <c r="AB828" s="1459"/>
      <c r="AC828" s="1459"/>
      <c r="AD828" s="1459"/>
      <c r="AE828" s="1459"/>
      <c r="AF828" s="1459"/>
      <c r="AG828" s="1459"/>
      <c r="AH828" s="1459"/>
      <c r="AI828" s="1459"/>
    </row>
    <row r="829" ht="24.0" customHeight="1">
      <c r="A829" s="1464"/>
      <c r="B829" s="1459"/>
      <c r="C829" s="1459"/>
      <c r="D829" s="1459"/>
      <c r="E829" s="1464"/>
      <c r="F829" s="1459"/>
      <c r="G829" s="1459"/>
      <c r="H829" s="1459"/>
      <c r="I829" s="1459"/>
      <c r="J829" s="1459"/>
      <c r="K829" s="1459"/>
      <c r="L829" s="1459"/>
      <c r="M829" s="1459"/>
      <c r="N829" s="1459"/>
      <c r="O829" s="1459"/>
      <c r="P829" s="1459"/>
      <c r="Q829" s="1459"/>
      <c r="R829" s="1459"/>
      <c r="S829" s="1459"/>
      <c r="T829" s="1459"/>
      <c r="U829" s="1459"/>
      <c r="V829" s="1459"/>
      <c r="W829" s="1459"/>
      <c r="X829" s="1459"/>
      <c r="Y829" s="1459"/>
      <c r="Z829" s="1459"/>
      <c r="AA829" s="1459"/>
      <c r="AB829" s="1459"/>
      <c r="AC829" s="1459"/>
      <c r="AD829" s="1459"/>
      <c r="AE829" s="1459"/>
      <c r="AF829" s="1459"/>
      <c r="AG829" s="1459"/>
      <c r="AH829" s="1459"/>
      <c r="AI829" s="1459"/>
    </row>
    <row r="830" ht="24.0" customHeight="1">
      <c r="A830" s="1464"/>
      <c r="B830" s="1459"/>
      <c r="C830" s="1459"/>
      <c r="D830" s="1459"/>
      <c r="E830" s="1464"/>
      <c r="F830" s="1459"/>
      <c r="G830" s="1459"/>
      <c r="H830" s="1459"/>
      <c r="I830" s="1459"/>
      <c r="J830" s="1459"/>
      <c r="K830" s="1459"/>
      <c r="L830" s="1459"/>
      <c r="M830" s="1459"/>
      <c r="N830" s="1459"/>
      <c r="O830" s="1459"/>
      <c r="P830" s="1459"/>
      <c r="Q830" s="1459"/>
      <c r="R830" s="1459"/>
      <c r="S830" s="1459"/>
      <c r="T830" s="1459"/>
      <c r="U830" s="1459"/>
      <c r="V830" s="1459"/>
      <c r="W830" s="1459"/>
      <c r="X830" s="1459"/>
      <c r="Y830" s="1459"/>
      <c r="Z830" s="1459"/>
      <c r="AA830" s="1459"/>
      <c r="AB830" s="1459"/>
      <c r="AC830" s="1459"/>
      <c r="AD830" s="1459"/>
      <c r="AE830" s="1459"/>
      <c r="AF830" s="1459"/>
      <c r="AG830" s="1459"/>
      <c r="AH830" s="1459"/>
      <c r="AI830" s="1459"/>
    </row>
    <row r="831" ht="24.0" customHeight="1">
      <c r="A831" s="1464"/>
      <c r="B831" s="1459"/>
      <c r="C831" s="1459"/>
      <c r="D831" s="1459"/>
      <c r="E831" s="1464"/>
      <c r="F831" s="1459"/>
      <c r="G831" s="1459"/>
      <c r="H831" s="1459"/>
      <c r="I831" s="1459"/>
      <c r="J831" s="1459"/>
      <c r="K831" s="1459"/>
      <c r="L831" s="1459"/>
      <c r="M831" s="1459"/>
      <c r="N831" s="1459"/>
      <c r="O831" s="1459"/>
      <c r="P831" s="1459"/>
      <c r="Q831" s="1459"/>
      <c r="R831" s="1459"/>
      <c r="S831" s="1459"/>
      <c r="T831" s="1459"/>
      <c r="U831" s="1459"/>
      <c r="V831" s="1459"/>
      <c r="W831" s="1459"/>
      <c r="X831" s="1459"/>
      <c r="Y831" s="1459"/>
      <c r="Z831" s="1459"/>
      <c r="AA831" s="1459"/>
      <c r="AB831" s="1459"/>
      <c r="AC831" s="1459"/>
      <c r="AD831" s="1459"/>
      <c r="AE831" s="1459"/>
      <c r="AF831" s="1459"/>
      <c r="AG831" s="1459"/>
      <c r="AH831" s="1459"/>
      <c r="AI831" s="1459"/>
    </row>
    <row r="832" ht="24.0" customHeight="1">
      <c r="A832" s="1464"/>
      <c r="B832" s="1459"/>
      <c r="C832" s="1459"/>
      <c r="D832" s="1459"/>
      <c r="E832" s="1464"/>
      <c r="F832" s="1459"/>
      <c r="G832" s="1459"/>
      <c r="H832" s="1459"/>
      <c r="I832" s="1459"/>
      <c r="J832" s="1459"/>
      <c r="K832" s="1459"/>
      <c r="L832" s="1459"/>
      <c r="M832" s="1459"/>
      <c r="N832" s="1459"/>
      <c r="O832" s="1459"/>
      <c r="P832" s="1459"/>
      <c r="Q832" s="1459"/>
      <c r="R832" s="1459"/>
      <c r="S832" s="1459"/>
      <c r="T832" s="1459"/>
      <c r="U832" s="1459"/>
      <c r="V832" s="1459"/>
      <c r="W832" s="1459"/>
      <c r="X832" s="1459"/>
      <c r="Y832" s="1459"/>
      <c r="Z832" s="1459"/>
      <c r="AA832" s="1459"/>
      <c r="AB832" s="1459"/>
      <c r="AC832" s="1459"/>
      <c r="AD832" s="1459"/>
      <c r="AE832" s="1459"/>
      <c r="AF832" s="1459"/>
      <c r="AG832" s="1459"/>
      <c r="AH832" s="1459"/>
      <c r="AI832" s="1459"/>
    </row>
    <row r="833" ht="24.0" customHeight="1">
      <c r="A833" s="1464"/>
      <c r="B833" s="1459"/>
      <c r="C833" s="1459"/>
      <c r="D833" s="1459"/>
      <c r="E833" s="1464"/>
      <c r="F833" s="1459"/>
      <c r="G833" s="1459"/>
      <c r="H833" s="1459"/>
      <c r="I833" s="1459"/>
      <c r="J833" s="1459"/>
      <c r="K833" s="1459"/>
      <c r="L833" s="1459"/>
      <c r="M833" s="1459"/>
      <c r="N833" s="1459"/>
      <c r="O833" s="1459"/>
      <c r="P833" s="1459"/>
      <c r="Q833" s="1459"/>
      <c r="R833" s="1459"/>
      <c r="S833" s="1459"/>
      <c r="T833" s="1459"/>
      <c r="U833" s="1459"/>
      <c r="V833" s="1459"/>
      <c r="W833" s="1459"/>
      <c r="X833" s="1459"/>
      <c r="Y833" s="1459"/>
      <c r="Z833" s="1459"/>
      <c r="AA833" s="1459"/>
      <c r="AB833" s="1459"/>
      <c r="AC833" s="1459"/>
      <c r="AD833" s="1459"/>
      <c r="AE833" s="1459"/>
      <c r="AF833" s="1459"/>
      <c r="AG833" s="1459"/>
      <c r="AH833" s="1459"/>
      <c r="AI833" s="1459"/>
    </row>
    <row r="834" ht="24.0" customHeight="1">
      <c r="A834" s="1464"/>
      <c r="B834" s="1459"/>
      <c r="C834" s="1459"/>
      <c r="D834" s="1459"/>
      <c r="E834" s="1464"/>
      <c r="F834" s="1459"/>
      <c r="G834" s="1459"/>
      <c r="H834" s="1459"/>
      <c r="I834" s="1459"/>
      <c r="J834" s="1459"/>
      <c r="K834" s="1459"/>
      <c r="L834" s="1459"/>
      <c r="M834" s="1459"/>
      <c r="N834" s="1459"/>
      <c r="O834" s="1459"/>
      <c r="P834" s="1459"/>
      <c r="Q834" s="1459"/>
      <c r="R834" s="1459"/>
      <c r="S834" s="1459"/>
      <c r="T834" s="1459"/>
      <c r="U834" s="1459"/>
      <c r="V834" s="1459"/>
      <c r="W834" s="1459"/>
      <c r="X834" s="1459"/>
      <c r="Y834" s="1459"/>
      <c r="Z834" s="1459"/>
      <c r="AA834" s="1459"/>
      <c r="AB834" s="1459"/>
      <c r="AC834" s="1459"/>
      <c r="AD834" s="1459"/>
      <c r="AE834" s="1459"/>
      <c r="AF834" s="1459"/>
      <c r="AG834" s="1459"/>
      <c r="AH834" s="1459"/>
      <c r="AI834" s="1459"/>
    </row>
    <row r="835" ht="24.0" customHeight="1">
      <c r="A835" s="1464"/>
      <c r="B835" s="1459"/>
      <c r="C835" s="1459"/>
      <c r="D835" s="1459"/>
      <c r="E835" s="1464"/>
      <c r="F835" s="1459"/>
      <c r="G835" s="1459"/>
      <c r="H835" s="1459"/>
      <c r="I835" s="1459"/>
      <c r="J835" s="1459"/>
      <c r="K835" s="1459"/>
      <c r="L835" s="1459"/>
      <c r="M835" s="1459"/>
      <c r="N835" s="1459"/>
      <c r="O835" s="1459"/>
      <c r="P835" s="1459"/>
      <c r="Q835" s="1459"/>
      <c r="R835" s="1459"/>
      <c r="S835" s="1459"/>
      <c r="T835" s="1459"/>
      <c r="U835" s="1459"/>
      <c r="V835" s="1459"/>
      <c r="W835" s="1459"/>
      <c r="X835" s="1459"/>
      <c r="Y835" s="1459"/>
      <c r="Z835" s="1459"/>
      <c r="AA835" s="1459"/>
      <c r="AB835" s="1459"/>
      <c r="AC835" s="1459"/>
      <c r="AD835" s="1459"/>
      <c r="AE835" s="1459"/>
      <c r="AF835" s="1459"/>
      <c r="AG835" s="1459"/>
      <c r="AH835" s="1459"/>
      <c r="AI835" s="1459"/>
    </row>
    <row r="836" ht="24.0" customHeight="1">
      <c r="A836" s="1464"/>
      <c r="B836" s="1459"/>
      <c r="C836" s="1459"/>
      <c r="D836" s="1459"/>
      <c r="E836" s="1464"/>
      <c r="F836" s="1459"/>
      <c r="G836" s="1459"/>
      <c r="H836" s="1459"/>
      <c r="I836" s="1459"/>
      <c r="J836" s="1459"/>
      <c r="K836" s="1459"/>
      <c r="L836" s="1459"/>
      <c r="M836" s="1459"/>
      <c r="N836" s="1459"/>
      <c r="O836" s="1459"/>
      <c r="P836" s="1459"/>
      <c r="Q836" s="1459"/>
      <c r="R836" s="1459"/>
      <c r="S836" s="1459"/>
      <c r="T836" s="1459"/>
      <c r="U836" s="1459"/>
      <c r="V836" s="1459"/>
      <c r="W836" s="1459"/>
      <c r="X836" s="1459"/>
      <c r="Y836" s="1459"/>
      <c r="Z836" s="1459"/>
      <c r="AA836" s="1459"/>
      <c r="AB836" s="1459"/>
      <c r="AC836" s="1459"/>
      <c r="AD836" s="1459"/>
      <c r="AE836" s="1459"/>
      <c r="AF836" s="1459"/>
      <c r="AG836" s="1459"/>
      <c r="AH836" s="1459"/>
      <c r="AI836" s="1459"/>
    </row>
    <row r="837" ht="24.0" customHeight="1">
      <c r="A837" s="1464"/>
      <c r="B837" s="1459"/>
      <c r="C837" s="1459"/>
      <c r="D837" s="1459"/>
      <c r="E837" s="1464"/>
      <c r="F837" s="1459"/>
      <c r="G837" s="1459"/>
      <c r="H837" s="1459"/>
      <c r="I837" s="1459"/>
      <c r="J837" s="1459"/>
      <c r="K837" s="1459"/>
      <c r="L837" s="1459"/>
      <c r="M837" s="1459"/>
      <c r="N837" s="1459"/>
      <c r="O837" s="1459"/>
      <c r="P837" s="1459"/>
      <c r="Q837" s="1459"/>
      <c r="R837" s="1459"/>
      <c r="S837" s="1459"/>
      <c r="T837" s="1459"/>
      <c r="U837" s="1459"/>
      <c r="V837" s="1459"/>
      <c r="W837" s="1459"/>
      <c r="X837" s="1459"/>
      <c r="Y837" s="1459"/>
      <c r="Z837" s="1459"/>
      <c r="AA837" s="1459"/>
      <c r="AB837" s="1459"/>
      <c r="AC837" s="1459"/>
      <c r="AD837" s="1459"/>
      <c r="AE837" s="1459"/>
      <c r="AF837" s="1459"/>
      <c r="AG837" s="1459"/>
      <c r="AH837" s="1459"/>
      <c r="AI837" s="1459"/>
    </row>
    <row r="838" ht="24.0" customHeight="1">
      <c r="A838" s="1464"/>
      <c r="B838" s="1459"/>
      <c r="C838" s="1459"/>
      <c r="D838" s="1459"/>
      <c r="E838" s="1464"/>
      <c r="F838" s="1459"/>
      <c r="G838" s="1459"/>
      <c r="H838" s="1459"/>
      <c r="I838" s="1459"/>
      <c r="J838" s="1459"/>
      <c r="K838" s="1459"/>
      <c r="L838" s="1459"/>
      <c r="M838" s="1459"/>
      <c r="N838" s="1459"/>
      <c r="O838" s="1459"/>
      <c r="P838" s="1459"/>
      <c r="Q838" s="1459"/>
      <c r="R838" s="1459"/>
      <c r="S838" s="1459"/>
      <c r="T838" s="1459"/>
      <c r="U838" s="1459"/>
      <c r="V838" s="1459"/>
      <c r="W838" s="1459"/>
      <c r="X838" s="1459"/>
      <c r="Y838" s="1459"/>
      <c r="Z838" s="1459"/>
      <c r="AA838" s="1459"/>
      <c r="AB838" s="1459"/>
      <c r="AC838" s="1459"/>
      <c r="AD838" s="1459"/>
      <c r="AE838" s="1459"/>
      <c r="AF838" s="1459"/>
      <c r="AG838" s="1459"/>
      <c r="AH838" s="1459"/>
      <c r="AI838" s="1459"/>
    </row>
    <row r="839" ht="24.0" customHeight="1">
      <c r="A839" s="1464"/>
      <c r="B839" s="1459"/>
      <c r="C839" s="1459"/>
      <c r="D839" s="1459"/>
      <c r="E839" s="1464"/>
      <c r="F839" s="1459"/>
      <c r="G839" s="1459"/>
      <c r="H839" s="1459"/>
      <c r="I839" s="1459"/>
      <c r="J839" s="1459"/>
      <c r="K839" s="1459"/>
      <c r="L839" s="1459"/>
      <c r="M839" s="1459"/>
      <c r="N839" s="1459"/>
      <c r="O839" s="1459"/>
      <c r="P839" s="1459"/>
      <c r="Q839" s="1459"/>
      <c r="R839" s="1459"/>
      <c r="S839" s="1459"/>
      <c r="T839" s="1459"/>
      <c r="U839" s="1459"/>
      <c r="V839" s="1459"/>
      <c r="W839" s="1459"/>
      <c r="X839" s="1459"/>
      <c r="Y839" s="1459"/>
      <c r="Z839" s="1459"/>
      <c r="AA839" s="1459"/>
      <c r="AB839" s="1459"/>
      <c r="AC839" s="1459"/>
      <c r="AD839" s="1459"/>
      <c r="AE839" s="1459"/>
      <c r="AF839" s="1459"/>
      <c r="AG839" s="1459"/>
      <c r="AH839" s="1459"/>
      <c r="AI839" s="1459"/>
    </row>
    <row r="840" ht="24.0" customHeight="1">
      <c r="A840" s="1464"/>
      <c r="B840" s="1459"/>
      <c r="C840" s="1459"/>
      <c r="D840" s="1459"/>
      <c r="E840" s="1464"/>
      <c r="F840" s="1459"/>
      <c r="G840" s="1459"/>
      <c r="H840" s="1459"/>
      <c r="I840" s="1459"/>
      <c r="J840" s="1459"/>
      <c r="K840" s="1459"/>
      <c r="L840" s="1459"/>
      <c r="M840" s="1459"/>
      <c r="N840" s="1459"/>
      <c r="O840" s="1459"/>
      <c r="P840" s="1459"/>
      <c r="Q840" s="1459"/>
      <c r="R840" s="1459"/>
      <c r="S840" s="1459"/>
      <c r="T840" s="1459"/>
      <c r="U840" s="1459"/>
      <c r="V840" s="1459"/>
      <c r="W840" s="1459"/>
      <c r="X840" s="1459"/>
      <c r="Y840" s="1459"/>
      <c r="Z840" s="1459"/>
      <c r="AA840" s="1459"/>
      <c r="AB840" s="1459"/>
      <c r="AC840" s="1459"/>
      <c r="AD840" s="1459"/>
      <c r="AE840" s="1459"/>
      <c r="AF840" s="1459"/>
      <c r="AG840" s="1459"/>
      <c r="AH840" s="1459"/>
      <c r="AI840" s="1459"/>
    </row>
    <row r="841" ht="24.0" customHeight="1">
      <c r="A841" s="1464"/>
      <c r="B841" s="1459"/>
      <c r="C841" s="1459"/>
      <c r="D841" s="1459"/>
      <c r="E841" s="1464"/>
      <c r="F841" s="1459"/>
      <c r="G841" s="1459"/>
      <c r="H841" s="1459"/>
      <c r="I841" s="1459"/>
      <c r="J841" s="1459"/>
      <c r="K841" s="1459"/>
      <c r="L841" s="1459"/>
      <c r="M841" s="1459"/>
      <c r="N841" s="1459"/>
      <c r="O841" s="1459"/>
      <c r="P841" s="1459"/>
      <c r="Q841" s="1459"/>
      <c r="R841" s="1459"/>
      <c r="S841" s="1459"/>
      <c r="T841" s="1459"/>
      <c r="U841" s="1459"/>
      <c r="V841" s="1459"/>
      <c r="W841" s="1459"/>
      <c r="X841" s="1459"/>
      <c r="Y841" s="1459"/>
      <c r="Z841" s="1459"/>
      <c r="AA841" s="1459"/>
      <c r="AB841" s="1459"/>
      <c r="AC841" s="1459"/>
      <c r="AD841" s="1459"/>
      <c r="AE841" s="1459"/>
      <c r="AF841" s="1459"/>
      <c r="AG841" s="1459"/>
      <c r="AH841" s="1459"/>
      <c r="AI841" s="1459"/>
    </row>
    <row r="842" ht="24.0" customHeight="1">
      <c r="A842" s="1464"/>
      <c r="B842" s="1459"/>
      <c r="C842" s="1459"/>
      <c r="D842" s="1459"/>
      <c r="E842" s="1464"/>
      <c r="F842" s="1459"/>
      <c r="G842" s="1459"/>
      <c r="H842" s="1459"/>
      <c r="I842" s="1459"/>
      <c r="J842" s="1459"/>
      <c r="K842" s="1459"/>
      <c r="L842" s="1459"/>
      <c r="M842" s="1459"/>
      <c r="N842" s="1459"/>
      <c r="O842" s="1459"/>
      <c r="P842" s="1459"/>
      <c r="Q842" s="1459"/>
      <c r="R842" s="1459"/>
      <c r="S842" s="1459"/>
      <c r="T842" s="1459"/>
      <c r="U842" s="1459"/>
      <c r="V842" s="1459"/>
      <c r="W842" s="1459"/>
      <c r="X842" s="1459"/>
      <c r="Y842" s="1459"/>
      <c r="Z842" s="1459"/>
      <c r="AA842" s="1459"/>
      <c r="AB842" s="1459"/>
      <c r="AC842" s="1459"/>
      <c r="AD842" s="1459"/>
      <c r="AE842" s="1459"/>
      <c r="AF842" s="1459"/>
      <c r="AG842" s="1459"/>
      <c r="AH842" s="1459"/>
      <c r="AI842" s="1459"/>
    </row>
    <row r="843" ht="24.0" customHeight="1">
      <c r="A843" s="1464"/>
      <c r="B843" s="1459"/>
      <c r="C843" s="1459"/>
      <c r="D843" s="1459"/>
      <c r="E843" s="1464"/>
      <c r="F843" s="1459"/>
      <c r="G843" s="1459"/>
      <c r="H843" s="1459"/>
      <c r="I843" s="1459"/>
      <c r="J843" s="1459"/>
      <c r="K843" s="1459"/>
      <c r="L843" s="1459"/>
      <c r="M843" s="1459"/>
      <c r="N843" s="1459"/>
      <c r="O843" s="1459"/>
      <c r="P843" s="1459"/>
      <c r="Q843" s="1459"/>
      <c r="R843" s="1459"/>
      <c r="S843" s="1459"/>
      <c r="T843" s="1459"/>
      <c r="U843" s="1459"/>
      <c r="V843" s="1459"/>
      <c r="W843" s="1459"/>
      <c r="X843" s="1459"/>
      <c r="Y843" s="1459"/>
      <c r="Z843" s="1459"/>
      <c r="AA843" s="1459"/>
      <c r="AB843" s="1459"/>
      <c r="AC843" s="1459"/>
      <c r="AD843" s="1459"/>
      <c r="AE843" s="1459"/>
      <c r="AF843" s="1459"/>
      <c r="AG843" s="1459"/>
      <c r="AH843" s="1459"/>
      <c r="AI843" s="1459"/>
    </row>
    <row r="844" ht="24.0" customHeight="1">
      <c r="A844" s="1464"/>
      <c r="B844" s="1459"/>
      <c r="C844" s="1459"/>
      <c r="D844" s="1459"/>
      <c r="E844" s="1464"/>
      <c r="F844" s="1459"/>
      <c r="G844" s="1459"/>
      <c r="H844" s="1459"/>
      <c r="I844" s="1459"/>
      <c r="J844" s="1459"/>
      <c r="K844" s="1459"/>
      <c r="L844" s="1459"/>
      <c r="M844" s="1459"/>
      <c r="N844" s="1459"/>
      <c r="O844" s="1459"/>
      <c r="P844" s="1459"/>
      <c r="Q844" s="1459"/>
      <c r="R844" s="1459"/>
      <c r="S844" s="1459"/>
      <c r="T844" s="1459"/>
      <c r="U844" s="1459"/>
      <c r="V844" s="1459"/>
      <c r="W844" s="1459"/>
      <c r="X844" s="1459"/>
      <c r="Y844" s="1459"/>
      <c r="Z844" s="1459"/>
      <c r="AA844" s="1459"/>
      <c r="AB844" s="1459"/>
      <c r="AC844" s="1459"/>
      <c r="AD844" s="1459"/>
      <c r="AE844" s="1459"/>
      <c r="AF844" s="1459"/>
      <c r="AG844" s="1459"/>
      <c r="AH844" s="1459"/>
      <c r="AI844" s="1459"/>
    </row>
    <row r="845" ht="24.0" customHeight="1">
      <c r="A845" s="1464"/>
      <c r="B845" s="1459"/>
      <c r="C845" s="1459"/>
      <c r="D845" s="1459"/>
      <c r="E845" s="1464"/>
      <c r="F845" s="1459"/>
      <c r="G845" s="1459"/>
      <c r="H845" s="1459"/>
      <c r="I845" s="1459"/>
      <c r="J845" s="1459"/>
      <c r="K845" s="1459"/>
      <c r="L845" s="1459"/>
      <c r="M845" s="1459"/>
      <c r="N845" s="1459"/>
      <c r="O845" s="1459"/>
      <c r="P845" s="1459"/>
      <c r="Q845" s="1459"/>
      <c r="R845" s="1459"/>
      <c r="S845" s="1459"/>
      <c r="T845" s="1459"/>
      <c r="U845" s="1459"/>
      <c r="V845" s="1459"/>
      <c r="W845" s="1459"/>
      <c r="X845" s="1459"/>
      <c r="Y845" s="1459"/>
      <c r="Z845" s="1459"/>
      <c r="AA845" s="1459"/>
      <c r="AB845" s="1459"/>
      <c r="AC845" s="1459"/>
      <c r="AD845" s="1459"/>
      <c r="AE845" s="1459"/>
      <c r="AF845" s="1459"/>
      <c r="AG845" s="1459"/>
      <c r="AH845" s="1459"/>
      <c r="AI845" s="1459"/>
    </row>
    <row r="846" ht="24.0" customHeight="1">
      <c r="A846" s="1464"/>
      <c r="B846" s="1459"/>
      <c r="C846" s="1459"/>
      <c r="D846" s="1459"/>
      <c r="E846" s="1464"/>
      <c r="F846" s="1459"/>
      <c r="G846" s="1459"/>
      <c r="H846" s="1459"/>
      <c r="I846" s="1459"/>
      <c r="J846" s="1459"/>
      <c r="K846" s="1459"/>
      <c r="L846" s="1459"/>
      <c r="M846" s="1459"/>
      <c r="N846" s="1459"/>
      <c r="O846" s="1459"/>
      <c r="P846" s="1459"/>
      <c r="Q846" s="1459"/>
      <c r="R846" s="1459"/>
      <c r="S846" s="1459"/>
      <c r="T846" s="1459"/>
      <c r="U846" s="1459"/>
      <c r="V846" s="1459"/>
      <c r="W846" s="1459"/>
      <c r="X846" s="1459"/>
      <c r="Y846" s="1459"/>
      <c r="Z846" s="1459"/>
      <c r="AA846" s="1459"/>
      <c r="AB846" s="1459"/>
      <c r="AC846" s="1459"/>
      <c r="AD846" s="1459"/>
      <c r="AE846" s="1459"/>
      <c r="AF846" s="1459"/>
      <c r="AG846" s="1459"/>
      <c r="AH846" s="1459"/>
      <c r="AI846" s="1459"/>
    </row>
    <row r="847" ht="24.0" customHeight="1">
      <c r="A847" s="1464"/>
      <c r="B847" s="1459"/>
      <c r="C847" s="1459"/>
      <c r="D847" s="1459"/>
      <c r="E847" s="1464"/>
      <c r="F847" s="1459"/>
      <c r="G847" s="1459"/>
      <c r="H847" s="1459"/>
      <c r="I847" s="1459"/>
      <c r="J847" s="1459"/>
      <c r="K847" s="1459"/>
      <c r="L847" s="1459"/>
      <c r="M847" s="1459"/>
      <c r="N847" s="1459"/>
      <c r="O847" s="1459"/>
      <c r="P847" s="1459"/>
      <c r="Q847" s="1459"/>
      <c r="R847" s="1459"/>
      <c r="S847" s="1459"/>
      <c r="T847" s="1459"/>
      <c r="U847" s="1459"/>
      <c r="V847" s="1459"/>
      <c r="W847" s="1459"/>
      <c r="X847" s="1459"/>
      <c r="Y847" s="1459"/>
      <c r="Z847" s="1459"/>
      <c r="AA847" s="1459"/>
      <c r="AB847" s="1459"/>
      <c r="AC847" s="1459"/>
      <c r="AD847" s="1459"/>
      <c r="AE847" s="1459"/>
      <c r="AF847" s="1459"/>
      <c r="AG847" s="1459"/>
      <c r="AH847" s="1459"/>
      <c r="AI847" s="1459"/>
    </row>
    <row r="848" ht="24.0" customHeight="1">
      <c r="A848" s="1464"/>
      <c r="B848" s="1459"/>
      <c r="C848" s="1459"/>
      <c r="D848" s="1459"/>
      <c r="E848" s="1464"/>
      <c r="F848" s="1459"/>
      <c r="G848" s="1459"/>
      <c r="H848" s="1459"/>
      <c r="I848" s="1459"/>
      <c r="J848" s="1459"/>
      <c r="K848" s="1459"/>
      <c r="L848" s="1459"/>
      <c r="M848" s="1459"/>
      <c r="N848" s="1459"/>
      <c r="O848" s="1459"/>
      <c r="P848" s="1459"/>
      <c r="Q848" s="1459"/>
      <c r="R848" s="1459"/>
      <c r="S848" s="1459"/>
      <c r="T848" s="1459"/>
      <c r="U848" s="1459"/>
      <c r="V848" s="1459"/>
      <c r="W848" s="1459"/>
      <c r="X848" s="1459"/>
      <c r="Y848" s="1459"/>
      <c r="Z848" s="1459"/>
      <c r="AA848" s="1459"/>
      <c r="AB848" s="1459"/>
      <c r="AC848" s="1459"/>
      <c r="AD848" s="1459"/>
      <c r="AE848" s="1459"/>
      <c r="AF848" s="1459"/>
      <c r="AG848" s="1459"/>
      <c r="AH848" s="1459"/>
      <c r="AI848" s="1459"/>
    </row>
    <row r="849" ht="24.0" customHeight="1">
      <c r="A849" s="1464"/>
      <c r="B849" s="1459"/>
      <c r="C849" s="1459"/>
      <c r="D849" s="1459"/>
      <c r="E849" s="1464"/>
      <c r="F849" s="1459"/>
      <c r="G849" s="1459"/>
      <c r="H849" s="1459"/>
      <c r="I849" s="1459"/>
      <c r="J849" s="1459"/>
      <c r="K849" s="1459"/>
      <c r="L849" s="1459"/>
      <c r="M849" s="1459"/>
      <c r="N849" s="1459"/>
      <c r="O849" s="1459"/>
      <c r="P849" s="1459"/>
      <c r="Q849" s="1459"/>
      <c r="R849" s="1459"/>
      <c r="S849" s="1459"/>
      <c r="T849" s="1459"/>
      <c r="U849" s="1459"/>
      <c r="V849" s="1459"/>
      <c r="W849" s="1459"/>
      <c r="X849" s="1459"/>
      <c r="Y849" s="1459"/>
      <c r="Z849" s="1459"/>
      <c r="AA849" s="1459"/>
      <c r="AB849" s="1459"/>
      <c r="AC849" s="1459"/>
      <c r="AD849" s="1459"/>
      <c r="AE849" s="1459"/>
      <c r="AF849" s="1459"/>
      <c r="AG849" s="1459"/>
      <c r="AH849" s="1459"/>
      <c r="AI849" s="1459"/>
    </row>
    <row r="850" ht="24.0" customHeight="1">
      <c r="A850" s="1464"/>
      <c r="B850" s="1459"/>
      <c r="C850" s="1459"/>
      <c r="D850" s="1459"/>
      <c r="E850" s="1464"/>
      <c r="F850" s="1459"/>
      <c r="G850" s="1459"/>
      <c r="H850" s="1459"/>
      <c r="I850" s="1459"/>
      <c r="J850" s="1459"/>
      <c r="K850" s="1459"/>
      <c r="L850" s="1459"/>
      <c r="M850" s="1459"/>
      <c r="N850" s="1459"/>
      <c r="O850" s="1459"/>
      <c r="P850" s="1459"/>
      <c r="Q850" s="1459"/>
      <c r="R850" s="1459"/>
      <c r="S850" s="1459"/>
      <c r="T850" s="1459"/>
      <c r="U850" s="1459"/>
      <c r="V850" s="1459"/>
      <c r="W850" s="1459"/>
      <c r="X850" s="1459"/>
      <c r="Y850" s="1459"/>
      <c r="Z850" s="1459"/>
      <c r="AA850" s="1459"/>
      <c r="AB850" s="1459"/>
      <c r="AC850" s="1459"/>
      <c r="AD850" s="1459"/>
      <c r="AE850" s="1459"/>
      <c r="AF850" s="1459"/>
      <c r="AG850" s="1459"/>
      <c r="AH850" s="1459"/>
      <c r="AI850" s="1459"/>
    </row>
    <row r="851" ht="24.0" customHeight="1">
      <c r="A851" s="1464"/>
      <c r="B851" s="1459"/>
      <c r="C851" s="1459"/>
      <c r="D851" s="1459"/>
      <c r="E851" s="1464"/>
      <c r="F851" s="1459"/>
      <c r="G851" s="1459"/>
      <c r="H851" s="1459"/>
      <c r="I851" s="1459"/>
      <c r="J851" s="1459"/>
      <c r="K851" s="1459"/>
      <c r="L851" s="1459"/>
      <c r="M851" s="1459"/>
      <c r="N851" s="1459"/>
      <c r="O851" s="1459"/>
      <c r="P851" s="1459"/>
      <c r="Q851" s="1459"/>
      <c r="R851" s="1459"/>
      <c r="S851" s="1459"/>
      <c r="T851" s="1459"/>
      <c r="U851" s="1459"/>
      <c r="V851" s="1459"/>
      <c r="W851" s="1459"/>
      <c r="X851" s="1459"/>
      <c r="Y851" s="1459"/>
      <c r="Z851" s="1459"/>
      <c r="AA851" s="1459"/>
      <c r="AB851" s="1459"/>
      <c r="AC851" s="1459"/>
      <c r="AD851" s="1459"/>
      <c r="AE851" s="1459"/>
      <c r="AF851" s="1459"/>
      <c r="AG851" s="1459"/>
      <c r="AH851" s="1459"/>
      <c r="AI851" s="1459"/>
    </row>
    <row r="852" ht="24.0" customHeight="1">
      <c r="A852" s="1464"/>
      <c r="B852" s="1459"/>
      <c r="C852" s="1459"/>
      <c r="D852" s="1459"/>
      <c r="E852" s="1464"/>
      <c r="F852" s="1459"/>
      <c r="G852" s="1459"/>
      <c r="H852" s="1459"/>
      <c r="I852" s="1459"/>
      <c r="J852" s="1459"/>
      <c r="K852" s="1459"/>
      <c r="L852" s="1459"/>
      <c r="M852" s="1459"/>
      <c r="N852" s="1459"/>
      <c r="O852" s="1459"/>
      <c r="P852" s="1459"/>
      <c r="Q852" s="1459"/>
      <c r="R852" s="1459"/>
      <c r="S852" s="1459"/>
      <c r="T852" s="1459"/>
      <c r="U852" s="1459"/>
      <c r="V852" s="1459"/>
      <c r="W852" s="1459"/>
      <c r="X852" s="1459"/>
      <c r="Y852" s="1459"/>
      <c r="Z852" s="1459"/>
      <c r="AA852" s="1459"/>
      <c r="AB852" s="1459"/>
      <c r="AC852" s="1459"/>
      <c r="AD852" s="1459"/>
      <c r="AE852" s="1459"/>
      <c r="AF852" s="1459"/>
      <c r="AG852" s="1459"/>
      <c r="AH852" s="1459"/>
      <c r="AI852" s="1459"/>
    </row>
    <row r="853" ht="24.0" customHeight="1">
      <c r="A853" s="1464"/>
      <c r="B853" s="1459"/>
      <c r="C853" s="1459"/>
      <c r="D853" s="1459"/>
      <c r="E853" s="1464"/>
      <c r="F853" s="1459"/>
      <c r="G853" s="1459"/>
      <c r="H853" s="1459"/>
      <c r="I853" s="1459"/>
      <c r="J853" s="1459"/>
      <c r="K853" s="1459"/>
      <c r="L853" s="1459"/>
      <c r="M853" s="1459"/>
      <c r="N853" s="1459"/>
      <c r="O853" s="1459"/>
      <c r="P853" s="1459"/>
      <c r="Q853" s="1459"/>
      <c r="R853" s="1459"/>
      <c r="S853" s="1459"/>
      <c r="T853" s="1459"/>
      <c r="U853" s="1459"/>
      <c r="V853" s="1459"/>
      <c r="W853" s="1459"/>
      <c r="X853" s="1459"/>
      <c r="Y853" s="1459"/>
      <c r="Z853" s="1459"/>
      <c r="AA853" s="1459"/>
      <c r="AB853" s="1459"/>
      <c r="AC853" s="1459"/>
      <c r="AD853" s="1459"/>
      <c r="AE853" s="1459"/>
      <c r="AF853" s="1459"/>
      <c r="AG853" s="1459"/>
      <c r="AH853" s="1459"/>
      <c r="AI853" s="1459"/>
    </row>
    <row r="854" ht="24.0" customHeight="1">
      <c r="A854" s="1464"/>
      <c r="B854" s="1459"/>
      <c r="C854" s="1459"/>
      <c r="D854" s="1459"/>
      <c r="E854" s="1464"/>
      <c r="F854" s="1459"/>
      <c r="G854" s="1459"/>
      <c r="H854" s="1459"/>
      <c r="I854" s="1459"/>
      <c r="J854" s="1459"/>
      <c r="K854" s="1459"/>
      <c r="L854" s="1459"/>
      <c r="M854" s="1459"/>
      <c r="N854" s="1459"/>
      <c r="O854" s="1459"/>
      <c r="P854" s="1459"/>
      <c r="Q854" s="1459"/>
      <c r="R854" s="1459"/>
      <c r="S854" s="1459"/>
      <c r="T854" s="1459"/>
      <c r="U854" s="1459"/>
      <c r="V854" s="1459"/>
      <c r="W854" s="1459"/>
      <c r="X854" s="1459"/>
      <c r="Y854" s="1459"/>
      <c r="Z854" s="1459"/>
      <c r="AA854" s="1459"/>
      <c r="AB854" s="1459"/>
      <c r="AC854" s="1459"/>
      <c r="AD854" s="1459"/>
      <c r="AE854" s="1459"/>
      <c r="AF854" s="1459"/>
      <c r="AG854" s="1459"/>
      <c r="AH854" s="1459"/>
      <c r="AI854" s="1459"/>
    </row>
    <row r="855" ht="24.0" customHeight="1">
      <c r="A855" s="1464"/>
      <c r="B855" s="1459"/>
      <c r="C855" s="1459"/>
      <c r="D855" s="1459"/>
      <c r="E855" s="1464"/>
      <c r="F855" s="1459"/>
      <c r="G855" s="1459"/>
      <c r="H855" s="1459"/>
      <c r="I855" s="1459"/>
      <c r="J855" s="1459"/>
      <c r="K855" s="1459"/>
      <c r="L855" s="1459"/>
      <c r="M855" s="1459"/>
      <c r="N855" s="1459"/>
      <c r="O855" s="1459"/>
      <c r="P855" s="1459"/>
      <c r="Q855" s="1459"/>
      <c r="R855" s="1459"/>
      <c r="S855" s="1459"/>
      <c r="T855" s="1459"/>
      <c r="U855" s="1459"/>
      <c r="V855" s="1459"/>
      <c r="W855" s="1459"/>
      <c r="X855" s="1459"/>
      <c r="Y855" s="1459"/>
      <c r="Z855" s="1459"/>
      <c r="AA855" s="1459"/>
      <c r="AB855" s="1459"/>
      <c r="AC855" s="1459"/>
      <c r="AD855" s="1459"/>
      <c r="AE855" s="1459"/>
      <c r="AF855" s="1459"/>
      <c r="AG855" s="1459"/>
      <c r="AH855" s="1459"/>
      <c r="AI855" s="1459"/>
    </row>
    <row r="856" ht="24.0" customHeight="1">
      <c r="A856" s="1464"/>
      <c r="B856" s="1459"/>
      <c r="C856" s="1459"/>
      <c r="D856" s="1459"/>
      <c r="E856" s="1464"/>
      <c r="F856" s="1459"/>
      <c r="G856" s="1459"/>
      <c r="H856" s="1459"/>
      <c r="I856" s="1459"/>
      <c r="J856" s="1459"/>
      <c r="K856" s="1459"/>
      <c r="L856" s="1459"/>
      <c r="M856" s="1459"/>
      <c r="N856" s="1459"/>
      <c r="O856" s="1459"/>
      <c r="P856" s="1459"/>
      <c r="Q856" s="1459"/>
      <c r="R856" s="1459"/>
      <c r="S856" s="1459"/>
      <c r="T856" s="1459"/>
      <c r="U856" s="1459"/>
      <c r="V856" s="1459"/>
      <c r="W856" s="1459"/>
      <c r="X856" s="1459"/>
      <c r="Y856" s="1459"/>
      <c r="Z856" s="1459"/>
      <c r="AA856" s="1459"/>
      <c r="AB856" s="1459"/>
      <c r="AC856" s="1459"/>
      <c r="AD856" s="1459"/>
      <c r="AE856" s="1459"/>
      <c r="AF856" s="1459"/>
      <c r="AG856" s="1459"/>
      <c r="AH856" s="1459"/>
      <c r="AI856" s="1459"/>
    </row>
    <row r="857" ht="24.0" customHeight="1">
      <c r="A857" s="1464"/>
      <c r="B857" s="1459"/>
      <c r="C857" s="1459"/>
      <c r="D857" s="1459"/>
      <c r="E857" s="1464"/>
      <c r="F857" s="1459"/>
      <c r="G857" s="1459"/>
      <c r="H857" s="1459"/>
      <c r="I857" s="1459"/>
      <c r="J857" s="1459"/>
      <c r="K857" s="1459"/>
      <c r="L857" s="1459"/>
      <c r="M857" s="1459"/>
      <c r="N857" s="1459"/>
      <c r="O857" s="1459"/>
      <c r="P857" s="1459"/>
      <c r="Q857" s="1459"/>
      <c r="R857" s="1459"/>
      <c r="S857" s="1459"/>
      <c r="T857" s="1459"/>
      <c r="U857" s="1459"/>
      <c r="V857" s="1459"/>
      <c r="W857" s="1459"/>
      <c r="X857" s="1459"/>
      <c r="Y857" s="1459"/>
      <c r="Z857" s="1459"/>
      <c r="AA857" s="1459"/>
      <c r="AB857" s="1459"/>
      <c r="AC857" s="1459"/>
      <c r="AD857" s="1459"/>
      <c r="AE857" s="1459"/>
      <c r="AF857" s="1459"/>
      <c r="AG857" s="1459"/>
      <c r="AH857" s="1459"/>
      <c r="AI857" s="1459"/>
    </row>
    <row r="858" ht="24.0" customHeight="1">
      <c r="A858" s="1464"/>
      <c r="B858" s="1459"/>
      <c r="C858" s="1459"/>
      <c r="D858" s="1459"/>
      <c r="E858" s="1464"/>
      <c r="F858" s="1459"/>
      <c r="G858" s="1459"/>
      <c r="H858" s="1459"/>
      <c r="I858" s="1459"/>
      <c r="J858" s="1459"/>
      <c r="K858" s="1459"/>
      <c r="L858" s="1459"/>
      <c r="M858" s="1459"/>
      <c r="N858" s="1459"/>
      <c r="O858" s="1459"/>
      <c r="P858" s="1459"/>
      <c r="Q858" s="1459"/>
      <c r="R858" s="1459"/>
      <c r="S858" s="1459"/>
      <c r="T858" s="1459"/>
      <c r="U858" s="1459"/>
      <c r="V858" s="1459"/>
      <c r="W858" s="1459"/>
      <c r="X858" s="1459"/>
      <c r="Y858" s="1459"/>
      <c r="Z858" s="1459"/>
      <c r="AA858" s="1459"/>
      <c r="AB858" s="1459"/>
      <c r="AC858" s="1459"/>
      <c r="AD858" s="1459"/>
      <c r="AE858" s="1459"/>
      <c r="AF858" s="1459"/>
      <c r="AG858" s="1459"/>
      <c r="AH858" s="1459"/>
      <c r="AI858" s="1459"/>
    </row>
    <row r="859" ht="24.0" customHeight="1">
      <c r="A859" s="1464"/>
      <c r="B859" s="1459"/>
      <c r="C859" s="1459"/>
      <c r="D859" s="1459"/>
      <c r="E859" s="1464"/>
      <c r="F859" s="1459"/>
      <c r="G859" s="1459"/>
      <c r="H859" s="1459"/>
      <c r="I859" s="1459"/>
      <c r="J859" s="1459"/>
      <c r="K859" s="1459"/>
      <c r="L859" s="1459"/>
      <c r="M859" s="1459"/>
      <c r="N859" s="1459"/>
      <c r="O859" s="1459"/>
      <c r="P859" s="1459"/>
      <c r="Q859" s="1459"/>
      <c r="R859" s="1459"/>
      <c r="S859" s="1459"/>
      <c r="T859" s="1459"/>
      <c r="U859" s="1459"/>
      <c r="V859" s="1459"/>
      <c r="W859" s="1459"/>
      <c r="X859" s="1459"/>
      <c r="Y859" s="1459"/>
      <c r="Z859" s="1459"/>
      <c r="AA859" s="1459"/>
      <c r="AB859" s="1459"/>
      <c r="AC859" s="1459"/>
      <c r="AD859" s="1459"/>
      <c r="AE859" s="1459"/>
      <c r="AF859" s="1459"/>
      <c r="AG859" s="1459"/>
      <c r="AH859" s="1459"/>
      <c r="AI859" s="1459"/>
    </row>
    <row r="860" ht="24.0" customHeight="1">
      <c r="A860" s="1464"/>
      <c r="B860" s="1459"/>
      <c r="C860" s="1459"/>
      <c r="D860" s="1459"/>
      <c r="E860" s="1464"/>
      <c r="F860" s="1459"/>
      <c r="G860" s="1459"/>
      <c r="H860" s="1459"/>
      <c r="I860" s="1459"/>
      <c r="J860" s="1459"/>
      <c r="K860" s="1459"/>
      <c r="L860" s="1459"/>
      <c r="M860" s="1459"/>
      <c r="N860" s="1459"/>
      <c r="O860" s="1459"/>
      <c r="P860" s="1459"/>
      <c r="Q860" s="1459"/>
      <c r="R860" s="1459"/>
      <c r="S860" s="1459"/>
      <c r="T860" s="1459"/>
      <c r="U860" s="1459"/>
      <c r="V860" s="1459"/>
      <c r="W860" s="1459"/>
      <c r="X860" s="1459"/>
      <c r="Y860" s="1459"/>
      <c r="Z860" s="1459"/>
      <c r="AA860" s="1459"/>
      <c r="AB860" s="1459"/>
      <c r="AC860" s="1459"/>
      <c r="AD860" s="1459"/>
      <c r="AE860" s="1459"/>
      <c r="AF860" s="1459"/>
      <c r="AG860" s="1459"/>
      <c r="AH860" s="1459"/>
      <c r="AI860" s="1459"/>
    </row>
    <row r="861" ht="24.0" customHeight="1">
      <c r="A861" s="1464"/>
      <c r="B861" s="1459"/>
      <c r="C861" s="1459"/>
      <c r="D861" s="1459"/>
      <c r="E861" s="1464"/>
      <c r="F861" s="1459"/>
      <c r="G861" s="1459"/>
      <c r="H861" s="1459"/>
      <c r="I861" s="1459"/>
      <c r="J861" s="1459"/>
      <c r="K861" s="1459"/>
      <c r="L861" s="1459"/>
      <c r="M861" s="1459"/>
      <c r="N861" s="1459"/>
      <c r="O861" s="1459"/>
      <c r="P861" s="1459"/>
      <c r="Q861" s="1459"/>
      <c r="R861" s="1459"/>
      <c r="S861" s="1459"/>
      <c r="T861" s="1459"/>
      <c r="U861" s="1459"/>
      <c r="V861" s="1459"/>
      <c r="W861" s="1459"/>
      <c r="X861" s="1459"/>
      <c r="Y861" s="1459"/>
      <c r="Z861" s="1459"/>
      <c r="AA861" s="1459"/>
      <c r="AB861" s="1459"/>
      <c r="AC861" s="1459"/>
      <c r="AD861" s="1459"/>
      <c r="AE861" s="1459"/>
      <c r="AF861" s="1459"/>
      <c r="AG861" s="1459"/>
      <c r="AH861" s="1459"/>
      <c r="AI861" s="1459"/>
    </row>
    <row r="862" ht="24.0" customHeight="1">
      <c r="A862" s="1464"/>
      <c r="B862" s="1459"/>
      <c r="C862" s="1459"/>
      <c r="D862" s="1459"/>
      <c r="E862" s="1464"/>
      <c r="F862" s="1459"/>
      <c r="G862" s="1459"/>
      <c r="H862" s="1459"/>
      <c r="I862" s="1459"/>
      <c r="J862" s="1459"/>
      <c r="K862" s="1459"/>
      <c r="L862" s="1459"/>
      <c r="M862" s="1459"/>
      <c r="N862" s="1459"/>
      <c r="O862" s="1459"/>
      <c r="P862" s="1459"/>
      <c r="Q862" s="1459"/>
      <c r="R862" s="1459"/>
      <c r="S862" s="1459"/>
      <c r="T862" s="1459"/>
      <c r="U862" s="1459"/>
      <c r="V862" s="1459"/>
      <c r="W862" s="1459"/>
      <c r="X862" s="1459"/>
      <c r="Y862" s="1459"/>
      <c r="Z862" s="1459"/>
      <c r="AA862" s="1459"/>
      <c r="AB862" s="1459"/>
      <c r="AC862" s="1459"/>
      <c r="AD862" s="1459"/>
      <c r="AE862" s="1459"/>
      <c r="AF862" s="1459"/>
      <c r="AG862" s="1459"/>
      <c r="AH862" s="1459"/>
      <c r="AI862" s="1459"/>
    </row>
    <row r="863" ht="24.0" customHeight="1">
      <c r="A863" s="1464"/>
      <c r="B863" s="1459"/>
      <c r="C863" s="1459"/>
      <c r="D863" s="1459"/>
      <c r="E863" s="1464"/>
      <c r="F863" s="1459"/>
      <c r="G863" s="1459"/>
      <c r="H863" s="1459"/>
      <c r="I863" s="1459"/>
      <c r="J863" s="1459"/>
      <c r="K863" s="1459"/>
      <c r="L863" s="1459"/>
      <c r="M863" s="1459"/>
      <c r="N863" s="1459"/>
      <c r="O863" s="1459"/>
      <c r="P863" s="1459"/>
      <c r="Q863" s="1459"/>
      <c r="R863" s="1459"/>
      <c r="S863" s="1459"/>
      <c r="T863" s="1459"/>
      <c r="U863" s="1459"/>
      <c r="V863" s="1459"/>
      <c r="W863" s="1459"/>
      <c r="X863" s="1459"/>
      <c r="Y863" s="1459"/>
      <c r="Z863" s="1459"/>
      <c r="AA863" s="1459"/>
      <c r="AB863" s="1459"/>
      <c r="AC863" s="1459"/>
      <c r="AD863" s="1459"/>
      <c r="AE863" s="1459"/>
      <c r="AF863" s="1459"/>
      <c r="AG863" s="1459"/>
      <c r="AH863" s="1459"/>
      <c r="AI863" s="1459"/>
    </row>
    <row r="864" ht="24.0" customHeight="1">
      <c r="A864" s="1464"/>
      <c r="B864" s="1459"/>
      <c r="C864" s="1459"/>
      <c r="D864" s="1459"/>
      <c r="E864" s="1464"/>
      <c r="F864" s="1459"/>
      <c r="G864" s="1459"/>
      <c r="H864" s="1459"/>
      <c r="I864" s="1459"/>
      <c r="J864" s="1459"/>
      <c r="K864" s="1459"/>
      <c r="L864" s="1459"/>
      <c r="M864" s="1459"/>
      <c r="N864" s="1459"/>
      <c r="O864" s="1459"/>
      <c r="P864" s="1459"/>
      <c r="Q864" s="1459"/>
      <c r="R864" s="1459"/>
      <c r="S864" s="1459"/>
      <c r="T864" s="1459"/>
      <c r="U864" s="1459"/>
      <c r="V864" s="1459"/>
      <c r="W864" s="1459"/>
      <c r="X864" s="1459"/>
      <c r="Y864" s="1459"/>
      <c r="Z864" s="1459"/>
      <c r="AA864" s="1459"/>
      <c r="AB864" s="1459"/>
      <c r="AC864" s="1459"/>
      <c r="AD864" s="1459"/>
      <c r="AE864" s="1459"/>
      <c r="AF864" s="1459"/>
      <c r="AG864" s="1459"/>
      <c r="AH864" s="1459"/>
      <c r="AI864" s="1459"/>
    </row>
    <row r="865" ht="24.0" customHeight="1">
      <c r="A865" s="1464"/>
      <c r="B865" s="1459"/>
      <c r="C865" s="1459"/>
      <c r="D865" s="1459"/>
      <c r="E865" s="1464"/>
      <c r="F865" s="1459"/>
      <c r="G865" s="1459"/>
      <c r="H865" s="1459"/>
      <c r="I865" s="1459"/>
      <c r="J865" s="1459"/>
      <c r="K865" s="1459"/>
      <c r="L865" s="1459"/>
      <c r="M865" s="1459"/>
      <c r="N865" s="1459"/>
      <c r="O865" s="1459"/>
      <c r="P865" s="1459"/>
      <c r="Q865" s="1459"/>
      <c r="R865" s="1459"/>
      <c r="S865" s="1459"/>
      <c r="T865" s="1459"/>
      <c r="U865" s="1459"/>
      <c r="V865" s="1459"/>
      <c r="W865" s="1459"/>
      <c r="X865" s="1459"/>
      <c r="Y865" s="1459"/>
      <c r="Z865" s="1459"/>
      <c r="AA865" s="1459"/>
      <c r="AB865" s="1459"/>
      <c r="AC865" s="1459"/>
      <c r="AD865" s="1459"/>
      <c r="AE865" s="1459"/>
      <c r="AF865" s="1459"/>
      <c r="AG865" s="1459"/>
      <c r="AH865" s="1459"/>
      <c r="AI865" s="1459"/>
    </row>
    <row r="866" ht="24.0" customHeight="1">
      <c r="A866" s="1464"/>
      <c r="B866" s="1459"/>
      <c r="C866" s="1459"/>
      <c r="D866" s="1459"/>
      <c r="E866" s="1464"/>
      <c r="F866" s="1459"/>
      <c r="G866" s="1459"/>
      <c r="H866" s="1459"/>
      <c r="I866" s="1459"/>
      <c r="J866" s="1459"/>
      <c r="K866" s="1459"/>
      <c r="L866" s="1459"/>
      <c r="M866" s="1459"/>
      <c r="N866" s="1459"/>
      <c r="O866" s="1459"/>
      <c r="P866" s="1459"/>
      <c r="Q866" s="1459"/>
      <c r="R866" s="1459"/>
      <c r="S866" s="1459"/>
      <c r="T866" s="1459"/>
      <c r="U866" s="1459"/>
      <c r="V866" s="1459"/>
      <c r="W866" s="1459"/>
      <c r="X866" s="1459"/>
      <c r="Y866" s="1459"/>
      <c r="Z866" s="1459"/>
      <c r="AA866" s="1459"/>
      <c r="AB866" s="1459"/>
      <c r="AC866" s="1459"/>
      <c r="AD866" s="1459"/>
      <c r="AE866" s="1459"/>
      <c r="AF866" s="1459"/>
      <c r="AG866" s="1459"/>
      <c r="AH866" s="1459"/>
      <c r="AI866" s="1459"/>
    </row>
    <row r="867" ht="24.0" customHeight="1">
      <c r="A867" s="1464"/>
      <c r="B867" s="1459"/>
      <c r="C867" s="1459"/>
      <c r="D867" s="1459"/>
      <c r="E867" s="1464"/>
      <c r="F867" s="1459"/>
      <c r="G867" s="1459"/>
      <c r="H867" s="1459"/>
      <c r="I867" s="1459"/>
      <c r="J867" s="1459"/>
      <c r="K867" s="1459"/>
      <c r="L867" s="1459"/>
      <c r="M867" s="1459"/>
      <c r="N867" s="1459"/>
      <c r="O867" s="1459"/>
      <c r="P867" s="1459"/>
      <c r="Q867" s="1459"/>
      <c r="R867" s="1459"/>
      <c r="S867" s="1459"/>
      <c r="T867" s="1459"/>
      <c r="U867" s="1459"/>
      <c r="V867" s="1459"/>
      <c r="W867" s="1459"/>
      <c r="X867" s="1459"/>
      <c r="Y867" s="1459"/>
      <c r="Z867" s="1459"/>
      <c r="AA867" s="1459"/>
      <c r="AB867" s="1459"/>
      <c r="AC867" s="1459"/>
      <c r="AD867" s="1459"/>
      <c r="AE867" s="1459"/>
      <c r="AF867" s="1459"/>
      <c r="AG867" s="1459"/>
      <c r="AH867" s="1459"/>
      <c r="AI867" s="1459"/>
    </row>
    <row r="868" ht="24.0" customHeight="1">
      <c r="A868" s="1464"/>
      <c r="B868" s="1459"/>
      <c r="C868" s="1459"/>
      <c r="D868" s="1459"/>
      <c r="E868" s="1464"/>
      <c r="F868" s="1459"/>
      <c r="G868" s="1459"/>
      <c r="H868" s="1459"/>
      <c r="I868" s="1459"/>
      <c r="J868" s="1459"/>
      <c r="K868" s="1459"/>
      <c r="L868" s="1459"/>
      <c r="M868" s="1459"/>
      <c r="N868" s="1459"/>
      <c r="O868" s="1459"/>
      <c r="P868" s="1459"/>
      <c r="Q868" s="1459"/>
      <c r="R868" s="1459"/>
      <c r="S868" s="1459"/>
      <c r="T868" s="1459"/>
      <c r="U868" s="1459"/>
      <c r="V868" s="1459"/>
      <c r="W868" s="1459"/>
      <c r="X868" s="1459"/>
      <c r="Y868" s="1459"/>
      <c r="Z868" s="1459"/>
      <c r="AA868" s="1459"/>
      <c r="AB868" s="1459"/>
      <c r="AC868" s="1459"/>
      <c r="AD868" s="1459"/>
      <c r="AE868" s="1459"/>
      <c r="AF868" s="1459"/>
      <c r="AG868" s="1459"/>
      <c r="AH868" s="1459"/>
      <c r="AI868" s="1459"/>
    </row>
    <row r="869" ht="24.0" customHeight="1">
      <c r="A869" s="1464"/>
      <c r="B869" s="1459"/>
      <c r="C869" s="1459"/>
      <c r="D869" s="1459"/>
      <c r="E869" s="1464"/>
      <c r="F869" s="1459"/>
      <c r="G869" s="1459"/>
      <c r="H869" s="1459"/>
      <c r="I869" s="1459"/>
      <c r="J869" s="1459"/>
      <c r="K869" s="1459"/>
      <c r="L869" s="1459"/>
      <c r="M869" s="1459"/>
      <c r="N869" s="1459"/>
      <c r="O869" s="1459"/>
      <c r="P869" s="1459"/>
      <c r="Q869" s="1459"/>
      <c r="R869" s="1459"/>
      <c r="S869" s="1459"/>
      <c r="T869" s="1459"/>
      <c r="U869" s="1459"/>
      <c r="V869" s="1459"/>
      <c r="W869" s="1459"/>
      <c r="X869" s="1459"/>
      <c r="Y869" s="1459"/>
      <c r="Z869" s="1459"/>
      <c r="AA869" s="1459"/>
      <c r="AB869" s="1459"/>
      <c r="AC869" s="1459"/>
      <c r="AD869" s="1459"/>
      <c r="AE869" s="1459"/>
      <c r="AF869" s="1459"/>
      <c r="AG869" s="1459"/>
      <c r="AH869" s="1459"/>
      <c r="AI869" s="1459"/>
    </row>
    <row r="870" ht="24.0" customHeight="1">
      <c r="A870" s="1464"/>
      <c r="B870" s="1459"/>
      <c r="C870" s="1459"/>
      <c r="D870" s="1459"/>
      <c r="E870" s="1464"/>
      <c r="F870" s="1459"/>
      <c r="G870" s="1459"/>
      <c r="H870" s="1459"/>
      <c r="I870" s="1459"/>
      <c r="J870" s="1459"/>
      <c r="K870" s="1459"/>
      <c r="L870" s="1459"/>
      <c r="M870" s="1459"/>
      <c r="N870" s="1459"/>
      <c r="O870" s="1459"/>
      <c r="P870" s="1459"/>
      <c r="Q870" s="1459"/>
      <c r="R870" s="1459"/>
      <c r="S870" s="1459"/>
      <c r="T870" s="1459"/>
      <c r="U870" s="1459"/>
      <c r="V870" s="1459"/>
      <c r="W870" s="1459"/>
      <c r="X870" s="1459"/>
      <c r="Y870" s="1459"/>
      <c r="Z870" s="1459"/>
      <c r="AA870" s="1459"/>
      <c r="AB870" s="1459"/>
      <c r="AC870" s="1459"/>
      <c r="AD870" s="1459"/>
      <c r="AE870" s="1459"/>
      <c r="AF870" s="1459"/>
      <c r="AG870" s="1459"/>
      <c r="AH870" s="1459"/>
      <c r="AI870" s="1459"/>
    </row>
    <row r="871" ht="24.0" customHeight="1">
      <c r="A871" s="1464"/>
      <c r="B871" s="1459"/>
      <c r="C871" s="1459"/>
      <c r="D871" s="1459"/>
      <c r="E871" s="1464"/>
      <c r="F871" s="1459"/>
      <c r="G871" s="1459"/>
      <c r="H871" s="1459"/>
      <c r="I871" s="1459"/>
      <c r="J871" s="1459"/>
      <c r="K871" s="1459"/>
      <c r="L871" s="1459"/>
      <c r="M871" s="1459"/>
      <c r="N871" s="1459"/>
      <c r="O871" s="1459"/>
      <c r="P871" s="1459"/>
      <c r="Q871" s="1459"/>
      <c r="R871" s="1459"/>
      <c r="S871" s="1459"/>
      <c r="T871" s="1459"/>
      <c r="U871" s="1459"/>
      <c r="V871" s="1459"/>
      <c r="W871" s="1459"/>
      <c r="X871" s="1459"/>
      <c r="Y871" s="1459"/>
      <c r="Z871" s="1459"/>
      <c r="AA871" s="1459"/>
      <c r="AB871" s="1459"/>
      <c r="AC871" s="1459"/>
      <c r="AD871" s="1459"/>
      <c r="AE871" s="1459"/>
      <c r="AF871" s="1459"/>
      <c r="AG871" s="1459"/>
      <c r="AH871" s="1459"/>
      <c r="AI871" s="1459"/>
    </row>
    <row r="872" ht="24.0" customHeight="1">
      <c r="A872" s="1464"/>
      <c r="B872" s="1459"/>
      <c r="C872" s="1459"/>
      <c r="D872" s="1459"/>
      <c r="E872" s="1464"/>
      <c r="F872" s="1459"/>
      <c r="G872" s="1459"/>
      <c r="H872" s="1459"/>
      <c r="I872" s="1459"/>
      <c r="J872" s="1459"/>
      <c r="K872" s="1459"/>
      <c r="L872" s="1459"/>
      <c r="M872" s="1459"/>
      <c r="N872" s="1459"/>
      <c r="O872" s="1459"/>
      <c r="P872" s="1459"/>
      <c r="Q872" s="1459"/>
      <c r="R872" s="1459"/>
      <c r="S872" s="1459"/>
      <c r="T872" s="1459"/>
      <c r="U872" s="1459"/>
      <c r="V872" s="1459"/>
      <c r="W872" s="1459"/>
      <c r="X872" s="1459"/>
      <c r="Y872" s="1459"/>
      <c r="Z872" s="1459"/>
      <c r="AA872" s="1459"/>
      <c r="AB872" s="1459"/>
      <c r="AC872" s="1459"/>
      <c r="AD872" s="1459"/>
      <c r="AE872" s="1459"/>
      <c r="AF872" s="1459"/>
      <c r="AG872" s="1459"/>
      <c r="AH872" s="1459"/>
      <c r="AI872" s="1459"/>
    </row>
    <row r="873" ht="24.0" customHeight="1">
      <c r="A873" s="1464"/>
      <c r="B873" s="1459"/>
      <c r="C873" s="1459"/>
      <c r="D873" s="1459"/>
      <c r="E873" s="1464"/>
      <c r="F873" s="1459"/>
      <c r="G873" s="1459"/>
      <c r="H873" s="1459"/>
      <c r="I873" s="1459"/>
      <c r="J873" s="1459"/>
      <c r="K873" s="1459"/>
      <c r="L873" s="1459"/>
      <c r="M873" s="1459"/>
      <c r="N873" s="1459"/>
      <c r="O873" s="1459"/>
      <c r="P873" s="1459"/>
      <c r="Q873" s="1459"/>
      <c r="R873" s="1459"/>
      <c r="S873" s="1459"/>
      <c r="T873" s="1459"/>
      <c r="U873" s="1459"/>
      <c r="V873" s="1459"/>
      <c r="W873" s="1459"/>
      <c r="X873" s="1459"/>
      <c r="Y873" s="1459"/>
      <c r="Z873" s="1459"/>
      <c r="AA873" s="1459"/>
      <c r="AB873" s="1459"/>
      <c r="AC873" s="1459"/>
      <c r="AD873" s="1459"/>
      <c r="AE873" s="1459"/>
      <c r="AF873" s="1459"/>
      <c r="AG873" s="1459"/>
      <c r="AH873" s="1459"/>
      <c r="AI873" s="1459"/>
    </row>
    <row r="874" ht="24.0" customHeight="1">
      <c r="A874" s="1464"/>
      <c r="B874" s="1459"/>
      <c r="C874" s="1459"/>
      <c r="D874" s="1459"/>
      <c r="E874" s="1464"/>
      <c r="F874" s="1459"/>
      <c r="G874" s="1459"/>
      <c r="H874" s="1459"/>
      <c r="I874" s="1459"/>
      <c r="J874" s="1459"/>
      <c r="K874" s="1459"/>
      <c r="L874" s="1459"/>
      <c r="M874" s="1459"/>
      <c r="N874" s="1459"/>
      <c r="O874" s="1459"/>
      <c r="P874" s="1459"/>
      <c r="Q874" s="1459"/>
      <c r="R874" s="1459"/>
      <c r="S874" s="1459"/>
      <c r="T874" s="1459"/>
      <c r="U874" s="1459"/>
      <c r="V874" s="1459"/>
      <c r="W874" s="1459"/>
      <c r="X874" s="1459"/>
      <c r="Y874" s="1459"/>
      <c r="Z874" s="1459"/>
      <c r="AA874" s="1459"/>
      <c r="AB874" s="1459"/>
      <c r="AC874" s="1459"/>
      <c r="AD874" s="1459"/>
      <c r="AE874" s="1459"/>
      <c r="AF874" s="1459"/>
      <c r="AG874" s="1459"/>
      <c r="AH874" s="1459"/>
      <c r="AI874" s="1459"/>
    </row>
    <row r="875" ht="24.0" customHeight="1">
      <c r="A875" s="1464"/>
      <c r="B875" s="1459"/>
      <c r="C875" s="1459"/>
      <c r="D875" s="1459"/>
      <c r="E875" s="1464"/>
      <c r="F875" s="1459"/>
      <c r="G875" s="1459"/>
      <c r="H875" s="1459"/>
      <c r="I875" s="1459"/>
      <c r="J875" s="1459"/>
      <c r="K875" s="1459"/>
      <c r="L875" s="1459"/>
      <c r="M875" s="1459"/>
      <c r="N875" s="1459"/>
      <c r="O875" s="1459"/>
      <c r="P875" s="1459"/>
      <c r="Q875" s="1459"/>
      <c r="R875" s="1459"/>
      <c r="S875" s="1459"/>
      <c r="T875" s="1459"/>
      <c r="U875" s="1459"/>
      <c r="V875" s="1459"/>
      <c r="W875" s="1459"/>
      <c r="X875" s="1459"/>
      <c r="Y875" s="1459"/>
      <c r="Z875" s="1459"/>
      <c r="AA875" s="1459"/>
      <c r="AB875" s="1459"/>
      <c r="AC875" s="1459"/>
      <c r="AD875" s="1459"/>
      <c r="AE875" s="1459"/>
      <c r="AF875" s="1459"/>
      <c r="AG875" s="1459"/>
      <c r="AH875" s="1459"/>
      <c r="AI875" s="1459"/>
    </row>
    <row r="876" ht="24.0" customHeight="1">
      <c r="A876" s="1464"/>
      <c r="B876" s="1459"/>
      <c r="C876" s="1459"/>
      <c r="D876" s="1459"/>
      <c r="E876" s="1464"/>
      <c r="F876" s="1459"/>
      <c r="G876" s="1459"/>
      <c r="H876" s="1459"/>
      <c r="I876" s="1459"/>
      <c r="J876" s="1459"/>
      <c r="K876" s="1459"/>
      <c r="L876" s="1459"/>
      <c r="M876" s="1459"/>
      <c r="N876" s="1459"/>
      <c r="O876" s="1459"/>
      <c r="P876" s="1459"/>
      <c r="Q876" s="1459"/>
      <c r="R876" s="1459"/>
      <c r="S876" s="1459"/>
      <c r="T876" s="1459"/>
      <c r="U876" s="1459"/>
      <c r="V876" s="1459"/>
      <c r="W876" s="1459"/>
      <c r="X876" s="1459"/>
      <c r="Y876" s="1459"/>
      <c r="Z876" s="1459"/>
      <c r="AA876" s="1459"/>
      <c r="AB876" s="1459"/>
      <c r="AC876" s="1459"/>
      <c r="AD876" s="1459"/>
      <c r="AE876" s="1459"/>
      <c r="AF876" s="1459"/>
      <c r="AG876" s="1459"/>
      <c r="AH876" s="1459"/>
      <c r="AI876" s="1459"/>
    </row>
    <row r="877" ht="24.0" customHeight="1">
      <c r="A877" s="1464"/>
      <c r="B877" s="1459"/>
      <c r="C877" s="1459"/>
      <c r="D877" s="1459"/>
      <c r="E877" s="1464"/>
      <c r="F877" s="1459"/>
      <c r="G877" s="1459"/>
      <c r="H877" s="1459"/>
      <c r="I877" s="1459"/>
      <c r="J877" s="1459"/>
      <c r="K877" s="1459"/>
      <c r="L877" s="1459"/>
      <c r="M877" s="1459"/>
      <c r="N877" s="1459"/>
      <c r="O877" s="1459"/>
      <c r="P877" s="1459"/>
      <c r="Q877" s="1459"/>
      <c r="R877" s="1459"/>
      <c r="S877" s="1459"/>
      <c r="T877" s="1459"/>
      <c r="U877" s="1459"/>
      <c r="V877" s="1459"/>
      <c r="W877" s="1459"/>
      <c r="X877" s="1459"/>
      <c r="Y877" s="1459"/>
      <c r="Z877" s="1459"/>
      <c r="AA877" s="1459"/>
      <c r="AB877" s="1459"/>
      <c r="AC877" s="1459"/>
      <c r="AD877" s="1459"/>
      <c r="AE877" s="1459"/>
      <c r="AF877" s="1459"/>
      <c r="AG877" s="1459"/>
      <c r="AH877" s="1459"/>
      <c r="AI877" s="1459"/>
    </row>
    <row r="878" ht="24.0" customHeight="1">
      <c r="A878" s="1464"/>
      <c r="B878" s="1459"/>
      <c r="C878" s="1459"/>
      <c r="D878" s="1459"/>
      <c r="E878" s="1464"/>
      <c r="F878" s="1459"/>
      <c r="G878" s="1459"/>
      <c r="H878" s="1459"/>
      <c r="I878" s="1459"/>
      <c r="J878" s="1459"/>
      <c r="K878" s="1459"/>
      <c r="L878" s="1459"/>
      <c r="M878" s="1459"/>
      <c r="N878" s="1459"/>
      <c r="O878" s="1459"/>
      <c r="P878" s="1459"/>
      <c r="Q878" s="1459"/>
      <c r="R878" s="1459"/>
      <c r="S878" s="1459"/>
      <c r="T878" s="1459"/>
      <c r="U878" s="1459"/>
      <c r="V878" s="1459"/>
      <c r="W878" s="1459"/>
      <c r="X878" s="1459"/>
      <c r="Y878" s="1459"/>
      <c r="Z878" s="1459"/>
      <c r="AA878" s="1459"/>
      <c r="AB878" s="1459"/>
      <c r="AC878" s="1459"/>
      <c r="AD878" s="1459"/>
      <c r="AE878" s="1459"/>
      <c r="AF878" s="1459"/>
      <c r="AG878" s="1459"/>
      <c r="AH878" s="1459"/>
      <c r="AI878" s="1459"/>
    </row>
    <row r="879" ht="24.0" customHeight="1">
      <c r="A879" s="1464"/>
      <c r="B879" s="1459"/>
      <c r="C879" s="1459"/>
      <c r="D879" s="1459"/>
      <c r="E879" s="1464"/>
      <c r="F879" s="1459"/>
      <c r="G879" s="1459"/>
      <c r="H879" s="1459"/>
      <c r="I879" s="1459"/>
      <c r="J879" s="1459"/>
      <c r="K879" s="1459"/>
      <c r="L879" s="1459"/>
      <c r="M879" s="1459"/>
      <c r="N879" s="1459"/>
      <c r="O879" s="1459"/>
      <c r="P879" s="1459"/>
      <c r="Q879" s="1459"/>
      <c r="R879" s="1459"/>
      <c r="S879" s="1459"/>
      <c r="T879" s="1459"/>
      <c r="U879" s="1459"/>
      <c r="V879" s="1459"/>
      <c r="W879" s="1459"/>
      <c r="X879" s="1459"/>
      <c r="Y879" s="1459"/>
      <c r="Z879" s="1459"/>
      <c r="AA879" s="1459"/>
      <c r="AB879" s="1459"/>
      <c r="AC879" s="1459"/>
      <c r="AD879" s="1459"/>
      <c r="AE879" s="1459"/>
      <c r="AF879" s="1459"/>
      <c r="AG879" s="1459"/>
      <c r="AH879" s="1459"/>
      <c r="AI879" s="1459"/>
    </row>
    <row r="880" ht="24.0" customHeight="1">
      <c r="A880" s="1464"/>
      <c r="B880" s="1459"/>
      <c r="C880" s="1459"/>
      <c r="D880" s="1459"/>
      <c r="E880" s="1464"/>
      <c r="F880" s="1459"/>
      <c r="G880" s="1459"/>
      <c r="H880" s="1459"/>
      <c r="I880" s="1459"/>
      <c r="J880" s="1459"/>
      <c r="K880" s="1459"/>
      <c r="L880" s="1459"/>
      <c r="M880" s="1459"/>
      <c r="N880" s="1459"/>
      <c r="O880" s="1459"/>
      <c r="P880" s="1459"/>
      <c r="Q880" s="1459"/>
      <c r="R880" s="1459"/>
      <c r="S880" s="1459"/>
      <c r="T880" s="1459"/>
      <c r="U880" s="1459"/>
      <c r="V880" s="1459"/>
      <c r="W880" s="1459"/>
      <c r="X880" s="1459"/>
      <c r="Y880" s="1459"/>
      <c r="Z880" s="1459"/>
      <c r="AA880" s="1459"/>
      <c r="AB880" s="1459"/>
      <c r="AC880" s="1459"/>
      <c r="AD880" s="1459"/>
      <c r="AE880" s="1459"/>
      <c r="AF880" s="1459"/>
      <c r="AG880" s="1459"/>
      <c r="AH880" s="1459"/>
      <c r="AI880" s="1459"/>
    </row>
    <row r="881" ht="24.0" customHeight="1">
      <c r="A881" s="1464"/>
      <c r="B881" s="1459"/>
      <c r="C881" s="1459"/>
      <c r="D881" s="1459"/>
      <c r="E881" s="1464"/>
      <c r="F881" s="1459"/>
      <c r="G881" s="1459"/>
      <c r="H881" s="1459"/>
      <c r="I881" s="1459"/>
      <c r="J881" s="1459"/>
      <c r="K881" s="1459"/>
      <c r="L881" s="1459"/>
      <c r="M881" s="1459"/>
      <c r="N881" s="1459"/>
      <c r="O881" s="1459"/>
      <c r="P881" s="1459"/>
      <c r="Q881" s="1459"/>
      <c r="R881" s="1459"/>
      <c r="S881" s="1459"/>
      <c r="T881" s="1459"/>
      <c r="U881" s="1459"/>
      <c r="V881" s="1459"/>
      <c r="W881" s="1459"/>
      <c r="X881" s="1459"/>
      <c r="Y881" s="1459"/>
      <c r="Z881" s="1459"/>
      <c r="AA881" s="1459"/>
      <c r="AB881" s="1459"/>
      <c r="AC881" s="1459"/>
      <c r="AD881" s="1459"/>
      <c r="AE881" s="1459"/>
      <c r="AF881" s="1459"/>
      <c r="AG881" s="1459"/>
      <c r="AH881" s="1459"/>
      <c r="AI881" s="1459"/>
    </row>
    <row r="882" ht="24.0" customHeight="1">
      <c r="A882" s="1464"/>
      <c r="B882" s="1459"/>
      <c r="C882" s="1459"/>
      <c r="D882" s="1459"/>
      <c r="E882" s="1464"/>
      <c r="F882" s="1459"/>
      <c r="G882" s="1459"/>
      <c r="H882" s="1459"/>
      <c r="I882" s="1459"/>
      <c r="J882" s="1459"/>
      <c r="K882" s="1459"/>
      <c r="L882" s="1459"/>
      <c r="M882" s="1459"/>
      <c r="N882" s="1459"/>
      <c r="O882" s="1459"/>
      <c r="P882" s="1459"/>
      <c r="Q882" s="1459"/>
      <c r="R882" s="1459"/>
      <c r="S882" s="1459"/>
      <c r="T882" s="1459"/>
      <c r="U882" s="1459"/>
      <c r="V882" s="1459"/>
      <c r="W882" s="1459"/>
      <c r="X882" s="1459"/>
      <c r="Y882" s="1459"/>
      <c r="Z882" s="1459"/>
      <c r="AA882" s="1459"/>
      <c r="AB882" s="1459"/>
      <c r="AC882" s="1459"/>
      <c r="AD882" s="1459"/>
      <c r="AE882" s="1459"/>
      <c r="AF882" s="1459"/>
      <c r="AG882" s="1459"/>
      <c r="AH882" s="1459"/>
      <c r="AI882" s="1459"/>
    </row>
    <row r="883" ht="24.0" customHeight="1">
      <c r="A883" s="1464"/>
      <c r="B883" s="1459"/>
      <c r="C883" s="1459"/>
      <c r="D883" s="1459"/>
      <c r="E883" s="1464"/>
      <c r="F883" s="1459"/>
      <c r="G883" s="1459"/>
      <c r="H883" s="1459"/>
      <c r="I883" s="1459"/>
      <c r="J883" s="1459"/>
      <c r="K883" s="1459"/>
      <c r="L883" s="1459"/>
      <c r="M883" s="1459"/>
      <c r="N883" s="1459"/>
      <c r="O883" s="1459"/>
      <c r="P883" s="1459"/>
      <c r="Q883" s="1459"/>
      <c r="R883" s="1459"/>
      <c r="S883" s="1459"/>
      <c r="T883" s="1459"/>
      <c r="U883" s="1459"/>
      <c r="V883" s="1459"/>
      <c r="W883" s="1459"/>
      <c r="X883" s="1459"/>
      <c r="Y883" s="1459"/>
      <c r="Z883" s="1459"/>
      <c r="AA883" s="1459"/>
      <c r="AB883" s="1459"/>
      <c r="AC883" s="1459"/>
      <c r="AD883" s="1459"/>
      <c r="AE883" s="1459"/>
      <c r="AF883" s="1459"/>
      <c r="AG883" s="1459"/>
      <c r="AH883" s="1459"/>
      <c r="AI883" s="1459"/>
    </row>
    <row r="884" ht="24.0" customHeight="1">
      <c r="A884" s="1464"/>
      <c r="B884" s="1459"/>
      <c r="C884" s="1459"/>
      <c r="D884" s="1459"/>
      <c r="E884" s="1464"/>
      <c r="F884" s="1459"/>
      <c r="G884" s="1459"/>
      <c r="H884" s="1459"/>
      <c r="I884" s="1459"/>
      <c r="J884" s="1459"/>
      <c r="K884" s="1459"/>
      <c r="L884" s="1459"/>
      <c r="M884" s="1459"/>
      <c r="N884" s="1459"/>
      <c r="O884" s="1459"/>
      <c r="P884" s="1459"/>
      <c r="Q884" s="1459"/>
      <c r="R884" s="1459"/>
      <c r="S884" s="1459"/>
      <c r="T884" s="1459"/>
      <c r="U884" s="1459"/>
      <c r="V884" s="1459"/>
      <c r="W884" s="1459"/>
      <c r="X884" s="1459"/>
      <c r="Y884" s="1459"/>
      <c r="Z884" s="1459"/>
      <c r="AA884" s="1459"/>
      <c r="AB884" s="1459"/>
      <c r="AC884" s="1459"/>
      <c r="AD884" s="1459"/>
      <c r="AE884" s="1459"/>
      <c r="AF884" s="1459"/>
      <c r="AG884" s="1459"/>
      <c r="AH884" s="1459"/>
      <c r="AI884" s="1459"/>
    </row>
    <row r="885" ht="24.0" customHeight="1">
      <c r="A885" s="1464"/>
      <c r="B885" s="1459"/>
      <c r="C885" s="1459"/>
      <c r="D885" s="1459"/>
      <c r="E885" s="1464"/>
      <c r="F885" s="1459"/>
      <c r="G885" s="1459"/>
      <c r="H885" s="1459"/>
      <c r="I885" s="1459"/>
      <c r="J885" s="1459"/>
      <c r="K885" s="1459"/>
      <c r="L885" s="1459"/>
      <c r="M885" s="1459"/>
      <c r="N885" s="1459"/>
      <c r="O885" s="1459"/>
      <c r="P885" s="1459"/>
      <c r="Q885" s="1459"/>
      <c r="R885" s="1459"/>
      <c r="S885" s="1459"/>
      <c r="T885" s="1459"/>
      <c r="U885" s="1459"/>
      <c r="V885" s="1459"/>
      <c r="W885" s="1459"/>
      <c r="X885" s="1459"/>
      <c r="Y885" s="1459"/>
      <c r="Z885" s="1459"/>
      <c r="AA885" s="1459"/>
      <c r="AB885" s="1459"/>
      <c r="AC885" s="1459"/>
      <c r="AD885" s="1459"/>
      <c r="AE885" s="1459"/>
      <c r="AF885" s="1459"/>
      <c r="AG885" s="1459"/>
      <c r="AH885" s="1459"/>
      <c r="AI885" s="1459"/>
    </row>
    <row r="886" ht="24.0" customHeight="1">
      <c r="A886" s="1464"/>
      <c r="B886" s="1459"/>
      <c r="C886" s="1459"/>
      <c r="D886" s="1459"/>
      <c r="E886" s="1464"/>
      <c r="F886" s="1459"/>
      <c r="G886" s="1459"/>
      <c r="H886" s="1459"/>
      <c r="I886" s="1459"/>
      <c r="J886" s="1459"/>
      <c r="K886" s="1459"/>
      <c r="L886" s="1459"/>
      <c r="M886" s="1459"/>
      <c r="N886" s="1459"/>
      <c r="O886" s="1459"/>
      <c r="P886" s="1459"/>
      <c r="Q886" s="1459"/>
      <c r="R886" s="1459"/>
      <c r="S886" s="1459"/>
      <c r="T886" s="1459"/>
      <c r="U886" s="1459"/>
      <c r="V886" s="1459"/>
      <c r="W886" s="1459"/>
      <c r="X886" s="1459"/>
      <c r="Y886" s="1459"/>
      <c r="Z886" s="1459"/>
      <c r="AA886" s="1459"/>
      <c r="AB886" s="1459"/>
      <c r="AC886" s="1459"/>
      <c r="AD886" s="1459"/>
      <c r="AE886" s="1459"/>
      <c r="AF886" s="1459"/>
      <c r="AG886" s="1459"/>
      <c r="AH886" s="1459"/>
      <c r="AI886" s="1459"/>
    </row>
    <row r="887" ht="24.0" customHeight="1">
      <c r="A887" s="1464"/>
      <c r="B887" s="1459"/>
      <c r="C887" s="1459"/>
      <c r="D887" s="1459"/>
      <c r="E887" s="1464"/>
      <c r="F887" s="1459"/>
      <c r="G887" s="1459"/>
      <c r="H887" s="1459"/>
      <c r="I887" s="1459"/>
      <c r="J887" s="1459"/>
      <c r="K887" s="1459"/>
      <c r="L887" s="1459"/>
      <c r="M887" s="1459"/>
      <c r="N887" s="1459"/>
      <c r="O887" s="1459"/>
      <c r="P887" s="1459"/>
      <c r="Q887" s="1459"/>
      <c r="R887" s="1459"/>
      <c r="S887" s="1459"/>
      <c r="T887" s="1459"/>
      <c r="U887" s="1459"/>
      <c r="V887" s="1459"/>
      <c r="W887" s="1459"/>
      <c r="X887" s="1459"/>
      <c r="Y887" s="1459"/>
      <c r="Z887" s="1459"/>
      <c r="AA887" s="1459"/>
      <c r="AB887" s="1459"/>
      <c r="AC887" s="1459"/>
      <c r="AD887" s="1459"/>
      <c r="AE887" s="1459"/>
      <c r="AF887" s="1459"/>
      <c r="AG887" s="1459"/>
      <c r="AH887" s="1459"/>
      <c r="AI887" s="1459"/>
    </row>
    <row r="888" ht="24.0" customHeight="1">
      <c r="A888" s="1464"/>
      <c r="B888" s="1459"/>
      <c r="C888" s="1459"/>
      <c r="D888" s="1459"/>
      <c r="E888" s="1464"/>
      <c r="F888" s="1459"/>
      <c r="G888" s="1459"/>
      <c r="H888" s="1459"/>
      <c r="I888" s="1459"/>
      <c r="J888" s="1459"/>
      <c r="K888" s="1459"/>
      <c r="L888" s="1459"/>
      <c r="M888" s="1459"/>
      <c r="N888" s="1459"/>
      <c r="O888" s="1459"/>
      <c r="P888" s="1459"/>
      <c r="Q888" s="1459"/>
      <c r="R888" s="1459"/>
      <c r="S888" s="1459"/>
      <c r="T888" s="1459"/>
      <c r="U888" s="1459"/>
      <c r="V888" s="1459"/>
      <c r="W888" s="1459"/>
      <c r="X888" s="1459"/>
      <c r="Y888" s="1459"/>
      <c r="Z888" s="1459"/>
      <c r="AA888" s="1459"/>
      <c r="AB888" s="1459"/>
      <c r="AC888" s="1459"/>
      <c r="AD888" s="1459"/>
      <c r="AE888" s="1459"/>
      <c r="AF888" s="1459"/>
      <c r="AG888" s="1459"/>
      <c r="AH888" s="1459"/>
      <c r="AI888" s="1459"/>
    </row>
    <row r="889" ht="24.0" customHeight="1">
      <c r="A889" s="1464"/>
      <c r="B889" s="1459"/>
      <c r="C889" s="1459"/>
      <c r="D889" s="1459"/>
      <c r="E889" s="1464"/>
      <c r="F889" s="1459"/>
      <c r="G889" s="1459"/>
      <c r="H889" s="1459"/>
      <c r="I889" s="1459"/>
      <c r="J889" s="1459"/>
      <c r="K889" s="1459"/>
      <c r="L889" s="1459"/>
      <c r="M889" s="1459"/>
      <c r="N889" s="1459"/>
      <c r="O889" s="1459"/>
      <c r="P889" s="1459"/>
      <c r="Q889" s="1459"/>
      <c r="R889" s="1459"/>
      <c r="S889" s="1459"/>
      <c r="T889" s="1459"/>
      <c r="U889" s="1459"/>
      <c r="V889" s="1459"/>
      <c r="W889" s="1459"/>
      <c r="X889" s="1459"/>
      <c r="Y889" s="1459"/>
      <c r="Z889" s="1459"/>
      <c r="AA889" s="1459"/>
      <c r="AB889" s="1459"/>
      <c r="AC889" s="1459"/>
      <c r="AD889" s="1459"/>
      <c r="AE889" s="1459"/>
      <c r="AF889" s="1459"/>
      <c r="AG889" s="1459"/>
      <c r="AH889" s="1459"/>
      <c r="AI889" s="1459"/>
    </row>
    <row r="890" ht="24.0" customHeight="1">
      <c r="A890" s="1464"/>
      <c r="B890" s="1459"/>
      <c r="C890" s="1459"/>
      <c r="D890" s="1459"/>
      <c r="E890" s="1464"/>
      <c r="F890" s="1459"/>
      <c r="G890" s="1459"/>
      <c r="H890" s="1459"/>
      <c r="I890" s="1459"/>
      <c r="J890" s="1459"/>
      <c r="K890" s="1459"/>
      <c r="L890" s="1459"/>
      <c r="M890" s="1459"/>
      <c r="N890" s="1459"/>
      <c r="O890" s="1459"/>
      <c r="P890" s="1459"/>
      <c r="Q890" s="1459"/>
      <c r="R890" s="1459"/>
      <c r="S890" s="1459"/>
      <c r="T890" s="1459"/>
      <c r="U890" s="1459"/>
      <c r="V890" s="1459"/>
      <c r="W890" s="1459"/>
      <c r="X890" s="1459"/>
      <c r="Y890" s="1459"/>
      <c r="Z890" s="1459"/>
      <c r="AA890" s="1459"/>
      <c r="AB890" s="1459"/>
      <c r="AC890" s="1459"/>
      <c r="AD890" s="1459"/>
      <c r="AE890" s="1459"/>
      <c r="AF890" s="1459"/>
      <c r="AG890" s="1459"/>
      <c r="AH890" s="1459"/>
      <c r="AI890" s="1459"/>
    </row>
    <row r="891" ht="24.0" customHeight="1">
      <c r="A891" s="1464"/>
      <c r="B891" s="1459"/>
      <c r="C891" s="1459"/>
      <c r="D891" s="1459"/>
      <c r="E891" s="1464"/>
      <c r="F891" s="1459"/>
      <c r="G891" s="1459"/>
      <c r="H891" s="1459"/>
      <c r="I891" s="1459"/>
      <c r="J891" s="1459"/>
      <c r="K891" s="1459"/>
      <c r="L891" s="1459"/>
      <c r="M891" s="1459"/>
      <c r="N891" s="1459"/>
      <c r="O891" s="1459"/>
      <c r="P891" s="1459"/>
      <c r="Q891" s="1459"/>
      <c r="R891" s="1459"/>
      <c r="S891" s="1459"/>
      <c r="T891" s="1459"/>
      <c r="U891" s="1459"/>
      <c r="V891" s="1459"/>
      <c r="W891" s="1459"/>
      <c r="X891" s="1459"/>
      <c r="Y891" s="1459"/>
      <c r="Z891" s="1459"/>
      <c r="AA891" s="1459"/>
      <c r="AB891" s="1459"/>
      <c r="AC891" s="1459"/>
      <c r="AD891" s="1459"/>
      <c r="AE891" s="1459"/>
      <c r="AF891" s="1459"/>
      <c r="AG891" s="1459"/>
      <c r="AH891" s="1459"/>
      <c r="AI891" s="1459"/>
    </row>
    <row r="892" ht="24.0" customHeight="1">
      <c r="A892" s="1464"/>
      <c r="B892" s="1459"/>
      <c r="C892" s="1459"/>
      <c r="D892" s="1459"/>
      <c r="E892" s="1464"/>
      <c r="F892" s="1459"/>
      <c r="G892" s="1459"/>
      <c r="H892" s="1459"/>
      <c r="I892" s="1459"/>
      <c r="J892" s="1459"/>
      <c r="K892" s="1459"/>
      <c r="L892" s="1459"/>
      <c r="M892" s="1459"/>
      <c r="N892" s="1459"/>
      <c r="O892" s="1459"/>
      <c r="P892" s="1459"/>
      <c r="Q892" s="1459"/>
      <c r="R892" s="1459"/>
      <c r="S892" s="1459"/>
      <c r="T892" s="1459"/>
      <c r="U892" s="1459"/>
      <c r="V892" s="1459"/>
      <c r="W892" s="1459"/>
      <c r="X892" s="1459"/>
      <c r="Y892" s="1459"/>
      <c r="Z892" s="1459"/>
      <c r="AA892" s="1459"/>
      <c r="AB892" s="1459"/>
      <c r="AC892" s="1459"/>
      <c r="AD892" s="1459"/>
      <c r="AE892" s="1459"/>
      <c r="AF892" s="1459"/>
      <c r="AG892" s="1459"/>
      <c r="AH892" s="1459"/>
      <c r="AI892" s="1459"/>
    </row>
    <row r="893" ht="24.0" customHeight="1">
      <c r="A893" s="1464"/>
      <c r="B893" s="1459"/>
      <c r="C893" s="1459"/>
      <c r="D893" s="1459"/>
      <c r="E893" s="1464"/>
      <c r="F893" s="1459"/>
      <c r="G893" s="1459"/>
      <c r="H893" s="1459"/>
      <c r="I893" s="1459"/>
      <c r="J893" s="1459"/>
      <c r="K893" s="1459"/>
      <c r="L893" s="1459"/>
      <c r="M893" s="1459"/>
      <c r="N893" s="1459"/>
      <c r="O893" s="1459"/>
      <c r="P893" s="1459"/>
      <c r="Q893" s="1459"/>
      <c r="R893" s="1459"/>
      <c r="S893" s="1459"/>
      <c r="T893" s="1459"/>
      <c r="U893" s="1459"/>
      <c r="V893" s="1459"/>
      <c r="W893" s="1459"/>
      <c r="X893" s="1459"/>
      <c r="Y893" s="1459"/>
      <c r="Z893" s="1459"/>
      <c r="AA893" s="1459"/>
      <c r="AB893" s="1459"/>
      <c r="AC893" s="1459"/>
      <c r="AD893" s="1459"/>
      <c r="AE893" s="1459"/>
      <c r="AF893" s="1459"/>
      <c r="AG893" s="1459"/>
      <c r="AH893" s="1459"/>
      <c r="AI893" s="1459"/>
    </row>
    <row r="894" ht="24.0" customHeight="1">
      <c r="A894" s="1464"/>
      <c r="B894" s="1459"/>
      <c r="C894" s="1459"/>
      <c r="D894" s="1459"/>
      <c r="E894" s="1464"/>
      <c r="F894" s="1459"/>
      <c r="G894" s="1459"/>
      <c r="H894" s="1459"/>
      <c r="I894" s="1459"/>
      <c r="J894" s="1459"/>
      <c r="K894" s="1459"/>
      <c r="L894" s="1459"/>
      <c r="M894" s="1459"/>
      <c r="N894" s="1459"/>
      <c r="O894" s="1459"/>
      <c r="P894" s="1459"/>
      <c r="Q894" s="1459"/>
      <c r="R894" s="1459"/>
      <c r="S894" s="1459"/>
      <c r="T894" s="1459"/>
      <c r="U894" s="1459"/>
      <c r="V894" s="1459"/>
      <c r="W894" s="1459"/>
      <c r="X894" s="1459"/>
      <c r="Y894" s="1459"/>
      <c r="Z894" s="1459"/>
      <c r="AA894" s="1459"/>
      <c r="AB894" s="1459"/>
      <c r="AC894" s="1459"/>
      <c r="AD894" s="1459"/>
      <c r="AE894" s="1459"/>
      <c r="AF894" s="1459"/>
      <c r="AG894" s="1459"/>
      <c r="AH894" s="1459"/>
      <c r="AI894" s="1459"/>
    </row>
    <row r="895" ht="24.0" customHeight="1">
      <c r="A895" s="1464"/>
      <c r="B895" s="1459"/>
      <c r="C895" s="1459"/>
      <c r="D895" s="1459"/>
      <c r="E895" s="1464"/>
      <c r="F895" s="1459"/>
      <c r="G895" s="1459"/>
      <c r="H895" s="1459"/>
      <c r="I895" s="1459"/>
      <c r="J895" s="1459"/>
      <c r="K895" s="1459"/>
      <c r="L895" s="1459"/>
      <c r="M895" s="1459"/>
      <c r="N895" s="1459"/>
      <c r="O895" s="1459"/>
      <c r="P895" s="1459"/>
      <c r="Q895" s="1459"/>
      <c r="R895" s="1459"/>
      <c r="S895" s="1459"/>
      <c r="T895" s="1459"/>
      <c r="U895" s="1459"/>
      <c r="V895" s="1459"/>
      <c r="W895" s="1459"/>
      <c r="X895" s="1459"/>
      <c r="Y895" s="1459"/>
      <c r="Z895" s="1459"/>
      <c r="AA895" s="1459"/>
      <c r="AB895" s="1459"/>
      <c r="AC895" s="1459"/>
      <c r="AD895" s="1459"/>
      <c r="AE895" s="1459"/>
      <c r="AF895" s="1459"/>
      <c r="AG895" s="1459"/>
      <c r="AH895" s="1459"/>
      <c r="AI895" s="1459"/>
    </row>
    <row r="896" ht="24.0" customHeight="1">
      <c r="A896" s="1464"/>
      <c r="B896" s="1459"/>
      <c r="C896" s="1459"/>
      <c r="D896" s="1459"/>
      <c r="E896" s="1464"/>
      <c r="F896" s="1459"/>
      <c r="G896" s="1459"/>
      <c r="H896" s="1459"/>
      <c r="I896" s="1459"/>
      <c r="J896" s="1459"/>
      <c r="K896" s="1459"/>
      <c r="L896" s="1459"/>
      <c r="M896" s="1459"/>
      <c r="N896" s="1459"/>
      <c r="O896" s="1459"/>
      <c r="P896" s="1459"/>
      <c r="Q896" s="1459"/>
      <c r="R896" s="1459"/>
      <c r="S896" s="1459"/>
      <c r="T896" s="1459"/>
      <c r="U896" s="1459"/>
      <c r="V896" s="1459"/>
      <c r="W896" s="1459"/>
      <c r="X896" s="1459"/>
      <c r="Y896" s="1459"/>
      <c r="Z896" s="1459"/>
      <c r="AA896" s="1459"/>
      <c r="AB896" s="1459"/>
      <c r="AC896" s="1459"/>
      <c r="AD896" s="1459"/>
      <c r="AE896" s="1459"/>
      <c r="AF896" s="1459"/>
      <c r="AG896" s="1459"/>
      <c r="AH896" s="1459"/>
      <c r="AI896" s="1459"/>
    </row>
    <row r="897" ht="24.0" customHeight="1">
      <c r="A897" s="1464"/>
      <c r="B897" s="1459"/>
      <c r="C897" s="1459"/>
      <c r="D897" s="1459"/>
      <c r="E897" s="1464"/>
      <c r="F897" s="1459"/>
      <c r="G897" s="1459"/>
      <c r="H897" s="1459"/>
      <c r="I897" s="1459"/>
      <c r="J897" s="1459"/>
      <c r="K897" s="1459"/>
      <c r="L897" s="1459"/>
      <c r="M897" s="1459"/>
      <c r="N897" s="1459"/>
      <c r="O897" s="1459"/>
      <c r="P897" s="1459"/>
      <c r="Q897" s="1459"/>
      <c r="R897" s="1459"/>
      <c r="S897" s="1459"/>
      <c r="T897" s="1459"/>
      <c r="U897" s="1459"/>
      <c r="V897" s="1459"/>
      <c r="W897" s="1459"/>
      <c r="X897" s="1459"/>
      <c r="Y897" s="1459"/>
      <c r="Z897" s="1459"/>
      <c r="AA897" s="1459"/>
      <c r="AB897" s="1459"/>
      <c r="AC897" s="1459"/>
      <c r="AD897" s="1459"/>
      <c r="AE897" s="1459"/>
      <c r="AF897" s="1459"/>
      <c r="AG897" s="1459"/>
      <c r="AH897" s="1459"/>
      <c r="AI897" s="1459"/>
    </row>
    <row r="898" ht="24.0" customHeight="1">
      <c r="A898" s="1464"/>
      <c r="B898" s="1459"/>
      <c r="C898" s="1459"/>
      <c r="D898" s="1459"/>
      <c r="E898" s="1464"/>
      <c r="F898" s="1459"/>
      <c r="G898" s="1459"/>
      <c r="H898" s="1459"/>
      <c r="I898" s="1459"/>
      <c r="J898" s="1459"/>
      <c r="K898" s="1459"/>
      <c r="L898" s="1459"/>
      <c r="M898" s="1459"/>
      <c r="N898" s="1459"/>
      <c r="O898" s="1459"/>
      <c r="P898" s="1459"/>
      <c r="Q898" s="1459"/>
      <c r="R898" s="1459"/>
      <c r="S898" s="1459"/>
      <c r="T898" s="1459"/>
      <c r="U898" s="1459"/>
      <c r="V898" s="1459"/>
      <c r="W898" s="1459"/>
      <c r="X898" s="1459"/>
      <c r="Y898" s="1459"/>
      <c r="Z898" s="1459"/>
      <c r="AA898" s="1459"/>
      <c r="AB898" s="1459"/>
      <c r="AC898" s="1459"/>
      <c r="AD898" s="1459"/>
      <c r="AE898" s="1459"/>
      <c r="AF898" s="1459"/>
      <c r="AG898" s="1459"/>
      <c r="AH898" s="1459"/>
      <c r="AI898" s="1459"/>
    </row>
    <row r="899" ht="24.0" customHeight="1">
      <c r="A899" s="1464"/>
      <c r="B899" s="1459"/>
      <c r="C899" s="1459"/>
      <c r="D899" s="1459"/>
      <c r="E899" s="1464"/>
      <c r="F899" s="1459"/>
      <c r="G899" s="1459"/>
      <c r="H899" s="1459"/>
      <c r="I899" s="1459"/>
      <c r="J899" s="1459"/>
      <c r="K899" s="1459"/>
      <c r="L899" s="1459"/>
      <c r="M899" s="1459"/>
      <c r="N899" s="1459"/>
      <c r="O899" s="1459"/>
      <c r="P899" s="1459"/>
      <c r="Q899" s="1459"/>
      <c r="R899" s="1459"/>
      <c r="S899" s="1459"/>
      <c r="T899" s="1459"/>
      <c r="U899" s="1459"/>
      <c r="V899" s="1459"/>
      <c r="W899" s="1459"/>
      <c r="X899" s="1459"/>
      <c r="Y899" s="1459"/>
      <c r="Z899" s="1459"/>
      <c r="AA899" s="1459"/>
      <c r="AB899" s="1459"/>
      <c r="AC899" s="1459"/>
      <c r="AD899" s="1459"/>
      <c r="AE899" s="1459"/>
      <c r="AF899" s="1459"/>
      <c r="AG899" s="1459"/>
      <c r="AH899" s="1459"/>
      <c r="AI899" s="1459"/>
    </row>
    <row r="900" ht="24.0" customHeight="1">
      <c r="A900" s="1464"/>
      <c r="B900" s="1459"/>
      <c r="C900" s="1459"/>
      <c r="D900" s="1459"/>
      <c r="E900" s="1464"/>
      <c r="F900" s="1459"/>
      <c r="G900" s="1459"/>
      <c r="H900" s="1459"/>
      <c r="I900" s="1459"/>
      <c r="J900" s="1459"/>
      <c r="K900" s="1459"/>
      <c r="L900" s="1459"/>
      <c r="M900" s="1459"/>
      <c r="N900" s="1459"/>
      <c r="O900" s="1459"/>
      <c r="P900" s="1459"/>
      <c r="Q900" s="1459"/>
      <c r="R900" s="1459"/>
      <c r="S900" s="1459"/>
      <c r="T900" s="1459"/>
      <c r="U900" s="1459"/>
      <c r="V900" s="1459"/>
      <c r="W900" s="1459"/>
      <c r="X900" s="1459"/>
      <c r="Y900" s="1459"/>
      <c r="Z900" s="1459"/>
      <c r="AA900" s="1459"/>
      <c r="AB900" s="1459"/>
      <c r="AC900" s="1459"/>
      <c r="AD900" s="1459"/>
      <c r="AE900" s="1459"/>
      <c r="AF900" s="1459"/>
      <c r="AG900" s="1459"/>
      <c r="AH900" s="1459"/>
      <c r="AI900" s="1459"/>
    </row>
    <row r="901" ht="24.0" customHeight="1">
      <c r="A901" s="1464"/>
      <c r="B901" s="1459"/>
      <c r="C901" s="1459"/>
      <c r="D901" s="1459"/>
      <c r="E901" s="1464"/>
      <c r="F901" s="1459"/>
      <c r="G901" s="1459"/>
      <c r="H901" s="1459"/>
      <c r="I901" s="1459"/>
      <c r="J901" s="1459"/>
      <c r="K901" s="1459"/>
      <c r="L901" s="1459"/>
      <c r="M901" s="1459"/>
      <c r="N901" s="1459"/>
      <c r="O901" s="1459"/>
      <c r="P901" s="1459"/>
      <c r="Q901" s="1459"/>
      <c r="R901" s="1459"/>
      <c r="S901" s="1459"/>
      <c r="T901" s="1459"/>
      <c r="U901" s="1459"/>
      <c r="V901" s="1459"/>
      <c r="W901" s="1459"/>
      <c r="X901" s="1459"/>
      <c r="Y901" s="1459"/>
      <c r="Z901" s="1459"/>
      <c r="AA901" s="1459"/>
      <c r="AB901" s="1459"/>
      <c r="AC901" s="1459"/>
      <c r="AD901" s="1459"/>
      <c r="AE901" s="1459"/>
      <c r="AF901" s="1459"/>
      <c r="AG901" s="1459"/>
      <c r="AH901" s="1459"/>
      <c r="AI901" s="1459"/>
    </row>
    <row r="902" ht="24.0" customHeight="1">
      <c r="A902" s="1464"/>
      <c r="B902" s="1459"/>
      <c r="C902" s="1459"/>
      <c r="D902" s="1459"/>
      <c r="E902" s="1464"/>
      <c r="F902" s="1459"/>
      <c r="G902" s="1459"/>
      <c r="H902" s="1459"/>
      <c r="I902" s="1459"/>
      <c r="J902" s="1459"/>
      <c r="K902" s="1459"/>
      <c r="L902" s="1459"/>
      <c r="M902" s="1459"/>
      <c r="N902" s="1459"/>
      <c r="O902" s="1459"/>
      <c r="P902" s="1459"/>
      <c r="Q902" s="1459"/>
      <c r="R902" s="1459"/>
      <c r="S902" s="1459"/>
      <c r="T902" s="1459"/>
      <c r="U902" s="1459"/>
      <c r="V902" s="1459"/>
      <c r="W902" s="1459"/>
      <c r="X902" s="1459"/>
      <c r="Y902" s="1459"/>
      <c r="Z902" s="1459"/>
      <c r="AA902" s="1459"/>
      <c r="AB902" s="1459"/>
      <c r="AC902" s="1459"/>
      <c r="AD902" s="1459"/>
      <c r="AE902" s="1459"/>
      <c r="AF902" s="1459"/>
      <c r="AG902" s="1459"/>
      <c r="AH902" s="1459"/>
      <c r="AI902" s="1459"/>
    </row>
    <row r="903" ht="24.0" customHeight="1">
      <c r="A903" s="1464"/>
      <c r="B903" s="1459"/>
      <c r="C903" s="1459"/>
      <c r="D903" s="1459"/>
      <c r="E903" s="1464"/>
      <c r="F903" s="1459"/>
      <c r="G903" s="1459"/>
      <c r="H903" s="1459"/>
      <c r="I903" s="1459"/>
      <c r="J903" s="1459"/>
      <c r="K903" s="1459"/>
      <c r="L903" s="1459"/>
      <c r="M903" s="1459"/>
      <c r="N903" s="1459"/>
      <c r="O903" s="1459"/>
      <c r="P903" s="1459"/>
      <c r="Q903" s="1459"/>
      <c r="R903" s="1459"/>
      <c r="S903" s="1459"/>
      <c r="T903" s="1459"/>
      <c r="U903" s="1459"/>
      <c r="V903" s="1459"/>
      <c r="W903" s="1459"/>
      <c r="X903" s="1459"/>
      <c r="Y903" s="1459"/>
      <c r="Z903" s="1459"/>
      <c r="AA903" s="1459"/>
      <c r="AB903" s="1459"/>
      <c r="AC903" s="1459"/>
      <c r="AD903" s="1459"/>
      <c r="AE903" s="1459"/>
      <c r="AF903" s="1459"/>
      <c r="AG903" s="1459"/>
      <c r="AH903" s="1459"/>
      <c r="AI903" s="1459"/>
    </row>
    <row r="904" ht="24.0" customHeight="1">
      <c r="A904" s="1464"/>
      <c r="B904" s="1459"/>
      <c r="C904" s="1459"/>
      <c r="D904" s="1459"/>
      <c r="E904" s="1464"/>
      <c r="F904" s="1459"/>
      <c r="G904" s="1459"/>
      <c r="H904" s="1459"/>
      <c r="I904" s="1459"/>
      <c r="J904" s="1459"/>
      <c r="K904" s="1459"/>
      <c r="L904" s="1459"/>
      <c r="M904" s="1459"/>
      <c r="N904" s="1459"/>
      <c r="O904" s="1459"/>
      <c r="P904" s="1459"/>
      <c r="Q904" s="1459"/>
      <c r="R904" s="1459"/>
      <c r="S904" s="1459"/>
      <c r="T904" s="1459"/>
      <c r="U904" s="1459"/>
      <c r="V904" s="1459"/>
      <c r="W904" s="1459"/>
      <c r="X904" s="1459"/>
      <c r="Y904" s="1459"/>
      <c r="Z904" s="1459"/>
      <c r="AA904" s="1459"/>
      <c r="AB904" s="1459"/>
      <c r="AC904" s="1459"/>
      <c r="AD904" s="1459"/>
      <c r="AE904" s="1459"/>
      <c r="AF904" s="1459"/>
      <c r="AG904" s="1459"/>
      <c r="AH904" s="1459"/>
      <c r="AI904" s="1459"/>
    </row>
    <row r="905" ht="24.0" customHeight="1">
      <c r="A905" s="1464"/>
      <c r="B905" s="1459"/>
      <c r="C905" s="1459"/>
      <c r="D905" s="1459"/>
      <c r="E905" s="1464"/>
      <c r="F905" s="1459"/>
      <c r="G905" s="1459"/>
      <c r="H905" s="1459"/>
      <c r="I905" s="1459"/>
      <c r="J905" s="1459"/>
      <c r="K905" s="1459"/>
      <c r="L905" s="1459"/>
      <c r="M905" s="1459"/>
      <c r="N905" s="1459"/>
      <c r="O905" s="1459"/>
      <c r="P905" s="1459"/>
      <c r="Q905" s="1459"/>
      <c r="R905" s="1459"/>
      <c r="S905" s="1459"/>
      <c r="T905" s="1459"/>
      <c r="U905" s="1459"/>
      <c r="V905" s="1459"/>
      <c r="W905" s="1459"/>
      <c r="X905" s="1459"/>
      <c r="Y905" s="1459"/>
      <c r="Z905" s="1459"/>
      <c r="AA905" s="1459"/>
      <c r="AB905" s="1459"/>
      <c r="AC905" s="1459"/>
      <c r="AD905" s="1459"/>
      <c r="AE905" s="1459"/>
      <c r="AF905" s="1459"/>
      <c r="AG905" s="1459"/>
      <c r="AH905" s="1459"/>
      <c r="AI905" s="1459"/>
    </row>
    <row r="906" ht="24.0" customHeight="1">
      <c r="A906" s="1464"/>
      <c r="B906" s="1459"/>
      <c r="C906" s="1459"/>
      <c r="D906" s="1459"/>
      <c r="E906" s="1464"/>
      <c r="F906" s="1459"/>
      <c r="G906" s="1459"/>
      <c r="H906" s="1459"/>
      <c r="I906" s="1459"/>
      <c r="J906" s="1459"/>
      <c r="K906" s="1459"/>
      <c r="L906" s="1459"/>
      <c r="M906" s="1459"/>
      <c r="N906" s="1459"/>
      <c r="O906" s="1459"/>
      <c r="P906" s="1459"/>
      <c r="Q906" s="1459"/>
      <c r="R906" s="1459"/>
      <c r="S906" s="1459"/>
      <c r="T906" s="1459"/>
      <c r="U906" s="1459"/>
      <c r="V906" s="1459"/>
      <c r="W906" s="1459"/>
      <c r="X906" s="1459"/>
      <c r="Y906" s="1459"/>
      <c r="Z906" s="1459"/>
      <c r="AA906" s="1459"/>
      <c r="AB906" s="1459"/>
      <c r="AC906" s="1459"/>
      <c r="AD906" s="1459"/>
      <c r="AE906" s="1459"/>
      <c r="AF906" s="1459"/>
      <c r="AG906" s="1459"/>
      <c r="AH906" s="1459"/>
      <c r="AI906" s="1459"/>
    </row>
    <row r="907" ht="24.0" customHeight="1">
      <c r="A907" s="1464"/>
      <c r="B907" s="1459"/>
      <c r="C907" s="1459"/>
      <c r="D907" s="1459"/>
      <c r="E907" s="1464"/>
      <c r="F907" s="1459"/>
      <c r="G907" s="1459"/>
      <c r="H907" s="1459"/>
      <c r="I907" s="1459"/>
      <c r="J907" s="1459"/>
      <c r="K907" s="1459"/>
      <c r="L907" s="1459"/>
      <c r="M907" s="1459"/>
      <c r="N907" s="1459"/>
      <c r="O907" s="1459"/>
      <c r="P907" s="1459"/>
      <c r="Q907" s="1459"/>
      <c r="R907" s="1459"/>
      <c r="S907" s="1459"/>
      <c r="T907" s="1459"/>
      <c r="U907" s="1459"/>
      <c r="V907" s="1459"/>
      <c r="W907" s="1459"/>
      <c r="X907" s="1459"/>
      <c r="Y907" s="1459"/>
      <c r="Z907" s="1459"/>
      <c r="AA907" s="1459"/>
      <c r="AB907" s="1459"/>
      <c r="AC907" s="1459"/>
      <c r="AD907" s="1459"/>
      <c r="AE907" s="1459"/>
      <c r="AF907" s="1459"/>
      <c r="AG907" s="1459"/>
      <c r="AH907" s="1459"/>
      <c r="AI907" s="1459"/>
    </row>
    <row r="908" ht="24.0" customHeight="1">
      <c r="A908" s="1464"/>
      <c r="B908" s="1459"/>
      <c r="C908" s="1459"/>
      <c r="D908" s="1459"/>
      <c r="E908" s="1464"/>
      <c r="F908" s="1459"/>
      <c r="G908" s="1459"/>
      <c r="H908" s="1459"/>
      <c r="I908" s="1459"/>
      <c r="J908" s="1459"/>
      <c r="K908" s="1459"/>
      <c r="L908" s="1459"/>
      <c r="M908" s="1459"/>
      <c r="N908" s="1459"/>
      <c r="O908" s="1459"/>
      <c r="P908" s="1459"/>
      <c r="Q908" s="1459"/>
      <c r="R908" s="1459"/>
      <c r="S908" s="1459"/>
      <c r="T908" s="1459"/>
      <c r="U908" s="1459"/>
      <c r="V908" s="1459"/>
      <c r="W908" s="1459"/>
      <c r="X908" s="1459"/>
      <c r="Y908" s="1459"/>
      <c r="Z908" s="1459"/>
      <c r="AA908" s="1459"/>
      <c r="AB908" s="1459"/>
      <c r="AC908" s="1459"/>
      <c r="AD908" s="1459"/>
      <c r="AE908" s="1459"/>
      <c r="AF908" s="1459"/>
      <c r="AG908" s="1459"/>
      <c r="AH908" s="1459"/>
      <c r="AI908" s="1459"/>
    </row>
    <row r="909" ht="24.0" customHeight="1">
      <c r="A909" s="1464"/>
      <c r="B909" s="1459"/>
      <c r="C909" s="1459"/>
      <c r="D909" s="1459"/>
      <c r="E909" s="1464"/>
      <c r="F909" s="1459"/>
      <c r="G909" s="1459"/>
      <c r="H909" s="1459"/>
      <c r="I909" s="1459"/>
      <c r="J909" s="1459"/>
      <c r="K909" s="1459"/>
      <c r="L909" s="1459"/>
      <c r="M909" s="1459"/>
      <c r="N909" s="1459"/>
      <c r="O909" s="1459"/>
      <c r="P909" s="1459"/>
      <c r="Q909" s="1459"/>
      <c r="R909" s="1459"/>
      <c r="S909" s="1459"/>
      <c r="T909" s="1459"/>
      <c r="U909" s="1459"/>
      <c r="V909" s="1459"/>
      <c r="W909" s="1459"/>
      <c r="X909" s="1459"/>
      <c r="Y909" s="1459"/>
      <c r="Z909" s="1459"/>
      <c r="AA909" s="1459"/>
      <c r="AB909" s="1459"/>
      <c r="AC909" s="1459"/>
      <c r="AD909" s="1459"/>
      <c r="AE909" s="1459"/>
      <c r="AF909" s="1459"/>
      <c r="AG909" s="1459"/>
      <c r="AH909" s="1459"/>
      <c r="AI909" s="1459"/>
    </row>
    <row r="910" ht="24.0" customHeight="1">
      <c r="A910" s="1464"/>
      <c r="B910" s="1459"/>
      <c r="C910" s="1459"/>
      <c r="D910" s="1459"/>
      <c r="E910" s="1464"/>
      <c r="F910" s="1459"/>
      <c r="G910" s="1459"/>
      <c r="H910" s="1459"/>
      <c r="I910" s="1459"/>
      <c r="J910" s="1459"/>
      <c r="K910" s="1459"/>
      <c r="L910" s="1459"/>
      <c r="M910" s="1459"/>
      <c r="N910" s="1459"/>
      <c r="O910" s="1459"/>
      <c r="P910" s="1459"/>
      <c r="Q910" s="1459"/>
      <c r="R910" s="1459"/>
      <c r="S910" s="1459"/>
      <c r="T910" s="1459"/>
      <c r="U910" s="1459"/>
      <c r="V910" s="1459"/>
      <c r="W910" s="1459"/>
      <c r="X910" s="1459"/>
      <c r="Y910" s="1459"/>
      <c r="Z910" s="1459"/>
      <c r="AA910" s="1459"/>
      <c r="AB910" s="1459"/>
      <c r="AC910" s="1459"/>
      <c r="AD910" s="1459"/>
      <c r="AE910" s="1459"/>
      <c r="AF910" s="1459"/>
      <c r="AG910" s="1459"/>
      <c r="AH910" s="1459"/>
      <c r="AI910" s="1459"/>
    </row>
    <row r="911" ht="24.0" customHeight="1">
      <c r="A911" s="1464"/>
      <c r="B911" s="1459"/>
      <c r="C911" s="1459"/>
      <c r="D911" s="1459"/>
      <c r="E911" s="1464"/>
      <c r="F911" s="1459"/>
      <c r="G911" s="1459"/>
      <c r="H911" s="1459"/>
      <c r="I911" s="1459"/>
      <c r="J911" s="1459"/>
      <c r="K911" s="1459"/>
      <c r="L911" s="1459"/>
      <c r="M911" s="1459"/>
      <c r="N911" s="1459"/>
      <c r="O911" s="1459"/>
      <c r="P911" s="1459"/>
      <c r="Q911" s="1459"/>
      <c r="R911" s="1459"/>
      <c r="S911" s="1459"/>
      <c r="T911" s="1459"/>
      <c r="U911" s="1459"/>
      <c r="V911" s="1459"/>
      <c r="W911" s="1459"/>
      <c r="X911" s="1459"/>
      <c r="Y911" s="1459"/>
      <c r="Z911" s="1459"/>
      <c r="AA911" s="1459"/>
      <c r="AB911" s="1459"/>
      <c r="AC911" s="1459"/>
      <c r="AD911" s="1459"/>
      <c r="AE911" s="1459"/>
      <c r="AF911" s="1459"/>
      <c r="AG911" s="1459"/>
      <c r="AH911" s="1459"/>
      <c r="AI911" s="1459"/>
    </row>
    <row r="912" ht="24.0" customHeight="1">
      <c r="A912" s="1464"/>
      <c r="B912" s="1459"/>
      <c r="C912" s="1459"/>
      <c r="D912" s="1459"/>
      <c r="E912" s="1464"/>
      <c r="F912" s="1459"/>
      <c r="G912" s="1459"/>
      <c r="H912" s="1459"/>
      <c r="I912" s="1459"/>
      <c r="J912" s="1459"/>
      <c r="K912" s="1459"/>
      <c r="L912" s="1459"/>
      <c r="M912" s="1459"/>
      <c r="N912" s="1459"/>
      <c r="O912" s="1459"/>
      <c r="P912" s="1459"/>
      <c r="Q912" s="1459"/>
      <c r="R912" s="1459"/>
      <c r="S912" s="1459"/>
      <c r="T912" s="1459"/>
      <c r="U912" s="1459"/>
      <c r="V912" s="1459"/>
      <c r="W912" s="1459"/>
      <c r="X912" s="1459"/>
      <c r="Y912" s="1459"/>
      <c r="Z912" s="1459"/>
      <c r="AA912" s="1459"/>
      <c r="AB912" s="1459"/>
      <c r="AC912" s="1459"/>
      <c r="AD912" s="1459"/>
      <c r="AE912" s="1459"/>
      <c r="AF912" s="1459"/>
      <c r="AG912" s="1459"/>
      <c r="AH912" s="1459"/>
      <c r="AI912" s="1459"/>
    </row>
    <row r="913" ht="24.0" customHeight="1">
      <c r="A913" s="1464"/>
      <c r="B913" s="1459"/>
      <c r="C913" s="1459"/>
      <c r="D913" s="1459"/>
      <c r="E913" s="1464"/>
      <c r="F913" s="1459"/>
      <c r="G913" s="1459"/>
      <c r="H913" s="1459"/>
      <c r="I913" s="1459"/>
      <c r="J913" s="1459"/>
      <c r="K913" s="1459"/>
      <c r="L913" s="1459"/>
      <c r="M913" s="1459"/>
      <c r="N913" s="1459"/>
      <c r="O913" s="1459"/>
      <c r="P913" s="1459"/>
      <c r="Q913" s="1459"/>
      <c r="R913" s="1459"/>
      <c r="S913" s="1459"/>
      <c r="T913" s="1459"/>
      <c r="U913" s="1459"/>
      <c r="V913" s="1459"/>
      <c r="W913" s="1459"/>
      <c r="X913" s="1459"/>
      <c r="Y913" s="1459"/>
      <c r="Z913" s="1459"/>
      <c r="AA913" s="1459"/>
      <c r="AB913" s="1459"/>
      <c r="AC913" s="1459"/>
      <c r="AD913" s="1459"/>
      <c r="AE913" s="1459"/>
      <c r="AF913" s="1459"/>
      <c r="AG913" s="1459"/>
      <c r="AH913" s="1459"/>
      <c r="AI913" s="1459"/>
    </row>
    <row r="914" ht="24.0" customHeight="1">
      <c r="A914" s="1464"/>
      <c r="B914" s="1459"/>
      <c r="C914" s="1459"/>
      <c r="D914" s="1459"/>
      <c r="E914" s="1464"/>
      <c r="F914" s="1459"/>
      <c r="G914" s="1459"/>
      <c r="H914" s="1459"/>
      <c r="I914" s="1459"/>
      <c r="J914" s="1459"/>
      <c r="K914" s="1459"/>
      <c r="L914" s="1459"/>
      <c r="M914" s="1459"/>
      <c r="N914" s="1459"/>
      <c r="O914" s="1459"/>
      <c r="P914" s="1459"/>
      <c r="Q914" s="1459"/>
      <c r="R914" s="1459"/>
      <c r="S914" s="1459"/>
      <c r="T914" s="1459"/>
      <c r="U914" s="1459"/>
      <c r="V914" s="1459"/>
      <c r="W914" s="1459"/>
      <c r="X914" s="1459"/>
      <c r="Y914" s="1459"/>
      <c r="Z914" s="1459"/>
      <c r="AA914" s="1459"/>
      <c r="AB914" s="1459"/>
      <c r="AC914" s="1459"/>
      <c r="AD914" s="1459"/>
      <c r="AE914" s="1459"/>
      <c r="AF914" s="1459"/>
      <c r="AG914" s="1459"/>
      <c r="AH914" s="1459"/>
      <c r="AI914" s="1459"/>
    </row>
    <row r="915" ht="24.0" customHeight="1">
      <c r="A915" s="1464"/>
      <c r="B915" s="1459"/>
      <c r="C915" s="1459"/>
      <c r="D915" s="1459"/>
      <c r="E915" s="1464"/>
      <c r="F915" s="1459"/>
      <c r="G915" s="1459"/>
      <c r="H915" s="1459"/>
      <c r="I915" s="1459"/>
      <c r="J915" s="1459"/>
      <c r="K915" s="1459"/>
      <c r="L915" s="1459"/>
      <c r="M915" s="1459"/>
      <c r="N915" s="1459"/>
      <c r="O915" s="1459"/>
      <c r="P915" s="1459"/>
      <c r="Q915" s="1459"/>
      <c r="R915" s="1459"/>
      <c r="S915" s="1459"/>
      <c r="T915" s="1459"/>
      <c r="U915" s="1459"/>
      <c r="V915" s="1459"/>
      <c r="W915" s="1459"/>
      <c r="X915" s="1459"/>
      <c r="Y915" s="1459"/>
      <c r="Z915" s="1459"/>
      <c r="AA915" s="1459"/>
      <c r="AB915" s="1459"/>
      <c r="AC915" s="1459"/>
      <c r="AD915" s="1459"/>
      <c r="AE915" s="1459"/>
      <c r="AF915" s="1459"/>
      <c r="AG915" s="1459"/>
      <c r="AH915" s="1459"/>
      <c r="AI915" s="1459"/>
    </row>
    <row r="916" ht="24.0" customHeight="1">
      <c r="A916" s="1464"/>
      <c r="B916" s="1459"/>
      <c r="C916" s="1459"/>
      <c r="D916" s="1459"/>
      <c r="E916" s="1464"/>
      <c r="F916" s="1459"/>
      <c r="G916" s="1459"/>
      <c r="H916" s="1459"/>
      <c r="I916" s="1459"/>
      <c r="J916" s="1459"/>
      <c r="K916" s="1459"/>
      <c r="L916" s="1459"/>
      <c r="M916" s="1459"/>
      <c r="N916" s="1459"/>
      <c r="O916" s="1459"/>
      <c r="P916" s="1459"/>
      <c r="Q916" s="1459"/>
      <c r="R916" s="1459"/>
      <c r="S916" s="1459"/>
      <c r="T916" s="1459"/>
      <c r="U916" s="1459"/>
      <c r="V916" s="1459"/>
      <c r="W916" s="1459"/>
      <c r="X916" s="1459"/>
      <c r="Y916" s="1459"/>
      <c r="Z916" s="1459"/>
      <c r="AA916" s="1459"/>
      <c r="AB916" s="1459"/>
      <c r="AC916" s="1459"/>
      <c r="AD916" s="1459"/>
      <c r="AE916" s="1459"/>
      <c r="AF916" s="1459"/>
      <c r="AG916" s="1459"/>
      <c r="AH916" s="1459"/>
      <c r="AI916" s="1459"/>
    </row>
    <row r="917" ht="24.0" customHeight="1">
      <c r="A917" s="1464"/>
      <c r="B917" s="1459"/>
      <c r="C917" s="1459"/>
      <c r="D917" s="1459"/>
      <c r="E917" s="1464"/>
      <c r="F917" s="1459"/>
      <c r="G917" s="1459"/>
      <c r="H917" s="1459"/>
      <c r="I917" s="1459"/>
      <c r="J917" s="1459"/>
      <c r="K917" s="1459"/>
      <c r="L917" s="1459"/>
      <c r="M917" s="1459"/>
      <c r="N917" s="1459"/>
      <c r="O917" s="1459"/>
      <c r="P917" s="1459"/>
      <c r="Q917" s="1459"/>
      <c r="R917" s="1459"/>
      <c r="S917" s="1459"/>
      <c r="T917" s="1459"/>
      <c r="U917" s="1459"/>
      <c r="V917" s="1459"/>
      <c r="W917" s="1459"/>
      <c r="X917" s="1459"/>
      <c r="Y917" s="1459"/>
      <c r="Z917" s="1459"/>
      <c r="AA917" s="1459"/>
      <c r="AB917" s="1459"/>
      <c r="AC917" s="1459"/>
      <c r="AD917" s="1459"/>
      <c r="AE917" s="1459"/>
      <c r="AF917" s="1459"/>
      <c r="AG917" s="1459"/>
      <c r="AH917" s="1459"/>
      <c r="AI917" s="1459"/>
    </row>
    <row r="918" ht="24.0" customHeight="1">
      <c r="A918" s="1464"/>
      <c r="B918" s="1459"/>
      <c r="C918" s="1459"/>
      <c r="D918" s="1459"/>
      <c r="E918" s="1464"/>
      <c r="F918" s="1459"/>
      <c r="G918" s="1459"/>
      <c r="H918" s="1459"/>
      <c r="I918" s="1459"/>
      <c r="J918" s="1459"/>
      <c r="K918" s="1459"/>
      <c r="L918" s="1459"/>
      <c r="M918" s="1459"/>
      <c r="N918" s="1459"/>
      <c r="O918" s="1459"/>
      <c r="P918" s="1459"/>
      <c r="Q918" s="1459"/>
      <c r="R918" s="1459"/>
      <c r="S918" s="1459"/>
      <c r="T918" s="1459"/>
      <c r="U918" s="1459"/>
      <c r="V918" s="1459"/>
      <c r="W918" s="1459"/>
      <c r="X918" s="1459"/>
      <c r="Y918" s="1459"/>
      <c r="Z918" s="1459"/>
      <c r="AA918" s="1459"/>
      <c r="AB918" s="1459"/>
      <c r="AC918" s="1459"/>
      <c r="AD918" s="1459"/>
      <c r="AE918" s="1459"/>
      <c r="AF918" s="1459"/>
      <c r="AG918" s="1459"/>
      <c r="AH918" s="1459"/>
      <c r="AI918" s="1459"/>
    </row>
    <row r="919" ht="24.0" customHeight="1">
      <c r="A919" s="1464"/>
      <c r="B919" s="1459"/>
      <c r="C919" s="1459"/>
      <c r="D919" s="1459"/>
      <c r="E919" s="1464"/>
      <c r="F919" s="1459"/>
      <c r="G919" s="1459"/>
      <c r="H919" s="1459"/>
      <c r="I919" s="1459"/>
      <c r="J919" s="1459"/>
      <c r="K919" s="1459"/>
      <c r="L919" s="1459"/>
      <c r="M919" s="1459"/>
      <c r="N919" s="1459"/>
      <c r="O919" s="1459"/>
      <c r="P919" s="1459"/>
      <c r="Q919" s="1459"/>
      <c r="R919" s="1459"/>
      <c r="S919" s="1459"/>
      <c r="T919" s="1459"/>
      <c r="U919" s="1459"/>
      <c r="V919" s="1459"/>
      <c r="W919" s="1459"/>
      <c r="X919" s="1459"/>
      <c r="Y919" s="1459"/>
      <c r="Z919" s="1459"/>
      <c r="AA919" s="1459"/>
      <c r="AB919" s="1459"/>
      <c r="AC919" s="1459"/>
      <c r="AD919" s="1459"/>
      <c r="AE919" s="1459"/>
      <c r="AF919" s="1459"/>
      <c r="AG919" s="1459"/>
      <c r="AH919" s="1459"/>
      <c r="AI919" s="1459"/>
    </row>
    <row r="920" ht="24.0" customHeight="1">
      <c r="A920" s="1464"/>
      <c r="B920" s="1459"/>
      <c r="C920" s="1459"/>
      <c r="D920" s="1459"/>
      <c r="E920" s="1464"/>
      <c r="F920" s="1459"/>
      <c r="G920" s="1459"/>
      <c r="H920" s="1459"/>
      <c r="I920" s="1459"/>
      <c r="J920" s="1459"/>
      <c r="K920" s="1459"/>
      <c r="L920" s="1459"/>
      <c r="M920" s="1459"/>
      <c r="N920" s="1459"/>
      <c r="O920" s="1459"/>
      <c r="P920" s="1459"/>
      <c r="Q920" s="1459"/>
      <c r="R920" s="1459"/>
      <c r="S920" s="1459"/>
      <c r="T920" s="1459"/>
      <c r="U920" s="1459"/>
      <c r="V920" s="1459"/>
      <c r="W920" s="1459"/>
      <c r="X920" s="1459"/>
      <c r="Y920" s="1459"/>
      <c r="Z920" s="1459"/>
      <c r="AA920" s="1459"/>
      <c r="AB920" s="1459"/>
      <c r="AC920" s="1459"/>
      <c r="AD920" s="1459"/>
      <c r="AE920" s="1459"/>
      <c r="AF920" s="1459"/>
      <c r="AG920" s="1459"/>
      <c r="AH920" s="1459"/>
      <c r="AI920" s="1459"/>
    </row>
    <row r="921" ht="24.0" customHeight="1">
      <c r="A921" s="1464"/>
      <c r="B921" s="1459"/>
      <c r="C921" s="1459"/>
      <c r="D921" s="1459"/>
      <c r="E921" s="1464"/>
      <c r="F921" s="1459"/>
      <c r="G921" s="1459"/>
      <c r="H921" s="1459"/>
      <c r="I921" s="1459"/>
      <c r="J921" s="1459"/>
      <c r="K921" s="1459"/>
      <c r="L921" s="1459"/>
      <c r="M921" s="1459"/>
      <c r="N921" s="1459"/>
      <c r="O921" s="1459"/>
      <c r="P921" s="1459"/>
      <c r="Q921" s="1459"/>
      <c r="R921" s="1459"/>
      <c r="S921" s="1459"/>
      <c r="T921" s="1459"/>
      <c r="U921" s="1459"/>
      <c r="V921" s="1459"/>
      <c r="W921" s="1459"/>
      <c r="X921" s="1459"/>
      <c r="Y921" s="1459"/>
      <c r="Z921" s="1459"/>
      <c r="AA921" s="1459"/>
      <c r="AB921" s="1459"/>
      <c r="AC921" s="1459"/>
      <c r="AD921" s="1459"/>
      <c r="AE921" s="1459"/>
      <c r="AF921" s="1459"/>
      <c r="AG921" s="1459"/>
      <c r="AH921" s="1459"/>
      <c r="AI921" s="1459"/>
    </row>
    <row r="922" ht="24.0" customHeight="1">
      <c r="A922" s="1464"/>
      <c r="B922" s="1459"/>
      <c r="C922" s="1459"/>
      <c r="D922" s="1459"/>
      <c r="E922" s="1464"/>
      <c r="F922" s="1459"/>
      <c r="G922" s="1459"/>
      <c r="H922" s="1459"/>
      <c r="I922" s="1459"/>
      <c r="J922" s="1459"/>
      <c r="K922" s="1459"/>
      <c r="L922" s="1459"/>
      <c r="M922" s="1459"/>
      <c r="N922" s="1459"/>
      <c r="O922" s="1459"/>
      <c r="P922" s="1459"/>
      <c r="Q922" s="1459"/>
      <c r="R922" s="1459"/>
      <c r="S922" s="1459"/>
      <c r="T922" s="1459"/>
      <c r="U922" s="1459"/>
      <c r="V922" s="1459"/>
      <c r="W922" s="1459"/>
      <c r="X922" s="1459"/>
      <c r="Y922" s="1459"/>
      <c r="Z922" s="1459"/>
      <c r="AA922" s="1459"/>
      <c r="AB922" s="1459"/>
      <c r="AC922" s="1459"/>
      <c r="AD922" s="1459"/>
      <c r="AE922" s="1459"/>
      <c r="AF922" s="1459"/>
      <c r="AG922" s="1459"/>
      <c r="AH922" s="1459"/>
      <c r="AI922" s="1459"/>
    </row>
    <row r="923" ht="24.0" customHeight="1">
      <c r="A923" s="1464"/>
      <c r="B923" s="1459"/>
      <c r="C923" s="1459"/>
      <c r="D923" s="1459"/>
      <c r="E923" s="1464"/>
      <c r="F923" s="1459"/>
      <c r="G923" s="1459"/>
      <c r="H923" s="1459"/>
      <c r="I923" s="1459"/>
      <c r="J923" s="1459"/>
      <c r="K923" s="1459"/>
      <c r="L923" s="1459"/>
      <c r="M923" s="1459"/>
      <c r="N923" s="1459"/>
      <c r="O923" s="1459"/>
      <c r="P923" s="1459"/>
      <c r="Q923" s="1459"/>
      <c r="R923" s="1459"/>
      <c r="S923" s="1459"/>
      <c r="T923" s="1459"/>
      <c r="U923" s="1459"/>
      <c r="V923" s="1459"/>
      <c r="W923" s="1459"/>
      <c r="X923" s="1459"/>
      <c r="Y923" s="1459"/>
      <c r="Z923" s="1459"/>
      <c r="AA923" s="1459"/>
      <c r="AB923" s="1459"/>
      <c r="AC923" s="1459"/>
      <c r="AD923" s="1459"/>
      <c r="AE923" s="1459"/>
      <c r="AF923" s="1459"/>
      <c r="AG923" s="1459"/>
      <c r="AH923" s="1459"/>
      <c r="AI923" s="1459"/>
    </row>
    <row r="924" ht="24.0" customHeight="1">
      <c r="A924" s="1464"/>
      <c r="B924" s="1459"/>
      <c r="C924" s="1459"/>
      <c r="D924" s="1459"/>
      <c r="E924" s="1464"/>
      <c r="F924" s="1459"/>
      <c r="G924" s="1459"/>
      <c r="H924" s="1459"/>
      <c r="I924" s="1459"/>
      <c r="J924" s="1459"/>
      <c r="K924" s="1459"/>
      <c r="L924" s="1459"/>
      <c r="M924" s="1459"/>
      <c r="N924" s="1459"/>
      <c r="O924" s="1459"/>
      <c r="P924" s="1459"/>
      <c r="Q924" s="1459"/>
      <c r="R924" s="1459"/>
      <c r="S924" s="1459"/>
      <c r="T924" s="1459"/>
      <c r="U924" s="1459"/>
      <c r="V924" s="1459"/>
      <c r="W924" s="1459"/>
      <c r="X924" s="1459"/>
      <c r="Y924" s="1459"/>
      <c r="Z924" s="1459"/>
      <c r="AA924" s="1459"/>
      <c r="AB924" s="1459"/>
      <c r="AC924" s="1459"/>
      <c r="AD924" s="1459"/>
      <c r="AE924" s="1459"/>
      <c r="AF924" s="1459"/>
      <c r="AG924" s="1459"/>
      <c r="AH924" s="1459"/>
      <c r="AI924" s="1459"/>
    </row>
    <row r="925" ht="24.0" customHeight="1">
      <c r="A925" s="1464"/>
      <c r="B925" s="1459"/>
      <c r="C925" s="1459"/>
      <c r="D925" s="1459"/>
      <c r="E925" s="1464"/>
      <c r="F925" s="1459"/>
      <c r="G925" s="1459"/>
      <c r="H925" s="1459"/>
      <c r="I925" s="1459"/>
      <c r="J925" s="1459"/>
      <c r="K925" s="1459"/>
      <c r="L925" s="1459"/>
      <c r="M925" s="1459"/>
      <c r="N925" s="1459"/>
      <c r="O925" s="1459"/>
      <c r="P925" s="1459"/>
      <c r="Q925" s="1459"/>
      <c r="R925" s="1459"/>
      <c r="S925" s="1459"/>
      <c r="T925" s="1459"/>
      <c r="U925" s="1459"/>
      <c r="V925" s="1459"/>
      <c r="W925" s="1459"/>
      <c r="X925" s="1459"/>
      <c r="Y925" s="1459"/>
      <c r="Z925" s="1459"/>
      <c r="AA925" s="1459"/>
      <c r="AB925" s="1459"/>
      <c r="AC925" s="1459"/>
      <c r="AD925" s="1459"/>
      <c r="AE925" s="1459"/>
      <c r="AF925" s="1459"/>
      <c r="AG925" s="1459"/>
      <c r="AH925" s="1459"/>
      <c r="AI925" s="1459"/>
    </row>
    <row r="926" ht="24.0" customHeight="1">
      <c r="A926" s="1464"/>
      <c r="B926" s="1459"/>
      <c r="C926" s="1459"/>
      <c r="D926" s="1459"/>
      <c r="E926" s="1464"/>
      <c r="F926" s="1459"/>
      <c r="G926" s="1459"/>
      <c r="H926" s="1459"/>
      <c r="I926" s="1459"/>
      <c r="J926" s="1459"/>
      <c r="K926" s="1459"/>
      <c r="L926" s="1459"/>
      <c r="M926" s="1459"/>
      <c r="N926" s="1459"/>
      <c r="O926" s="1459"/>
      <c r="P926" s="1459"/>
      <c r="Q926" s="1459"/>
      <c r="R926" s="1459"/>
      <c r="S926" s="1459"/>
      <c r="T926" s="1459"/>
      <c r="U926" s="1459"/>
      <c r="V926" s="1459"/>
      <c r="W926" s="1459"/>
      <c r="X926" s="1459"/>
      <c r="Y926" s="1459"/>
      <c r="Z926" s="1459"/>
      <c r="AA926" s="1459"/>
      <c r="AB926" s="1459"/>
      <c r="AC926" s="1459"/>
      <c r="AD926" s="1459"/>
      <c r="AE926" s="1459"/>
      <c r="AF926" s="1459"/>
      <c r="AG926" s="1459"/>
      <c r="AH926" s="1459"/>
      <c r="AI926" s="1459"/>
    </row>
    <row r="927" ht="24.0" customHeight="1">
      <c r="A927" s="1464"/>
      <c r="B927" s="1459"/>
      <c r="C927" s="1459"/>
      <c r="D927" s="1459"/>
      <c r="E927" s="1464"/>
      <c r="F927" s="1459"/>
      <c r="G927" s="1459"/>
      <c r="H927" s="1459"/>
      <c r="I927" s="1459"/>
      <c r="J927" s="1459"/>
      <c r="K927" s="1459"/>
      <c r="L927" s="1459"/>
      <c r="M927" s="1459"/>
      <c r="N927" s="1459"/>
      <c r="O927" s="1459"/>
      <c r="P927" s="1459"/>
      <c r="Q927" s="1459"/>
      <c r="R927" s="1459"/>
      <c r="S927" s="1459"/>
      <c r="T927" s="1459"/>
      <c r="U927" s="1459"/>
      <c r="V927" s="1459"/>
      <c r="W927" s="1459"/>
      <c r="X927" s="1459"/>
      <c r="Y927" s="1459"/>
      <c r="Z927" s="1459"/>
      <c r="AA927" s="1459"/>
      <c r="AB927" s="1459"/>
      <c r="AC927" s="1459"/>
      <c r="AD927" s="1459"/>
      <c r="AE927" s="1459"/>
      <c r="AF927" s="1459"/>
      <c r="AG927" s="1459"/>
      <c r="AH927" s="1459"/>
      <c r="AI927" s="1459"/>
    </row>
    <row r="928" ht="24.0" customHeight="1">
      <c r="A928" s="1464"/>
      <c r="B928" s="1459"/>
      <c r="C928" s="1459"/>
      <c r="D928" s="1459"/>
      <c r="E928" s="1464"/>
      <c r="F928" s="1459"/>
      <c r="G928" s="1459"/>
      <c r="H928" s="1459"/>
      <c r="I928" s="1459"/>
      <c r="J928" s="1459"/>
      <c r="K928" s="1459"/>
      <c r="L928" s="1459"/>
      <c r="M928" s="1459"/>
      <c r="N928" s="1459"/>
      <c r="O928" s="1459"/>
      <c r="P928" s="1459"/>
      <c r="Q928" s="1459"/>
      <c r="R928" s="1459"/>
      <c r="S928" s="1459"/>
      <c r="T928" s="1459"/>
      <c r="U928" s="1459"/>
      <c r="V928" s="1459"/>
      <c r="W928" s="1459"/>
      <c r="X928" s="1459"/>
      <c r="Y928" s="1459"/>
      <c r="Z928" s="1459"/>
      <c r="AA928" s="1459"/>
      <c r="AB928" s="1459"/>
      <c r="AC928" s="1459"/>
      <c r="AD928" s="1459"/>
      <c r="AE928" s="1459"/>
      <c r="AF928" s="1459"/>
      <c r="AG928" s="1459"/>
      <c r="AH928" s="1459"/>
      <c r="AI928" s="1459"/>
    </row>
    <row r="929" ht="24.0" customHeight="1">
      <c r="A929" s="1464"/>
      <c r="B929" s="1459"/>
      <c r="C929" s="1459"/>
      <c r="D929" s="1459"/>
      <c r="E929" s="1464"/>
      <c r="F929" s="1459"/>
      <c r="G929" s="1459"/>
      <c r="H929" s="1459"/>
      <c r="I929" s="1459"/>
      <c r="J929" s="1459"/>
      <c r="K929" s="1459"/>
      <c r="L929" s="1459"/>
      <c r="M929" s="1459"/>
      <c r="N929" s="1459"/>
      <c r="O929" s="1459"/>
      <c r="P929" s="1459"/>
      <c r="Q929" s="1459"/>
      <c r="R929" s="1459"/>
      <c r="S929" s="1459"/>
      <c r="T929" s="1459"/>
      <c r="U929" s="1459"/>
      <c r="V929" s="1459"/>
      <c r="W929" s="1459"/>
      <c r="X929" s="1459"/>
      <c r="Y929" s="1459"/>
      <c r="Z929" s="1459"/>
      <c r="AA929" s="1459"/>
      <c r="AB929" s="1459"/>
      <c r="AC929" s="1459"/>
      <c r="AD929" s="1459"/>
      <c r="AE929" s="1459"/>
      <c r="AF929" s="1459"/>
      <c r="AG929" s="1459"/>
      <c r="AH929" s="1459"/>
      <c r="AI929" s="1459"/>
    </row>
    <row r="930" ht="24.0" customHeight="1">
      <c r="A930" s="1464"/>
      <c r="B930" s="1459"/>
      <c r="C930" s="1459"/>
      <c r="D930" s="1459"/>
      <c r="E930" s="1464"/>
      <c r="F930" s="1459"/>
      <c r="G930" s="1459"/>
      <c r="H930" s="1459"/>
      <c r="I930" s="1459"/>
      <c r="J930" s="1459"/>
      <c r="K930" s="1459"/>
      <c r="L930" s="1459"/>
      <c r="M930" s="1459"/>
      <c r="N930" s="1459"/>
      <c r="O930" s="1459"/>
      <c r="P930" s="1459"/>
      <c r="Q930" s="1459"/>
      <c r="R930" s="1459"/>
      <c r="S930" s="1459"/>
      <c r="T930" s="1459"/>
      <c r="U930" s="1459"/>
      <c r="V930" s="1459"/>
      <c r="W930" s="1459"/>
      <c r="X930" s="1459"/>
      <c r="Y930" s="1459"/>
      <c r="Z930" s="1459"/>
      <c r="AA930" s="1459"/>
      <c r="AB930" s="1459"/>
      <c r="AC930" s="1459"/>
      <c r="AD930" s="1459"/>
      <c r="AE930" s="1459"/>
      <c r="AF930" s="1459"/>
      <c r="AG930" s="1459"/>
      <c r="AH930" s="1459"/>
      <c r="AI930" s="1459"/>
    </row>
    <row r="931" ht="24.0" customHeight="1">
      <c r="A931" s="1464"/>
      <c r="B931" s="1459"/>
      <c r="C931" s="1459"/>
      <c r="D931" s="1459"/>
      <c r="E931" s="1464"/>
      <c r="F931" s="1459"/>
      <c r="G931" s="1459"/>
      <c r="H931" s="1459"/>
      <c r="I931" s="1459"/>
      <c r="J931" s="1459"/>
      <c r="K931" s="1459"/>
      <c r="L931" s="1459"/>
      <c r="M931" s="1459"/>
      <c r="N931" s="1459"/>
      <c r="O931" s="1459"/>
      <c r="P931" s="1459"/>
      <c r="Q931" s="1459"/>
      <c r="R931" s="1459"/>
      <c r="S931" s="1459"/>
      <c r="T931" s="1459"/>
      <c r="U931" s="1459"/>
      <c r="V931" s="1459"/>
      <c r="W931" s="1459"/>
      <c r="X931" s="1459"/>
      <c r="Y931" s="1459"/>
      <c r="Z931" s="1459"/>
      <c r="AA931" s="1459"/>
      <c r="AB931" s="1459"/>
      <c r="AC931" s="1459"/>
      <c r="AD931" s="1459"/>
      <c r="AE931" s="1459"/>
      <c r="AF931" s="1459"/>
      <c r="AG931" s="1459"/>
      <c r="AH931" s="1459"/>
      <c r="AI931" s="1459"/>
    </row>
    <row r="932" ht="24.0" customHeight="1">
      <c r="A932" s="1464"/>
      <c r="B932" s="1459"/>
      <c r="C932" s="1459"/>
      <c r="D932" s="1459"/>
      <c r="E932" s="1464"/>
      <c r="F932" s="1459"/>
      <c r="G932" s="1459"/>
      <c r="H932" s="1459"/>
      <c r="I932" s="1459"/>
      <c r="J932" s="1459"/>
      <c r="K932" s="1459"/>
      <c r="L932" s="1459"/>
      <c r="M932" s="1459"/>
      <c r="N932" s="1459"/>
      <c r="O932" s="1459"/>
      <c r="P932" s="1459"/>
      <c r="Q932" s="1459"/>
      <c r="R932" s="1459"/>
      <c r="S932" s="1459"/>
      <c r="T932" s="1459"/>
      <c r="U932" s="1459"/>
      <c r="V932" s="1459"/>
      <c r="W932" s="1459"/>
      <c r="X932" s="1459"/>
      <c r="Y932" s="1459"/>
      <c r="Z932" s="1459"/>
      <c r="AA932" s="1459"/>
      <c r="AB932" s="1459"/>
      <c r="AC932" s="1459"/>
      <c r="AD932" s="1459"/>
      <c r="AE932" s="1459"/>
      <c r="AF932" s="1459"/>
      <c r="AG932" s="1459"/>
      <c r="AH932" s="1459"/>
      <c r="AI932" s="1459"/>
    </row>
    <row r="933" ht="24.0" customHeight="1">
      <c r="A933" s="1464"/>
      <c r="B933" s="1459"/>
      <c r="C933" s="1459"/>
      <c r="D933" s="1459"/>
      <c r="E933" s="1464"/>
      <c r="F933" s="1459"/>
      <c r="G933" s="1459"/>
      <c r="H933" s="1459"/>
      <c r="I933" s="1459"/>
      <c r="J933" s="1459"/>
      <c r="K933" s="1459"/>
      <c r="L933" s="1459"/>
      <c r="M933" s="1459"/>
      <c r="N933" s="1459"/>
      <c r="O933" s="1459"/>
      <c r="P933" s="1459"/>
      <c r="Q933" s="1459"/>
      <c r="R933" s="1459"/>
      <c r="S933" s="1459"/>
      <c r="T933" s="1459"/>
      <c r="U933" s="1459"/>
      <c r="V933" s="1459"/>
      <c r="W933" s="1459"/>
      <c r="X933" s="1459"/>
      <c r="Y933" s="1459"/>
      <c r="Z933" s="1459"/>
      <c r="AA933" s="1459"/>
      <c r="AB933" s="1459"/>
      <c r="AC933" s="1459"/>
      <c r="AD933" s="1459"/>
      <c r="AE933" s="1459"/>
      <c r="AF933" s="1459"/>
      <c r="AG933" s="1459"/>
      <c r="AH933" s="1459"/>
      <c r="AI933" s="1459"/>
    </row>
    <row r="934" ht="24.0" customHeight="1">
      <c r="A934" s="1464"/>
      <c r="B934" s="1459"/>
      <c r="C934" s="1459"/>
      <c r="D934" s="1459"/>
      <c r="E934" s="1464"/>
      <c r="F934" s="1459"/>
      <c r="G934" s="1459"/>
      <c r="H934" s="1459"/>
      <c r="I934" s="1459"/>
      <c r="J934" s="1459"/>
      <c r="K934" s="1459"/>
      <c r="L934" s="1459"/>
      <c r="M934" s="1459"/>
      <c r="N934" s="1459"/>
      <c r="O934" s="1459"/>
      <c r="P934" s="1459"/>
      <c r="Q934" s="1459"/>
      <c r="R934" s="1459"/>
      <c r="S934" s="1459"/>
      <c r="T934" s="1459"/>
      <c r="U934" s="1459"/>
      <c r="V934" s="1459"/>
      <c r="W934" s="1459"/>
      <c r="X934" s="1459"/>
      <c r="Y934" s="1459"/>
      <c r="Z934" s="1459"/>
      <c r="AA934" s="1459"/>
      <c r="AB934" s="1459"/>
      <c r="AC934" s="1459"/>
      <c r="AD934" s="1459"/>
      <c r="AE934" s="1459"/>
      <c r="AF934" s="1459"/>
      <c r="AG934" s="1459"/>
      <c r="AH934" s="1459"/>
      <c r="AI934" s="1459"/>
    </row>
    <row r="935" ht="24.0" customHeight="1">
      <c r="A935" s="1464"/>
      <c r="B935" s="1459"/>
      <c r="C935" s="1459"/>
      <c r="D935" s="1459"/>
      <c r="E935" s="1464"/>
      <c r="F935" s="1459"/>
      <c r="G935" s="1459"/>
      <c r="H935" s="1459"/>
      <c r="I935" s="1459"/>
      <c r="J935" s="1459"/>
      <c r="K935" s="1459"/>
      <c r="L935" s="1459"/>
      <c r="M935" s="1459"/>
      <c r="N935" s="1459"/>
      <c r="O935" s="1459"/>
      <c r="P935" s="1459"/>
      <c r="Q935" s="1459"/>
      <c r="R935" s="1459"/>
      <c r="S935" s="1459"/>
      <c r="T935" s="1459"/>
      <c r="U935" s="1459"/>
      <c r="V935" s="1459"/>
      <c r="W935" s="1459"/>
      <c r="X935" s="1459"/>
      <c r="Y935" s="1459"/>
      <c r="Z935" s="1459"/>
      <c r="AA935" s="1459"/>
      <c r="AB935" s="1459"/>
      <c r="AC935" s="1459"/>
      <c r="AD935" s="1459"/>
      <c r="AE935" s="1459"/>
      <c r="AF935" s="1459"/>
      <c r="AG935" s="1459"/>
      <c r="AH935" s="1459"/>
      <c r="AI935" s="1459"/>
    </row>
    <row r="936" ht="24.0" customHeight="1">
      <c r="A936" s="1464"/>
      <c r="B936" s="1459"/>
      <c r="C936" s="1459"/>
      <c r="D936" s="1459"/>
      <c r="E936" s="1464"/>
      <c r="F936" s="1459"/>
      <c r="G936" s="1459"/>
      <c r="H936" s="1459"/>
      <c r="I936" s="1459"/>
      <c r="J936" s="1459"/>
      <c r="K936" s="1459"/>
      <c r="L936" s="1459"/>
      <c r="M936" s="1459"/>
      <c r="N936" s="1459"/>
      <c r="O936" s="1459"/>
      <c r="P936" s="1459"/>
      <c r="Q936" s="1459"/>
      <c r="R936" s="1459"/>
      <c r="S936" s="1459"/>
      <c r="T936" s="1459"/>
      <c r="U936" s="1459"/>
      <c r="V936" s="1459"/>
      <c r="W936" s="1459"/>
      <c r="X936" s="1459"/>
      <c r="Y936" s="1459"/>
      <c r="Z936" s="1459"/>
      <c r="AA936" s="1459"/>
      <c r="AB936" s="1459"/>
      <c r="AC936" s="1459"/>
      <c r="AD936" s="1459"/>
      <c r="AE936" s="1459"/>
      <c r="AF936" s="1459"/>
      <c r="AG936" s="1459"/>
      <c r="AH936" s="1459"/>
      <c r="AI936" s="1459"/>
    </row>
    <row r="937" ht="24.0" customHeight="1">
      <c r="A937" s="1464"/>
      <c r="B937" s="1459"/>
      <c r="C937" s="1459"/>
      <c r="D937" s="1459"/>
      <c r="E937" s="1464"/>
      <c r="F937" s="1459"/>
      <c r="G937" s="1459"/>
      <c r="H937" s="1459"/>
      <c r="I937" s="1459"/>
      <c r="J937" s="1459"/>
      <c r="K937" s="1459"/>
      <c r="L937" s="1459"/>
      <c r="M937" s="1459"/>
      <c r="N937" s="1459"/>
      <c r="O937" s="1459"/>
      <c r="P937" s="1459"/>
      <c r="Q937" s="1459"/>
      <c r="R937" s="1459"/>
      <c r="S937" s="1459"/>
      <c r="T937" s="1459"/>
      <c r="U937" s="1459"/>
      <c r="V937" s="1459"/>
      <c r="W937" s="1459"/>
      <c r="X937" s="1459"/>
      <c r="Y937" s="1459"/>
      <c r="Z937" s="1459"/>
      <c r="AA937" s="1459"/>
      <c r="AB937" s="1459"/>
      <c r="AC937" s="1459"/>
      <c r="AD937" s="1459"/>
      <c r="AE937" s="1459"/>
      <c r="AF937" s="1459"/>
      <c r="AG937" s="1459"/>
      <c r="AH937" s="1459"/>
      <c r="AI937" s="1459"/>
    </row>
    <row r="938" ht="24.0" customHeight="1">
      <c r="A938" s="1464"/>
      <c r="B938" s="1459"/>
      <c r="C938" s="1459"/>
      <c r="D938" s="1459"/>
      <c r="E938" s="1464"/>
      <c r="F938" s="1459"/>
      <c r="G938" s="1459"/>
      <c r="H938" s="1459"/>
      <c r="I938" s="1459"/>
      <c r="J938" s="1459"/>
      <c r="K938" s="1459"/>
      <c r="L938" s="1459"/>
      <c r="M938" s="1459"/>
      <c r="N938" s="1459"/>
      <c r="O938" s="1459"/>
      <c r="P938" s="1459"/>
      <c r="Q938" s="1459"/>
      <c r="R938" s="1459"/>
      <c r="S938" s="1459"/>
      <c r="T938" s="1459"/>
      <c r="U938" s="1459"/>
      <c r="V938" s="1459"/>
      <c r="W938" s="1459"/>
      <c r="X938" s="1459"/>
      <c r="Y938" s="1459"/>
      <c r="Z938" s="1459"/>
      <c r="AA938" s="1459"/>
      <c r="AB938" s="1459"/>
      <c r="AC938" s="1459"/>
      <c r="AD938" s="1459"/>
      <c r="AE938" s="1459"/>
      <c r="AF938" s="1459"/>
      <c r="AG938" s="1459"/>
      <c r="AH938" s="1459"/>
      <c r="AI938" s="1459"/>
    </row>
    <row r="939" ht="24.0" customHeight="1">
      <c r="A939" s="1464"/>
      <c r="B939" s="1459"/>
      <c r="C939" s="1459"/>
      <c r="D939" s="1459"/>
      <c r="E939" s="1464"/>
      <c r="F939" s="1459"/>
      <c r="G939" s="1459"/>
      <c r="H939" s="1459"/>
      <c r="I939" s="1459"/>
      <c r="J939" s="1459"/>
      <c r="K939" s="1459"/>
      <c r="L939" s="1459"/>
      <c r="M939" s="1459"/>
      <c r="N939" s="1459"/>
      <c r="O939" s="1459"/>
      <c r="P939" s="1459"/>
      <c r="Q939" s="1459"/>
      <c r="R939" s="1459"/>
      <c r="S939" s="1459"/>
      <c r="T939" s="1459"/>
      <c r="U939" s="1459"/>
      <c r="V939" s="1459"/>
      <c r="W939" s="1459"/>
      <c r="X939" s="1459"/>
      <c r="Y939" s="1459"/>
      <c r="Z939" s="1459"/>
      <c r="AA939" s="1459"/>
      <c r="AB939" s="1459"/>
      <c r="AC939" s="1459"/>
      <c r="AD939" s="1459"/>
      <c r="AE939" s="1459"/>
      <c r="AF939" s="1459"/>
      <c r="AG939" s="1459"/>
      <c r="AH939" s="1459"/>
      <c r="AI939" s="1459"/>
    </row>
    <row r="940" ht="24.0" customHeight="1">
      <c r="A940" s="1464"/>
      <c r="B940" s="1459"/>
      <c r="C940" s="1459"/>
      <c r="D940" s="1459"/>
      <c r="E940" s="1464"/>
      <c r="F940" s="1459"/>
      <c r="G940" s="1459"/>
      <c r="H940" s="1459"/>
      <c r="I940" s="1459"/>
      <c r="J940" s="1459"/>
      <c r="K940" s="1459"/>
      <c r="L940" s="1459"/>
      <c r="M940" s="1459"/>
      <c r="N940" s="1459"/>
      <c r="O940" s="1459"/>
      <c r="P940" s="1459"/>
      <c r="Q940" s="1459"/>
      <c r="R940" s="1459"/>
      <c r="S940" s="1459"/>
      <c r="T940" s="1459"/>
      <c r="U940" s="1459"/>
      <c r="V940" s="1459"/>
      <c r="W940" s="1459"/>
      <c r="X940" s="1459"/>
      <c r="Y940" s="1459"/>
      <c r="Z940" s="1459"/>
      <c r="AA940" s="1459"/>
      <c r="AB940" s="1459"/>
      <c r="AC940" s="1459"/>
      <c r="AD940" s="1459"/>
      <c r="AE940" s="1459"/>
      <c r="AF940" s="1459"/>
      <c r="AG940" s="1459"/>
      <c r="AH940" s="1459"/>
      <c r="AI940" s="1459"/>
    </row>
    <row r="941" ht="24.0" customHeight="1">
      <c r="A941" s="1464"/>
      <c r="B941" s="1459"/>
      <c r="C941" s="1459"/>
      <c r="D941" s="1459"/>
      <c r="E941" s="1464"/>
      <c r="F941" s="1459"/>
      <c r="G941" s="1459"/>
      <c r="H941" s="1459"/>
      <c r="I941" s="1459"/>
      <c r="J941" s="1459"/>
      <c r="K941" s="1459"/>
      <c r="L941" s="1459"/>
      <c r="M941" s="1459"/>
      <c r="N941" s="1459"/>
      <c r="O941" s="1459"/>
      <c r="P941" s="1459"/>
      <c r="Q941" s="1459"/>
      <c r="R941" s="1459"/>
      <c r="S941" s="1459"/>
      <c r="T941" s="1459"/>
      <c r="U941" s="1459"/>
      <c r="V941" s="1459"/>
      <c r="W941" s="1459"/>
      <c r="X941" s="1459"/>
      <c r="Y941" s="1459"/>
      <c r="Z941" s="1459"/>
      <c r="AA941" s="1459"/>
      <c r="AB941" s="1459"/>
      <c r="AC941" s="1459"/>
      <c r="AD941" s="1459"/>
      <c r="AE941" s="1459"/>
      <c r="AF941" s="1459"/>
      <c r="AG941" s="1459"/>
      <c r="AH941" s="1459"/>
      <c r="AI941" s="1459"/>
    </row>
    <row r="942" ht="24.0" customHeight="1">
      <c r="A942" s="1464"/>
      <c r="B942" s="1459"/>
      <c r="C942" s="1459"/>
      <c r="D942" s="1459"/>
      <c r="E942" s="1464"/>
      <c r="F942" s="1459"/>
      <c r="G942" s="1459"/>
      <c r="H942" s="1459"/>
      <c r="I942" s="1459"/>
      <c r="J942" s="1459"/>
      <c r="K942" s="1459"/>
      <c r="L942" s="1459"/>
      <c r="M942" s="1459"/>
      <c r="N942" s="1459"/>
      <c r="O942" s="1459"/>
      <c r="P942" s="1459"/>
      <c r="Q942" s="1459"/>
      <c r="R942" s="1459"/>
      <c r="S942" s="1459"/>
      <c r="T942" s="1459"/>
      <c r="U942" s="1459"/>
      <c r="V942" s="1459"/>
      <c r="W942" s="1459"/>
      <c r="X942" s="1459"/>
      <c r="Y942" s="1459"/>
      <c r="Z942" s="1459"/>
      <c r="AA942" s="1459"/>
      <c r="AB942" s="1459"/>
      <c r="AC942" s="1459"/>
      <c r="AD942" s="1459"/>
      <c r="AE942" s="1459"/>
      <c r="AF942" s="1459"/>
      <c r="AG942" s="1459"/>
      <c r="AH942" s="1459"/>
      <c r="AI942" s="1459"/>
    </row>
    <row r="943" ht="24.0" customHeight="1">
      <c r="A943" s="1464"/>
      <c r="B943" s="1459"/>
      <c r="C943" s="1459"/>
      <c r="D943" s="1459"/>
      <c r="E943" s="1464"/>
      <c r="F943" s="1459"/>
      <c r="G943" s="1459"/>
      <c r="H943" s="1459"/>
      <c r="I943" s="1459"/>
      <c r="J943" s="1459"/>
      <c r="K943" s="1459"/>
      <c r="L943" s="1459"/>
      <c r="M943" s="1459"/>
      <c r="N943" s="1459"/>
      <c r="O943" s="1459"/>
      <c r="P943" s="1459"/>
      <c r="Q943" s="1459"/>
      <c r="R943" s="1459"/>
      <c r="S943" s="1459"/>
      <c r="T943" s="1459"/>
      <c r="U943" s="1459"/>
      <c r="V943" s="1459"/>
      <c r="W943" s="1459"/>
      <c r="X943" s="1459"/>
      <c r="Y943" s="1459"/>
      <c r="Z943" s="1459"/>
      <c r="AA943" s="1459"/>
      <c r="AB943" s="1459"/>
      <c r="AC943" s="1459"/>
      <c r="AD943" s="1459"/>
      <c r="AE943" s="1459"/>
      <c r="AF943" s="1459"/>
      <c r="AG943" s="1459"/>
      <c r="AH943" s="1459"/>
      <c r="AI943" s="1459"/>
    </row>
    <row r="944" ht="24.0" customHeight="1">
      <c r="A944" s="1464"/>
      <c r="B944" s="1459"/>
      <c r="C944" s="1459"/>
      <c r="D944" s="1459"/>
      <c r="E944" s="1464"/>
      <c r="F944" s="1459"/>
      <c r="G944" s="1459"/>
      <c r="H944" s="1459"/>
      <c r="I944" s="1459"/>
      <c r="J944" s="1459"/>
      <c r="K944" s="1459"/>
      <c r="L944" s="1459"/>
      <c r="M944" s="1459"/>
      <c r="N944" s="1459"/>
      <c r="O944" s="1459"/>
      <c r="P944" s="1459"/>
      <c r="Q944" s="1459"/>
      <c r="R944" s="1459"/>
      <c r="S944" s="1459"/>
      <c r="T944" s="1459"/>
      <c r="U944" s="1459"/>
      <c r="V944" s="1459"/>
      <c r="W944" s="1459"/>
      <c r="X944" s="1459"/>
      <c r="Y944" s="1459"/>
      <c r="Z944" s="1459"/>
      <c r="AA944" s="1459"/>
      <c r="AB944" s="1459"/>
      <c r="AC944" s="1459"/>
      <c r="AD944" s="1459"/>
      <c r="AE944" s="1459"/>
      <c r="AF944" s="1459"/>
      <c r="AG944" s="1459"/>
      <c r="AH944" s="1459"/>
      <c r="AI944" s="1459"/>
    </row>
    <row r="945" ht="24.0" customHeight="1">
      <c r="A945" s="1464"/>
      <c r="B945" s="1459"/>
      <c r="C945" s="1459"/>
      <c r="D945" s="1459"/>
      <c r="E945" s="1464"/>
      <c r="F945" s="1459"/>
      <c r="G945" s="1459"/>
      <c r="H945" s="1459"/>
      <c r="I945" s="1459"/>
      <c r="J945" s="1459"/>
      <c r="K945" s="1459"/>
      <c r="L945" s="1459"/>
      <c r="M945" s="1459"/>
      <c r="N945" s="1459"/>
      <c r="O945" s="1459"/>
      <c r="P945" s="1459"/>
      <c r="Q945" s="1459"/>
      <c r="R945" s="1459"/>
      <c r="S945" s="1459"/>
      <c r="T945" s="1459"/>
      <c r="U945" s="1459"/>
      <c r="V945" s="1459"/>
      <c r="W945" s="1459"/>
      <c r="X945" s="1459"/>
      <c r="Y945" s="1459"/>
      <c r="Z945" s="1459"/>
      <c r="AA945" s="1459"/>
      <c r="AB945" s="1459"/>
      <c r="AC945" s="1459"/>
      <c r="AD945" s="1459"/>
      <c r="AE945" s="1459"/>
      <c r="AF945" s="1459"/>
      <c r="AG945" s="1459"/>
      <c r="AH945" s="1459"/>
      <c r="AI945" s="1459"/>
    </row>
    <row r="946" ht="24.0" customHeight="1">
      <c r="A946" s="1464"/>
      <c r="B946" s="1459"/>
      <c r="C946" s="1459"/>
      <c r="D946" s="1459"/>
      <c r="E946" s="1464"/>
      <c r="F946" s="1459"/>
      <c r="G946" s="1459"/>
      <c r="H946" s="1459"/>
      <c r="I946" s="1459"/>
      <c r="J946" s="1459"/>
      <c r="K946" s="1459"/>
      <c r="L946" s="1459"/>
      <c r="M946" s="1459"/>
      <c r="N946" s="1459"/>
      <c r="O946" s="1459"/>
      <c r="P946" s="1459"/>
      <c r="Q946" s="1459"/>
      <c r="R946" s="1459"/>
      <c r="S946" s="1459"/>
      <c r="T946" s="1459"/>
      <c r="U946" s="1459"/>
      <c r="V946" s="1459"/>
      <c r="W946" s="1459"/>
      <c r="X946" s="1459"/>
      <c r="Y946" s="1459"/>
      <c r="Z946" s="1459"/>
      <c r="AA946" s="1459"/>
      <c r="AB946" s="1459"/>
      <c r="AC946" s="1459"/>
      <c r="AD946" s="1459"/>
      <c r="AE946" s="1459"/>
      <c r="AF946" s="1459"/>
      <c r="AG946" s="1459"/>
      <c r="AH946" s="1459"/>
      <c r="AI946" s="1459"/>
    </row>
    <row r="947" ht="24.0" customHeight="1">
      <c r="A947" s="1464"/>
      <c r="B947" s="1459"/>
      <c r="C947" s="1459"/>
      <c r="D947" s="1459"/>
      <c r="E947" s="1464"/>
      <c r="F947" s="1459"/>
      <c r="G947" s="1459"/>
      <c r="H947" s="1459"/>
      <c r="I947" s="1459"/>
      <c r="J947" s="1459"/>
      <c r="K947" s="1459"/>
      <c r="L947" s="1459"/>
      <c r="M947" s="1459"/>
      <c r="N947" s="1459"/>
      <c r="O947" s="1459"/>
      <c r="P947" s="1459"/>
      <c r="Q947" s="1459"/>
      <c r="R947" s="1459"/>
      <c r="S947" s="1459"/>
      <c r="T947" s="1459"/>
      <c r="U947" s="1459"/>
      <c r="V947" s="1459"/>
      <c r="W947" s="1459"/>
      <c r="X947" s="1459"/>
      <c r="Y947" s="1459"/>
      <c r="Z947" s="1459"/>
      <c r="AA947" s="1459"/>
      <c r="AB947" s="1459"/>
      <c r="AC947" s="1459"/>
      <c r="AD947" s="1459"/>
      <c r="AE947" s="1459"/>
      <c r="AF947" s="1459"/>
      <c r="AG947" s="1459"/>
      <c r="AH947" s="1459"/>
      <c r="AI947" s="1459"/>
    </row>
    <row r="948" ht="24.0" customHeight="1">
      <c r="A948" s="1464"/>
      <c r="B948" s="1459"/>
      <c r="C948" s="1459"/>
      <c r="D948" s="1459"/>
      <c r="E948" s="1464"/>
      <c r="F948" s="1459"/>
      <c r="G948" s="1459"/>
      <c r="H948" s="1459"/>
      <c r="I948" s="1459"/>
      <c r="J948" s="1459"/>
      <c r="K948" s="1459"/>
      <c r="L948" s="1459"/>
      <c r="M948" s="1459"/>
      <c r="N948" s="1459"/>
      <c r="O948" s="1459"/>
      <c r="P948" s="1459"/>
      <c r="Q948" s="1459"/>
      <c r="R948" s="1459"/>
      <c r="S948" s="1459"/>
      <c r="T948" s="1459"/>
      <c r="U948" s="1459"/>
      <c r="V948" s="1459"/>
      <c r="W948" s="1459"/>
      <c r="X948" s="1459"/>
      <c r="Y948" s="1459"/>
      <c r="Z948" s="1459"/>
      <c r="AA948" s="1459"/>
      <c r="AB948" s="1459"/>
      <c r="AC948" s="1459"/>
      <c r="AD948" s="1459"/>
      <c r="AE948" s="1459"/>
      <c r="AF948" s="1459"/>
      <c r="AG948" s="1459"/>
      <c r="AH948" s="1459"/>
      <c r="AI948" s="1459"/>
    </row>
    <row r="949" ht="24.0" customHeight="1">
      <c r="A949" s="1464"/>
      <c r="B949" s="1459"/>
      <c r="C949" s="1459"/>
      <c r="D949" s="1459"/>
      <c r="E949" s="1464"/>
      <c r="F949" s="1459"/>
      <c r="G949" s="1459"/>
      <c r="H949" s="1459"/>
      <c r="I949" s="1459"/>
      <c r="J949" s="1459"/>
      <c r="K949" s="1459"/>
      <c r="L949" s="1459"/>
      <c r="M949" s="1459"/>
      <c r="N949" s="1459"/>
      <c r="O949" s="1459"/>
      <c r="P949" s="1459"/>
      <c r="Q949" s="1459"/>
      <c r="R949" s="1459"/>
      <c r="S949" s="1459"/>
      <c r="T949" s="1459"/>
      <c r="U949" s="1459"/>
      <c r="V949" s="1459"/>
      <c r="W949" s="1459"/>
      <c r="X949" s="1459"/>
      <c r="Y949" s="1459"/>
      <c r="Z949" s="1459"/>
      <c r="AA949" s="1459"/>
      <c r="AB949" s="1459"/>
      <c r="AC949" s="1459"/>
      <c r="AD949" s="1459"/>
      <c r="AE949" s="1459"/>
      <c r="AF949" s="1459"/>
      <c r="AG949" s="1459"/>
      <c r="AH949" s="1459"/>
      <c r="AI949" s="1459"/>
    </row>
    <row r="950" ht="24.0" customHeight="1">
      <c r="A950" s="1464"/>
      <c r="B950" s="1459"/>
      <c r="C950" s="1459"/>
      <c r="D950" s="1459"/>
      <c r="E950" s="1464"/>
      <c r="F950" s="1459"/>
      <c r="G950" s="1459"/>
      <c r="H950" s="1459"/>
      <c r="I950" s="1459"/>
      <c r="J950" s="1459"/>
      <c r="K950" s="1459"/>
      <c r="L950" s="1459"/>
      <c r="M950" s="1459"/>
      <c r="N950" s="1459"/>
      <c r="O950" s="1459"/>
      <c r="P950" s="1459"/>
      <c r="Q950" s="1459"/>
      <c r="R950" s="1459"/>
      <c r="S950" s="1459"/>
      <c r="T950" s="1459"/>
      <c r="U950" s="1459"/>
      <c r="V950" s="1459"/>
      <c r="W950" s="1459"/>
      <c r="X950" s="1459"/>
      <c r="Y950" s="1459"/>
      <c r="Z950" s="1459"/>
      <c r="AA950" s="1459"/>
      <c r="AB950" s="1459"/>
      <c r="AC950" s="1459"/>
      <c r="AD950" s="1459"/>
      <c r="AE950" s="1459"/>
      <c r="AF950" s="1459"/>
      <c r="AG950" s="1459"/>
      <c r="AH950" s="1459"/>
      <c r="AI950" s="1459"/>
    </row>
    <row r="951" ht="24.0" customHeight="1">
      <c r="A951" s="1464"/>
      <c r="B951" s="1459"/>
      <c r="C951" s="1459"/>
      <c r="D951" s="1459"/>
      <c r="E951" s="1464"/>
      <c r="F951" s="1459"/>
      <c r="G951" s="1459"/>
      <c r="H951" s="1459"/>
      <c r="I951" s="1459"/>
      <c r="J951" s="1459"/>
      <c r="K951" s="1459"/>
      <c r="L951" s="1459"/>
      <c r="M951" s="1459"/>
      <c r="N951" s="1459"/>
      <c r="O951" s="1459"/>
      <c r="P951" s="1459"/>
      <c r="Q951" s="1459"/>
      <c r="R951" s="1459"/>
      <c r="S951" s="1459"/>
      <c r="T951" s="1459"/>
      <c r="U951" s="1459"/>
      <c r="V951" s="1459"/>
      <c r="W951" s="1459"/>
      <c r="X951" s="1459"/>
      <c r="Y951" s="1459"/>
      <c r="Z951" s="1459"/>
      <c r="AA951" s="1459"/>
      <c r="AB951" s="1459"/>
      <c r="AC951" s="1459"/>
      <c r="AD951" s="1459"/>
      <c r="AE951" s="1459"/>
      <c r="AF951" s="1459"/>
      <c r="AG951" s="1459"/>
      <c r="AH951" s="1459"/>
      <c r="AI951" s="1459"/>
    </row>
    <row r="952" ht="24.0" customHeight="1">
      <c r="A952" s="1464"/>
      <c r="B952" s="1459"/>
      <c r="C952" s="1459"/>
      <c r="D952" s="1459"/>
      <c r="E952" s="1464"/>
      <c r="F952" s="1459"/>
      <c r="G952" s="1459"/>
      <c r="H952" s="1459"/>
      <c r="I952" s="1459"/>
      <c r="J952" s="1459"/>
      <c r="K952" s="1459"/>
      <c r="L952" s="1459"/>
      <c r="M952" s="1459"/>
      <c r="N952" s="1459"/>
      <c r="O952" s="1459"/>
      <c r="P952" s="1459"/>
      <c r="Q952" s="1459"/>
      <c r="R952" s="1459"/>
      <c r="S952" s="1459"/>
      <c r="T952" s="1459"/>
      <c r="U952" s="1459"/>
      <c r="V952" s="1459"/>
      <c r="W952" s="1459"/>
      <c r="X952" s="1459"/>
      <c r="Y952" s="1459"/>
      <c r="Z952" s="1459"/>
      <c r="AA952" s="1459"/>
      <c r="AB952" s="1459"/>
      <c r="AC952" s="1459"/>
      <c r="AD952" s="1459"/>
      <c r="AE952" s="1459"/>
      <c r="AF952" s="1459"/>
      <c r="AG952" s="1459"/>
      <c r="AH952" s="1459"/>
      <c r="AI952" s="1459"/>
    </row>
    <row r="953" ht="24.0" customHeight="1">
      <c r="A953" s="1464"/>
      <c r="B953" s="1459"/>
      <c r="C953" s="1459"/>
      <c r="D953" s="1459"/>
      <c r="E953" s="1464"/>
      <c r="F953" s="1459"/>
      <c r="G953" s="1459"/>
      <c r="H953" s="1459"/>
      <c r="I953" s="1459"/>
      <c r="J953" s="1459"/>
      <c r="K953" s="1459"/>
      <c r="L953" s="1459"/>
      <c r="M953" s="1459"/>
      <c r="N953" s="1459"/>
      <c r="O953" s="1459"/>
      <c r="P953" s="1459"/>
      <c r="Q953" s="1459"/>
      <c r="R953" s="1459"/>
      <c r="S953" s="1459"/>
      <c r="T953" s="1459"/>
      <c r="U953" s="1459"/>
      <c r="V953" s="1459"/>
      <c r="W953" s="1459"/>
      <c r="X953" s="1459"/>
      <c r="Y953" s="1459"/>
      <c r="Z953" s="1459"/>
      <c r="AA953" s="1459"/>
      <c r="AB953" s="1459"/>
      <c r="AC953" s="1459"/>
      <c r="AD953" s="1459"/>
      <c r="AE953" s="1459"/>
      <c r="AF953" s="1459"/>
      <c r="AG953" s="1459"/>
      <c r="AH953" s="1459"/>
      <c r="AI953" s="1459"/>
    </row>
    <row r="954" ht="24.0" customHeight="1">
      <c r="A954" s="1464"/>
      <c r="B954" s="1459"/>
      <c r="C954" s="1459"/>
      <c r="D954" s="1459"/>
      <c r="E954" s="1464"/>
      <c r="F954" s="1459"/>
      <c r="G954" s="1459"/>
      <c r="H954" s="1459"/>
      <c r="I954" s="1459"/>
      <c r="J954" s="1459"/>
      <c r="K954" s="1459"/>
      <c r="L954" s="1459"/>
      <c r="M954" s="1459"/>
      <c r="N954" s="1459"/>
      <c r="O954" s="1459"/>
      <c r="P954" s="1459"/>
      <c r="Q954" s="1459"/>
      <c r="R954" s="1459"/>
      <c r="S954" s="1459"/>
      <c r="T954" s="1459"/>
      <c r="U954" s="1459"/>
      <c r="V954" s="1459"/>
      <c r="W954" s="1459"/>
      <c r="X954" s="1459"/>
      <c r="Y954" s="1459"/>
      <c r="Z954" s="1459"/>
      <c r="AA954" s="1459"/>
      <c r="AB954" s="1459"/>
      <c r="AC954" s="1459"/>
      <c r="AD954" s="1459"/>
      <c r="AE954" s="1459"/>
      <c r="AF954" s="1459"/>
      <c r="AG954" s="1459"/>
      <c r="AH954" s="1459"/>
      <c r="AI954" s="1459"/>
    </row>
    <row r="955" ht="24.0" customHeight="1">
      <c r="A955" s="1464"/>
      <c r="B955" s="1459"/>
      <c r="C955" s="1459"/>
      <c r="D955" s="1459"/>
      <c r="E955" s="1464"/>
      <c r="F955" s="1459"/>
      <c r="G955" s="1459"/>
      <c r="H955" s="1459"/>
      <c r="I955" s="1459"/>
      <c r="J955" s="1459"/>
      <c r="K955" s="1459"/>
      <c r="L955" s="1459"/>
      <c r="M955" s="1459"/>
      <c r="N955" s="1459"/>
      <c r="O955" s="1459"/>
      <c r="P955" s="1459"/>
      <c r="Q955" s="1459"/>
      <c r="R955" s="1459"/>
      <c r="S955" s="1459"/>
      <c r="T955" s="1459"/>
      <c r="U955" s="1459"/>
      <c r="V955" s="1459"/>
      <c r="W955" s="1459"/>
      <c r="X955" s="1459"/>
      <c r="Y955" s="1459"/>
      <c r="Z955" s="1459"/>
      <c r="AA955" s="1459"/>
      <c r="AB955" s="1459"/>
      <c r="AC955" s="1459"/>
      <c r="AD955" s="1459"/>
      <c r="AE955" s="1459"/>
      <c r="AF955" s="1459"/>
      <c r="AG955" s="1459"/>
      <c r="AH955" s="1459"/>
      <c r="AI955" s="1459"/>
    </row>
    <row r="956" ht="24.0" customHeight="1">
      <c r="A956" s="1464"/>
      <c r="B956" s="1459"/>
      <c r="C956" s="1459"/>
      <c r="D956" s="1459"/>
      <c r="E956" s="1464"/>
      <c r="F956" s="1459"/>
      <c r="G956" s="1459"/>
      <c r="H956" s="1459"/>
      <c r="I956" s="1459"/>
      <c r="J956" s="1459"/>
      <c r="K956" s="1459"/>
      <c r="L956" s="1459"/>
      <c r="M956" s="1459"/>
      <c r="N956" s="1459"/>
      <c r="O956" s="1459"/>
      <c r="P956" s="1459"/>
      <c r="Q956" s="1459"/>
      <c r="R956" s="1459"/>
      <c r="S956" s="1459"/>
      <c r="T956" s="1459"/>
      <c r="U956" s="1459"/>
      <c r="V956" s="1459"/>
      <c r="W956" s="1459"/>
      <c r="X956" s="1459"/>
      <c r="Y956" s="1459"/>
      <c r="Z956" s="1459"/>
      <c r="AA956" s="1459"/>
      <c r="AB956" s="1459"/>
      <c r="AC956" s="1459"/>
      <c r="AD956" s="1459"/>
      <c r="AE956" s="1459"/>
      <c r="AF956" s="1459"/>
      <c r="AG956" s="1459"/>
      <c r="AH956" s="1459"/>
      <c r="AI956" s="1459"/>
    </row>
    <row r="957" ht="24.0" customHeight="1">
      <c r="A957" s="1464"/>
      <c r="B957" s="1459"/>
      <c r="C957" s="1459"/>
      <c r="D957" s="1459"/>
      <c r="E957" s="1464"/>
      <c r="F957" s="1459"/>
      <c r="G957" s="1459"/>
      <c r="H957" s="1459"/>
      <c r="I957" s="1459"/>
      <c r="J957" s="1459"/>
      <c r="K957" s="1459"/>
      <c r="L957" s="1459"/>
      <c r="M957" s="1459"/>
      <c r="N957" s="1459"/>
      <c r="O957" s="1459"/>
      <c r="P957" s="1459"/>
      <c r="Q957" s="1459"/>
      <c r="R957" s="1459"/>
      <c r="S957" s="1459"/>
      <c r="T957" s="1459"/>
      <c r="U957" s="1459"/>
      <c r="V957" s="1459"/>
      <c r="W957" s="1459"/>
      <c r="X957" s="1459"/>
      <c r="Y957" s="1459"/>
      <c r="Z957" s="1459"/>
      <c r="AA957" s="1459"/>
      <c r="AB957" s="1459"/>
      <c r="AC957" s="1459"/>
      <c r="AD957" s="1459"/>
      <c r="AE957" s="1459"/>
      <c r="AF957" s="1459"/>
      <c r="AG957" s="1459"/>
      <c r="AH957" s="1459"/>
      <c r="AI957" s="1459"/>
    </row>
    <row r="958" ht="24.0" customHeight="1">
      <c r="A958" s="1464"/>
      <c r="B958" s="1459"/>
      <c r="C958" s="1459"/>
      <c r="D958" s="1459"/>
      <c r="E958" s="1464"/>
      <c r="F958" s="1459"/>
      <c r="G958" s="1459"/>
      <c r="H958" s="1459"/>
      <c r="I958" s="1459"/>
      <c r="J958" s="1459"/>
      <c r="K958" s="1459"/>
      <c r="L958" s="1459"/>
      <c r="M958" s="1459"/>
      <c r="N958" s="1459"/>
      <c r="O958" s="1459"/>
      <c r="P958" s="1459"/>
      <c r="Q958" s="1459"/>
      <c r="R958" s="1459"/>
      <c r="S958" s="1459"/>
      <c r="T958" s="1459"/>
      <c r="U958" s="1459"/>
      <c r="V958" s="1459"/>
      <c r="W958" s="1459"/>
      <c r="X958" s="1459"/>
      <c r="Y958" s="1459"/>
      <c r="Z958" s="1459"/>
      <c r="AA958" s="1459"/>
      <c r="AB958" s="1459"/>
      <c r="AC958" s="1459"/>
      <c r="AD958" s="1459"/>
      <c r="AE958" s="1459"/>
      <c r="AF958" s="1459"/>
      <c r="AG958" s="1459"/>
      <c r="AH958" s="1459"/>
      <c r="AI958" s="1459"/>
    </row>
    <row r="959" ht="24.0" customHeight="1">
      <c r="A959" s="1464"/>
      <c r="B959" s="1459"/>
      <c r="C959" s="1459"/>
      <c r="D959" s="1459"/>
      <c r="E959" s="1464"/>
      <c r="F959" s="1459"/>
      <c r="G959" s="1459"/>
      <c r="H959" s="1459"/>
      <c r="I959" s="1459"/>
      <c r="J959" s="1459"/>
      <c r="K959" s="1459"/>
      <c r="L959" s="1459"/>
      <c r="M959" s="1459"/>
      <c r="N959" s="1459"/>
      <c r="O959" s="1459"/>
      <c r="P959" s="1459"/>
      <c r="Q959" s="1459"/>
      <c r="R959" s="1459"/>
      <c r="S959" s="1459"/>
      <c r="T959" s="1459"/>
      <c r="U959" s="1459"/>
      <c r="V959" s="1459"/>
      <c r="W959" s="1459"/>
      <c r="X959" s="1459"/>
      <c r="Y959" s="1459"/>
      <c r="Z959" s="1459"/>
      <c r="AA959" s="1459"/>
      <c r="AB959" s="1459"/>
      <c r="AC959" s="1459"/>
      <c r="AD959" s="1459"/>
      <c r="AE959" s="1459"/>
      <c r="AF959" s="1459"/>
      <c r="AG959" s="1459"/>
      <c r="AH959" s="1459"/>
      <c r="AI959" s="1459"/>
    </row>
    <row r="960" ht="24.0" customHeight="1">
      <c r="A960" s="1464"/>
      <c r="B960" s="1459"/>
      <c r="C960" s="1459"/>
      <c r="D960" s="1459"/>
      <c r="E960" s="1464"/>
      <c r="F960" s="1459"/>
      <c r="G960" s="1459"/>
      <c r="H960" s="1459"/>
      <c r="I960" s="1459"/>
      <c r="J960" s="1459"/>
      <c r="K960" s="1459"/>
      <c r="L960" s="1459"/>
      <c r="M960" s="1459"/>
      <c r="N960" s="1459"/>
      <c r="O960" s="1459"/>
      <c r="P960" s="1459"/>
      <c r="Q960" s="1459"/>
      <c r="R960" s="1459"/>
      <c r="S960" s="1459"/>
      <c r="T960" s="1459"/>
      <c r="U960" s="1459"/>
      <c r="V960" s="1459"/>
      <c r="W960" s="1459"/>
      <c r="X960" s="1459"/>
      <c r="Y960" s="1459"/>
      <c r="Z960" s="1459"/>
      <c r="AA960" s="1459"/>
      <c r="AB960" s="1459"/>
      <c r="AC960" s="1459"/>
      <c r="AD960" s="1459"/>
      <c r="AE960" s="1459"/>
      <c r="AF960" s="1459"/>
      <c r="AG960" s="1459"/>
      <c r="AH960" s="1459"/>
      <c r="AI960" s="1459"/>
    </row>
    <row r="961" ht="24.0" customHeight="1">
      <c r="A961" s="1464"/>
      <c r="B961" s="1459"/>
      <c r="C961" s="1459"/>
      <c r="D961" s="1459"/>
      <c r="E961" s="1464"/>
      <c r="F961" s="1459"/>
      <c r="G961" s="1459"/>
      <c r="H961" s="1459"/>
      <c r="I961" s="1459"/>
      <c r="J961" s="1459"/>
      <c r="K961" s="1459"/>
      <c r="L961" s="1459"/>
      <c r="M961" s="1459"/>
      <c r="N961" s="1459"/>
      <c r="O961" s="1459"/>
      <c r="P961" s="1459"/>
      <c r="Q961" s="1459"/>
      <c r="R961" s="1459"/>
      <c r="S961" s="1459"/>
      <c r="T961" s="1459"/>
      <c r="U961" s="1459"/>
      <c r="V961" s="1459"/>
      <c r="W961" s="1459"/>
      <c r="X961" s="1459"/>
      <c r="Y961" s="1459"/>
      <c r="Z961" s="1459"/>
      <c r="AA961" s="1459"/>
      <c r="AB961" s="1459"/>
      <c r="AC961" s="1459"/>
      <c r="AD961" s="1459"/>
      <c r="AE961" s="1459"/>
      <c r="AF961" s="1459"/>
      <c r="AG961" s="1459"/>
      <c r="AH961" s="1459"/>
      <c r="AI961" s="1459"/>
    </row>
    <row r="962" ht="24.0" customHeight="1">
      <c r="A962" s="1464"/>
      <c r="B962" s="1459"/>
      <c r="C962" s="1459"/>
      <c r="D962" s="1459"/>
      <c r="E962" s="1464"/>
      <c r="F962" s="1459"/>
      <c r="G962" s="1459"/>
      <c r="H962" s="1459"/>
      <c r="I962" s="1459"/>
      <c r="J962" s="1459"/>
      <c r="K962" s="1459"/>
      <c r="L962" s="1459"/>
      <c r="M962" s="1459"/>
      <c r="N962" s="1459"/>
      <c r="O962" s="1459"/>
      <c r="P962" s="1459"/>
      <c r="Q962" s="1459"/>
      <c r="R962" s="1459"/>
      <c r="S962" s="1459"/>
      <c r="T962" s="1459"/>
      <c r="U962" s="1459"/>
      <c r="V962" s="1459"/>
      <c r="W962" s="1459"/>
      <c r="X962" s="1459"/>
      <c r="Y962" s="1459"/>
      <c r="Z962" s="1459"/>
      <c r="AA962" s="1459"/>
      <c r="AB962" s="1459"/>
      <c r="AC962" s="1459"/>
      <c r="AD962" s="1459"/>
      <c r="AE962" s="1459"/>
      <c r="AF962" s="1459"/>
      <c r="AG962" s="1459"/>
      <c r="AH962" s="1459"/>
      <c r="AI962" s="1459"/>
    </row>
    <row r="963" ht="24.0" customHeight="1">
      <c r="A963" s="1464"/>
      <c r="B963" s="1459"/>
      <c r="C963" s="1459"/>
      <c r="D963" s="1459"/>
      <c r="E963" s="1464"/>
      <c r="F963" s="1459"/>
      <c r="G963" s="1459"/>
      <c r="H963" s="1459"/>
      <c r="I963" s="1459"/>
      <c r="J963" s="1459"/>
      <c r="K963" s="1459"/>
      <c r="L963" s="1459"/>
      <c r="M963" s="1459"/>
      <c r="N963" s="1459"/>
      <c r="O963" s="1459"/>
      <c r="P963" s="1459"/>
      <c r="Q963" s="1459"/>
      <c r="R963" s="1459"/>
      <c r="S963" s="1459"/>
      <c r="T963" s="1459"/>
      <c r="U963" s="1459"/>
      <c r="V963" s="1459"/>
      <c r="W963" s="1459"/>
      <c r="X963" s="1459"/>
      <c r="Y963" s="1459"/>
      <c r="Z963" s="1459"/>
      <c r="AA963" s="1459"/>
      <c r="AB963" s="1459"/>
      <c r="AC963" s="1459"/>
      <c r="AD963" s="1459"/>
      <c r="AE963" s="1459"/>
      <c r="AF963" s="1459"/>
      <c r="AG963" s="1459"/>
      <c r="AH963" s="1459"/>
      <c r="AI963" s="1459"/>
    </row>
    <row r="964" ht="24.0" customHeight="1">
      <c r="A964" s="1464"/>
      <c r="B964" s="1459"/>
      <c r="C964" s="1459"/>
      <c r="D964" s="1459"/>
      <c r="E964" s="1464"/>
      <c r="F964" s="1459"/>
      <c r="G964" s="1459"/>
      <c r="H964" s="1459"/>
      <c r="I964" s="1459"/>
      <c r="J964" s="1459"/>
      <c r="K964" s="1459"/>
      <c r="L964" s="1459"/>
      <c r="M964" s="1459"/>
      <c r="N964" s="1459"/>
      <c r="O964" s="1459"/>
      <c r="P964" s="1459"/>
      <c r="Q964" s="1459"/>
      <c r="R964" s="1459"/>
      <c r="S964" s="1459"/>
      <c r="T964" s="1459"/>
      <c r="U964" s="1459"/>
      <c r="V964" s="1459"/>
      <c r="W964" s="1459"/>
      <c r="X964" s="1459"/>
      <c r="Y964" s="1459"/>
      <c r="Z964" s="1459"/>
      <c r="AA964" s="1459"/>
      <c r="AB964" s="1459"/>
      <c r="AC964" s="1459"/>
      <c r="AD964" s="1459"/>
      <c r="AE964" s="1459"/>
      <c r="AF964" s="1459"/>
      <c r="AG964" s="1459"/>
      <c r="AH964" s="1459"/>
      <c r="AI964" s="1459"/>
    </row>
    <row r="965" ht="24.0" customHeight="1">
      <c r="A965" s="1464"/>
      <c r="B965" s="1459"/>
      <c r="C965" s="1459"/>
      <c r="D965" s="1459"/>
      <c r="E965" s="1464"/>
      <c r="F965" s="1459"/>
      <c r="G965" s="1459"/>
      <c r="H965" s="1459"/>
      <c r="I965" s="1459"/>
      <c r="J965" s="1459"/>
      <c r="K965" s="1459"/>
      <c r="L965" s="1459"/>
      <c r="M965" s="1459"/>
      <c r="N965" s="1459"/>
      <c r="O965" s="1459"/>
      <c r="P965" s="1459"/>
      <c r="Q965" s="1459"/>
      <c r="R965" s="1459"/>
      <c r="S965" s="1459"/>
      <c r="T965" s="1459"/>
      <c r="U965" s="1459"/>
      <c r="V965" s="1459"/>
      <c r="W965" s="1459"/>
      <c r="X965" s="1459"/>
      <c r="Y965" s="1459"/>
      <c r="Z965" s="1459"/>
      <c r="AA965" s="1459"/>
      <c r="AB965" s="1459"/>
      <c r="AC965" s="1459"/>
      <c r="AD965" s="1459"/>
      <c r="AE965" s="1459"/>
      <c r="AF965" s="1459"/>
      <c r="AG965" s="1459"/>
      <c r="AH965" s="1459"/>
      <c r="AI965" s="1459"/>
    </row>
    <row r="966" ht="24.0" customHeight="1">
      <c r="A966" s="1464"/>
      <c r="B966" s="1459"/>
      <c r="C966" s="1459"/>
      <c r="D966" s="1459"/>
      <c r="E966" s="1464"/>
      <c r="F966" s="1459"/>
      <c r="G966" s="1459"/>
      <c r="H966" s="1459"/>
      <c r="I966" s="1459"/>
      <c r="J966" s="1459"/>
      <c r="K966" s="1459"/>
      <c r="L966" s="1459"/>
      <c r="M966" s="1459"/>
      <c r="N966" s="1459"/>
      <c r="O966" s="1459"/>
      <c r="P966" s="1459"/>
      <c r="Q966" s="1459"/>
      <c r="R966" s="1459"/>
      <c r="S966" s="1459"/>
      <c r="T966" s="1459"/>
      <c r="U966" s="1459"/>
      <c r="V966" s="1459"/>
      <c r="W966" s="1459"/>
      <c r="X966" s="1459"/>
      <c r="Y966" s="1459"/>
      <c r="Z966" s="1459"/>
      <c r="AA966" s="1459"/>
      <c r="AB966" s="1459"/>
      <c r="AC966" s="1459"/>
      <c r="AD966" s="1459"/>
      <c r="AE966" s="1459"/>
      <c r="AF966" s="1459"/>
      <c r="AG966" s="1459"/>
      <c r="AH966" s="1459"/>
      <c r="AI966" s="1459"/>
    </row>
    <row r="967" ht="24.0" customHeight="1">
      <c r="A967" s="1464"/>
      <c r="B967" s="1459"/>
      <c r="C967" s="1459"/>
      <c r="D967" s="1459"/>
      <c r="E967" s="1464"/>
      <c r="F967" s="1459"/>
      <c r="G967" s="1459"/>
      <c r="H967" s="1459"/>
      <c r="I967" s="1459"/>
      <c r="J967" s="1459"/>
      <c r="K967" s="1459"/>
      <c r="L967" s="1459"/>
      <c r="M967" s="1459"/>
      <c r="N967" s="1459"/>
      <c r="O967" s="1459"/>
      <c r="P967" s="1459"/>
      <c r="Q967" s="1459"/>
      <c r="R967" s="1459"/>
      <c r="S967" s="1459"/>
      <c r="T967" s="1459"/>
      <c r="U967" s="1459"/>
      <c r="V967" s="1459"/>
      <c r="W967" s="1459"/>
      <c r="X967" s="1459"/>
      <c r="Y967" s="1459"/>
      <c r="Z967" s="1459"/>
      <c r="AA967" s="1459"/>
      <c r="AB967" s="1459"/>
      <c r="AC967" s="1459"/>
      <c r="AD967" s="1459"/>
      <c r="AE967" s="1459"/>
      <c r="AF967" s="1459"/>
      <c r="AG967" s="1459"/>
      <c r="AH967" s="1459"/>
      <c r="AI967" s="1459"/>
    </row>
    <row r="968" ht="24.0" customHeight="1">
      <c r="A968" s="1464"/>
      <c r="B968" s="1459"/>
      <c r="C968" s="1459"/>
      <c r="D968" s="1459"/>
      <c r="E968" s="1464"/>
      <c r="F968" s="1459"/>
      <c r="G968" s="1459"/>
      <c r="H968" s="1459"/>
      <c r="I968" s="1459"/>
      <c r="J968" s="1459"/>
      <c r="K968" s="1459"/>
      <c r="L968" s="1459"/>
      <c r="M968" s="1459"/>
      <c r="N968" s="1459"/>
      <c r="O968" s="1459"/>
      <c r="P968" s="1459"/>
      <c r="Q968" s="1459"/>
      <c r="R968" s="1459"/>
      <c r="S968" s="1459"/>
      <c r="T968" s="1459"/>
      <c r="U968" s="1459"/>
      <c r="V968" s="1459"/>
      <c r="W968" s="1459"/>
      <c r="X968" s="1459"/>
      <c r="Y968" s="1459"/>
      <c r="Z968" s="1459"/>
      <c r="AA968" s="1459"/>
      <c r="AB968" s="1459"/>
      <c r="AC968" s="1459"/>
      <c r="AD968" s="1459"/>
      <c r="AE968" s="1459"/>
      <c r="AF968" s="1459"/>
      <c r="AG968" s="1459"/>
      <c r="AH968" s="1459"/>
      <c r="AI968" s="1459"/>
    </row>
    <row r="969" ht="24.0" customHeight="1">
      <c r="A969" s="1464"/>
      <c r="B969" s="1459"/>
      <c r="C969" s="1459"/>
      <c r="D969" s="1459"/>
      <c r="E969" s="1464"/>
      <c r="F969" s="1459"/>
      <c r="G969" s="1459"/>
      <c r="H969" s="1459"/>
      <c r="I969" s="1459"/>
      <c r="J969" s="1459"/>
      <c r="K969" s="1459"/>
      <c r="L969" s="1459"/>
      <c r="M969" s="1459"/>
      <c r="N969" s="1459"/>
      <c r="O969" s="1459"/>
      <c r="P969" s="1459"/>
      <c r="Q969" s="1459"/>
      <c r="R969" s="1459"/>
      <c r="S969" s="1459"/>
      <c r="T969" s="1459"/>
      <c r="U969" s="1459"/>
      <c r="V969" s="1459"/>
      <c r="W969" s="1459"/>
      <c r="X969" s="1459"/>
      <c r="Y969" s="1459"/>
      <c r="Z969" s="1459"/>
      <c r="AA969" s="1459"/>
      <c r="AB969" s="1459"/>
      <c r="AC969" s="1459"/>
      <c r="AD969" s="1459"/>
      <c r="AE969" s="1459"/>
      <c r="AF969" s="1459"/>
      <c r="AG969" s="1459"/>
      <c r="AH969" s="1459"/>
      <c r="AI969" s="1459"/>
    </row>
    <row r="970" ht="24.0" customHeight="1">
      <c r="A970" s="1464"/>
      <c r="B970" s="1459"/>
      <c r="C970" s="1459"/>
      <c r="D970" s="1459"/>
      <c r="E970" s="1464"/>
      <c r="F970" s="1459"/>
      <c r="G970" s="1459"/>
      <c r="H970" s="1459"/>
      <c r="I970" s="1459"/>
      <c r="J970" s="1459"/>
      <c r="K970" s="1459"/>
      <c r="L970" s="1459"/>
      <c r="M970" s="1459"/>
      <c r="N970" s="1459"/>
      <c r="O970" s="1459"/>
      <c r="P970" s="1459"/>
      <c r="Q970" s="1459"/>
      <c r="R970" s="1459"/>
      <c r="S970" s="1459"/>
      <c r="T970" s="1459"/>
      <c r="U970" s="1459"/>
      <c r="V970" s="1459"/>
      <c r="W970" s="1459"/>
      <c r="X970" s="1459"/>
      <c r="Y970" s="1459"/>
      <c r="Z970" s="1459"/>
      <c r="AA970" s="1459"/>
      <c r="AB970" s="1459"/>
      <c r="AC970" s="1459"/>
      <c r="AD970" s="1459"/>
      <c r="AE970" s="1459"/>
      <c r="AF970" s="1459"/>
      <c r="AG970" s="1459"/>
      <c r="AH970" s="1459"/>
      <c r="AI970" s="1459"/>
    </row>
    <row r="971" ht="24.0" customHeight="1">
      <c r="A971" s="1464"/>
      <c r="B971" s="1459"/>
      <c r="C971" s="1459"/>
      <c r="D971" s="1459"/>
      <c r="E971" s="1464"/>
      <c r="F971" s="1459"/>
      <c r="G971" s="1459"/>
      <c r="H971" s="1459"/>
      <c r="I971" s="1459"/>
      <c r="J971" s="1459"/>
      <c r="K971" s="1459"/>
      <c r="L971" s="1459"/>
      <c r="M971" s="1459"/>
      <c r="N971" s="1459"/>
      <c r="O971" s="1459"/>
      <c r="P971" s="1459"/>
      <c r="Q971" s="1459"/>
      <c r="R971" s="1459"/>
      <c r="S971" s="1459"/>
      <c r="T971" s="1459"/>
      <c r="U971" s="1459"/>
      <c r="V971" s="1459"/>
      <c r="W971" s="1459"/>
      <c r="X971" s="1459"/>
      <c r="Y971" s="1459"/>
      <c r="Z971" s="1459"/>
      <c r="AA971" s="1459"/>
      <c r="AB971" s="1459"/>
      <c r="AC971" s="1459"/>
      <c r="AD971" s="1459"/>
      <c r="AE971" s="1459"/>
      <c r="AF971" s="1459"/>
      <c r="AG971" s="1459"/>
      <c r="AH971" s="1459"/>
      <c r="AI971" s="1459"/>
    </row>
    <row r="972" ht="24.0" customHeight="1">
      <c r="A972" s="1464"/>
      <c r="B972" s="1459"/>
      <c r="C972" s="1459"/>
      <c r="D972" s="1459"/>
      <c r="E972" s="1464"/>
      <c r="F972" s="1459"/>
      <c r="G972" s="1459"/>
      <c r="H972" s="1459"/>
      <c r="I972" s="1459"/>
      <c r="J972" s="1459"/>
      <c r="K972" s="1459"/>
      <c r="L972" s="1459"/>
      <c r="M972" s="1459"/>
      <c r="N972" s="1459"/>
      <c r="O972" s="1459"/>
      <c r="P972" s="1459"/>
      <c r="Q972" s="1459"/>
      <c r="R972" s="1459"/>
      <c r="S972" s="1459"/>
      <c r="T972" s="1459"/>
      <c r="U972" s="1459"/>
      <c r="V972" s="1459"/>
      <c r="W972" s="1459"/>
      <c r="X972" s="1459"/>
      <c r="Y972" s="1459"/>
      <c r="Z972" s="1459"/>
      <c r="AA972" s="1459"/>
      <c r="AB972" s="1459"/>
      <c r="AC972" s="1459"/>
      <c r="AD972" s="1459"/>
      <c r="AE972" s="1459"/>
      <c r="AF972" s="1459"/>
      <c r="AG972" s="1459"/>
      <c r="AH972" s="1459"/>
      <c r="AI972" s="1459"/>
    </row>
    <row r="973" ht="24.0" customHeight="1">
      <c r="A973" s="1464"/>
      <c r="B973" s="1459"/>
      <c r="C973" s="1459"/>
      <c r="D973" s="1459"/>
      <c r="E973" s="1464"/>
      <c r="F973" s="1459"/>
      <c r="G973" s="1459"/>
      <c r="H973" s="1459"/>
      <c r="I973" s="1459"/>
      <c r="J973" s="1459"/>
      <c r="K973" s="1459"/>
      <c r="L973" s="1459"/>
      <c r="M973" s="1459"/>
      <c r="N973" s="1459"/>
      <c r="O973" s="1459"/>
      <c r="P973" s="1459"/>
      <c r="Q973" s="1459"/>
      <c r="R973" s="1459"/>
      <c r="S973" s="1459"/>
      <c r="T973" s="1459"/>
      <c r="U973" s="1459"/>
      <c r="V973" s="1459"/>
      <c r="W973" s="1459"/>
      <c r="X973" s="1459"/>
      <c r="Y973" s="1459"/>
      <c r="Z973" s="1459"/>
      <c r="AA973" s="1459"/>
      <c r="AB973" s="1459"/>
      <c r="AC973" s="1459"/>
      <c r="AD973" s="1459"/>
      <c r="AE973" s="1459"/>
      <c r="AF973" s="1459"/>
      <c r="AG973" s="1459"/>
      <c r="AH973" s="1459"/>
      <c r="AI973" s="1459"/>
    </row>
    <row r="974" ht="24.0" customHeight="1">
      <c r="A974" s="1464"/>
      <c r="B974" s="1459"/>
      <c r="C974" s="1459"/>
      <c r="D974" s="1459"/>
      <c r="E974" s="1464"/>
      <c r="F974" s="1459"/>
      <c r="G974" s="1459"/>
      <c r="H974" s="1459"/>
      <c r="I974" s="1459"/>
      <c r="J974" s="1459"/>
      <c r="K974" s="1459"/>
      <c r="L974" s="1459"/>
      <c r="M974" s="1459"/>
      <c r="N974" s="1459"/>
      <c r="O974" s="1459"/>
      <c r="P974" s="1459"/>
      <c r="Q974" s="1459"/>
      <c r="R974" s="1459"/>
      <c r="S974" s="1459"/>
      <c r="T974" s="1459"/>
      <c r="U974" s="1459"/>
      <c r="V974" s="1459"/>
      <c r="W974" s="1459"/>
      <c r="X974" s="1459"/>
      <c r="Y974" s="1459"/>
      <c r="Z974" s="1459"/>
      <c r="AA974" s="1459"/>
      <c r="AB974" s="1459"/>
      <c r="AC974" s="1459"/>
      <c r="AD974" s="1459"/>
      <c r="AE974" s="1459"/>
      <c r="AF974" s="1459"/>
      <c r="AG974" s="1459"/>
      <c r="AH974" s="1459"/>
      <c r="AI974" s="1459"/>
    </row>
    <row r="975" ht="24.0" customHeight="1">
      <c r="A975" s="1464"/>
      <c r="B975" s="1459"/>
      <c r="C975" s="1459"/>
      <c r="D975" s="1459"/>
      <c r="E975" s="1464"/>
      <c r="F975" s="1459"/>
      <c r="G975" s="1459"/>
      <c r="H975" s="1459"/>
      <c r="I975" s="1459"/>
      <c r="J975" s="1459"/>
      <c r="K975" s="1459"/>
      <c r="L975" s="1459"/>
      <c r="M975" s="1459"/>
      <c r="N975" s="1459"/>
      <c r="O975" s="1459"/>
      <c r="P975" s="1459"/>
      <c r="Q975" s="1459"/>
      <c r="R975" s="1459"/>
      <c r="S975" s="1459"/>
      <c r="T975" s="1459"/>
      <c r="U975" s="1459"/>
      <c r="V975" s="1459"/>
      <c r="W975" s="1459"/>
      <c r="X975" s="1459"/>
      <c r="Y975" s="1459"/>
      <c r="Z975" s="1459"/>
      <c r="AA975" s="1459"/>
      <c r="AB975" s="1459"/>
      <c r="AC975" s="1459"/>
      <c r="AD975" s="1459"/>
      <c r="AE975" s="1459"/>
      <c r="AF975" s="1459"/>
      <c r="AG975" s="1459"/>
      <c r="AH975" s="1459"/>
      <c r="AI975" s="1459"/>
    </row>
    <row r="976" ht="24.0" customHeight="1">
      <c r="A976" s="1464"/>
      <c r="B976" s="1459"/>
      <c r="C976" s="1459"/>
      <c r="D976" s="1459"/>
      <c r="E976" s="1464"/>
      <c r="F976" s="1459"/>
      <c r="G976" s="1459"/>
      <c r="H976" s="1459"/>
      <c r="I976" s="1459"/>
      <c r="J976" s="1459"/>
      <c r="K976" s="1459"/>
      <c r="L976" s="1459"/>
      <c r="M976" s="1459"/>
      <c r="N976" s="1459"/>
      <c r="O976" s="1459"/>
      <c r="P976" s="1459"/>
      <c r="Q976" s="1459"/>
      <c r="R976" s="1459"/>
      <c r="S976" s="1459"/>
      <c r="T976" s="1459"/>
      <c r="U976" s="1459"/>
      <c r="V976" s="1459"/>
      <c r="W976" s="1459"/>
      <c r="X976" s="1459"/>
      <c r="Y976" s="1459"/>
      <c r="Z976" s="1459"/>
      <c r="AA976" s="1459"/>
      <c r="AB976" s="1459"/>
      <c r="AC976" s="1459"/>
      <c r="AD976" s="1459"/>
      <c r="AE976" s="1459"/>
      <c r="AF976" s="1459"/>
      <c r="AG976" s="1459"/>
      <c r="AH976" s="1459"/>
      <c r="AI976" s="1459"/>
    </row>
    <row r="977" ht="24.0" customHeight="1">
      <c r="A977" s="1464"/>
      <c r="B977" s="1459"/>
      <c r="C977" s="1459"/>
      <c r="D977" s="1459"/>
      <c r="E977" s="1464"/>
      <c r="F977" s="1459"/>
      <c r="G977" s="1459"/>
      <c r="H977" s="1459"/>
      <c r="I977" s="1459"/>
      <c r="J977" s="1459"/>
      <c r="K977" s="1459"/>
      <c r="L977" s="1459"/>
      <c r="M977" s="1459"/>
      <c r="N977" s="1459"/>
      <c r="O977" s="1459"/>
      <c r="P977" s="1459"/>
      <c r="Q977" s="1459"/>
      <c r="R977" s="1459"/>
      <c r="S977" s="1459"/>
      <c r="T977" s="1459"/>
      <c r="U977" s="1459"/>
      <c r="V977" s="1459"/>
      <c r="W977" s="1459"/>
      <c r="X977" s="1459"/>
      <c r="Y977" s="1459"/>
      <c r="Z977" s="1459"/>
      <c r="AA977" s="1459"/>
      <c r="AB977" s="1459"/>
      <c r="AC977" s="1459"/>
      <c r="AD977" s="1459"/>
      <c r="AE977" s="1459"/>
      <c r="AF977" s="1459"/>
      <c r="AG977" s="1459"/>
      <c r="AH977" s="1459"/>
      <c r="AI977" s="1459"/>
    </row>
    <row r="978" ht="24.0" customHeight="1">
      <c r="A978" s="1464"/>
      <c r="B978" s="1459"/>
      <c r="C978" s="1459"/>
      <c r="D978" s="1459"/>
      <c r="E978" s="1464"/>
      <c r="F978" s="1459"/>
      <c r="G978" s="1459"/>
      <c r="H978" s="1459"/>
      <c r="I978" s="1459"/>
      <c r="J978" s="1459"/>
      <c r="K978" s="1459"/>
      <c r="L978" s="1459"/>
      <c r="M978" s="1459"/>
      <c r="N978" s="1459"/>
      <c r="O978" s="1459"/>
      <c r="P978" s="1459"/>
      <c r="Q978" s="1459"/>
      <c r="R978" s="1459"/>
      <c r="S978" s="1459"/>
      <c r="T978" s="1459"/>
      <c r="U978" s="1459"/>
      <c r="V978" s="1459"/>
      <c r="W978" s="1459"/>
      <c r="X978" s="1459"/>
      <c r="Y978" s="1459"/>
      <c r="Z978" s="1459"/>
      <c r="AA978" s="1459"/>
      <c r="AB978" s="1459"/>
      <c r="AC978" s="1459"/>
      <c r="AD978" s="1459"/>
      <c r="AE978" s="1459"/>
      <c r="AF978" s="1459"/>
      <c r="AG978" s="1459"/>
      <c r="AH978" s="1459"/>
      <c r="AI978" s="1459"/>
    </row>
    <row r="979" ht="24.0" customHeight="1">
      <c r="A979" s="1464"/>
      <c r="B979" s="1459"/>
      <c r="C979" s="1459"/>
      <c r="D979" s="1459"/>
      <c r="E979" s="1464"/>
      <c r="F979" s="1459"/>
      <c r="G979" s="1459"/>
      <c r="H979" s="1459"/>
      <c r="I979" s="1459"/>
      <c r="J979" s="1459"/>
      <c r="K979" s="1459"/>
      <c r="L979" s="1459"/>
      <c r="M979" s="1459"/>
      <c r="N979" s="1459"/>
      <c r="O979" s="1459"/>
      <c r="P979" s="1459"/>
      <c r="Q979" s="1459"/>
      <c r="R979" s="1459"/>
      <c r="S979" s="1459"/>
      <c r="T979" s="1459"/>
      <c r="U979" s="1459"/>
      <c r="V979" s="1459"/>
      <c r="W979" s="1459"/>
      <c r="X979" s="1459"/>
      <c r="Y979" s="1459"/>
      <c r="Z979" s="1459"/>
      <c r="AA979" s="1459"/>
      <c r="AB979" s="1459"/>
      <c r="AC979" s="1459"/>
      <c r="AD979" s="1459"/>
      <c r="AE979" s="1459"/>
      <c r="AF979" s="1459"/>
      <c r="AG979" s="1459"/>
      <c r="AH979" s="1459"/>
      <c r="AI979" s="1459"/>
    </row>
    <row r="980" ht="24.0" customHeight="1">
      <c r="A980" s="1464"/>
      <c r="B980" s="1459"/>
      <c r="C980" s="1459"/>
      <c r="D980" s="1459"/>
      <c r="E980" s="1464"/>
      <c r="F980" s="1459"/>
      <c r="G980" s="1459"/>
      <c r="H980" s="1459"/>
      <c r="I980" s="1459"/>
      <c r="J980" s="1459"/>
      <c r="K980" s="1459"/>
      <c r="L980" s="1459"/>
      <c r="M980" s="1459"/>
      <c r="N980" s="1459"/>
      <c r="O980" s="1459"/>
      <c r="P980" s="1459"/>
      <c r="Q980" s="1459"/>
      <c r="R980" s="1459"/>
      <c r="S980" s="1459"/>
      <c r="T980" s="1459"/>
      <c r="U980" s="1459"/>
      <c r="V980" s="1459"/>
      <c r="W980" s="1459"/>
      <c r="X980" s="1459"/>
      <c r="Y980" s="1459"/>
      <c r="Z980" s="1459"/>
      <c r="AA980" s="1459"/>
      <c r="AB980" s="1459"/>
      <c r="AC980" s="1459"/>
      <c r="AD980" s="1459"/>
      <c r="AE980" s="1459"/>
      <c r="AF980" s="1459"/>
      <c r="AG980" s="1459"/>
      <c r="AH980" s="1459"/>
      <c r="AI980" s="1459"/>
    </row>
    <row r="981" ht="24.0" customHeight="1">
      <c r="A981" s="1464"/>
      <c r="B981" s="1459"/>
      <c r="C981" s="1459"/>
      <c r="D981" s="1459"/>
      <c r="E981" s="1464"/>
      <c r="F981" s="1459"/>
      <c r="G981" s="1459"/>
      <c r="H981" s="1459"/>
      <c r="I981" s="1459"/>
      <c r="J981" s="1459"/>
      <c r="K981" s="1459"/>
      <c r="L981" s="1459"/>
      <c r="M981" s="1459"/>
      <c r="N981" s="1459"/>
      <c r="O981" s="1459"/>
      <c r="P981" s="1459"/>
      <c r="Q981" s="1459"/>
      <c r="R981" s="1459"/>
      <c r="S981" s="1459"/>
      <c r="T981" s="1459"/>
      <c r="U981" s="1459"/>
      <c r="V981" s="1459"/>
      <c r="W981" s="1459"/>
      <c r="X981" s="1459"/>
      <c r="Y981" s="1459"/>
      <c r="Z981" s="1459"/>
      <c r="AA981" s="1459"/>
      <c r="AB981" s="1459"/>
      <c r="AC981" s="1459"/>
      <c r="AD981" s="1459"/>
      <c r="AE981" s="1459"/>
      <c r="AF981" s="1459"/>
      <c r="AG981" s="1459"/>
      <c r="AH981" s="1459"/>
      <c r="AI981" s="1459"/>
    </row>
    <row r="982" ht="24.0" customHeight="1">
      <c r="A982" s="1464"/>
      <c r="B982" s="1459"/>
      <c r="C982" s="1459"/>
      <c r="D982" s="1459"/>
      <c r="E982" s="1464"/>
      <c r="F982" s="1459"/>
      <c r="G982" s="1459"/>
      <c r="H982" s="1459"/>
      <c r="I982" s="1459"/>
      <c r="J982" s="1459"/>
      <c r="K982" s="1459"/>
      <c r="L982" s="1459"/>
      <c r="M982" s="1459"/>
      <c r="N982" s="1459"/>
      <c r="O982" s="1459"/>
      <c r="P982" s="1459"/>
      <c r="Q982" s="1459"/>
      <c r="R982" s="1459"/>
      <c r="S982" s="1459"/>
      <c r="T982" s="1459"/>
      <c r="U982" s="1459"/>
      <c r="V982" s="1459"/>
      <c r="W982" s="1459"/>
      <c r="X982" s="1459"/>
      <c r="Y982" s="1459"/>
      <c r="Z982" s="1459"/>
      <c r="AA982" s="1459"/>
      <c r="AB982" s="1459"/>
      <c r="AC982" s="1459"/>
      <c r="AD982" s="1459"/>
      <c r="AE982" s="1459"/>
      <c r="AF982" s="1459"/>
      <c r="AG982" s="1459"/>
      <c r="AH982" s="1459"/>
      <c r="AI982" s="1459"/>
    </row>
    <row r="983" ht="24.0" customHeight="1">
      <c r="A983" s="1464"/>
      <c r="B983" s="1459"/>
      <c r="C983" s="1459"/>
      <c r="D983" s="1459"/>
      <c r="E983" s="1464"/>
      <c r="F983" s="1459"/>
      <c r="G983" s="1459"/>
      <c r="H983" s="1459"/>
      <c r="I983" s="1459"/>
      <c r="J983" s="1459"/>
      <c r="K983" s="1459"/>
      <c r="L983" s="1459"/>
      <c r="M983" s="1459"/>
      <c r="N983" s="1459"/>
      <c r="O983" s="1459"/>
      <c r="P983" s="1459"/>
      <c r="Q983" s="1459"/>
      <c r="R983" s="1459"/>
      <c r="S983" s="1459"/>
      <c r="T983" s="1459"/>
      <c r="U983" s="1459"/>
      <c r="V983" s="1459"/>
      <c r="W983" s="1459"/>
      <c r="X983" s="1459"/>
      <c r="Y983" s="1459"/>
      <c r="Z983" s="1459"/>
      <c r="AA983" s="1459"/>
      <c r="AB983" s="1459"/>
      <c r="AC983" s="1459"/>
      <c r="AD983" s="1459"/>
      <c r="AE983" s="1459"/>
      <c r="AF983" s="1459"/>
      <c r="AG983" s="1459"/>
      <c r="AH983" s="1459"/>
      <c r="AI983" s="1459"/>
    </row>
    <row r="984" ht="24.0" customHeight="1">
      <c r="A984" s="1464"/>
      <c r="B984" s="1459"/>
      <c r="C984" s="1459"/>
      <c r="D984" s="1459"/>
      <c r="E984" s="1464"/>
      <c r="F984" s="1459"/>
      <c r="G984" s="1459"/>
      <c r="H984" s="1459"/>
      <c r="I984" s="1459"/>
      <c r="J984" s="1459"/>
      <c r="K984" s="1459"/>
      <c r="L984" s="1459"/>
      <c r="M984" s="1459"/>
      <c r="N984" s="1459"/>
      <c r="O984" s="1459"/>
      <c r="P984" s="1459"/>
      <c r="Q984" s="1459"/>
      <c r="R984" s="1459"/>
      <c r="S984" s="1459"/>
      <c r="T984" s="1459"/>
      <c r="U984" s="1459"/>
      <c r="V984" s="1459"/>
      <c r="W984" s="1459"/>
      <c r="X984" s="1459"/>
      <c r="Y984" s="1459"/>
      <c r="Z984" s="1459"/>
      <c r="AA984" s="1459"/>
      <c r="AB984" s="1459"/>
      <c r="AC984" s="1459"/>
      <c r="AD984" s="1459"/>
      <c r="AE984" s="1459"/>
      <c r="AF984" s="1459"/>
      <c r="AG984" s="1459"/>
      <c r="AH984" s="1459"/>
      <c r="AI984" s="1459"/>
    </row>
    <row r="985" ht="24.0" customHeight="1">
      <c r="A985" s="1464"/>
      <c r="B985" s="1459"/>
      <c r="C985" s="1459"/>
      <c r="D985" s="1459"/>
      <c r="E985" s="1464"/>
      <c r="F985" s="1459"/>
      <c r="G985" s="1459"/>
      <c r="H985" s="1459"/>
      <c r="I985" s="1459"/>
      <c r="J985" s="1459"/>
      <c r="K985" s="1459"/>
      <c r="L985" s="1459"/>
      <c r="M985" s="1459"/>
      <c r="N985" s="1459"/>
      <c r="O985" s="1459"/>
      <c r="P985" s="1459"/>
      <c r="Q985" s="1459"/>
      <c r="R985" s="1459"/>
      <c r="S985" s="1459"/>
      <c r="T985" s="1459"/>
      <c r="U985" s="1459"/>
      <c r="V985" s="1459"/>
      <c r="W985" s="1459"/>
      <c r="X985" s="1459"/>
      <c r="Y985" s="1459"/>
      <c r="Z985" s="1459"/>
      <c r="AA985" s="1459"/>
      <c r="AB985" s="1459"/>
      <c r="AC985" s="1459"/>
      <c r="AD985" s="1459"/>
      <c r="AE985" s="1459"/>
      <c r="AF985" s="1459"/>
      <c r="AG985" s="1459"/>
      <c r="AH985" s="1459"/>
      <c r="AI985" s="1459"/>
    </row>
    <row r="986" ht="24.0" customHeight="1">
      <c r="A986" s="1464"/>
      <c r="B986" s="1459"/>
      <c r="C986" s="1459"/>
      <c r="D986" s="1459"/>
      <c r="E986" s="1464"/>
      <c r="F986" s="1459"/>
      <c r="G986" s="1459"/>
      <c r="H986" s="1459"/>
      <c r="I986" s="1459"/>
      <c r="J986" s="1459"/>
      <c r="K986" s="1459"/>
      <c r="L986" s="1459"/>
      <c r="M986" s="1459"/>
      <c r="N986" s="1459"/>
      <c r="O986" s="1459"/>
      <c r="P986" s="1459"/>
      <c r="Q986" s="1459"/>
      <c r="R986" s="1459"/>
      <c r="S986" s="1459"/>
      <c r="T986" s="1459"/>
      <c r="U986" s="1459"/>
      <c r="V986" s="1459"/>
      <c r="W986" s="1459"/>
      <c r="X986" s="1459"/>
      <c r="Y986" s="1459"/>
      <c r="Z986" s="1459"/>
      <c r="AA986" s="1459"/>
      <c r="AB986" s="1459"/>
      <c r="AC986" s="1459"/>
      <c r="AD986" s="1459"/>
      <c r="AE986" s="1459"/>
      <c r="AF986" s="1459"/>
      <c r="AG986" s="1459"/>
      <c r="AH986" s="1459"/>
      <c r="AI986" s="1459"/>
    </row>
    <row r="987" ht="24.0" customHeight="1">
      <c r="A987" s="1464"/>
      <c r="B987" s="1459"/>
      <c r="C987" s="1459"/>
      <c r="D987" s="1459"/>
      <c r="E987" s="1464"/>
      <c r="F987" s="1459"/>
      <c r="G987" s="1459"/>
      <c r="H987" s="1459"/>
      <c r="I987" s="1459"/>
      <c r="J987" s="1459"/>
      <c r="K987" s="1459"/>
      <c r="L987" s="1459"/>
      <c r="M987" s="1459"/>
      <c r="N987" s="1459"/>
      <c r="O987" s="1459"/>
      <c r="P987" s="1459"/>
      <c r="Q987" s="1459"/>
      <c r="R987" s="1459"/>
      <c r="S987" s="1459"/>
      <c r="T987" s="1459"/>
      <c r="U987" s="1459"/>
      <c r="V987" s="1459"/>
      <c r="W987" s="1459"/>
      <c r="X987" s="1459"/>
      <c r="Y987" s="1459"/>
      <c r="Z987" s="1459"/>
      <c r="AA987" s="1459"/>
      <c r="AB987" s="1459"/>
      <c r="AC987" s="1459"/>
      <c r="AD987" s="1459"/>
      <c r="AE987" s="1459"/>
      <c r="AF987" s="1459"/>
      <c r="AG987" s="1459"/>
      <c r="AH987" s="1459"/>
      <c r="AI987" s="1459"/>
    </row>
    <row r="988" ht="24.0" customHeight="1">
      <c r="A988" s="1464"/>
      <c r="B988" s="1459"/>
      <c r="C988" s="1459"/>
      <c r="D988" s="1459"/>
      <c r="E988" s="1464"/>
      <c r="F988" s="1459"/>
      <c r="G988" s="1459"/>
      <c r="H988" s="1459"/>
      <c r="I988" s="1459"/>
      <c r="J988" s="1459"/>
      <c r="K988" s="1459"/>
      <c r="L988" s="1459"/>
      <c r="M988" s="1459"/>
      <c r="N988" s="1459"/>
      <c r="O988" s="1459"/>
      <c r="P988" s="1459"/>
      <c r="Q988" s="1459"/>
      <c r="R988" s="1459"/>
      <c r="S988" s="1459"/>
      <c r="T988" s="1459"/>
      <c r="U988" s="1459"/>
      <c r="V988" s="1459"/>
      <c r="W988" s="1459"/>
      <c r="X988" s="1459"/>
      <c r="Y988" s="1459"/>
      <c r="Z988" s="1459"/>
      <c r="AA988" s="1459"/>
      <c r="AB988" s="1459"/>
      <c r="AC988" s="1459"/>
      <c r="AD988" s="1459"/>
      <c r="AE988" s="1459"/>
      <c r="AF988" s="1459"/>
      <c r="AG988" s="1459"/>
      <c r="AH988" s="1459"/>
      <c r="AI988" s="1459"/>
    </row>
    <row r="989" ht="24.0" customHeight="1">
      <c r="A989" s="1464"/>
      <c r="B989" s="1459"/>
      <c r="C989" s="1459"/>
      <c r="D989" s="1459"/>
      <c r="E989" s="1464"/>
      <c r="F989" s="1459"/>
      <c r="G989" s="1459"/>
      <c r="H989" s="1459"/>
      <c r="I989" s="1459"/>
      <c r="J989" s="1459"/>
      <c r="K989" s="1459"/>
      <c r="L989" s="1459"/>
      <c r="M989" s="1459"/>
      <c r="N989" s="1459"/>
      <c r="O989" s="1459"/>
      <c r="P989" s="1459"/>
      <c r="Q989" s="1459"/>
      <c r="R989" s="1459"/>
      <c r="S989" s="1459"/>
      <c r="T989" s="1459"/>
      <c r="U989" s="1459"/>
      <c r="V989" s="1459"/>
      <c r="W989" s="1459"/>
      <c r="X989" s="1459"/>
      <c r="Y989" s="1459"/>
      <c r="Z989" s="1459"/>
      <c r="AA989" s="1459"/>
      <c r="AB989" s="1459"/>
      <c r="AC989" s="1459"/>
      <c r="AD989" s="1459"/>
      <c r="AE989" s="1459"/>
      <c r="AF989" s="1459"/>
      <c r="AG989" s="1459"/>
      <c r="AH989" s="1459"/>
      <c r="AI989" s="1459"/>
    </row>
    <row r="990" ht="24.0" customHeight="1">
      <c r="A990" s="1464"/>
      <c r="B990" s="1459"/>
      <c r="C990" s="1459"/>
      <c r="D990" s="1459"/>
      <c r="E990" s="1464"/>
      <c r="F990" s="1459"/>
      <c r="G990" s="1459"/>
      <c r="H990" s="1459"/>
      <c r="I990" s="1459"/>
      <c r="J990" s="1459"/>
      <c r="K990" s="1459"/>
      <c r="L990" s="1459"/>
      <c r="M990" s="1459"/>
      <c r="N990" s="1459"/>
      <c r="O990" s="1459"/>
      <c r="P990" s="1459"/>
      <c r="Q990" s="1459"/>
      <c r="R990" s="1459"/>
      <c r="S990" s="1459"/>
      <c r="T990" s="1459"/>
      <c r="U990" s="1459"/>
      <c r="V990" s="1459"/>
      <c r="W990" s="1459"/>
      <c r="X990" s="1459"/>
      <c r="Y990" s="1459"/>
      <c r="Z990" s="1459"/>
      <c r="AA990" s="1459"/>
      <c r="AB990" s="1459"/>
      <c r="AC990" s="1459"/>
      <c r="AD990" s="1459"/>
      <c r="AE990" s="1459"/>
      <c r="AF990" s="1459"/>
      <c r="AG990" s="1459"/>
      <c r="AH990" s="1459"/>
      <c r="AI990" s="1459"/>
    </row>
    <row r="991" ht="24.0" customHeight="1">
      <c r="A991" s="1464"/>
      <c r="B991" s="1459"/>
      <c r="C991" s="1459"/>
      <c r="D991" s="1459"/>
      <c r="E991" s="1464"/>
      <c r="F991" s="1459"/>
      <c r="G991" s="1459"/>
      <c r="H991" s="1459"/>
      <c r="I991" s="1459"/>
      <c r="J991" s="1459"/>
      <c r="K991" s="1459"/>
      <c r="L991" s="1459"/>
      <c r="M991" s="1459"/>
      <c r="N991" s="1459"/>
      <c r="O991" s="1459"/>
      <c r="P991" s="1459"/>
      <c r="Q991" s="1459"/>
      <c r="R991" s="1459"/>
      <c r="S991" s="1459"/>
      <c r="T991" s="1459"/>
      <c r="U991" s="1459"/>
      <c r="V991" s="1459"/>
      <c r="W991" s="1459"/>
      <c r="X991" s="1459"/>
      <c r="Y991" s="1459"/>
      <c r="Z991" s="1459"/>
      <c r="AA991" s="1459"/>
      <c r="AB991" s="1459"/>
      <c r="AC991" s="1459"/>
      <c r="AD991" s="1459"/>
      <c r="AE991" s="1459"/>
      <c r="AF991" s="1459"/>
      <c r="AG991" s="1459"/>
      <c r="AH991" s="1459"/>
      <c r="AI991" s="1459"/>
    </row>
    <row r="992" ht="24.0" customHeight="1">
      <c r="A992" s="1464"/>
      <c r="B992" s="1459"/>
      <c r="C992" s="1459"/>
      <c r="D992" s="1459"/>
      <c r="E992" s="1464"/>
      <c r="F992" s="1459"/>
      <c r="G992" s="1459"/>
      <c r="H992" s="1459"/>
      <c r="I992" s="1459"/>
      <c r="J992" s="1459"/>
      <c r="K992" s="1459"/>
      <c r="L992" s="1459"/>
      <c r="M992" s="1459"/>
      <c r="N992" s="1459"/>
      <c r="O992" s="1459"/>
      <c r="P992" s="1459"/>
      <c r="Q992" s="1459"/>
      <c r="R992" s="1459"/>
      <c r="S992" s="1459"/>
      <c r="T992" s="1459"/>
      <c r="U992" s="1459"/>
      <c r="V992" s="1459"/>
      <c r="W992" s="1459"/>
      <c r="X992" s="1459"/>
      <c r="Y992" s="1459"/>
      <c r="Z992" s="1459"/>
      <c r="AA992" s="1459"/>
      <c r="AB992" s="1459"/>
      <c r="AC992" s="1459"/>
      <c r="AD992" s="1459"/>
      <c r="AE992" s="1459"/>
      <c r="AF992" s="1459"/>
      <c r="AG992" s="1459"/>
      <c r="AH992" s="1459"/>
      <c r="AI992" s="1459"/>
    </row>
    <row r="993" ht="24.0" customHeight="1">
      <c r="A993" s="1464"/>
      <c r="B993" s="1459"/>
      <c r="C993" s="1459"/>
      <c r="D993" s="1459"/>
      <c r="E993" s="1464"/>
      <c r="F993" s="1459"/>
      <c r="G993" s="1459"/>
      <c r="H993" s="1459"/>
      <c r="I993" s="1459"/>
      <c r="J993" s="1459"/>
      <c r="K993" s="1459"/>
      <c r="L993" s="1459"/>
      <c r="M993" s="1459"/>
      <c r="N993" s="1459"/>
      <c r="O993" s="1459"/>
      <c r="P993" s="1459"/>
      <c r="Q993" s="1459"/>
      <c r="R993" s="1459"/>
      <c r="S993" s="1459"/>
      <c r="T993" s="1459"/>
      <c r="U993" s="1459"/>
      <c r="V993" s="1459"/>
      <c r="W993" s="1459"/>
      <c r="X993" s="1459"/>
      <c r="Y993" s="1459"/>
      <c r="Z993" s="1459"/>
      <c r="AA993" s="1459"/>
      <c r="AB993" s="1459"/>
      <c r="AC993" s="1459"/>
      <c r="AD993" s="1459"/>
      <c r="AE993" s="1459"/>
      <c r="AF993" s="1459"/>
      <c r="AG993" s="1459"/>
      <c r="AH993" s="1459"/>
      <c r="AI993" s="1459"/>
    </row>
    <row r="994" ht="24.0" customHeight="1">
      <c r="A994" s="1464"/>
      <c r="B994" s="1459"/>
      <c r="C994" s="1459"/>
      <c r="D994" s="1459"/>
      <c r="E994" s="1464"/>
      <c r="F994" s="1459"/>
      <c r="G994" s="1459"/>
      <c r="H994" s="1459"/>
      <c r="I994" s="1459"/>
      <c r="J994" s="1459"/>
      <c r="K994" s="1459"/>
      <c r="L994" s="1459"/>
      <c r="M994" s="1459"/>
      <c r="N994" s="1459"/>
      <c r="O994" s="1459"/>
      <c r="P994" s="1459"/>
      <c r="Q994" s="1459"/>
      <c r="R994" s="1459"/>
      <c r="S994" s="1459"/>
      <c r="T994" s="1459"/>
      <c r="U994" s="1459"/>
      <c r="V994" s="1459"/>
      <c r="W994" s="1459"/>
      <c r="X994" s="1459"/>
      <c r="Y994" s="1459"/>
      <c r="Z994" s="1459"/>
      <c r="AA994" s="1459"/>
      <c r="AB994" s="1459"/>
      <c r="AC994" s="1459"/>
      <c r="AD994" s="1459"/>
      <c r="AE994" s="1459"/>
      <c r="AF994" s="1459"/>
      <c r="AG994" s="1459"/>
      <c r="AH994" s="1459"/>
      <c r="AI994" s="1459"/>
    </row>
    <row r="995" ht="24.0" customHeight="1">
      <c r="A995" s="1464"/>
      <c r="B995" s="1459"/>
      <c r="C995" s="1459"/>
      <c r="D995" s="1459"/>
      <c r="E995" s="1464"/>
      <c r="F995" s="1459"/>
      <c r="G995" s="1459"/>
      <c r="H995" s="1459"/>
      <c r="I995" s="1459"/>
      <c r="J995" s="1459"/>
      <c r="K995" s="1459"/>
      <c r="L995" s="1459"/>
      <c r="M995" s="1459"/>
      <c r="N995" s="1459"/>
      <c r="O995" s="1459"/>
      <c r="P995" s="1459"/>
      <c r="Q995" s="1459"/>
      <c r="R995" s="1459"/>
      <c r="S995" s="1459"/>
      <c r="T995" s="1459"/>
      <c r="U995" s="1459"/>
      <c r="V995" s="1459"/>
      <c r="W995" s="1459"/>
      <c r="X995" s="1459"/>
      <c r="Y995" s="1459"/>
      <c r="Z995" s="1459"/>
      <c r="AA995" s="1459"/>
      <c r="AB995" s="1459"/>
      <c r="AC995" s="1459"/>
      <c r="AD995" s="1459"/>
      <c r="AE995" s="1459"/>
      <c r="AF995" s="1459"/>
      <c r="AG995" s="1459"/>
      <c r="AH995" s="1459"/>
      <c r="AI995" s="1459"/>
    </row>
    <row r="996" ht="24.0" customHeight="1">
      <c r="A996" s="1464"/>
      <c r="B996" s="1459"/>
      <c r="C996" s="1459"/>
      <c r="D996" s="1459"/>
      <c r="E996" s="1464"/>
      <c r="F996" s="1459"/>
      <c r="G996" s="1459"/>
      <c r="H996" s="1459"/>
      <c r="I996" s="1459"/>
      <c r="J996" s="1459"/>
      <c r="K996" s="1459"/>
      <c r="L996" s="1459"/>
      <c r="M996" s="1459"/>
      <c r="N996" s="1459"/>
      <c r="O996" s="1459"/>
      <c r="P996" s="1459"/>
      <c r="Q996" s="1459"/>
      <c r="R996" s="1459"/>
      <c r="S996" s="1459"/>
      <c r="T996" s="1459"/>
      <c r="U996" s="1459"/>
      <c r="V996" s="1459"/>
      <c r="W996" s="1459"/>
      <c r="X996" s="1459"/>
      <c r="Y996" s="1459"/>
      <c r="Z996" s="1459"/>
      <c r="AA996" s="1459"/>
      <c r="AB996" s="1459"/>
      <c r="AC996" s="1459"/>
      <c r="AD996" s="1459"/>
      <c r="AE996" s="1459"/>
      <c r="AF996" s="1459"/>
      <c r="AG996" s="1459"/>
      <c r="AH996" s="1459"/>
      <c r="AI996" s="1459"/>
    </row>
    <row r="997" ht="24.0" customHeight="1">
      <c r="A997" s="1464"/>
      <c r="B997" s="1459"/>
      <c r="C997" s="1459"/>
      <c r="D997" s="1459"/>
      <c r="E997" s="1464"/>
      <c r="F997" s="1459"/>
      <c r="G997" s="1459"/>
      <c r="H997" s="1459"/>
      <c r="I997" s="1459"/>
      <c r="J997" s="1459"/>
      <c r="K997" s="1459"/>
      <c r="L997" s="1459"/>
      <c r="M997" s="1459"/>
      <c r="N997" s="1459"/>
      <c r="O997" s="1459"/>
      <c r="P997" s="1459"/>
      <c r="Q997" s="1459"/>
      <c r="R997" s="1459"/>
      <c r="S997" s="1459"/>
      <c r="T997" s="1459"/>
      <c r="U997" s="1459"/>
      <c r="V997" s="1459"/>
      <c r="W997" s="1459"/>
      <c r="X997" s="1459"/>
      <c r="Y997" s="1459"/>
      <c r="Z997" s="1459"/>
      <c r="AA997" s="1459"/>
      <c r="AB997" s="1459"/>
      <c r="AC997" s="1459"/>
      <c r="AD997" s="1459"/>
      <c r="AE997" s="1459"/>
      <c r="AF997" s="1459"/>
      <c r="AG997" s="1459"/>
      <c r="AH997" s="1459"/>
      <c r="AI997" s="1459"/>
    </row>
    <row r="998" ht="24.0" customHeight="1">
      <c r="A998" s="1464"/>
      <c r="B998" s="1459"/>
      <c r="C998" s="1459"/>
      <c r="D998" s="1459"/>
      <c r="E998" s="1464"/>
      <c r="F998" s="1459"/>
      <c r="G998" s="1459"/>
      <c r="H998" s="1459"/>
      <c r="I998" s="1459"/>
      <c r="J998" s="1459"/>
      <c r="K998" s="1459"/>
      <c r="L998" s="1459"/>
      <c r="M998" s="1459"/>
      <c r="N998" s="1459"/>
      <c r="O998" s="1459"/>
      <c r="P998" s="1459"/>
      <c r="Q998" s="1459"/>
      <c r="R998" s="1459"/>
      <c r="S998" s="1459"/>
      <c r="T998" s="1459"/>
      <c r="U998" s="1459"/>
      <c r="V998" s="1459"/>
      <c r="W998" s="1459"/>
      <c r="X998" s="1459"/>
      <c r="Y998" s="1459"/>
      <c r="Z998" s="1459"/>
      <c r="AA998" s="1459"/>
      <c r="AB998" s="1459"/>
      <c r="AC998" s="1459"/>
      <c r="AD998" s="1459"/>
      <c r="AE998" s="1459"/>
      <c r="AF998" s="1459"/>
      <c r="AG998" s="1459"/>
      <c r="AH998" s="1459"/>
      <c r="AI998" s="1459"/>
    </row>
    <row r="999" ht="24.0" customHeight="1">
      <c r="A999" s="1464"/>
      <c r="B999" s="1459"/>
      <c r="C999" s="1459"/>
      <c r="D999" s="1459"/>
      <c r="E999" s="1464"/>
      <c r="F999" s="1459"/>
      <c r="G999" s="1459"/>
      <c r="H999" s="1459"/>
      <c r="I999" s="1459"/>
      <c r="J999" s="1459"/>
      <c r="K999" s="1459"/>
      <c r="L999" s="1459"/>
      <c r="M999" s="1459"/>
      <c r="N999" s="1459"/>
      <c r="O999" s="1459"/>
      <c r="P999" s="1459"/>
      <c r="Q999" s="1459"/>
      <c r="R999" s="1459"/>
      <c r="S999" s="1459"/>
      <c r="T999" s="1459"/>
      <c r="U999" s="1459"/>
      <c r="V999" s="1459"/>
      <c r="W999" s="1459"/>
      <c r="X999" s="1459"/>
      <c r="Y999" s="1459"/>
      <c r="Z999" s="1459"/>
      <c r="AA999" s="1459"/>
      <c r="AB999" s="1459"/>
      <c r="AC999" s="1459"/>
      <c r="AD999" s="1459"/>
      <c r="AE999" s="1459"/>
      <c r="AF999" s="1459"/>
      <c r="AG999" s="1459"/>
      <c r="AH999" s="1459"/>
      <c r="AI999" s="1459"/>
    </row>
    <row r="1000" ht="24.0" customHeight="1">
      <c r="A1000" s="1464"/>
      <c r="B1000" s="1459"/>
      <c r="C1000" s="1459"/>
      <c r="D1000" s="1459"/>
      <c r="E1000" s="1464"/>
      <c r="F1000" s="1459"/>
      <c r="G1000" s="1459"/>
      <c r="H1000" s="1459"/>
      <c r="I1000" s="1459"/>
      <c r="J1000" s="1459"/>
      <c r="K1000" s="1459"/>
      <c r="L1000" s="1459"/>
      <c r="M1000" s="1459"/>
      <c r="N1000" s="1459"/>
      <c r="O1000" s="1459"/>
      <c r="P1000" s="1459"/>
      <c r="Q1000" s="1459"/>
      <c r="R1000" s="1459"/>
      <c r="S1000" s="1459"/>
      <c r="T1000" s="1459"/>
      <c r="U1000" s="1459"/>
      <c r="V1000" s="1459"/>
      <c r="W1000" s="1459"/>
      <c r="X1000" s="1459"/>
      <c r="Y1000" s="1459"/>
      <c r="Z1000" s="1459"/>
      <c r="AA1000" s="1459"/>
      <c r="AB1000" s="1459"/>
      <c r="AC1000" s="1459"/>
      <c r="AD1000" s="1459"/>
      <c r="AE1000" s="1459"/>
      <c r="AF1000" s="1459"/>
      <c r="AG1000" s="1459"/>
      <c r="AH1000" s="1459"/>
      <c r="AI1000" s="1459"/>
    </row>
    <row r="1001" ht="24.0" customHeight="1">
      <c r="A1001" s="1464"/>
      <c r="B1001" s="1459"/>
      <c r="C1001" s="1459"/>
      <c r="D1001" s="1459"/>
      <c r="E1001" s="1464"/>
      <c r="F1001" s="1459"/>
      <c r="G1001" s="1459"/>
      <c r="H1001" s="1459"/>
      <c r="I1001" s="1459"/>
      <c r="J1001" s="1459"/>
      <c r="K1001" s="1459"/>
      <c r="L1001" s="1459"/>
      <c r="M1001" s="1459"/>
      <c r="N1001" s="1459"/>
      <c r="O1001" s="1459"/>
      <c r="P1001" s="1459"/>
      <c r="Q1001" s="1459"/>
      <c r="R1001" s="1459"/>
      <c r="S1001" s="1459"/>
      <c r="T1001" s="1459"/>
      <c r="U1001" s="1459"/>
      <c r="V1001" s="1459"/>
      <c r="W1001" s="1459"/>
      <c r="X1001" s="1459"/>
      <c r="Y1001" s="1459"/>
      <c r="Z1001" s="1459"/>
      <c r="AA1001" s="1459"/>
      <c r="AB1001" s="1459"/>
      <c r="AC1001" s="1459"/>
      <c r="AD1001" s="1459"/>
      <c r="AE1001" s="1459"/>
      <c r="AF1001" s="1459"/>
      <c r="AG1001" s="1459"/>
      <c r="AH1001" s="1459"/>
      <c r="AI1001" s="1459"/>
    </row>
    <row r="1002" ht="24.0" customHeight="1">
      <c r="A1002" s="1464"/>
      <c r="B1002" s="1459"/>
      <c r="C1002" s="1459"/>
      <c r="D1002" s="1459"/>
      <c r="E1002" s="1464"/>
      <c r="F1002" s="1459"/>
      <c r="G1002" s="1459"/>
      <c r="H1002" s="1459"/>
      <c r="I1002" s="1459"/>
      <c r="J1002" s="1459"/>
      <c r="K1002" s="1459"/>
      <c r="L1002" s="1459"/>
      <c r="M1002" s="1459"/>
      <c r="N1002" s="1459"/>
      <c r="O1002" s="1459"/>
      <c r="P1002" s="1459"/>
      <c r="Q1002" s="1459"/>
      <c r="R1002" s="1459"/>
      <c r="S1002" s="1459"/>
      <c r="T1002" s="1459"/>
      <c r="U1002" s="1459"/>
      <c r="V1002" s="1459"/>
      <c r="W1002" s="1459"/>
      <c r="X1002" s="1459"/>
      <c r="Y1002" s="1459"/>
      <c r="Z1002" s="1459"/>
      <c r="AA1002" s="1459"/>
      <c r="AB1002" s="1459"/>
      <c r="AC1002" s="1459"/>
      <c r="AD1002" s="1459"/>
      <c r="AE1002" s="1459"/>
      <c r="AF1002" s="1459"/>
      <c r="AG1002" s="1459"/>
      <c r="AH1002" s="1459"/>
      <c r="AI1002" s="1459"/>
    </row>
    <row r="1003" ht="24.0" customHeight="1">
      <c r="A1003" s="1464"/>
      <c r="B1003" s="1459"/>
      <c r="C1003" s="1459"/>
      <c r="D1003" s="1459"/>
      <c r="E1003" s="1464"/>
      <c r="F1003" s="1459"/>
      <c r="G1003" s="1459"/>
      <c r="H1003" s="1459"/>
      <c r="I1003" s="1459"/>
      <c r="J1003" s="1459"/>
      <c r="K1003" s="1459"/>
      <c r="L1003" s="1459"/>
      <c r="M1003" s="1459"/>
      <c r="N1003" s="1459"/>
      <c r="O1003" s="1459"/>
      <c r="P1003" s="1459"/>
      <c r="Q1003" s="1459"/>
      <c r="R1003" s="1459"/>
      <c r="S1003" s="1459"/>
      <c r="T1003" s="1459"/>
      <c r="U1003" s="1459"/>
      <c r="V1003" s="1459"/>
      <c r="W1003" s="1459"/>
      <c r="X1003" s="1459"/>
      <c r="Y1003" s="1459"/>
      <c r="Z1003" s="1459"/>
      <c r="AA1003" s="1459"/>
      <c r="AB1003" s="1459"/>
      <c r="AC1003" s="1459"/>
      <c r="AD1003" s="1459"/>
      <c r="AE1003" s="1459"/>
      <c r="AF1003" s="1459"/>
      <c r="AG1003" s="1459"/>
      <c r="AH1003" s="1459"/>
      <c r="AI1003" s="1459"/>
    </row>
    <row r="1004" ht="24.0" customHeight="1">
      <c r="A1004" s="1464"/>
      <c r="B1004" s="1459"/>
      <c r="C1004" s="1459"/>
      <c r="D1004" s="1459"/>
      <c r="E1004" s="1464"/>
      <c r="F1004" s="1459"/>
      <c r="G1004" s="1459"/>
      <c r="H1004" s="1459"/>
      <c r="I1004" s="1459"/>
      <c r="J1004" s="1459"/>
      <c r="K1004" s="1459"/>
      <c r="L1004" s="1459"/>
      <c r="M1004" s="1459"/>
      <c r="N1004" s="1459"/>
      <c r="O1004" s="1459"/>
      <c r="P1004" s="1459"/>
      <c r="Q1004" s="1459"/>
      <c r="R1004" s="1459"/>
      <c r="S1004" s="1459"/>
      <c r="T1004" s="1459"/>
      <c r="U1004" s="1459"/>
      <c r="V1004" s="1459"/>
      <c r="W1004" s="1459"/>
      <c r="X1004" s="1459"/>
      <c r="Y1004" s="1459"/>
      <c r="Z1004" s="1459"/>
      <c r="AA1004" s="1459"/>
      <c r="AB1004" s="1459"/>
      <c r="AC1004" s="1459"/>
      <c r="AD1004" s="1459"/>
      <c r="AE1004" s="1459"/>
      <c r="AF1004" s="1459"/>
      <c r="AG1004" s="1459"/>
      <c r="AH1004" s="1459"/>
      <c r="AI1004" s="1459"/>
    </row>
    <row r="1005" ht="24.0" customHeight="1">
      <c r="A1005" s="1464"/>
      <c r="B1005" s="1459"/>
      <c r="C1005" s="1459"/>
      <c r="D1005" s="1459"/>
      <c r="E1005" s="1464"/>
      <c r="F1005" s="1459"/>
      <c r="G1005" s="1459"/>
      <c r="H1005" s="1459"/>
      <c r="I1005" s="1459"/>
      <c r="J1005" s="1459"/>
      <c r="K1005" s="1459"/>
      <c r="L1005" s="1459"/>
      <c r="M1005" s="1459"/>
      <c r="N1005" s="1459"/>
      <c r="O1005" s="1459"/>
      <c r="P1005" s="1459"/>
      <c r="Q1005" s="1459"/>
      <c r="R1005" s="1459"/>
      <c r="S1005" s="1459"/>
      <c r="T1005" s="1459"/>
      <c r="U1005" s="1459"/>
      <c r="V1005" s="1459"/>
      <c r="W1005" s="1459"/>
      <c r="X1005" s="1459"/>
      <c r="Y1005" s="1459"/>
      <c r="Z1005" s="1459"/>
      <c r="AA1005" s="1459"/>
      <c r="AB1005" s="1459"/>
      <c r="AC1005" s="1459"/>
      <c r="AD1005" s="1459"/>
      <c r="AE1005" s="1459"/>
      <c r="AF1005" s="1459"/>
      <c r="AG1005" s="1459"/>
      <c r="AH1005" s="1459"/>
      <c r="AI1005" s="1459"/>
    </row>
    <row r="1006" ht="24.0" customHeight="1">
      <c r="A1006" s="1464"/>
      <c r="B1006" s="1459"/>
      <c r="C1006" s="1459"/>
      <c r="D1006" s="1459"/>
      <c r="E1006" s="1464"/>
      <c r="F1006" s="1459"/>
      <c r="G1006" s="1459"/>
      <c r="H1006" s="1459"/>
      <c r="I1006" s="1459"/>
      <c r="J1006" s="1459"/>
      <c r="K1006" s="1459"/>
      <c r="L1006" s="1459"/>
      <c r="M1006" s="1459"/>
      <c r="N1006" s="1459"/>
      <c r="O1006" s="1459"/>
      <c r="P1006" s="1459"/>
      <c r="Q1006" s="1459"/>
      <c r="R1006" s="1459"/>
      <c r="S1006" s="1459"/>
      <c r="T1006" s="1459"/>
      <c r="U1006" s="1459"/>
      <c r="V1006" s="1459"/>
      <c r="W1006" s="1459"/>
      <c r="X1006" s="1459"/>
      <c r="Y1006" s="1459"/>
      <c r="Z1006" s="1459"/>
      <c r="AA1006" s="1459"/>
      <c r="AB1006" s="1459"/>
      <c r="AC1006" s="1459"/>
      <c r="AD1006" s="1459"/>
      <c r="AE1006" s="1459"/>
      <c r="AF1006" s="1459"/>
      <c r="AG1006" s="1459"/>
      <c r="AH1006" s="1459"/>
      <c r="AI1006" s="1459"/>
    </row>
    <row r="1007" ht="24.0" customHeight="1">
      <c r="A1007" s="1464"/>
      <c r="B1007" s="1459"/>
      <c r="C1007" s="1459"/>
      <c r="D1007" s="1459"/>
      <c r="E1007" s="1464"/>
      <c r="F1007" s="1459"/>
      <c r="G1007" s="1459"/>
      <c r="H1007" s="1459"/>
      <c r="I1007" s="1459"/>
      <c r="J1007" s="1459"/>
      <c r="K1007" s="1459"/>
      <c r="L1007" s="1459"/>
      <c r="M1007" s="1459"/>
      <c r="N1007" s="1459"/>
      <c r="O1007" s="1459"/>
      <c r="P1007" s="1459"/>
      <c r="Q1007" s="1459"/>
      <c r="R1007" s="1459"/>
      <c r="S1007" s="1459"/>
      <c r="T1007" s="1459"/>
      <c r="U1007" s="1459"/>
      <c r="V1007" s="1459"/>
      <c r="W1007" s="1459"/>
      <c r="X1007" s="1459"/>
      <c r="Y1007" s="1459"/>
      <c r="Z1007" s="1459"/>
      <c r="AA1007" s="1459"/>
      <c r="AB1007" s="1459"/>
      <c r="AC1007" s="1459"/>
      <c r="AD1007" s="1459"/>
      <c r="AE1007" s="1459"/>
      <c r="AF1007" s="1459"/>
      <c r="AG1007" s="1459"/>
      <c r="AH1007" s="1459"/>
      <c r="AI1007" s="1459"/>
    </row>
    <row r="1008" ht="24.0" customHeight="1">
      <c r="A1008" s="1464"/>
      <c r="B1008" s="1459"/>
      <c r="C1008" s="1459"/>
      <c r="D1008" s="1459"/>
      <c r="E1008" s="1464"/>
      <c r="F1008" s="1459"/>
      <c r="G1008" s="1459"/>
      <c r="H1008" s="1459"/>
      <c r="I1008" s="1459"/>
      <c r="J1008" s="1459"/>
      <c r="K1008" s="1459"/>
      <c r="L1008" s="1459"/>
      <c r="M1008" s="1459"/>
      <c r="N1008" s="1459"/>
      <c r="O1008" s="1459"/>
      <c r="P1008" s="1459"/>
      <c r="Q1008" s="1459"/>
      <c r="R1008" s="1459"/>
      <c r="S1008" s="1459"/>
      <c r="T1008" s="1459"/>
      <c r="U1008" s="1459"/>
      <c r="V1008" s="1459"/>
      <c r="W1008" s="1459"/>
      <c r="X1008" s="1459"/>
      <c r="Y1008" s="1459"/>
      <c r="Z1008" s="1459"/>
      <c r="AA1008" s="1459"/>
      <c r="AB1008" s="1459"/>
      <c r="AC1008" s="1459"/>
      <c r="AD1008" s="1459"/>
      <c r="AE1008" s="1459"/>
      <c r="AF1008" s="1459"/>
      <c r="AG1008" s="1459"/>
      <c r="AH1008" s="1459"/>
      <c r="AI1008" s="1459"/>
    </row>
    <row r="1009" ht="24.0" customHeight="1">
      <c r="A1009" s="1464"/>
      <c r="B1009" s="1459"/>
      <c r="C1009" s="1459"/>
      <c r="D1009" s="1459"/>
      <c r="E1009" s="1464"/>
      <c r="F1009" s="1459"/>
      <c r="G1009" s="1459"/>
      <c r="H1009" s="1459"/>
      <c r="I1009" s="1459"/>
      <c r="J1009" s="1459"/>
      <c r="K1009" s="1459"/>
      <c r="L1009" s="1459"/>
      <c r="M1009" s="1459"/>
      <c r="N1009" s="1459"/>
      <c r="O1009" s="1459"/>
      <c r="P1009" s="1459"/>
      <c r="Q1009" s="1459"/>
      <c r="R1009" s="1459"/>
      <c r="S1009" s="1459"/>
      <c r="T1009" s="1459"/>
      <c r="U1009" s="1459"/>
      <c r="V1009" s="1459"/>
      <c r="W1009" s="1459"/>
      <c r="X1009" s="1459"/>
      <c r="Y1009" s="1459"/>
      <c r="Z1009" s="1459"/>
      <c r="AA1009" s="1459"/>
      <c r="AB1009" s="1459"/>
      <c r="AC1009" s="1459"/>
      <c r="AD1009" s="1459"/>
      <c r="AE1009" s="1459"/>
      <c r="AF1009" s="1459"/>
      <c r="AG1009" s="1459"/>
      <c r="AH1009" s="1459"/>
      <c r="AI1009" s="1459"/>
    </row>
    <row r="1010" ht="24.0" customHeight="1">
      <c r="A1010" s="1464"/>
      <c r="B1010" s="1459"/>
      <c r="C1010" s="1459"/>
      <c r="D1010" s="1459"/>
      <c r="E1010" s="1464"/>
      <c r="F1010" s="1459"/>
      <c r="G1010" s="1459"/>
      <c r="H1010" s="1459"/>
      <c r="I1010" s="1459"/>
      <c r="J1010" s="1459"/>
      <c r="K1010" s="1459"/>
      <c r="L1010" s="1459"/>
      <c r="M1010" s="1459"/>
      <c r="N1010" s="1459"/>
      <c r="O1010" s="1459"/>
      <c r="P1010" s="1459"/>
      <c r="Q1010" s="1459"/>
      <c r="R1010" s="1459"/>
      <c r="S1010" s="1459"/>
      <c r="T1010" s="1459"/>
      <c r="U1010" s="1459"/>
      <c r="V1010" s="1459"/>
      <c r="W1010" s="1459"/>
      <c r="X1010" s="1459"/>
      <c r="Y1010" s="1459"/>
      <c r="Z1010" s="1459"/>
      <c r="AA1010" s="1459"/>
      <c r="AB1010" s="1459"/>
      <c r="AC1010" s="1459"/>
      <c r="AD1010" s="1459"/>
      <c r="AE1010" s="1459"/>
      <c r="AF1010" s="1459"/>
      <c r="AG1010" s="1459"/>
      <c r="AH1010" s="1459"/>
      <c r="AI1010" s="1459"/>
    </row>
    <row r="1011" ht="24.0" customHeight="1">
      <c r="A1011" s="1464"/>
      <c r="B1011" s="1459"/>
      <c r="C1011" s="1459"/>
      <c r="D1011" s="1459"/>
      <c r="E1011" s="1464"/>
      <c r="F1011" s="1459"/>
      <c r="G1011" s="1459"/>
      <c r="H1011" s="1459"/>
      <c r="I1011" s="1459"/>
      <c r="J1011" s="1459"/>
      <c r="K1011" s="1459"/>
      <c r="L1011" s="1459"/>
      <c r="M1011" s="1459"/>
      <c r="N1011" s="1459"/>
      <c r="O1011" s="1459"/>
      <c r="P1011" s="1459"/>
      <c r="Q1011" s="1459"/>
      <c r="R1011" s="1459"/>
      <c r="S1011" s="1459"/>
      <c r="T1011" s="1459"/>
      <c r="U1011" s="1459"/>
      <c r="V1011" s="1459"/>
      <c r="W1011" s="1459"/>
      <c r="X1011" s="1459"/>
      <c r="Y1011" s="1459"/>
      <c r="Z1011" s="1459"/>
      <c r="AA1011" s="1459"/>
      <c r="AB1011" s="1459"/>
      <c r="AC1011" s="1459"/>
      <c r="AD1011" s="1459"/>
      <c r="AE1011" s="1459"/>
      <c r="AF1011" s="1459"/>
      <c r="AG1011" s="1459"/>
      <c r="AH1011" s="1459"/>
      <c r="AI1011" s="1459"/>
    </row>
    <row r="1012" ht="24.0" customHeight="1">
      <c r="A1012" s="1464"/>
      <c r="B1012" s="1459"/>
      <c r="C1012" s="1459"/>
      <c r="D1012" s="1459"/>
      <c r="E1012" s="1464"/>
      <c r="F1012" s="1459"/>
      <c r="G1012" s="1459"/>
      <c r="H1012" s="1459"/>
      <c r="I1012" s="1459"/>
      <c r="J1012" s="1459"/>
      <c r="K1012" s="1459"/>
      <c r="L1012" s="1459"/>
      <c r="M1012" s="1459"/>
      <c r="N1012" s="1459"/>
      <c r="O1012" s="1459"/>
      <c r="P1012" s="1459"/>
      <c r="Q1012" s="1459"/>
      <c r="R1012" s="1459"/>
      <c r="S1012" s="1459"/>
      <c r="T1012" s="1459"/>
      <c r="U1012" s="1459"/>
      <c r="V1012" s="1459"/>
      <c r="W1012" s="1459"/>
      <c r="X1012" s="1459"/>
      <c r="Y1012" s="1459"/>
      <c r="Z1012" s="1459"/>
      <c r="AA1012" s="1459"/>
      <c r="AB1012" s="1459"/>
      <c r="AC1012" s="1459"/>
      <c r="AD1012" s="1459"/>
      <c r="AE1012" s="1459"/>
      <c r="AF1012" s="1459"/>
      <c r="AG1012" s="1459"/>
      <c r="AH1012" s="1459"/>
      <c r="AI1012" s="1459"/>
    </row>
    <row r="1013" ht="24.0" customHeight="1">
      <c r="A1013" s="1464"/>
      <c r="B1013" s="1459"/>
      <c r="C1013" s="1459"/>
      <c r="D1013" s="1459"/>
      <c r="E1013" s="1464"/>
      <c r="F1013" s="1459"/>
      <c r="G1013" s="1459"/>
      <c r="H1013" s="1459"/>
      <c r="I1013" s="1459"/>
      <c r="J1013" s="1459"/>
      <c r="K1013" s="1459"/>
      <c r="L1013" s="1459"/>
      <c r="M1013" s="1459"/>
      <c r="N1013" s="1459"/>
      <c r="O1013" s="1459"/>
      <c r="P1013" s="1459"/>
      <c r="Q1013" s="1459"/>
      <c r="R1013" s="1459"/>
      <c r="S1013" s="1459"/>
      <c r="T1013" s="1459"/>
      <c r="U1013" s="1459"/>
      <c r="V1013" s="1459"/>
      <c r="W1013" s="1459"/>
      <c r="X1013" s="1459"/>
      <c r="Y1013" s="1459"/>
      <c r="Z1013" s="1459"/>
      <c r="AA1013" s="1459"/>
      <c r="AB1013" s="1459"/>
      <c r="AC1013" s="1459"/>
      <c r="AD1013" s="1459"/>
      <c r="AE1013" s="1459"/>
      <c r="AF1013" s="1459"/>
      <c r="AG1013" s="1459"/>
      <c r="AH1013" s="1459"/>
      <c r="AI1013" s="1459"/>
    </row>
    <row r="1014" ht="24.0" customHeight="1">
      <c r="A1014" s="1464"/>
      <c r="B1014" s="1459"/>
      <c r="C1014" s="1459"/>
      <c r="D1014" s="1459"/>
      <c r="E1014" s="1464"/>
      <c r="F1014" s="1459"/>
      <c r="G1014" s="1459"/>
      <c r="H1014" s="1459"/>
      <c r="I1014" s="1459"/>
      <c r="J1014" s="1459"/>
      <c r="K1014" s="1459"/>
      <c r="L1014" s="1459"/>
      <c r="M1014" s="1459"/>
      <c r="N1014" s="1459"/>
      <c r="O1014" s="1459"/>
      <c r="P1014" s="1459"/>
      <c r="Q1014" s="1459"/>
      <c r="R1014" s="1459"/>
      <c r="S1014" s="1459"/>
      <c r="T1014" s="1459"/>
      <c r="U1014" s="1459"/>
      <c r="V1014" s="1459"/>
      <c r="W1014" s="1459"/>
      <c r="X1014" s="1459"/>
      <c r="Y1014" s="1459"/>
      <c r="Z1014" s="1459"/>
      <c r="AA1014" s="1459"/>
      <c r="AB1014" s="1459"/>
      <c r="AC1014" s="1459"/>
      <c r="AD1014" s="1459"/>
      <c r="AE1014" s="1459"/>
      <c r="AF1014" s="1459"/>
      <c r="AG1014" s="1459"/>
      <c r="AH1014" s="1459"/>
      <c r="AI1014" s="1459"/>
    </row>
    <row r="1015" ht="24.0" customHeight="1">
      <c r="A1015" s="1464"/>
      <c r="B1015" s="1459"/>
      <c r="C1015" s="1459"/>
      <c r="D1015" s="1459"/>
      <c r="E1015" s="1464"/>
      <c r="F1015" s="1459"/>
      <c r="G1015" s="1459"/>
      <c r="H1015" s="1459"/>
      <c r="I1015" s="1459"/>
      <c r="J1015" s="1459"/>
      <c r="K1015" s="1459"/>
      <c r="L1015" s="1459"/>
      <c r="M1015" s="1459"/>
      <c r="N1015" s="1459"/>
      <c r="O1015" s="1459"/>
      <c r="P1015" s="1459"/>
      <c r="Q1015" s="1459"/>
      <c r="R1015" s="1459"/>
      <c r="S1015" s="1459"/>
      <c r="T1015" s="1459"/>
      <c r="U1015" s="1459"/>
      <c r="V1015" s="1459"/>
      <c r="W1015" s="1459"/>
      <c r="X1015" s="1459"/>
      <c r="Y1015" s="1459"/>
      <c r="Z1015" s="1459"/>
      <c r="AA1015" s="1459"/>
      <c r="AB1015" s="1459"/>
      <c r="AC1015" s="1459"/>
      <c r="AD1015" s="1459"/>
      <c r="AE1015" s="1459"/>
      <c r="AF1015" s="1459"/>
      <c r="AG1015" s="1459"/>
      <c r="AH1015" s="1459"/>
      <c r="AI1015" s="1459"/>
    </row>
    <row r="1016" ht="24.0" customHeight="1">
      <c r="A1016" s="1464"/>
      <c r="B1016" s="1459"/>
      <c r="C1016" s="1459"/>
      <c r="D1016" s="1459"/>
      <c r="E1016" s="1464"/>
      <c r="F1016" s="1459"/>
      <c r="G1016" s="1459"/>
      <c r="H1016" s="1459"/>
      <c r="I1016" s="1459"/>
      <c r="J1016" s="1459"/>
      <c r="K1016" s="1459"/>
      <c r="L1016" s="1459"/>
      <c r="M1016" s="1459"/>
      <c r="N1016" s="1459"/>
      <c r="O1016" s="1459"/>
      <c r="P1016" s="1459"/>
      <c r="Q1016" s="1459"/>
      <c r="R1016" s="1459"/>
      <c r="S1016" s="1459"/>
      <c r="T1016" s="1459"/>
      <c r="U1016" s="1459"/>
      <c r="V1016" s="1459"/>
      <c r="W1016" s="1459"/>
      <c r="X1016" s="1459"/>
      <c r="Y1016" s="1459"/>
      <c r="Z1016" s="1459"/>
      <c r="AA1016" s="1459"/>
      <c r="AB1016" s="1459"/>
      <c r="AC1016" s="1459"/>
      <c r="AD1016" s="1459"/>
      <c r="AE1016" s="1459"/>
      <c r="AF1016" s="1459"/>
      <c r="AG1016" s="1459"/>
      <c r="AH1016" s="1459"/>
      <c r="AI1016" s="1459"/>
    </row>
    <row r="1017" ht="24.0" customHeight="1">
      <c r="A1017" s="1464"/>
      <c r="B1017" s="1459"/>
      <c r="C1017" s="1459"/>
      <c r="D1017" s="1459"/>
      <c r="E1017" s="1464"/>
      <c r="F1017" s="1459"/>
      <c r="G1017" s="1459"/>
      <c r="H1017" s="1459"/>
      <c r="I1017" s="1459"/>
      <c r="J1017" s="1459"/>
      <c r="K1017" s="1459"/>
      <c r="L1017" s="1459"/>
      <c r="M1017" s="1459"/>
      <c r="N1017" s="1459"/>
      <c r="O1017" s="1459"/>
      <c r="P1017" s="1459"/>
      <c r="Q1017" s="1459"/>
      <c r="R1017" s="1459"/>
      <c r="S1017" s="1459"/>
      <c r="T1017" s="1459"/>
      <c r="U1017" s="1459"/>
      <c r="V1017" s="1459"/>
      <c r="W1017" s="1459"/>
      <c r="X1017" s="1459"/>
      <c r="Y1017" s="1459"/>
      <c r="Z1017" s="1459"/>
      <c r="AA1017" s="1459"/>
      <c r="AB1017" s="1459"/>
      <c r="AC1017" s="1459"/>
      <c r="AD1017" s="1459"/>
      <c r="AE1017" s="1459"/>
      <c r="AF1017" s="1459"/>
      <c r="AG1017" s="1459"/>
      <c r="AH1017" s="1459"/>
      <c r="AI1017" s="1459"/>
    </row>
    <row r="1018" ht="24.0" customHeight="1">
      <c r="A1018" s="1464"/>
      <c r="B1018" s="1459"/>
      <c r="C1018" s="1459"/>
      <c r="D1018" s="1459"/>
      <c r="E1018" s="1464"/>
      <c r="F1018" s="1459"/>
      <c r="G1018" s="1459"/>
      <c r="H1018" s="1459"/>
      <c r="I1018" s="1459"/>
      <c r="J1018" s="1459"/>
      <c r="K1018" s="1459"/>
      <c r="L1018" s="1459"/>
      <c r="M1018" s="1459"/>
      <c r="N1018" s="1459"/>
      <c r="O1018" s="1459"/>
      <c r="P1018" s="1459"/>
      <c r="Q1018" s="1459"/>
      <c r="R1018" s="1459"/>
      <c r="S1018" s="1459"/>
      <c r="T1018" s="1459"/>
      <c r="U1018" s="1459"/>
      <c r="V1018" s="1459"/>
      <c r="W1018" s="1459"/>
      <c r="X1018" s="1459"/>
      <c r="Y1018" s="1459"/>
      <c r="Z1018" s="1459"/>
      <c r="AA1018" s="1459"/>
      <c r="AB1018" s="1459"/>
      <c r="AC1018" s="1459"/>
      <c r="AD1018" s="1459"/>
      <c r="AE1018" s="1459"/>
      <c r="AF1018" s="1459"/>
      <c r="AG1018" s="1459"/>
      <c r="AH1018" s="1459"/>
      <c r="AI1018" s="1459"/>
    </row>
    <row r="1019" ht="24.0" customHeight="1">
      <c r="A1019" s="1464"/>
      <c r="B1019" s="1459"/>
      <c r="C1019" s="1459"/>
      <c r="D1019" s="1459"/>
      <c r="E1019" s="1464"/>
      <c r="F1019" s="1459"/>
      <c r="G1019" s="1459"/>
      <c r="H1019" s="1459"/>
      <c r="I1019" s="1459"/>
      <c r="J1019" s="1459"/>
      <c r="K1019" s="1459"/>
      <c r="L1019" s="1459"/>
      <c r="M1019" s="1459"/>
      <c r="N1019" s="1459"/>
      <c r="O1019" s="1459"/>
      <c r="P1019" s="1459"/>
      <c r="Q1019" s="1459"/>
      <c r="R1019" s="1459"/>
      <c r="S1019" s="1459"/>
      <c r="T1019" s="1459"/>
      <c r="U1019" s="1459"/>
      <c r="V1019" s="1459"/>
      <c r="W1019" s="1459"/>
      <c r="X1019" s="1459"/>
      <c r="Y1019" s="1459"/>
      <c r="Z1019" s="1459"/>
      <c r="AA1019" s="1459"/>
      <c r="AB1019" s="1459"/>
      <c r="AC1019" s="1459"/>
      <c r="AD1019" s="1459"/>
      <c r="AE1019" s="1459"/>
      <c r="AF1019" s="1459"/>
      <c r="AG1019" s="1459"/>
      <c r="AH1019" s="1459"/>
      <c r="AI1019" s="1459"/>
    </row>
  </sheetData>
  <mergeCells count="32">
    <mergeCell ref="L2:Q2"/>
    <mergeCell ref="R2:W2"/>
    <mergeCell ref="X2:AC2"/>
    <mergeCell ref="AD2:AD3"/>
    <mergeCell ref="X35:Y35"/>
    <mergeCell ref="AE2:AE3"/>
    <mergeCell ref="AF2:AF3"/>
    <mergeCell ref="AD12:AF13"/>
    <mergeCell ref="AD14:AD15"/>
    <mergeCell ref="AG2:AG3"/>
    <mergeCell ref="AH2:AH3"/>
    <mergeCell ref="A1:AI1"/>
    <mergeCell ref="A2:A3"/>
    <mergeCell ref="B2:B3"/>
    <mergeCell ref="C2:C3"/>
    <mergeCell ref="D2:D3"/>
    <mergeCell ref="E2:E3"/>
    <mergeCell ref="F2:K2"/>
    <mergeCell ref="C18:C19"/>
    <mergeCell ref="C20:C21"/>
    <mergeCell ref="C22:C23"/>
    <mergeCell ref="C24:C25"/>
    <mergeCell ref="C26:C27"/>
    <mergeCell ref="C28:C29"/>
    <mergeCell ref="C30:C31"/>
    <mergeCell ref="C4:C5"/>
    <mergeCell ref="C6:C7"/>
    <mergeCell ref="C8:C9"/>
    <mergeCell ref="C10:C11"/>
    <mergeCell ref="C12:C13"/>
    <mergeCell ref="C14:C15"/>
    <mergeCell ref="C16:C17"/>
  </mergeCells>
  <printOptions horizontalCentered="1"/>
  <pageMargins bottom="0.35433070866141736" footer="0.0" header="0.0" left="0.31496062992125984" right="0.31496062992125984" top="0.35433070866141736"/>
  <pageSetup paperSize="9" scale="9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topLeftCell="F1" activePane="topRight" state="frozen"/>
      <selection activeCell="G2" sqref="G2" pane="topRight"/>
    </sheetView>
  </sheetViews>
  <sheetFormatPr customHeight="1" defaultColWidth="14.43" defaultRowHeight="15.0"/>
  <cols>
    <col customWidth="1" min="1" max="1" width="5.57"/>
    <col customWidth="1" min="2" max="2" width="11.43"/>
    <col customWidth="1" min="3" max="3" width="36.86"/>
    <col customWidth="1" min="4" max="4" width="19.71"/>
    <col customWidth="1" min="5" max="5" width="9.57"/>
    <col customWidth="1" min="6" max="6" width="12.86"/>
    <col customWidth="1" min="7" max="7" width="11.0"/>
    <col customWidth="1" min="8" max="8" width="13.43"/>
    <col customWidth="1" min="9" max="9" width="12.86"/>
    <col customWidth="1" min="10" max="10" width="12.29"/>
    <col customWidth="1" min="11" max="11" width="10.29"/>
    <col customWidth="1" min="12" max="13" width="12.86"/>
    <col customWidth="1" min="14" max="14" width="12.43"/>
    <col customWidth="1" min="15" max="15" width="13.0"/>
    <col customWidth="1" min="16" max="16" width="10.0"/>
    <col customWidth="1" min="17" max="17" width="10.14"/>
    <col customWidth="1" min="18" max="21" width="12.43"/>
    <col customWidth="1" min="22" max="22" width="10.0"/>
    <col customWidth="1" min="23" max="23" width="10.43"/>
    <col customWidth="1" min="24" max="24" width="11.0"/>
    <col customWidth="1" min="25" max="25" width="13.86"/>
    <col customWidth="1" min="26" max="27" width="11.0"/>
    <col customWidth="1" min="28" max="28" width="10.0"/>
    <col customWidth="1" min="29" max="29" width="10.14"/>
    <col customWidth="1" min="30" max="30" width="23.29"/>
    <col customWidth="1" min="31" max="32" width="25.29"/>
    <col customWidth="1" min="33" max="33" width="13.43"/>
    <col customWidth="1" min="34" max="34" width="16.57"/>
    <col customWidth="1" min="35" max="35" width="10.86"/>
  </cols>
  <sheetData>
    <row r="1" ht="24.0" customHeight="1">
      <c r="A1" s="1639" t="s">
        <v>957</v>
      </c>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row>
    <row r="2" ht="24.0" customHeight="1">
      <c r="A2" s="1641" t="s">
        <v>1</v>
      </c>
      <c r="B2" s="1642" t="s">
        <v>2</v>
      </c>
      <c r="C2" s="1643" t="s">
        <v>3</v>
      </c>
      <c r="D2" s="1642" t="s">
        <v>4</v>
      </c>
      <c r="E2" s="1642" t="s">
        <v>5</v>
      </c>
      <c r="F2" s="1644" t="s">
        <v>6</v>
      </c>
      <c r="G2" s="4"/>
      <c r="H2" s="4"/>
      <c r="I2" s="4"/>
      <c r="J2" s="4"/>
      <c r="K2" s="4"/>
      <c r="L2" s="1645" t="s">
        <v>7</v>
      </c>
      <c r="M2" s="4"/>
      <c r="N2" s="4"/>
      <c r="O2" s="4"/>
      <c r="P2" s="4"/>
      <c r="Q2" s="4"/>
      <c r="R2" s="1645" t="s">
        <v>8</v>
      </c>
      <c r="S2" s="4"/>
      <c r="T2" s="4"/>
      <c r="U2" s="4"/>
      <c r="V2" s="4"/>
      <c r="W2" s="4"/>
      <c r="X2" s="1645" t="s">
        <v>9</v>
      </c>
      <c r="Y2" s="4"/>
      <c r="Z2" s="4"/>
      <c r="AA2" s="4"/>
      <c r="AB2" s="4"/>
      <c r="AC2" s="6"/>
      <c r="AD2" s="1642" t="s">
        <v>148</v>
      </c>
      <c r="AE2" s="1642" t="s">
        <v>11</v>
      </c>
      <c r="AF2" s="1642" t="s">
        <v>12</v>
      </c>
      <c r="AG2" s="1646" t="s">
        <v>13</v>
      </c>
      <c r="AH2" s="1642" t="s">
        <v>14</v>
      </c>
      <c r="AI2" s="1647"/>
    </row>
    <row r="3" ht="93.0" customHeight="1">
      <c r="A3" s="9"/>
      <c r="B3" s="9"/>
      <c r="C3" s="9"/>
      <c r="D3" s="9"/>
      <c r="E3" s="9"/>
      <c r="F3" s="1648" t="s">
        <v>15</v>
      </c>
      <c r="G3" s="1648" t="s">
        <v>16</v>
      </c>
      <c r="H3" s="1648" t="s">
        <v>17</v>
      </c>
      <c r="I3" s="1648" t="s">
        <v>18</v>
      </c>
      <c r="J3" s="1648" t="s">
        <v>19</v>
      </c>
      <c r="K3" s="1648" t="s">
        <v>30</v>
      </c>
      <c r="L3" s="1648" t="s">
        <v>21</v>
      </c>
      <c r="M3" s="1648" t="s">
        <v>22</v>
      </c>
      <c r="N3" s="1648" t="s">
        <v>23</v>
      </c>
      <c r="O3" s="1648" t="s">
        <v>18</v>
      </c>
      <c r="P3" s="1648" t="s">
        <v>19</v>
      </c>
      <c r="Q3" s="1648" t="s">
        <v>30</v>
      </c>
      <c r="R3" s="1648" t="s">
        <v>24</v>
      </c>
      <c r="S3" s="1648" t="s">
        <v>25</v>
      </c>
      <c r="T3" s="1648" t="s">
        <v>26</v>
      </c>
      <c r="U3" s="1648" t="s">
        <v>18</v>
      </c>
      <c r="V3" s="1648" t="s">
        <v>19</v>
      </c>
      <c r="W3" s="1648" t="s">
        <v>30</v>
      </c>
      <c r="X3" s="1648" t="s">
        <v>27</v>
      </c>
      <c r="Y3" s="1648" t="s">
        <v>28</v>
      </c>
      <c r="Z3" s="1648" t="s">
        <v>29</v>
      </c>
      <c r="AA3" s="1648" t="s">
        <v>18</v>
      </c>
      <c r="AB3" s="1648" t="s">
        <v>19</v>
      </c>
      <c r="AC3" s="1648" t="s">
        <v>30</v>
      </c>
      <c r="AD3" s="11"/>
      <c r="AE3" s="11"/>
      <c r="AF3" s="11"/>
      <c r="AG3" s="12"/>
      <c r="AH3" s="11"/>
      <c r="AI3" s="1649"/>
    </row>
    <row r="4" ht="47.25" customHeight="1">
      <c r="A4" s="1650"/>
      <c r="B4" s="1651" t="s">
        <v>958</v>
      </c>
      <c r="C4" s="1652" t="s">
        <v>959</v>
      </c>
      <c r="D4" s="1653">
        <v>130000.0</v>
      </c>
      <c r="E4" s="1653" t="s">
        <v>33</v>
      </c>
      <c r="F4" s="1654"/>
      <c r="G4" s="1655"/>
      <c r="H4" s="1656">
        <v>195092.0</v>
      </c>
      <c r="I4" s="1657"/>
      <c r="J4" s="1658">
        <v>24898.0</v>
      </c>
      <c r="K4" s="1659">
        <v>24928.0</v>
      </c>
      <c r="L4" s="1660"/>
      <c r="M4" s="1660"/>
      <c r="N4" s="1660"/>
      <c r="O4" s="1657"/>
      <c r="P4" s="1660"/>
      <c r="Q4" s="1660"/>
      <c r="R4" s="1660"/>
      <c r="S4" s="1660"/>
      <c r="T4" s="1660"/>
      <c r="U4" s="1657"/>
      <c r="V4" s="1660"/>
      <c r="W4" s="1660"/>
      <c r="X4" s="1660"/>
      <c r="Y4" s="1660"/>
      <c r="Z4" s="1660"/>
      <c r="AA4" s="1657"/>
      <c r="AB4" s="1660"/>
      <c r="AC4" s="1660"/>
      <c r="AD4" s="1661" t="s">
        <v>38</v>
      </c>
      <c r="AE4" s="1662" t="s">
        <v>960</v>
      </c>
      <c r="AF4" s="1662" t="s">
        <v>961</v>
      </c>
      <c r="AG4" s="1663"/>
      <c r="AH4" s="1664"/>
      <c r="AI4" s="1340"/>
    </row>
    <row r="5" ht="85.5" customHeight="1">
      <c r="A5" s="1650"/>
      <c r="B5" s="1665"/>
      <c r="C5" s="1666"/>
      <c r="D5" s="1377"/>
      <c r="E5" s="1328" t="s">
        <v>42</v>
      </c>
      <c r="F5" s="1667"/>
      <c r="G5" s="1668"/>
      <c r="H5" s="1328">
        <v>194504.9</v>
      </c>
      <c r="I5" s="1669"/>
      <c r="J5" s="1670">
        <v>24822.0</v>
      </c>
      <c r="K5" s="1670">
        <v>24823.0</v>
      </c>
      <c r="L5" s="1341"/>
      <c r="M5" s="1341"/>
      <c r="N5" s="1341"/>
      <c r="O5" s="1669"/>
      <c r="P5" s="1341"/>
      <c r="Q5" s="1341"/>
      <c r="R5" s="1341"/>
      <c r="S5" s="1341"/>
      <c r="T5" s="1341"/>
      <c r="U5" s="1669"/>
      <c r="V5" s="1341"/>
      <c r="W5" s="1341"/>
      <c r="X5" s="1341"/>
      <c r="Y5" s="1341"/>
      <c r="Z5" s="1341"/>
      <c r="AA5" s="1669"/>
      <c r="AB5" s="1341"/>
      <c r="AC5" s="1341"/>
      <c r="AD5" s="9"/>
      <c r="AE5" s="9"/>
      <c r="AF5" s="11"/>
      <c r="AG5" s="12"/>
      <c r="AH5" s="11"/>
      <c r="AI5" s="1340"/>
    </row>
    <row r="6" ht="24.0" customHeight="1">
      <c r="A6" s="1671"/>
      <c r="B6" s="1672" t="s">
        <v>962</v>
      </c>
      <c r="C6" s="1673" t="s">
        <v>963</v>
      </c>
      <c r="D6" s="1674">
        <v>130000.0</v>
      </c>
      <c r="E6" s="1674" t="s">
        <v>33</v>
      </c>
      <c r="F6" s="1675"/>
      <c r="G6" s="1675"/>
      <c r="H6" s="1675"/>
      <c r="I6" s="1676"/>
      <c r="J6" s="1677"/>
      <c r="K6" s="1677"/>
      <c r="L6" s="1675"/>
      <c r="M6" s="1675"/>
      <c r="N6" s="1678">
        <v>200000.0</v>
      </c>
      <c r="O6" s="1679"/>
      <c r="P6" s="1680">
        <v>24898.0</v>
      </c>
      <c r="Q6" s="1681">
        <v>24958.0</v>
      </c>
      <c r="R6" s="1675"/>
      <c r="S6" s="1675"/>
      <c r="T6" s="1675"/>
      <c r="U6" s="1679"/>
      <c r="V6" s="1682"/>
      <c r="W6" s="1682"/>
      <c r="X6" s="1675"/>
      <c r="Y6" s="1675"/>
      <c r="Z6" s="1675"/>
      <c r="AA6" s="1679"/>
      <c r="AB6" s="1682"/>
      <c r="AC6" s="1682"/>
      <c r="AD6" s="1683"/>
      <c r="AE6" s="1684"/>
      <c r="AF6" s="1685"/>
      <c r="AG6" s="1685"/>
      <c r="AH6" s="1685"/>
      <c r="AI6" s="1340"/>
    </row>
    <row r="7" ht="46.5" customHeight="1">
      <c r="A7" s="1671"/>
      <c r="B7" s="1675"/>
      <c r="C7" s="1686"/>
      <c r="D7" s="1682"/>
      <c r="E7" s="1328" t="s">
        <v>42</v>
      </c>
      <c r="F7" s="1687"/>
      <c r="G7" s="1687"/>
      <c r="H7" s="1687"/>
      <c r="I7" s="1688"/>
      <c r="J7" s="1689"/>
      <c r="K7" s="1689"/>
      <c r="L7" s="1687"/>
      <c r="M7" s="1687"/>
      <c r="N7" s="1690"/>
      <c r="O7" s="1688"/>
      <c r="P7" s="1691"/>
      <c r="Q7" s="1692"/>
      <c r="R7" s="1693">
        <v>161950.0</v>
      </c>
      <c r="S7" s="1687"/>
      <c r="T7" s="1687"/>
      <c r="U7" s="1688"/>
      <c r="V7" s="1687"/>
      <c r="W7" s="1687"/>
      <c r="X7" s="1687"/>
      <c r="Y7" s="1687"/>
      <c r="Z7" s="1687"/>
      <c r="AA7" s="1688"/>
      <c r="AB7" s="1687"/>
      <c r="AC7" s="1687"/>
      <c r="AD7" s="1673" t="s">
        <v>38</v>
      </c>
      <c r="AE7" s="1694" t="s">
        <v>964</v>
      </c>
      <c r="AF7" s="1695" t="s">
        <v>965</v>
      </c>
      <c r="AG7" s="1685"/>
      <c r="AH7" s="1685"/>
      <c r="AI7" s="1340"/>
    </row>
    <row r="8" ht="87.75" customHeight="1">
      <c r="A8" s="1650"/>
      <c r="B8" s="1696" t="s">
        <v>966</v>
      </c>
      <c r="C8" s="1697" t="s">
        <v>967</v>
      </c>
      <c r="D8" s="1653">
        <v>130000.0</v>
      </c>
      <c r="E8" s="1653" t="s">
        <v>33</v>
      </c>
      <c r="F8" s="1698"/>
      <c r="G8" s="1698"/>
      <c r="H8" s="1698"/>
      <c r="I8" s="1699"/>
      <c r="J8" s="1700"/>
      <c r="K8" s="1700"/>
      <c r="L8" s="1698"/>
      <c r="M8" s="1698"/>
      <c r="N8" s="1698"/>
      <c r="O8" s="1699"/>
      <c r="P8" s="1698"/>
      <c r="Q8" s="1698"/>
      <c r="R8" s="1698"/>
      <c r="S8" s="1698"/>
      <c r="T8" s="1698"/>
      <c r="U8" s="1699"/>
      <c r="V8" s="1698"/>
      <c r="W8" s="1698"/>
      <c r="X8" s="1698"/>
      <c r="Y8" s="1698"/>
      <c r="Z8" s="1698"/>
      <c r="AA8" s="1699"/>
      <c r="AB8" s="1698"/>
      <c r="AC8" s="1698"/>
      <c r="AD8" s="1701" t="s">
        <v>968</v>
      </c>
      <c r="AE8" s="1139"/>
      <c r="AF8" s="1663"/>
      <c r="AG8" s="1663"/>
      <c r="AH8" s="1663"/>
      <c r="AI8" s="1340"/>
    </row>
    <row r="9" ht="24.0" customHeight="1">
      <c r="A9" s="1650"/>
      <c r="B9" s="1665"/>
      <c r="C9" s="1666"/>
      <c r="D9" s="1377"/>
      <c r="E9" s="1328" t="s">
        <v>42</v>
      </c>
      <c r="F9" s="1692"/>
      <c r="G9" s="1692"/>
      <c r="H9" s="1692"/>
      <c r="I9" s="1702"/>
      <c r="J9" s="1703"/>
      <c r="K9" s="1703"/>
      <c r="L9" s="1692"/>
      <c r="M9" s="1692"/>
      <c r="N9" s="1692"/>
      <c r="O9" s="1702"/>
      <c r="P9" s="1692"/>
      <c r="Q9" s="1692"/>
      <c r="R9" s="1692"/>
      <c r="S9" s="1692"/>
      <c r="T9" s="1692"/>
      <c r="U9" s="1702"/>
      <c r="V9" s="1692"/>
      <c r="W9" s="1692"/>
      <c r="X9" s="1692"/>
      <c r="Y9" s="1692"/>
      <c r="Z9" s="1692"/>
      <c r="AA9" s="1702"/>
      <c r="AB9" s="1692"/>
      <c r="AC9" s="1692"/>
      <c r="AD9" s="1704"/>
      <c r="AE9" s="1139"/>
      <c r="AF9" s="1663"/>
      <c r="AG9" s="1663"/>
      <c r="AH9" s="1663"/>
      <c r="AI9" s="1340"/>
    </row>
    <row r="10" ht="88.5" customHeight="1">
      <c r="A10" s="1671"/>
      <c r="B10" s="1672" t="s">
        <v>969</v>
      </c>
      <c r="C10" s="1673" t="s">
        <v>970</v>
      </c>
      <c r="D10" s="1674">
        <v>130000.0</v>
      </c>
      <c r="E10" s="1674" t="s">
        <v>33</v>
      </c>
      <c r="F10" s="1705"/>
      <c r="G10" s="1705"/>
      <c r="H10" s="1705"/>
      <c r="I10" s="1706"/>
      <c r="J10" s="1707"/>
      <c r="K10" s="1707"/>
      <c r="L10" s="1705"/>
      <c r="M10" s="1705"/>
      <c r="N10" s="1705"/>
      <c r="O10" s="1706"/>
      <c r="P10" s="1705"/>
      <c r="Q10" s="1705"/>
      <c r="R10" s="1705"/>
      <c r="S10" s="1705"/>
      <c r="T10" s="1705"/>
      <c r="U10" s="1706"/>
      <c r="V10" s="1705"/>
      <c r="W10" s="1705"/>
      <c r="X10" s="1705"/>
      <c r="Y10" s="1705"/>
      <c r="Z10" s="1705"/>
      <c r="AA10" s="1706"/>
      <c r="AB10" s="1705"/>
      <c r="AC10" s="1705"/>
      <c r="AD10" s="1701" t="s">
        <v>968</v>
      </c>
      <c r="AE10" s="1708"/>
      <c r="AF10" s="1685"/>
      <c r="AG10" s="1685"/>
      <c r="AH10" s="1685"/>
      <c r="AI10" s="1340"/>
    </row>
    <row r="11" ht="24.0" customHeight="1">
      <c r="A11" s="1671"/>
      <c r="B11" s="1675"/>
      <c r="C11" s="1686"/>
      <c r="D11" s="1682"/>
      <c r="E11" s="1328" t="s">
        <v>42</v>
      </c>
      <c r="F11" s="1692"/>
      <c r="G11" s="1692"/>
      <c r="H11" s="1692"/>
      <c r="I11" s="1702"/>
      <c r="J11" s="1703"/>
      <c r="K11" s="1703"/>
      <c r="L11" s="1692"/>
      <c r="M11" s="1692"/>
      <c r="N11" s="1692"/>
      <c r="O11" s="1702"/>
      <c r="P11" s="1692"/>
      <c r="Q11" s="1692"/>
      <c r="R11" s="1692"/>
      <c r="S11" s="1692"/>
      <c r="T11" s="1692"/>
      <c r="U11" s="1702"/>
      <c r="V11" s="1692"/>
      <c r="W11" s="1692"/>
      <c r="X11" s="1692"/>
      <c r="Y11" s="1692"/>
      <c r="Z11" s="1692"/>
      <c r="AA11" s="1702"/>
      <c r="AB11" s="1692"/>
      <c r="AC11" s="1692"/>
      <c r="AD11" s="1709"/>
      <c r="AE11" s="1708"/>
      <c r="AF11" s="1685"/>
      <c r="AG11" s="1685"/>
      <c r="AH11" s="1685"/>
      <c r="AI11" s="1340"/>
    </row>
    <row r="12" ht="46.5" customHeight="1">
      <c r="A12" s="1650"/>
      <c r="B12" s="1696" t="s">
        <v>971</v>
      </c>
      <c r="C12" s="1710" t="s">
        <v>972</v>
      </c>
      <c r="D12" s="1653">
        <v>50000.0</v>
      </c>
      <c r="E12" s="1653" t="s">
        <v>33</v>
      </c>
      <c r="F12" s="1698"/>
      <c r="G12" s="1698"/>
      <c r="H12" s="1698"/>
      <c r="I12" s="1699"/>
      <c r="J12" s="1700"/>
      <c r="K12" s="1700"/>
      <c r="L12" s="1698"/>
      <c r="M12" s="1711">
        <v>204784.0</v>
      </c>
      <c r="N12" s="1698"/>
      <c r="O12" s="1699"/>
      <c r="P12" s="1712">
        <v>25051.0</v>
      </c>
      <c r="Q12" s="1712">
        <v>25081.0</v>
      </c>
      <c r="R12" s="1698"/>
      <c r="S12" s="1698"/>
      <c r="T12" s="1698"/>
      <c r="U12" s="1699"/>
      <c r="V12" s="1698"/>
      <c r="W12" s="1698"/>
      <c r="X12" s="1698"/>
      <c r="Y12" s="1698"/>
      <c r="Z12" s="1698"/>
      <c r="AA12" s="1699"/>
      <c r="AB12" s="1698"/>
      <c r="AC12" s="1698"/>
      <c r="AD12" s="1713"/>
      <c r="AE12" s="1139"/>
      <c r="AF12" s="1663"/>
      <c r="AG12" s="1663"/>
      <c r="AH12" s="1663"/>
      <c r="AI12" s="1340"/>
    </row>
    <row r="13" ht="24.0" customHeight="1">
      <c r="A13" s="1650"/>
      <c r="B13" s="1665"/>
      <c r="C13" s="1666"/>
      <c r="D13" s="1377"/>
      <c r="E13" s="1328" t="s">
        <v>42</v>
      </c>
      <c r="F13" s="1692"/>
      <c r="G13" s="1692"/>
      <c r="H13" s="1692"/>
      <c r="I13" s="1702"/>
      <c r="J13" s="1703"/>
      <c r="K13" s="1703"/>
      <c r="L13" s="1692"/>
      <c r="M13" s="1714">
        <v>199124.0</v>
      </c>
      <c r="N13" s="1692"/>
      <c r="O13" s="1702"/>
      <c r="P13" s="1715">
        <v>24895.0</v>
      </c>
      <c r="Q13" s="1715">
        <v>24896.0</v>
      </c>
      <c r="R13" s="1692"/>
      <c r="S13" s="1692"/>
      <c r="T13" s="1692"/>
      <c r="U13" s="1702"/>
      <c r="V13" s="1692"/>
      <c r="W13" s="1692"/>
      <c r="X13" s="1692"/>
      <c r="Y13" s="1692"/>
      <c r="Z13" s="1692"/>
      <c r="AA13" s="1702"/>
      <c r="AB13" s="1692"/>
      <c r="AC13" s="1692"/>
      <c r="AD13" s="1716" t="s">
        <v>38</v>
      </c>
      <c r="AE13" s="1717" t="s">
        <v>973</v>
      </c>
      <c r="AF13" s="1717" t="s">
        <v>974</v>
      </c>
      <c r="AG13" s="1663"/>
      <c r="AH13" s="1717" t="s">
        <v>975</v>
      </c>
      <c r="AI13" s="1340"/>
    </row>
    <row r="14" ht="63.75" customHeight="1">
      <c r="A14" s="1671"/>
      <c r="B14" s="1672" t="s">
        <v>976</v>
      </c>
      <c r="C14" s="1718" t="s">
        <v>977</v>
      </c>
      <c r="D14" s="1674">
        <v>130000.0</v>
      </c>
      <c r="E14" s="1674" t="s">
        <v>33</v>
      </c>
      <c r="F14" s="1705"/>
      <c r="G14" s="1705"/>
      <c r="H14" s="1705"/>
      <c r="I14" s="1706"/>
      <c r="J14" s="1707"/>
      <c r="K14" s="1707"/>
      <c r="L14" s="1719">
        <v>294000.0</v>
      </c>
      <c r="M14" s="1705"/>
      <c r="N14" s="1705"/>
      <c r="O14" s="1706"/>
      <c r="P14" s="1720">
        <v>24807.0</v>
      </c>
      <c r="Q14" s="1720">
        <v>24837.0</v>
      </c>
      <c r="R14" s="1705"/>
      <c r="S14" s="1705"/>
      <c r="T14" s="1705"/>
      <c r="U14" s="1706"/>
      <c r="V14" s="1705"/>
      <c r="W14" s="1705"/>
      <c r="X14" s="1705"/>
      <c r="Y14" s="1705"/>
      <c r="Z14" s="1705"/>
      <c r="AA14" s="1706"/>
      <c r="AB14" s="1705"/>
      <c r="AC14" s="1705"/>
      <c r="AD14" s="1709"/>
      <c r="AE14" s="1708"/>
      <c r="AF14" s="1685"/>
      <c r="AG14" s="1685"/>
      <c r="AH14" s="1685"/>
      <c r="AI14" s="1340"/>
    </row>
    <row r="15" ht="65.25" customHeight="1">
      <c r="A15" s="1671"/>
      <c r="B15" s="1675"/>
      <c r="C15" s="1686"/>
      <c r="D15" s="1682"/>
      <c r="E15" s="1328" t="s">
        <v>42</v>
      </c>
      <c r="F15" s="1692"/>
      <c r="G15" s="1692"/>
      <c r="H15" s="1692"/>
      <c r="I15" s="1702"/>
      <c r="J15" s="1703"/>
      <c r="K15" s="1703"/>
      <c r="L15" s="1692"/>
      <c r="M15" s="1692"/>
      <c r="N15" s="1714">
        <v>180500.0</v>
      </c>
      <c r="O15" s="1702"/>
      <c r="P15" s="1721">
        <v>24838.0</v>
      </c>
      <c r="Q15" s="1721">
        <v>24928.0</v>
      </c>
      <c r="R15" s="1692"/>
      <c r="S15" s="1692"/>
      <c r="T15" s="1692"/>
      <c r="U15" s="1702"/>
      <c r="V15" s="1692"/>
      <c r="W15" s="1692"/>
      <c r="X15" s="1692"/>
      <c r="Y15" s="1692"/>
      <c r="Z15" s="1692"/>
      <c r="AA15" s="1702"/>
      <c r="AB15" s="1692"/>
      <c r="AC15" s="1692"/>
      <c r="AD15" s="1722" t="s">
        <v>38</v>
      </c>
      <c r="AE15" s="1723" t="s">
        <v>978</v>
      </c>
      <c r="AF15" s="1685"/>
      <c r="AG15" s="1685"/>
      <c r="AH15" s="1685"/>
      <c r="AI15" s="1340"/>
    </row>
    <row r="16" ht="63.75" customHeight="1">
      <c r="A16" s="1671"/>
      <c r="B16" s="1672"/>
      <c r="C16" s="1718" t="s">
        <v>979</v>
      </c>
      <c r="D16" s="1674"/>
      <c r="E16" s="1674" t="s">
        <v>33</v>
      </c>
      <c r="F16" s="1705"/>
      <c r="G16" s="1705"/>
      <c r="H16" s="1705"/>
      <c r="I16" s="1706"/>
      <c r="J16" s="1707"/>
      <c r="K16" s="1707"/>
      <c r="L16" s="1705"/>
      <c r="M16" s="1705"/>
      <c r="N16" s="1719"/>
      <c r="O16" s="1706"/>
      <c r="P16" s="1720"/>
      <c r="Q16" s="1720"/>
      <c r="R16" s="1705"/>
      <c r="S16" s="1705"/>
      <c r="T16" s="1705"/>
      <c r="U16" s="1706"/>
      <c r="V16" s="1705"/>
      <c r="W16" s="1705"/>
      <c r="X16" s="1705"/>
      <c r="Y16" s="1705"/>
      <c r="Z16" s="1705"/>
      <c r="AA16" s="1706"/>
      <c r="AB16" s="1705"/>
      <c r="AC16" s="1705"/>
      <c r="AD16" s="1709"/>
      <c r="AE16" s="1708"/>
      <c r="AF16" s="1685"/>
      <c r="AG16" s="1685"/>
      <c r="AH16" s="1685"/>
      <c r="AI16" s="1340"/>
    </row>
    <row r="17" ht="46.5" customHeight="1">
      <c r="A17" s="1671"/>
      <c r="B17" s="1672"/>
      <c r="C17" s="1718"/>
      <c r="D17" s="1674"/>
      <c r="E17" s="1674" t="s">
        <v>42</v>
      </c>
      <c r="F17" s="1705"/>
      <c r="G17" s="1705"/>
      <c r="H17" s="1705"/>
      <c r="I17" s="1706"/>
      <c r="J17" s="1707"/>
      <c r="K17" s="1707"/>
      <c r="L17" s="1705"/>
      <c r="M17" s="1705"/>
      <c r="N17" s="1719"/>
      <c r="O17" s="1706"/>
      <c r="P17" s="1720"/>
      <c r="Q17" s="1720"/>
      <c r="R17" s="1705"/>
      <c r="S17" s="1705"/>
      <c r="T17" s="1705"/>
      <c r="U17" s="1706"/>
      <c r="V17" s="1705"/>
      <c r="W17" s="1705"/>
      <c r="X17" s="1705"/>
      <c r="Y17" s="1724">
        <v>108500.0</v>
      </c>
      <c r="Z17" s="1705"/>
      <c r="AA17" s="1706"/>
      <c r="AB17" s="1724" t="s">
        <v>980</v>
      </c>
      <c r="AC17" s="1724" t="s">
        <v>981</v>
      </c>
      <c r="AD17" s="1722" t="s">
        <v>38</v>
      </c>
      <c r="AE17" s="1723" t="s">
        <v>978</v>
      </c>
      <c r="AF17" s="1685"/>
      <c r="AG17" s="1685"/>
      <c r="AH17" s="1685"/>
      <c r="AI17" s="1340"/>
    </row>
    <row r="18" ht="46.5" customHeight="1">
      <c r="A18" s="1650"/>
      <c r="B18" s="1696" t="s">
        <v>982</v>
      </c>
      <c r="C18" s="1710" t="s">
        <v>983</v>
      </c>
      <c r="D18" s="1653">
        <v>130000.0</v>
      </c>
      <c r="E18" s="1653" t="s">
        <v>33</v>
      </c>
      <c r="F18" s="1698"/>
      <c r="G18" s="1698"/>
      <c r="H18" s="1698"/>
      <c r="I18" s="1699"/>
      <c r="J18" s="1700"/>
      <c r="K18" s="1700"/>
      <c r="L18" s="1698"/>
      <c r="M18" s="1698"/>
      <c r="N18" s="1711">
        <v>54000.0</v>
      </c>
      <c r="O18" s="1699"/>
      <c r="P18" s="1725">
        <v>24838.0</v>
      </c>
      <c r="Q18" s="1725">
        <v>24868.0</v>
      </c>
      <c r="R18" s="1698"/>
      <c r="S18" s="1698"/>
      <c r="T18" s="1698"/>
      <c r="U18" s="1699"/>
      <c r="V18" s="1698"/>
      <c r="W18" s="1698"/>
      <c r="X18" s="1698"/>
      <c r="Y18" s="1698"/>
      <c r="Z18" s="1698"/>
      <c r="AA18" s="1699"/>
      <c r="AB18" s="1698"/>
      <c r="AC18" s="1698"/>
      <c r="AD18" s="1713"/>
      <c r="AE18" s="1139"/>
      <c r="AF18" s="1663"/>
      <c r="AG18" s="1663"/>
      <c r="AH18" s="1663"/>
      <c r="AI18" s="1340"/>
    </row>
    <row r="19" ht="202.5" customHeight="1">
      <c r="A19" s="1650"/>
      <c r="B19" s="1665"/>
      <c r="C19" s="1666"/>
      <c r="D19" s="1377"/>
      <c r="E19" s="1328" t="s">
        <v>42</v>
      </c>
      <c r="F19" s="1692"/>
      <c r="G19" s="1692"/>
      <c r="H19" s="1692"/>
      <c r="I19" s="1702"/>
      <c r="J19" s="1703"/>
      <c r="K19" s="1703"/>
      <c r="L19" s="1692"/>
      <c r="M19" s="1692"/>
      <c r="N19" s="1714">
        <v>46708.0</v>
      </c>
      <c r="O19" s="1702"/>
      <c r="P19" s="1721">
        <v>24910.0</v>
      </c>
      <c r="Q19" s="1721">
        <v>24910.0</v>
      </c>
      <c r="R19" s="1692"/>
      <c r="S19" s="1692"/>
      <c r="T19" s="1692"/>
      <c r="U19" s="1702"/>
      <c r="V19" s="1692"/>
      <c r="W19" s="1692"/>
      <c r="X19" s="1692"/>
      <c r="Y19" s="1692"/>
      <c r="Z19" s="1692"/>
      <c r="AA19" s="1702"/>
      <c r="AB19" s="1692"/>
      <c r="AC19" s="1692"/>
      <c r="AD19" s="1716" t="s">
        <v>38</v>
      </c>
      <c r="AE19" s="1717" t="s">
        <v>984</v>
      </c>
      <c r="AF19" s="1717" t="s">
        <v>985</v>
      </c>
      <c r="AG19" s="1663"/>
      <c r="AH19" s="1717" t="s">
        <v>986</v>
      </c>
      <c r="AI19" s="1340"/>
    </row>
    <row r="20" ht="45.0" customHeight="1">
      <c r="A20" s="1671"/>
      <c r="B20" s="1672" t="s">
        <v>987</v>
      </c>
      <c r="C20" s="1673" t="s">
        <v>988</v>
      </c>
      <c r="D20" s="1674">
        <v>5000.0</v>
      </c>
      <c r="E20" s="1674" t="s">
        <v>33</v>
      </c>
      <c r="F20" s="1705"/>
      <c r="G20" s="1705"/>
      <c r="H20" s="1705"/>
      <c r="I20" s="1706"/>
      <c r="J20" s="1707"/>
      <c r="K20" s="1707"/>
      <c r="L20" s="1705"/>
      <c r="M20" s="1705"/>
      <c r="N20" s="1705"/>
      <c r="O20" s="1706"/>
      <c r="P20" s="1705"/>
      <c r="Q20" s="1705"/>
      <c r="R20" s="1719">
        <v>5000.0</v>
      </c>
      <c r="S20" s="1705"/>
      <c r="T20" s="1705"/>
      <c r="U20" s="1706"/>
      <c r="V20" s="1720">
        <v>24869.0</v>
      </c>
      <c r="W20" s="1720">
        <v>24896.0</v>
      </c>
      <c r="X20" s="1705"/>
      <c r="Y20" s="1705"/>
      <c r="Z20" s="1705"/>
      <c r="AA20" s="1706"/>
      <c r="AB20" s="1705"/>
      <c r="AC20" s="1705"/>
      <c r="AD20" s="1726"/>
      <c r="AE20" s="1727"/>
      <c r="AF20" s="1728"/>
      <c r="AG20" s="1685"/>
      <c r="AH20" s="1685"/>
      <c r="AI20" s="1340"/>
    </row>
    <row r="21" ht="99.75" customHeight="1">
      <c r="A21" s="1671"/>
      <c r="B21" s="1675"/>
      <c r="C21" s="1686"/>
      <c r="D21" s="1682"/>
      <c r="E21" s="1328" t="s">
        <v>42</v>
      </c>
      <c r="F21" s="1692"/>
      <c r="G21" s="1692"/>
      <c r="H21" s="1692"/>
      <c r="I21" s="1702"/>
      <c r="J21" s="1703"/>
      <c r="K21" s="1703"/>
      <c r="L21" s="1692"/>
      <c r="M21" s="1692"/>
      <c r="N21" s="1692"/>
      <c r="O21" s="1702"/>
      <c r="P21" s="1692"/>
      <c r="Q21" s="1692"/>
      <c r="R21" s="1714">
        <v>5000.0</v>
      </c>
      <c r="S21" s="1692"/>
      <c r="T21" s="1692"/>
      <c r="U21" s="1702"/>
      <c r="V21" s="1721">
        <v>24929.0</v>
      </c>
      <c r="W21" s="1721">
        <v>24958.0</v>
      </c>
      <c r="X21" s="1692"/>
      <c r="Y21" s="1692"/>
      <c r="Z21" s="1692"/>
      <c r="AA21" s="1702"/>
      <c r="AB21" s="1692"/>
      <c r="AC21" s="1692"/>
      <c r="AD21" s="1722" t="s">
        <v>38</v>
      </c>
      <c r="AE21" s="1723" t="s">
        <v>989</v>
      </c>
      <c r="AF21" s="1723" t="s">
        <v>990</v>
      </c>
      <c r="AG21" s="1685"/>
      <c r="AH21" s="1685"/>
      <c r="AI21" s="1340"/>
    </row>
    <row r="22" ht="24.0" customHeight="1">
      <c r="A22" s="1650"/>
      <c r="B22" s="1696" t="s">
        <v>991</v>
      </c>
      <c r="C22" s="1697" t="s">
        <v>992</v>
      </c>
      <c r="D22" s="1653">
        <v>10000.0</v>
      </c>
      <c r="E22" s="1653" t="s">
        <v>33</v>
      </c>
      <c r="F22" s="1698"/>
      <c r="G22" s="1698"/>
      <c r="H22" s="1698"/>
      <c r="I22" s="1699"/>
      <c r="J22" s="1700"/>
      <c r="K22" s="1700"/>
      <c r="L22" s="1698"/>
      <c r="M22" s="1698"/>
      <c r="N22" s="1698"/>
      <c r="O22" s="1699"/>
      <c r="P22" s="1698"/>
      <c r="Q22" s="1698"/>
      <c r="R22" s="1698"/>
      <c r="S22" s="1711">
        <v>10000.0</v>
      </c>
      <c r="T22" s="1698"/>
      <c r="U22" s="1699"/>
      <c r="V22" s="1725">
        <v>13940.0</v>
      </c>
      <c r="W22" s="1725">
        <v>24928.0</v>
      </c>
      <c r="X22" s="1698"/>
      <c r="Y22" s="1698"/>
      <c r="Z22" s="1698"/>
      <c r="AA22" s="1699"/>
      <c r="AB22" s="1698"/>
      <c r="AC22" s="1698"/>
      <c r="AD22" s="1713"/>
      <c r="AE22" s="1139"/>
      <c r="AF22" s="1663"/>
      <c r="AG22" s="1663"/>
      <c r="AH22" s="1663"/>
      <c r="AI22" s="1340"/>
    </row>
    <row r="23" ht="24.0" customHeight="1">
      <c r="A23" s="1650"/>
      <c r="B23" s="1665"/>
      <c r="C23" s="1666"/>
      <c r="D23" s="1377"/>
      <c r="E23" s="1328" t="s">
        <v>42</v>
      </c>
      <c r="F23" s="1692"/>
      <c r="G23" s="1692"/>
      <c r="H23" s="1692"/>
      <c r="I23" s="1702"/>
      <c r="J23" s="1703"/>
      <c r="K23" s="1703"/>
      <c r="L23" s="1692"/>
      <c r="M23" s="1692"/>
      <c r="N23" s="1692"/>
      <c r="O23" s="1702"/>
      <c r="P23" s="1692"/>
      <c r="Q23" s="1692"/>
      <c r="R23" s="1692"/>
      <c r="S23" s="1729">
        <v>10000.0</v>
      </c>
      <c r="T23" s="1692"/>
      <c r="U23" s="1702"/>
      <c r="V23" s="1721">
        <v>24959.0</v>
      </c>
      <c r="W23" s="1721">
        <v>24989.0</v>
      </c>
      <c r="X23" s="1692"/>
      <c r="Y23" s="1692"/>
      <c r="Z23" s="1692"/>
      <c r="AA23" s="1702"/>
      <c r="AB23" s="1692"/>
      <c r="AC23" s="1692"/>
      <c r="AD23" s="1730" t="s">
        <v>38</v>
      </c>
      <c r="AE23" s="1717" t="s">
        <v>993</v>
      </c>
      <c r="AF23" s="1731" t="s">
        <v>994</v>
      </c>
      <c r="AG23" s="1663"/>
      <c r="AH23" s="1663"/>
      <c r="AI23" s="1340"/>
    </row>
    <row r="24" ht="46.5" customHeight="1">
      <c r="A24" s="1671"/>
      <c r="B24" s="1672" t="s">
        <v>995</v>
      </c>
      <c r="C24" s="1718" t="s">
        <v>996</v>
      </c>
      <c r="D24" s="1674">
        <v>150000.0</v>
      </c>
      <c r="E24" s="1674" t="s">
        <v>33</v>
      </c>
      <c r="F24" s="1705"/>
      <c r="G24" s="1705"/>
      <c r="H24" s="1705"/>
      <c r="I24" s="1706"/>
      <c r="J24" s="1707"/>
      <c r="K24" s="1707"/>
      <c r="L24" s="1705"/>
      <c r="M24" s="1705"/>
      <c r="N24" s="1705"/>
      <c r="O24" s="1706"/>
      <c r="P24" s="1705"/>
      <c r="Q24" s="1705"/>
      <c r="R24" s="1705"/>
      <c r="S24" s="1705"/>
      <c r="T24" s="1705"/>
      <c r="U24" s="1706"/>
      <c r="V24" s="1705"/>
      <c r="W24" s="1705"/>
      <c r="X24" s="1705"/>
      <c r="Y24" s="1705"/>
      <c r="Z24" s="1705"/>
      <c r="AA24" s="1706"/>
      <c r="AB24" s="1705"/>
      <c r="AC24" s="1705"/>
      <c r="AD24" s="1709"/>
      <c r="AE24" s="1708"/>
      <c r="AF24" s="1685"/>
      <c r="AG24" s="1685"/>
      <c r="AH24" s="1685"/>
      <c r="AI24" s="1340"/>
    </row>
    <row r="25" ht="24.0" customHeight="1">
      <c r="A25" s="1671"/>
      <c r="B25" s="1675"/>
      <c r="C25" s="1686"/>
      <c r="D25" s="1682"/>
      <c r="E25" s="1328" t="s">
        <v>42</v>
      </c>
      <c r="F25" s="1692"/>
      <c r="G25" s="1692"/>
      <c r="H25" s="1692"/>
      <c r="I25" s="1702"/>
      <c r="J25" s="1703"/>
      <c r="K25" s="1703"/>
      <c r="L25" s="1692"/>
      <c r="M25" s="1692"/>
      <c r="N25" s="1692"/>
      <c r="O25" s="1702"/>
      <c r="P25" s="1692"/>
      <c r="Q25" s="1692"/>
      <c r="R25" s="1692"/>
      <c r="S25" s="1692"/>
      <c r="T25" s="1692"/>
      <c r="U25" s="1702"/>
      <c r="V25" s="1692"/>
      <c r="W25" s="1692"/>
      <c r="X25" s="1692"/>
      <c r="Y25" s="1692"/>
      <c r="Z25" s="1692"/>
      <c r="AA25" s="1702"/>
      <c r="AB25" s="1692"/>
      <c r="AC25" s="1692"/>
      <c r="AD25" s="1709"/>
      <c r="AE25" s="1708"/>
      <c r="AF25" s="1685"/>
      <c r="AG25" s="1685"/>
      <c r="AH25" s="1685"/>
      <c r="AI25" s="1340"/>
    </row>
    <row r="26" ht="24.0" customHeight="1">
      <c r="A26" s="1650"/>
      <c r="B26" s="1696" t="s">
        <v>997</v>
      </c>
      <c r="C26" s="1697" t="s">
        <v>998</v>
      </c>
      <c r="D26" s="1653">
        <v>150000.0</v>
      </c>
      <c r="E26" s="1653" t="s">
        <v>33</v>
      </c>
      <c r="F26" s="1656">
        <v>83400.0</v>
      </c>
      <c r="G26" s="1660"/>
      <c r="H26" s="1660"/>
      <c r="I26" s="1657"/>
      <c r="J26" s="1732">
        <v>24746.0</v>
      </c>
      <c r="K26" s="1732">
        <v>24776.0</v>
      </c>
      <c r="L26" s="1660"/>
      <c r="M26" s="1660"/>
      <c r="N26" s="1660"/>
      <c r="O26" s="1657"/>
      <c r="P26" s="1660"/>
      <c r="Q26" s="1660"/>
      <c r="R26" s="1660"/>
      <c r="S26" s="1660"/>
      <c r="T26" s="1660"/>
      <c r="U26" s="1657"/>
      <c r="V26" s="1660"/>
      <c r="W26" s="1660"/>
      <c r="X26" s="1660"/>
      <c r="Y26" s="1660"/>
      <c r="Z26" s="1660"/>
      <c r="AA26" s="1657"/>
      <c r="AB26" s="1660"/>
      <c r="AC26" s="1660"/>
      <c r="AD26" s="1661" t="s">
        <v>38</v>
      </c>
      <c r="AE26" s="1662" t="s">
        <v>999</v>
      </c>
      <c r="AF26" s="1662" t="s">
        <v>1000</v>
      </c>
      <c r="AG26" s="1664"/>
      <c r="AH26" s="1664"/>
      <c r="AI26" s="1340"/>
    </row>
    <row r="27" ht="217.5" customHeight="1">
      <c r="A27" s="1650"/>
      <c r="B27" s="1665"/>
      <c r="C27" s="1665"/>
      <c r="D27" s="1377"/>
      <c r="E27" s="1328" t="s">
        <v>42</v>
      </c>
      <c r="F27" s="1328">
        <v>76900.0</v>
      </c>
      <c r="G27" s="1341"/>
      <c r="H27" s="1341"/>
      <c r="I27" s="1669"/>
      <c r="J27" s="1733">
        <v>24754.0</v>
      </c>
      <c r="K27" s="1733">
        <v>24755.0</v>
      </c>
      <c r="L27" s="1341"/>
      <c r="M27" s="1341"/>
      <c r="N27" s="1341"/>
      <c r="O27" s="1669"/>
      <c r="P27" s="1341"/>
      <c r="Q27" s="1341"/>
      <c r="R27" s="1341"/>
      <c r="S27" s="1341"/>
      <c r="T27" s="1341"/>
      <c r="U27" s="1669"/>
      <c r="V27" s="1341"/>
      <c r="W27" s="1341"/>
      <c r="X27" s="1341"/>
      <c r="Y27" s="1341"/>
      <c r="Z27" s="1341"/>
      <c r="AA27" s="1669"/>
      <c r="AB27" s="1341"/>
      <c r="AC27" s="1341"/>
      <c r="AD27" s="9"/>
      <c r="AE27" s="9"/>
      <c r="AF27" s="9"/>
      <c r="AG27" s="9"/>
      <c r="AH27" s="9"/>
      <c r="AI27" s="1340"/>
    </row>
    <row r="28" ht="69.75" customHeight="1">
      <c r="A28" s="1671"/>
      <c r="B28" s="1734" t="s">
        <v>1001</v>
      </c>
      <c r="C28" s="1735" t="s">
        <v>1002</v>
      </c>
      <c r="D28" s="1674">
        <v>183000.0</v>
      </c>
      <c r="E28" s="1674" t="s">
        <v>33</v>
      </c>
      <c r="F28" s="1736"/>
      <c r="G28" s="1737"/>
      <c r="H28" s="1682"/>
      <c r="I28" s="1676"/>
      <c r="J28" s="1738"/>
      <c r="K28" s="1739"/>
      <c r="L28" s="1682"/>
      <c r="M28" s="1682"/>
      <c r="N28" s="1682"/>
      <c r="O28" s="1676"/>
      <c r="P28" s="1682"/>
      <c r="Q28" s="1682"/>
      <c r="R28" s="1682"/>
      <c r="S28" s="1682"/>
      <c r="T28" s="1682"/>
      <c r="U28" s="1676"/>
      <c r="V28" s="1682"/>
      <c r="W28" s="1682"/>
      <c r="X28" s="1682"/>
      <c r="Y28" s="1682"/>
      <c r="Z28" s="1682"/>
      <c r="AA28" s="1676"/>
      <c r="AB28" s="1682"/>
      <c r="AC28" s="1682"/>
      <c r="AD28" s="1740" t="s">
        <v>968</v>
      </c>
      <c r="AE28" s="1741"/>
      <c r="AF28" s="1741"/>
      <c r="AG28" s="1742"/>
      <c r="AH28" s="1742"/>
      <c r="AI28" s="1340"/>
    </row>
    <row r="29" ht="21.75" customHeight="1">
      <c r="A29" s="1671"/>
      <c r="B29" s="1675"/>
      <c r="C29" s="1675"/>
      <c r="D29" s="1682"/>
      <c r="E29" s="1328" t="s">
        <v>42</v>
      </c>
      <c r="F29" s="1667"/>
      <c r="G29" s="1668"/>
      <c r="H29" s="1341"/>
      <c r="I29" s="1669"/>
      <c r="J29" s="1743"/>
      <c r="K29" s="1743"/>
      <c r="L29" s="1341"/>
      <c r="M29" s="1341"/>
      <c r="N29" s="1341"/>
      <c r="O29" s="1669"/>
      <c r="P29" s="1341"/>
      <c r="Q29" s="1341"/>
      <c r="R29" s="1341"/>
      <c r="S29" s="1341"/>
      <c r="T29" s="1341"/>
      <c r="U29" s="1669"/>
      <c r="V29" s="1341"/>
      <c r="W29" s="1341"/>
      <c r="X29" s="1341"/>
      <c r="Y29" s="1341"/>
      <c r="Z29" s="1341"/>
      <c r="AA29" s="1669"/>
      <c r="AB29" s="1341"/>
      <c r="AC29" s="1341"/>
      <c r="AD29" s="9"/>
      <c r="AE29" s="9"/>
      <c r="AF29" s="9"/>
      <c r="AG29" s="9"/>
      <c r="AH29" s="9"/>
      <c r="AI29" s="1340"/>
    </row>
    <row r="30" ht="47.25" customHeight="1">
      <c r="A30" s="1650"/>
      <c r="B30" s="1696" t="s">
        <v>1003</v>
      </c>
      <c r="C30" s="1710" t="s">
        <v>1004</v>
      </c>
      <c r="D30" s="1653">
        <v>1166400.0</v>
      </c>
      <c r="E30" s="1653" t="s">
        <v>33</v>
      </c>
      <c r="F30" s="1665"/>
      <c r="G30" s="1665"/>
      <c r="H30" s="1665"/>
      <c r="I30" s="1744"/>
      <c r="J30" s="1745"/>
      <c r="K30" s="1745"/>
      <c r="L30" s="1665"/>
      <c r="M30" s="1665"/>
      <c r="N30" s="1665"/>
      <c r="O30" s="1746"/>
      <c r="P30" s="1377"/>
      <c r="Q30" s="1377"/>
      <c r="R30" s="1665"/>
      <c r="S30" s="1665"/>
      <c r="T30" s="1747">
        <v>1149600.0</v>
      </c>
      <c r="U30" s="1746"/>
      <c r="V30" s="1377"/>
      <c r="W30" s="1377"/>
      <c r="X30" s="1747"/>
      <c r="Y30" s="1665"/>
      <c r="Z30" s="1665"/>
      <c r="AA30" s="1746"/>
      <c r="AB30" s="1748" t="s">
        <v>732</v>
      </c>
      <c r="AC30" s="1748" t="s">
        <v>1005</v>
      </c>
      <c r="AD30" s="1749"/>
      <c r="AE30" s="619"/>
      <c r="AF30" s="1750"/>
      <c r="AG30" s="619"/>
      <c r="AH30" s="619"/>
      <c r="AI30" s="1340"/>
    </row>
    <row r="31" ht="85.5" customHeight="1">
      <c r="A31" s="1650"/>
      <c r="B31" s="1665"/>
      <c r="C31" s="1665"/>
      <c r="D31" s="1377"/>
      <c r="E31" s="1328" t="s">
        <v>42</v>
      </c>
      <c r="F31" s="1342"/>
      <c r="G31" s="1342"/>
      <c r="H31" s="1342"/>
      <c r="I31" s="1669"/>
      <c r="J31" s="1751"/>
      <c r="K31" s="1751"/>
      <c r="L31" s="1342"/>
      <c r="M31" s="1342"/>
      <c r="N31" s="1342"/>
      <c r="O31" s="1752"/>
      <c r="P31" s="1341"/>
      <c r="Q31" s="1341"/>
      <c r="R31" s="1342"/>
      <c r="S31" s="1342"/>
      <c r="T31" s="1342"/>
      <c r="U31" s="1752"/>
      <c r="V31" s="1341"/>
      <c r="W31" s="1341"/>
      <c r="X31" s="1342"/>
      <c r="Y31" s="1753">
        <v>775440.0</v>
      </c>
      <c r="Z31" s="1342"/>
      <c r="AA31" s="1752"/>
      <c r="AB31" s="1394" t="s">
        <v>1006</v>
      </c>
      <c r="AC31" s="1394" t="s">
        <v>981</v>
      </c>
      <c r="AD31" s="1749"/>
      <c r="AE31" s="1754" t="s">
        <v>1007</v>
      </c>
      <c r="AF31" s="1710" t="s">
        <v>1008</v>
      </c>
      <c r="AG31" s="619"/>
      <c r="AH31" s="619"/>
      <c r="AI31" s="1340"/>
    </row>
    <row r="32" ht="81.0" customHeight="1">
      <c r="A32" s="1671"/>
      <c r="B32" s="1672" t="s">
        <v>1009</v>
      </c>
      <c r="C32" s="1718" t="s">
        <v>1010</v>
      </c>
      <c r="D32" s="1674">
        <v>197400.0</v>
      </c>
      <c r="E32" s="1674" t="s">
        <v>33</v>
      </c>
      <c r="F32" s="1675"/>
      <c r="G32" s="1675"/>
      <c r="H32" s="1675"/>
      <c r="I32" s="1676"/>
      <c r="J32" s="1677"/>
      <c r="K32" s="1677"/>
      <c r="L32" s="1675"/>
      <c r="M32" s="1675"/>
      <c r="N32" s="1675"/>
      <c r="O32" s="1679"/>
      <c r="P32" s="1682"/>
      <c r="Q32" s="1682"/>
      <c r="R32" s="1675"/>
      <c r="S32" s="1675"/>
      <c r="T32" s="1675"/>
      <c r="U32" s="1679"/>
      <c r="V32" s="1682"/>
      <c r="W32" s="1682"/>
      <c r="X32" s="1675"/>
      <c r="Y32" s="1755">
        <v>197400.0</v>
      </c>
      <c r="Z32" s="1675"/>
      <c r="AA32" s="1679"/>
      <c r="AB32" s="1756" t="s">
        <v>981</v>
      </c>
      <c r="AC32" s="1756" t="s">
        <v>981</v>
      </c>
      <c r="AD32" s="1683"/>
      <c r="AE32" s="1757"/>
      <c r="AF32" s="1718"/>
      <c r="AG32" s="1684"/>
      <c r="AH32" s="1684"/>
      <c r="AI32" s="1340"/>
    </row>
    <row r="33" ht="87.0" customHeight="1">
      <c r="A33" s="1671"/>
      <c r="B33" s="1675"/>
      <c r="C33" s="1675"/>
      <c r="D33" s="1682"/>
      <c r="E33" s="1328" t="s">
        <v>42</v>
      </c>
      <c r="F33" s="1342"/>
      <c r="G33" s="1342"/>
      <c r="H33" s="1342"/>
      <c r="I33" s="1669"/>
      <c r="J33" s="1751"/>
      <c r="K33" s="1751"/>
      <c r="L33" s="1342"/>
      <c r="M33" s="1342"/>
      <c r="N33" s="1342"/>
      <c r="O33" s="1752"/>
      <c r="P33" s="1341"/>
      <c r="Q33" s="1341"/>
      <c r="R33" s="1342"/>
      <c r="S33" s="1342"/>
      <c r="T33" s="1342"/>
      <c r="U33" s="1752"/>
      <c r="V33" s="1341"/>
      <c r="W33" s="1341"/>
      <c r="X33" s="1342"/>
      <c r="Y33" s="1342"/>
      <c r="Z33" s="1758">
        <v>134500.0</v>
      </c>
      <c r="AA33" s="1752"/>
      <c r="AB33" s="1394" t="s">
        <v>1011</v>
      </c>
      <c r="AC33" s="1394" t="s">
        <v>1011</v>
      </c>
      <c r="AD33" s="1683"/>
      <c r="AE33" s="1757" t="s">
        <v>1012</v>
      </c>
      <c r="AF33" s="1718" t="s">
        <v>1013</v>
      </c>
      <c r="AG33" s="1684"/>
      <c r="AH33" s="1684"/>
      <c r="AI33" s="1340"/>
    </row>
    <row r="34" ht="81.0" customHeight="1">
      <c r="A34" s="1650"/>
      <c r="B34" s="1665"/>
      <c r="C34" s="1754" t="s">
        <v>1014</v>
      </c>
      <c r="D34" s="1377"/>
      <c r="E34" s="1653" t="s">
        <v>33</v>
      </c>
      <c r="F34" s="1665"/>
      <c r="G34" s="1665"/>
      <c r="H34" s="1665"/>
      <c r="I34" s="1744"/>
      <c r="J34" s="1745"/>
      <c r="K34" s="1745"/>
      <c r="L34" s="1665"/>
      <c r="M34" s="1665"/>
      <c r="N34" s="1665"/>
      <c r="O34" s="1746"/>
      <c r="P34" s="1377"/>
      <c r="Q34" s="1377"/>
      <c r="R34" s="1665"/>
      <c r="S34" s="1665"/>
      <c r="T34" s="1665"/>
      <c r="U34" s="1746"/>
      <c r="V34" s="1377"/>
      <c r="W34" s="1377"/>
      <c r="X34" s="1665"/>
      <c r="Y34" s="1747"/>
      <c r="Z34" s="1665"/>
      <c r="AA34" s="1746"/>
      <c r="AB34" s="1748" t="s">
        <v>1011</v>
      </c>
      <c r="AC34" s="1748" t="s">
        <v>1011</v>
      </c>
      <c r="AD34" s="1749"/>
      <c r="AE34" s="619"/>
      <c r="AF34" s="1750"/>
      <c r="AG34" s="619"/>
      <c r="AH34" s="619"/>
      <c r="AI34" s="1340"/>
    </row>
    <row r="35" ht="102.0" customHeight="1">
      <c r="A35" s="1650"/>
      <c r="B35" s="1665"/>
      <c r="C35" s="1665"/>
      <c r="D35" s="1377"/>
      <c r="E35" s="1653" t="s">
        <v>42</v>
      </c>
      <c r="F35" s="1665"/>
      <c r="G35" s="1665"/>
      <c r="H35" s="1665"/>
      <c r="I35" s="1744"/>
      <c r="J35" s="1745"/>
      <c r="K35" s="1745"/>
      <c r="L35" s="1665"/>
      <c r="M35" s="1665"/>
      <c r="N35" s="1665"/>
      <c r="O35" s="1746"/>
      <c r="P35" s="1377"/>
      <c r="Q35" s="1377"/>
      <c r="R35" s="1665"/>
      <c r="S35" s="1665"/>
      <c r="T35" s="1665"/>
      <c r="U35" s="1746"/>
      <c r="V35" s="1377"/>
      <c r="W35" s="1377"/>
      <c r="X35" s="1665"/>
      <c r="Y35" s="1665"/>
      <c r="Z35" s="1747">
        <v>295269.0</v>
      </c>
      <c r="AA35" s="1746"/>
      <c r="AB35" s="1759" t="s">
        <v>1015</v>
      </c>
      <c r="AC35" s="1759" t="s">
        <v>1015</v>
      </c>
      <c r="AD35" s="1730" t="s">
        <v>38</v>
      </c>
      <c r="AE35" s="1754" t="s">
        <v>1016</v>
      </c>
      <c r="AF35" s="1710" t="s">
        <v>1017</v>
      </c>
      <c r="AG35" s="619"/>
      <c r="AH35" s="619"/>
      <c r="AI35" s="1340"/>
    </row>
    <row r="36" ht="24.0" customHeight="1">
      <c r="A36" s="1650"/>
      <c r="B36" s="1665"/>
      <c r="C36" s="1665"/>
      <c r="D36" s="1377"/>
      <c r="E36" s="1653" t="s">
        <v>33</v>
      </c>
      <c r="F36" s="1665"/>
      <c r="G36" s="1665"/>
      <c r="H36" s="1665"/>
      <c r="I36" s="1744"/>
      <c r="J36" s="1745"/>
      <c r="K36" s="1745"/>
      <c r="L36" s="1665"/>
      <c r="M36" s="1665"/>
      <c r="N36" s="1665"/>
      <c r="O36" s="1746"/>
      <c r="P36" s="1377"/>
      <c r="Q36" s="1377"/>
      <c r="R36" s="1665"/>
      <c r="S36" s="1665"/>
      <c r="T36" s="1665"/>
      <c r="U36" s="1746"/>
      <c r="V36" s="1377"/>
      <c r="W36" s="1377"/>
      <c r="X36" s="1665"/>
      <c r="Y36" s="1665"/>
      <c r="Z36" s="1665"/>
      <c r="AA36" s="1746"/>
      <c r="AB36" s="1377"/>
      <c r="AC36" s="1377"/>
      <c r="AD36" s="1749"/>
      <c r="AE36" s="619"/>
      <c r="AF36" s="1750"/>
      <c r="AG36" s="619"/>
      <c r="AH36" s="619"/>
      <c r="AI36" s="1340"/>
    </row>
    <row r="37" ht="24.0" customHeight="1">
      <c r="A37" s="1650"/>
      <c r="B37" s="1665"/>
      <c r="C37" s="1665"/>
      <c r="D37" s="1377"/>
      <c r="E37" s="1328" t="s">
        <v>42</v>
      </c>
      <c r="F37" s="1342"/>
      <c r="G37" s="1342"/>
      <c r="H37" s="1342"/>
      <c r="I37" s="1669"/>
      <c r="J37" s="1751"/>
      <c r="K37" s="1751"/>
      <c r="L37" s="1342"/>
      <c r="M37" s="1342"/>
      <c r="N37" s="1342"/>
      <c r="O37" s="1752"/>
      <c r="P37" s="1341"/>
      <c r="Q37" s="1341"/>
      <c r="R37" s="1342"/>
      <c r="S37" s="1342"/>
      <c r="T37" s="1342"/>
      <c r="U37" s="1752"/>
      <c r="V37" s="1341"/>
      <c r="W37" s="1341"/>
      <c r="X37" s="1342"/>
      <c r="Y37" s="1342"/>
      <c r="Z37" s="1342"/>
      <c r="AA37" s="1752"/>
      <c r="AB37" s="1341"/>
      <c r="AC37" s="1341"/>
      <c r="AD37" s="1749"/>
      <c r="AE37" s="619"/>
      <c r="AF37" s="1750"/>
      <c r="AG37" s="619"/>
      <c r="AH37" s="619"/>
      <c r="AI37" s="1340"/>
    </row>
    <row r="38" ht="24.0" customHeight="1">
      <c r="A38" s="1650"/>
      <c r="B38" s="1665"/>
      <c r="C38" s="1760" t="s">
        <v>18</v>
      </c>
      <c r="D38" s="1761">
        <f>SUM(D4:D37)</f>
        <v>2691800</v>
      </c>
      <c r="E38" s="1761" t="s">
        <v>33</v>
      </c>
      <c r="F38" s="1761">
        <v>83400.0</v>
      </c>
      <c r="G38" s="1761" t="s">
        <v>50</v>
      </c>
      <c r="H38" s="1761">
        <v>195092.0</v>
      </c>
      <c r="I38" s="1761">
        <v>278492.0</v>
      </c>
      <c r="J38" s="1762"/>
      <c r="K38" s="1762"/>
      <c r="L38" s="1761">
        <v>294000.0</v>
      </c>
      <c r="M38" s="1761">
        <v>204784.0</v>
      </c>
      <c r="N38" s="1761">
        <v>254000.0</v>
      </c>
      <c r="O38" s="1761">
        <v>752784.0</v>
      </c>
      <c r="P38" s="1746"/>
      <c r="Q38" s="1746"/>
      <c r="R38" s="1761">
        <v>5000.0</v>
      </c>
      <c r="S38" s="1761">
        <v>10000.0</v>
      </c>
      <c r="T38" s="1761" t="s">
        <v>50</v>
      </c>
      <c r="U38" s="1761">
        <v>15000.0</v>
      </c>
      <c r="V38" s="1746"/>
      <c r="W38" s="1746"/>
      <c r="X38" s="1761" t="s">
        <v>50</v>
      </c>
      <c r="Y38" s="1761" t="s">
        <v>50</v>
      </c>
      <c r="Z38" s="1761" t="s">
        <v>50</v>
      </c>
      <c r="AA38" s="1761" t="s">
        <v>50</v>
      </c>
      <c r="AB38" s="1746"/>
      <c r="AC38" s="1746"/>
      <c r="AD38" s="1665"/>
      <c r="AE38" s="619"/>
      <c r="AF38" s="619"/>
      <c r="AG38" s="619"/>
      <c r="AH38" s="619"/>
      <c r="AI38" s="1340"/>
    </row>
    <row r="39" ht="24.0" customHeight="1">
      <c r="A39" s="1763"/>
      <c r="B39" s="1763"/>
      <c r="C39" s="1764"/>
      <c r="D39" s="1765"/>
      <c r="E39" s="1766" t="s">
        <v>42</v>
      </c>
      <c r="F39" s="1767">
        <f t="shared" ref="F39:H39" si="1">sum(F5,F7,F9,F11,F13,F15,F19,F19,F21,F23,F25,F27,F29,F31,F33,F37)</f>
        <v>76900</v>
      </c>
      <c r="G39" s="1767">
        <f t="shared" si="1"/>
        <v>0</v>
      </c>
      <c r="H39" s="1767">
        <f t="shared" si="1"/>
        <v>194504.9</v>
      </c>
      <c r="I39" s="1767">
        <f>sum(F39,G39,H39)</f>
        <v>271404.9</v>
      </c>
      <c r="J39" s="1768"/>
      <c r="K39" s="1768"/>
      <c r="L39" s="1767">
        <f t="shared" ref="L39:N39" si="2">sum(L5,L7,L9,L11,L13,L15,L19,L19,L21,L23,L25,L27,L29,L31,L33,L37)</f>
        <v>0</v>
      </c>
      <c r="M39" s="1767">
        <f t="shared" si="2"/>
        <v>199124</v>
      </c>
      <c r="N39" s="1767">
        <f t="shared" si="2"/>
        <v>273916</v>
      </c>
      <c r="O39" s="1767">
        <f>sum(L39,M39,N39)</f>
        <v>473040</v>
      </c>
      <c r="P39" s="1752"/>
      <c r="Q39" s="1752"/>
      <c r="R39" s="1767">
        <f t="shared" ref="R39:T39" si="3">sum(R5,R7,R9,R11,R13,R15,R19,R19,R21,R23,R25,R27,R29,R31,R33,R37)</f>
        <v>166950</v>
      </c>
      <c r="S39" s="1767">
        <f t="shared" si="3"/>
        <v>10000</v>
      </c>
      <c r="T39" s="1767">
        <f t="shared" si="3"/>
        <v>0</v>
      </c>
      <c r="U39" s="1767">
        <f>sum(R39,S39,T39)</f>
        <v>176950</v>
      </c>
      <c r="V39" s="1752"/>
      <c r="W39" s="1752"/>
      <c r="X39" s="1767">
        <f t="shared" ref="X39:Z39" si="4">sum(X5,X7,X9,X11,X13,X15,X19,X19,X21,X23,X25,X27,X29,X31,X33,X37)</f>
        <v>0</v>
      </c>
      <c r="Y39" s="1767">
        <f t="shared" si="4"/>
        <v>775440</v>
      </c>
      <c r="Z39" s="1767">
        <f t="shared" si="4"/>
        <v>134500</v>
      </c>
      <c r="AA39" s="1767">
        <f>sum(X39,Y39,Z39)</f>
        <v>909940</v>
      </c>
      <c r="AB39" s="1752"/>
      <c r="AC39" s="1752"/>
      <c r="AD39" s="1665"/>
      <c r="AE39" s="619"/>
      <c r="AF39" s="619"/>
      <c r="AG39" s="619"/>
      <c r="AH39" s="619"/>
      <c r="AI39" s="1340"/>
    </row>
    <row r="40" ht="24.0" customHeight="1">
      <c r="A40" s="1647"/>
      <c r="B40" s="1647"/>
      <c r="C40" s="1647"/>
      <c r="D40" s="1647"/>
      <c r="E40" s="1647"/>
      <c r="F40" s="1647"/>
      <c r="G40" s="1647"/>
      <c r="H40" s="1647"/>
      <c r="I40" s="1769"/>
      <c r="J40" s="1649"/>
      <c r="K40" s="1649"/>
      <c r="L40" s="1647"/>
      <c r="M40" s="1647"/>
      <c r="N40" s="1647"/>
      <c r="O40" s="1769"/>
      <c r="P40" s="1647"/>
      <c r="Q40" s="1647"/>
      <c r="R40" s="1647"/>
      <c r="S40" s="1647"/>
      <c r="T40" s="1647"/>
      <c r="U40" s="1769"/>
      <c r="V40" s="1647"/>
      <c r="W40" s="1647"/>
      <c r="X40" s="1647"/>
      <c r="Y40" s="1647"/>
      <c r="Z40" s="1647"/>
      <c r="AA40" s="1769"/>
      <c r="AB40" s="1647"/>
      <c r="AC40" s="1647"/>
      <c r="AD40" s="1647"/>
      <c r="AE40" s="1647"/>
      <c r="AF40" s="1647"/>
      <c r="AG40" s="1647"/>
      <c r="AH40" s="1647"/>
      <c r="AI40" s="1647"/>
    </row>
    <row r="41" ht="24.0" customHeight="1">
      <c r="A41" s="1318"/>
      <c r="B41" s="1316"/>
      <c r="C41" s="1316"/>
      <c r="D41" s="1316"/>
      <c r="E41" s="1316"/>
      <c r="F41" s="1316"/>
      <c r="G41" s="1316"/>
      <c r="H41" s="1316"/>
      <c r="I41" s="1316"/>
      <c r="J41" s="1316"/>
      <c r="K41" s="1316"/>
      <c r="L41" s="1316"/>
      <c r="M41" s="1316"/>
      <c r="N41" s="1316"/>
      <c r="O41" s="1316"/>
      <c r="P41" s="1316"/>
      <c r="Q41" s="1316"/>
      <c r="R41" s="1316"/>
      <c r="S41" s="1316"/>
      <c r="T41" s="1316"/>
      <c r="U41" s="1316"/>
      <c r="V41" s="1316"/>
      <c r="W41" s="1316"/>
      <c r="X41" s="1316"/>
      <c r="Y41" s="1316"/>
      <c r="Z41" s="1316"/>
      <c r="AA41" s="1316"/>
      <c r="AB41" s="1316"/>
      <c r="AC41" s="1316"/>
      <c r="AD41" s="1316"/>
      <c r="AE41" s="1316"/>
      <c r="AF41" s="1316"/>
      <c r="AG41" s="1316"/>
      <c r="AH41" s="1316"/>
      <c r="AI41" s="1316"/>
    </row>
    <row r="42" ht="24.0" customHeight="1">
      <c r="A42" s="1318"/>
      <c r="B42" s="1316"/>
      <c r="C42" s="1316"/>
      <c r="D42" s="1770" t="s">
        <v>1018</v>
      </c>
      <c r="E42" s="1316"/>
      <c r="F42" s="1316"/>
      <c r="G42" s="1316"/>
      <c r="H42" s="1316"/>
      <c r="I42" s="1316"/>
      <c r="J42" s="1439"/>
      <c r="K42" s="1316"/>
      <c r="L42" s="1316"/>
      <c r="M42" s="1316"/>
      <c r="N42" s="1316"/>
      <c r="O42" s="1316"/>
      <c r="P42" s="1316"/>
      <c r="Q42" s="1316"/>
      <c r="R42" s="1316"/>
      <c r="S42" s="1316"/>
      <c r="T42" s="1316"/>
      <c r="U42" s="1316"/>
      <c r="V42" s="1316"/>
      <c r="W42" s="1316"/>
      <c r="X42" s="1316"/>
      <c r="Y42" s="1316"/>
      <c r="Z42" s="1316"/>
      <c r="AA42" s="1316"/>
      <c r="AB42" s="1316"/>
      <c r="AC42" s="1316"/>
      <c r="AD42" s="1316"/>
      <c r="AE42" s="1316"/>
      <c r="AF42" s="1316"/>
      <c r="AG42" s="1316"/>
      <c r="AH42" s="1316"/>
      <c r="AI42" s="1316"/>
    </row>
    <row r="43" ht="24.0" customHeight="1">
      <c r="A43" s="1318"/>
      <c r="B43" s="1316"/>
      <c r="C43" s="1316"/>
      <c r="D43" s="1771">
        <f>sum(I39,O39,U39,AA39)</f>
        <v>1831334.9</v>
      </c>
      <c r="E43" s="1316"/>
      <c r="F43" s="1316"/>
      <c r="G43" s="1316"/>
      <c r="H43" s="1316"/>
      <c r="I43" s="1316"/>
      <c r="J43" s="1316"/>
      <c r="K43" s="1316"/>
      <c r="L43" s="1316"/>
      <c r="M43" s="1316"/>
      <c r="N43" s="1316"/>
      <c r="O43" s="1316"/>
      <c r="P43" s="1316"/>
      <c r="Q43" s="1316"/>
      <c r="R43" s="1316"/>
      <c r="S43" s="1316"/>
      <c r="T43" s="1316"/>
      <c r="U43" s="1316"/>
      <c r="V43" s="1316"/>
      <c r="W43" s="1316"/>
      <c r="X43" s="1316"/>
      <c r="Y43" s="1316"/>
      <c r="Z43" s="1316"/>
      <c r="AA43" s="1316"/>
      <c r="AB43" s="1316"/>
      <c r="AC43" s="1316"/>
      <c r="AD43" s="1316"/>
      <c r="AE43" s="1316"/>
      <c r="AF43" s="1316"/>
      <c r="AG43" s="1316"/>
      <c r="AH43" s="1316"/>
      <c r="AI43" s="1316"/>
    </row>
    <row r="44" ht="24.0" customHeight="1">
      <c r="A44" s="1318"/>
      <c r="B44" s="1316"/>
      <c r="C44" s="1316"/>
      <c r="D44" s="1770" t="s">
        <v>146</v>
      </c>
      <c r="E44" s="1316"/>
      <c r="F44" s="1316"/>
      <c r="G44" s="1316"/>
      <c r="H44" s="1316"/>
      <c r="I44" s="1316"/>
      <c r="J44" s="1316"/>
      <c r="K44" s="1316"/>
      <c r="L44" s="1316"/>
      <c r="M44" s="1316"/>
      <c r="N44" s="1316"/>
      <c r="O44" s="1316"/>
      <c r="P44" s="1316"/>
      <c r="Q44" s="1316"/>
      <c r="R44" s="1316"/>
      <c r="S44" s="1316"/>
      <c r="T44" s="1316"/>
      <c r="U44" s="1316"/>
      <c r="V44" s="1316"/>
      <c r="W44" s="1316"/>
      <c r="X44" s="1316"/>
      <c r="Y44" s="1316"/>
      <c r="Z44" s="1316"/>
      <c r="AA44" s="1316"/>
      <c r="AB44" s="1316"/>
      <c r="AC44" s="1316"/>
      <c r="AD44" s="1316"/>
      <c r="AE44" s="1316"/>
      <c r="AF44" s="1316"/>
      <c r="AG44" s="1316"/>
      <c r="AH44" s="1316"/>
      <c r="AI44" s="1316"/>
    </row>
    <row r="45" ht="24.0" customHeight="1">
      <c r="A45" s="1318"/>
      <c r="B45" s="1316"/>
      <c r="C45" s="1316"/>
      <c r="D45" s="1772">
        <f>D43*100/2616800</f>
        <v>69.98375497</v>
      </c>
      <c r="E45" s="1316"/>
      <c r="F45" s="1316"/>
      <c r="G45" s="1316"/>
      <c r="H45" s="1316"/>
      <c r="I45" s="1316"/>
      <c r="J45" s="1316"/>
      <c r="K45" s="1316"/>
      <c r="L45" s="1316"/>
      <c r="M45" s="1316"/>
      <c r="N45" s="1316"/>
      <c r="O45" s="1316"/>
      <c r="P45" s="1316"/>
      <c r="Q45" s="1316"/>
      <c r="R45" s="1316"/>
      <c r="S45" s="1316"/>
      <c r="T45" s="1316"/>
      <c r="U45" s="1316"/>
      <c r="V45" s="1316"/>
      <c r="W45" s="1316"/>
      <c r="X45" s="1316"/>
      <c r="Y45" s="1316"/>
      <c r="Z45" s="1316"/>
      <c r="AA45" s="1316"/>
      <c r="AB45" s="1316"/>
      <c r="AC45" s="1316"/>
      <c r="AD45" s="1316"/>
      <c r="AE45" s="1316"/>
      <c r="AF45" s="1316"/>
      <c r="AG45" s="1316"/>
      <c r="AH45" s="1316"/>
      <c r="AI45" s="1316"/>
    </row>
    <row r="46" ht="24.0" customHeight="1">
      <c r="A46" s="1318"/>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6"/>
      <c r="X46" s="1316"/>
      <c r="Y46" s="1316"/>
      <c r="Z46" s="1316"/>
      <c r="AA46" s="1316"/>
      <c r="AB46" s="1316"/>
      <c r="AC46" s="1316"/>
      <c r="AD46" s="1316"/>
      <c r="AE46" s="1316"/>
      <c r="AF46" s="1316"/>
      <c r="AG46" s="1316"/>
      <c r="AH46" s="1316"/>
      <c r="AI46" s="1316"/>
    </row>
    <row r="47" ht="24.0" customHeight="1">
      <c r="A47" s="1318"/>
      <c r="B47" s="1316"/>
      <c r="C47" s="1316"/>
      <c r="D47" s="1316"/>
      <c r="E47" s="1316"/>
      <c r="F47" s="1316"/>
      <c r="G47" s="1316"/>
      <c r="H47" s="1316"/>
      <c r="I47" s="1316"/>
      <c r="J47" s="1316"/>
      <c r="K47" s="1316"/>
      <c r="L47" s="1316"/>
      <c r="M47" s="1316"/>
      <c r="N47" s="1316"/>
      <c r="O47" s="1316"/>
      <c r="P47" s="1316"/>
      <c r="Q47" s="1316"/>
      <c r="R47" s="1316"/>
      <c r="S47" s="1316"/>
      <c r="T47" s="1316"/>
      <c r="U47" s="1316"/>
      <c r="V47" s="1316"/>
      <c r="W47" s="1316"/>
      <c r="X47" s="1316"/>
      <c r="Y47" s="1316"/>
      <c r="Z47" s="1316"/>
      <c r="AA47" s="1316"/>
      <c r="AB47" s="1316"/>
      <c r="AC47" s="1316"/>
      <c r="AD47" s="1316"/>
      <c r="AE47" s="1316"/>
      <c r="AF47" s="1316"/>
      <c r="AG47" s="1316"/>
      <c r="AH47" s="1316"/>
      <c r="AI47" s="1316"/>
    </row>
    <row r="48" ht="24.0" customHeight="1">
      <c r="A48" s="1318"/>
      <c r="B48" s="1316"/>
      <c r="C48" s="1316"/>
      <c r="D48" s="1316"/>
      <c r="E48" s="1316"/>
      <c r="F48" s="1316"/>
      <c r="G48" s="1316"/>
      <c r="H48" s="1316"/>
      <c r="I48" s="1316"/>
      <c r="J48" s="1316"/>
      <c r="K48" s="1316"/>
      <c r="L48" s="1316"/>
      <c r="M48" s="1316"/>
      <c r="N48" s="1316"/>
      <c r="O48" s="1316"/>
      <c r="P48" s="1316"/>
      <c r="Q48" s="1316"/>
      <c r="R48" s="1316"/>
      <c r="S48" s="1316"/>
      <c r="T48" s="1316"/>
      <c r="U48" s="1316"/>
      <c r="V48" s="1316"/>
      <c r="W48" s="1316"/>
      <c r="X48" s="1316"/>
      <c r="Y48" s="1316"/>
      <c r="Z48" s="1316"/>
      <c r="AA48" s="1316"/>
      <c r="AB48" s="1316"/>
      <c r="AC48" s="1316"/>
      <c r="AD48" s="1316"/>
      <c r="AE48" s="1316"/>
      <c r="AF48" s="1316"/>
      <c r="AG48" s="1316"/>
      <c r="AH48" s="1316"/>
      <c r="AI48" s="1316"/>
    </row>
    <row r="49" ht="24.0" customHeight="1">
      <c r="A49" s="1318"/>
      <c r="B49" s="1316"/>
      <c r="C49" s="1316"/>
      <c r="D49" s="1316"/>
      <c r="E49" s="1316"/>
      <c r="F49" s="1316"/>
      <c r="G49" s="1316"/>
      <c r="H49" s="1316"/>
      <c r="I49" s="1316"/>
      <c r="J49" s="1316"/>
      <c r="K49" s="1316"/>
      <c r="L49" s="1316"/>
      <c r="M49" s="1316"/>
      <c r="N49" s="1316"/>
      <c r="O49" s="1316"/>
      <c r="P49" s="1316"/>
      <c r="Q49" s="1316"/>
      <c r="R49" s="1316"/>
      <c r="S49" s="1316"/>
      <c r="T49" s="1316"/>
      <c r="U49" s="1316"/>
      <c r="V49" s="1316"/>
      <c r="W49" s="1316"/>
      <c r="X49" s="1316"/>
      <c r="Y49" s="1316"/>
      <c r="Z49" s="1316"/>
      <c r="AA49" s="1316"/>
      <c r="AB49" s="1316"/>
      <c r="AC49" s="1316"/>
      <c r="AD49" s="1316"/>
      <c r="AE49" s="1316"/>
      <c r="AF49" s="1316"/>
      <c r="AG49" s="1316"/>
      <c r="AH49" s="1316"/>
      <c r="AI49" s="1316"/>
    </row>
    <row r="50" ht="24.0" customHeight="1">
      <c r="A50" s="1318"/>
      <c r="B50" s="1316"/>
      <c r="C50" s="1316"/>
      <c r="D50" s="1316"/>
      <c r="E50" s="1316"/>
      <c r="F50" s="1316"/>
      <c r="G50" s="1316"/>
      <c r="H50" s="1316"/>
      <c r="I50" s="1316"/>
      <c r="J50" s="1316"/>
      <c r="K50" s="1316"/>
      <c r="L50" s="1316"/>
      <c r="M50" s="1316"/>
      <c r="N50" s="1316"/>
      <c r="O50" s="1316"/>
      <c r="P50" s="1316"/>
      <c r="Q50" s="1316"/>
      <c r="R50" s="1316"/>
      <c r="S50" s="1316"/>
      <c r="T50" s="1316"/>
      <c r="U50" s="1316"/>
      <c r="V50" s="1316"/>
      <c r="W50" s="1316"/>
      <c r="X50" s="1316"/>
      <c r="Y50" s="1316"/>
      <c r="Z50" s="1316"/>
      <c r="AA50" s="1316"/>
      <c r="AB50" s="1316"/>
      <c r="AC50" s="1316"/>
      <c r="AD50" s="1316"/>
      <c r="AE50" s="1316"/>
      <c r="AF50" s="1316"/>
      <c r="AG50" s="1316"/>
      <c r="AH50" s="1316"/>
      <c r="AI50" s="1316"/>
    </row>
    <row r="51" ht="24.0" customHeight="1">
      <c r="A51" s="1318"/>
      <c r="B51" s="1316"/>
      <c r="C51" s="1316"/>
      <c r="D51" s="1316"/>
      <c r="E51" s="1316"/>
      <c r="F51" s="1316"/>
      <c r="G51" s="1316"/>
      <c r="H51" s="1316"/>
      <c r="I51" s="1316"/>
      <c r="J51" s="1316"/>
      <c r="K51" s="1316"/>
      <c r="L51" s="1316"/>
      <c r="M51" s="1316"/>
      <c r="N51" s="1316"/>
      <c r="O51" s="1316"/>
      <c r="P51" s="1316"/>
      <c r="Q51" s="1316"/>
      <c r="R51" s="1316"/>
      <c r="S51" s="1316"/>
      <c r="T51" s="1316"/>
      <c r="U51" s="1316"/>
      <c r="V51" s="1316"/>
      <c r="W51" s="1316"/>
      <c r="X51" s="1316"/>
      <c r="Y51" s="1316"/>
      <c r="Z51" s="1316"/>
      <c r="AA51" s="1316"/>
      <c r="AB51" s="1316"/>
      <c r="AC51" s="1316"/>
      <c r="AD51" s="1316"/>
      <c r="AE51" s="1316"/>
      <c r="AF51" s="1316"/>
      <c r="AG51" s="1316"/>
      <c r="AH51" s="1316"/>
      <c r="AI51" s="1316"/>
    </row>
    <row r="52" ht="24.0" customHeight="1">
      <c r="A52" s="1318"/>
      <c r="B52" s="1316"/>
      <c r="C52" s="1316"/>
      <c r="D52" s="1316"/>
      <c r="E52" s="1316"/>
      <c r="F52" s="1316"/>
      <c r="G52" s="1316"/>
      <c r="H52" s="1316"/>
      <c r="I52" s="1316"/>
      <c r="J52" s="1316"/>
      <c r="K52" s="1316"/>
      <c r="L52" s="1316"/>
      <c r="M52" s="1316"/>
      <c r="N52" s="1316"/>
      <c r="O52" s="1316"/>
      <c r="P52" s="1316"/>
      <c r="Q52" s="1316"/>
      <c r="R52" s="1316"/>
      <c r="S52" s="1316"/>
      <c r="T52" s="1316"/>
      <c r="U52" s="1316"/>
      <c r="V52" s="1316"/>
      <c r="W52" s="1316"/>
      <c r="X52" s="1316"/>
      <c r="Y52" s="1316"/>
      <c r="Z52" s="1316"/>
      <c r="AA52" s="1316"/>
      <c r="AB52" s="1316"/>
      <c r="AC52" s="1316"/>
      <c r="AD52" s="1316"/>
      <c r="AE52" s="1316"/>
      <c r="AF52" s="1316"/>
      <c r="AG52" s="1316"/>
      <c r="AH52" s="1316"/>
      <c r="AI52" s="1316"/>
    </row>
    <row r="53" ht="24.0" customHeight="1">
      <c r="A53" s="1318"/>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6"/>
      <c r="X53" s="1316"/>
      <c r="Y53" s="1316"/>
      <c r="Z53" s="1316"/>
      <c r="AA53" s="1316"/>
      <c r="AB53" s="1316"/>
      <c r="AC53" s="1316"/>
      <c r="AD53" s="1316"/>
      <c r="AE53" s="1316"/>
      <c r="AF53" s="1316"/>
      <c r="AG53" s="1316"/>
      <c r="AH53" s="1316"/>
      <c r="AI53" s="1316"/>
    </row>
    <row r="54" ht="24.0" customHeight="1">
      <c r="A54" s="1318"/>
      <c r="B54" s="1316"/>
      <c r="C54" s="1316"/>
      <c r="D54" s="1316"/>
      <c r="E54" s="1316"/>
      <c r="F54" s="1316"/>
      <c r="G54" s="1316"/>
      <c r="H54" s="1316"/>
      <c r="I54" s="1316"/>
      <c r="J54" s="1316"/>
      <c r="K54" s="1316"/>
      <c r="L54" s="1316"/>
      <c r="M54" s="1316"/>
      <c r="N54" s="1316"/>
      <c r="O54" s="1316"/>
      <c r="P54" s="1316"/>
      <c r="Q54" s="1316"/>
      <c r="R54" s="1316"/>
      <c r="S54" s="1316"/>
      <c r="T54" s="1316"/>
      <c r="U54" s="1316"/>
      <c r="V54" s="1316"/>
      <c r="W54" s="1316"/>
      <c r="X54" s="1316"/>
      <c r="Y54" s="1316"/>
      <c r="Z54" s="1316"/>
      <c r="AA54" s="1316"/>
      <c r="AB54" s="1316"/>
      <c r="AC54" s="1316"/>
      <c r="AD54" s="1316"/>
      <c r="AE54" s="1316"/>
      <c r="AF54" s="1316"/>
      <c r="AG54" s="1316"/>
      <c r="AH54" s="1316"/>
      <c r="AI54" s="1316"/>
    </row>
    <row r="55" ht="24.0" customHeight="1">
      <c r="A55" s="1318"/>
      <c r="B55" s="1316"/>
      <c r="C55" s="1316"/>
      <c r="D55" s="1316"/>
      <c r="E55" s="1316"/>
      <c r="F55" s="1316"/>
      <c r="G55" s="1316"/>
      <c r="H55" s="1316"/>
      <c r="I55" s="1316"/>
      <c r="J55" s="1316"/>
      <c r="K55" s="1316"/>
      <c r="L55" s="1316"/>
      <c r="M55" s="1316"/>
      <c r="N55" s="1316"/>
      <c r="O55" s="1316"/>
      <c r="P55" s="1316"/>
      <c r="Q55" s="1316"/>
      <c r="R55" s="1316"/>
      <c r="S55" s="1316"/>
      <c r="T55" s="1316"/>
      <c r="U55" s="1316"/>
      <c r="V55" s="1316"/>
      <c r="W55" s="1316"/>
      <c r="X55" s="1316"/>
      <c r="Y55" s="1316"/>
      <c r="Z55" s="1316"/>
      <c r="AA55" s="1316"/>
      <c r="AB55" s="1316"/>
      <c r="AC55" s="1316"/>
      <c r="AD55" s="1316"/>
      <c r="AE55" s="1316"/>
      <c r="AF55" s="1316"/>
      <c r="AG55" s="1316"/>
      <c r="AH55" s="1316"/>
      <c r="AI55" s="1316"/>
    </row>
    <row r="56" ht="24.0" customHeight="1">
      <c r="A56" s="1318"/>
      <c r="B56" s="1316"/>
      <c r="C56" s="1316"/>
      <c r="D56" s="1316"/>
      <c r="E56" s="1316"/>
      <c r="F56" s="1316"/>
      <c r="G56" s="1316"/>
      <c r="H56" s="1316"/>
      <c r="I56" s="1316"/>
      <c r="J56" s="1316"/>
      <c r="K56" s="1316"/>
      <c r="L56" s="1316"/>
      <c r="M56" s="1316"/>
      <c r="N56" s="1316"/>
      <c r="O56" s="1316"/>
      <c r="P56" s="1316"/>
      <c r="Q56" s="1316"/>
      <c r="R56" s="1316"/>
      <c r="S56" s="1316"/>
      <c r="T56" s="1316"/>
      <c r="U56" s="1316"/>
      <c r="V56" s="1316"/>
      <c r="W56" s="1316"/>
      <c r="X56" s="1316"/>
      <c r="Y56" s="1316"/>
      <c r="Z56" s="1316"/>
      <c r="AA56" s="1316"/>
      <c r="AB56" s="1316"/>
      <c r="AC56" s="1316"/>
      <c r="AD56" s="1316"/>
      <c r="AE56" s="1316"/>
      <c r="AF56" s="1316"/>
      <c r="AG56" s="1316"/>
      <c r="AH56" s="1316"/>
      <c r="AI56" s="1316"/>
    </row>
    <row r="57" ht="24.0" customHeight="1">
      <c r="A57" s="1318"/>
      <c r="B57" s="1316"/>
      <c r="C57" s="1316"/>
      <c r="D57" s="1316"/>
      <c r="E57" s="1316"/>
      <c r="F57" s="1316"/>
      <c r="G57" s="1316"/>
      <c r="H57" s="1316"/>
      <c r="I57" s="1316"/>
      <c r="J57" s="1316"/>
      <c r="K57" s="1316"/>
      <c r="L57" s="1316"/>
      <c r="M57" s="1316"/>
      <c r="N57" s="1316"/>
      <c r="O57" s="1316"/>
      <c r="P57" s="1316"/>
      <c r="Q57" s="1316"/>
      <c r="R57" s="1316"/>
      <c r="S57" s="1316"/>
      <c r="T57" s="1316"/>
      <c r="U57" s="1316"/>
      <c r="V57" s="1316"/>
      <c r="W57" s="1316"/>
      <c r="X57" s="1316"/>
      <c r="Y57" s="1316"/>
      <c r="Z57" s="1316"/>
      <c r="AA57" s="1316"/>
      <c r="AB57" s="1316"/>
      <c r="AC57" s="1316"/>
      <c r="AD57" s="1316"/>
      <c r="AE57" s="1316"/>
      <c r="AF57" s="1316"/>
      <c r="AG57" s="1316"/>
      <c r="AH57" s="1316"/>
      <c r="AI57" s="1316"/>
    </row>
    <row r="58" ht="24.0" customHeight="1">
      <c r="A58" s="1318"/>
      <c r="B58" s="1316"/>
      <c r="C58" s="1316"/>
      <c r="D58" s="1316"/>
      <c r="E58" s="1316"/>
      <c r="F58" s="1316"/>
      <c r="G58" s="1316"/>
      <c r="H58" s="1316"/>
      <c r="I58" s="1316"/>
      <c r="J58" s="1316"/>
      <c r="K58" s="1316"/>
      <c r="L58" s="1316"/>
      <c r="M58" s="1316"/>
      <c r="N58" s="1316"/>
      <c r="O58" s="1316"/>
      <c r="P58" s="1316"/>
      <c r="Q58" s="1316"/>
      <c r="R58" s="1316"/>
      <c r="S58" s="1316"/>
      <c r="T58" s="1316"/>
      <c r="U58" s="1316"/>
      <c r="V58" s="1316"/>
      <c r="W58" s="1316"/>
      <c r="X58" s="1316"/>
      <c r="Y58" s="1316"/>
      <c r="Z58" s="1316"/>
      <c r="AA58" s="1316"/>
      <c r="AB58" s="1316"/>
      <c r="AC58" s="1316"/>
      <c r="AD58" s="1316"/>
      <c r="AE58" s="1316"/>
      <c r="AF58" s="1316"/>
      <c r="AG58" s="1316"/>
      <c r="AH58" s="1316"/>
      <c r="AI58" s="1316"/>
    </row>
    <row r="59" ht="24.0" customHeight="1">
      <c r="A59" s="1318"/>
      <c r="B59" s="1316"/>
      <c r="C59" s="1316"/>
      <c r="D59" s="1316"/>
      <c r="E59" s="1316"/>
      <c r="F59" s="1316"/>
      <c r="G59" s="1316"/>
      <c r="H59" s="1316"/>
      <c r="I59" s="1316"/>
      <c r="J59" s="1316"/>
      <c r="K59" s="1316"/>
      <c r="L59" s="1316"/>
      <c r="M59" s="1316"/>
      <c r="N59" s="1316"/>
      <c r="O59" s="1316"/>
      <c r="P59" s="1316"/>
      <c r="Q59" s="1316"/>
      <c r="R59" s="1316"/>
      <c r="S59" s="1316"/>
      <c r="T59" s="1316"/>
      <c r="U59" s="1316"/>
      <c r="V59" s="1316"/>
      <c r="W59" s="1316"/>
      <c r="X59" s="1316"/>
      <c r="Y59" s="1316"/>
      <c r="Z59" s="1316"/>
      <c r="AA59" s="1316"/>
      <c r="AB59" s="1316"/>
      <c r="AC59" s="1316"/>
      <c r="AD59" s="1316"/>
      <c r="AE59" s="1316"/>
      <c r="AF59" s="1316"/>
      <c r="AG59" s="1316"/>
      <c r="AH59" s="1316"/>
      <c r="AI59" s="1316"/>
    </row>
    <row r="60" ht="24.0" customHeight="1">
      <c r="A60" s="1318"/>
      <c r="B60" s="1316"/>
      <c r="C60" s="1316"/>
      <c r="D60" s="1316"/>
      <c r="E60" s="1316"/>
      <c r="F60" s="1316"/>
      <c r="G60" s="1316"/>
      <c r="H60" s="1316"/>
      <c r="I60" s="1316"/>
      <c r="J60" s="1316"/>
      <c r="K60" s="1316"/>
      <c r="L60" s="1316"/>
      <c r="M60" s="1316"/>
      <c r="N60" s="1316"/>
      <c r="O60" s="1316"/>
      <c r="P60" s="1316"/>
      <c r="Q60" s="1316"/>
      <c r="R60" s="1316"/>
      <c r="S60" s="1316"/>
      <c r="T60" s="1316"/>
      <c r="U60" s="1316"/>
      <c r="V60" s="1316"/>
      <c r="W60" s="1316"/>
      <c r="X60" s="1316"/>
      <c r="Y60" s="1316"/>
      <c r="Z60" s="1316"/>
      <c r="AA60" s="1316"/>
      <c r="AB60" s="1316"/>
      <c r="AC60" s="1316"/>
      <c r="AD60" s="1316"/>
      <c r="AE60" s="1316"/>
      <c r="AF60" s="1316"/>
      <c r="AG60" s="1316"/>
      <c r="AH60" s="1316"/>
      <c r="AI60" s="1316"/>
    </row>
    <row r="61" ht="24.0" customHeight="1">
      <c r="A61" s="1318"/>
      <c r="B61" s="1316"/>
      <c r="C61" s="1316"/>
      <c r="D61" s="1316"/>
      <c r="E61" s="1316"/>
      <c r="F61" s="1316"/>
      <c r="G61" s="1316"/>
      <c r="H61" s="1316"/>
      <c r="I61" s="1316"/>
      <c r="J61" s="1316"/>
      <c r="K61" s="1316"/>
      <c r="L61" s="1316"/>
      <c r="M61" s="1316"/>
      <c r="N61" s="1316"/>
      <c r="O61" s="1316"/>
      <c r="P61" s="1316"/>
      <c r="Q61" s="1316"/>
      <c r="R61" s="1316"/>
      <c r="S61" s="1316"/>
      <c r="T61" s="1316"/>
      <c r="U61" s="1316"/>
      <c r="V61" s="1316"/>
      <c r="W61" s="1316"/>
      <c r="X61" s="1316"/>
      <c r="Y61" s="1316"/>
      <c r="Z61" s="1316"/>
      <c r="AA61" s="1316"/>
      <c r="AB61" s="1316"/>
      <c r="AC61" s="1316"/>
      <c r="AD61" s="1316"/>
      <c r="AE61" s="1316"/>
      <c r="AF61" s="1316"/>
      <c r="AG61" s="1316"/>
      <c r="AH61" s="1316"/>
      <c r="AI61" s="1316"/>
    </row>
    <row r="62" ht="24.0" customHeight="1">
      <c r="A62" s="1318"/>
      <c r="B62" s="1316"/>
      <c r="C62" s="1316"/>
      <c r="D62" s="1316"/>
      <c r="E62" s="1316"/>
      <c r="F62" s="1316"/>
      <c r="G62" s="1316"/>
      <c r="H62" s="1316"/>
      <c r="I62" s="1316"/>
      <c r="J62" s="1316"/>
      <c r="K62" s="1316"/>
      <c r="L62" s="1316"/>
      <c r="M62" s="1316"/>
      <c r="N62" s="1316"/>
      <c r="O62" s="1316"/>
      <c r="P62" s="1316"/>
      <c r="Q62" s="1316"/>
      <c r="R62" s="1316"/>
      <c r="S62" s="1316"/>
      <c r="T62" s="1316"/>
      <c r="U62" s="1316"/>
      <c r="V62" s="1316"/>
      <c r="W62" s="1316"/>
      <c r="X62" s="1316"/>
      <c r="Y62" s="1316"/>
      <c r="Z62" s="1316"/>
      <c r="AA62" s="1316"/>
      <c r="AB62" s="1316"/>
      <c r="AC62" s="1316"/>
      <c r="AD62" s="1316"/>
      <c r="AE62" s="1316"/>
      <c r="AF62" s="1316"/>
      <c r="AG62" s="1316"/>
      <c r="AH62" s="1316"/>
      <c r="AI62" s="1316"/>
    </row>
    <row r="63" ht="24.0" customHeight="1">
      <c r="A63" s="1318"/>
      <c r="B63" s="1316"/>
      <c r="C63" s="1316"/>
      <c r="D63" s="1316"/>
      <c r="E63" s="1316"/>
      <c r="F63" s="1316"/>
      <c r="G63" s="1316"/>
      <c r="H63" s="1316"/>
      <c r="I63" s="1316"/>
      <c r="J63" s="1316"/>
      <c r="K63" s="1316"/>
      <c r="L63" s="1316"/>
      <c r="M63" s="1316"/>
      <c r="N63" s="1316"/>
      <c r="O63" s="1316"/>
      <c r="P63" s="1316"/>
      <c r="Q63" s="1316"/>
      <c r="R63" s="1316"/>
      <c r="S63" s="1316"/>
      <c r="T63" s="1316"/>
      <c r="U63" s="1316"/>
      <c r="V63" s="1316"/>
      <c r="W63" s="1316"/>
      <c r="X63" s="1316"/>
      <c r="Y63" s="1316"/>
      <c r="Z63" s="1316"/>
      <c r="AA63" s="1316"/>
      <c r="AB63" s="1316"/>
      <c r="AC63" s="1316"/>
      <c r="AD63" s="1316"/>
      <c r="AE63" s="1316"/>
      <c r="AF63" s="1316"/>
      <c r="AG63" s="1316"/>
      <c r="AH63" s="1316"/>
      <c r="AI63" s="1316"/>
    </row>
    <row r="64" ht="24.0" customHeight="1">
      <c r="A64" s="1318"/>
      <c r="B64" s="1316"/>
      <c r="C64" s="1316"/>
      <c r="D64" s="1316"/>
      <c r="E64" s="1316"/>
      <c r="F64" s="1316"/>
      <c r="G64" s="1316"/>
      <c r="H64" s="1316"/>
      <c r="I64" s="1316"/>
      <c r="J64" s="1316"/>
      <c r="K64" s="1316"/>
      <c r="L64" s="1316"/>
      <c r="M64" s="1316"/>
      <c r="N64" s="1316"/>
      <c r="O64" s="1316"/>
      <c r="P64" s="1316"/>
      <c r="Q64" s="1316"/>
      <c r="R64" s="1316"/>
      <c r="S64" s="1316"/>
      <c r="T64" s="1316"/>
      <c r="U64" s="1316"/>
      <c r="V64" s="1316"/>
      <c r="W64" s="1316"/>
      <c r="X64" s="1316"/>
      <c r="Y64" s="1316"/>
      <c r="Z64" s="1316"/>
      <c r="AA64" s="1316"/>
      <c r="AB64" s="1316"/>
      <c r="AC64" s="1316"/>
      <c r="AD64" s="1316"/>
      <c r="AE64" s="1316"/>
      <c r="AF64" s="1316"/>
      <c r="AG64" s="1316"/>
      <c r="AH64" s="1316"/>
      <c r="AI64" s="1316"/>
    </row>
    <row r="65" ht="24.0" customHeight="1">
      <c r="A65" s="1318"/>
      <c r="B65" s="1316"/>
      <c r="C65" s="1316"/>
      <c r="D65" s="1316"/>
      <c r="E65" s="1316"/>
      <c r="F65" s="1316"/>
      <c r="G65" s="1316"/>
      <c r="H65" s="1316"/>
      <c r="I65" s="1316"/>
      <c r="J65" s="1316"/>
      <c r="K65" s="1316"/>
      <c r="L65" s="1316"/>
      <c r="M65" s="1316"/>
      <c r="N65" s="1316"/>
      <c r="O65" s="1316"/>
      <c r="P65" s="1316"/>
      <c r="Q65" s="1316"/>
      <c r="R65" s="1316"/>
      <c r="S65" s="1316"/>
      <c r="T65" s="1316"/>
      <c r="U65" s="1316"/>
      <c r="V65" s="1316"/>
      <c r="W65" s="1316"/>
      <c r="X65" s="1316"/>
      <c r="Y65" s="1316"/>
      <c r="Z65" s="1316"/>
      <c r="AA65" s="1316"/>
      <c r="AB65" s="1316"/>
      <c r="AC65" s="1316"/>
      <c r="AD65" s="1316"/>
      <c r="AE65" s="1316"/>
      <c r="AF65" s="1316"/>
      <c r="AG65" s="1316"/>
      <c r="AH65" s="1316"/>
      <c r="AI65" s="1316"/>
    </row>
    <row r="66" ht="24.0" customHeight="1">
      <c r="A66" s="1318"/>
      <c r="B66" s="1316"/>
      <c r="C66" s="1316"/>
      <c r="D66" s="1316"/>
      <c r="E66" s="1316"/>
      <c r="F66" s="1316"/>
      <c r="G66" s="1316"/>
      <c r="H66" s="1316"/>
      <c r="I66" s="1316"/>
      <c r="J66" s="1316"/>
      <c r="K66" s="1316"/>
      <c r="L66" s="1316"/>
      <c r="M66" s="1316"/>
      <c r="N66" s="1316"/>
      <c r="O66" s="1316"/>
      <c r="P66" s="1316"/>
      <c r="Q66" s="1316"/>
      <c r="R66" s="1316"/>
      <c r="S66" s="1316"/>
      <c r="T66" s="1316"/>
      <c r="U66" s="1316"/>
      <c r="V66" s="1316"/>
      <c r="W66" s="1316"/>
      <c r="X66" s="1316"/>
      <c r="Y66" s="1316"/>
      <c r="Z66" s="1316"/>
      <c r="AA66" s="1316"/>
      <c r="AB66" s="1316"/>
      <c r="AC66" s="1316"/>
      <c r="AD66" s="1316"/>
      <c r="AE66" s="1316"/>
      <c r="AF66" s="1316"/>
      <c r="AG66" s="1316"/>
      <c r="AH66" s="1316"/>
      <c r="AI66" s="1316"/>
    </row>
    <row r="67" ht="24.0" customHeight="1">
      <c r="A67" s="1318"/>
      <c r="B67" s="1316"/>
      <c r="C67" s="1316"/>
      <c r="D67" s="1316"/>
      <c r="E67" s="1316"/>
      <c r="F67" s="1316"/>
      <c r="G67" s="1316"/>
      <c r="H67" s="1316"/>
      <c r="I67" s="1316"/>
      <c r="J67" s="1316"/>
      <c r="K67" s="1316"/>
      <c r="L67" s="1316"/>
      <c r="M67" s="1316"/>
      <c r="N67" s="1316"/>
      <c r="O67" s="1316"/>
      <c r="P67" s="1316"/>
      <c r="Q67" s="1316"/>
      <c r="R67" s="1316"/>
      <c r="S67" s="1316"/>
      <c r="T67" s="1316"/>
      <c r="U67" s="1316"/>
      <c r="V67" s="1316"/>
      <c r="W67" s="1316"/>
      <c r="X67" s="1316"/>
      <c r="Y67" s="1316"/>
      <c r="Z67" s="1316"/>
      <c r="AA67" s="1316"/>
      <c r="AB67" s="1316"/>
      <c r="AC67" s="1316"/>
      <c r="AD67" s="1316"/>
      <c r="AE67" s="1316"/>
      <c r="AF67" s="1316"/>
      <c r="AG67" s="1316"/>
      <c r="AH67" s="1316"/>
      <c r="AI67" s="1316"/>
    </row>
    <row r="68" ht="24.0" customHeight="1">
      <c r="A68" s="1318"/>
      <c r="B68" s="1316"/>
      <c r="C68" s="1316"/>
      <c r="D68" s="1316"/>
      <c r="E68" s="1316"/>
      <c r="F68" s="1316"/>
      <c r="G68" s="1316"/>
      <c r="H68" s="1316"/>
      <c r="I68" s="1316"/>
      <c r="J68" s="1316"/>
      <c r="K68" s="1316"/>
      <c r="L68" s="1316"/>
      <c r="M68" s="1316"/>
      <c r="N68" s="1316"/>
      <c r="O68" s="1316"/>
      <c r="P68" s="1316"/>
      <c r="Q68" s="1316"/>
      <c r="R68" s="1316"/>
      <c r="S68" s="1316"/>
      <c r="T68" s="1316"/>
      <c r="U68" s="1316"/>
      <c r="V68" s="1316"/>
      <c r="W68" s="1316"/>
      <c r="X68" s="1316"/>
      <c r="Y68" s="1316"/>
      <c r="Z68" s="1316"/>
      <c r="AA68" s="1316"/>
      <c r="AB68" s="1316"/>
      <c r="AC68" s="1316"/>
      <c r="AD68" s="1316"/>
      <c r="AE68" s="1316"/>
      <c r="AF68" s="1316"/>
      <c r="AG68" s="1316"/>
      <c r="AH68" s="1316"/>
      <c r="AI68" s="1316"/>
    </row>
    <row r="69" ht="24.0" customHeight="1">
      <c r="A69" s="1318"/>
      <c r="B69" s="1316"/>
      <c r="C69" s="1316"/>
      <c r="D69" s="1316"/>
      <c r="E69" s="1316"/>
      <c r="F69" s="1316"/>
      <c r="G69" s="1316"/>
      <c r="H69" s="1316"/>
      <c r="I69" s="1316"/>
      <c r="J69" s="1316"/>
      <c r="K69" s="1316"/>
      <c r="L69" s="1316"/>
      <c r="M69" s="1316"/>
      <c r="N69" s="1316"/>
      <c r="O69" s="1316"/>
      <c r="P69" s="1316"/>
      <c r="Q69" s="1316"/>
      <c r="R69" s="1316"/>
      <c r="S69" s="1316"/>
      <c r="T69" s="1316"/>
      <c r="U69" s="1316"/>
      <c r="V69" s="1316"/>
      <c r="W69" s="1316"/>
      <c r="X69" s="1316"/>
      <c r="Y69" s="1316"/>
      <c r="Z69" s="1316"/>
      <c r="AA69" s="1316"/>
      <c r="AB69" s="1316"/>
      <c r="AC69" s="1316"/>
      <c r="AD69" s="1316"/>
      <c r="AE69" s="1316"/>
      <c r="AF69" s="1316"/>
      <c r="AG69" s="1316"/>
      <c r="AH69" s="1316"/>
      <c r="AI69" s="1316"/>
    </row>
    <row r="70" ht="24.0" customHeight="1">
      <c r="A70" s="1318"/>
      <c r="B70" s="1316"/>
      <c r="C70" s="1316"/>
      <c r="D70" s="1316"/>
      <c r="E70" s="1316"/>
      <c r="F70" s="1316"/>
      <c r="G70" s="1316"/>
      <c r="H70" s="1316"/>
      <c r="I70" s="1316"/>
      <c r="J70" s="1316"/>
      <c r="K70" s="1316"/>
      <c r="L70" s="1316"/>
      <c r="M70" s="1316"/>
      <c r="N70" s="1316"/>
      <c r="O70" s="1316"/>
      <c r="P70" s="1316"/>
      <c r="Q70" s="1316"/>
      <c r="R70" s="1316"/>
      <c r="S70" s="1316"/>
      <c r="T70" s="1316"/>
      <c r="U70" s="1316"/>
      <c r="V70" s="1316"/>
      <c r="W70" s="1316"/>
      <c r="X70" s="1316"/>
      <c r="Y70" s="1316"/>
      <c r="Z70" s="1316"/>
      <c r="AA70" s="1316"/>
      <c r="AB70" s="1316"/>
      <c r="AC70" s="1316"/>
      <c r="AD70" s="1316"/>
      <c r="AE70" s="1316"/>
      <c r="AF70" s="1316"/>
      <c r="AG70" s="1316"/>
      <c r="AH70" s="1316"/>
      <c r="AI70" s="1316"/>
    </row>
    <row r="71" ht="24.0" customHeight="1">
      <c r="A71" s="1318"/>
      <c r="B71" s="1316"/>
      <c r="C71" s="1316"/>
      <c r="D71" s="1316"/>
      <c r="E71" s="1316"/>
      <c r="F71" s="1316"/>
      <c r="G71" s="1316"/>
      <c r="H71" s="1316"/>
      <c r="I71" s="1316"/>
      <c r="J71" s="1316"/>
      <c r="K71" s="1316"/>
      <c r="L71" s="1316"/>
      <c r="M71" s="1316"/>
      <c r="N71" s="1316"/>
      <c r="O71" s="1316"/>
      <c r="P71" s="1316"/>
      <c r="Q71" s="1316"/>
      <c r="R71" s="1316"/>
      <c r="S71" s="1316"/>
      <c r="T71" s="1316"/>
      <c r="U71" s="1316"/>
      <c r="V71" s="1316"/>
      <c r="W71" s="1316"/>
      <c r="X71" s="1316"/>
      <c r="Y71" s="1316"/>
      <c r="Z71" s="1316"/>
      <c r="AA71" s="1316"/>
      <c r="AB71" s="1316"/>
      <c r="AC71" s="1316"/>
      <c r="AD71" s="1316"/>
      <c r="AE71" s="1316"/>
      <c r="AF71" s="1316"/>
      <c r="AG71" s="1316"/>
      <c r="AH71" s="1316"/>
      <c r="AI71" s="1316"/>
    </row>
    <row r="72" ht="24.0" customHeight="1">
      <c r="A72" s="1318"/>
      <c r="B72" s="1316"/>
      <c r="C72" s="1316"/>
      <c r="D72" s="1316"/>
      <c r="E72" s="1316"/>
      <c r="F72" s="1316"/>
      <c r="G72" s="1316"/>
      <c r="H72" s="1316"/>
      <c r="I72" s="1316"/>
      <c r="J72" s="1316"/>
      <c r="K72" s="1316"/>
      <c r="L72" s="1316"/>
      <c r="M72" s="1316"/>
      <c r="N72" s="1316"/>
      <c r="O72" s="1316"/>
      <c r="P72" s="1316"/>
      <c r="Q72" s="1316"/>
      <c r="R72" s="1316"/>
      <c r="S72" s="1316"/>
      <c r="T72" s="1316"/>
      <c r="U72" s="1316"/>
      <c r="V72" s="1316"/>
      <c r="W72" s="1316"/>
      <c r="X72" s="1316"/>
      <c r="Y72" s="1316"/>
      <c r="Z72" s="1316"/>
      <c r="AA72" s="1316"/>
      <c r="AB72" s="1316"/>
      <c r="AC72" s="1316"/>
      <c r="AD72" s="1316"/>
      <c r="AE72" s="1316"/>
      <c r="AF72" s="1316"/>
      <c r="AG72" s="1316"/>
      <c r="AH72" s="1316"/>
      <c r="AI72" s="1316"/>
    </row>
    <row r="73" ht="24.0" customHeight="1">
      <c r="A73" s="1318"/>
      <c r="B73" s="1316"/>
      <c r="C73" s="1316"/>
      <c r="D73" s="1316"/>
      <c r="E73" s="1316"/>
      <c r="F73" s="1316"/>
      <c r="G73" s="1316"/>
      <c r="H73" s="1316"/>
      <c r="I73" s="1316"/>
      <c r="J73" s="1316"/>
      <c r="K73" s="1316"/>
      <c r="L73" s="1316"/>
      <c r="M73" s="1316"/>
      <c r="N73" s="1316"/>
      <c r="O73" s="1316"/>
      <c r="P73" s="1316"/>
      <c r="Q73" s="1316"/>
      <c r="R73" s="1316"/>
      <c r="S73" s="1316"/>
      <c r="T73" s="1316"/>
      <c r="U73" s="1316"/>
      <c r="V73" s="1316"/>
      <c r="W73" s="1316"/>
      <c r="X73" s="1316"/>
      <c r="Y73" s="1316"/>
      <c r="Z73" s="1316"/>
      <c r="AA73" s="1316"/>
      <c r="AB73" s="1316"/>
      <c r="AC73" s="1316"/>
      <c r="AD73" s="1316"/>
      <c r="AE73" s="1316"/>
      <c r="AF73" s="1316"/>
      <c r="AG73" s="1316"/>
      <c r="AH73" s="1316"/>
      <c r="AI73" s="1316"/>
    </row>
    <row r="74" ht="24.0" customHeight="1">
      <c r="A74" s="1318"/>
      <c r="B74" s="1316"/>
      <c r="C74" s="1316"/>
      <c r="D74" s="1316"/>
      <c r="E74" s="1316"/>
      <c r="F74" s="1316"/>
      <c r="G74" s="1316"/>
      <c r="H74" s="1316"/>
      <c r="I74" s="1316"/>
      <c r="J74" s="1316"/>
      <c r="K74" s="1316"/>
      <c r="L74" s="1316"/>
      <c r="M74" s="1316"/>
      <c r="N74" s="1316"/>
      <c r="O74" s="1316"/>
      <c r="P74" s="1316"/>
      <c r="Q74" s="1316"/>
      <c r="R74" s="1316"/>
      <c r="S74" s="1316"/>
      <c r="T74" s="1316"/>
      <c r="U74" s="1316"/>
      <c r="V74" s="1316"/>
      <c r="W74" s="1316"/>
      <c r="X74" s="1316"/>
      <c r="Y74" s="1316"/>
      <c r="Z74" s="1316"/>
      <c r="AA74" s="1316"/>
      <c r="AB74" s="1316"/>
      <c r="AC74" s="1316"/>
      <c r="AD74" s="1316"/>
      <c r="AE74" s="1316"/>
      <c r="AF74" s="1316"/>
      <c r="AG74" s="1316"/>
      <c r="AH74" s="1316"/>
      <c r="AI74" s="1316"/>
    </row>
    <row r="75" ht="24.0" customHeight="1">
      <c r="A75" s="1318"/>
      <c r="B75" s="1316"/>
      <c r="C75" s="1316"/>
      <c r="D75" s="1316"/>
      <c r="E75" s="1316"/>
      <c r="F75" s="1316"/>
      <c r="G75" s="1316"/>
      <c r="H75" s="1316"/>
      <c r="I75" s="1316"/>
      <c r="J75" s="1316"/>
      <c r="K75" s="1316"/>
      <c r="L75" s="1316"/>
      <c r="M75" s="1316"/>
      <c r="N75" s="1316"/>
      <c r="O75" s="1316"/>
      <c r="P75" s="1316"/>
      <c r="Q75" s="1316"/>
      <c r="R75" s="1316"/>
      <c r="S75" s="1316"/>
      <c r="T75" s="1316"/>
      <c r="U75" s="1316"/>
      <c r="V75" s="1316"/>
      <c r="W75" s="1316"/>
      <c r="X75" s="1316"/>
      <c r="Y75" s="1316"/>
      <c r="Z75" s="1316"/>
      <c r="AA75" s="1316"/>
      <c r="AB75" s="1316"/>
      <c r="AC75" s="1316"/>
      <c r="AD75" s="1316"/>
      <c r="AE75" s="1316"/>
      <c r="AF75" s="1316"/>
      <c r="AG75" s="1316"/>
      <c r="AH75" s="1316"/>
      <c r="AI75" s="1316"/>
    </row>
    <row r="76" ht="24.0" customHeight="1">
      <c r="A76" s="1318"/>
      <c r="B76" s="1316"/>
      <c r="C76" s="1316"/>
      <c r="D76" s="1316"/>
      <c r="E76" s="1316"/>
      <c r="F76" s="1316"/>
      <c r="G76" s="1316"/>
      <c r="H76" s="1316"/>
      <c r="I76" s="1316"/>
      <c r="J76" s="1316"/>
      <c r="K76" s="1316"/>
      <c r="L76" s="1316"/>
      <c r="M76" s="1316"/>
      <c r="N76" s="1316"/>
      <c r="O76" s="1316"/>
      <c r="P76" s="1316"/>
      <c r="Q76" s="1316"/>
      <c r="R76" s="1316"/>
      <c r="S76" s="1316"/>
      <c r="T76" s="1316"/>
      <c r="U76" s="1316"/>
      <c r="V76" s="1316"/>
      <c r="W76" s="1316"/>
      <c r="X76" s="1316"/>
      <c r="Y76" s="1316"/>
      <c r="Z76" s="1316"/>
      <c r="AA76" s="1316"/>
      <c r="AB76" s="1316"/>
      <c r="AC76" s="1316"/>
      <c r="AD76" s="1316"/>
      <c r="AE76" s="1316"/>
      <c r="AF76" s="1316"/>
      <c r="AG76" s="1316"/>
      <c r="AH76" s="1316"/>
      <c r="AI76" s="1316"/>
    </row>
    <row r="77" ht="24.0" customHeight="1">
      <c r="A77" s="1318"/>
      <c r="B77" s="1316"/>
      <c r="C77" s="1316"/>
      <c r="D77" s="1316"/>
      <c r="E77" s="1316"/>
      <c r="F77" s="1316"/>
      <c r="G77" s="1316"/>
      <c r="H77" s="1316"/>
      <c r="I77" s="1316"/>
      <c r="J77" s="1316"/>
      <c r="K77" s="1316"/>
      <c r="L77" s="1316"/>
      <c r="M77" s="1316"/>
      <c r="N77" s="1316"/>
      <c r="O77" s="1316"/>
      <c r="P77" s="1316"/>
      <c r="Q77" s="1316"/>
      <c r="R77" s="1316"/>
      <c r="S77" s="1316"/>
      <c r="T77" s="1316"/>
      <c r="U77" s="1316"/>
      <c r="V77" s="1316"/>
      <c r="W77" s="1316"/>
      <c r="X77" s="1316"/>
      <c r="Y77" s="1316"/>
      <c r="Z77" s="1316"/>
      <c r="AA77" s="1316"/>
      <c r="AB77" s="1316"/>
      <c r="AC77" s="1316"/>
      <c r="AD77" s="1316"/>
      <c r="AE77" s="1316"/>
      <c r="AF77" s="1316"/>
      <c r="AG77" s="1316"/>
      <c r="AH77" s="1316"/>
      <c r="AI77" s="1316"/>
    </row>
    <row r="78" ht="24.0" customHeight="1">
      <c r="A78" s="1318"/>
      <c r="B78" s="1316"/>
      <c r="C78" s="1316"/>
      <c r="D78" s="1316"/>
      <c r="E78" s="1316"/>
      <c r="F78" s="1316"/>
      <c r="G78" s="1316"/>
      <c r="H78" s="1316"/>
      <c r="I78" s="1316"/>
      <c r="J78" s="1316"/>
      <c r="K78" s="1316"/>
      <c r="L78" s="1316"/>
      <c r="M78" s="1316"/>
      <c r="N78" s="1316"/>
      <c r="O78" s="1316"/>
      <c r="P78" s="1316"/>
      <c r="Q78" s="1316"/>
      <c r="R78" s="1316"/>
      <c r="S78" s="1316"/>
      <c r="T78" s="1316"/>
      <c r="U78" s="1316"/>
      <c r="V78" s="1316"/>
      <c r="W78" s="1316"/>
      <c r="X78" s="1316"/>
      <c r="Y78" s="1316"/>
      <c r="Z78" s="1316"/>
      <c r="AA78" s="1316"/>
      <c r="AB78" s="1316"/>
      <c r="AC78" s="1316"/>
      <c r="AD78" s="1316"/>
      <c r="AE78" s="1316"/>
      <c r="AF78" s="1316"/>
      <c r="AG78" s="1316"/>
      <c r="AH78" s="1316"/>
      <c r="AI78" s="1316"/>
    </row>
    <row r="79" ht="24.0" customHeight="1">
      <c r="A79" s="1318"/>
      <c r="B79" s="1316"/>
      <c r="C79" s="1316"/>
      <c r="D79" s="1316"/>
      <c r="E79" s="1316"/>
      <c r="F79" s="1316"/>
      <c r="G79" s="1316"/>
      <c r="H79" s="1316"/>
      <c r="I79" s="1316"/>
      <c r="J79" s="1316"/>
      <c r="K79" s="1316"/>
      <c r="L79" s="1316"/>
      <c r="M79" s="1316"/>
      <c r="N79" s="1316"/>
      <c r="O79" s="1316"/>
      <c r="P79" s="1316"/>
      <c r="Q79" s="1316"/>
      <c r="R79" s="1316"/>
      <c r="S79" s="1316"/>
      <c r="T79" s="1316"/>
      <c r="U79" s="1316"/>
      <c r="V79" s="1316"/>
      <c r="W79" s="1316"/>
      <c r="X79" s="1316"/>
      <c r="Y79" s="1316"/>
      <c r="Z79" s="1316"/>
      <c r="AA79" s="1316"/>
      <c r="AB79" s="1316"/>
      <c r="AC79" s="1316"/>
      <c r="AD79" s="1316"/>
      <c r="AE79" s="1316"/>
      <c r="AF79" s="1316"/>
      <c r="AG79" s="1316"/>
      <c r="AH79" s="1316"/>
      <c r="AI79" s="1316"/>
    </row>
    <row r="80" ht="24.0" customHeight="1">
      <c r="A80" s="1318"/>
      <c r="B80" s="1316"/>
      <c r="C80" s="1316"/>
      <c r="D80" s="1316"/>
      <c r="E80" s="1316"/>
      <c r="F80" s="1316"/>
      <c r="G80" s="1316"/>
      <c r="H80" s="1316"/>
      <c r="I80" s="1316"/>
      <c r="J80" s="1316"/>
      <c r="K80" s="1316"/>
      <c r="L80" s="1316"/>
      <c r="M80" s="1316"/>
      <c r="N80" s="1316"/>
      <c r="O80" s="1316"/>
      <c r="P80" s="1316"/>
      <c r="Q80" s="1316"/>
      <c r="R80" s="1316"/>
      <c r="S80" s="1316"/>
      <c r="T80" s="1316"/>
      <c r="U80" s="1316"/>
      <c r="V80" s="1316"/>
      <c r="W80" s="1316"/>
      <c r="X80" s="1316"/>
      <c r="Y80" s="1316"/>
      <c r="Z80" s="1316"/>
      <c r="AA80" s="1316"/>
      <c r="AB80" s="1316"/>
      <c r="AC80" s="1316"/>
      <c r="AD80" s="1316"/>
      <c r="AE80" s="1316"/>
      <c r="AF80" s="1316"/>
      <c r="AG80" s="1316"/>
      <c r="AH80" s="1316"/>
      <c r="AI80" s="1316"/>
    </row>
    <row r="81" ht="24.0" customHeight="1">
      <c r="A81" s="1318"/>
      <c r="B81" s="1316"/>
      <c r="C81" s="1316"/>
      <c r="D81" s="1316"/>
      <c r="E81" s="1316"/>
      <c r="F81" s="1316"/>
      <c r="G81" s="1316"/>
      <c r="H81" s="1316"/>
      <c r="I81" s="1316"/>
      <c r="J81" s="1316"/>
      <c r="K81" s="1316"/>
      <c r="L81" s="1316"/>
      <c r="M81" s="1316"/>
      <c r="N81" s="1316"/>
      <c r="O81" s="1316"/>
      <c r="P81" s="1316"/>
      <c r="Q81" s="1316"/>
      <c r="R81" s="1316"/>
      <c r="S81" s="1316"/>
      <c r="T81" s="1316"/>
      <c r="U81" s="1316"/>
      <c r="V81" s="1316"/>
      <c r="W81" s="1316"/>
      <c r="X81" s="1316"/>
      <c r="Y81" s="1316"/>
      <c r="Z81" s="1316"/>
      <c r="AA81" s="1316"/>
      <c r="AB81" s="1316"/>
      <c r="AC81" s="1316"/>
      <c r="AD81" s="1316"/>
      <c r="AE81" s="1316"/>
      <c r="AF81" s="1316"/>
      <c r="AG81" s="1316"/>
      <c r="AH81" s="1316"/>
      <c r="AI81" s="1316"/>
    </row>
    <row r="82" ht="24.0" customHeight="1">
      <c r="A82" s="1318"/>
      <c r="B82" s="1316"/>
      <c r="C82" s="1316"/>
      <c r="D82" s="1316"/>
      <c r="E82" s="1316"/>
      <c r="F82" s="1316"/>
      <c r="G82" s="1316"/>
      <c r="H82" s="1316"/>
      <c r="I82" s="1316"/>
      <c r="J82" s="1316"/>
      <c r="K82" s="1316"/>
      <c r="L82" s="1316"/>
      <c r="M82" s="1316"/>
      <c r="N82" s="1316"/>
      <c r="O82" s="1316"/>
      <c r="P82" s="1316"/>
      <c r="Q82" s="1316"/>
      <c r="R82" s="1316"/>
      <c r="S82" s="1316"/>
      <c r="T82" s="1316"/>
      <c r="U82" s="1316"/>
      <c r="V82" s="1316"/>
      <c r="W82" s="1316"/>
      <c r="X82" s="1316"/>
      <c r="Y82" s="1316"/>
      <c r="Z82" s="1316"/>
      <c r="AA82" s="1316"/>
      <c r="AB82" s="1316"/>
      <c r="AC82" s="1316"/>
      <c r="AD82" s="1316"/>
      <c r="AE82" s="1316"/>
      <c r="AF82" s="1316"/>
      <c r="AG82" s="1316"/>
      <c r="AH82" s="1316"/>
      <c r="AI82" s="1316"/>
    </row>
    <row r="83" ht="24.0" customHeight="1">
      <c r="A83" s="1318"/>
      <c r="B83" s="1316"/>
      <c r="C83" s="1316"/>
      <c r="D83" s="1316"/>
      <c r="E83" s="1316"/>
      <c r="F83" s="1316"/>
      <c r="G83" s="1316"/>
      <c r="H83" s="1316"/>
      <c r="I83" s="1316"/>
      <c r="J83" s="1316"/>
      <c r="K83" s="1316"/>
      <c r="L83" s="1316"/>
      <c r="M83" s="1316"/>
      <c r="N83" s="1316"/>
      <c r="O83" s="1316"/>
      <c r="P83" s="1316"/>
      <c r="Q83" s="1316"/>
      <c r="R83" s="1316"/>
      <c r="S83" s="1316"/>
      <c r="T83" s="1316"/>
      <c r="U83" s="1316"/>
      <c r="V83" s="1316"/>
      <c r="W83" s="1316"/>
      <c r="X83" s="1316"/>
      <c r="Y83" s="1316"/>
      <c r="Z83" s="1316"/>
      <c r="AA83" s="1316"/>
      <c r="AB83" s="1316"/>
      <c r="AC83" s="1316"/>
      <c r="AD83" s="1316"/>
      <c r="AE83" s="1316"/>
      <c r="AF83" s="1316"/>
      <c r="AG83" s="1316"/>
      <c r="AH83" s="1316"/>
      <c r="AI83" s="1316"/>
    </row>
    <row r="84" ht="24.0" customHeight="1">
      <c r="A84" s="1318"/>
      <c r="B84" s="1316"/>
      <c r="C84" s="1316"/>
      <c r="D84" s="1316"/>
      <c r="E84" s="1316"/>
      <c r="F84" s="1316"/>
      <c r="G84" s="1316"/>
      <c r="H84" s="1316"/>
      <c r="I84" s="1316"/>
      <c r="J84" s="1316"/>
      <c r="K84" s="1316"/>
      <c r="L84" s="1316"/>
      <c r="M84" s="1316"/>
      <c r="N84" s="1316"/>
      <c r="O84" s="1316"/>
      <c r="P84" s="1316"/>
      <c r="Q84" s="1316"/>
      <c r="R84" s="1316"/>
      <c r="S84" s="1316"/>
      <c r="T84" s="1316"/>
      <c r="U84" s="1316"/>
      <c r="V84" s="1316"/>
      <c r="W84" s="1316"/>
      <c r="X84" s="1316"/>
      <c r="Y84" s="1316"/>
      <c r="Z84" s="1316"/>
      <c r="AA84" s="1316"/>
      <c r="AB84" s="1316"/>
      <c r="AC84" s="1316"/>
      <c r="AD84" s="1316"/>
      <c r="AE84" s="1316"/>
      <c r="AF84" s="1316"/>
      <c r="AG84" s="1316"/>
      <c r="AH84" s="1316"/>
      <c r="AI84" s="1316"/>
    </row>
    <row r="85" ht="24.0" customHeight="1">
      <c r="A85" s="1318"/>
      <c r="B85" s="1316"/>
      <c r="C85" s="1316"/>
      <c r="D85" s="1316"/>
      <c r="E85" s="1316"/>
      <c r="F85" s="1316"/>
      <c r="G85" s="1316"/>
      <c r="H85" s="1316"/>
      <c r="I85" s="1316"/>
      <c r="J85" s="1316"/>
      <c r="K85" s="1316"/>
      <c r="L85" s="1316"/>
      <c r="M85" s="1316"/>
      <c r="N85" s="1316"/>
      <c r="O85" s="1316"/>
      <c r="P85" s="1316"/>
      <c r="Q85" s="1316"/>
      <c r="R85" s="1316"/>
      <c r="S85" s="1316"/>
      <c r="T85" s="1316"/>
      <c r="U85" s="1316"/>
      <c r="V85" s="1316"/>
      <c r="W85" s="1316"/>
      <c r="X85" s="1316"/>
      <c r="Y85" s="1316"/>
      <c r="Z85" s="1316"/>
      <c r="AA85" s="1316"/>
      <c r="AB85" s="1316"/>
      <c r="AC85" s="1316"/>
      <c r="AD85" s="1316"/>
      <c r="AE85" s="1316"/>
      <c r="AF85" s="1316"/>
      <c r="AG85" s="1316"/>
      <c r="AH85" s="1316"/>
      <c r="AI85" s="1316"/>
    </row>
    <row r="86" ht="24.0" customHeight="1">
      <c r="A86" s="1318"/>
      <c r="B86" s="1316"/>
      <c r="C86" s="1316"/>
      <c r="D86" s="1316"/>
      <c r="E86" s="1316"/>
      <c r="F86" s="1316"/>
      <c r="G86" s="1316"/>
      <c r="H86" s="1316"/>
      <c r="I86" s="1316"/>
      <c r="J86" s="1316"/>
      <c r="K86" s="1316"/>
      <c r="L86" s="1316"/>
      <c r="M86" s="1316"/>
      <c r="N86" s="1316"/>
      <c r="O86" s="1316"/>
      <c r="P86" s="1316"/>
      <c r="Q86" s="1316"/>
      <c r="R86" s="1316"/>
      <c r="S86" s="1316"/>
      <c r="T86" s="1316"/>
      <c r="U86" s="1316"/>
      <c r="V86" s="1316"/>
      <c r="W86" s="1316"/>
      <c r="X86" s="1316"/>
      <c r="Y86" s="1316"/>
      <c r="Z86" s="1316"/>
      <c r="AA86" s="1316"/>
      <c r="AB86" s="1316"/>
      <c r="AC86" s="1316"/>
      <c r="AD86" s="1316"/>
      <c r="AE86" s="1316"/>
      <c r="AF86" s="1316"/>
      <c r="AG86" s="1316"/>
      <c r="AH86" s="1316"/>
      <c r="AI86" s="1316"/>
    </row>
    <row r="87" ht="24.0" customHeight="1">
      <c r="A87" s="1318"/>
      <c r="B87" s="1316"/>
      <c r="C87" s="1316"/>
      <c r="D87" s="1316"/>
      <c r="E87" s="1316"/>
      <c r="F87" s="1316"/>
      <c r="G87" s="1316"/>
      <c r="H87" s="1316"/>
      <c r="I87" s="1316"/>
      <c r="J87" s="1316"/>
      <c r="K87" s="1316"/>
      <c r="L87" s="1316"/>
      <c r="M87" s="1316"/>
      <c r="N87" s="1316"/>
      <c r="O87" s="1316"/>
      <c r="P87" s="1316"/>
      <c r="Q87" s="1316"/>
      <c r="R87" s="1316"/>
      <c r="S87" s="1316"/>
      <c r="T87" s="1316"/>
      <c r="U87" s="1316"/>
      <c r="V87" s="1316"/>
      <c r="W87" s="1316"/>
      <c r="X87" s="1316"/>
      <c r="Y87" s="1316"/>
      <c r="Z87" s="1316"/>
      <c r="AA87" s="1316"/>
      <c r="AB87" s="1316"/>
      <c r="AC87" s="1316"/>
      <c r="AD87" s="1316"/>
      <c r="AE87" s="1316"/>
      <c r="AF87" s="1316"/>
      <c r="AG87" s="1316"/>
      <c r="AH87" s="1316"/>
      <c r="AI87" s="1316"/>
    </row>
    <row r="88" ht="24.0" customHeight="1">
      <c r="A88" s="1318"/>
      <c r="B88" s="1316"/>
      <c r="C88" s="1316"/>
      <c r="D88" s="1316"/>
      <c r="E88" s="1316"/>
      <c r="F88" s="1316"/>
      <c r="G88" s="1316"/>
      <c r="H88" s="1316"/>
      <c r="I88" s="1316"/>
      <c r="J88" s="1316"/>
      <c r="K88" s="1316"/>
      <c r="L88" s="1316"/>
      <c r="M88" s="1316"/>
      <c r="N88" s="1316"/>
      <c r="O88" s="1316"/>
      <c r="P88" s="1316"/>
      <c r="Q88" s="1316"/>
      <c r="R88" s="1316"/>
      <c r="S88" s="1316"/>
      <c r="T88" s="1316"/>
      <c r="U88" s="1316"/>
      <c r="V88" s="1316"/>
      <c r="W88" s="1316"/>
      <c r="X88" s="1316"/>
      <c r="Y88" s="1316"/>
      <c r="Z88" s="1316"/>
      <c r="AA88" s="1316"/>
      <c r="AB88" s="1316"/>
      <c r="AC88" s="1316"/>
      <c r="AD88" s="1316"/>
      <c r="AE88" s="1316"/>
      <c r="AF88" s="1316"/>
      <c r="AG88" s="1316"/>
      <c r="AH88" s="1316"/>
      <c r="AI88" s="1316"/>
    </row>
    <row r="89" ht="24.0" customHeight="1">
      <c r="A89" s="1318"/>
      <c r="B89" s="1316"/>
      <c r="C89" s="1316"/>
      <c r="D89" s="1316"/>
      <c r="E89" s="1316"/>
      <c r="F89" s="1316"/>
      <c r="G89" s="1316"/>
      <c r="H89" s="1316"/>
      <c r="I89" s="1316"/>
      <c r="J89" s="1316"/>
      <c r="K89" s="1316"/>
      <c r="L89" s="1316"/>
      <c r="M89" s="1316"/>
      <c r="N89" s="1316"/>
      <c r="O89" s="1316"/>
      <c r="P89" s="1316"/>
      <c r="Q89" s="1316"/>
      <c r="R89" s="1316"/>
      <c r="S89" s="1316"/>
      <c r="T89" s="1316"/>
      <c r="U89" s="1316"/>
      <c r="V89" s="1316"/>
      <c r="W89" s="1316"/>
      <c r="X89" s="1316"/>
      <c r="Y89" s="1316"/>
      <c r="Z89" s="1316"/>
      <c r="AA89" s="1316"/>
      <c r="AB89" s="1316"/>
      <c r="AC89" s="1316"/>
      <c r="AD89" s="1316"/>
      <c r="AE89" s="1316"/>
      <c r="AF89" s="1316"/>
      <c r="AG89" s="1316"/>
      <c r="AH89" s="1316"/>
      <c r="AI89" s="1316"/>
    </row>
    <row r="90" ht="24.0" customHeight="1">
      <c r="A90" s="1318"/>
      <c r="B90" s="1316"/>
      <c r="C90" s="1316"/>
      <c r="D90" s="1316"/>
      <c r="E90" s="1316"/>
      <c r="F90" s="1316"/>
      <c r="G90" s="1316"/>
      <c r="H90" s="1316"/>
      <c r="I90" s="1316"/>
      <c r="J90" s="1316"/>
      <c r="K90" s="1316"/>
      <c r="L90" s="1316"/>
      <c r="M90" s="1316"/>
      <c r="N90" s="1316"/>
      <c r="O90" s="1316"/>
      <c r="P90" s="1316"/>
      <c r="Q90" s="1316"/>
      <c r="R90" s="1316"/>
      <c r="S90" s="1316"/>
      <c r="T90" s="1316"/>
      <c r="U90" s="1316"/>
      <c r="V90" s="1316"/>
      <c r="W90" s="1316"/>
      <c r="X90" s="1316"/>
      <c r="Y90" s="1316"/>
      <c r="Z90" s="1316"/>
      <c r="AA90" s="1316"/>
      <c r="AB90" s="1316"/>
      <c r="AC90" s="1316"/>
      <c r="AD90" s="1316"/>
      <c r="AE90" s="1316"/>
      <c r="AF90" s="1316"/>
      <c r="AG90" s="1316"/>
      <c r="AH90" s="1316"/>
      <c r="AI90" s="1316"/>
    </row>
    <row r="91" ht="24.0" customHeight="1">
      <c r="A91" s="1318"/>
      <c r="B91" s="1316"/>
      <c r="C91" s="1316"/>
      <c r="D91" s="1316"/>
      <c r="E91" s="1316"/>
      <c r="F91" s="1316"/>
      <c r="G91" s="1316"/>
      <c r="H91" s="1316"/>
      <c r="I91" s="1316"/>
      <c r="J91" s="1316"/>
      <c r="K91" s="1316"/>
      <c r="L91" s="1316"/>
      <c r="M91" s="1316"/>
      <c r="N91" s="1316"/>
      <c r="O91" s="1316"/>
      <c r="P91" s="1316"/>
      <c r="Q91" s="1316"/>
      <c r="R91" s="1316"/>
      <c r="S91" s="1316"/>
      <c r="T91" s="1316"/>
      <c r="U91" s="1316"/>
      <c r="V91" s="1316"/>
      <c r="W91" s="1316"/>
      <c r="X91" s="1316"/>
      <c r="Y91" s="1316"/>
      <c r="Z91" s="1316"/>
      <c r="AA91" s="1316"/>
      <c r="AB91" s="1316"/>
      <c r="AC91" s="1316"/>
      <c r="AD91" s="1316"/>
      <c r="AE91" s="1316"/>
      <c r="AF91" s="1316"/>
      <c r="AG91" s="1316"/>
      <c r="AH91" s="1316"/>
      <c r="AI91" s="1316"/>
    </row>
    <row r="92" ht="24.0" customHeight="1">
      <c r="A92" s="1318"/>
      <c r="B92" s="1316"/>
      <c r="C92" s="1316"/>
      <c r="D92" s="1316"/>
      <c r="E92" s="1316"/>
      <c r="F92" s="1316"/>
      <c r="G92" s="1316"/>
      <c r="H92" s="1316"/>
      <c r="I92" s="1316"/>
      <c r="J92" s="1316"/>
      <c r="K92" s="1316"/>
      <c r="L92" s="1316"/>
      <c r="M92" s="1316"/>
      <c r="N92" s="1316"/>
      <c r="O92" s="1316"/>
      <c r="P92" s="1316"/>
      <c r="Q92" s="1316"/>
      <c r="R92" s="1316"/>
      <c r="S92" s="1316"/>
      <c r="T92" s="1316"/>
      <c r="U92" s="1316"/>
      <c r="V92" s="1316"/>
      <c r="W92" s="1316"/>
      <c r="X92" s="1316"/>
      <c r="Y92" s="1316"/>
      <c r="Z92" s="1316"/>
      <c r="AA92" s="1316"/>
      <c r="AB92" s="1316"/>
      <c r="AC92" s="1316"/>
      <c r="AD92" s="1316"/>
      <c r="AE92" s="1316"/>
      <c r="AF92" s="1316"/>
      <c r="AG92" s="1316"/>
      <c r="AH92" s="1316"/>
      <c r="AI92" s="1316"/>
    </row>
    <row r="93" ht="24.0" customHeight="1">
      <c r="A93" s="1318"/>
      <c r="B93" s="1316"/>
      <c r="C93" s="1316"/>
      <c r="D93" s="1316"/>
      <c r="E93" s="1316"/>
      <c r="F93" s="1316"/>
      <c r="G93" s="1316"/>
      <c r="H93" s="1316"/>
      <c r="I93" s="1316"/>
      <c r="J93" s="1316"/>
      <c r="K93" s="1316"/>
      <c r="L93" s="1316"/>
      <c r="M93" s="1316"/>
      <c r="N93" s="1316"/>
      <c r="O93" s="1316"/>
      <c r="P93" s="1316"/>
      <c r="Q93" s="1316"/>
      <c r="R93" s="1316"/>
      <c r="S93" s="1316"/>
      <c r="T93" s="1316"/>
      <c r="U93" s="1316"/>
      <c r="V93" s="1316"/>
      <c r="W93" s="1316"/>
      <c r="X93" s="1316"/>
      <c r="Y93" s="1316"/>
      <c r="Z93" s="1316"/>
      <c r="AA93" s="1316"/>
      <c r="AB93" s="1316"/>
      <c r="AC93" s="1316"/>
      <c r="AD93" s="1316"/>
      <c r="AE93" s="1316"/>
      <c r="AF93" s="1316"/>
      <c r="AG93" s="1316"/>
      <c r="AH93" s="1316"/>
      <c r="AI93" s="1316"/>
    </row>
    <row r="94" ht="24.0" customHeight="1">
      <c r="A94" s="1318"/>
      <c r="B94" s="1316"/>
      <c r="C94" s="1316"/>
      <c r="D94" s="1316"/>
      <c r="E94" s="1316"/>
      <c r="F94" s="1316"/>
      <c r="G94" s="1316"/>
      <c r="H94" s="1316"/>
      <c r="I94" s="1316"/>
      <c r="J94" s="1316"/>
      <c r="K94" s="1316"/>
      <c r="L94" s="1316"/>
      <c r="M94" s="1316"/>
      <c r="N94" s="1316"/>
      <c r="O94" s="1316"/>
      <c r="P94" s="1316"/>
      <c r="Q94" s="1316"/>
      <c r="R94" s="1316"/>
      <c r="S94" s="1316"/>
      <c r="T94" s="1316"/>
      <c r="U94" s="1316"/>
      <c r="V94" s="1316"/>
      <c r="W94" s="1316"/>
      <c r="X94" s="1316"/>
      <c r="Y94" s="1316"/>
      <c r="Z94" s="1316"/>
      <c r="AA94" s="1316"/>
      <c r="AB94" s="1316"/>
      <c r="AC94" s="1316"/>
      <c r="AD94" s="1316"/>
      <c r="AE94" s="1316"/>
      <c r="AF94" s="1316"/>
      <c r="AG94" s="1316"/>
      <c r="AH94" s="1316"/>
      <c r="AI94" s="1316"/>
    </row>
    <row r="95" ht="24.0" customHeight="1">
      <c r="A95" s="1318"/>
      <c r="B95" s="1316"/>
      <c r="C95" s="1316"/>
      <c r="D95" s="1316"/>
      <c r="E95" s="1316"/>
      <c r="F95" s="1316"/>
      <c r="G95" s="1316"/>
      <c r="H95" s="1316"/>
      <c r="I95" s="1316"/>
      <c r="J95" s="1316"/>
      <c r="K95" s="1316"/>
      <c r="L95" s="1316"/>
      <c r="M95" s="1316"/>
      <c r="N95" s="1316"/>
      <c r="O95" s="1316"/>
      <c r="P95" s="1316"/>
      <c r="Q95" s="1316"/>
      <c r="R95" s="1316"/>
      <c r="S95" s="1316"/>
      <c r="T95" s="1316"/>
      <c r="U95" s="1316"/>
      <c r="V95" s="1316"/>
      <c r="W95" s="1316"/>
      <c r="X95" s="1316"/>
      <c r="Y95" s="1316"/>
      <c r="Z95" s="1316"/>
      <c r="AA95" s="1316"/>
      <c r="AB95" s="1316"/>
      <c r="AC95" s="1316"/>
      <c r="AD95" s="1316"/>
      <c r="AE95" s="1316"/>
      <c r="AF95" s="1316"/>
      <c r="AG95" s="1316"/>
      <c r="AH95" s="1316"/>
      <c r="AI95" s="1316"/>
    </row>
    <row r="96" ht="24.0" customHeight="1">
      <c r="A96" s="1318"/>
      <c r="B96" s="1316"/>
      <c r="C96" s="1316"/>
      <c r="D96" s="1316"/>
      <c r="E96" s="1316"/>
      <c r="F96" s="1316"/>
      <c r="G96" s="1316"/>
      <c r="H96" s="1316"/>
      <c r="I96" s="1316"/>
      <c r="J96" s="1316"/>
      <c r="K96" s="1316"/>
      <c r="L96" s="1316"/>
      <c r="M96" s="1316"/>
      <c r="N96" s="1316"/>
      <c r="O96" s="1316"/>
      <c r="P96" s="1316"/>
      <c r="Q96" s="1316"/>
      <c r="R96" s="1316"/>
      <c r="S96" s="1316"/>
      <c r="T96" s="1316"/>
      <c r="U96" s="1316"/>
      <c r="V96" s="1316"/>
      <c r="W96" s="1316"/>
      <c r="X96" s="1316"/>
      <c r="Y96" s="1316"/>
      <c r="Z96" s="1316"/>
      <c r="AA96" s="1316"/>
      <c r="AB96" s="1316"/>
      <c r="AC96" s="1316"/>
      <c r="AD96" s="1316"/>
      <c r="AE96" s="1316"/>
      <c r="AF96" s="1316"/>
      <c r="AG96" s="1316"/>
      <c r="AH96" s="1316"/>
      <c r="AI96" s="1316"/>
    </row>
    <row r="97" ht="24.0" customHeight="1">
      <c r="A97" s="1318"/>
      <c r="B97" s="1316"/>
      <c r="C97" s="1316"/>
      <c r="D97" s="1316"/>
      <c r="E97" s="1316"/>
      <c r="F97" s="1316"/>
      <c r="G97" s="1316"/>
      <c r="H97" s="1316"/>
      <c r="I97" s="1316"/>
      <c r="J97" s="1316"/>
      <c r="K97" s="1316"/>
      <c r="L97" s="1316"/>
      <c r="M97" s="1316"/>
      <c r="N97" s="1316"/>
      <c r="O97" s="1316"/>
      <c r="P97" s="1316"/>
      <c r="Q97" s="1316"/>
      <c r="R97" s="1316"/>
      <c r="S97" s="1316"/>
      <c r="T97" s="1316"/>
      <c r="U97" s="1316"/>
      <c r="V97" s="1316"/>
      <c r="W97" s="1316"/>
      <c r="X97" s="1316"/>
      <c r="Y97" s="1316"/>
      <c r="Z97" s="1316"/>
      <c r="AA97" s="1316"/>
      <c r="AB97" s="1316"/>
      <c r="AC97" s="1316"/>
      <c r="AD97" s="1316"/>
      <c r="AE97" s="1316"/>
      <c r="AF97" s="1316"/>
      <c r="AG97" s="1316"/>
      <c r="AH97" s="1316"/>
      <c r="AI97" s="1316"/>
    </row>
    <row r="98" ht="24.0" customHeight="1">
      <c r="A98" s="1318"/>
      <c r="B98" s="1316"/>
      <c r="C98" s="1316"/>
      <c r="D98" s="1316"/>
      <c r="E98" s="1316"/>
      <c r="F98" s="1316"/>
      <c r="G98" s="1316"/>
      <c r="H98" s="1316"/>
      <c r="I98" s="1316"/>
      <c r="J98" s="1316"/>
      <c r="K98" s="1316"/>
      <c r="L98" s="1316"/>
      <c r="M98" s="1316"/>
      <c r="N98" s="1316"/>
      <c r="O98" s="1316"/>
      <c r="P98" s="1316"/>
      <c r="Q98" s="1316"/>
      <c r="R98" s="1316"/>
      <c r="S98" s="1316"/>
      <c r="T98" s="1316"/>
      <c r="U98" s="1316"/>
      <c r="V98" s="1316"/>
      <c r="W98" s="1316"/>
      <c r="X98" s="1316"/>
      <c r="Y98" s="1316"/>
      <c r="Z98" s="1316"/>
      <c r="AA98" s="1316"/>
      <c r="AB98" s="1316"/>
      <c r="AC98" s="1316"/>
      <c r="AD98" s="1316"/>
      <c r="AE98" s="1316"/>
      <c r="AF98" s="1316"/>
      <c r="AG98" s="1316"/>
      <c r="AH98" s="1316"/>
      <c r="AI98" s="1316"/>
    </row>
    <row r="99" ht="24.0" customHeight="1">
      <c r="A99" s="1318"/>
      <c r="B99" s="1316"/>
      <c r="C99" s="1316"/>
      <c r="D99" s="1316"/>
      <c r="E99" s="1316"/>
      <c r="F99" s="1316"/>
      <c r="G99" s="1316"/>
      <c r="H99" s="1316"/>
      <c r="I99" s="1316"/>
      <c r="J99" s="1316"/>
      <c r="K99" s="1316"/>
      <c r="L99" s="1316"/>
      <c r="M99" s="1316"/>
      <c r="N99" s="1316"/>
      <c r="O99" s="1316"/>
      <c r="P99" s="1316"/>
      <c r="Q99" s="1316"/>
      <c r="R99" s="1316"/>
      <c r="S99" s="1316"/>
      <c r="T99" s="1316"/>
      <c r="U99" s="1316"/>
      <c r="V99" s="1316"/>
      <c r="W99" s="1316"/>
      <c r="X99" s="1316"/>
      <c r="Y99" s="1316"/>
      <c r="Z99" s="1316"/>
      <c r="AA99" s="1316"/>
      <c r="AB99" s="1316"/>
      <c r="AC99" s="1316"/>
      <c r="AD99" s="1316"/>
      <c r="AE99" s="1316"/>
      <c r="AF99" s="1316"/>
      <c r="AG99" s="1316"/>
      <c r="AH99" s="1316"/>
      <c r="AI99" s="1316"/>
    </row>
    <row r="100" ht="24.0" customHeight="1">
      <c r="A100" s="1318"/>
      <c r="B100" s="1316"/>
      <c r="C100" s="1316"/>
      <c r="D100" s="1316"/>
      <c r="E100" s="1316"/>
      <c r="F100" s="1316"/>
      <c r="G100" s="1316"/>
      <c r="H100" s="1316"/>
      <c r="I100" s="1316"/>
      <c r="J100" s="1316"/>
      <c r="K100" s="1316"/>
      <c r="L100" s="1316"/>
      <c r="M100" s="1316"/>
      <c r="N100" s="1316"/>
      <c r="O100" s="1316"/>
      <c r="P100" s="1316"/>
      <c r="Q100" s="1316"/>
      <c r="R100" s="1316"/>
      <c r="S100" s="1316"/>
      <c r="T100" s="1316"/>
      <c r="U100" s="1316"/>
      <c r="V100" s="1316"/>
      <c r="W100" s="1316"/>
      <c r="X100" s="1316"/>
      <c r="Y100" s="1316"/>
      <c r="Z100" s="1316"/>
      <c r="AA100" s="1316"/>
      <c r="AB100" s="1316"/>
      <c r="AC100" s="1316"/>
      <c r="AD100" s="1316"/>
      <c r="AE100" s="1316"/>
      <c r="AF100" s="1316"/>
      <c r="AG100" s="1316"/>
      <c r="AH100" s="1316"/>
      <c r="AI100" s="1316"/>
    </row>
    <row r="101" ht="24.0" customHeight="1">
      <c r="A101" s="1318"/>
      <c r="B101" s="1316"/>
      <c r="C101" s="1316"/>
      <c r="D101" s="1316"/>
      <c r="E101" s="1316"/>
      <c r="F101" s="1316"/>
      <c r="G101" s="1316"/>
      <c r="H101" s="1316"/>
      <c r="I101" s="1316"/>
      <c r="J101" s="1316"/>
      <c r="K101" s="1316"/>
      <c r="L101" s="1316"/>
      <c r="M101" s="1316"/>
      <c r="N101" s="1316"/>
      <c r="O101" s="1316"/>
      <c r="P101" s="1316"/>
      <c r="Q101" s="1316"/>
      <c r="R101" s="1316"/>
      <c r="S101" s="1316"/>
      <c r="T101" s="1316"/>
      <c r="U101" s="1316"/>
      <c r="V101" s="1316"/>
      <c r="W101" s="1316"/>
      <c r="X101" s="1316"/>
      <c r="Y101" s="1316"/>
      <c r="Z101" s="1316"/>
      <c r="AA101" s="1316"/>
      <c r="AB101" s="1316"/>
      <c r="AC101" s="1316"/>
      <c r="AD101" s="1316"/>
      <c r="AE101" s="1316"/>
      <c r="AF101" s="1316"/>
      <c r="AG101" s="1316"/>
      <c r="AH101" s="1316"/>
      <c r="AI101" s="1316"/>
    </row>
    <row r="102" ht="24.0" customHeight="1">
      <c r="A102" s="1318"/>
      <c r="B102" s="1316"/>
      <c r="C102" s="1316"/>
      <c r="D102" s="1316"/>
      <c r="E102" s="1316"/>
      <c r="F102" s="1316"/>
      <c r="G102" s="1316"/>
      <c r="H102" s="1316"/>
      <c r="I102" s="1316"/>
      <c r="J102" s="1316"/>
      <c r="K102" s="1316"/>
      <c r="L102" s="1316"/>
      <c r="M102" s="1316"/>
      <c r="N102" s="1316"/>
      <c r="O102" s="1316"/>
      <c r="P102" s="1316"/>
      <c r="Q102" s="1316"/>
      <c r="R102" s="1316"/>
      <c r="S102" s="1316"/>
      <c r="T102" s="1316"/>
      <c r="U102" s="1316"/>
      <c r="V102" s="1316"/>
      <c r="W102" s="1316"/>
      <c r="X102" s="1316"/>
      <c r="Y102" s="1316"/>
      <c r="Z102" s="1316"/>
      <c r="AA102" s="1316"/>
      <c r="AB102" s="1316"/>
      <c r="AC102" s="1316"/>
      <c r="AD102" s="1316"/>
      <c r="AE102" s="1316"/>
      <c r="AF102" s="1316"/>
      <c r="AG102" s="1316"/>
      <c r="AH102" s="1316"/>
      <c r="AI102" s="1316"/>
    </row>
    <row r="103" ht="24.0" customHeight="1">
      <c r="A103" s="1318"/>
      <c r="B103" s="1316"/>
      <c r="C103" s="1316"/>
      <c r="D103" s="1316"/>
      <c r="E103" s="1316"/>
      <c r="F103" s="1316"/>
      <c r="G103" s="1316"/>
      <c r="H103" s="1316"/>
      <c r="I103" s="1316"/>
      <c r="J103" s="1316"/>
      <c r="K103" s="1316"/>
      <c r="L103" s="1316"/>
      <c r="M103" s="1316"/>
      <c r="N103" s="1316"/>
      <c r="O103" s="1316"/>
      <c r="P103" s="1316"/>
      <c r="Q103" s="1316"/>
      <c r="R103" s="1316"/>
      <c r="S103" s="1316"/>
      <c r="T103" s="1316"/>
      <c r="U103" s="1316"/>
      <c r="V103" s="1316"/>
      <c r="W103" s="1316"/>
      <c r="X103" s="1316"/>
      <c r="Y103" s="1316"/>
      <c r="Z103" s="1316"/>
      <c r="AA103" s="1316"/>
      <c r="AB103" s="1316"/>
      <c r="AC103" s="1316"/>
      <c r="AD103" s="1316"/>
      <c r="AE103" s="1316"/>
      <c r="AF103" s="1316"/>
      <c r="AG103" s="1316"/>
      <c r="AH103" s="1316"/>
      <c r="AI103" s="1316"/>
    </row>
    <row r="104" ht="24.0" customHeight="1">
      <c r="A104" s="1318"/>
      <c r="B104" s="1316"/>
      <c r="C104" s="1316"/>
      <c r="D104" s="1316"/>
      <c r="E104" s="1316"/>
      <c r="F104" s="1316"/>
      <c r="G104" s="1316"/>
      <c r="H104" s="1316"/>
      <c r="I104" s="1316"/>
      <c r="J104" s="1316"/>
      <c r="K104" s="1316"/>
      <c r="L104" s="1316"/>
      <c r="M104" s="1316"/>
      <c r="N104" s="1316"/>
      <c r="O104" s="1316"/>
      <c r="P104" s="1316"/>
      <c r="Q104" s="1316"/>
      <c r="R104" s="1316"/>
      <c r="S104" s="1316"/>
      <c r="T104" s="1316"/>
      <c r="U104" s="1316"/>
      <c r="V104" s="1316"/>
      <c r="W104" s="1316"/>
      <c r="X104" s="1316"/>
      <c r="Y104" s="1316"/>
      <c r="Z104" s="1316"/>
      <c r="AA104" s="1316"/>
      <c r="AB104" s="1316"/>
      <c r="AC104" s="1316"/>
      <c r="AD104" s="1316"/>
      <c r="AE104" s="1316"/>
      <c r="AF104" s="1316"/>
      <c r="AG104" s="1316"/>
      <c r="AH104" s="1316"/>
      <c r="AI104" s="1316"/>
    </row>
    <row r="105" ht="24.0" customHeight="1">
      <c r="A105" s="1318"/>
      <c r="B105" s="1316"/>
      <c r="C105" s="1316"/>
      <c r="D105" s="1316"/>
      <c r="E105" s="1316"/>
      <c r="F105" s="1316"/>
      <c r="G105" s="1316"/>
      <c r="H105" s="1316"/>
      <c r="I105" s="1316"/>
      <c r="J105" s="1316"/>
      <c r="K105" s="1316"/>
      <c r="L105" s="1316"/>
      <c r="M105" s="1316"/>
      <c r="N105" s="1316"/>
      <c r="O105" s="1316"/>
      <c r="P105" s="1316"/>
      <c r="Q105" s="1316"/>
      <c r="R105" s="1316"/>
      <c r="S105" s="1316"/>
      <c r="T105" s="1316"/>
      <c r="U105" s="1316"/>
      <c r="V105" s="1316"/>
      <c r="W105" s="1316"/>
      <c r="X105" s="1316"/>
      <c r="Y105" s="1316"/>
      <c r="Z105" s="1316"/>
      <c r="AA105" s="1316"/>
      <c r="AB105" s="1316"/>
      <c r="AC105" s="1316"/>
      <c r="AD105" s="1316"/>
      <c r="AE105" s="1316"/>
      <c r="AF105" s="1316"/>
      <c r="AG105" s="1316"/>
      <c r="AH105" s="1316"/>
      <c r="AI105" s="1316"/>
    </row>
    <row r="106" ht="24.0" customHeight="1">
      <c r="A106" s="1318"/>
      <c r="B106" s="1316"/>
      <c r="C106" s="1316"/>
      <c r="D106" s="1316"/>
      <c r="E106" s="1316"/>
      <c r="F106" s="1316"/>
      <c r="G106" s="1316"/>
      <c r="H106" s="1316"/>
      <c r="I106" s="1316"/>
      <c r="J106" s="1316"/>
      <c r="K106" s="1316"/>
      <c r="L106" s="1316"/>
      <c r="M106" s="1316"/>
      <c r="N106" s="1316"/>
      <c r="O106" s="1316"/>
      <c r="P106" s="1316"/>
      <c r="Q106" s="1316"/>
      <c r="R106" s="1316"/>
      <c r="S106" s="1316"/>
      <c r="T106" s="1316"/>
      <c r="U106" s="1316"/>
      <c r="V106" s="1316"/>
      <c r="W106" s="1316"/>
      <c r="X106" s="1316"/>
      <c r="Y106" s="1316"/>
      <c r="Z106" s="1316"/>
      <c r="AA106" s="1316"/>
      <c r="AB106" s="1316"/>
      <c r="AC106" s="1316"/>
      <c r="AD106" s="1316"/>
      <c r="AE106" s="1316"/>
      <c r="AF106" s="1316"/>
      <c r="AG106" s="1316"/>
      <c r="AH106" s="1316"/>
      <c r="AI106" s="1316"/>
    </row>
    <row r="107" ht="24.0" customHeight="1">
      <c r="A107" s="1318"/>
      <c r="B107" s="1316"/>
      <c r="C107" s="1316"/>
      <c r="D107" s="1316"/>
      <c r="E107" s="1316"/>
      <c r="F107" s="1316"/>
      <c r="G107" s="1316"/>
      <c r="H107" s="1316"/>
      <c r="I107" s="1316"/>
      <c r="J107" s="1316"/>
      <c r="K107" s="1316"/>
      <c r="L107" s="1316"/>
      <c r="M107" s="1316"/>
      <c r="N107" s="1316"/>
      <c r="O107" s="1316"/>
      <c r="P107" s="1316"/>
      <c r="Q107" s="1316"/>
      <c r="R107" s="1316"/>
      <c r="S107" s="1316"/>
      <c r="T107" s="1316"/>
      <c r="U107" s="1316"/>
      <c r="V107" s="1316"/>
      <c r="W107" s="1316"/>
      <c r="X107" s="1316"/>
      <c r="Y107" s="1316"/>
      <c r="Z107" s="1316"/>
      <c r="AA107" s="1316"/>
      <c r="AB107" s="1316"/>
      <c r="AC107" s="1316"/>
      <c r="AD107" s="1316"/>
      <c r="AE107" s="1316"/>
      <c r="AF107" s="1316"/>
      <c r="AG107" s="1316"/>
      <c r="AH107" s="1316"/>
      <c r="AI107" s="1316"/>
    </row>
    <row r="108" ht="24.0" customHeight="1">
      <c r="A108" s="1318"/>
      <c r="B108" s="1316"/>
      <c r="C108" s="1316"/>
      <c r="D108" s="1316"/>
      <c r="E108" s="1316"/>
      <c r="F108" s="1316"/>
      <c r="G108" s="1316"/>
      <c r="H108" s="1316"/>
      <c r="I108" s="1316"/>
      <c r="J108" s="1316"/>
      <c r="K108" s="1316"/>
      <c r="L108" s="1316"/>
      <c r="M108" s="1316"/>
      <c r="N108" s="1316"/>
      <c r="O108" s="1316"/>
      <c r="P108" s="1316"/>
      <c r="Q108" s="1316"/>
      <c r="R108" s="1316"/>
      <c r="S108" s="1316"/>
      <c r="T108" s="1316"/>
      <c r="U108" s="1316"/>
      <c r="V108" s="1316"/>
      <c r="W108" s="1316"/>
      <c r="X108" s="1316"/>
      <c r="Y108" s="1316"/>
      <c r="Z108" s="1316"/>
      <c r="AA108" s="1316"/>
      <c r="AB108" s="1316"/>
      <c r="AC108" s="1316"/>
      <c r="AD108" s="1316"/>
      <c r="AE108" s="1316"/>
      <c r="AF108" s="1316"/>
      <c r="AG108" s="1316"/>
      <c r="AH108" s="1316"/>
      <c r="AI108" s="1316"/>
    </row>
    <row r="109" ht="24.0" customHeight="1">
      <c r="A109" s="1318"/>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6"/>
      <c r="X109" s="1316"/>
      <c r="Y109" s="1316"/>
      <c r="Z109" s="1316"/>
      <c r="AA109" s="1316"/>
      <c r="AB109" s="1316"/>
      <c r="AC109" s="1316"/>
      <c r="AD109" s="1316"/>
      <c r="AE109" s="1316"/>
      <c r="AF109" s="1316"/>
      <c r="AG109" s="1316"/>
      <c r="AH109" s="1316"/>
      <c r="AI109" s="1316"/>
    </row>
    <row r="110" ht="24.0" customHeight="1">
      <c r="A110" s="1318"/>
      <c r="B110" s="1316"/>
      <c r="C110" s="1316"/>
      <c r="D110" s="1316"/>
      <c r="E110" s="1316"/>
      <c r="F110" s="1316"/>
      <c r="G110" s="1316"/>
      <c r="H110" s="1316"/>
      <c r="I110" s="1316"/>
      <c r="J110" s="1316"/>
      <c r="K110" s="1316"/>
      <c r="L110" s="1316"/>
      <c r="M110" s="1316"/>
      <c r="N110" s="1316"/>
      <c r="O110" s="1316"/>
      <c r="P110" s="1316"/>
      <c r="Q110" s="1316"/>
      <c r="R110" s="1316"/>
      <c r="S110" s="1316"/>
      <c r="T110" s="1316"/>
      <c r="U110" s="1316"/>
      <c r="V110" s="1316"/>
      <c r="W110" s="1316"/>
      <c r="X110" s="1316"/>
      <c r="Y110" s="1316"/>
      <c r="Z110" s="1316"/>
      <c r="AA110" s="1316"/>
      <c r="AB110" s="1316"/>
      <c r="AC110" s="1316"/>
      <c r="AD110" s="1316"/>
      <c r="AE110" s="1316"/>
      <c r="AF110" s="1316"/>
      <c r="AG110" s="1316"/>
      <c r="AH110" s="1316"/>
      <c r="AI110" s="1316"/>
    </row>
    <row r="111" ht="24.0" customHeight="1">
      <c r="A111" s="1318"/>
      <c r="B111" s="1316"/>
      <c r="C111" s="1316"/>
      <c r="D111" s="1316"/>
      <c r="E111" s="1316"/>
      <c r="F111" s="1316"/>
      <c r="G111" s="1316"/>
      <c r="H111" s="1316"/>
      <c r="I111" s="1316"/>
      <c r="J111" s="1316"/>
      <c r="K111" s="1316"/>
      <c r="L111" s="1316"/>
      <c r="M111" s="1316"/>
      <c r="N111" s="1316"/>
      <c r="O111" s="1316"/>
      <c r="P111" s="1316"/>
      <c r="Q111" s="1316"/>
      <c r="R111" s="1316"/>
      <c r="S111" s="1316"/>
      <c r="T111" s="1316"/>
      <c r="U111" s="1316"/>
      <c r="V111" s="1316"/>
      <c r="W111" s="1316"/>
      <c r="X111" s="1316"/>
      <c r="Y111" s="1316"/>
      <c r="Z111" s="1316"/>
      <c r="AA111" s="1316"/>
      <c r="AB111" s="1316"/>
      <c r="AC111" s="1316"/>
      <c r="AD111" s="1316"/>
      <c r="AE111" s="1316"/>
      <c r="AF111" s="1316"/>
      <c r="AG111" s="1316"/>
      <c r="AH111" s="1316"/>
      <c r="AI111" s="1316"/>
    </row>
    <row r="112" ht="24.0" customHeight="1">
      <c r="A112" s="1318"/>
      <c r="B112" s="1316"/>
      <c r="C112" s="1316"/>
      <c r="D112" s="1316"/>
      <c r="E112" s="1316"/>
      <c r="F112" s="1316"/>
      <c r="G112" s="1316"/>
      <c r="H112" s="1316"/>
      <c r="I112" s="1316"/>
      <c r="J112" s="1316"/>
      <c r="K112" s="1316"/>
      <c r="L112" s="1316"/>
      <c r="M112" s="1316"/>
      <c r="N112" s="1316"/>
      <c r="O112" s="1316"/>
      <c r="P112" s="1316"/>
      <c r="Q112" s="1316"/>
      <c r="R112" s="1316"/>
      <c r="S112" s="1316"/>
      <c r="T112" s="1316"/>
      <c r="U112" s="1316"/>
      <c r="V112" s="1316"/>
      <c r="W112" s="1316"/>
      <c r="X112" s="1316"/>
      <c r="Y112" s="1316"/>
      <c r="Z112" s="1316"/>
      <c r="AA112" s="1316"/>
      <c r="AB112" s="1316"/>
      <c r="AC112" s="1316"/>
      <c r="AD112" s="1316"/>
      <c r="AE112" s="1316"/>
      <c r="AF112" s="1316"/>
      <c r="AG112" s="1316"/>
      <c r="AH112" s="1316"/>
      <c r="AI112" s="1316"/>
    </row>
    <row r="113" ht="24.0" customHeight="1">
      <c r="A113" s="1318"/>
      <c r="B113" s="1316"/>
      <c r="C113" s="1316"/>
      <c r="D113" s="1316"/>
      <c r="E113" s="1316"/>
      <c r="F113" s="1316"/>
      <c r="G113" s="1316"/>
      <c r="H113" s="1316"/>
      <c r="I113" s="1316"/>
      <c r="J113" s="1316"/>
      <c r="K113" s="1316"/>
      <c r="L113" s="1316"/>
      <c r="M113" s="1316"/>
      <c r="N113" s="1316"/>
      <c r="O113" s="1316"/>
      <c r="P113" s="1316"/>
      <c r="Q113" s="1316"/>
      <c r="R113" s="1316"/>
      <c r="S113" s="1316"/>
      <c r="T113" s="1316"/>
      <c r="U113" s="1316"/>
      <c r="V113" s="1316"/>
      <c r="W113" s="1316"/>
      <c r="X113" s="1316"/>
      <c r="Y113" s="1316"/>
      <c r="Z113" s="1316"/>
      <c r="AA113" s="1316"/>
      <c r="AB113" s="1316"/>
      <c r="AC113" s="1316"/>
      <c r="AD113" s="1316"/>
      <c r="AE113" s="1316"/>
      <c r="AF113" s="1316"/>
      <c r="AG113" s="1316"/>
      <c r="AH113" s="1316"/>
      <c r="AI113" s="1316"/>
    </row>
    <row r="114" ht="24.0" customHeight="1">
      <c r="A114" s="1318"/>
      <c r="B114" s="1316"/>
      <c r="C114" s="1316"/>
      <c r="D114" s="1316"/>
      <c r="E114" s="1316"/>
      <c r="F114" s="1316"/>
      <c r="G114" s="1316"/>
      <c r="H114" s="1316"/>
      <c r="I114" s="1316"/>
      <c r="J114" s="1316"/>
      <c r="K114" s="1316"/>
      <c r="L114" s="1316"/>
      <c r="M114" s="1316"/>
      <c r="N114" s="1316"/>
      <c r="O114" s="1316"/>
      <c r="P114" s="1316"/>
      <c r="Q114" s="1316"/>
      <c r="R114" s="1316"/>
      <c r="S114" s="1316"/>
      <c r="T114" s="1316"/>
      <c r="U114" s="1316"/>
      <c r="V114" s="1316"/>
      <c r="W114" s="1316"/>
      <c r="X114" s="1316"/>
      <c r="Y114" s="1316"/>
      <c r="Z114" s="1316"/>
      <c r="AA114" s="1316"/>
      <c r="AB114" s="1316"/>
      <c r="AC114" s="1316"/>
      <c r="AD114" s="1316"/>
      <c r="AE114" s="1316"/>
      <c r="AF114" s="1316"/>
      <c r="AG114" s="1316"/>
      <c r="AH114" s="1316"/>
      <c r="AI114" s="1316"/>
    </row>
    <row r="115" ht="24.0" customHeight="1">
      <c r="A115" s="1318"/>
      <c r="B115" s="1316"/>
      <c r="C115" s="1316"/>
      <c r="D115" s="1316"/>
      <c r="E115" s="1316"/>
      <c r="F115" s="1316"/>
      <c r="G115" s="1316"/>
      <c r="H115" s="1316"/>
      <c r="I115" s="1316"/>
      <c r="J115" s="1316"/>
      <c r="K115" s="1316"/>
      <c r="L115" s="1316"/>
      <c r="M115" s="1316"/>
      <c r="N115" s="1316"/>
      <c r="O115" s="1316"/>
      <c r="P115" s="1316"/>
      <c r="Q115" s="1316"/>
      <c r="R115" s="1316"/>
      <c r="S115" s="1316"/>
      <c r="T115" s="1316"/>
      <c r="U115" s="1316"/>
      <c r="V115" s="1316"/>
      <c r="W115" s="1316"/>
      <c r="X115" s="1316"/>
      <c r="Y115" s="1316"/>
      <c r="Z115" s="1316"/>
      <c r="AA115" s="1316"/>
      <c r="AB115" s="1316"/>
      <c r="AC115" s="1316"/>
      <c r="AD115" s="1316"/>
      <c r="AE115" s="1316"/>
      <c r="AF115" s="1316"/>
      <c r="AG115" s="1316"/>
      <c r="AH115" s="1316"/>
      <c r="AI115" s="1316"/>
    </row>
    <row r="116" ht="24.0" customHeight="1">
      <c r="A116" s="1318"/>
      <c r="B116" s="1316"/>
      <c r="C116" s="1316"/>
      <c r="D116" s="1316"/>
      <c r="E116" s="1316"/>
      <c r="F116" s="1316"/>
      <c r="G116" s="1316"/>
      <c r="H116" s="1316"/>
      <c r="I116" s="1316"/>
      <c r="J116" s="1316"/>
      <c r="K116" s="1316"/>
      <c r="L116" s="1316"/>
      <c r="M116" s="1316"/>
      <c r="N116" s="1316"/>
      <c r="O116" s="1316"/>
      <c r="P116" s="1316"/>
      <c r="Q116" s="1316"/>
      <c r="R116" s="1316"/>
      <c r="S116" s="1316"/>
      <c r="T116" s="1316"/>
      <c r="U116" s="1316"/>
      <c r="V116" s="1316"/>
      <c r="W116" s="1316"/>
      <c r="X116" s="1316"/>
      <c r="Y116" s="1316"/>
      <c r="Z116" s="1316"/>
      <c r="AA116" s="1316"/>
      <c r="AB116" s="1316"/>
      <c r="AC116" s="1316"/>
      <c r="AD116" s="1316"/>
      <c r="AE116" s="1316"/>
      <c r="AF116" s="1316"/>
      <c r="AG116" s="1316"/>
      <c r="AH116" s="1316"/>
      <c r="AI116" s="1316"/>
    </row>
    <row r="117" ht="24.0" customHeight="1">
      <c r="A117" s="1318"/>
      <c r="B117" s="1316"/>
      <c r="C117" s="1316"/>
      <c r="D117" s="1316"/>
      <c r="E117" s="1316"/>
      <c r="F117" s="1316"/>
      <c r="G117" s="1316"/>
      <c r="H117" s="1316"/>
      <c r="I117" s="1316"/>
      <c r="J117" s="1316"/>
      <c r="K117" s="1316"/>
      <c r="L117" s="1316"/>
      <c r="M117" s="1316"/>
      <c r="N117" s="1316"/>
      <c r="O117" s="1316"/>
      <c r="P117" s="1316"/>
      <c r="Q117" s="1316"/>
      <c r="R117" s="1316"/>
      <c r="S117" s="1316"/>
      <c r="T117" s="1316"/>
      <c r="U117" s="1316"/>
      <c r="V117" s="1316"/>
      <c r="W117" s="1316"/>
      <c r="X117" s="1316"/>
      <c r="Y117" s="1316"/>
      <c r="Z117" s="1316"/>
      <c r="AA117" s="1316"/>
      <c r="AB117" s="1316"/>
      <c r="AC117" s="1316"/>
      <c r="AD117" s="1316"/>
      <c r="AE117" s="1316"/>
      <c r="AF117" s="1316"/>
      <c r="AG117" s="1316"/>
      <c r="AH117" s="1316"/>
      <c r="AI117" s="1316"/>
    </row>
    <row r="118" ht="24.0" customHeight="1">
      <c r="A118" s="1318"/>
      <c r="B118" s="1316"/>
      <c r="C118" s="1316"/>
      <c r="D118" s="1316"/>
      <c r="E118" s="1316"/>
      <c r="F118" s="1316"/>
      <c r="G118" s="1316"/>
      <c r="H118" s="1316"/>
      <c r="I118" s="1316"/>
      <c r="J118" s="1316"/>
      <c r="K118" s="1316"/>
      <c r="L118" s="1316"/>
      <c r="M118" s="1316"/>
      <c r="N118" s="1316"/>
      <c r="O118" s="1316"/>
      <c r="P118" s="1316"/>
      <c r="Q118" s="1316"/>
      <c r="R118" s="1316"/>
      <c r="S118" s="1316"/>
      <c r="T118" s="1316"/>
      <c r="U118" s="1316"/>
      <c r="V118" s="1316"/>
      <c r="W118" s="1316"/>
      <c r="X118" s="1316"/>
      <c r="Y118" s="1316"/>
      <c r="Z118" s="1316"/>
      <c r="AA118" s="1316"/>
      <c r="AB118" s="1316"/>
      <c r="AC118" s="1316"/>
      <c r="AD118" s="1316"/>
      <c r="AE118" s="1316"/>
      <c r="AF118" s="1316"/>
      <c r="AG118" s="1316"/>
      <c r="AH118" s="1316"/>
      <c r="AI118" s="1316"/>
    </row>
    <row r="119" ht="24.0" customHeight="1">
      <c r="A119" s="1318"/>
      <c r="B119" s="1316"/>
      <c r="C119" s="1316"/>
      <c r="D119" s="1316"/>
      <c r="E119" s="1316"/>
      <c r="F119" s="1316"/>
      <c r="G119" s="1316"/>
      <c r="H119" s="1316"/>
      <c r="I119" s="1316"/>
      <c r="J119" s="1316"/>
      <c r="K119" s="1316"/>
      <c r="L119" s="1316"/>
      <c r="M119" s="1316"/>
      <c r="N119" s="1316"/>
      <c r="O119" s="1316"/>
      <c r="P119" s="1316"/>
      <c r="Q119" s="1316"/>
      <c r="R119" s="1316"/>
      <c r="S119" s="1316"/>
      <c r="T119" s="1316"/>
      <c r="U119" s="1316"/>
      <c r="V119" s="1316"/>
      <c r="W119" s="1316"/>
      <c r="X119" s="1316"/>
      <c r="Y119" s="1316"/>
      <c r="Z119" s="1316"/>
      <c r="AA119" s="1316"/>
      <c r="AB119" s="1316"/>
      <c r="AC119" s="1316"/>
      <c r="AD119" s="1316"/>
      <c r="AE119" s="1316"/>
      <c r="AF119" s="1316"/>
      <c r="AG119" s="1316"/>
      <c r="AH119" s="1316"/>
      <c r="AI119" s="1316"/>
    </row>
    <row r="120" ht="24.0" customHeight="1">
      <c r="A120" s="1318"/>
      <c r="B120" s="1316"/>
      <c r="C120" s="1316"/>
      <c r="D120" s="1316"/>
      <c r="E120" s="1316"/>
      <c r="F120" s="1316"/>
      <c r="G120" s="1316"/>
      <c r="H120" s="1316"/>
      <c r="I120" s="1316"/>
      <c r="J120" s="1316"/>
      <c r="K120" s="1316"/>
      <c r="L120" s="1316"/>
      <c r="M120" s="1316"/>
      <c r="N120" s="1316"/>
      <c r="O120" s="1316"/>
      <c r="P120" s="1316"/>
      <c r="Q120" s="1316"/>
      <c r="R120" s="1316"/>
      <c r="S120" s="1316"/>
      <c r="T120" s="1316"/>
      <c r="U120" s="1316"/>
      <c r="V120" s="1316"/>
      <c r="W120" s="1316"/>
      <c r="X120" s="1316"/>
      <c r="Y120" s="1316"/>
      <c r="Z120" s="1316"/>
      <c r="AA120" s="1316"/>
      <c r="AB120" s="1316"/>
      <c r="AC120" s="1316"/>
      <c r="AD120" s="1316"/>
      <c r="AE120" s="1316"/>
      <c r="AF120" s="1316"/>
      <c r="AG120" s="1316"/>
      <c r="AH120" s="1316"/>
      <c r="AI120" s="1316"/>
    </row>
    <row r="121" ht="24.0" customHeight="1">
      <c r="A121" s="1318"/>
      <c r="B121" s="1316"/>
      <c r="C121" s="1316"/>
      <c r="D121" s="1316"/>
      <c r="E121" s="1316"/>
      <c r="F121" s="1316"/>
      <c r="G121" s="1316"/>
      <c r="H121" s="1316"/>
      <c r="I121" s="1316"/>
      <c r="J121" s="1316"/>
      <c r="K121" s="1316"/>
      <c r="L121" s="1316"/>
      <c r="M121" s="1316"/>
      <c r="N121" s="1316"/>
      <c r="O121" s="1316"/>
      <c r="P121" s="1316"/>
      <c r="Q121" s="1316"/>
      <c r="R121" s="1316"/>
      <c r="S121" s="1316"/>
      <c r="T121" s="1316"/>
      <c r="U121" s="1316"/>
      <c r="V121" s="1316"/>
      <c r="W121" s="1316"/>
      <c r="X121" s="1316"/>
      <c r="Y121" s="1316"/>
      <c r="Z121" s="1316"/>
      <c r="AA121" s="1316"/>
      <c r="AB121" s="1316"/>
      <c r="AC121" s="1316"/>
      <c r="AD121" s="1316"/>
      <c r="AE121" s="1316"/>
      <c r="AF121" s="1316"/>
      <c r="AG121" s="1316"/>
      <c r="AH121" s="1316"/>
      <c r="AI121" s="1316"/>
    </row>
    <row r="122" ht="24.0" customHeight="1">
      <c r="A122" s="1318"/>
      <c r="B122" s="1316"/>
      <c r="C122" s="1316"/>
      <c r="D122" s="1316"/>
      <c r="E122" s="1316"/>
      <c r="F122" s="1316"/>
      <c r="G122" s="1316"/>
      <c r="H122" s="1316"/>
      <c r="I122" s="1316"/>
      <c r="J122" s="1316"/>
      <c r="K122" s="1316"/>
      <c r="L122" s="1316"/>
      <c r="M122" s="1316"/>
      <c r="N122" s="1316"/>
      <c r="O122" s="1316"/>
      <c r="P122" s="1316"/>
      <c r="Q122" s="1316"/>
      <c r="R122" s="1316"/>
      <c r="S122" s="1316"/>
      <c r="T122" s="1316"/>
      <c r="U122" s="1316"/>
      <c r="V122" s="1316"/>
      <c r="W122" s="1316"/>
      <c r="X122" s="1316"/>
      <c r="Y122" s="1316"/>
      <c r="Z122" s="1316"/>
      <c r="AA122" s="1316"/>
      <c r="AB122" s="1316"/>
      <c r="AC122" s="1316"/>
      <c r="AD122" s="1316"/>
      <c r="AE122" s="1316"/>
      <c r="AF122" s="1316"/>
      <c r="AG122" s="1316"/>
      <c r="AH122" s="1316"/>
      <c r="AI122" s="1316"/>
    </row>
    <row r="123" ht="24.0" customHeight="1">
      <c r="A123" s="1318"/>
      <c r="B123" s="1316"/>
      <c r="C123" s="1316"/>
      <c r="D123" s="1316"/>
      <c r="E123" s="1316"/>
      <c r="F123" s="1316"/>
      <c r="G123" s="1316"/>
      <c r="H123" s="1316"/>
      <c r="I123" s="1316"/>
      <c r="J123" s="1316"/>
      <c r="K123" s="1316"/>
      <c r="L123" s="1316"/>
      <c r="M123" s="1316"/>
      <c r="N123" s="1316"/>
      <c r="O123" s="1316"/>
      <c r="P123" s="1316"/>
      <c r="Q123" s="1316"/>
      <c r="R123" s="1316"/>
      <c r="S123" s="1316"/>
      <c r="T123" s="1316"/>
      <c r="U123" s="1316"/>
      <c r="V123" s="1316"/>
      <c r="W123" s="1316"/>
      <c r="X123" s="1316"/>
      <c r="Y123" s="1316"/>
      <c r="Z123" s="1316"/>
      <c r="AA123" s="1316"/>
      <c r="AB123" s="1316"/>
      <c r="AC123" s="1316"/>
      <c r="AD123" s="1316"/>
      <c r="AE123" s="1316"/>
      <c r="AF123" s="1316"/>
      <c r="AG123" s="1316"/>
      <c r="AH123" s="1316"/>
      <c r="AI123" s="1316"/>
    </row>
    <row r="124" ht="24.0" customHeight="1">
      <c r="A124" s="1318"/>
      <c r="B124" s="1316"/>
      <c r="C124" s="1316"/>
      <c r="D124" s="1316"/>
      <c r="E124" s="1316"/>
      <c r="F124" s="1316"/>
      <c r="G124" s="1316"/>
      <c r="H124" s="1316"/>
      <c r="I124" s="1316"/>
      <c r="J124" s="1316"/>
      <c r="K124" s="1316"/>
      <c r="L124" s="1316"/>
      <c r="M124" s="1316"/>
      <c r="N124" s="1316"/>
      <c r="O124" s="1316"/>
      <c r="P124" s="1316"/>
      <c r="Q124" s="1316"/>
      <c r="R124" s="1316"/>
      <c r="S124" s="1316"/>
      <c r="T124" s="1316"/>
      <c r="U124" s="1316"/>
      <c r="V124" s="1316"/>
      <c r="W124" s="1316"/>
      <c r="X124" s="1316"/>
      <c r="Y124" s="1316"/>
      <c r="Z124" s="1316"/>
      <c r="AA124" s="1316"/>
      <c r="AB124" s="1316"/>
      <c r="AC124" s="1316"/>
      <c r="AD124" s="1316"/>
      <c r="AE124" s="1316"/>
      <c r="AF124" s="1316"/>
      <c r="AG124" s="1316"/>
      <c r="AH124" s="1316"/>
      <c r="AI124" s="1316"/>
    </row>
    <row r="125" ht="24.0" customHeight="1">
      <c r="A125" s="1318"/>
      <c r="B125" s="1316"/>
      <c r="C125" s="1316"/>
      <c r="D125" s="1316"/>
      <c r="E125" s="1316"/>
      <c r="F125" s="1316"/>
      <c r="G125" s="1316"/>
      <c r="H125" s="1316"/>
      <c r="I125" s="1316"/>
      <c r="J125" s="1316"/>
      <c r="K125" s="1316"/>
      <c r="L125" s="1316"/>
      <c r="M125" s="1316"/>
      <c r="N125" s="1316"/>
      <c r="O125" s="1316"/>
      <c r="P125" s="1316"/>
      <c r="Q125" s="1316"/>
      <c r="R125" s="1316"/>
      <c r="S125" s="1316"/>
      <c r="T125" s="1316"/>
      <c r="U125" s="1316"/>
      <c r="V125" s="1316"/>
      <c r="W125" s="1316"/>
      <c r="X125" s="1316"/>
      <c r="Y125" s="1316"/>
      <c r="Z125" s="1316"/>
      <c r="AA125" s="1316"/>
      <c r="AB125" s="1316"/>
      <c r="AC125" s="1316"/>
      <c r="AD125" s="1316"/>
      <c r="AE125" s="1316"/>
      <c r="AF125" s="1316"/>
      <c r="AG125" s="1316"/>
      <c r="AH125" s="1316"/>
      <c r="AI125" s="1316"/>
    </row>
    <row r="126" ht="24.0" customHeight="1">
      <c r="A126" s="1318"/>
      <c r="B126" s="1316"/>
      <c r="C126" s="1316"/>
      <c r="D126" s="1316"/>
      <c r="E126" s="1316"/>
      <c r="F126" s="1316"/>
      <c r="G126" s="1316"/>
      <c r="H126" s="1316"/>
      <c r="I126" s="1316"/>
      <c r="J126" s="1316"/>
      <c r="K126" s="1316"/>
      <c r="L126" s="1316"/>
      <c r="M126" s="1316"/>
      <c r="N126" s="1316"/>
      <c r="O126" s="1316"/>
      <c r="P126" s="1316"/>
      <c r="Q126" s="1316"/>
      <c r="R126" s="1316"/>
      <c r="S126" s="1316"/>
      <c r="T126" s="1316"/>
      <c r="U126" s="1316"/>
      <c r="V126" s="1316"/>
      <c r="W126" s="1316"/>
      <c r="X126" s="1316"/>
      <c r="Y126" s="1316"/>
      <c r="Z126" s="1316"/>
      <c r="AA126" s="1316"/>
      <c r="AB126" s="1316"/>
      <c r="AC126" s="1316"/>
      <c r="AD126" s="1316"/>
      <c r="AE126" s="1316"/>
      <c r="AF126" s="1316"/>
      <c r="AG126" s="1316"/>
      <c r="AH126" s="1316"/>
      <c r="AI126" s="1316"/>
    </row>
    <row r="127" ht="24.0" customHeight="1">
      <c r="A127" s="1318"/>
      <c r="B127" s="1316"/>
      <c r="C127" s="1316"/>
      <c r="D127" s="1316"/>
      <c r="E127" s="1316"/>
      <c r="F127" s="1316"/>
      <c r="G127" s="1316"/>
      <c r="H127" s="1316"/>
      <c r="I127" s="1316"/>
      <c r="J127" s="1316"/>
      <c r="K127" s="1316"/>
      <c r="L127" s="1316"/>
      <c r="M127" s="1316"/>
      <c r="N127" s="1316"/>
      <c r="O127" s="1316"/>
      <c r="P127" s="1316"/>
      <c r="Q127" s="1316"/>
      <c r="R127" s="1316"/>
      <c r="S127" s="1316"/>
      <c r="T127" s="1316"/>
      <c r="U127" s="1316"/>
      <c r="V127" s="1316"/>
      <c r="W127" s="1316"/>
      <c r="X127" s="1316"/>
      <c r="Y127" s="1316"/>
      <c r="Z127" s="1316"/>
      <c r="AA127" s="1316"/>
      <c r="AB127" s="1316"/>
      <c r="AC127" s="1316"/>
      <c r="AD127" s="1316"/>
      <c r="AE127" s="1316"/>
      <c r="AF127" s="1316"/>
      <c r="AG127" s="1316"/>
      <c r="AH127" s="1316"/>
      <c r="AI127" s="1316"/>
    </row>
    <row r="128" ht="24.0" customHeight="1">
      <c r="A128" s="1318"/>
      <c r="B128" s="1316"/>
      <c r="C128" s="1316"/>
      <c r="D128" s="1316"/>
      <c r="E128" s="1316"/>
      <c r="F128" s="1316"/>
      <c r="G128" s="1316"/>
      <c r="H128" s="1316"/>
      <c r="I128" s="1316"/>
      <c r="J128" s="1316"/>
      <c r="K128" s="1316"/>
      <c r="L128" s="1316"/>
      <c r="M128" s="1316"/>
      <c r="N128" s="1316"/>
      <c r="O128" s="1316"/>
      <c r="P128" s="1316"/>
      <c r="Q128" s="1316"/>
      <c r="R128" s="1316"/>
      <c r="S128" s="1316"/>
      <c r="T128" s="1316"/>
      <c r="U128" s="1316"/>
      <c r="V128" s="1316"/>
      <c r="W128" s="1316"/>
      <c r="X128" s="1316"/>
      <c r="Y128" s="1316"/>
      <c r="Z128" s="1316"/>
      <c r="AA128" s="1316"/>
      <c r="AB128" s="1316"/>
      <c r="AC128" s="1316"/>
      <c r="AD128" s="1316"/>
      <c r="AE128" s="1316"/>
      <c r="AF128" s="1316"/>
      <c r="AG128" s="1316"/>
      <c r="AH128" s="1316"/>
      <c r="AI128" s="1316"/>
    </row>
    <row r="129" ht="24.0" customHeight="1">
      <c r="A129" s="1318"/>
      <c r="B129" s="1316"/>
      <c r="C129" s="1316"/>
      <c r="D129" s="1316"/>
      <c r="E129" s="1316"/>
      <c r="F129" s="1316"/>
      <c r="G129" s="1316"/>
      <c r="H129" s="1316"/>
      <c r="I129" s="1316"/>
      <c r="J129" s="1316"/>
      <c r="K129" s="1316"/>
      <c r="L129" s="1316"/>
      <c r="M129" s="1316"/>
      <c r="N129" s="1316"/>
      <c r="O129" s="1316"/>
      <c r="P129" s="1316"/>
      <c r="Q129" s="1316"/>
      <c r="R129" s="1316"/>
      <c r="S129" s="1316"/>
      <c r="T129" s="1316"/>
      <c r="U129" s="1316"/>
      <c r="V129" s="1316"/>
      <c r="W129" s="1316"/>
      <c r="X129" s="1316"/>
      <c r="Y129" s="1316"/>
      <c r="Z129" s="1316"/>
      <c r="AA129" s="1316"/>
      <c r="AB129" s="1316"/>
      <c r="AC129" s="1316"/>
      <c r="AD129" s="1316"/>
      <c r="AE129" s="1316"/>
      <c r="AF129" s="1316"/>
      <c r="AG129" s="1316"/>
      <c r="AH129" s="1316"/>
      <c r="AI129" s="1316"/>
    </row>
    <row r="130" ht="24.0" customHeight="1">
      <c r="A130" s="1318"/>
      <c r="B130" s="1316"/>
      <c r="C130" s="1316"/>
      <c r="D130" s="1316"/>
      <c r="E130" s="1316"/>
      <c r="F130" s="1316"/>
      <c r="G130" s="1316"/>
      <c r="H130" s="1316"/>
      <c r="I130" s="1316"/>
      <c r="J130" s="1316"/>
      <c r="K130" s="1316"/>
      <c r="L130" s="1316"/>
      <c r="M130" s="1316"/>
      <c r="N130" s="1316"/>
      <c r="O130" s="1316"/>
      <c r="P130" s="1316"/>
      <c r="Q130" s="1316"/>
      <c r="R130" s="1316"/>
      <c r="S130" s="1316"/>
      <c r="T130" s="1316"/>
      <c r="U130" s="1316"/>
      <c r="V130" s="1316"/>
      <c r="W130" s="1316"/>
      <c r="X130" s="1316"/>
      <c r="Y130" s="1316"/>
      <c r="Z130" s="1316"/>
      <c r="AA130" s="1316"/>
      <c r="AB130" s="1316"/>
      <c r="AC130" s="1316"/>
      <c r="AD130" s="1316"/>
      <c r="AE130" s="1316"/>
      <c r="AF130" s="1316"/>
      <c r="AG130" s="1316"/>
      <c r="AH130" s="1316"/>
      <c r="AI130" s="1316"/>
    </row>
    <row r="131" ht="24.0" customHeight="1">
      <c r="A131" s="1318"/>
      <c r="B131" s="1316"/>
      <c r="C131" s="1316"/>
      <c r="D131" s="1316"/>
      <c r="E131" s="1316"/>
      <c r="F131" s="1316"/>
      <c r="G131" s="1316"/>
      <c r="H131" s="1316"/>
      <c r="I131" s="1316"/>
      <c r="J131" s="1316"/>
      <c r="K131" s="1316"/>
      <c r="L131" s="1316"/>
      <c r="M131" s="1316"/>
      <c r="N131" s="1316"/>
      <c r="O131" s="1316"/>
      <c r="P131" s="1316"/>
      <c r="Q131" s="1316"/>
      <c r="R131" s="1316"/>
      <c r="S131" s="1316"/>
      <c r="T131" s="1316"/>
      <c r="U131" s="1316"/>
      <c r="V131" s="1316"/>
      <c r="W131" s="1316"/>
      <c r="X131" s="1316"/>
      <c r="Y131" s="1316"/>
      <c r="Z131" s="1316"/>
      <c r="AA131" s="1316"/>
      <c r="AB131" s="1316"/>
      <c r="AC131" s="1316"/>
      <c r="AD131" s="1316"/>
      <c r="AE131" s="1316"/>
      <c r="AF131" s="1316"/>
      <c r="AG131" s="1316"/>
      <c r="AH131" s="1316"/>
      <c r="AI131" s="1316"/>
    </row>
    <row r="132" ht="24.0" customHeight="1">
      <c r="A132" s="1318"/>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6"/>
      <c r="X132" s="1316"/>
      <c r="Y132" s="1316"/>
      <c r="Z132" s="1316"/>
      <c r="AA132" s="1316"/>
      <c r="AB132" s="1316"/>
      <c r="AC132" s="1316"/>
      <c r="AD132" s="1316"/>
      <c r="AE132" s="1316"/>
      <c r="AF132" s="1316"/>
      <c r="AG132" s="1316"/>
      <c r="AH132" s="1316"/>
      <c r="AI132" s="1316"/>
    </row>
    <row r="133" ht="24.0" customHeight="1">
      <c r="A133" s="1318"/>
      <c r="B133" s="1316"/>
      <c r="C133" s="1316"/>
      <c r="D133" s="1316"/>
      <c r="E133" s="1316"/>
      <c r="F133" s="1316"/>
      <c r="G133" s="1316"/>
      <c r="H133" s="1316"/>
      <c r="I133" s="1316"/>
      <c r="J133" s="1316"/>
      <c r="K133" s="1316"/>
      <c r="L133" s="1316"/>
      <c r="M133" s="1316"/>
      <c r="N133" s="1316"/>
      <c r="O133" s="1316"/>
      <c r="P133" s="1316"/>
      <c r="Q133" s="1316"/>
      <c r="R133" s="1316"/>
      <c r="S133" s="1316"/>
      <c r="T133" s="1316"/>
      <c r="U133" s="1316"/>
      <c r="V133" s="1316"/>
      <c r="W133" s="1316"/>
      <c r="X133" s="1316"/>
      <c r="Y133" s="1316"/>
      <c r="Z133" s="1316"/>
      <c r="AA133" s="1316"/>
      <c r="AB133" s="1316"/>
      <c r="AC133" s="1316"/>
      <c r="AD133" s="1316"/>
      <c r="AE133" s="1316"/>
      <c r="AF133" s="1316"/>
      <c r="AG133" s="1316"/>
      <c r="AH133" s="1316"/>
      <c r="AI133" s="1316"/>
    </row>
    <row r="134" ht="24.0" customHeight="1">
      <c r="A134" s="1318"/>
      <c r="B134" s="1316"/>
      <c r="C134" s="1316"/>
      <c r="D134" s="1316"/>
      <c r="E134" s="1316"/>
      <c r="F134" s="1316"/>
      <c r="G134" s="1316"/>
      <c r="H134" s="1316"/>
      <c r="I134" s="1316"/>
      <c r="J134" s="1316"/>
      <c r="K134" s="1316"/>
      <c r="L134" s="1316"/>
      <c r="M134" s="1316"/>
      <c r="N134" s="1316"/>
      <c r="O134" s="1316"/>
      <c r="P134" s="1316"/>
      <c r="Q134" s="1316"/>
      <c r="R134" s="1316"/>
      <c r="S134" s="1316"/>
      <c r="T134" s="1316"/>
      <c r="U134" s="1316"/>
      <c r="V134" s="1316"/>
      <c r="W134" s="1316"/>
      <c r="X134" s="1316"/>
      <c r="Y134" s="1316"/>
      <c r="Z134" s="1316"/>
      <c r="AA134" s="1316"/>
      <c r="AB134" s="1316"/>
      <c r="AC134" s="1316"/>
      <c r="AD134" s="1316"/>
      <c r="AE134" s="1316"/>
      <c r="AF134" s="1316"/>
      <c r="AG134" s="1316"/>
      <c r="AH134" s="1316"/>
      <c r="AI134" s="1316"/>
    </row>
    <row r="135" ht="24.0" customHeight="1">
      <c r="A135" s="1318"/>
      <c r="B135" s="1316"/>
      <c r="C135" s="1316"/>
      <c r="D135" s="1316"/>
      <c r="E135" s="1316"/>
      <c r="F135" s="1316"/>
      <c r="G135" s="1316"/>
      <c r="H135" s="1316"/>
      <c r="I135" s="1316"/>
      <c r="J135" s="1316"/>
      <c r="K135" s="1316"/>
      <c r="L135" s="1316"/>
      <c r="M135" s="1316"/>
      <c r="N135" s="1316"/>
      <c r="O135" s="1316"/>
      <c r="P135" s="1316"/>
      <c r="Q135" s="1316"/>
      <c r="R135" s="1316"/>
      <c r="S135" s="1316"/>
      <c r="T135" s="1316"/>
      <c r="U135" s="1316"/>
      <c r="V135" s="1316"/>
      <c r="W135" s="1316"/>
      <c r="X135" s="1316"/>
      <c r="Y135" s="1316"/>
      <c r="Z135" s="1316"/>
      <c r="AA135" s="1316"/>
      <c r="AB135" s="1316"/>
      <c r="AC135" s="1316"/>
      <c r="AD135" s="1316"/>
      <c r="AE135" s="1316"/>
      <c r="AF135" s="1316"/>
      <c r="AG135" s="1316"/>
      <c r="AH135" s="1316"/>
      <c r="AI135" s="1316"/>
    </row>
    <row r="136" ht="24.0" customHeight="1">
      <c r="A136" s="1318"/>
      <c r="B136" s="1316"/>
      <c r="C136" s="1316"/>
      <c r="D136" s="1316"/>
      <c r="E136" s="1316"/>
      <c r="F136" s="1316"/>
      <c r="G136" s="1316"/>
      <c r="H136" s="1316"/>
      <c r="I136" s="1316"/>
      <c r="J136" s="1316"/>
      <c r="K136" s="1316"/>
      <c r="L136" s="1316"/>
      <c r="M136" s="1316"/>
      <c r="N136" s="1316"/>
      <c r="O136" s="1316"/>
      <c r="P136" s="1316"/>
      <c r="Q136" s="1316"/>
      <c r="R136" s="1316"/>
      <c r="S136" s="1316"/>
      <c r="T136" s="1316"/>
      <c r="U136" s="1316"/>
      <c r="V136" s="1316"/>
      <c r="W136" s="1316"/>
      <c r="X136" s="1316"/>
      <c r="Y136" s="1316"/>
      <c r="Z136" s="1316"/>
      <c r="AA136" s="1316"/>
      <c r="AB136" s="1316"/>
      <c r="AC136" s="1316"/>
      <c r="AD136" s="1316"/>
      <c r="AE136" s="1316"/>
      <c r="AF136" s="1316"/>
      <c r="AG136" s="1316"/>
      <c r="AH136" s="1316"/>
      <c r="AI136" s="1316"/>
    </row>
    <row r="137" ht="24.0" customHeight="1">
      <c r="A137" s="1318"/>
      <c r="B137" s="1316"/>
      <c r="C137" s="1316"/>
      <c r="D137" s="1316"/>
      <c r="E137" s="1316"/>
      <c r="F137" s="1316"/>
      <c r="G137" s="1316"/>
      <c r="H137" s="1316"/>
      <c r="I137" s="1316"/>
      <c r="J137" s="1316"/>
      <c r="K137" s="1316"/>
      <c r="L137" s="1316"/>
      <c r="M137" s="1316"/>
      <c r="N137" s="1316"/>
      <c r="O137" s="1316"/>
      <c r="P137" s="1316"/>
      <c r="Q137" s="1316"/>
      <c r="R137" s="1316"/>
      <c r="S137" s="1316"/>
      <c r="T137" s="1316"/>
      <c r="U137" s="1316"/>
      <c r="V137" s="1316"/>
      <c r="W137" s="1316"/>
      <c r="X137" s="1316"/>
      <c r="Y137" s="1316"/>
      <c r="Z137" s="1316"/>
      <c r="AA137" s="1316"/>
      <c r="AB137" s="1316"/>
      <c r="AC137" s="1316"/>
      <c r="AD137" s="1316"/>
      <c r="AE137" s="1316"/>
      <c r="AF137" s="1316"/>
      <c r="AG137" s="1316"/>
      <c r="AH137" s="1316"/>
      <c r="AI137" s="1316"/>
    </row>
    <row r="138" ht="24.0" customHeight="1">
      <c r="A138" s="1318"/>
      <c r="B138" s="1316"/>
      <c r="C138" s="1316"/>
      <c r="D138" s="1316"/>
      <c r="E138" s="1316"/>
      <c r="F138" s="1316"/>
      <c r="G138" s="1316"/>
      <c r="H138" s="1316"/>
      <c r="I138" s="1316"/>
      <c r="J138" s="1316"/>
      <c r="K138" s="1316"/>
      <c r="L138" s="1316"/>
      <c r="M138" s="1316"/>
      <c r="N138" s="1316"/>
      <c r="O138" s="1316"/>
      <c r="P138" s="1316"/>
      <c r="Q138" s="1316"/>
      <c r="R138" s="1316"/>
      <c r="S138" s="1316"/>
      <c r="T138" s="1316"/>
      <c r="U138" s="1316"/>
      <c r="V138" s="1316"/>
      <c r="W138" s="1316"/>
      <c r="X138" s="1316"/>
      <c r="Y138" s="1316"/>
      <c r="Z138" s="1316"/>
      <c r="AA138" s="1316"/>
      <c r="AB138" s="1316"/>
      <c r="AC138" s="1316"/>
      <c r="AD138" s="1316"/>
      <c r="AE138" s="1316"/>
      <c r="AF138" s="1316"/>
      <c r="AG138" s="1316"/>
      <c r="AH138" s="1316"/>
      <c r="AI138" s="1316"/>
    </row>
    <row r="139" ht="24.0" customHeight="1">
      <c r="A139" s="1318"/>
      <c r="B139" s="1316"/>
      <c r="C139" s="1316"/>
      <c r="D139" s="1316"/>
      <c r="E139" s="1316"/>
      <c r="F139" s="1316"/>
      <c r="G139" s="1316"/>
      <c r="H139" s="1316"/>
      <c r="I139" s="1316"/>
      <c r="J139" s="1316"/>
      <c r="K139" s="1316"/>
      <c r="L139" s="1316"/>
      <c r="M139" s="1316"/>
      <c r="N139" s="1316"/>
      <c r="O139" s="1316"/>
      <c r="P139" s="1316"/>
      <c r="Q139" s="1316"/>
      <c r="R139" s="1316"/>
      <c r="S139" s="1316"/>
      <c r="T139" s="1316"/>
      <c r="U139" s="1316"/>
      <c r="V139" s="1316"/>
      <c r="W139" s="1316"/>
      <c r="X139" s="1316"/>
      <c r="Y139" s="1316"/>
      <c r="Z139" s="1316"/>
      <c r="AA139" s="1316"/>
      <c r="AB139" s="1316"/>
      <c r="AC139" s="1316"/>
      <c r="AD139" s="1316"/>
      <c r="AE139" s="1316"/>
      <c r="AF139" s="1316"/>
      <c r="AG139" s="1316"/>
      <c r="AH139" s="1316"/>
      <c r="AI139" s="1316"/>
    </row>
    <row r="140" ht="24.0" customHeight="1">
      <c r="A140" s="1318"/>
      <c r="B140" s="1316"/>
      <c r="C140" s="1316"/>
      <c r="D140" s="1316"/>
      <c r="E140" s="1316"/>
      <c r="F140" s="1316"/>
      <c r="G140" s="1316"/>
      <c r="H140" s="1316"/>
      <c r="I140" s="1316"/>
      <c r="J140" s="1316"/>
      <c r="K140" s="1316"/>
      <c r="L140" s="1316"/>
      <c r="M140" s="1316"/>
      <c r="N140" s="1316"/>
      <c r="O140" s="1316"/>
      <c r="P140" s="1316"/>
      <c r="Q140" s="1316"/>
      <c r="R140" s="1316"/>
      <c r="S140" s="1316"/>
      <c r="T140" s="1316"/>
      <c r="U140" s="1316"/>
      <c r="V140" s="1316"/>
      <c r="W140" s="1316"/>
      <c r="X140" s="1316"/>
      <c r="Y140" s="1316"/>
      <c r="Z140" s="1316"/>
      <c r="AA140" s="1316"/>
      <c r="AB140" s="1316"/>
      <c r="AC140" s="1316"/>
      <c r="AD140" s="1316"/>
      <c r="AE140" s="1316"/>
      <c r="AF140" s="1316"/>
      <c r="AG140" s="1316"/>
      <c r="AH140" s="1316"/>
      <c r="AI140" s="1316"/>
    </row>
    <row r="141" ht="24.0" customHeight="1">
      <c r="A141" s="1318"/>
      <c r="B141" s="1316"/>
      <c r="C141" s="1316"/>
      <c r="D141" s="1316"/>
      <c r="E141" s="1316"/>
      <c r="F141" s="1316"/>
      <c r="G141" s="1316"/>
      <c r="H141" s="1316"/>
      <c r="I141" s="1316"/>
      <c r="J141" s="1316"/>
      <c r="K141" s="1316"/>
      <c r="L141" s="1316"/>
      <c r="M141" s="1316"/>
      <c r="N141" s="1316"/>
      <c r="O141" s="1316"/>
      <c r="P141" s="1316"/>
      <c r="Q141" s="1316"/>
      <c r="R141" s="1316"/>
      <c r="S141" s="1316"/>
      <c r="T141" s="1316"/>
      <c r="U141" s="1316"/>
      <c r="V141" s="1316"/>
      <c r="W141" s="1316"/>
      <c r="X141" s="1316"/>
      <c r="Y141" s="1316"/>
      <c r="Z141" s="1316"/>
      <c r="AA141" s="1316"/>
      <c r="AB141" s="1316"/>
      <c r="AC141" s="1316"/>
      <c r="AD141" s="1316"/>
      <c r="AE141" s="1316"/>
      <c r="AF141" s="1316"/>
      <c r="AG141" s="1316"/>
      <c r="AH141" s="1316"/>
      <c r="AI141" s="1316"/>
    </row>
    <row r="142" ht="24.0" customHeight="1">
      <c r="A142" s="1318"/>
      <c r="B142" s="1316"/>
      <c r="C142" s="1316"/>
      <c r="D142" s="1316"/>
      <c r="E142" s="1316"/>
      <c r="F142" s="1316"/>
      <c r="G142" s="1316"/>
      <c r="H142" s="1316"/>
      <c r="I142" s="1316"/>
      <c r="J142" s="1316"/>
      <c r="K142" s="1316"/>
      <c r="L142" s="1316"/>
      <c r="M142" s="1316"/>
      <c r="N142" s="1316"/>
      <c r="O142" s="1316"/>
      <c r="P142" s="1316"/>
      <c r="Q142" s="1316"/>
      <c r="R142" s="1316"/>
      <c r="S142" s="1316"/>
      <c r="T142" s="1316"/>
      <c r="U142" s="1316"/>
      <c r="V142" s="1316"/>
      <c r="W142" s="1316"/>
      <c r="X142" s="1316"/>
      <c r="Y142" s="1316"/>
      <c r="Z142" s="1316"/>
      <c r="AA142" s="1316"/>
      <c r="AB142" s="1316"/>
      <c r="AC142" s="1316"/>
      <c r="AD142" s="1316"/>
      <c r="AE142" s="1316"/>
      <c r="AF142" s="1316"/>
      <c r="AG142" s="1316"/>
      <c r="AH142" s="1316"/>
      <c r="AI142" s="1316"/>
    </row>
    <row r="143" ht="24.0" customHeight="1">
      <c r="A143" s="1318"/>
      <c r="B143" s="1316"/>
      <c r="C143" s="1316"/>
      <c r="D143" s="1316"/>
      <c r="E143" s="1316"/>
      <c r="F143" s="1316"/>
      <c r="G143" s="1316"/>
      <c r="H143" s="1316"/>
      <c r="I143" s="1316"/>
      <c r="J143" s="1316"/>
      <c r="K143" s="1316"/>
      <c r="L143" s="1316"/>
      <c r="M143" s="1316"/>
      <c r="N143" s="1316"/>
      <c r="O143" s="1316"/>
      <c r="P143" s="1316"/>
      <c r="Q143" s="1316"/>
      <c r="R143" s="1316"/>
      <c r="S143" s="1316"/>
      <c r="T143" s="1316"/>
      <c r="U143" s="1316"/>
      <c r="V143" s="1316"/>
      <c r="W143" s="1316"/>
      <c r="X143" s="1316"/>
      <c r="Y143" s="1316"/>
      <c r="Z143" s="1316"/>
      <c r="AA143" s="1316"/>
      <c r="AB143" s="1316"/>
      <c r="AC143" s="1316"/>
      <c r="AD143" s="1316"/>
      <c r="AE143" s="1316"/>
      <c r="AF143" s="1316"/>
      <c r="AG143" s="1316"/>
      <c r="AH143" s="1316"/>
      <c r="AI143" s="1316"/>
    </row>
    <row r="144" ht="24.0" customHeight="1">
      <c r="A144" s="1318"/>
      <c r="B144" s="1316"/>
      <c r="C144" s="1316"/>
      <c r="D144" s="1316"/>
      <c r="E144" s="1316"/>
      <c r="F144" s="1316"/>
      <c r="G144" s="1316"/>
      <c r="H144" s="1316"/>
      <c r="I144" s="1316"/>
      <c r="J144" s="1316"/>
      <c r="K144" s="1316"/>
      <c r="L144" s="1316"/>
      <c r="M144" s="1316"/>
      <c r="N144" s="1316"/>
      <c r="O144" s="1316"/>
      <c r="P144" s="1316"/>
      <c r="Q144" s="1316"/>
      <c r="R144" s="1316"/>
      <c r="S144" s="1316"/>
      <c r="T144" s="1316"/>
      <c r="U144" s="1316"/>
      <c r="V144" s="1316"/>
      <c r="W144" s="1316"/>
      <c r="X144" s="1316"/>
      <c r="Y144" s="1316"/>
      <c r="Z144" s="1316"/>
      <c r="AA144" s="1316"/>
      <c r="AB144" s="1316"/>
      <c r="AC144" s="1316"/>
      <c r="AD144" s="1316"/>
      <c r="AE144" s="1316"/>
      <c r="AF144" s="1316"/>
      <c r="AG144" s="1316"/>
      <c r="AH144" s="1316"/>
      <c r="AI144" s="1316"/>
    </row>
    <row r="145" ht="24.0" customHeight="1">
      <c r="A145" s="1318"/>
      <c r="B145" s="1316"/>
      <c r="C145" s="1316"/>
      <c r="D145" s="1316"/>
      <c r="E145" s="1316"/>
      <c r="F145" s="1316"/>
      <c r="G145" s="1316"/>
      <c r="H145" s="1316"/>
      <c r="I145" s="1316"/>
      <c r="J145" s="1316"/>
      <c r="K145" s="1316"/>
      <c r="L145" s="1316"/>
      <c r="M145" s="1316"/>
      <c r="N145" s="1316"/>
      <c r="O145" s="1316"/>
      <c r="P145" s="1316"/>
      <c r="Q145" s="1316"/>
      <c r="R145" s="1316"/>
      <c r="S145" s="1316"/>
      <c r="T145" s="1316"/>
      <c r="U145" s="1316"/>
      <c r="V145" s="1316"/>
      <c r="W145" s="1316"/>
      <c r="X145" s="1316"/>
      <c r="Y145" s="1316"/>
      <c r="Z145" s="1316"/>
      <c r="AA145" s="1316"/>
      <c r="AB145" s="1316"/>
      <c r="AC145" s="1316"/>
      <c r="AD145" s="1316"/>
      <c r="AE145" s="1316"/>
      <c r="AF145" s="1316"/>
      <c r="AG145" s="1316"/>
      <c r="AH145" s="1316"/>
      <c r="AI145" s="1316"/>
    </row>
    <row r="146" ht="24.0" customHeight="1">
      <c r="A146" s="1318"/>
      <c r="B146" s="1316"/>
      <c r="C146" s="1316"/>
      <c r="D146" s="1316"/>
      <c r="E146" s="1316"/>
      <c r="F146" s="1316"/>
      <c r="G146" s="1316"/>
      <c r="H146" s="1316"/>
      <c r="I146" s="1316"/>
      <c r="J146" s="1316"/>
      <c r="K146" s="1316"/>
      <c r="L146" s="1316"/>
      <c r="M146" s="1316"/>
      <c r="N146" s="1316"/>
      <c r="O146" s="1316"/>
      <c r="P146" s="1316"/>
      <c r="Q146" s="1316"/>
      <c r="R146" s="1316"/>
      <c r="S146" s="1316"/>
      <c r="T146" s="1316"/>
      <c r="U146" s="1316"/>
      <c r="V146" s="1316"/>
      <c r="W146" s="1316"/>
      <c r="X146" s="1316"/>
      <c r="Y146" s="1316"/>
      <c r="Z146" s="1316"/>
      <c r="AA146" s="1316"/>
      <c r="AB146" s="1316"/>
      <c r="AC146" s="1316"/>
      <c r="AD146" s="1316"/>
      <c r="AE146" s="1316"/>
      <c r="AF146" s="1316"/>
      <c r="AG146" s="1316"/>
      <c r="AH146" s="1316"/>
      <c r="AI146" s="1316"/>
    </row>
    <row r="147" ht="24.0" customHeight="1">
      <c r="A147" s="1318"/>
      <c r="B147" s="1316"/>
      <c r="C147" s="1316"/>
      <c r="D147" s="1316"/>
      <c r="E147" s="1316"/>
      <c r="F147" s="1316"/>
      <c r="G147" s="1316"/>
      <c r="H147" s="1316"/>
      <c r="I147" s="1316"/>
      <c r="J147" s="1316"/>
      <c r="K147" s="1316"/>
      <c r="L147" s="1316"/>
      <c r="M147" s="1316"/>
      <c r="N147" s="1316"/>
      <c r="O147" s="1316"/>
      <c r="P147" s="1316"/>
      <c r="Q147" s="1316"/>
      <c r="R147" s="1316"/>
      <c r="S147" s="1316"/>
      <c r="T147" s="1316"/>
      <c r="U147" s="1316"/>
      <c r="V147" s="1316"/>
      <c r="W147" s="1316"/>
      <c r="X147" s="1316"/>
      <c r="Y147" s="1316"/>
      <c r="Z147" s="1316"/>
      <c r="AA147" s="1316"/>
      <c r="AB147" s="1316"/>
      <c r="AC147" s="1316"/>
      <c r="AD147" s="1316"/>
      <c r="AE147" s="1316"/>
      <c r="AF147" s="1316"/>
      <c r="AG147" s="1316"/>
      <c r="AH147" s="1316"/>
      <c r="AI147" s="1316"/>
    </row>
    <row r="148" ht="24.0" customHeight="1">
      <c r="A148" s="1318"/>
      <c r="B148" s="1316"/>
      <c r="C148" s="1316"/>
      <c r="D148" s="1316"/>
      <c r="E148" s="1316"/>
      <c r="F148" s="1316"/>
      <c r="G148" s="1316"/>
      <c r="H148" s="1316"/>
      <c r="I148" s="1316"/>
      <c r="J148" s="1316"/>
      <c r="K148" s="1316"/>
      <c r="L148" s="1316"/>
      <c r="M148" s="1316"/>
      <c r="N148" s="1316"/>
      <c r="O148" s="1316"/>
      <c r="P148" s="1316"/>
      <c r="Q148" s="1316"/>
      <c r="R148" s="1316"/>
      <c r="S148" s="1316"/>
      <c r="T148" s="1316"/>
      <c r="U148" s="1316"/>
      <c r="V148" s="1316"/>
      <c r="W148" s="1316"/>
      <c r="X148" s="1316"/>
      <c r="Y148" s="1316"/>
      <c r="Z148" s="1316"/>
      <c r="AA148" s="1316"/>
      <c r="AB148" s="1316"/>
      <c r="AC148" s="1316"/>
      <c r="AD148" s="1316"/>
      <c r="AE148" s="1316"/>
      <c r="AF148" s="1316"/>
      <c r="AG148" s="1316"/>
      <c r="AH148" s="1316"/>
      <c r="AI148" s="1316"/>
    </row>
    <row r="149" ht="24.0" customHeight="1">
      <c r="A149" s="1318"/>
      <c r="B149" s="1316"/>
      <c r="C149" s="1316"/>
      <c r="D149" s="1316"/>
      <c r="E149" s="1316"/>
      <c r="F149" s="1316"/>
      <c r="G149" s="1316"/>
      <c r="H149" s="1316"/>
      <c r="I149" s="1316"/>
      <c r="J149" s="1316"/>
      <c r="K149" s="1316"/>
      <c r="L149" s="1316"/>
      <c r="M149" s="1316"/>
      <c r="N149" s="1316"/>
      <c r="O149" s="1316"/>
      <c r="P149" s="1316"/>
      <c r="Q149" s="1316"/>
      <c r="R149" s="1316"/>
      <c r="S149" s="1316"/>
      <c r="T149" s="1316"/>
      <c r="U149" s="1316"/>
      <c r="V149" s="1316"/>
      <c r="W149" s="1316"/>
      <c r="X149" s="1316"/>
      <c r="Y149" s="1316"/>
      <c r="Z149" s="1316"/>
      <c r="AA149" s="1316"/>
      <c r="AB149" s="1316"/>
      <c r="AC149" s="1316"/>
      <c r="AD149" s="1316"/>
      <c r="AE149" s="1316"/>
      <c r="AF149" s="1316"/>
      <c r="AG149" s="1316"/>
      <c r="AH149" s="1316"/>
      <c r="AI149" s="1316"/>
    </row>
    <row r="150" ht="24.0" customHeight="1">
      <c r="A150" s="1318"/>
      <c r="B150" s="1316"/>
      <c r="C150" s="1316"/>
      <c r="D150" s="1316"/>
      <c r="E150" s="1316"/>
      <c r="F150" s="1316"/>
      <c r="G150" s="1316"/>
      <c r="H150" s="1316"/>
      <c r="I150" s="1316"/>
      <c r="J150" s="1316"/>
      <c r="K150" s="1316"/>
      <c r="L150" s="1316"/>
      <c r="M150" s="1316"/>
      <c r="N150" s="1316"/>
      <c r="O150" s="1316"/>
      <c r="P150" s="1316"/>
      <c r="Q150" s="1316"/>
      <c r="R150" s="1316"/>
      <c r="S150" s="1316"/>
      <c r="T150" s="1316"/>
      <c r="U150" s="1316"/>
      <c r="V150" s="1316"/>
      <c r="W150" s="1316"/>
      <c r="X150" s="1316"/>
      <c r="Y150" s="1316"/>
      <c r="Z150" s="1316"/>
      <c r="AA150" s="1316"/>
      <c r="AB150" s="1316"/>
      <c r="AC150" s="1316"/>
      <c r="AD150" s="1316"/>
      <c r="AE150" s="1316"/>
      <c r="AF150" s="1316"/>
      <c r="AG150" s="1316"/>
      <c r="AH150" s="1316"/>
      <c r="AI150" s="1316"/>
    </row>
    <row r="151" ht="24.0" customHeight="1">
      <c r="A151" s="1318"/>
      <c r="B151" s="1316"/>
      <c r="C151" s="1316"/>
      <c r="D151" s="1316"/>
      <c r="E151" s="1316"/>
      <c r="F151" s="1316"/>
      <c r="G151" s="1316"/>
      <c r="H151" s="1316"/>
      <c r="I151" s="1316"/>
      <c r="J151" s="1316"/>
      <c r="K151" s="1316"/>
      <c r="L151" s="1316"/>
      <c r="M151" s="1316"/>
      <c r="N151" s="1316"/>
      <c r="O151" s="1316"/>
      <c r="P151" s="1316"/>
      <c r="Q151" s="1316"/>
      <c r="R151" s="1316"/>
      <c r="S151" s="1316"/>
      <c r="T151" s="1316"/>
      <c r="U151" s="1316"/>
      <c r="V151" s="1316"/>
      <c r="W151" s="1316"/>
      <c r="X151" s="1316"/>
      <c r="Y151" s="1316"/>
      <c r="Z151" s="1316"/>
      <c r="AA151" s="1316"/>
      <c r="AB151" s="1316"/>
      <c r="AC151" s="1316"/>
      <c r="AD151" s="1316"/>
      <c r="AE151" s="1316"/>
      <c r="AF151" s="1316"/>
      <c r="AG151" s="1316"/>
      <c r="AH151" s="1316"/>
      <c r="AI151" s="1316"/>
    </row>
    <row r="152" ht="24.0" customHeight="1">
      <c r="A152" s="1318"/>
      <c r="B152" s="1316"/>
      <c r="C152" s="1316"/>
      <c r="D152" s="1316"/>
      <c r="E152" s="1316"/>
      <c r="F152" s="1316"/>
      <c r="G152" s="1316"/>
      <c r="H152" s="1316"/>
      <c r="I152" s="1316"/>
      <c r="J152" s="1316"/>
      <c r="K152" s="1316"/>
      <c r="L152" s="1316"/>
      <c r="M152" s="1316"/>
      <c r="N152" s="1316"/>
      <c r="O152" s="1316"/>
      <c r="P152" s="1316"/>
      <c r="Q152" s="1316"/>
      <c r="R152" s="1316"/>
      <c r="S152" s="1316"/>
      <c r="T152" s="1316"/>
      <c r="U152" s="1316"/>
      <c r="V152" s="1316"/>
      <c r="W152" s="1316"/>
      <c r="X152" s="1316"/>
      <c r="Y152" s="1316"/>
      <c r="Z152" s="1316"/>
      <c r="AA152" s="1316"/>
      <c r="AB152" s="1316"/>
      <c r="AC152" s="1316"/>
      <c r="AD152" s="1316"/>
      <c r="AE152" s="1316"/>
      <c r="AF152" s="1316"/>
      <c r="AG152" s="1316"/>
      <c r="AH152" s="1316"/>
      <c r="AI152" s="1316"/>
    </row>
    <row r="153" ht="24.0" customHeight="1">
      <c r="A153" s="1318"/>
      <c r="B153" s="1316"/>
      <c r="C153" s="1316"/>
      <c r="D153" s="1316"/>
      <c r="E153" s="1316"/>
      <c r="F153" s="1316"/>
      <c r="G153" s="1316"/>
      <c r="H153" s="1316"/>
      <c r="I153" s="1316"/>
      <c r="J153" s="1316"/>
      <c r="K153" s="1316"/>
      <c r="L153" s="1316"/>
      <c r="M153" s="1316"/>
      <c r="N153" s="1316"/>
      <c r="O153" s="1316"/>
      <c r="P153" s="1316"/>
      <c r="Q153" s="1316"/>
      <c r="R153" s="1316"/>
      <c r="S153" s="1316"/>
      <c r="T153" s="1316"/>
      <c r="U153" s="1316"/>
      <c r="V153" s="1316"/>
      <c r="W153" s="1316"/>
      <c r="X153" s="1316"/>
      <c r="Y153" s="1316"/>
      <c r="Z153" s="1316"/>
      <c r="AA153" s="1316"/>
      <c r="AB153" s="1316"/>
      <c r="AC153" s="1316"/>
      <c r="AD153" s="1316"/>
      <c r="AE153" s="1316"/>
      <c r="AF153" s="1316"/>
      <c r="AG153" s="1316"/>
      <c r="AH153" s="1316"/>
      <c r="AI153" s="1316"/>
    </row>
    <row r="154" ht="24.0" customHeight="1">
      <c r="A154" s="1318"/>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6"/>
      <c r="X154" s="1316"/>
      <c r="Y154" s="1316"/>
      <c r="Z154" s="1316"/>
      <c r="AA154" s="1316"/>
      <c r="AB154" s="1316"/>
      <c r="AC154" s="1316"/>
      <c r="AD154" s="1316"/>
      <c r="AE154" s="1316"/>
      <c r="AF154" s="1316"/>
      <c r="AG154" s="1316"/>
      <c r="AH154" s="1316"/>
      <c r="AI154" s="1316"/>
    </row>
    <row r="155" ht="24.0" customHeight="1">
      <c r="A155" s="1318"/>
      <c r="B155" s="1316"/>
      <c r="C155" s="1316"/>
      <c r="D155" s="1316"/>
      <c r="E155" s="1316"/>
      <c r="F155" s="1316"/>
      <c r="G155" s="1316"/>
      <c r="H155" s="1316"/>
      <c r="I155" s="1316"/>
      <c r="J155" s="1316"/>
      <c r="K155" s="1316"/>
      <c r="L155" s="1316"/>
      <c r="M155" s="1316"/>
      <c r="N155" s="1316"/>
      <c r="O155" s="1316"/>
      <c r="P155" s="1316"/>
      <c r="Q155" s="1316"/>
      <c r="R155" s="1316"/>
      <c r="S155" s="1316"/>
      <c r="T155" s="1316"/>
      <c r="U155" s="1316"/>
      <c r="V155" s="1316"/>
      <c r="W155" s="1316"/>
      <c r="X155" s="1316"/>
      <c r="Y155" s="1316"/>
      <c r="Z155" s="1316"/>
      <c r="AA155" s="1316"/>
      <c r="AB155" s="1316"/>
      <c r="AC155" s="1316"/>
      <c r="AD155" s="1316"/>
      <c r="AE155" s="1316"/>
      <c r="AF155" s="1316"/>
      <c r="AG155" s="1316"/>
      <c r="AH155" s="1316"/>
      <c r="AI155" s="1316"/>
    </row>
    <row r="156" ht="24.0" customHeight="1">
      <c r="A156" s="1318"/>
      <c r="B156" s="1316"/>
      <c r="C156" s="1316"/>
      <c r="D156" s="1316"/>
      <c r="E156" s="1316"/>
      <c r="F156" s="1316"/>
      <c r="G156" s="1316"/>
      <c r="H156" s="1316"/>
      <c r="I156" s="1316"/>
      <c r="J156" s="1316"/>
      <c r="K156" s="1316"/>
      <c r="L156" s="1316"/>
      <c r="M156" s="1316"/>
      <c r="N156" s="1316"/>
      <c r="O156" s="1316"/>
      <c r="P156" s="1316"/>
      <c r="Q156" s="1316"/>
      <c r="R156" s="1316"/>
      <c r="S156" s="1316"/>
      <c r="T156" s="1316"/>
      <c r="U156" s="1316"/>
      <c r="V156" s="1316"/>
      <c r="W156" s="1316"/>
      <c r="X156" s="1316"/>
      <c r="Y156" s="1316"/>
      <c r="Z156" s="1316"/>
      <c r="AA156" s="1316"/>
      <c r="AB156" s="1316"/>
      <c r="AC156" s="1316"/>
      <c r="AD156" s="1316"/>
      <c r="AE156" s="1316"/>
      <c r="AF156" s="1316"/>
      <c r="AG156" s="1316"/>
      <c r="AH156" s="1316"/>
      <c r="AI156" s="1316"/>
    </row>
    <row r="157" ht="24.0" customHeight="1">
      <c r="A157" s="1318"/>
      <c r="B157" s="1316"/>
      <c r="C157" s="1316"/>
      <c r="D157" s="1316"/>
      <c r="E157" s="1316"/>
      <c r="F157" s="1316"/>
      <c r="G157" s="1316"/>
      <c r="H157" s="1316"/>
      <c r="I157" s="1316"/>
      <c r="J157" s="1316"/>
      <c r="K157" s="1316"/>
      <c r="L157" s="1316"/>
      <c r="M157" s="1316"/>
      <c r="N157" s="1316"/>
      <c r="O157" s="1316"/>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s="1316"/>
    </row>
    <row r="158" ht="24.0" customHeight="1">
      <c r="A158" s="1318"/>
      <c r="B158" s="1316"/>
      <c r="C158" s="1316"/>
      <c r="D158" s="1316"/>
      <c r="E158" s="1316"/>
      <c r="F158" s="1316"/>
      <c r="G158" s="1316"/>
      <c r="H158" s="1316"/>
      <c r="I158" s="1316"/>
      <c r="J158" s="1316"/>
      <c r="K158" s="1316"/>
      <c r="L158" s="1316"/>
      <c r="M158" s="1316"/>
      <c r="N158" s="1316"/>
      <c r="O158" s="1316"/>
      <c r="P158" s="1316"/>
      <c r="Q158" s="1316"/>
      <c r="R158" s="1316"/>
      <c r="S158" s="1316"/>
      <c r="T158" s="1316"/>
      <c r="U158" s="1316"/>
      <c r="V158" s="1316"/>
      <c r="W158" s="1316"/>
      <c r="X158" s="1316"/>
      <c r="Y158" s="1316"/>
      <c r="Z158" s="1316"/>
      <c r="AA158" s="1316"/>
      <c r="AB158" s="1316"/>
      <c r="AC158" s="1316"/>
      <c r="AD158" s="1316"/>
      <c r="AE158" s="1316"/>
      <c r="AF158" s="1316"/>
      <c r="AG158" s="1316"/>
      <c r="AH158" s="1316"/>
      <c r="AI158" s="1316"/>
    </row>
    <row r="159" ht="24.0" customHeight="1">
      <c r="A159" s="1318"/>
      <c r="B159" s="1316"/>
      <c r="C159" s="1316"/>
      <c r="D159" s="1316"/>
      <c r="E159" s="1316"/>
      <c r="F159" s="1316"/>
      <c r="G159" s="1316"/>
      <c r="H159" s="1316"/>
      <c r="I159" s="1316"/>
      <c r="J159" s="1316"/>
      <c r="K159" s="1316"/>
      <c r="L159" s="1316"/>
      <c r="M159" s="1316"/>
      <c r="N159" s="1316"/>
      <c r="O159" s="1316"/>
      <c r="P159" s="1316"/>
      <c r="Q159" s="1316"/>
      <c r="R159" s="1316"/>
      <c r="S159" s="1316"/>
      <c r="T159" s="1316"/>
      <c r="U159" s="1316"/>
      <c r="V159" s="1316"/>
      <c r="W159" s="1316"/>
      <c r="X159" s="1316"/>
      <c r="Y159" s="1316"/>
      <c r="Z159" s="1316"/>
      <c r="AA159" s="1316"/>
      <c r="AB159" s="1316"/>
      <c r="AC159" s="1316"/>
      <c r="AD159" s="1316"/>
      <c r="AE159" s="1316"/>
      <c r="AF159" s="1316"/>
      <c r="AG159" s="1316"/>
      <c r="AH159" s="1316"/>
      <c r="AI159" s="1316"/>
    </row>
    <row r="160" ht="24.0" customHeight="1">
      <c r="A160" s="1318"/>
      <c r="B160" s="1316"/>
      <c r="C160" s="1316"/>
      <c r="D160" s="1316"/>
      <c r="E160" s="1316"/>
      <c r="F160" s="1316"/>
      <c r="G160" s="1316"/>
      <c r="H160" s="1316"/>
      <c r="I160" s="1316"/>
      <c r="J160" s="1316"/>
      <c r="K160" s="1316"/>
      <c r="L160" s="1316"/>
      <c r="M160" s="1316"/>
      <c r="N160" s="1316"/>
      <c r="O160" s="1316"/>
      <c r="P160" s="1316"/>
      <c r="Q160" s="1316"/>
      <c r="R160" s="1316"/>
      <c r="S160" s="1316"/>
      <c r="T160" s="1316"/>
      <c r="U160" s="1316"/>
      <c r="V160" s="1316"/>
      <c r="W160" s="1316"/>
      <c r="X160" s="1316"/>
      <c r="Y160" s="1316"/>
      <c r="Z160" s="1316"/>
      <c r="AA160" s="1316"/>
      <c r="AB160" s="1316"/>
      <c r="AC160" s="1316"/>
      <c r="AD160" s="1316"/>
      <c r="AE160" s="1316"/>
      <c r="AF160" s="1316"/>
      <c r="AG160" s="1316"/>
      <c r="AH160" s="1316"/>
      <c r="AI160" s="1316"/>
    </row>
    <row r="161" ht="24.0" customHeight="1">
      <c r="A161" s="1318"/>
      <c r="B161" s="1316"/>
      <c r="C161" s="1316"/>
      <c r="D161" s="1316"/>
      <c r="E161" s="1316"/>
      <c r="F161" s="1316"/>
      <c r="G161" s="1316"/>
      <c r="H161" s="1316"/>
      <c r="I161" s="1316"/>
      <c r="J161" s="1316"/>
      <c r="K161" s="1316"/>
      <c r="L161" s="1316"/>
      <c r="M161" s="1316"/>
      <c r="N161" s="1316"/>
      <c r="O161" s="1316"/>
      <c r="P161" s="1316"/>
      <c r="Q161" s="1316"/>
      <c r="R161" s="1316"/>
      <c r="S161" s="1316"/>
      <c r="T161" s="1316"/>
      <c r="U161" s="1316"/>
      <c r="V161" s="1316"/>
      <c r="W161" s="1316"/>
      <c r="X161" s="1316"/>
      <c r="Y161" s="1316"/>
      <c r="Z161" s="1316"/>
      <c r="AA161" s="1316"/>
      <c r="AB161" s="1316"/>
      <c r="AC161" s="1316"/>
      <c r="AD161" s="1316"/>
      <c r="AE161" s="1316"/>
      <c r="AF161" s="1316"/>
      <c r="AG161" s="1316"/>
      <c r="AH161" s="1316"/>
      <c r="AI161" s="1316"/>
    </row>
    <row r="162" ht="24.0" customHeight="1">
      <c r="A162" s="1318"/>
      <c r="B162" s="1316"/>
      <c r="C162" s="1316"/>
      <c r="D162" s="1316"/>
      <c r="E162" s="1316"/>
      <c r="F162" s="1316"/>
      <c r="G162" s="1316"/>
      <c r="H162" s="1316"/>
      <c r="I162" s="1316"/>
      <c r="J162" s="1316"/>
      <c r="K162" s="1316"/>
      <c r="L162" s="1316"/>
      <c r="M162" s="1316"/>
      <c r="N162" s="1316"/>
      <c r="O162" s="1316"/>
      <c r="P162" s="1316"/>
      <c r="Q162" s="1316"/>
      <c r="R162" s="1316"/>
      <c r="S162" s="1316"/>
      <c r="T162" s="1316"/>
      <c r="U162" s="1316"/>
      <c r="V162" s="1316"/>
      <c r="W162" s="1316"/>
      <c r="X162" s="1316"/>
      <c r="Y162" s="1316"/>
      <c r="Z162" s="1316"/>
      <c r="AA162" s="1316"/>
      <c r="AB162" s="1316"/>
      <c r="AC162" s="1316"/>
      <c r="AD162" s="1316"/>
      <c r="AE162" s="1316"/>
      <c r="AF162" s="1316"/>
      <c r="AG162" s="1316"/>
      <c r="AH162" s="1316"/>
      <c r="AI162" s="1316"/>
    </row>
    <row r="163" ht="24.0" customHeight="1">
      <c r="A163" s="1318"/>
      <c r="B163" s="1316"/>
      <c r="C163" s="1316"/>
      <c r="D163" s="1316"/>
      <c r="E163" s="1316"/>
      <c r="F163" s="1316"/>
      <c r="G163" s="1316"/>
      <c r="H163" s="1316"/>
      <c r="I163" s="1316"/>
      <c r="J163" s="1316"/>
      <c r="K163" s="1316"/>
      <c r="L163" s="1316"/>
      <c r="M163" s="1316"/>
      <c r="N163" s="1316"/>
      <c r="O163" s="1316"/>
      <c r="P163" s="1316"/>
      <c r="Q163" s="1316"/>
      <c r="R163" s="1316"/>
      <c r="S163" s="1316"/>
      <c r="T163" s="1316"/>
      <c r="U163" s="1316"/>
      <c r="V163" s="1316"/>
      <c r="W163" s="1316"/>
      <c r="X163" s="1316"/>
      <c r="Y163" s="1316"/>
      <c r="Z163" s="1316"/>
      <c r="AA163" s="1316"/>
      <c r="AB163" s="1316"/>
      <c r="AC163" s="1316"/>
      <c r="AD163" s="1316"/>
      <c r="AE163" s="1316"/>
      <c r="AF163" s="1316"/>
      <c r="AG163" s="1316"/>
      <c r="AH163" s="1316"/>
      <c r="AI163" s="1316"/>
    </row>
    <row r="164" ht="24.0" customHeight="1">
      <c r="A164" s="1318"/>
      <c r="B164" s="1316"/>
      <c r="C164" s="1316"/>
      <c r="D164" s="1316"/>
      <c r="E164" s="1316"/>
      <c r="F164" s="1316"/>
      <c r="G164" s="1316"/>
      <c r="H164" s="1316"/>
      <c r="I164" s="1316"/>
      <c r="J164" s="1316"/>
      <c r="K164" s="1316"/>
      <c r="L164" s="1316"/>
      <c r="M164" s="1316"/>
      <c r="N164" s="1316"/>
      <c r="O164" s="1316"/>
      <c r="P164" s="1316"/>
      <c r="Q164" s="1316"/>
      <c r="R164" s="1316"/>
      <c r="S164" s="1316"/>
      <c r="T164" s="1316"/>
      <c r="U164" s="1316"/>
      <c r="V164" s="1316"/>
      <c r="W164" s="1316"/>
      <c r="X164" s="1316"/>
      <c r="Y164" s="1316"/>
      <c r="Z164" s="1316"/>
      <c r="AA164" s="1316"/>
      <c r="AB164" s="1316"/>
      <c r="AC164" s="1316"/>
      <c r="AD164" s="1316"/>
      <c r="AE164" s="1316"/>
      <c r="AF164" s="1316"/>
      <c r="AG164" s="1316"/>
      <c r="AH164" s="1316"/>
      <c r="AI164" s="1316"/>
    </row>
    <row r="165" ht="24.0" customHeight="1">
      <c r="A165" s="1318"/>
      <c r="B165" s="1316"/>
      <c r="C165" s="1316"/>
      <c r="D165" s="1316"/>
      <c r="E165" s="1316"/>
      <c r="F165" s="1316"/>
      <c r="G165" s="1316"/>
      <c r="H165" s="1316"/>
      <c r="I165" s="1316"/>
      <c r="J165" s="1316"/>
      <c r="K165" s="1316"/>
      <c r="L165" s="1316"/>
      <c r="M165" s="1316"/>
      <c r="N165" s="1316"/>
      <c r="O165" s="1316"/>
      <c r="P165" s="1316"/>
      <c r="Q165" s="1316"/>
      <c r="R165" s="1316"/>
      <c r="S165" s="1316"/>
      <c r="T165" s="1316"/>
      <c r="U165" s="1316"/>
      <c r="V165" s="1316"/>
      <c r="W165" s="1316"/>
      <c r="X165" s="1316"/>
      <c r="Y165" s="1316"/>
      <c r="Z165" s="1316"/>
      <c r="AA165" s="1316"/>
      <c r="AB165" s="1316"/>
      <c r="AC165" s="1316"/>
      <c r="AD165" s="1316"/>
      <c r="AE165" s="1316"/>
      <c r="AF165" s="1316"/>
      <c r="AG165" s="1316"/>
      <c r="AH165" s="1316"/>
      <c r="AI165" s="1316"/>
    </row>
    <row r="166" ht="24.0" customHeight="1">
      <c r="A166" s="1318"/>
      <c r="B166" s="1316"/>
      <c r="C166" s="1316"/>
      <c r="D166" s="1316"/>
      <c r="E166" s="1316"/>
      <c r="F166" s="1316"/>
      <c r="G166" s="1316"/>
      <c r="H166" s="1316"/>
      <c r="I166" s="1316"/>
      <c r="J166" s="1316"/>
      <c r="K166" s="1316"/>
      <c r="L166" s="1316"/>
      <c r="M166" s="1316"/>
      <c r="N166" s="1316"/>
      <c r="O166" s="1316"/>
      <c r="P166" s="1316"/>
      <c r="Q166" s="1316"/>
      <c r="R166" s="1316"/>
      <c r="S166" s="1316"/>
      <c r="T166" s="1316"/>
      <c r="U166" s="1316"/>
      <c r="V166" s="1316"/>
      <c r="W166" s="1316"/>
      <c r="X166" s="1316"/>
      <c r="Y166" s="1316"/>
      <c r="Z166" s="1316"/>
      <c r="AA166" s="1316"/>
      <c r="AB166" s="1316"/>
      <c r="AC166" s="1316"/>
      <c r="AD166" s="1316"/>
      <c r="AE166" s="1316"/>
      <c r="AF166" s="1316"/>
      <c r="AG166" s="1316"/>
      <c r="AH166" s="1316"/>
      <c r="AI166" s="1316"/>
    </row>
    <row r="167" ht="24.0" customHeight="1">
      <c r="A167" s="1318"/>
      <c r="B167" s="1316"/>
      <c r="C167" s="1316"/>
      <c r="D167" s="1316"/>
      <c r="E167" s="1316"/>
      <c r="F167" s="1316"/>
      <c r="G167" s="1316"/>
      <c r="H167" s="1316"/>
      <c r="I167" s="1316"/>
      <c r="J167" s="1316"/>
      <c r="K167" s="1316"/>
      <c r="L167" s="1316"/>
      <c r="M167" s="1316"/>
      <c r="N167" s="1316"/>
      <c r="O167" s="1316"/>
      <c r="P167" s="1316"/>
      <c r="Q167" s="1316"/>
      <c r="R167" s="1316"/>
      <c r="S167" s="1316"/>
      <c r="T167" s="1316"/>
      <c r="U167" s="1316"/>
      <c r="V167" s="1316"/>
      <c r="W167" s="1316"/>
      <c r="X167" s="1316"/>
      <c r="Y167" s="1316"/>
      <c r="Z167" s="1316"/>
      <c r="AA167" s="1316"/>
      <c r="AB167" s="1316"/>
      <c r="AC167" s="1316"/>
      <c r="AD167" s="1316"/>
      <c r="AE167" s="1316"/>
      <c r="AF167" s="1316"/>
      <c r="AG167" s="1316"/>
      <c r="AH167" s="1316"/>
      <c r="AI167" s="1316"/>
    </row>
    <row r="168" ht="24.0" customHeight="1">
      <c r="A168" s="1318"/>
      <c r="B168" s="1316"/>
      <c r="C168" s="1316"/>
      <c r="D168" s="1316"/>
      <c r="E168" s="1316"/>
      <c r="F168" s="1316"/>
      <c r="G168" s="1316"/>
      <c r="H168" s="1316"/>
      <c r="I168" s="1316"/>
      <c r="J168" s="1316"/>
      <c r="K168" s="1316"/>
      <c r="L168" s="1316"/>
      <c r="M168" s="1316"/>
      <c r="N168" s="1316"/>
      <c r="O168" s="1316"/>
      <c r="P168" s="1316"/>
      <c r="Q168" s="1316"/>
      <c r="R168" s="1316"/>
      <c r="S168" s="1316"/>
      <c r="T168" s="1316"/>
      <c r="U168" s="1316"/>
      <c r="V168" s="1316"/>
      <c r="W168" s="1316"/>
      <c r="X168" s="1316"/>
      <c r="Y168" s="1316"/>
      <c r="Z168" s="1316"/>
      <c r="AA168" s="1316"/>
      <c r="AB168" s="1316"/>
      <c r="AC168" s="1316"/>
      <c r="AD168" s="1316"/>
      <c r="AE168" s="1316"/>
      <c r="AF168" s="1316"/>
      <c r="AG168" s="1316"/>
      <c r="AH168" s="1316"/>
      <c r="AI168" s="1316"/>
    </row>
    <row r="169" ht="24.0" customHeight="1">
      <c r="A169" s="1318"/>
      <c r="B169" s="1316"/>
      <c r="C169" s="1316"/>
      <c r="D169" s="1316"/>
      <c r="E169" s="1316"/>
      <c r="F169" s="1316"/>
      <c r="G169" s="1316"/>
      <c r="H169" s="1316"/>
      <c r="I169" s="1316"/>
      <c r="J169" s="1316"/>
      <c r="K169" s="1316"/>
      <c r="L169" s="1316"/>
      <c r="M169" s="1316"/>
      <c r="N169" s="1316"/>
      <c r="O169" s="1316"/>
      <c r="P169" s="1316"/>
      <c r="Q169" s="1316"/>
      <c r="R169" s="1316"/>
      <c r="S169" s="1316"/>
      <c r="T169" s="1316"/>
      <c r="U169" s="1316"/>
      <c r="V169" s="1316"/>
      <c r="W169" s="1316"/>
      <c r="X169" s="1316"/>
      <c r="Y169" s="1316"/>
      <c r="Z169" s="1316"/>
      <c r="AA169" s="1316"/>
      <c r="AB169" s="1316"/>
      <c r="AC169" s="1316"/>
      <c r="AD169" s="1316"/>
      <c r="AE169" s="1316"/>
      <c r="AF169" s="1316"/>
      <c r="AG169" s="1316"/>
      <c r="AH169" s="1316"/>
      <c r="AI169" s="1316"/>
    </row>
    <row r="170" ht="24.0" customHeight="1">
      <c r="A170" s="1318"/>
      <c r="B170" s="1316"/>
      <c r="C170" s="1316"/>
      <c r="D170" s="1316"/>
      <c r="E170" s="1316"/>
      <c r="F170" s="1316"/>
      <c r="G170" s="1316"/>
      <c r="H170" s="1316"/>
      <c r="I170" s="1316"/>
      <c r="J170" s="1316"/>
      <c r="K170" s="1316"/>
      <c r="L170" s="1316"/>
      <c r="M170" s="1316"/>
      <c r="N170" s="1316"/>
      <c r="O170" s="1316"/>
      <c r="P170" s="1316"/>
      <c r="Q170" s="1316"/>
      <c r="R170" s="1316"/>
      <c r="S170" s="1316"/>
      <c r="T170" s="1316"/>
      <c r="U170" s="1316"/>
      <c r="V170" s="1316"/>
      <c r="W170" s="1316"/>
      <c r="X170" s="1316"/>
      <c r="Y170" s="1316"/>
      <c r="Z170" s="1316"/>
      <c r="AA170" s="1316"/>
      <c r="AB170" s="1316"/>
      <c r="AC170" s="1316"/>
      <c r="AD170" s="1316"/>
      <c r="AE170" s="1316"/>
      <c r="AF170" s="1316"/>
      <c r="AG170" s="1316"/>
      <c r="AH170" s="1316"/>
      <c r="AI170" s="1316"/>
    </row>
    <row r="171" ht="24.0" customHeight="1">
      <c r="A171" s="1318"/>
      <c r="B171" s="1316"/>
      <c r="C171" s="1316"/>
      <c r="D171" s="1316"/>
      <c r="E171" s="1316"/>
      <c r="F171" s="1316"/>
      <c r="G171" s="1316"/>
      <c r="H171" s="1316"/>
      <c r="I171" s="1316"/>
      <c r="J171" s="1316"/>
      <c r="K171" s="1316"/>
      <c r="L171" s="1316"/>
      <c r="M171" s="1316"/>
      <c r="N171" s="1316"/>
      <c r="O171" s="1316"/>
      <c r="P171" s="1316"/>
      <c r="Q171" s="1316"/>
      <c r="R171" s="1316"/>
      <c r="S171" s="1316"/>
      <c r="T171" s="1316"/>
      <c r="U171" s="1316"/>
      <c r="V171" s="1316"/>
      <c r="W171" s="1316"/>
      <c r="X171" s="1316"/>
      <c r="Y171" s="1316"/>
      <c r="Z171" s="1316"/>
      <c r="AA171" s="1316"/>
      <c r="AB171" s="1316"/>
      <c r="AC171" s="1316"/>
      <c r="AD171" s="1316"/>
      <c r="AE171" s="1316"/>
      <c r="AF171" s="1316"/>
      <c r="AG171" s="1316"/>
      <c r="AH171" s="1316"/>
      <c r="AI171" s="1316"/>
    </row>
    <row r="172" ht="24.0" customHeight="1">
      <c r="A172" s="1318"/>
      <c r="B172" s="1316"/>
      <c r="C172" s="1316"/>
      <c r="D172" s="1316"/>
      <c r="E172" s="1316"/>
      <c r="F172" s="1316"/>
      <c r="G172" s="1316"/>
      <c r="H172" s="1316"/>
      <c r="I172" s="1316"/>
      <c r="J172" s="1316"/>
      <c r="K172" s="1316"/>
      <c r="L172" s="1316"/>
      <c r="M172" s="1316"/>
      <c r="N172" s="1316"/>
      <c r="O172" s="1316"/>
      <c r="P172" s="1316"/>
      <c r="Q172" s="1316"/>
      <c r="R172" s="1316"/>
      <c r="S172" s="1316"/>
      <c r="T172" s="1316"/>
      <c r="U172" s="1316"/>
      <c r="V172" s="1316"/>
      <c r="W172" s="1316"/>
      <c r="X172" s="1316"/>
      <c r="Y172" s="1316"/>
      <c r="Z172" s="1316"/>
      <c r="AA172" s="1316"/>
      <c r="AB172" s="1316"/>
      <c r="AC172" s="1316"/>
      <c r="AD172" s="1316"/>
      <c r="AE172" s="1316"/>
      <c r="AF172" s="1316"/>
      <c r="AG172" s="1316"/>
      <c r="AH172" s="1316"/>
      <c r="AI172" s="1316"/>
    </row>
    <row r="173" ht="24.0" customHeight="1">
      <c r="A173" s="1318"/>
      <c r="B173" s="1316"/>
      <c r="C173" s="1316"/>
      <c r="D173" s="1316"/>
      <c r="E173" s="1316"/>
      <c r="F173" s="1316"/>
      <c r="G173" s="1316"/>
      <c r="H173" s="1316"/>
      <c r="I173" s="1316"/>
      <c r="J173" s="1316"/>
      <c r="K173" s="1316"/>
      <c r="L173" s="1316"/>
      <c r="M173" s="1316"/>
      <c r="N173" s="1316"/>
      <c r="O173" s="1316"/>
      <c r="P173" s="1316"/>
      <c r="Q173" s="1316"/>
      <c r="R173" s="1316"/>
      <c r="S173" s="1316"/>
      <c r="T173" s="1316"/>
      <c r="U173" s="1316"/>
      <c r="V173" s="1316"/>
      <c r="W173" s="1316"/>
      <c r="X173" s="1316"/>
      <c r="Y173" s="1316"/>
      <c r="Z173" s="1316"/>
      <c r="AA173" s="1316"/>
      <c r="AB173" s="1316"/>
      <c r="AC173" s="1316"/>
      <c r="AD173" s="1316"/>
      <c r="AE173" s="1316"/>
      <c r="AF173" s="1316"/>
      <c r="AG173" s="1316"/>
      <c r="AH173" s="1316"/>
      <c r="AI173" s="1316"/>
    </row>
    <row r="174" ht="24.0" customHeight="1">
      <c r="A174" s="1318"/>
      <c r="B174" s="1316"/>
      <c r="C174" s="1316"/>
      <c r="D174" s="1316"/>
      <c r="E174" s="1316"/>
      <c r="F174" s="1316"/>
      <c r="G174" s="1316"/>
      <c r="H174" s="1316"/>
      <c r="I174" s="1316"/>
      <c r="J174" s="1316"/>
      <c r="K174" s="1316"/>
      <c r="L174" s="1316"/>
      <c r="M174" s="1316"/>
      <c r="N174" s="1316"/>
      <c r="O174" s="1316"/>
      <c r="P174" s="1316"/>
      <c r="Q174" s="1316"/>
      <c r="R174" s="1316"/>
      <c r="S174" s="1316"/>
      <c r="T174" s="1316"/>
      <c r="U174" s="1316"/>
      <c r="V174" s="1316"/>
      <c r="W174" s="1316"/>
      <c r="X174" s="1316"/>
      <c r="Y174" s="1316"/>
      <c r="Z174" s="1316"/>
      <c r="AA174" s="1316"/>
      <c r="AB174" s="1316"/>
      <c r="AC174" s="1316"/>
      <c r="AD174" s="1316"/>
      <c r="AE174" s="1316"/>
      <c r="AF174" s="1316"/>
      <c r="AG174" s="1316"/>
      <c r="AH174" s="1316"/>
      <c r="AI174" s="1316"/>
    </row>
    <row r="175" ht="24.0" customHeight="1">
      <c r="A175" s="1318"/>
      <c r="B175" s="1316"/>
      <c r="C175" s="1316"/>
      <c r="D175" s="1316"/>
      <c r="E175" s="1316"/>
      <c r="F175" s="1316"/>
      <c r="G175" s="1316"/>
      <c r="H175" s="1316"/>
      <c r="I175" s="1316"/>
      <c r="J175" s="1316"/>
      <c r="K175" s="1316"/>
      <c r="L175" s="1316"/>
      <c r="M175" s="1316"/>
      <c r="N175" s="1316"/>
      <c r="O175" s="1316"/>
      <c r="P175" s="1316"/>
      <c r="Q175" s="1316"/>
      <c r="R175" s="1316"/>
      <c r="S175" s="1316"/>
      <c r="T175" s="1316"/>
      <c r="U175" s="1316"/>
      <c r="V175" s="1316"/>
      <c r="W175" s="1316"/>
      <c r="X175" s="1316"/>
      <c r="Y175" s="1316"/>
      <c r="Z175" s="1316"/>
      <c r="AA175" s="1316"/>
      <c r="AB175" s="1316"/>
      <c r="AC175" s="1316"/>
      <c r="AD175" s="1316"/>
      <c r="AE175" s="1316"/>
      <c r="AF175" s="1316"/>
      <c r="AG175" s="1316"/>
      <c r="AH175" s="1316"/>
      <c r="AI175" s="1316"/>
    </row>
    <row r="176" ht="24.0" customHeight="1">
      <c r="A176" s="1318"/>
      <c r="B176" s="1316"/>
      <c r="C176" s="1316"/>
      <c r="D176" s="1316"/>
      <c r="E176" s="1316"/>
      <c r="F176" s="1316"/>
      <c r="G176" s="1316"/>
      <c r="H176" s="1316"/>
      <c r="I176" s="1316"/>
      <c r="J176" s="1316"/>
      <c r="K176" s="1316"/>
      <c r="L176" s="1316"/>
      <c r="M176" s="1316"/>
      <c r="N176" s="1316"/>
      <c r="O176" s="1316"/>
      <c r="P176" s="1316"/>
      <c r="Q176" s="1316"/>
      <c r="R176" s="1316"/>
      <c r="S176" s="1316"/>
      <c r="T176" s="1316"/>
      <c r="U176" s="1316"/>
      <c r="V176" s="1316"/>
      <c r="W176" s="1316"/>
      <c r="X176" s="1316"/>
      <c r="Y176" s="1316"/>
      <c r="Z176" s="1316"/>
      <c r="AA176" s="1316"/>
      <c r="AB176" s="1316"/>
      <c r="AC176" s="1316"/>
      <c r="AD176" s="1316"/>
      <c r="AE176" s="1316"/>
      <c r="AF176" s="1316"/>
      <c r="AG176" s="1316"/>
      <c r="AH176" s="1316"/>
      <c r="AI176" s="1316"/>
    </row>
    <row r="177" ht="24.0" customHeight="1">
      <c r="A177" s="1318"/>
      <c r="B177" s="1316"/>
      <c r="C177" s="1316"/>
      <c r="D177" s="1316"/>
      <c r="E177" s="1316"/>
      <c r="F177" s="1316"/>
      <c r="G177" s="1316"/>
      <c r="H177" s="1316"/>
      <c r="I177" s="1316"/>
      <c r="J177" s="1316"/>
      <c r="K177" s="1316"/>
      <c r="L177" s="1316"/>
      <c r="M177" s="1316"/>
      <c r="N177" s="1316"/>
      <c r="O177" s="1316"/>
      <c r="P177" s="1316"/>
      <c r="Q177" s="1316"/>
      <c r="R177" s="1316"/>
      <c r="S177" s="1316"/>
      <c r="T177" s="1316"/>
      <c r="U177" s="1316"/>
      <c r="V177" s="1316"/>
      <c r="W177" s="1316"/>
      <c r="X177" s="1316"/>
      <c r="Y177" s="1316"/>
      <c r="Z177" s="1316"/>
      <c r="AA177" s="1316"/>
      <c r="AB177" s="1316"/>
      <c r="AC177" s="1316"/>
      <c r="AD177" s="1316"/>
      <c r="AE177" s="1316"/>
      <c r="AF177" s="1316"/>
      <c r="AG177" s="1316"/>
      <c r="AH177" s="1316"/>
      <c r="AI177" s="1316"/>
    </row>
    <row r="178" ht="24.0" customHeight="1">
      <c r="A178" s="1318"/>
      <c r="B178" s="1316"/>
      <c r="C178" s="1316"/>
      <c r="D178" s="1316"/>
      <c r="E178" s="1316"/>
      <c r="F178" s="1316"/>
      <c r="G178" s="1316"/>
      <c r="H178" s="1316"/>
      <c r="I178" s="1316"/>
      <c r="J178" s="1316"/>
      <c r="K178" s="1316"/>
      <c r="L178" s="1316"/>
      <c r="M178" s="1316"/>
      <c r="N178" s="1316"/>
      <c r="O178" s="1316"/>
      <c r="P178" s="1316"/>
      <c r="Q178" s="1316"/>
      <c r="R178" s="1316"/>
      <c r="S178" s="1316"/>
      <c r="T178" s="1316"/>
      <c r="U178" s="1316"/>
      <c r="V178" s="1316"/>
      <c r="W178" s="1316"/>
      <c r="X178" s="1316"/>
      <c r="Y178" s="1316"/>
      <c r="Z178" s="1316"/>
      <c r="AA178" s="1316"/>
      <c r="AB178" s="1316"/>
      <c r="AC178" s="1316"/>
      <c r="AD178" s="1316"/>
      <c r="AE178" s="1316"/>
      <c r="AF178" s="1316"/>
      <c r="AG178" s="1316"/>
      <c r="AH178" s="1316"/>
      <c r="AI178" s="1316"/>
    </row>
    <row r="179" ht="24.0" customHeight="1">
      <c r="A179" s="1318"/>
      <c r="B179" s="1316"/>
      <c r="C179" s="1316"/>
      <c r="D179" s="1316"/>
      <c r="E179" s="1316"/>
      <c r="F179" s="1316"/>
      <c r="G179" s="1316"/>
      <c r="H179" s="1316"/>
      <c r="I179" s="1316"/>
      <c r="J179" s="1316"/>
      <c r="K179" s="1316"/>
      <c r="L179" s="1316"/>
      <c r="M179" s="1316"/>
      <c r="N179" s="1316"/>
      <c r="O179" s="1316"/>
      <c r="P179" s="1316"/>
      <c r="Q179" s="1316"/>
      <c r="R179" s="1316"/>
      <c r="S179" s="1316"/>
      <c r="T179" s="1316"/>
      <c r="U179" s="1316"/>
      <c r="V179" s="1316"/>
      <c r="W179" s="1316"/>
      <c r="X179" s="1316"/>
      <c r="Y179" s="1316"/>
      <c r="Z179" s="1316"/>
      <c r="AA179" s="1316"/>
      <c r="AB179" s="1316"/>
      <c r="AC179" s="1316"/>
      <c r="AD179" s="1316"/>
      <c r="AE179" s="1316"/>
      <c r="AF179" s="1316"/>
      <c r="AG179" s="1316"/>
      <c r="AH179" s="1316"/>
      <c r="AI179" s="1316"/>
    </row>
    <row r="180" ht="24.0" customHeight="1">
      <c r="A180" s="1318"/>
      <c r="B180" s="1316"/>
      <c r="C180" s="1316"/>
      <c r="D180" s="1316"/>
      <c r="E180" s="1316"/>
      <c r="F180" s="1316"/>
      <c r="G180" s="1316"/>
      <c r="H180" s="1316"/>
      <c r="I180" s="1316"/>
      <c r="J180" s="1316"/>
      <c r="K180" s="1316"/>
      <c r="L180" s="1316"/>
      <c r="M180" s="1316"/>
      <c r="N180" s="1316"/>
      <c r="O180" s="1316"/>
      <c r="P180" s="1316"/>
      <c r="Q180" s="1316"/>
      <c r="R180" s="1316"/>
      <c r="S180" s="1316"/>
      <c r="T180" s="1316"/>
      <c r="U180" s="1316"/>
      <c r="V180" s="1316"/>
      <c r="W180" s="1316"/>
      <c r="X180" s="1316"/>
      <c r="Y180" s="1316"/>
      <c r="Z180" s="1316"/>
      <c r="AA180" s="1316"/>
      <c r="AB180" s="1316"/>
      <c r="AC180" s="1316"/>
      <c r="AD180" s="1316"/>
      <c r="AE180" s="1316"/>
      <c r="AF180" s="1316"/>
      <c r="AG180" s="1316"/>
      <c r="AH180" s="1316"/>
      <c r="AI180" s="1316"/>
    </row>
    <row r="181" ht="24.0" customHeight="1">
      <c r="A181" s="1318"/>
      <c r="B181" s="1316"/>
      <c r="C181" s="1316"/>
      <c r="D181" s="1316"/>
      <c r="E181" s="1316"/>
      <c r="F181" s="1316"/>
      <c r="G181" s="1316"/>
      <c r="H181" s="1316"/>
      <c r="I181" s="1316"/>
      <c r="J181" s="1316"/>
      <c r="K181" s="1316"/>
      <c r="L181" s="1316"/>
      <c r="M181" s="1316"/>
      <c r="N181" s="1316"/>
      <c r="O181" s="1316"/>
      <c r="P181" s="1316"/>
      <c r="Q181" s="1316"/>
      <c r="R181" s="1316"/>
      <c r="S181" s="1316"/>
      <c r="T181" s="1316"/>
      <c r="U181" s="1316"/>
      <c r="V181" s="1316"/>
      <c r="W181" s="1316"/>
      <c r="X181" s="1316"/>
      <c r="Y181" s="1316"/>
      <c r="Z181" s="1316"/>
      <c r="AA181" s="1316"/>
      <c r="AB181" s="1316"/>
      <c r="AC181" s="1316"/>
      <c r="AD181" s="1316"/>
      <c r="AE181" s="1316"/>
      <c r="AF181" s="1316"/>
      <c r="AG181" s="1316"/>
      <c r="AH181" s="1316"/>
      <c r="AI181" s="1316"/>
    </row>
    <row r="182" ht="24.0" customHeight="1">
      <c r="A182" s="1318"/>
      <c r="B182" s="1316"/>
      <c r="C182" s="1316"/>
      <c r="D182" s="1316"/>
      <c r="E182" s="1316"/>
      <c r="F182" s="1316"/>
      <c r="G182" s="1316"/>
      <c r="H182" s="1316"/>
      <c r="I182" s="1316"/>
      <c r="J182" s="1316"/>
      <c r="K182" s="1316"/>
      <c r="L182" s="1316"/>
      <c r="M182" s="1316"/>
      <c r="N182" s="1316"/>
      <c r="O182" s="1316"/>
      <c r="P182" s="1316"/>
      <c r="Q182" s="1316"/>
      <c r="R182" s="1316"/>
      <c r="S182" s="1316"/>
      <c r="T182" s="1316"/>
      <c r="U182" s="1316"/>
      <c r="V182" s="1316"/>
      <c r="W182" s="1316"/>
      <c r="X182" s="1316"/>
      <c r="Y182" s="1316"/>
      <c r="Z182" s="1316"/>
      <c r="AA182" s="1316"/>
      <c r="AB182" s="1316"/>
      <c r="AC182" s="1316"/>
      <c r="AD182" s="1316"/>
      <c r="AE182" s="1316"/>
      <c r="AF182" s="1316"/>
      <c r="AG182" s="1316"/>
      <c r="AH182" s="1316"/>
      <c r="AI182" s="1316"/>
    </row>
    <row r="183" ht="24.0" customHeight="1">
      <c r="A183" s="1318"/>
      <c r="B183" s="1316"/>
      <c r="C183" s="1316"/>
      <c r="D183" s="1316"/>
      <c r="E183" s="1316"/>
      <c r="F183" s="1316"/>
      <c r="G183" s="1316"/>
      <c r="H183" s="1316"/>
      <c r="I183" s="1316"/>
      <c r="J183" s="1316"/>
      <c r="K183" s="1316"/>
      <c r="L183" s="1316"/>
      <c r="M183" s="1316"/>
      <c r="N183" s="1316"/>
      <c r="O183" s="1316"/>
      <c r="P183" s="1316"/>
      <c r="Q183" s="1316"/>
      <c r="R183" s="1316"/>
      <c r="S183" s="1316"/>
      <c r="T183" s="1316"/>
      <c r="U183" s="1316"/>
      <c r="V183" s="1316"/>
      <c r="W183" s="1316"/>
      <c r="X183" s="1316"/>
      <c r="Y183" s="1316"/>
      <c r="Z183" s="1316"/>
      <c r="AA183" s="1316"/>
      <c r="AB183" s="1316"/>
      <c r="AC183" s="1316"/>
      <c r="AD183" s="1316"/>
      <c r="AE183" s="1316"/>
      <c r="AF183" s="1316"/>
      <c r="AG183" s="1316"/>
      <c r="AH183" s="1316"/>
      <c r="AI183" s="1316"/>
    </row>
    <row r="184" ht="24.0" customHeight="1">
      <c r="A184" s="1318"/>
      <c r="B184" s="1316"/>
      <c r="C184" s="1316"/>
      <c r="D184" s="1316"/>
      <c r="E184" s="1316"/>
      <c r="F184" s="1316"/>
      <c r="G184" s="1316"/>
      <c r="H184" s="1316"/>
      <c r="I184" s="1316"/>
      <c r="J184" s="1316"/>
      <c r="K184" s="1316"/>
      <c r="L184" s="1316"/>
      <c r="M184" s="1316"/>
      <c r="N184" s="1316"/>
      <c r="O184" s="1316"/>
      <c r="P184" s="1316"/>
      <c r="Q184" s="1316"/>
      <c r="R184" s="1316"/>
      <c r="S184" s="1316"/>
      <c r="T184" s="1316"/>
      <c r="U184" s="1316"/>
      <c r="V184" s="1316"/>
      <c r="W184" s="1316"/>
      <c r="X184" s="1316"/>
      <c r="Y184" s="1316"/>
      <c r="Z184" s="1316"/>
      <c r="AA184" s="1316"/>
      <c r="AB184" s="1316"/>
      <c r="AC184" s="1316"/>
      <c r="AD184" s="1316"/>
      <c r="AE184" s="1316"/>
      <c r="AF184" s="1316"/>
      <c r="AG184" s="1316"/>
      <c r="AH184" s="1316"/>
      <c r="AI184" s="1316"/>
    </row>
    <row r="185" ht="24.0" customHeight="1">
      <c r="A185" s="1318"/>
      <c r="B185" s="1316"/>
      <c r="C185" s="1316"/>
      <c r="D185" s="1316"/>
      <c r="E185" s="1316"/>
      <c r="F185" s="1316"/>
      <c r="G185" s="1316"/>
      <c r="H185" s="1316"/>
      <c r="I185" s="1316"/>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1316"/>
      <c r="AF185" s="1316"/>
      <c r="AG185" s="1316"/>
      <c r="AH185" s="1316"/>
      <c r="AI185" s="1316"/>
    </row>
    <row r="186" ht="24.0" customHeight="1">
      <c r="A186" s="1318"/>
      <c r="B186" s="1316"/>
      <c r="C186" s="1316"/>
      <c r="D186" s="1316"/>
      <c r="E186" s="1316"/>
      <c r="F186" s="1316"/>
      <c r="G186" s="1316"/>
      <c r="H186" s="1316"/>
      <c r="I186" s="1316"/>
      <c r="J186" s="1316"/>
      <c r="K186" s="1316"/>
      <c r="L186" s="1316"/>
      <c r="M186" s="1316"/>
      <c r="N186" s="1316"/>
      <c r="O186" s="1316"/>
      <c r="P186" s="1316"/>
      <c r="Q186" s="1316"/>
      <c r="R186" s="1316"/>
      <c r="S186" s="1316"/>
      <c r="T186" s="1316"/>
      <c r="U186" s="1316"/>
      <c r="V186" s="1316"/>
      <c r="W186" s="1316"/>
      <c r="X186" s="1316"/>
      <c r="Y186" s="1316"/>
      <c r="Z186" s="1316"/>
      <c r="AA186" s="1316"/>
      <c r="AB186" s="1316"/>
      <c r="AC186" s="1316"/>
      <c r="AD186" s="1316"/>
      <c r="AE186" s="1316"/>
      <c r="AF186" s="1316"/>
      <c r="AG186" s="1316"/>
      <c r="AH186" s="1316"/>
      <c r="AI186" s="1316"/>
    </row>
    <row r="187" ht="24.0" customHeight="1">
      <c r="A187" s="1318"/>
      <c r="B187" s="1316"/>
      <c r="C187" s="1316"/>
      <c r="D187" s="1316"/>
      <c r="E187" s="1316"/>
      <c r="F187" s="1316"/>
      <c r="G187" s="1316"/>
      <c r="H187" s="1316"/>
      <c r="I187" s="1316"/>
      <c r="J187" s="1316"/>
      <c r="K187" s="1316"/>
      <c r="L187" s="1316"/>
      <c r="M187" s="1316"/>
      <c r="N187" s="1316"/>
      <c r="O187" s="1316"/>
      <c r="P187" s="1316"/>
      <c r="Q187" s="1316"/>
      <c r="R187" s="1316"/>
      <c r="S187" s="1316"/>
      <c r="T187" s="1316"/>
      <c r="U187" s="1316"/>
      <c r="V187" s="1316"/>
      <c r="W187" s="1316"/>
      <c r="X187" s="1316"/>
      <c r="Y187" s="1316"/>
      <c r="Z187" s="1316"/>
      <c r="AA187" s="1316"/>
      <c r="AB187" s="1316"/>
      <c r="AC187" s="1316"/>
      <c r="AD187" s="1316"/>
      <c r="AE187" s="1316"/>
      <c r="AF187" s="1316"/>
      <c r="AG187" s="1316"/>
      <c r="AH187" s="1316"/>
      <c r="AI187" s="1316"/>
    </row>
    <row r="188" ht="24.0" customHeight="1">
      <c r="A188" s="1318"/>
      <c r="B188" s="1316"/>
      <c r="C188" s="1316"/>
      <c r="D188" s="1316"/>
      <c r="E188" s="1316"/>
      <c r="F188" s="1316"/>
      <c r="G188" s="1316"/>
      <c r="H188" s="1316"/>
      <c r="I188" s="1316"/>
      <c r="J188" s="1316"/>
      <c r="K188" s="1316"/>
      <c r="L188" s="1316"/>
      <c r="M188" s="1316"/>
      <c r="N188" s="1316"/>
      <c r="O188" s="1316"/>
      <c r="P188" s="1316"/>
      <c r="Q188" s="1316"/>
      <c r="R188" s="1316"/>
      <c r="S188" s="1316"/>
      <c r="T188" s="1316"/>
      <c r="U188" s="1316"/>
      <c r="V188" s="1316"/>
      <c r="W188" s="1316"/>
      <c r="X188" s="1316"/>
      <c r="Y188" s="1316"/>
      <c r="Z188" s="1316"/>
      <c r="AA188" s="1316"/>
      <c r="AB188" s="1316"/>
      <c r="AC188" s="1316"/>
      <c r="AD188" s="1316"/>
      <c r="AE188" s="1316"/>
      <c r="AF188" s="1316"/>
      <c r="AG188" s="1316"/>
      <c r="AH188" s="1316"/>
      <c r="AI188" s="1316"/>
    </row>
    <row r="189" ht="24.0" customHeight="1">
      <c r="A189" s="1318"/>
      <c r="B189" s="1316"/>
      <c r="C189" s="1316"/>
      <c r="D189" s="1316"/>
      <c r="E189" s="1316"/>
      <c r="F189" s="1316"/>
      <c r="G189" s="1316"/>
      <c r="H189" s="1316"/>
      <c r="I189" s="1316"/>
      <c r="J189" s="1316"/>
      <c r="K189" s="1316"/>
      <c r="L189" s="1316"/>
      <c r="M189" s="1316"/>
      <c r="N189" s="1316"/>
      <c r="O189" s="1316"/>
      <c r="P189" s="1316"/>
      <c r="Q189" s="1316"/>
      <c r="R189" s="1316"/>
      <c r="S189" s="1316"/>
      <c r="T189" s="1316"/>
      <c r="U189" s="1316"/>
      <c r="V189" s="1316"/>
      <c r="W189" s="1316"/>
      <c r="X189" s="1316"/>
      <c r="Y189" s="1316"/>
      <c r="Z189" s="1316"/>
      <c r="AA189" s="1316"/>
      <c r="AB189" s="1316"/>
      <c r="AC189" s="1316"/>
      <c r="AD189" s="1316"/>
      <c r="AE189" s="1316"/>
      <c r="AF189" s="1316"/>
      <c r="AG189" s="1316"/>
      <c r="AH189" s="1316"/>
      <c r="AI189" s="1316"/>
    </row>
    <row r="190" ht="24.0" customHeight="1">
      <c r="A190" s="1318"/>
      <c r="B190" s="1316"/>
      <c r="C190" s="1316"/>
      <c r="D190" s="1316"/>
      <c r="E190" s="1316"/>
      <c r="F190" s="1316"/>
      <c r="G190" s="1316"/>
      <c r="H190" s="1316"/>
      <c r="I190" s="1316"/>
      <c r="J190" s="1316"/>
      <c r="K190" s="1316"/>
      <c r="L190" s="1316"/>
      <c r="M190" s="1316"/>
      <c r="N190" s="1316"/>
      <c r="O190" s="1316"/>
      <c r="P190" s="1316"/>
      <c r="Q190" s="1316"/>
      <c r="R190" s="1316"/>
      <c r="S190" s="1316"/>
      <c r="T190" s="1316"/>
      <c r="U190" s="1316"/>
      <c r="V190" s="1316"/>
      <c r="W190" s="1316"/>
      <c r="X190" s="1316"/>
      <c r="Y190" s="1316"/>
      <c r="Z190" s="1316"/>
      <c r="AA190" s="1316"/>
      <c r="AB190" s="1316"/>
      <c r="AC190" s="1316"/>
      <c r="AD190" s="1316"/>
      <c r="AE190" s="1316"/>
      <c r="AF190" s="1316"/>
      <c r="AG190" s="1316"/>
      <c r="AH190" s="1316"/>
      <c r="AI190" s="1316"/>
    </row>
    <row r="191" ht="24.0" customHeight="1">
      <c r="A191" s="1318"/>
      <c r="B191" s="1316"/>
      <c r="C191" s="1316"/>
      <c r="D191" s="1316"/>
      <c r="E191" s="1316"/>
      <c r="F191" s="1316"/>
      <c r="G191" s="1316"/>
      <c r="H191" s="1316"/>
      <c r="I191" s="1316"/>
      <c r="J191" s="1316"/>
      <c r="K191" s="1316"/>
      <c r="L191" s="1316"/>
      <c r="M191" s="1316"/>
      <c r="N191" s="1316"/>
      <c r="O191" s="1316"/>
      <c r="P191" s="1316"/>
      <c r="Q191" s="1316"/>
      <c r="R191" s="1316"/>
      <c r="S191" s="1316"/>
      <c r="T191" s="1316"/>
      <c r="U191" s="1316"/>
      <c r="V191" s="1316"/>
      <c r="W191" s="1316"/>
      <c r="X191" s="1316"/>
      <c r="Y191" s="1316"/>
      <c r="Z191" s="1316"/>
      <c r="AA191" s="1316"/>
      <c r="AB191" s="1316"/>
      <c r="AC191" s="1316"/>
      <c r="AD191" s="1316"/>
      <c r="AE191" s="1316"/>
      <c r="AF191" s="1316"/>
      <c r="AG191" s="1316"/>
      <c r="AH191" s="1316"/>
      <c r="AI191" s="1316"/>
    </row>
    <row r="192" ht="24.0" customHeight="1">
      <c r="A192" s="1318"/>
      <c r="B192" s="1316"/>
      <c r="C192" s="1316"/>
      <c r="D192" s="1316"/>
      <c r="E192" s="1316"/>
      <c r="F192" s="1316"/>
      <c r="G192" s="1316"/>
      <c r="H192" s="1316"/>
      <c r="I192" s="1316"/>
      <c r="J192" s="1316"/>
      <c r="K192" s="1316"/>
      <c r="L192" s="1316"/>
      <c r="M192" s="1316"/>
      <c r="N192" s="1316"/>
      <c r="O192" s="1316"/>
      <c r="P192" s="1316"/>
      <c r="Q192" s="1316"/>
      <c r="R192" s="1316"/>
      <c r="S192" s="1316"/>
      <c r="T192" s="1316"/>
      <c r="U192" s="1316"/>
      <c r="V192" s="1316"/>
      <c r="W192" s="1316"/>
      <c r="X192" s="1316"/>
      <c r="Y192" s="1316"/>
      <c r="Z192" s="1316"/>
      <c r="AA192" s="1316"/>
      <c r="AB192" s="1316"/>
      <c r="AC192" s="1316"/>
      <c r="AD192" s="1316"/>
      <c r="AE192" s="1316"/>
      <c r="AF192" s="1316"/>
      <c r="AG192" s="1316"/>
      <c r="AH192" s="1316"/>
      <c r="AI192" s="1316"/>
    </row>
    <row r="193" ht="24.0" customHeight="1">
      <c r="A193" s="1318"/>
      <c r="B193" s="1316"/>
      <c r="C193" s="1316"/>
      <c r="D193" s="1316"/>
      <c r="E193" s="1316"/>
      <c r="F193" s="1316"/>
      <c r="G193" s="1316"/>
      <c r="H193" s="1316"/>
      <c r="I193" s="1316"/>
      <c r="J193" s="1316"/>
      <c r="K193" s="1316"/>
      <c r="L193" s="1316"/>
      <c r="M193" s="1316"/>
      <c r="N193" s="1316"/>
      <c r="O193" s="1316"/>
      <c r="P193" s="1316"/>
      <c r="Q193" s="1316"/>
      <c r="R193" s="1316"/>
      <c r="S193" s="1316"/>
      <c r="T193" s="1316"/>
      <c r="U193" s="1316"/>
      <c r="V193" s="1316"/>
      <c r="W193" s="1316"/>
      <c r="X193" s="1316"/>
      <c r="Y193" s="1316"/>
      <c r="Z193" s="1316"/>
      <c r="AA193" s="1316"/>
      <c r="AB193" s="1316"/>
      <c r="AC193" s="1316"/>
      <c r="AD193" s="1316"/>
      <c r="AE193" s="1316"/>
      <c r="AF193" s="1316"/>
      <c r="AG193" s="1316"/>
      <c r="AH193" s="1316"/>
      <c r="AI193" s="1316"/>
    </row>
    <row r="194" ht="24.0" customHeight="1">
      <c r="A194" s="1318"/>
      <c r="B194" s="1316"/>
      <c r="C194" s="1316"/>
      <c r="D194" s="1316"/>
      <c r="E194" s="1316"/>
      <c r="F194" s="1316"/>
      <c r="G194" s="1316"/>
      <c r="H194" s="1316"/>
      <c r="I194" s="1316"/>
      <c r="J194" s="1316"/>
      <c r="K194" s="1316"/>
      <c r="L194" s="1316"/>
      <c r="M194" s="1316"/>
      <c r="N194" s="1316"/>
      <c r="O194" s="1316"/>
      <c r="P194" s="1316"/>
      <c r="Q194" s="1316"/>
      <c r="R194" s="1316"/>
      <c r="S194" s="1316"/>
      <c r="T194" s="1316"/>
      <c r="U194" s="1316"/>
      <c r="V194" s="1316"/>
      <c r="W194" s="1316"/>
      <c r="X194" s="1316"/>
      <c r="Y194" s="1316"/>
      <c r="Z194" s="1316"/>
      <c r="AA194" s="1316"/>
      <c r="AB194" s="1316"/>
      <c r="AC194" s="1316"/>
      <c r="AD194" s="1316"/>
      <c r="AE194" s="1316"/>
      <c r="AF194" s="1316"/>
      <c r="AG194" s="1316"/>
      <c r="AH194" s="1316"/>
      <c r="AI194" s="1316"/>
    </row>
    <row r="195" ht="24.0" customHeight="1">
      <c r="A195" s="1318"/>
      <c r="B195" s="1316"/>
      <c r="C195" s="1316"/>
      <c r="D195" s="1316"/>
      <c r="E195" s="1316"/>
      <c r="F195" s="1316"/>
      <c r="G195" s="1316"/>
      <c r="H195" s="1316"/>
      <c r="I195" s="1316"/>
      <c r="J195" s="1316"/>
      <c r="K195" s="1316"/>
      <c r="L195" s="1316"/>
      <c r="M195" s="1316"/>
      <c r="N195" s="1316"/>
      <c r="O195" s="1316"/>
      <c r="P195" s="1316"/>
      <c r="Q195" s="1316"/>
      <c r="R195" s="1316"/>
      <c r="S195" s="1316"/>
      <c r="T195" s="1316"/>
      <c r="U195" s="1316"/>
      <c r="V195" s="1316"/>
      <c r="W195" s="1316"/>
      <c r="X195" s="1316"/>
      <c r="Y195" s="1316"/>
      <c r="Z195" s="1316"/>
      <c r="AA195" s="1316"/>
      <c r="AB195" s="1316"/>
      <c r="AC195" s="1316"/>
      <c r="AD195" s="1316"/>
      <c r="AE195" s="1316"/>
      <c r="AF195" s="1316"/>
      <c r="AG195" s="1316"/>
      <c r="AH195" s="1316"/>
      <c r="AI195" s="1316"/>
    </row>
    <row r="196" ht="24.0" customHeight="1">
      <c r="A196" s="1318"/>
      <c r="B196" s="1316"/>
      <c r="C196" s="1316"/>
      <c r="D196" s="1316"/>
      <c r="E196" s="1316"/>
      <c r="F196" s="1316"/>
      <c r="G196" s="1316"/>
      <c r="H196" s="1316"/>
      <c r="I196" s="1316"/>
      <c r="J196" s="1316"/>
      <c r="K196" s="1316"/>
      <c r="L196" s="1316"/>
      <c r="M196" s="1316"/>
      <c r="N196" s="1316"/>
      <c r="O196" s="1316"/>
      <c r="P196" s="1316"/>
      <c r="Q196" s="1316"/>
      <c r="R196" s="1316"/>
      <c r="S196" s="1316"/>
      <c r="T196" s="1316"/>
      <c r="U196" s="1316"/>
      <c r="V196" s="1316"/>
      <c r="W196" s="1316"/>
      <c r="X196" s="1316"/>
      <c r="Y196" s="1316"/>
      <c r="Z196" s="1316"/>
      <c r="AA196" s="1316"/>
      <c r="AB196" s="1316"/>
      <c r="AC196" s="1316"/>
      <c r="AD196" s="1316"/>
      <c r="AE196" s="1316"/>
      <c r="AF196" s="1316"/>
      <c r="AG196" s="1316"/>
      <c r="AH196" s="1316"/>
      <c r="AI196" s="1316"/>
    </row>
    <row r="197" ht="24.0" customHeight="1">
      <c r="A197" s="1318"/>
      <c r="B197" s="1316"/>
      <c r="C197" s="1316"/>
      <c r="D197" s="1316"/>
      <c r="E197" s="1316"/>
      <c r="F197" s="1316"/>
      <c r="G197" s="1316"/>
      <c r="H197" s="1316"/>
      <c r="I197" s="1316"/>
      <c r="J197" s="1316"/>
      <c r="K197" s="1316"/>
      <c r="L197" s="1316"/>
      <c r="M197" s="1316"/>
      <c r="N197" s="1316"/>
      <c r="O197" s="1316"/>
      <c r="P197" s="1316"/>
      <c r="Q197" s="1316"/>
      <c r="R197" s="1316"/>
      <c r="S197" s="1316"/>
      <c r="T197" s="1316"/>
      <c r="U197" s="1316"/>
      <c r="V197" s="1316"/>
      <c r="W197" s="1316"/>
      <c r="X197" s="1316"/>
      <c r="Y197" s="1316"/>
      <c r="Z197" s="1316"/>
      <c r="AA197" s="1316"/>
      <c r="AB197" s="1316"/>
      <c r="AC197" s="1316"/>
      <c r="AD197" s="1316"/>
      <c r="AE197" s="1316"/>
      <c r="AF197" s="1316"/>
      <c r="AG197" s="1316"/>
      <c r="AH197" s="1316"/>
      <c r="AI197" s="1316"/>
    </row>
    <row r="198" ht="24.0" customHeight="1">
      <c r="A198" s="1318"/>
      <c r="B198" s="1316"/>
      <c r="C198" s="1316"/>
      <c r="D198" s="1316"/>
      <c r="E198" s="1316"/>
      <c r="F198" s="1316"/>
      <c r="G198" s="1316"/>
      <c r="H198" s="1316"/>
      <c r="I198" s="1316"/>
      <c r="J198" s="1316"/>
      <c r="K198" s="1316"/>
      <c r="L198" s="1316"/>
      <c r="M198" s="1316"/>
      <c r="N198" s="1316"/>
      <c r="O198" s="1316"/>
      <c r="P198" s="1316"/>
      <c r="Q198" s="1316"/>
      <c r="R198" s="1316"/>
      <c r="S198" s="1316"/>
      <c r="T198" s="1316"/>
      <c r="U198" s="1316"/>
      <c r="V198" s="1316"/>
      <c r="W198" s="1316"/>
      <c r="X198" s="1316"/>
      <c r="Y198" s="1316"/>
      <c r="Z198" s="1316"/>
      <c r="AA198" s="1316"/>
      <c r="AB198" s="1316"/>
      <c r="AC198" s="1316"/>
      <c r="AD198" s="1316"/>
      <c r="AE198" s="1316"/>
      <c r="AF198" s="1316"/>
      <c r="AG198" s="1316"/>
      <c r="AH198" s="1316"/>
      <c r="AI198" s="1316"/>
    </row>
    <row r="199" ht="24.0" customHeight="1">
      <c r="A199" s="1318"/>
      <c r="B199" s="1316"/>
      <c r="C199" s="1316"/>
      <c r="D199" s="1316"/>
      <c r="E199" s="1316"/>
      <c r="F199" s="1316"/>
      <c r="G199" s="1316"/>
      <c r="H199" s="1316"/>
      <c r="I199" s="1316"/>
      <c r="J199" s="1316"/>
      <c r="K199" s="1316"/>
      <c r="L199" s="1316"/>
      <c r="M199" s="1316"/>
      <c r="N199" s="1316"/>
      <c r="O199" s="1316"/>
      <c r="P199" s="1316"/>
      <c r="Q199" s="1316"/>
      <c r="R199" s="1316"/>
      <c r="S199" s="1316"/>
      <c r="T199" s="1316"/>
      <c r="U199" s="1316"/>
      <c r="V199" s="1316"/>
      <c r="W199" s="1316"/>
      <c r="X199" s="1316"/>
      <c r="Y199" s="1316"/>
      <c r="Z199" s="1316"/>
      <c r="AA199" s="1316"/>
      <c r="AB199" s="1316"/>
      <c r="AC199" s="1316"/>
      <c r="AD199" s="1316"/>
      <c r="AE199" s="1316"/>
      <c r="AF199" s="1316"/>
      <c r="AG199" s="1316"/>
      <c r="AH199" s="1316"/>
      <c r="AI199" s="1316"/>
    </row>
    <row r="200" ht="24.0" customHeight="1">
      <c r="A200" s="1318"/>
      <c r="B200" s="1316"/>
      <c r="C200" s="1316"/>
      <c r="D200" s="1316"/>
      <c r="E200" s="1316"/>
      <c r="F200" s="1316"/>
      <c r="G200" s="1316"/>
      <c r="H200" s="1316"/>
      <c r="I200" s="1316"/>
      <c r="J200" s="1316"/>
      <c r="K200" s="1316"/>
      <c r="L200" s="1316"/>
      <c r="M200" s="1316"/>
      <c r="N200" s="1316"/>
      <c r="O200" s="1316"/>
      <c r="P200" s="1316"/>
      <c r="Q200" s="1316"/>
      <c r="R200" s="1316"/>
      <c r="S200" s="1316"/>
      <c r="T200" s="1316"/>
      <c r="U200" s="1316"/>
      <c r="V200" s="1316"/>
      <c r="W200" s="1316"/>
      <c r="X200" s="1316"/>
      <c r="Y200" s="1316"/>
      <c r="Z200" s="1316"/>
      <c r="AA200" s="1316"/>
      <c r="AB200" s="1316"/>
      <c r="AC200" s="1316"/>
      <c r="AD200" s="1316"/>
      <c r="AE200" s="1316"/>
      <c r="AF200" s="1316"/>
      <c r="AG200" s="1316"/>
      <c r="AH200" s="1316"/>
      <c r="AI200" s="1316"/>
    </row>
    <row r="201" ht="24.0" customHeight="1">
      <c r="A201" s="1318"/>
      <c r="B201" s="1316"/>
      <c r="C201" s="1316"/>
      <c r="D201" s="1316"/>
      <c r="E201" s="1316"/>
      <c r="F201" s="1316"/>
      <c r="G201" s="1316"/>
      <c r="H201" s="1316"/>
      <c r="I201" s="1316"/>
      <c r="J201" s="1316"/>
      <c r="K201" s="1316"/>
      <c r="L201" s="1316"/>
      <c r="M201" s="1316"/>
      <c r="N201" s="1316"/>
      <c r="O201" s="1316"/>
      <c r="P201" s="1316"/>
      <c r="Q201" s="1316"/>
      <c r="R201" s="1316"/>
      <c r="S201" s="1316"/>
      <c r="T201" s="1316"/>
      <c r="U201" s="1316"/>
      <c r="V201" s="1316"/>
      <c r="W201" s="1316"/>
      <c r="X201" s="1316"/>
      <c r="Y201" s="1316"/>
      <c r="Z201" s="1316"/>
      <c r="AA201" s="1316"/>
      <c r="AB201" s="1316"/>
      <c r="AC201" s="1316"/>
      <c r="AD201" s="1316"/>
      <c r="AE201" s="1316"/>
      <c r="AF201" s="1316"/>
      <c r="AG201" s="1316"/>
      <c r="AH201" s="1316"/>
      <c r="AI201" s="1316"/>
    </row>
    <row r="202" ht="24.0" customHeight="1">
      <c r="A202" s="1318"/>
      <c r="B202" s="1316"/>
      <c r="C202" s="1316"/>
      <c r="D202" s="1316"/>
      <c r="E202" s="1316"/>
      <c r="F202" s="1316"/>
      <c r="G202" s="1316"/>
      <c r="H202" s="1316"/>
      <c r="I202" s="1316"/>
      <c r="J202" s="1316"/>
      <c r="K202" s="1316"/>
      <c r="L202" s="1316"/>
      <c r="M202" s="1316"/>
      <c r="N202" s="1316"/>
      <c r="O202" s="1316"/>
      <c r="P202" s="1316"/>
      <c r="Q202" s="1316"/>
      <c r="R202" s="1316"/>
      <c r="S202" s="1316"/>
      <c r="T202" s="1316"/>
      <c r="U202" s="1316"/>
      <c r="V202" s="1316"/>
      <c r="W202" s="1316"/>
      <c r="X202" s="1316"/>
      <c r="Y202" s="1316"/>
      <c r="Z202" s="1316"/>
      <c r="AA202" s="1316"/>
      <c r="AB202" s="1316"/>
      <c r="AC202" s="1316"/>
      <c r="AD202" s="1316"/>
      <c r="AE202" s="1316"/>
      <c r="AF202" s="1316"/>
      <c r="AG202" s="1316"/>
      <c r="AH202" s="1316"/>
      <c r="AI202" s="1316"/>
    </row>
    <row r="203" ht="24.0" customHeight="1">
      <c r="A203" s="1318"/>
      <c r="B203" s="1316"/>
      <c r="C203" s="1316"/>
      <c r="D203" s="1316"/>
      <c r="E203" s="1316"/>
      <c r="F203" s="1316"/>
      <c r="G203" s="1316"/>
      <c r="H203" s="1316"/>
      <c r="I203" s="1316"/>
      <c r="J203" s="1316"/>
      <c r="K203" s="1316"/>
      <c r="L203" s="1316"/>
      <c r="M203" s="1316"/>
      <c r="N203" s="1316"/>
      <c r="O203" s="1316"/>
      <c r="P203" s="1316"/>
      <c r="Q203" s="1316"/>
      <c r="R203" s="1316"/>
      <c r="S203" s="1316"/>
      <c r="T203" s="1316"/>
      <c r="U203" s="1316"/>
      <c r="V203" s="1316"/>
      <c r="W203" s="1316"/>
      <c r="X203" s="1316"/>
      <c r="Y203" s="1316"/>
      <c r="Z203" s="1316"/>
      <c r="AA203" s="1316"/>
      <c r="AB203" s="1316"/>
      <c r="AC203" s="1316"/>
      <c r="AD203" s="1316"/>
      <c r="AE203" s="1316"/>
      <c r="AF203" s="1316"/>
      <c r="AG203" s="1316"/>
      <c r="AH203" s="1316"/>
      <c r="AI203" s="1316"/>
    </row>
    <row r="204" ht="24.0" customHeight="1">
      <c r="A204" s="1318"/>
      <c r="B204" s="1316"/>
      <c r="C204" s="1316"/>
      <c r="D204" s="1316"/>
      <c r="E204" s="1316"/>
      <c r="F204" s="1316"/>
      <c r="G204" s="1316"/>
      <c r="H204" s="1316"/>
      <c r="I204" s="1316"/>
      <c r="J204" s="1316"/>
      <c r="K204" s="1316"/>
      <c r="L204" s="1316"/>
      <c r="M204" s="1316"/>
      <c r="N204" s="1316"/>
      <c r="O204" s="1316"/>
      <c r="P204" s="1316"/>
      <c r="Q204" s="1316"/>
      <c r="R204" s="1316"/>
      <c r="S204" s="1316"/>
      <c r="T204" s="1316"/>
      <c r="U204" s="1316"/>
      <c r="V204" s="1316"/>
      <c r="W204" s="1316"/>
      <c r="X204" s="1316"/>
      <c r="Y204" s="1316"/>
      <c r="Z204" s="1316"/>
      <c r="AA204" s="1316"/>
      <c r="AB204" s="1316"/>
      <c r="AC204" s="1316"/>
      <c r="AD204" s="1316"/>
      <c r="AE204" s="1316"/>
      <c r="AF204" s="1316"/>
      <c r="AG204" s="1316"/>
      <c r="AH204" s="1316"/>
      <c r="AI204" s="1316"/>
    </row>
    <row r="205" ht="24.0" customHeight="1">
      <c r="A205" s="1318"/>
      <c r="B205" s="1316"/>
      <c r="C205" s="1316"/>
      <c r="D205" s="1316"/>
      <c r="E205" s="1316"/>
      <c r="F205" s="1316"/>
      <c r="G205" s="1316"/>
      <c r="H205" s="1316"/>
      <c r="I205" s="1316"/>
      <c r="J205" s="1316"/>
      <c r="K205" s="1316"/>
      <c r="L205" s="1316"/>
      <c r="M205" s="1316"/>
      <c r="N205" s="1316"/>
      <c r="O205" s="1316"/>
      <c r="P205" s="1316"/>
      <c r="Q205" s="1316"/>
      <c r="R205" s="1316"/>
      <c r="S205" s="1316"/>
      <c r="T205" s="1316"/>
      <c r="U205" s="1316"/>
      <c r="V205" s="1316"/>
      <c r="W205" s="1316"/>
      <c r="X205" s="1316"/>
      <c r="Y205" s="1316"/>
      <c r="Z205" s="1316"/>
      <c r="AA205" s="1316"/>
      <c r="AB205" s="1316"/>
      <c r="AC205" s="1316"/>
      <c r="AD205" s="1316"/>
      <c r="AE205" s="1316"/>
      <c r="AF205" s="1316"/>
      <c r="AG205" s="1316"/>
      <c r="AH205" s="1316"/>
      <c r="AI205" s="1316"/>
    </row>
    <row r="206" ht="24.0" customHeight="1">
      <c r="A206" s="1318"/>
      <c r="B206" s="1316"/>
      <c r="C206" s="1316"/>
      <c r="D206" s="1316"/>
      <c r="E206" s="1316"/>
      <c r="F206" s="1316"/>
      <c r="G206" s="1316"/>
      <c r="H206" s="1316"/>
      <c r="I206" s="1316"/>
      <c r="J206" s="1316"/>
      <c r="K206" s="1316"/>
      <c r="L206" s="1316"/>
      <c r="M206" s="1316"/>
      <c r="N206" s="1316"/>
      <c r="O206" s="1316"/>
      <c r="P206" s="1316"/>
      <c r="Q206" s="1316"/>
      <c r="R206" s="1316"/>
      <c r="S206" s="1316"/>
      <c r="T206" s="1316"/>
      <c r="U206" s="1316"/>
      <c r="V206" s="1316"/>
      <c r="W206" s="1316"/>
      <c r="X206" s="1316"/>
      <c r="Y206" s="1316"/>
      <c r="Z206" s="1316"/>
      <c r="AA206" s="1316"/>
      <c r="AB206" s="1316"/>
      <c r="AC206" s="1316"/>
      <c r="AD206" s="1316"/>
      <c r="AE206" s="1316"/>
      <c r="AF206" s="1316"/>
      <c r="AG206" s="1316"/>
      <c r="AH206" s="1316"/>
      <c r="AI206" s="1316"/>
    </row>
    <row r="207" ht="24.0" customHeight="1">
      <c r="A207" s="1318"/>
      <c r="B207" s="1316"/>
      <c r="C207" s="1316"/>
      <c r="D207" s="1316"/>
      <c r="E207" s="1316"/>
      <c r="F207" s="1316"/>
      <c r="G207" s="1316"/>
      <c r="H207" s="1316"/>
      <c r="I207" s="1316"/>
      <c r="J207" s="1316"/>
      <c r="K207" s="1316"/>
      <c r="L207" s="1316"/>
      <c r="M207" s="1316"/>
      <c r="N207" s="1316"/>
      <c r="O207" s="1316"/>
      <c r="P207" s="1316"/>
      <c r="Q207" s="1316"/>
      <c r="R207" s="1316"/>
      <c r="S207" s="1316"/>
      <c r="T207" s="1316"/>
      <c r="U207" s="1316"/>
      <c r="V207" s="1316"/>
      <c r="W207" s="1316"/>
      <c r="X207" s="1316"/>
      <c r="Y207" s="1316"/>
      <c r="Z207" s="1316"/>
      <c r="AA207" s="1316"/>
      <c r="AB207" s="1316"/>
      <c r="AC207" s="1316"/>
      <c r="AD207" s="1316"/>
      <c r="AE207" s="1316"/>
      <c r="AF207" s="1316"/>
      <c r="AG207" s="1316"/>
      <c r="AH207" s="1316"/>
      <c r="AI207" s="1316"/>
    </row>
    <row r="208" ht="24.0" customHeight="1">
      <c r="A208" s="1318"/>
      <c r="B208" s="1316"/>
      <c r="C208" s="1316"/>
      <c r="D208" s="1316"/>
      <c r="E208" s="1316"/>
      <c r="F208" s="1316"/>
      <c r="G208" s="1316"/>
      <c r="H208" s="1316"/>
      <c r="I208" s="1316"/>
      <c r="J208" s="1316"/>
      <c r="K208" s="1316"/>
      <c r="L208" s="1316"/>
      <c r="M208" s="1316"/>
      <c r="N208" s="1316"/>
      <c r="O208" s="1316"/>
      <c r="P208" s="1316"/>
      <c r="Q208" s="1316"/>
      <c r="R208" s="1316"/>
      <c r="S208" s="1316"/>
      <c r="T208" s="1316"/>
      <c r="U208" s="1316"/>
      <c r="V208" s="1316"/>
      <c r="W208" s="1316"/>
      <c r="X208" s="1316"/>
      <c r="Y208" s="1316"/>
      <c r="Z208" s="1316"/>
      <c r="AA208" s="1316"/>
      <c r="AB208" s="1316"/>
      <c r="AC208" s="1316"/>
      <c r="AD208" s="1316"/>
      <c r="AE208" s="1316"/>
      <c r="AF208" s="1316"/>
      <c r="AG208" s="1316"/>
      <c r="AH208" s="1316"/>
      <c r="AI208" s="1316"/>
    </row>
    <row r="209" ht="24.0" customHeight="1">
      <c r="A209" s="1318"/>
      <c r="B209" s="1316"/>
      <c r="C209" s="1316"/>
      <c r="D209" s="1316"/>
      <c r="E209" s="1316"/>
      <c r="F209" s="1316"/>
      <c r="G209" s="1316"/>
      <c r="H209" s="1316"/>
      <c r="I209" s="1316"/>
      <c r="J209" s="1316"/>
      <c r="K209" s="1316"/>
      <c r="L209" s="1316"/>
      <c r="M209" s="1316"/>
      <c r="N209" s="1316"/>
      <c r="O209" s="1316"/>
      <c r="P209" s="1316"/>
      <c r="Q209" s="1316"/>
      <c r="R209" s="1316"/>
      <c r="S209" s="1316"/>
      <c r="T209" s="1316"/>
      <c r="U209" s="1316"/>
      <c r="V209" s="1316"/>
      <c r="W209" s="1316"/>
      <c r="X209" s="1316"/>
      <c r="Y209" s="1316"/>
      <c r="Z209" s="1316"/>
      <c r="AA209" s="1316"/>
      <c r="AB209" s="1316"/>
      <c r="AC209" s="1316"/>
      <c r="AD209" s="1316"/>
      <c r="AE209" s="1316"/>
      <c r="AF209" s="1316"/>
      <c r="AG209" s="1316"/>
      <c r="AH209" s="1316"/>
      <c r="AI209" s="1316"/>
    </row>
    <row r="210" ht="24.0" customHeight="1">
      <c r="A210" s="1318"/>
      <c r="B210" s="1316"/>
      <c r="C210" s="1316"/>
      <c r="D210" s="1316"/>
      <c r="E210" s="1316"/>
      <c r="F210" s="1316"/>
      <c r="G210" s="1316"/>
      <c r="H210" s="1316"/>
      <c r="I210" s="1316"/>
      <c r="J210" s="1316"/>
      <c r="K210" s="1316"/>
      <c r="L210" s="1316"/>
      <c r="M210" s="1316"/>
      <c r="N210" s="1316"/>
      <c r="O210" s="1316"/>
      <c r="P210" s="1316"/>
      <c r="Q210" s="1316"/>
      <c r="R210" s="1316"/>
      <c r="S210" s="1316"/>
      <c r="T210" s="1316"/>
      <c r="U210" s="1316"/>
      <c r="V210" s="1316"/>
      <c r="W210" s="1316"/>
      <c r="X210" s="1316"/>
      <c r="Y210" s="1316"/>
      <c r="Z210" s="1316"/>
      <c r="AA210" s="1316"/>
      <c r="AB210" s="1316"/>
      <c r="AC210" s="1316"/>
      <c r="AD210" s="1316"/>
      <c r="AE210" s="1316"/>
      <c r="AF210" s="1316"/>
      <c r="AG210" s="1316"/>
      <c r="AH210" s="1316"/>
      <c r="AI210" s="1316"/>
    </row>
    <row r="211" ht="24.0" customHeight="1">
      <c r="A211" s="1318"/>
      <c r="B211" s="1316"/>
      <c r="C211" s="1316"/>
      <c r="D211" s="1316"/>
      <c r="E211" s="1316"/>
      <c r="F211" s="1316"/>
      <c r="G211" s="1316"/>
      <c r="H211" s="1316"/>
      <c r="I211" s="1316"/>
      <c r="J211" s="1316"/>
      <c r="K211" s="1316"/>
      <c r="L211" s="1316"/>
      <c r="M211" s="1316"/>
      <c r="N211" s="1316"/>
      <c r="O211" s="1316"/>
      <c r="P211" s="1316"/>
      <c r="Q211" s="1316"/>
      <c r="R211" s="1316"/>
      <c r="S211" s="1316"/>
      <c r="T211" s="1316"/>
      <c r="U211" s="1316"/>
      <c r="V211" s="1316"/>
      <c r="W211" s="1316"/>
      <c r="X211" s="1316"/>
      <c r="Y211" s="1316"/>
      <c r="Z211" s="1316"/>
      <c r="AA211" s="1316"/>
      <c r="AB211" s="1316"/>
      <c r="AC211" s="1316"/>
      <c r="AD211" s="1316"/>
      <c r="AE211" s="1316"/>
      <c r="AF211" s="1316"/>
      <c r="AG211" s="1316"/>
      <c r="AH211" s="1316"/>
      <c r="AI211" s="1316"/>
    </row>
    <row r="212" ht="24.0" customHeight="1">
      <c r="A212" s="1318"/>
      <c r="B212" s="1316"/>
      <c r="C212" s="1316"/>
      <c r="D212" s="1316"/>
      <c r="E212" s="1316"/>
      <c r="F212" s="1316"/>
      <c r="G212" s="1316"/>
      <c r="H212" s="1316"/>
      <c r="I212" s="1316"/>
      <c r="J212" s="1316"/>
      <c r="K212" s="1316"/>
      <c r="L212" s="1316"/>
      <c r="M212" s="1316"/>
      <c r="N212" s="1316"/>
      <c r="O212" s="1316"/>
      <c r="P212" s="1316"/>
      <c r="Q212" s="1316"/>
      <c r="R212" s="1316"/>
      <c r="S212" s="1316"/>
      <c r="T212" s="1316"/>
      <c r="U212" s="1316"/>
      <c r="V212" s="1316"/>
      <c r="W212" s="1316"/>
      <c r="X212" s="1316"/>
      <c r="Y212" s="1316"/>
      <c r="Z212" s="1316"/>
      <c r="AA212" s="1316"/>
      <c r="AB212" s="1316"/>
      <c r="AC212" s="1316"/>
      <c r="AD212" s="1316"/>
      <c r="AE212" s="1316"/>
      <c r="AF212" s="1316"/>
      <c r="AG212" s="1316"/>
      <c r="AH212" s="1316"/>
      <c r="AI212" s="1316"/>
    </row>
    <row r="213" ht="24.0" customHeight="1">
      <c r="A213" s="1318"/>
      <c r="B213" s="1316"/>
      <c r="C213" s="1316"/>
      <c r="D213" s="1316"/>
      <c r="E213" s="1316"/>
      <c r="F213" s="1316"/>
      <c r="G213" s="1316"/>
      <c r="H213" s="1316"/>
      <c r="I213" s="1316"/>
      <c r="J213" s="1316"/>
      <c r="K213" s="1316"/>
      <c r="L213" s="1316"/>
      <c r="M213" s="1316"/>
      <c r="N213" s="1316"/>
      <c r="O213" s="1316"/>
      <c r="P213" s="1316"/>
      <c r="Q213" s="1316"/>
      <c r="R213" s="1316"/>
      <c r="S213" s="1316"/>
      <c r="T213" s="1316"/>
      <c r="U213" s="1316"/>
      <c r="V213" s="1316"/>
      <c r="W213" s="1316"/>
      <c r="X213" s="1316"/>
      <c r="Y213" s="1316"/>
      <c r="Z213" s="1316"/>
      <c r="AA213" s="1316"/>
      <c r="AB213" s="1316"/>
      <c r="AC213" s="1316"/>
      <c r="AD213" s="1316"/>
      <c r="AE213" s="1316"/>
      <c r="AF213" s="1316"/>
      <c r="AG213" s="1316"/>
      <c r="AH213" s="1316"/>
      <c r="AI213" s="1316"/>
    </row>
    <row r="214" ht="24.0" customHeight="1">
      <c r="A214" s="1318"/>
      <c r="B214" s="1316"/>
      <c r="C214" s="1316"/>
      <c r="D214" s="1316"/>
      <c r="E214" s="1316"/>
      <c r="F214" s="1316"/>
      <c r="G214" s="1316"/>
      <c r="H214" s="1316"/>
      <c r="I214" s="1316"/>
      <c r="J214" s="1316"/>
      <c r="K214" s="1316"/>
      <c r="L214" s="1316"/>
      <c r="M214" s="1316"/>
      <c r="N214" s="1316"/>
      <c r="O214" s="1316"/>
      <c r="P214" s="1316"/>
      <c r="Q214" s="1316"/>
      <c r="R214" s="1316"/>
      <c r="S214" s="1316"/>
      <c r="T214" s="1316"/>
      <c r="U214" s="1316"/>
      <c r="V214" s="1316"/>
      <c r="W214" s="1316"/>
      <c r="X214" s="1316"/>
      <c r="Y214" s="1316"/>
      <c r="Z214" s="1316"/>
      <c r="AA214" s="1316"/>
      <c r="AB214" s="1316"/>
      <c r="AC214" s="1316"/>
      <c r="AD214" s="1316"/>
      <c r="AE214" s="1316"/>
      <c r="AF214" s="1316"/>
      <c r="AG214" s="1316"/>
      <c r="AH214" s="1316"/>
      <c r="AI214" s="1316"/>
    </row>
    <row r="215" ht="24.0" customHeight="1">
      <c r="A215" s="1318"/>
      <c r="B215" s="1316"/>
      <c r="C215" s="1316"/>
      <c r="D215" s="1316"/>
      <c r="E215" s="1316"/>
      <c r="F215" s="1316"/>
      <c r="G215" s="1316"/>
      <c r="H215" s="1316"/>
      <c r="I215" s="1316"/>
      <c r="J215" s="1316"/>
      <c r="K215" s="1316"/>
      <c r="L215" s="1316"/>
      <c r="M215" s="1316"/>
      <c r="N215" s="1316"/>
      <c r="O215" s="1316"/>
      <c r="P215" s="1316"/>
      <c r="Q215" s="1316"/>
      <c r="R215" s="1316"/>
      <c r="S215" s="1316"/>
      <c r="T215" s="1316"/>
      <c r="U215" s="1316"/>
      <c r="V215" s="1316"/>
      <c r="W215" s="1316"/>
      <c r="X215" s="1316"/>
      <c r="Y215" s="1316"/>
      <c r="Z215" s="1316"/>
      <c r="AA215" s="1316"/>
      <c r="AB215" s="1316"/>
      <c r="AC215" s="1316"/>
      <c r="AD215" s="1316"/>
      <c r="AE215" s="1316"/>
      <c r="AF215" s="1316"/>
      <c r="AG215" s="1316"/>
      <c r="AH215" s="1316"/>
      <c r="AI215" s="1316"/>
    </row>
    <row r="216" ht="24.0" customHeight="1">
      <c r="A216" s="1318"/>
      <c r="B216" s="1316"/>
      <c r="C216" s="1316"/>
      <c r="D216" s="1316"/>
      <c r="E216" s="1316"/>
      <c r="F216" s="1316"/>
      <c r="G216" s="1316"/>
      <c r="H216" s="1316"/>
      <c r="I216" s="1316"/>
      <c r="J216" s="1316"/>
      <c r="K216" s="1316"/>
      <c r="L216" s="1316"/>
      <c r="M216" s="1316"/>
      <c r="N216" s="1316"/>
      <c r="O216" s="1316"/>
      <c r="P216" s="1316"/>
      <c r="Q216" s="1316"/>
      <c r="R216" s="1316"/>
      <c r="S216" s="1316"/>
      <c r="T216" s="1316"/>
      <c r="U216" s="1316"/>
      <c r="V216" s="1316"/>
      <c r="W216" s="1316"/>
      <c r="X216" s="1316"/>
      <c r="Y216" s="1316"/>
      <c r="Z216" s="1316"/>
      <c r="AA216" s="1316"/>
      <c r="AB216" s="1316"/>
      <c r="AC216" s="1316"/>
      <c r="AD216" s="1316"/>
      <c r="AE216" s="1316"/>
      <c r="AF216" s="1316"/>
      <c r="AG216" s="1316"/>
      <c r="AH216" s="1316"/>
      <c r="AI216" s="1316"/>
    </row>
    <row r="217" ht="24.0" customHeight="1">
      <c r="A217" s="1318"/>
      <c r="B217" s="1316"/>
      <c r="C217" s="1316"/>
      <c r="D217" s="1316"/>
      <c r="E217" s="1316"/>
      <c r="F217" s="1316"/>
      <c r="G217" s="1316"/>
      <c r="H217" s="1316"/>
      <c r="I217" s="1316"/>
      <c r="J217" s="1316"/>
      <c r="K217" s="1316"/>
      <c r="L217" s="1316"/>
      <c r="M217" s="1316"/>
      <c r="N217" s="1316"/>
      <c r="O217" s="1316"/>
      <c r="P217" s="1316"/>
      <c r="Q217" s="1316"/>
      <c r="R217" s="1316"/>
      <c r="S217" s="1316"/>
      <c r="T217" s="1316"/>
      <c r="U217" s="1316"/>
      <c r="V217" s="1316"/>
      <c r="W217" s="1316"/>
      <c r="X217" s="1316"/>
      <c r="Y217" s="1316"/>
      <c r="Z217" s="1316"/>
      <c r="AA217" s="1316"/>
      <c r="AB217" s="1316"/>
      <c r="AC217" s="1316"/>
      <c r="AD217" s="1316"/>
      <c r="AE217" s="1316"/>
      <c r="AF217" s="1316"/>
      <c r="AG217" s="1316"/>
      <c r="AH217" s="1316"/>
      <c r="AI217" s="1316"/>
    </row>
    <row r="218" ht="24.0" customHeight="1">
      <c r="A218" s="1318"/>
      <c r="B218" s="1316"/>
      <c r="C218" s="1316"/>
      <c r="D218" s="1316"/>
      <c r="E218" s="1316"/>
      <c r="F218" s="1316"/>
      <c r="G218" s="1316"/>
      <c r="H218" s="1316"/>
      <c r="I218" s="1316"/>
      <c r="J218" s="1316"/>
      <c r="K218" s="1316"/>
      <c r="L218" s="1316"/>
      <c r="M218" s="1316"/>
      <c r="N218" s="1316"/>
      <c r="O218" s="1316"/>
      <c r="P218" s="1316"/>
      <c r="Q218" s="1316"/>
      <c r="R218" s="1316"/>
      <c r="S218" s="1316"/>
      <c r="T218" s="1316"/>
      <c r="U218" s="1316"/>
      <c r="V218" s="1316"/>
      <c r="W218" s="1316"/>
      <c r="X218" s="1316"/>
      <c r="Y218" s="1316"/>
      <c r="Z218" s="1316"/>
      <c r="AA218" s="1316"/>
      <c r="AB218" s="1316"/>
      <c r="AC218" s="1316"/>
      <c r="AD218" s="1316"/>
      <c r="AE218" s="1316"/>
      <c r="AF218" s="1316"/>
      <c r="AG218" s="1316"/>
      <c r="AH218" s="1316"/>
      <c r="AI218" s="1316"/>
    </row>
    <row r="219" ht="24.0" customHeight="1">
      <c r="A219" s="1318"/>
      <c r="B219" s="1316"/>
      <c r="C219" s="1316"/>
      <c r="D219" s="1316"/>
      <c r="E219" s="1316"/>
      <c r="F219" s="1316"/>
      <c r="G219" s="1316"/>
      <c r="H219" s="1316"/>
      <c r="I219" s="1316"/>
      <c r="J219" s="1316"/>
      <c r="K219" s="1316"/>
      <c r="L219" s="1316"/>
      <c r="M219" s="1316"/>
      <c r="N219" s="1316"/>
      <c r="O219" s="1316"/>
      <c r="P219" s="1316"/>
      <c r="Q219" s="1316"/>
      <c r="R219" s="1316"/>
      <c r="S219" s="1316"/>
      <c r="T219" s="1316"/>
      <c r="U219" s="1316"/>
      <c r="V219" s="1316"/>
      <c r="W219" s="1316"/>
      <c r="X219" s="1316"/>
      <c r="Y219" s="1316"/>
      <c r="Z219" s="1316"/>
      <c r="AA219" s="1316"/>
      <c r="AB219" s="1316"/>
      <c r="AC219" s="1316"/>
      <c r="AD219" s="1316"/>
      <c r="AE219" s="1316"/>
      <c r="AF219" s="1316"/>
      <c r="AG219" s="1316"/>
      <c r="AH219" s="1316"/>
      <c r="AI219" s="1316"/>
    </row>
    <row r="220" ht="24.0" customHeight="1">
      <c r="A220" s="1318"/>
      <c r="B220" s="1316"/>
      <c r="C220" s="1316"/>
      <c r="D220" s="1316"/>
      <c r="E220" s="1316"/>
      <c r="F220" s="1316"/>
      <c r="G220" s="1316"/>
      <c r="H220" s="1316"/>
      <c r="I220" s="1316"/>
      <c r="J220" s="1316"/>
      <c r="K220" s="1316"/>
      <c r="L220" s="1316"/>
      <c r="M220" s="1316"/>
      <c r="N220" s="1316"/>
      <c r="O220" s="1316"/>
      <c r="P220" s="1316"/>
      <c r="Q220" s="1316"/>
      <c r="R220" s="1316"/>
      <c r="S220" s="1316"/>
      <c r="T220" s="1316"/>
      <c r="U220" s="1316"/>
      <c r="V220" s="1316"/>
      <c r="W220" s="1316"/>
      <c r="X220" s="1316"/>
      <c r="Y220" s="1316"/>
      <c r="Z220" s="1316"/>
      <c r="AA220" s="1316"/>
      <c r="AB220" s="1316"/>
      <c r="AC220" s="1316"/>
      <c r="AD220" s="1316"/>
      <c r="AE220" s="1316"/>
      <c r="AF220" s="1316"/>
      <c r="AG220" s="1316"/>
      <c r="AH220" s="1316"/>
      <c r="AI220" s="1316"/>
    </row>
    <row r="221" ht="24.0" customHeight="1">
      <c r="A221" s="1318"/>
      <c r="B221" s="1316"/>
      <c r="C221" s="1316"/>
      <c r="D221" s="1316"/>
      <c r="E221" s="1316"/>
      <c r="F221" s="1316"/>
      <c r="G221" s="1316"/>
      <c r="H221" s="1316"/>
      <c r="I221" s="1316"/>
      <c r="J221" s="1316"/>
      <c r="K221" s="1316"/>
      <c r="L221" s="1316"/>
      <c r="M221" s="1316"/>
      <c r="N221" s="1316"/>
      <c r="O221" s="1316"/>
      <c r="P221" s="1316"/>
      <c r="Q221" s="1316"/>
      <c r="R221" s="1316"/>
      <c r="S221" s="1316"/>
      <c r="T221" s="1316"/>
      <c r="U221" s="1316"/>
      <c r="V221" s="1316"/>
      <c r="W221" s="1316"/>
      <c r="X221" s="1316"/>
      <c r="Y221" s="1316"/>
      <c r="Z221" s="1316"/>
      <c r="AA221" s="1316"/>
      <c r="AB221" s="1316"/>
      <c r="AC221" s="1316"/>
      <c r="AD221" s="1316"/>
      <c r="AE221" s="1316"/>
      <c r="AF221" s="1316"/>
      <c r="AG221" s="1316"/>
      <c r="AH221" s="1316"/>
      <c r="AI221" s="1316"/>
    </row>
    <row r="222" ht="24.0" customHeight="1">
      <c r="A222" s="1318"/>
      <c r="B222" s="1316"/>
      <c r="C222" s="1316"/>
      <c r="D222" s="1316"/>
      <c r="E222" s="1316"/>
      <c r="F222" s="1316"/>
      <c r="G222" s="1316"/>
      <c r="H222" s="1316"/>
      <c r="I222" s="1316"/>
      <c r="J222" s="1316"/>
      <c r="K222" s="1316"/>
      <c r="L222" s="1316"/>
      <c r="M222" s="1316"/>
      <c r="N222" s="1316"/>
      <c r="O222" s="1316"/>
      <c r="P222" s="1316"/>
      <c r="Q222" s="1316"/>
      <c r="R222" s="1316"/>
      <c r="S222" s="1316"/>
      <c r="T222" s="1316"/>
      <c r="U222" s="1316"/>
      <c r="V222" s="1316"/>
      <c r="W222" s="1316"/>
      <c r="X222" s="1316"/>
      <c r="Y222" s="1316"/>
      <c r="Z222" s="1316"/>
      <c r="AA222" s="1316"/>
      <c r="AB222" s="1316"/>
      <c r="AC222" s="1316"/>
      <c r="AD222" s="1316"/>
      <c r="AE222" s="1316"/>
      <c r="AF222" s="1316"/>
      <c r="AG222" s="1316"/>
      <c r="AH222" s="1316"/>
      <c r="AI222" s="1316"/>
    </row>
    <row r="223" ht="24.0" customHeight="1">
      <c r="A223" s="1318"/>
      <c r="B223" s="1316"/>
      <c r="C223" s="1316"/>
      <c r="D223" s="1316"/>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row>
    <row r="224" ht="24.0" customHeight="1">
      <c r="A224" s="1318"/>
      <c r="B224" s="1316"/>
      <c r="C224" s="1316"/>
      <c r="D224" s="1316"/>
      <c r="E224" s="1316"/>
      <c r="F224" s="1316"/>
      <c r="G224" s="1316"/>
      <c r="H224" s="1316"/>
      <c r="I224" s="1316"/>
      <c r="J224" s="1316"/>
      <c r="K224" s="1316"/>
      <c r="L224" s="1316"/>
      <c r="M224" s="1316"/>
      <c r="N224" s="1316"/>
      <c r="O224" s="1316"/>
      <c r="P224" s="1316"/>
      <c r="Q224" s="1316"/>
      <c r="R224" s="1316"/>
      <c r="S224" s="1316"/>
      <c r="T224" s="1316"/>
      <c r="U224" s="1316"/>
      <c r="V224" s="1316"/>
      <c r="W224" s="1316"/>
      <c r="X224" s="1316"/>
      <c r="Y224" s="1316"/>
      <c r="Z224" s="1316"/>
      <c r="AA224" s="1316"/>
      <c r="AB224" s="1316"/>
      <c r="AC224" s="1316"/>
      <c r="AD224" s="1316"/>
      <c r="AE224" s="1316"/>
      <c r="AF224" s="1316"/>
      <c r="AG224" s="1316"/>
      <c r="AH224" s="1316"/>
      <c r="AI224" s="1316"/>
    </row>
    <row r="225" ht="24.0" customHeight="1">
      <c r="A225" s="1318"/>
      <c r="B225" s="1316"/>
      <c r="C225" s="1316"/>
      <c r="D225" s="1316"/>
      <c r="E225" s="1316"/>
      <c r="F225" s="1316"/>
      <c r="G225" s="1316"/>
      <c r="H225" s="1316"/>
      <c r="I225" s="1316"/>
      <c r="J225" s="1316"/>
      <c r="K225" s="1316"/>
      <c r="L225" s="1316"/>
      <c r="M225" s="1316"/>
      <c r="N225" s="1316"/>
      <c r="O225" s="1316"/>
      <c r="P225" s="1316"/>
      <c r="Q225" s="1316"/>
      <c r="R225" s="1316"/>
      <c r="S225" s="1316"/>
      <c r="T225" s="1316"/>
      <c r="U225" s="1316"/>
      <c r="V225" s="1316"/>
      <c r="W225" s="1316"/>
      <c r="X225" s="1316"/>
      <c r="Y225" s="1316"/>
      <c r="Z225" s="1316"/>
      <c r="AA225" s="1316"/>
      <c r="AB225" s="1316"/>
      <c r="AC225" s="1316"/>
      <c r="AD225" s="1316"/>
      <c r="AE225" s="1316"/>
      <c r="AF225" s="1316"/>
      <c r="AG225" s="1316"/>
      <c r="AH225" s="1316"/>
      <c r="AI225" s="1316"/>
    </row>
    <row r="226" ht="24.0" customHeight="1">
      <c r="A226" s="1318"/>
      <c r="B226" s="1316"/>
      <c r="C226" s="1316"/>
      <c r="D226" s="1316"/>
      <c r="E226" s="1316"/>
      <c r="F226" s="1316"/>
      <c r="G226" s="1316"/>
      <c r="H226" s="1316"/>
      <c r="I226" s="1316"/>
      <c r="J226" s="1316"/>
      <c r="K226" s="1316"/>
      <c r="L226" s="1316"/>
      <c r="M226" s="1316"/>
      <c r="N226" s="1316"/>
      <c r="O226" s="1316"/>
      <c r="P226" s="1316"/>
      <c r="Q226" s="1316"/>
      <c r="R226" s="1316"/>
      <c r="S226" s="1316"/>
      <c r="T226" s="1316"/>
      <c r="U226" s="1316"/>
      <c r="V226" s="1316"/>
      <c r="W226" s="1316"/>
      <c r="X226" s="1316"/>
      <c r="Y226" s="1316"/>
      <c r="Z226" s="1316"/>
      <c r="AA226" s="1316"/>
      <c r="AB226" s="1316"/>
      <c r="AC226" s="1316"/>
      <c r="AD226" s="1316"/>
      <c r="AE226" s="1316"/>
      <c r="AF226" s="1316"/>
      <c r="AG226" s="1316"/>
      <c r="AH226" s="1316"/>
      <c r="AI226" s="1316"/>
    </row>
    <row r="227" ht="24.0" customHeight="1">
      <c r="A227" s="1318"/>
      <c r="B227" s="1316"/>
      <c r="C227" s="1316"/>
      <c r="D227" s="1316"/>
      <c r="E227" s="1316"/>
      <c r="F227" s="1316"/>
      <c r="G227" s="1316"/>
      <c r="H227" s="1316"/>
      <c r="I227" s="1316"/>
      <c r="J227" s="1316"/>
      <c r="K227" s="1316"/>
      <c r="L227" s="1316"/>
      <c r="M227" s="1316"/>
      <c r="N227" s="1316"/>
      <c r="O227" s="1316"/>
      <c r="P227" s="1316"/>
      <c r="Q227" s="1316"/>
      <c r="R227" s="1316"/>
      <c r="S227" s="1316"/>
      <c r="T227" s="1316"/>
      <c r="U227" s="1316"/>
      <c r="V227" s="1316"/>
      <c r="W227" s="1316"/>
      <c r="X227" s="1316"/>
      <c r="Y227" s="1316"/>
      <c r="Z227" s="1316"/>
      <c r="AA227" s="1316"/>
      <c r="AB227" s="1316"/>
      <c r="AC227" s="1316"/>
      <c r="AD227" s="1316"/>
      <c r="AE227" s="1316"/>
      <c r="AF227" s="1316"/>
      <c r="AG227" s="1316"/>
      <c r="AH227" s="1316"/>
      <c r="AI227" s="1316"/>
    </row>
    <row r="228" ht="24.0" customHeight="1">
      <c r="A228" s="1318"/>
      <c r="B228" s="1316"/>
      <c r="C228" s="1316"/>
      <c r="D228" s="1316"/>
      <c r="E228" s="1316"/>
      <c r="F228" s="1316"/>
      <c r="G228" s="1316"/>
      <c r="H228" s="1316"/>
      <c r="I228" s="1316"/>
      <c r="J228" s="1316"/>
      <c r="K228" s="1316"/>
      <c r="L228" s="1316"/>
      <c r="M228" s="1316"/>
      <c r="N228" s="1316"/>
      <c r="O228" s="1316"/>
      <c r="P228" s="1316"/>
      <c r="Q228" s="1316"/>
      <c r="R228" s="1316"/>
      <c r="S228" s="1316"/>
      <c r="T228" s="1316"/>
      <c r="U228" s="1316"/>
      <c r="V228" s="1316"/>
      <c r="W228" s="1316"/>
      <c r="X228" s="1316"/>
      <c r="Y228" s="1316"/>
      <c r="Z228" s="1316"/>
      <c r="AA228" s="1316"/>
      <c r="AB228" s="1316"/>
      <c r="AC228" s="1316"/>
      <c r="AD228" s="1316"/>
      <c r="AE228" s="1316"/>
      <c r="AF228" s="1316"/>
      <c r="AG228" s="1316"/>
      <c r="AH228" s="1316"/>
      <c r="AI228" s="1316"/>
    </row>
    <row r="229" ht="24.0" customHeight="1">
      <c r="A229" s="1318"/>
      <c r="B229" s="1316"/>
      <c r="C229" s="1316"/>
      <c r="D229" s="1316"/>
      <c r="E229" s="1316"/>
      <c r="F229" s="1316"/>
      <c r="G229" s="1316"/>
      <c r="H229" s="1316"/>
      <c r="I229" s="1316"/>
      <c r="J229" s="1316"/>
      <c r="K229" s="1316"/>
      <c r="L229" s="1316"/>
      <c r="M229" s="1316"/>
      <c r="N229" s="1316"/>
      <c r="O229" s="1316"/>
      <c r="P229" s="1316"/>
      <c r="Q229" s="1316"/>
      <c r="R229" s="1316"/>
      <c r="S229" s="1316"/>
      <c r="T229" s="1316"/>
      <c r="U229" s="1316"/>
      <c r="V229" s="1316"/>
      <c r="W229" s="1316"/>
      <c r="X229" s="1316"/>
      <c r="Y229" s="1316"/>
      <c r="Z229" s="1316"/>
      <c r="AA229" s="1316"/>
      <c r="AB229" s="1316"/>
      <c r="AC229" s="1316"/>
      <c r="AD229" s="1316"/>
      <c r="AE229" s="1316"/>
      <c r="AF229" s="1316"/>
      <c r="AG229" s="1316"/>
      <c r="AH229" s="1316"/>
      <c r="AI229" s="1316"/>
    </row>
    <row r="230" ht="24.0" customHeight="1">
      <c r="A230" s="1318"/>
      <c r="B230" s="1316"/>
      <c r="C230" s="1316"/>
      <c r="D230" s="1316"/>
      <c r="E230" s="1316"/>
      <c r="F230" s="1316"/>
      <c r="G230" s="1316"/>
      <c r="H230" s="1316"/>
      <c r="I230" s="1316"/>
      <c r="J230" s="1316"/>
      <c r="K230" s="1316"/>
      <c r="L230" s="1316"/>
      <c r="M230" s="1316"/>
      <c r="N230" s="1316"/>
      <c r="O230" s="1316"/>
      <c r="P230" s="1316"/>
      <c r="Q230" s="1316"/>
      <c r="R230" s="1316"/>
      <c r="S230" s="1316"/>
      <c r="T230" s="1316"/>
      <c r="U230" s="1316"/>
      <c r="V230" s="1316"/>
      <c r="W230" s="1316"/>
      <c r="X230" s="1316"/>
      <c r="Y230" s="1316"/>
      <c r="Z230" s="1316"/>
      <c r="AA230" s="1316"/>
      <c r="AB230" s="1316"/>
      <c r="AC230" s="1316"/>
      <c r="AD230" s="1316"/>
      <c r="AE230" s="1316"/>
      <c r="AF230" s="1316"/>
      <c r="AG230" s="1316"/>
      <c r="AH230" s="1316"/>
      <c r="AI230" s="1316"/>
    </row>
    <row r="231" ht="24.0" customHeight="1">
      <c r="A231" s="1318"/>
      <c r="B231" s="1316"/>
      <c r="C231" s="1316"/>
      <c r="D231" s="1316"/>
      <c r="E231" s="1316"/>
      <c r="F231" s="1316"/>
      <c r="G231" s="1316"/>
      <c r="H231" s="1316"/>
      <c r="I231" s="1316"/>
      <c r="J231" s="1316"/>
      <c r="K231" s="1316"/>
      <c r="L231" s="1316"/>
      <c r="M231" s="1316"/>
      <c r="N231" s="1316"/>
      <c r="O231" s="1316"/>
      <c r="P231" s="1316"/>
      <c r="Q231" s="1316"/>
      <c r="R231" s="1316"/>
      <c r="S231" s="1316"/>
      <c r="T231" s="1316"/>
      <c r="U231" s="1316"/>
      <c r="V231" s="1316"/>
      <c r="W231" s="1316"/>
      <c r="X231" s="1316"/>
      <c r="Y231" s="1316"/>
      <c r="Z231" s="1316"/>
      <c r="AA231" s="1316"/>
      <c r="AB231" s="1316"/>
      <c r="AC231" s="1316"/>
      <c r="AD231" s="1316"/>
      <c r="AE231" s="1316"/>
      <c r="AF231" s="1316"/>
      <c r="AG231" s="1316"/>
      <c r="AH231" s="1316"/>
      <c r="AI231" s="1316"/>
    </row>
    <row r="232" ht="24.0" customHeight="1">
      <c r="A232" s="1318"/>
      <c r="B232" s="1316"/>
      <c r="C232" s="1316"/>
      <c r="D232" s="1316"/>
      <c r="E232" s="1316"/>
      <c r="F232" s="1316"/>
      <c r="G232" s="1316"/>
      <c r="H232" s="1316"/>
      <c r="I232" s="1316"/>
      <c r="J232" s="1316"/>
      <c r="K232" s="1316"/>
      <c r="L232" s="1316"/>
      <c r="M232" s="1316"/>
      <c r="N232" s="1316"/>
      <c r="O232" s="1316"/>
      <c r="P232" s="1316"/>
      <c r="Q232" s="1316"/>
      <c r="R232" s="1316"/>
      <c r="S232" s="1316"/>
      <c r="T232" s="1316"/>
      <c r="U232" s="1316"/>
      <c r="V232" s="1316"/>
      <c r="W232" s="1316"/>
      <c r="X232" s="1316"/>
      <c r="Y232" s="1316"/>
      <c r="Z232" s="1316"/>
      <c r="AA232" s="1316"/>
      <c r="AB232" s="1316"/>
      <c r="AC232" s="1316"/>
      <c r="AD232" s="1316"/>
      <c r="AE232" s="1316"/>
      <c r="AF232" s="1316"/>
      <c r="AG232" s="1316"/>
      <c r="AH232" s="1316"/>
      <c r="AI232" s="1316"/>
    </row>
    <row r="233" ht="24.0" customHeight="1">
      <c r="A233" s="1318"/>
      <c r="B233" s="1316"/>
      <c r="C233" s="1316"/>
      <c r="D233" s="1316"/>
      <c r="E233" s="1316"/>
      <c r="F233" s="1316"/>
      <c r="G233" s="1316"/>
      <c r="H233" s="1316"/>
      <c r="I233" s="1316"/>
      <c r="J233" s="1316"/>
      <c r="K233" s="1316"/>
      <c r="L233" s="1316"/>
      <c r="M233" s="1316"/>
      <c r="N233" s="1316"/>
      <c r="O233" s="1316"/>
      <c r="P233" s="1316"/>
      <c r="Q233" s="1316"/>
      <c r="R233" s="1316"/>
      <c r="S233" s="1316"/>
      <c r="T233" s="1316"/>
      <c r="U233" s="1316"/>
      <c r="V233" s="1316"/>
      <c r="W233" s="1316"/>
      <c r="X233" s="1316"/>
      <c r="Y233" s="1316"/>
      <c r="Z233" s="1316"/>
      <c r="AA233" s="1316"/>
      <c r="AB233" s="1316"/>
      <c r="AC233" s="1316"/>
      <c r="AD233" s="1316"/>
      <c r="AE233" s="1316"/>
      <c r="AF233" s="1316"/>
      <c r="AG233" s="1316"/>
      <c r="AH233" s="1316"/>
      <c r="AI233" s="1316"/>
    </row>
    <row r="234" ht="24.0" customHeight="1">
      <c r="A234" s="1318"/>
      <c r="B234" s="1316"/>
      <c r="C234" s="1316"/>
      <c r="D234" s="1316"/>
      <c r="E234" s="1316"/>
      <c r="F234" s="1316"/>
      <c r="G234" s="1316"/>
      <c r="H234" s="1316"/>
      <c r="I234" s="1316"/>
      <c r="J234" s="1316"/>
      <c r="K234" s="1316"/>
      <c r="L234" s="1316"/>
      <c r="M234" s="1316"/>
      <c r="N234" s="1316"/>
      <c r="O234" s="1316"/>
      <c r="P234" s="1316"/>
      <c r="Q234" s="1316"/>
      <c r="R234" s="1316"/>
      <c r="S234" s="1316"/>
      <c r="T234" s="1316"/>
      <c r="U234" s="1316"/>
      <c r="V234" s="1316"/>
      <c r="W234" s="1316"/>
      <c r="X234" s="1316"/>
      <c r="Y234" s="1316"/>
      <c r="Z234" s="1316"/>
      <c r="AA234" s="1316"/>
      <c r="AB234" s="1316"/>
      <c r="AC234" s="1316"/>
      <c r="AD234" s="1316"/>
      <c r="AE234" s="1316"/>
      <c r="AF234" s="1316"/>
      <c r="AG234" s="1316"/>
      <c r="AH234" s="1316"/>
      <c r="AI234" s="1316"/>
    </row>
    <row r="235" ht="24.0" customHeight="1">
      <c r="A235" s="1318"/>
      <c r="B235" s="1316"/>
      <c r="C235" s="1316"/>
      <c r="D235" s="1316"/>
      <c r="E235" s="1316"/>
      <c r="F235" s="1316"/>
      <c r="G235" s="1316"/>
      <c r="H235" s="1316"/>
      <c r="I235" s="1316"/>
      <c r="J235" s="1316"/>
      <c r="K235" s="1316"/>
      <c r="L235" s="1316"/>
      <c r="M235" s="1316"/>
      <c r="N235" s="1316"/>
      <c r="O235" s="1316"/>
      <c r="P235" s="1316"/>
      <c r="Q235" s="1316"/>
      <c r="R235" s="1316"/>
      <c r="S235" s="1316"/>
      <c r="T235" s="1316"/>
      <c r="U235" s="1316"/>
      <c r="V235" s="1316"/>
      <c r="W235" s="1316"/>
      <c r="X235" s="1316"/>
      <c r="Y235" s="1316"/>
      <c r="Z235" s="1316"/>
      <c r="AA235" s="1316"/>
      <c r="AB235" s="1316"/>
      <c r="AC235" s="1316"/>
      <c r="AD235" s="1316"/>
      <c r="AE235" s="1316"/>
      <c r="AF235" s="1316"/>
      <c r="AG235" s="1316"/>
      <c r="AH235" s="1316"/>
      <c r="AI235" s="1316"/>
    </row>
    <row r="236" ht="24.0" customHeight="1">
      <c r="A236" s="1318"/>
      <c r="B236" s="1316"/>
      <c r="C236" s="1316"/>
      <c r="D236" s="1316"/>
      <c r="E236" s="1316"/>
      <c r="F236" s="1316"/>
      <c r="G236" s="1316"/>
      <c r="H236" s="1316"/>
      <c r="I236" s="1316"/>
      <c r="J236" s="1316"/>
      <c r="K236" s="1316"/>
      <c r="L236" s="1316"/>
      <c r="M236" s="1316"/>
      <c r="N236" s="1316"/>
      <c r="O236" s="1316"/>
      <c r="P236" s="1316"/>
      <c r="Q236" s="1316"/>
      <c r="R236" s="1316"/>
      <c r="S236" s="1316"/>
      <c r="T236" s="1316"/>
      <c r="U236" s="1316"/>
      <c r="V236" s="1316"/>
      <c r="W236" s="1316"/>
      <c r="X236" s="1316"/>
      <c r="Y236" s="1316"/>
      <c r="Z236" s="1316"/>
      <c r="AA236" s="1316"/>
      <c r="AB236" s="1316"/>
      <c r="AC236" s="1316"/>
      <c r="AD236" s="1316"/>
      <c r="AE236" s="1316"/>
      <c r="AF236" s="1316"/>
      <c r="AG236" s="1316"/>
      <c r="AH236" s="1316"/>
      <c r="AI236" s="1316"/>
    </row>
    <row r="237" ht="24.0" customHeight="1">
      <c r="A237" s="1318"/>
      <c r="B237" s="1316"/>
      <c r="C237" s="1316"/>
      <c r="D237" s="1316"/>
      <c r="E237" s="1316"/>
      <c r="F237" s="1316"/>
      <c r="G237" s="1316"/>
      <c r="H237" s="1316"/>
      <c r="I237" s="1316"/>
      <c r="J237" s="1316"/>
      <c r="K237" s="1316"/>
      <c r="L237" s="1316"/>
      <c r="M237" s="1316"/>
      <c r="N237" s="1316"/>
      <c r="O237" s="1316"/>
      <c r="P237" s="1316"/>
      <c r="Q237" s="1316"/>
      <c r="R237" s="1316"/>
      <c r="S237" s="1316"/>
      <c r="T237" s="1316"/>
      <c r="U237" s="1316"/>
      <c r="V237" s="1316"/>
      <c r="W237" s="1316"/>
      <c r="X237" s="1316"/>
      <c r="Y237" s="1316"/>
      <c r="Z237" s="1316"/>
      <c r="AA237" s="1316"/>
      <c r="AB237" s="1316"/>
      <c r="AC237" s="1316"/>
      <c r="AD237" s="1316"/>
      <c r="AE237" s="1316"/>
      <c r="AF237" s="1316"/>
      <c r="AG237" s="1316"/>
      <c r="AH237" s="1316"/>
      <c r="AI237" s="1316"/>
    </row>
    <row r="238" ht="24.0" customHeight="1">
      <c r="A238" s="1318"/>
      <c r="B238" s="1316"/>
      <c r="C238" s="1316"/>
      <c r="D238" s="1316"/>
      <c r="E238" s="1316"/>
      <c r="F238" s="1316"/>
      <c r="G238" s="1316"/>
      <c r="H238" s="1316"/>
      <c r="I238" s="1316"/>
      <c r="J238" s="1316"/>
      <c r="K238" s="1316"/>
      <c r="L238" s="1316"/>
      <c r="M238" s="1316"/>
      <c r="N238" s="1316"/>
      <c r="O238" s="1316"/>
      <c r="P238" s="1316"/>
      <c r="Q238" s="1316"/>
      <c r="R238" s="1316"/>
      <c r="S238" s="1316"/>
      <c r="T238" s="1316"/>
      <c r="U238" s="1316"/>
      <c r="V238" s="1316"/>
      <c r="W238" s="1316"/>
      <c r="X238" s="1316"/>
      <c r="Y238" s="1316"/>
      <c r="Z238" s="1316"/>
      <c r="AA238" s="1316"/>
      <c r="AB238" s="1316"/>
      <c r="AC238" s="1316"/>
      <c r="AD238" s="1316"/>
      <c r="AE238" s="1316"/>
      <c r="AF238" s="1316"/>
      <c r="AG238" s="1316"/>
      <c r="AH238" s="1316"/>
      <c r="AI238" s="1316"/>
    </row>
    <row r="239" ht="24.0" customHeight="1">
      <c r="A239" s="1318"/>
      <c r="B239" s="1316"/>
      <c r="C239" s="1316"/>
      <c r="D239" s="1316"/>
      <c r="E239" s="1316"/>
      <c r="F239" s="1316"/>
      <c r="G239" s="1316"/>
      <c r="H239" s="1316"/>
      <c r="I239" s="1316"/>
      <c r="J239" s="1316"/>
      <c r="K239" s="1316"/>
      <c r="L239" s="1316"/>
      <c r="M239" s="1316"/>
      <c r="N239" s="1316"/>
      <c r="O239" s="1316"/>
      <c r="P239" s="1316"/>
      <c r="Q239" s="1316"/>
      <c r="R239" s="1316"/>
      <c r="S239" s="1316"/>
      <c r="T239" s="1316"/>
      <c r="U239" s="1316"/>
      <c r="V239" s="1316"/>
      <c r="W239" s="1316"/>
      <c r="X239" s="1316"/>
      <c r="Y239" s="1316"/>
      <c r="Z239" s="1316"/>
      <c r="AA239" s="1316"/>
      <c r="AB239" s="1316"/>
      <c r="AC239" s="1316"/>
      <c r="AD239" s="1316"/>
      <c r="AE239" s="1316"/>
      <c r="AF239" s="1316"/>
      <c r="AG239" s="1316"/>
      <c r="AH239" s="1316"/>
      <c r="AI239" s="1316"/>
    </row>
    <row r="240" ht="24.0" customHeight="1">
      <c r="A240" s="1318"/>
      <c r="B240" s="1316"/>
      <c r="C240" s="1316"/>
      <c r="D240" s="1316"/>
      <c r="E240" s="1316"/>
      <c r="F240" s="1316"/>
      <c r="G240" s="1316"/>
      <c r="H240" s="1316"/>
      <c r="I240" s="1316"/>
      <c r="J240" s="1316"/>
      <c r="K240" s="1316"/>
      <c r="L240" s="1316"/>
      <c r="M240" s="1316"/>
      <c r="N240" s="1316"/>
      <c r="O240" s="1316"/>
      <c r="P240" s="1316"/>
      <c r="Q240" s="1316"/>
      <c r="R240" s="1316"/>
      <c r="S240" s="1316"/>
      <c r="T240" s="1316"/>
      <c r="U240" s="1316"/>
      <c r="V240" s="1316"/>
      <c r="W240" s="1316"/>
      <c r="X240" s="1316"/>
      <c r="Y240" s="1316"/>
      <c r="Z240" s="1316"/>
      <c r="AA240" s="1316"/>
      <c r="AB240" s="1316"/>
      <c r="AC240" s="1316"/>
      <c r="AD240" s="1316"/>
      <c r="AE240" s="1316"/>
      <c r="AF240" s="1316"/>
      <c r="AG240" s="1316"/>
      <c r="AH240" s="1316"/>
      <c r="AI240" s="1316"/>
    </row>
    <row r="241" ht="24.0" customHeight="1">
      <c r="A241" s="1318"/>
      <c r="B241" s="1316"/>
      <c r="C241" s="1316"/>
      <c r="D241" s="1316"/>
      <c r="E241" s="1316"/>
      <c r="F241" s="1316"/>
      <c r="G241" s="1316"/>
      <c r="H241" s="1316"/>
      <c r="I241" s="1316"/>
      <c r="J241" s="1316"/>
      <c r="K241" s="1316"/>
      <c r="L241" s="1316"/>
      <c r="M241" s="1316"/>
      <c r="N241" s="1316"/>
      <c r="O241" s="1316"/>
      <c r="P241" s="1316"/>
      <c r="Q241" s="1316"/>
      <c r="R241" s="1316"/>
      <c r="S241" s="1316"/>
      <c r="T241" s="1316"/>
      <c r="U241" s="1316"/>
      <c r="V241" s="1316"/>
      <c r="W241" s="1316"/>
      <c r="X241" s="1316"/>
      <c r="Y241" s="1316"/>
      <c r="Z241" s="1316"/>
      <c r="AA241" s="1316"/>
      <c r="AB241" s="1316"/>
      <c r="AC241" s="1316"/>
      <c r="AD241" s="1316"/>
      <c r="AE241" s="1316"/>
      <c r="AF241" s="1316"/>
      <c r="AG241" s="1316"/>
      <c r="AH241" s="1316"/>
      <c r="AI241" s="1316"/>
    </row>
    <row r="242" ht="24.0" customHeight="1">
      <c r="A242" s="1318"/>
      <c r="B242" s="1316"/>
      <c r="C242" s="1316"/>
      <c r="D242" s="1316"/>
      <c r="E242" s="1316"/>
      <c r="F242" s="1316"/>
      <c r="G242" s="1316"/>
      <c r="H242" s="1316"/>
      <c r="I242" s="1316"/>
      <c r="J242" s="1316"/>
      <c r="K242" s="1316"/>
      <c r="L242" s="1316"/>
      <c r="M242" s="1316"/>
      <c r="N242" s="1316"/>
      <c r="O242" s="1316"/>
      <c r="P242" s="1316"/>
      <c r="Q242" s="1316"/>
      <c r="R242" s="1316"/>
      <c r="S242" s="1316"/>
      <c r="T242" s="1316"/>
      <c r="U242" s="1316"/>
      <c r="V242" s="1316"/>
      <c r="W242" s="1316"/>
      <c r="X242" s="1316"/>
      <c r="Y242" s="1316"/>
      <c r="Z242" s="1316"/>
      <c r="AA242" s="1316"/>
      <c r="AB242" s="1316"/>
      <c r="AC242" s="1316"/>
      <c r="AD242" s="1316"/>
      <c r="AE242" s="1316"/>
      <c r="AF242" s="1316"/>
      <c r="AG242" s="1316"/>
      <c r="AH242" s="1316"/>
      <c r="AI242" s="1316"/>
    </row>
    <row r="243" ht="24.0" customHeight="1">
      <c r="A243" s="1318"/>
      <c r="B243" s="1316"/>
      <c r="C243" s="1316"/>
      <c r="D243" s="1316"/>
      <c r="E243" s="1316"/>
      <c r="F243" s="1316"/>
      <c r="G243" s="1316"/>
      <c r="H243" s="1316"/>
      <c r="I243" s="1316"/>
      <c r="J243" s="1316"/>
      <c r="K243" s="1316"/>
      <c r="L243" s="1316"/>
      <c r="M243" s="1316"/>
      <c r="N243" s="1316"/>
      <c r="O243" s="1316"/>
      <c r="P243" s="1316"/>
      <c r="Q243" s="1316"/>
      <c r="R243" s="1316"/>
      <c r="S243" s="1316"/>
      <c r="T243" s="1316"/>
      <c r="U243" s="1316"/>
      <c r="V243" s="1316"/>
      <c r="W243" s="1316"/>
      <c r="X243" s="1316"/>
      <c r="Y243" s="1316"/>
      <c r="Z243" s="1316"/>
      <c r="AA243" s="1316"/>
      <c r="AB243" s="1316"/>
      <c r="AC243" s="1316"/>
      <c r="AD243" s="1316"/>
      <c r="AE243" s="1316"/>
      <c r="AF243" s="1316"/>
      <c r="AG243" s="1316"/>
      <c r="AH243" s="1316"/>
      <c r="AI243" s="1316"/>
    </row>
    <row r="244" ht="24.0" customHeight="1">
      <c r="A244" s="1318"/>
      <c r="B244" s="1316"/>
      <c r="C244" s="1316"/>
      <c r="D244" s="1316"/>
      <c r="E244" s="1316"/>
      <c r="F244" s="1316"/>
      <c r="G244" s="1316"/>
      <c r="H244" s="1316"/>
      <c r="I244" s="1316"/>
      <c r="J244" s="1316"/>
      <c r="K244" s="1316"/>
      <c r="L244" s="1316"/>
      <c r="M244" s="1316"/>
      <c r="N244" s="1316"/>
      <c r="O244" s="1316"/>
      <c r="P244" s="1316"/>
      <c r="Q244" s="1316"/>
      <c r="R244" s="1316"/>
      <c r="S244" s="1316"/>
      <c r="T244" s="1316"/>
      <c r="U244" s="1316"/>
      <c r="V244" s="1316"/>
      <c r="W244" s="1316"/>
      <c r="X244" s="1316"/>
      <c r="Y244" s="1316"/>
      <c r="Z244" s="1316"/>
      <c r="AA244" s="1316"/>
      <c r="AB244" s="1316"/>
      <c r="AC244" s="1316"/>
      <c r="AD244" s="1316"/>
      <c r="AE244" s="1316"/>
      <c r="AF244" s="1316"/>
      <c r="AG244" s="1316"/>
      <c r="AH244" s="1316"/>
      <c r="AI244" s="1316"/>
    </row>
    <row r="245" ht="24.0" customHeight="1">
      <c r="A245" s="1318"/>
      <c r="B245" s="1316"/>
      <c r="C245" s="1316"/>
      <c r="D245" s="1316"/>
      <c r="E245" s="1316"/>
      <c r="F245" s="1316"/>
      <c r="G245" s="1316"/>
      <c r="H245" s="1316"/>
      <c r="I245" s="1316"/>
      <c r="J245" s="1316"/>
      <c r="K245" s="1316"/>
      <c r="L245" s="1316"/>
      <c r="M245" s="1316"/>
      <c r="N245" s="1316"/>
      <c r="O245" s="1316"/>
      <c r="P245" s="1316"/>
      <c r="Q245" s="1316"/>
      <c r="R245" s="1316"/>
      <c r="S245" s="1316"/>
      <c r="T245" s="1316"/>
      <c r="U245" s="1316"/>
      <c r="V245" s="1316"/>
      <c r="W245" s="1316"/>
      <c r="X245" s="1316"/>
      <c r="Y245" s="1316"/>
      <c r="Z245" s="1316"/>
      <c r="AA245" s="1316"/>
      <c r="AB245" s="1316"/>
      <c r="AC245" s="1316"/>
      <c r="AD245" s="1316"/>
      <c r="AE245" s="1316"/>
      <c r="AF245" s="1316"/>
      <c r="AG245" s="1316"/>
      <c r="AH245" s="1316"/>
      <c r="AI245" s="1316"/>
    </row>
    <row r="246" ht="24.0" customHeight="1">
      <c r="A246" s="1318"/>
      <c r="B246" s="1316"/>
      <c r="C246" s="1316"/>
      <c r="D246" s="1316"/>
      <c r="E246" s="1316"/>
      <c r="F246" s="1316"/>
      <c r="G246" s="1316"/>
      <c r="H246" s="1316"/>
      <c r="I246" s="1316"/>
      <c r="J246" s="1316"/>
      <c r="K246" s="1316"/>
      <c r="L246" s="1316"/>
      <c r="M246" s="1316"/>
      <c r="N246" s="1316"/>
      <c r="O246" s="1316"/>
      <c r="P246" s="1316"/>
      <c r="Q246" s="1316"/>
      <c r="R246" s="1316"/>
      <c r="S246" s="1316"/>
      <c r="T246" s="1316"/>
      <c r="U246" s="1316"/>
      <c r="V246" s="1316"/>
      <c r="W246" s="1316"/>
      <c r="X246" s="1316"/>
      <c r="Y246" s="1316"/>
      <c r="Z246" s="1316"/>
      <c r="AA246" s="1316"/>
      <c r="AB246" s="1316"/>
      <c r="AC246" s="1316"/>
      <c r="AD246" s="1316"/>
      <c r="AE246" s="1316"/>
      <c r="AF246" s="1316"/>
      <c r="AG246" s="1316"/>
      <c r="AH246" s="1316"/>
      <c r="AI246" s="1316"/>
    </row>
    <row r="247" ht="24.0" customHeight="1">
      <c r="A247" s="1318"/>
      <c r="B247" s="1316"/>
      <c r="C247" s="1316"/>
      <c r="D247" s="1316"/>
      <c r="E247" s="1316"/>
      <c r="F247" s="1316"/>
      <c r="G247" s="1316"/>
      <c r="H247" s="1316"/>
      <c r="I247" s="1316"/>
      <c r="J247" s="1316"/>
      <c r="K247" s="1316"/>
      <c r="L247" s="1316"/>
      <c r="M247" s="1316"/>
      <c r="N247" s="1316"/>
      <c r="O247" s="1316"/>
      <c r="P247" s="1316"/>
      <c r="Q247" s="1316"/>
      <c r="R247" s="1316"/>
      <c r="S247" s="1316"/>
      <c r="T247" s="1316"/>
      <c r="U247" s="1316"/>
      <c r="V247" s="1316"/>
      <c r="W247" s="1316"/>
      <c r="X247" s="1316"/>
      <c r="Y247" s="1316"/>
      <c r="Z247" s="1316"/>
      <c r="AA247" s="1316"/>
      <c r="AB247" s="1316"/>
      <c r="AC247" s="1316"/>
      <c r="AD247" s="1316"/>
      <c r="AE247" s="1316"/>
      <c r="AF247" s="1316"/>
      <c r="AG247" s="1316"/>
      <c r="AH247" s="1316"/>
      <c r="AI247" s="1316"/>
    </row>
    <row r="248" ht="24.0" customHeight="1">
      <c r="A248" s="1318"/>
      <c r="B248" s="1316"/>
      <c r="C248" s="1316"/>
      <c r="D248" s="1316"/>
      <c r="E248" s="1316"/>
      <c r="F248" s="1316"/>
      <c r="G248" s="1316"/>
      <c r="H248" s="1316"/>
      <c r="I248" s="1316"/>
      <c r="J248" s="1316"/>
      <c r="K248" s="1316"/>
      <c r="L248" s="1316"/>
      <c r="M248" s="1316"/>
      <c r="N248" s="1316"/>
      <c r="O248" s="1316"/>
      <c r="P248" s="1316"/>
      <c r="Q248" s="1316"/>
      <c r="R248" s="1316"/>
      <c r="S248" s="1316"/>
      <c r="T248" s="1316"/>
      <c r="U248" s="1316"/>
      <c r="V248" s="1316"/>
      <c r="W248" s="1316"/>
      <c r="X248" s="1316"/>
      <c r="Y248" s="1316"/>
      <c r="Z248" s="1316"/>
      <c r="AA248" s="1316"/>
      <c r="AB248" s="1316"/>
      <c r="AC248" s="1316"/>
      <c r="AD248" s="1316"/>
      <c r="AE248" s="1316"/>
      <c r="AF248" s="1316"/>
      <c r="AG248" s="1316"/>
      <c r="AH248" s="1316"/>
      <c r="AI248" s="1316"/>
    </row>
    <row r="249" ht="24.0" customHeight="1">
      <c r="A249" s="1318"/>
      <c r="B249" s="1316"/>
      <c r="C249" s="1316"/>
      <c r="D249" s="1316"/>
      <c r="E249" s="1316"/>
      <c r="F249" s="1316"/>
      <c r="G249" s="1316"/>
      <c r="H249" s="1316"/>
      <c r="I249" s="1316"/>
      <c r="J249" s="1316"/>
      <c r="K249" s="1316"/>
      <c r="L249" s="1316"/>
      <c r="M249" s="1316"/>
      <c r="N249" s="1316"/>
      <c r="O249" s="1316"/>
      <c r="P249" s="1316"/>
      <c r="Q249" s="1316"/>
      <c r="R249" s="1316"/>
      <c r="S249" s="1316"/>
      <c r="T249" s="1316"/>
      <c r="U249" s="1316"/>
      <c r="V249" s="1316"/>
      <c r="W249" s="1316"/>
      <c r="X249" s="1316"/>
      <c r="Y249" s="1316"/>
      <c r="Z249" s="1316"/>
      <c r="AA249" s="1316"/>
      <c r="AB249" s="1316"/>
      <c r="AC249" s="1316"/>
      <c r="AD249" s="1316"/>
      <c r="AE249" s="1316"/>
      <c r="AF249" s="1316"/>
      <c r="AG249" s="1316"/>
      <c r="AH249" s="1316"/>
      <c r="AI249" s="1316"/>
    </row>
    <row r="250" ht="24.0" customHeight="1">
      <c r="A250" s="1318"/>
      <c r="B250" s="1316"/>
      <c r="C250" s="1316"/>
      <c r="D250" s="1316"/>
      <c r="E250" s="1316"/>
      <c r="F250" s="1316"/>
      <c r="G250" s="1316"/>
      <c r="H250" s="1316"/>
      <c r="I250" s="1316"/>
      <c r="J250" s="1316"/>
      <c r="K250" s="1316"/>
      <c r="L250" s="1316"/>
      <c r="M250" s="1316"/>
      <c r="N250" s="1316"/>
      <c r="O250" s="1316"/>
      <c r="P250" s="1316"/>
      <c r="Q250" s="1316"/>
      <c r="R250" s="1316"/>
      <c r="S250" s="1316"/>
      <c r="T250" s="1316"/>
      <c r="U250" s="1316"/>
      <c r="V250" s="1316"/>
      <c r="W250" s="1316"/>
      <c r="X250" s="1316"/>
      <c r="Y250" s="1316"/>
      <c r="Z250" s="1316"/>
      <c r="AA250" s="1316"/>
      <c r="AB250" s="1316"/>
      <c r="AC250" s="1316"/>
      <c r="AD250" s="1316"/>
      <c r="AE250" s="1316"/>
      <c r="AF250" s="1316"/>
      <c r="AG250" s="1316"/>
      <c r="AH250" s="1316"/>
      <c r="AI250" s="1316"/>
    </row>
    <row r="251" ht="24.0" customHeight="1">
      <c r="A251" s="1318"/>
      <c r="B251" s="1316"/>
      <c r="C251" s="1316"/>
      <c r="D251" s="1316"/>
      <c r="E251" s="1316"/>
      <c r="F251" s="1316"/>
      <c r="G251" s="1316"/>
      <c r="H251" s="1316"/>
      <c r="I251" s="1316"/>
      <c r="J251" s="1316"/>
      <c r="K251" s="1316"/>
      <c r="L251" s="1316"/>
      <c r="M251" s="1316"/>
      <c r="N251" s="1316"/>
      <c r="O251" s="1316"/>
      <c r="P251" s="1316"/>
      <c r="Q251" s="1316"/>
      <c r="R251" s="1316"/>
      <c r="S251" s="1316"/>
      <c r="T251" s="1316"/>
      <c r="U251" s="1316"/>
      <c r="V251" s="1316"/>
      <c r="W251" s="1316"/>
      <c r="X251" s="1316"/>
      <c r="Y251" s="1316"/>
      <c r="Z251" s="1316"/>
      <c r="AA251" s="1316"/>
      <c r="AB251" s="1316"/>
      <c r="AC251" s="1316"/>
      <c r="AD251" s="1316"/>
      <c r="AE251" s="1316"/>
      <c r="AF251" s="1316"/>
      <c r="AG251" s="1316"/>
      <c r="AH251" s="1316"/>
      <c r="AI251" s="1316"/>
    </row>
    <row r="252" ht="24.0" customHeight="1">
      <c r="A252" s="1318"/>
      <c r="B252" s="1316"/>
      <c r="C252" s="1316"/>
      <c r="D252" s="1316"/>
      <c r="E252" s="1316"/>
      <c r="F252" s="1316"/>
      <c r="G252" s="1316"/>
      <c r="H252" s="1316"/>
      <c r="I252" s="1316"/>
      <c r="J252" s="1316"/>
      <c r="K252" s="1316"/>
      <c r="L252" s="1316"/>
      <c r="M252" s="1316"/>
      <c r="N252" s="1316"/>
      <c r="O252" s="1316"/>
      <c r="P252" s="1316"/>
      <c r="Q252" s="1316"/>
      <c r="R252" s="1316"/>
      <c r="S252" s="1316"/>
      <c r="T252" s="1316"/>
      <c r="U252" s="1316"/>
      <c r="V252" s="1316"/>
      <c r="W252" s="1316"/>
      <c r="X252" s="1316"/>
      <c r="Y252" s="1316"/>
      <c r="Z252" s="1316"/>
      <c r="AA252" s="1316"/>
      <c r="AB252" s="1316"/>
      <c r="AC252" s="1316"/>
      <c r="AD252" s="1316"/>
      <c r="AE252" s="1316"/>
      <c r="AF252" s="1316"/>
      <c r="AG252" s="1316"/>
      <c r="AH252" s="1316"/>
      <c r="AI252" s="1316"/>
    </row>
    <row r="253" ht="24.0" customHeight="1">
      <c r="A253" s="1318"/>
      <c r="B253" s="1316"/>
      <c r="C253" s="1316"/>
      <c r="D253" s="1316"/>
      <c r="E253" s="1316"/>
      <c r="F253" s="1316"/>
      <c r="G253" s="1316"/>
      <c r="H253" s="1316"/>
      <c r="I253" s="1316"/>
      <c r="J253" s="1316"/>
      <c r="K253" s="1316"/>
      <c r="L253" s="1316"/>
      <c r="M253" s="1316"/>
      <c r="N253" s="1316"/>
      <c r="O253" s="1316"/>
      <c r="P253" s="1316"/>
      <c r="Q253" s="1316"/>
      <c r="R253" s="1316"/>
      <c r="S253" s="1316"/>
      <c r="T253" s="1316"/>
      <c r="U253" s="1316"/>
      <c r="V253" s="1316"/>
      <c r="W253" s="1316"/>
      <c r="X253" s="1316"/>
      <c r="Y253" s="1316"/>
      <c r="Z253" s="1316"/>
      <c r="AA253" s="1316"/>
      <c r="AB253" s="1316"/>
      <c r="AC253" s="1316"/>
      <c r="AD253" s="1316"/>
      <c r="AE253" s="1316"/>
      <c r="AF253" s="1316"/>
      <c r="AG253" s="1316"/>
      <c r="AH253" s="1316"/>
      <c r="AI253" s="1316"/>
    </row>
    <row r="254" ht="24.0" customHeight="1">
      <c r="A254" s="1318"/>
      <c r="B254" s="1316"/>
      <c r="C254" s="1316"/>
      <c r="D254" s="1316"/>
      <c r="E254" s="1316"/>
      <c r="F254" s="1316"/>
      <c r="G254" s="1316"/>
      <c r="H254" s="1316"/>
      <c r="I254" s="1316"/>
      <c r="J254" s="1316"/>
      <c r="K254" s="1316"/>
      <c r="L254" s="1316"/>
      <c r="M254" s="1316"/>
      <c r="N254" s="1316"/>
      <c r="O254" s="1316"/>
      <c r="P254" s="1316"/>
      <c r="Q254" s="1316"/>
      <c r="R254" s="1316"/>
      <c r="S254" s="1316"/>
      <c r="T254" s="1316"/>
      <c r="U254" s="1316"/>
      <c r="V254" s="1316"/>
      <c r="W254" s="1316"/>
      <c r="X254" s="1316"/>
      <c r="Y254" s="1316"/>
      <c r="Z254" s="1316"/>
      <c r="AA254" s="1316"/>
      <c r="AB254" s="1316"/>
      <c r="AC254" s="1316"/>
      <c r="AD254" s="1316"/>
      <c r="AE254" s="1316"/>
      <c r="AF254" s="1316"/>
      <c r="AG254" s="1316"/>
      <c r="AH254" s="1316"/>
      <c r="AI254" s="1316"/>
    </row>
    <row r="255" ht="24.0" customHeight="1">
      <c r="A255" s="1318"/>
      <c r="B255" s="1316"/>
      <c r="C255" s="1316"/>
      <c r="D255" s="1316"/>
      <c r="E255" s="1316"/>
      <c r="F255" s="1316"/>
      <c r="G255" s="1316"/>
      <c r="H255" s="1316"/>
      <c r="I255" s="1316"/>
      <c r="J255" s="1316"/>
      <c r="K255" s="1316"/>
      <c r="L255" s="1316"/>
      <c r="M255" s="1316"/>
      <c r="N255" s="1316"/>
      <c r="O255" s="1316"/>
      <c r="P255" s="1316"/>
      <c r="Q255" s="1316"/>
      <c r="R255" s="1316"/>
      <c r="S255" s="1316"/>
      <c r="T255" s="1316"/>
      <c r="U255" s="1316"/>
      <c r="V255" s="1316"/>
      <c r="W255" s="1316"/>
      <c r="X255" s="1316"/>
      <c r="Y255" s="1316"/>
      <c r="Z255" s="1316"/>
      <c r="AA255" s="1316"/>
      <c r="AB255" s="1316"/>
      <c r="AC255" s="1316"/>
      <c r="AD255" s="1316"/>
      <c r="AE255" s="1316"/>
      <c r="AF255" s="1316"/>
      <c r="AG255" s="1316"/>
      <c r="AH255" s="1316"/>
      <c r="AI255" s="1316"/>
    </row>
    <row r="256" ht="24.0" customHeight="1">
      <c r="A256" s="1318"/>
      <c r="B256" s="1316"/>
      <c r="C256" s="1316"/>
      <c r="D256" s="1316"/>
      <c r="E256" s="1316"/>
      <c r="F256" s="1316"/>
      <c r="G256" s="1316"/>
      <c r="H256" s="1316"/>
      <c r="I256" s="1316"/>
      <c r="J256" s="1316"/>
      <c r="K256" s="1316"/>
      <c r="L256" s="1316"/>
      <c r="M256" s="1316"/>
      <c r="N256" s="1316"/>
      <c r="O256" s="1316"/>
      <c r="P256" s="1316"/>
      <c r="Q256" s="1316"/>
      <c r="R256" s="1316"/>
      <c r="S256" s="1316"/>
      <c r="T256" s="1316"/>
      <c r="U256" s="1316"/>
      <c r="V256" s="1316"/>
      <c r="W256" s="1316"/>
      <c r="X256" s="1316"/>
      <c r="Y256" s="1316"/>
      <c r="Z256" s="1316"/>
      <c r="AA256" s="1316"/>
      <c r="AB256" s="1316"/>
      <c r="AC256" s="1316"/>
      <c r="AD256" s="1316"/>
      <c r="AE256" s="1316"/>
      <c r="AF256" s="1316"/>
      <c r="AG256" s="1316"/>
      <c r="AH256" s="1316"/>
      <c r="AI256" s="1316"/>
    </row>
    <row r="257" ht="24.0" customHeight="1">
      <c r="A257" s="1318"/>
      <c r="B257" s="1316"/>
      <c r="C257" s="1316"/>
      <c r="D257" s="1316"/>
      <c r="E257" s="1316"/>
      <c r="F257" s="1316"/>
      <c r="G257" s="1316"/>
      <c r="H257" s="1316"/>
      <c r="I257" s="1316"/>
      <c r="J257" s="1316"/>
      <c r="K257" s="1316"/>
      <c r="L257" s="1316"/>
      <c r="M257" s="1316"/>
      <c r="N257" s="1316"/>
      <c r="O257" s="1316"/>
      <c r="P257" s="1316"/>
      <c r="Q257" s="1316"/>
      <c r="R257" s="1316"/>
      <c r="S257" s="1316"/>
      <c r="T257" s="1316"/>
      <c r="U257" s="1316"/>
      <c r="V257" s="1316"/>
      <c r="W257" s="1316"/>
      <c r="X257" s="1316"/>
      <c r="Y257" s="1316"/>
      <c r="Z257" s="1316"/>
      <c r="AA257" s="1316"/>
      <c r="AB257" s="1316"/>
      <c r="AC257" s="1316"/>
      <c r="AD257" s="1316"/>
      <c r="AE257" s="1316"/>
      <c r="AF257" s="1316"/>
      <c r="AG257" s="1316"/>
      <c r="AH257" s="1316"/>
      <c r="AI257" s="1316"/>
    </row>
    <row r="258" ht="24.0" customHeight="1">
      <c r="A258" s="1318"/>
      <c r="B258" s="1316"/>
      <c r="C258" s="1316"/>
      <c r="D258" s="1316"/>
      <c r="E258" s="1316"/>
      <c r="F258" s="1316"/>
      <c r="G258" s="1316"/>
      <c r="H258" s="1316"/>
      <c r="I258" s="1316"/>
      <c r="J258" s="1316"/>
      <c r="K258" s="1316"/>
      <c r="L258" s="1316"/>
      <c r="M258" s="1316"/>
      <c r="N258" s="1316"/>
      <c r="O258" s="1316"/>
      <c r="P258" s="1316"/>
      <c r="Q258" s="1316"/>
      <c r="R258" s="1316"/>
      <c r="S258" s="1316"/>
      <c r="T258" s="1316"/>
      <c r="U258" s="1316"/>
      <c r="V258" s="1316"/>
      <c r="W258" s="1316"/>
      <c r="X258" s="1316"/>
      <c r="Y258" s="1316"/>
      <c r="Z258" s="1316"/>
      <c r="AA258" s="1316"/>
      <c r="AB258" s="1316"/>
      <c r="AC258" s="1316"/>
      <c r="AD258" s="1316"/>
      <c r="AE258" s="1316"/>
      <c r="AF258" s="1316"/>
      <c r="AG258" s="1316"/>
      <c r="AH258" s="1316"/>
      <c r="AI258" s="1316"/>
    </row>
    <row r="259" ht="24.0" customHeight="1">
      <c r="A259" s="1318"/>
      <c r="B259" s="1316"/>
      <c r="C259" s="1316"/>
      <c r="D259" s="1316"/>
      <c r="E259" s="1316"/>
      <c r="F259" s="1316"/>
      <c r="G259" s="1316"/>
      <c r="H259" s="1316"/>
      <c r="I259" s="1316"/>
      <c r="J259" s="1316"/>
      <c r="K259" s="1316"/>
      <c r="L259" s="1316"/>
      <c r="M259" s="1316"/>
      <c r="N259" s="1316"/>
      <c r="O259" s="1316"/>
      <c r="P259" s="1316"/>
      <c r="Q259" s="1316"/>
      <c r="R259" s="1316"/>
      <c r="S259" s="1316"/>
      <c r="T259" s="1316"/>
      <c r="U259" s="1316"/>
      <c r="V259" s="1316"/>
      <c r="W259" s="1316"/>
      <c r="X259" s="1316"/>
      <c r="Y259" s="1316"/>
      <c r="Z259" s="1316"/>
      <c r="AA259" s="1316"/>
      <c r="AB259" s="1316"/>
      <c r="AC259" s="1316"/>
      <c r="AD259" s="1316"/>
      <c r="AE259" s="1316"/>
      <c r="AF259" s="1316"/>
      <c r="AG259" s="1316"/>
      <c r="AH259" s="1316"/>
      <c r="AI259" s="1316"/>
    </row>
    <row r="260" ht="24.0" customHeight="1">
      <c r="A260" s="1318"/>
      <c r="B260" s="1316"/>
      <c r="C260" s="1316"/>
      <c r="D260" s="1316"/>
      <c r="E260" s="1316"/>
      <c r="F260" s="1316"/>
      <c r="G260" s="1316"/>
      <c r="H260" s="1316"/>
      <c r="I260" s="1316"/>
      <c r="J260" s="1316"/>
      <c r="K260" s="1316"/>
      <c r="L260" s="1316"/>
      <c r="M260" s="1316"/>
      <c r="N260" s="1316"/>
      <c r="O260" s="1316"/>
      <c r="P260" s="1316"/>
      <c r="Q260" s="1316"/>
      <c r="R260" s="1316"/>
      <c r="S260" s="1316"/>
      <c r="T260" s="1316"/>
      <c r="U260" s="1316"/>
      <c r="V260" s="1316"/>
      <c r="W260" s="1316"/>
      <c r="X260" s="1316"/>
      <c r="Y260" s="1316"/>
      <c r="Z260" s="1316"/>
      <c r="AA260" s="1316"/>
      <c r="AB260" s="1316"/>
      <c r="AC260" s="1316"/>
      <c r="AD260" s="1316"/>
      <c r="AE260" s="1316"/>
      <c r="AF260" s="1316"/>
      <c r="AG260" s="1316"/>
      <c r="AH260" s="1316"/>
      <c r="AI260" s="1316"/>
    </row>
    <row r="261" ht="24.0" customHeight="1">
      <c r="A261" s="1318"/>
      <c r="B261" s="1316"/>
      <c r="C261" s="1316"/>
      <c r="D261" s="1316"/>
      <c r="E261" s="1316"/>
      <c r="F261" s="1316"/>
      <c r="G261" s="1316"/>
      <c r="H261" s="1316"/>
      <c r="I261" s="1316"/>
      <c r="J261" s="1316"/>
      <c r="K261" s="1316"/>
      <c r="L261" s="1316"/>
      <c r="M261" s="1316"/>
      <c r="N261" s="1316"/>
      <c r="O261" s="1316"/>
      <c r="P261" s="1316"/>
      <c r="Q261" s="1316"/>
      <c r="R261" s="1316"/>
      <c r="S261" s="1316"/>
      <c r="T261" s="1316"/>
      <c r="U261" s="1316"/>
      <c r="V261" s="1316"/>
      <c r="W261" s="1316"/>
      <c r="X261" s="1316"/>
      <c r="Y261" s="1316"/>
      <c r="Z261" s="1316"/>
      <c r="AA261" s="1316"/>
      <c r="AB261" s="1316"/>
      <c r="AC261" s="1316"/>
      <c r="AD261" s="1316"/>
      <c r="AE261" s="1316"/>
      <c r="AF261" s="1316"/>
      <c r="AG261" s="1316"/>
      <c r="AH261" s="1316"/>
      <c r="AI261" s="1316"/>
    </row>
    <row r="262" ht="24.0" customHeight="1">
      <c r="A262" s="1318"/>
      <c r="B262" s="1316"/>
      <c r="C262" s="1316"/>
      <c r="D262" s="1316"/>
      <c r="E262" s="1316"/>
      <c r="F262" s="1316"/>
      <c r="G262" s="1316"/>
      <c r="H262" s="1316"/>
      <c r="I262" s="1316"/>
      <c r="J262" s="1316"/>
      <c r="K262" s="1316"/>
      <c r="L262" s="1316"/>
      <c r="M262" s="1316"/>
      <c r="N262" s="1316"/>
      <c r="O262" s="1316"/>
      <c r="P262" s="1316"/>
      <c r="Q262" s="1316"/>
      <c r="R262" s="1316"/>
      <c r="S262" s="1316"/>
      <c r="T262" s="1316"/>
      <c r="U262" s="1316"/>
      <c r="V262" s="1316"/>
      <c r="W262" s="1316"/>
      <c r="X262" s="1316"/>
      <c r="Y262" s="1316"/>
      <c r="Z262" s="1316"/>
      <c r="AA262" s="1316"/>
      <c r="AB262" s="1316"/>
      <c r="AC262" s="1316"/>
      <c r="AD262" s="1316"/>
      <c r="AE262" s="1316"/>
      <c r="AF262" s="1316"/>
      <c r="AG262" s="1316"/>
      <c r="AH262" s="1316"/>
      <c r="AI262" s="1316"/>
    </row>
    <row r="263" ht="24.0" customHeight="1">
      <c r="A263" s="1318"/>
      <c r="B263" s="1316"/>
      <c r="C263" s="1316"/>
      <c r="D263" s="1316"/>
      <c r="E263" s="1316"/>
      <c r="F263" s="1316"/>
      <c r="G263" s="1316"/>
      <c r="H263" s="1316"/>
      <c r="I263" s="1316"/>
      <c r="J263" s="1316"/>
      <c r="K263" s="1316"/>
      <c r="L263" s="1316"/>
      <c r="M263" s="1316"/>
      <c r="N263" s="1316"/>
      <c r="O263" s="1316"/>
      <c r="P263" s="1316"/>
      <c r="Q263" s="1316"/>
      <c r="R263" s="1316"/>
      <c r="S263" s="1316"/>
      <c r="T263" s="1316"/>
      <c r="U263" s="1316"/>
      <c r="V263" s="1316"/>
      <c r="W263" s="1316"/>
      <c r="X263" s="1316"/>
      <c r="Y263" s="1316"/>
      <c r="Z263" s="1316"/>
      <c r="AA263" s="1316"/>
      <c r="AB263" s="1316"/>
      <c r="AC263" s="1316"/>
      <c r="AD263" s="1316"/>
      <c r="AE263" s="1316"/>
      <c r="AF263" s="1316"/>
      <c r="AG263" s="1316"/>
      <c r="AH263" s="1316"/>
      <c r="AI263" s="1316"/>
    </row>
    <row r="264" ht="24.0" customHeight="1">
      <c r="A264" s="1318"/>
      <c r="B264" s="1316"/>
      <c r="C264" s="1316"/>
      <c r="D264" s="1316"/>
      <c r="E264" s="1316"/>
      <c r="F264" s="1316"/>
      <c r="G264" s="1316"/>
      <c r="H264" s="1316"/>
      <c r="I264" s="1316"/>
      <c r="J264" s="1316"/>
      <c r="K264" s="1316"/>
      <c r="L264" s="1316"/>
      <c r="M264" s="1316"/>
      <c r="N264" s="1316"/>
      <c r="O264" s="1316"/>
      <c r="P264" s="1316"/>
      <c r="Q264" s="1316"/>
      <c r="R264" s="1316"/>
      <c r="S264" s="1316"/>
      <c r="T264" s="1316"/>
      <c r="U264" s="1316"/>
      <c r="V264" s="1316"/>
      <c r="W264" s="1316"/>
      <c r="X264" s="1316"/>
      <c r="Y264" s="1316"/>
      <c r="Z264" s="1316"/>
      <c r="AA264" s="1316"/>
      <c r="AB264" s="1316"/>
      <c r="AC264" s="1316"/>
      <c r="AD264" s="1316"/>
      <c r="AE264" s="1316"/>
      <c r="AF264" s="1316"/>
      <c r="AG264" s="1316"/>
      <c r="AH264" s="1316"/>
      <c r="AI264" s="1316"/>
    </row>
    <row r="265" ht="24.0" customHeight="1">
      <c r="A265" s="1318"/>
      <c r="B265" s="1316"/>
      <c r="C265" s="1316"/>
      <c r="D265" s="1316"/>
      <c r="E265" s="1316"/>
      <c r="F265" s="1316"/>
      <c r="G265" s="1316"/>
      <c r="H265" s="1316"/>
      <c r="I265" s="1316"/>
      <c r="J265" s="1316"/>
      <c r="K265" s="1316"/>
      <c r="L265" s="1316"/>
      <c r="M265" s="1316"/>
      <c r="N265" s="1316"/>
      <c r="O265" s="1316"/>
      <c r="P265" s="1316"/>
      <c r="Q265" s="1316"/>
      <c r="R265" s="1316"/>
      <c r="S265" s="1316"/>
      <c r="T265" s="1316"/>
      <c r="U265" s="1316"/>
      <c r="V265" s="1316"/>
      <c r="W265" s="1316"/>
      <c r="X265" s="1316"/>
      <c r="Y265" s="1316"/>
      <c r="Z265" s="1316"/>
      <c r="AA265" s="1316"/>
      <c r="AB265" s="1316"/>
      <c r="AC265" s="1316"/>
      <c r="AD265" s="1316"/>
      <c r="AE265" s="1316"/>
      <c r="AF265" s="1316"/>
      <c r="AG265" s="1316"/>
      <c r="AH265" s="1316"/>
      <c r="AI265" s="1316"/>
    </row>
    <row r="266" ht="24.0" customHeight="1">
      <c r="A266" s="1318"/>
      <c r="B266" s="1316"/>
      <c r="C266" s="1316"/>
      <c r="D266" s="1316"/>
      <c r="E266" s="1316"/>
      <c r="F266" s="1316"/>
      <c r="G266" s="1316"/>
      <c r="H266" s="1316"/>
      <c r="I266" s="1316"/>
      <c r="J266" s="1316"/>
      <c r="K266" s="1316"/>
      <c r="L266" s="1316"/>
      <c r="M266" s="1316"/>
      <c r="N266" s="1316"/>
      <c r="O266" s="1316"/>
      <c r="P266" s="1316"/>
      <c r="Q266" s="1316"/>
      <c r="R266" s="1316"/>
      <c r="S266" s="1316"/>
      <c r="T266" s="1316"/>
      <c r="U266" s="1316"/>
      <c r="V266" s="1316"/>
      <c r="W266" s="1316"/>
      <c r="X266" s="1316"/>
      <c r="Y266" s="1316"/>
      <c r="Z266" s="1316"/>
      <c r="AA266" s="1316"/>
      <c r="AB266" s="1316"/>
      <c r="AC266" s="1316"/>
      <c r="AD266" s="1316"/>
      <c r="AE266" s="1316"/>
      <c r="AF266" s="1316"/>
      <c r="AG266" s="1316"/>
      <c r="AH266" s="1316"/>
      <c r="AI266" s="1316"/>
    </row>
    <row r="267" ht="24.0" customHeight="1">
      <c r="A267" s="1318"/>
      <c r="B267" s="1316"/>
      <c r="C267" s="1316"/>
      <c r="D267" s="1316"/>
      <c r="E267" s="1316"/>
      <c r="F267" s="1316"/>
      <c r="G267" s="1316"/>
      <c r="H267" s="1316"/>
      <c r="I267" s="1316"/>
      <c r="J267" s="1316"/>
      <c r="K267" s="1316"/>
      <c r="L267" s="1316"/>
      <c r="M267" s="1316"/>
      <c r="N267" s="1316"/>
      <c r="O267" s="1316"/>
      <c r="P267" s="1316"/>
      <c r="Q267" s="1316"/>
      <c r="R267" s="1316"/>
      <c r="S267" s="1316"/>
      <c r="T267" s="1316"/>
      <c r="U267" s="1316"/>
      <c r="V267" s="1316"/>
      <c r="W267" s="1316"/>
      <c r="X267" s="1316"/>
      <c r="Y267" s="1316"/>
      <c r="Z267" s="1316"/>
      <c r="AA267" s="1316"/>
      <c r="AB267" s="1316"/>
      <c r="AC267" s="1316"/>
      <c r="AD267" s="1316"/>
      <c r="AE267" s="1316"/>
      <c r="AF267" s="1316"/>
      <c r="AG267" s="1316"/>
      <c r="AH267" s="1316"/>
      <c r="AI267" s="1316"/>
    </row>
    <row r="268" ht="24.0" customHeight="1">
      <c r="A268" s="1318"/>
      <c r="B268" s="1316"/>
      <c r="C268" s="1316"/>
      <c r="D268" s="1316"/>
      <c r="E268" s="1316"/>
      <c r="F268" s="1316"/>
      <c r="G268" s="1316"/>
      <c r="H268" s="1316"/>
      <c r="I268" s="1316"/>
      <c r="J268" s="1316"/>
      <c r="K268" s="1316"/>
      <c r="L268" s="1316"/>
      <c r="M268" s="1316"/>
      <c r="N268" s="1316"/>
      <c r="O268" s="1316"/>
      <c r="P268" s="1316"/>
      <c r="Q268" s="1316"/>
      <c r="R268" s="1316"/>
      <c r="S268" s="1316"/>
      <c r="T268" s="1316"/>
      <c r="U268" s="1316"/>
      <c r="V268" s="1316"/>
      <c r="W268" s="1316"/>
      <c r="X268" s="1316"/>
      <c r="Y268" s="1316"/>
      <c r="Z268" s="1316"/>
      <c r="AA268" s="1316"/>
      <c r="AB268" s="1316"/>
      <c r="AC268" s="1316"/>
      <c r="AD268" s="1316"/>
      <c r="AE268" s="1316"/>
      <c r="AF268" s="1316"/>
      <c r="AG268" s="1316"/>
      <c r="AH268" s="1316"/>
      <c r="AI268" s="1316"/>
    </row>
    <row r="269" ht="24.0" customHeight="1">
      <c r="A269" s="1318"/>
      <c r="B269" s="1316"/>
      <c r="C269" s="1316"/>
      <c r="D269" s="1316"/>
      <c r="E269" s="1316"/>
      <c r="F269" s="1316"/>
      <c r="G269" s="1316"/>
      <c r="H269" s="1316"/>
      <c r="I269" s="1316"/>
      <c r="J269" s="1316"/>
      <c r="K269" s="1316"/>
      <c r="L269" s="1316"/>
      <c r="M269" s="1316"/>
      <c r="N269" s="1316"/>
      <c r="O269" s="1316"/>
      <c r="P269" s="1316"/>
      <c r="Q269" s="1316"/>
      <c r="R269" s="1316"/>
      <c r="S269" s="1316"/>
      <c r="T269" s="1316"/>
      <c r="U269" s="1316"/>
      <c r="V269" s="1316"/>
      <c r="W269" s="1316"/>
      <c r="X269" s="1316"/>
      <c r="Y269" s="1316"/>
      <c r="Z269" s="1316"/>
      <c r="AA269" s="1316"/>
      <c r="AB269" s="1316"/>
      <c r="AC269" s="1316"/>
      <c r="AD269" s="1316"/>
      <c r="AE269" s="1316"/>
      <c r="AF269" s="1316"/>
      <c r="AG269" s="1316"/>
      <c r="AH269" s="1316"/>
      <c r="AI269" s="1316"/>
    </row>
    <row r="270" ht="24.0" customHeight="1">
      <c r="A270" s="1318"/>
      <c r="B270" s="1316"/>
      <c r="C270" s="1316"/>
      <c r="D270" s="1316"/>
      <c r="E270" s="1316"/>
      <c r="F270" s="1316"/>
      <c r="G270" s="1316"/>
      <c r="H270" s="1316"/>
      <c r="I270" s="1316"/>
      <c r="J270" s="1316"/>
      <c r="K270" s="1316"/>
      <c r="L270" s="1316"/>
      <c r="M270" s="1316"/>
      <c r="N270" s="1316"/>
      <c r="O270" s="1316"/>
      <c r="P270" s="1316"/>
      <c r="Q270" s="1316"/>
      <c r="R270" s="1316"/>
      <c r="S270" s="1316"/>
      <c r="T270" s="1316"/>
      <c r="U270" s="1316"/>
      <c r="V270" s="1316"/>
      <c r="W270" s="1316"/>
      <c r="X270" s="1316"/>
      <c r="Y270" s="1316"/>
      <c r="Z270" s="1316"/>
      <c r="AA270" s="1316"/>
      <c r="AB270" s="1316"/>
      <c r="AC270" s="1316"/>
      <c r="AD270" s="1316"/>
      <c r="AE270" s="1316"/>
      <c r="AF270" s="1316"/>
      <c r="AG270" s="1316"/>
      <c r="AH270" s="1316"/>
      <c r="AI270" s="1316"/>
    </row>
    <row r="271" ht="24.0" customHeight="1">
      <c r="A271" s="1318"/>
      <c r="B271" s="1316"/>
      <c r="C271" s="1316"/>
      <c r="D271" s="1316"/>
      <c r="E271" s="1316"/>
      <c r="F271" s="1316"/>
      <c r="G271" s="1316"/>
      <c r="H271" s="1316"/>
      <c r="I271" s="1316"/>
      <c r="J271" s="1316"/>
      <c r="K271" s="1316"/>
      <c r="L271" s="1316"/>
      <c r="M271" s="1316"/>
      <c r="N271" s="1316"/>
      <c r="O271" s="1316"/>
      <c r="P271" s="1316"/>
      <c r="Q271" s="1316"/>
      <c r="R271" s="1316"/>
      <c r="S271" s="1316"/>
      <c r="T271" s="1316"/>
      <c r="U271" s="1316"/>
      <c r="V271" s="1316"/>
      <c r="W271" s="1316"/>
      <c r="X271" s="1316"/>
      <c r="Y271" s="1316"/>
      <c r="Z271" s="1316"/>
      <c r="AA271" s="1316"/>
      <c r="AB271" s="1316"/>
      <c r="AC271" s="1316"/>
      <c r="AD271" s="1316"/>
      <c r="AE271" s="1316"/>
      <c r="AF271" s="1316"/>
      <c r="AG271" s="1316"/>
      <c r="AH271" s="1316"/>
      <c r="AI271" s="1316"/>
    </row>
    <row r="272" ht="24.0" customHeight="1">
      <c r="A272" s="1318"/>
      <c r="B272" s="1316"/>
      <c r="C272" s="1316"/>
      <c r="D272" s="1316"/>
      <c r="E272" s="1316"/>
      <c r="F272" s="1316"/>
      <c r="G272" s="1316"/>
      <c r="H272" s="1316"/>
      <c r="I272" s="1316"/>
      <c r="J272" s="1316"/>
      <c r="K272" s="1316"/>
      <c r="L272" s="1316"/>
      <c r="M272" s="1316"/>
      <c r="N272" s="1316"/>
      <c r="O272" s="1316"/>
      <c r="P272" s="1316"/>
      <c r="Q272" s="1316"/>
      <c r="R272" s="1316"/>
      <c r="S272" s="1316"/>
      <c r="T272" s="1316"/>
      <c r="U272" s="1316"/>
      <c r="V272" s="1316"/>
      <c r="W272" s="1316"/>
      <c r="X272" s="1316"/>
      <c r="Y272" s="1316"/>
      <c r="Z272" s="1316"/>
      <c r="AA272" s="1316"/>
      <c r="AB272" s="1316"/>
      <c r="AC272" s="1316"/>
      <c r="AD272" s="1316"/>
      <c r="AE272" s="1316"/>
      <c r="AF272" s="1316"/>
      <c r="AG272" s="1316"/>
      <c r="AH272" s="1316"/>
      <c r="AI272" s="1316"/>
    </row>
    <row r="273" ht="24.0" customHeight="1">
      <c r="A273" s="1318"/>
      <c r="B273" s="1316"/>
      <c r="C273" s="1316"/>
      <c r="D273" s="1316"/>
      <c r="E273" s="1316"/>
      <c r="F273" s="1316"/>
      <c r="G273" s="1316"/>
      <c r="H273" s="1316"/>
      <c r="I273" s="1316"/>
      <c r="J273" s="1316"/>
      <c r="K273" s="1316"/>
      <c r="L273" s="1316"/>
      <c r="M273" s="1316"/>
      <c r="N273" s="1316"/>
      <c r="O273" s="1316"/>
      <c r="P273" s="1316"/>
      <c r="Q273" s="1316"/>
      <c r="R273" s="1316"/>
      <c r="S273" s="1316"/>
      <c r="T273" s="1316"/>
      <c r="U273" s="1316"/>
      <c r="V273" s="1316"/>
      <c r="W273" s="1316"/>
      <c r="X273" s="1316"/>
      <c r="Y273" s="1316"/>
      <c r="Z273" s="1316"/>
      <c r="AA273" s="1316"/>
      <c r="AB273" s="1316"/>
      <c r="AC273" s="1316"/>
      <c r="AD273" s="1316"/>
      <c r="AE273" s="1316"/>
      <c r="AF273" s="1316"/>
      <c r="AG273" s="1316"/>
      <c r="AH273" s="1316"/>
      <c r="AI273" s="1316"/>
    </row>
    <row r="274" ht="24.0" customHeight="1">
      <c r="A274" s="1318"/>
      <c r="B274" s="1316"/>
      <c r="C274" s="1316"/>
      <c r="D274" s="1316"/>
      <c r="E274" s="1316"/>
      <c r="F274" s="1316"/>
      <c r="G274" s="1316"/>
      <c r="H274" s="1316"/>
      <c r="I274" s="1316"/>
      <c r="J274" s="1316"/>
      <c r="K274" s="1316"/>
      <c r="L274" s="1316"/>
      <c r="M274" s="1316"/>
      <c r="N274" s="1316"/>
      <c r="O274" s="1316"/>
      <c r="P274" s="1316"/>
      <c r="Q274" s="1316"/>
      <c r="R274" s="1316"/>
      <c r="S274" s="1316"/>
      <c r="T274" s="1316"/>
      <c r="U274" s="1316"/>
      <c r="V274" s="1316"/>
      <c r="W274" s="1316"/>
      <c r="X274" s="1316"/>
      <c r="Y274" s="1316"/>
      <c r="Z274" s="1316"/>
      <c r="AA274" s="1316"/>
      <c r="AB274" s="1316"/>
      <c r="AC274" s="1316"/>
      <c r="AD274" s="1316"/>
      <c r="AE274" s="1316"/>
      <c r="AF274" s="1316"/>
      <c r="AG274" s="1316"/>
      <c r="AH274" s="1316"/>
      <c r="AI274" s="1316"/>
    </row>
    <row r="275" ht="24.0" customHeight="1">
      <c r="A275" s="1318"/>
      <c r="B275" s="1316"/>
      <c r="C275" s="1316"/>
      <c r="D275" s="1316"/>
      <c r="E275" s="1316"/>
      <c r="F275" s="1316"/>
      <c r="G275" s="1316"/>
      <c r="H275" s="1316"/>
      <c r="I275" s="1316"/>
      <c r="J275" s="1316"/>
      <c r="K275" s="1316"/>
      <c r="L275" s="1316"/>
      <c r="M275" s="1316"/>
      <c r="N275" s="1316"/>
      <c r="O275" s="1316"/>
      <c r="P275" s="1316"/>
      <c r="Q275" s="1316"/>
      <c r="R275" s="1316"/>
      <c r="S275" s="1316"/>
      <c r="T275" s="1316"/>
      <c r="U275" s="1316"/>
      <c r="V275" s="1316"/>
      <c r="W275" s="1316"/>
      <c r="X275" s="1316"/>
      <c r="Y275" s="1316"/>
      <c r="Z275" s="1316"/>
      <c r="AA275" s="1316"/>
      <c r="AB275" s="1316"/>
      <c r="AC275" s="1316"/>
      <c r="AD275" s="1316"/>
      <c r="AE275" s="1316"/>
      <c r="AF275" s="1316"/>
      <c r="AG275" s="1316"/>
      <c r="AH275" s="1316"/>
      <c r="AI275" s="1316"/>
    </row>
    <row r="276" ht="24.0" customHeight="1">
      <c r="A276" s="1318"/>
      <c r="B276" s="1316"/>
      <c r="C276" s="1316"/>
      <c r="D276" s="1316"/>
      <c r="E276" s="1316"/>
      <c r="F276" s="1316"/>
      <c r="G276" s="1316"/>
      <c r="H276" s="1316"/>
      <c r="I276" s="1316"/>
      <c r="J276" s="1316"/>
      <c r="K276" s="1316"/>
      <c r="L276" s="1316"/>
      <c r="M276" s="1316"/>
      <c r="N276" s="1316"/>
      <c r="O276" s="1316"/>
      <c r="P276" s="1316"/>
      <c r="Q276" s="1316"/>
      <c r="R276" s="1316"/>
      <c r="S276" s="1316"/>
      <c r="T276" s="1316"/>
      <c r="U276" s="1316"/>
      <c r="V276" s="1316"/>
      <c r="W276" s="1316"/>
      <c r="X276" s="1316"/>
      <c r="Y276" s="1316"/>
      <c r="Z276" s="1316"/>
      <c r="AA276" s="1316"/>
      <c r="AB276" s="1316"/>
      <c r="AC276" s="1316"/>
      <c r="AD276" s="1316"/>
      <c r="AE276" s="1316"/>
      <c r="AF276" s="1316"/>
      <c r="AG276" s="1316"/>
      <c r="AH276" s="1316"/>
      <c r="AI276" s="1316"/>
    </row>
    <row r="277" ht="24.0" customHeight="1">
      <c r="A277" s="1318"/>
      <c r="B277" s="1316"/>
      <c r="C277" s="1316"/>
      <c r="D277" s="1316"/>
      <c r="E277" s="1316"/>
      <c r="F277" s="1316"/>
      <c r="G277" s="1316"/>
      <c r="H277" s="1316"/>
      <c r="I277" s="1316"/>
      <c r="J277" s="1316"/>
      <c r="K277" s="1316"/>
      <c r="L277" s="1316"/>
      <c r="M277" s="1316"/>
      <c r="N277" s="1316"/>
      <c r="O277" s="1316"/>
      <c r="P277" s="1316"/>
      <c r="Q277" s="1316"/>
      <c r="R277" s="1316"/>
      <c r="S277" s="1316"/>
      <c r="T277" s="1316"/>
      <c r="U277" s="1316"/>
      <c r="V277" s="1316"/>
      <c r="W277" s="1316"/>
      <c r="X277" s="1316"/>
      <c r="Y277" s="1316"/>
      <c r="Z277" s="1316"/>
      <c r="AA277" s="1316"/>
      <c r="AB277" s="1316"/>
      <c r="AC277" s="1316"/>
      <c r="AD277" s="1316"/>
      <c r="AE277" s="1316"/>
      <c r="AF277" s="1316"/>
      <c r="AG277" s="1316"/>
      <c r="AH277" s="1316"/>
      <c r="AI277" s="1316"/>
    </row>
    <row r="278" ht="24.0" customHeight="1">
      <c r="A278" s="1318"/>
      <c r="B278" s="1316"/>
      <c r="C278" s="1316"/>
      <c r="D278" s="1316"/>
      <c r="E278" s="1316"/>
      <c r="F278" s="1316"/>
      <c r="G278" s="1316"/>
      <c r="H278" s="1316"/>
      <c r="I278" s="1316"/>
      <c r="J278" s="1316"/>
      <c r="K278" s="1316"/>
      <c r="L278" s="1316"/>
      <c r="M278" s="1316"/>
      <c r="N278" s="1316"/>
      <c r="O278" s="1316"/>
      <c r="P278" s="1316"/>
      <c r="Q278" s="1316"/>
      <c r="R278" s="1316"/>
      <c r="S278" s="1316"/>
      <c r="T278" s="1316"/>
      <c r="U278" s="1316"/>
      <c r="V278" s="1316"/>
      <c r="W278" s="1316"/>
      <c r="X278" s="1316"/>
      <c r="Y278" s="1316"/>
      <c r="Z278" s="1316"/>
      <c r="AA278" s="1316"/>
      <c r="AB278" s="1316"/>
      <c r="AC278" s="1316"/>
      <c r="AD278" s="1316"/>
      <c r="AE278" s="1316"/>
      <c r="AF278" s="1316"/>
      <c r="AG278" s="1316"/>
      <c r="AH278" s="1316"/>
      <c r="AI278" s="1316"/>
    </row>
    <row r="279" ht="24.0" customHeight="1">
      <c r="A279" s="1318"/>
      <c r="B279" s="1316"/>
      <c r="C279" s="1316"/>
      <c r="D279" s="1316"/>
      <c r="E279" s="1316"/>
      <c r="F279" s="1316"/>
      <c r="G279" s="1316"/>
      <c r="H279" s="1316"/>
      <c r="I279" s="1316"/>
      <c r="J279" s="1316"/>
      <c r="K279" s="1316"/>
      <c r="L279" s="1316"/>
      <c r="M279" s="1316"/>
      <c r="N279" s="1316"/>
      <c r="O279" s="1316"/>
      <c r="P279" s="1316"/>
      <c r="Q279" s="1316"/>
      <c r="R279" s="1316"/>
      <c r="S279" s="1316"/>
      <c r="T279" s="1316"/>
      <c r="U279" s="1316"/>
      <c r="V279" s="1316"/>
      <c r="W279" s="1316"/>
      <c r="X279" s="1316"/>
      <c r="Y279" s="1316"/>
      <c r="Z279" s="1316"/>
      <c r="AA279" s="1316"/>
      <c r="AB279" s="1316"/>
      <c r="AC279" s="1316"/>
      <c r="AD279" s="1316"/>
      <c r="AE279" s="1316"/>
      <c r="AF279" s="1316"/>
      <c r="AG279" s="1316"/>
      <c r="AH279" s="1316"/>
      <c r="AI279" s="1316"/>
    </row>
    <row r="280" ht="24.0" customHeight="1">
      <c r="A280" s="1318"/>
      <c r="B280" s="1316"/>
      <c r="C280" s="1316"/>
      <c r="D280" s="1316"/>
      <c r="E280" s="1316"/>
      <c r="F280" s="1316"/>
      <c r="G280" s="1316"/>
      <c r="H280" s="1316"/>
      <c r="I280" s="1316"/>
      <c r="J280" s="1316"/>
      <c r="K280" s="1316"/>
      <c r="L280" s="1316"/>
      <c r="M280" s="1316"/>
      <c r="N280" s="1316"/>
      <c r="O280" s="1316"/>
      <c r="P280" s="1316"/>
      <c r="Q280" s="1316"/>
      <c r="R280" s="1316"/>
      <c r="S280" s="1316"/>
      <c r="T280" s="1316"/>
      <c r="U280" s="1316"/>
      <c r="V280" s="1316"/>
      <c r="W280" s="1316"/>
      <c r="X280" s="1316"/>
      <c r="Y280" s="1316"/>
      <c r="Z280" s="1316"/>
      <c r="AA280" s="1316"/>
      <c r="AB280" s="1316"/>
      <c r="AC280" s="1316"/>
      <c r="AD280" s="1316"/>
      <c r="AE280" s="1316"/>
      <c r="AF280" s="1316"/>
      <c r="AG280" s="1316"/>
      <c r="AH280" s="1316"/>
      <c r="AI280" s="1316"/>
    </row>
    <row r="281" ht="24.0" customHeight="1">
      <c r="A281" s="1318"/>
      <c r="B281" s="1316"/>
      <c r="C281" s="1316"/>
      <c r="D281" s="1316"/>
      <c r="E281" s="1316"/>
      <c r="F281" s="1316"/>
      <c r="G281" s="1316"/>
      <c r="H281" s="1316"/>
      <c r="I281" s="1316"/>
      <c r="J281" s="1316"/>
      <c r="K281" s="1316"/>
      <c r="L281" s="1316"/>
      <c r="M281" s="1316"/>
      <c r="N281" s="1316"/>
      <c r="O281" s="1316"/>
      <c r="P281" s="1316"/>
      <c r="Q281" s="1316"/>
      <c r="R281" s="1316"/>
      <c r="S281" s="1316"/>
      <c r="T281" s="1316"/>
      <c r="U281" s="1316"/>
      <c r="V281" s="1316"/>
      <c r="W281" s="1316"/>
      <c r="X281" s="1316"/>
      <c r="Y281" s="1316"/>
      <c r="Z281" s="1316"/>
      <c r="AA281" s="1316"/>
      <c r="AB281" s="1316"/>
      <c r="AC281" s="1316"/>
      <c r="AD281" s="1316"/>
      <c r="AE281" s="1316"/>
      <c r="AF281" s="1316"/>
      <c r="AG281" s="1316"/>
      <c r="AH281" s="1316"/>
      <c r="AI281" s="1316"/>
    </row>
    <row r="282" ht="24.0" customHeight="1">
      <c r="A282" s="1318"/>
      <c r="B282" s="1316"/>
      <c r="C282" s="1316"/>
      <c r="D282" s="1316"/>
      <c r="E282" s="1316"/>
      <c r="F282" s="1316"/>
      <c r="G282" s="1316"/>
      <c r="H282" s="1316"/>
      <c r="I282" s="1316"/>
      <c r="J282" s="1316"/>
      <c r="K282" s="1316"/>
      <c r="L282" s="1316"/>
      <c r="M282" s="1316"/>
      <c r="N282" s="1316"/>
      <c r="O282" s="1316"/>
      <c r="P282" s="1316"/>
      <c r="Q282" s="1316"/>
      <c r="R282" s="1316"/>
      <c r="S282" s="1316"/>
      <c r="T282" s="1316"/>
      <c r="U282" s="1316"/>
      <c r="V282" s="1316"/>
      <c r="W282" s="1316"/>
      <c r="X282" s="1316"/>
      <c r="Y282" s="1316"/>
      <c r="Z282" s="1316"/>
      <c r="AA282" s="1316"/>
      <c r="AB282" s="1316"/>
      <c r="AC282" s="1316"/>
      <c r="AD282" s="1316"/>
      <c r="AE282" s="1316"/>
      <c r="AF282" s="1316"/>
      <c r="AG282" s="1316"/>
      <c r="AH282" s="1316"/>
      <c r="AI282" s="1316"/>
    </row>
    <row r="283" ht="24.0" customHeight="1">
      <c r="A283" s="1318"/>
      <c r="B283" s="1316"/>
      <c r="C283" s="1316"/>
      <c r="D283" s="1316"/>
      <c r="E283" s="1316"/>
      <c r="F283" s="1316"/>
      <c r="G283" s="1316"/>
      <c r="H283" s="1316"/>
      <c r="I283" s="1316"/>
      <c r="J283" s="1316"/>
      <c r="K283" s="1316"/>
      <c r="L283" s="1316"/>
      <c r="M283" s="1316"/>
      <c r="N283" s="1316"/>
      <c r="O283" s="1316"/>
      <c r="P283" s="1316"/>
      <c r="Q283" s="1316"/>
      <c r="R283" s="1316"/>
      <c r="S283" s="1316"/>
      <c r="T283" s="1316"/>
      <c r="U283" s="1316"/>
      <c r="V283" s="1316"/>
      <c r="W283" s="1316"/>
      <c r="X283" s="1316"/>
      <c r="Y283" s="1316"/>
      <c r="Z283" s="1316"/>
      <c r="AA283" s="1316"/>
      <c r="AB283" s="1316"/>
      <c r="AC283" s="1316"/>
      <c r="AD283" s="1316"/>
      <c r="AE283" s="1316"/>
      <c r="AF283" s="1316"/>
      <c r="AG283" s="1316"/>
      <c r="AH283" s="1316"/>
      <c r="AI283" s="1316"/>
    </row>
    <row r="284" ht="24.0" customHeight="1">
      <c r="A284" s="1318"/>
      <c r="B284" s="1316"/>
      <c r="C284" s="1316"/>
      <c r="D284" s="1316"/>
      <c r="E284" s="1316"/>
      <c r="F284" s="1316"/>
      <c r="G284" s="1316"/>
      <c r="H284" s="1316"/>
      <c r="I284" s="1316"/>
      <c r="J284" s="1316"/>
      <c r="K284" s="1316"/>
      <c r="L284" s="1316"/>
      <c r="M284" s="1316"/>
      <c r="N284" s="1316"/>
      <c r="O284" s="1316"/>
      <c r="P284" s="1316"/>
      <c r="Q284" s="1316"/>
      <c r="R284" s="1316"/>
      <c r="S284" s="1316"/>
      <c r="T284" s="1316"/>
      <c r="U284" s="1316"/>
      <c r="V284" s="1316"/>
      <c r="W284" s="1316"/>
      <c r="X284" s="1316"/>
      <c r="Y284" s="1316"/>
      <c r="Z284" s="1316"/>
      <c r="AA284" s="1316"/>
      <c r="AB284" s="1316"/>
      <c r="AC284" s="1316"/>
      <c r="AD284" s="1316"/>
      <c r="AE284" s="1316"/>
      <c r="AF284" s="1316"/>
      <c r="AG284" s="1316"/>
      <c r="AH284" s="1316"/>
      <c r="AI284" s="1316"/>
    </row>
    <row r="285" ht="24.0" customHeight="1">
      <c r="A285" s="1318"/>
      <c r="B285" s="1316"/>
      <c r="C285" s="1316"/>
      <c r="D285" s="1316"/>
      <c r="E285" s="1316"/>
      <c r="F285" s="1316"/>
      <c r="G285" s="1316"/>
      <c r="H285" s="1316"/>
      <c r="I285" s="1316"/>
      <c r="J285" s="1316"/>
      <c r="K285" s="1316"/>
      <c r="L285" s="1316"/>
      <c r="M285" s="1316"/>
      <c r="N285" s="1316"/>
      <c r="O285" s="1316"/>
      <c r="P285" s="1316"/>
      <c r="Q285" s="1316"/>
      <c r="R285" s="1316"/>
      <c r="S285" s="1316"/>
      <c r="T285" s="1316"/>
      <c r="U285" s="1316"/>
      <c r="V285" s="1316"/>
      <c r="W285" s="1316"/>
      <c r="X285" s="1316"/>
      <c r="Y285" s="1316"/>
      <c r="Z285" s="1316"/>
      <c r="AA285" s="1316"/>
      <c r="AB285" s="1316"/>
      <c r="AC285" s="1316"/>
      <c r="AD285" s="1316"/>
      <c r="AE285" s="1316"/>
      <c r="AF285" s="1316"/>
      <c r="AG285" s="1316"/>
      <c r="AH285" s="1316"/>
      <c r="AI285" s="1316"/>
    </row>
    <row r="286" ht="24.0" customHeight="1">
      <c r="A286" s="1318"/>
      <c r="B286" s="1316"/>
      <c r="C286" s="1316"/>
      <c r="D286" s="1316"/>
      <c r="E286" s="1316"/>
      <c r="F286" s="1316"/>
      <c r="G286" s="1316"/>
      <c r="H286" s="1316"/>
      <c r="I286" s="1316"/>
      <c r="J286" s="1316"/>
      <c r="K286" s="1316"/>
      <c r="L286" s="1316"/>
      <c r="M286" s="1316"/>
      <c r="N286" s="1316"/>
      <c r="O286" s="1316"/>
      <c r="P286" s="1316"/>
      <c r="Q286" s="1316"/>
      <c r="R286" s="1316"/>
      <c r="S286" s="1316"/>
      <c r="T286" s="1316"/>
      <c r="U286" s="1316"/>
      <c r="V286" s="1316"/>
      <c r="W286" s="1316"/>
      <c r="X286" s="1316"/>
      <c r="Y286" s="1316"/>
      <c r="Z286" s="1316"/>
      <c r="AA286" s="1316"/>
      <c r="AB286" s="1316"/>
      <c r="AC286" s="1316"/>
      <c r="AD286" s="1316"/>
      <c r="AE286" s="1316"/>
      <c r="AF286" s="1316"/>
      <c r="AG286" s="1316"/>
      <c r="AH286" s="1316"/>
      <c r="AI286" s="1316"/>
    </row>
    <row r="287" ht="24.0" customHeight="1">
      <c r="A287" s="1318"/>
      <c r="B287" s="1316"/>
      <c r="C287" s="1316"/>
      <c r="D287" s="1316"/>
      <c r="E287" s="1316"/>
      <c r="F287" s="1316"/>
      <c r="G287" s="1316"/>
      <c r="H287" s="1316"/>
      <c r="I287" s="1316"/>
      <c r="J287" s="1316"/>
      <c r="K287" s="1316"/>
      <c r="L287" s="1316"/>
      <c r="M287" s="1316"/>
      <c r="N287" s="1316"/>
      <c r="O287" s="1316"/>
      <c r="P287" s="1316"/>
      <c r="Q287" s="1316"/>
      <c r="R287" s="1316"/>
      <c r="S287" s="1316"/>
      <c r="T287" s="1316"/>
      <c r="U287" s="1316"/>
      <c r="V287" s="1316"/>
      <c r="W287" s="1316"/>
      <c r="X287" s="1316"/>
      <c r="Y287" s="1316"/>
      <c r="Z287" s="1316"/>
      <c r="AA287" s="1316"/>
      <c r="AB287" s="1316"/>
      <c r="AC287" s="1316"/>
      <c r="AD287" s="1316"/>
      <c r="AE287" s="1316"/>
      <c r="AF287" s="1316"/>
      <c r="AG287" s="1316"/>
      <c r="AH287" s="1316"/>
      <c r="AI287" s="1316"/>
    </row>
    <row r="288" ht="24.0" customHeight="1">
      <c r="A288" s="1318"/>
      <c r="B288" s="1316"/>
      <c r="C288" s="1316"/>
      <c r="D288" s="1316"/>
      <c r="E288" s="1316"/>
      <c r="F288" s="1316"/>
      <c r="G288" s="1316"/>
      <c r="H288" s="1316"/>
      <c r="I288" s="1316"/>
      <c r="J288" s="1316"/>
      <c r="K288" s="1316"/>
      <c r="L288" s="1316"/>
      <c r="M288" s="1316"/>
      <c r="N288" s="1316"/>
      <c r="O288" s="1316"/>
      <c r="P288" s="1316"/>
      <c r="Q288" s="1316"/>
      <c r="R288" s="1316"/>
      <c r="S288" s="1316"/>
      <c r="T288" s="1316"/>
      <c r="U288" s="1316"/>
      <c r="V288" s="1316"/>
      <c r="W288" s="1316"/>
      <c r="X288" s="1316"/>
      <c r="Y288" s="1316"/>
      <c r="Z288" s="1316"/>
      <c r="AA288" s="1316"/>
      <c r="AB288" s="1316"/>
      <c r="AC288" s="1316"/>
      <c r="AD288" s="1316"/>
      <c r="AE288" s="1316"/>
      <c r="AF288" s="1316"/>
      <c r="AG288" s="1316"/>
      <c r="AH288" s="1316"/>
      <c r="AI288" s="1316"/>
    </row>
    <row r="289" ht="24.0" customHeight="1">
      <c r="A289" s="1318"/>
      <c r="B289" s="1316"/>
      <c r="C289" s="1316"/>
      <c r="D289" s="1316"/>
      <c r="E289" s="1316"/>
      <c r="F289" s="1316"/>
      <c r="G289" s="1316"/>
      <c r="H289" s="1316"/>
      <c r="I289" s="1316"/>
      <c r="J289" s="1316"/>
      <c r="K289" s="1316"/>
      <c r="L289" s="1316"/>
      <c r="M289" s="1316"/>
      <c r="N289" s="1316"/>
      <c r="O289" s="1316"/>
      <c r="P289" s="1316"/>
      <c r="Q289" s="1316"/>
      <c r="R289" s="1316"/>
      <c r="S289" s="1316"/>
      <c r="T289" s="1316"/>
      <c r="U289" s="1316"/>
      <c r="V289" s="1316"/>
      <c r="W289" s="1316"/>
      <c r="X289" s="1316"/>
      <c r="Y289" s="1316"/>
      <c r="Z289" s="1316"/>
      <c r="AA289" s="1316"/>
      <c r="AB289" s="1316"/>
      <c r="AC289" s="1316"/>
      <c r="AD289" s="1316"/>
      <c r="AE289" s="1316"/>
      <c r="AF289" s="1316"/>
      <c r="AG289" s="1316"/>
      <c r="AH289" s="1316"/>
      <c r="AI289" s="1316"/>
    </row>
    <row r="290" ht="24.0" customHeight="1">
      <c r="A290" s="1318"/>
      <c r="B290" s="1316"/>
      <c r="C290" s="1316"/>
      <c r="D290" s="1316"/>
      <c r="E290" s="1316"/>
      <c r="F290" s="1316"/>
      <c r="G290" s="1316"/>
      <c r="H290" s="1316"/>
      <c r="I290" s="1316"/>
      <c r="J290" s="1316"/>
      <c r="K290" s="1316"/>
      <c r="L290" s="1316"/>
      <c r="M290" s="1316"/>
      <c r="N290" s="1316"/>
      <c r="O290" s="1316"/>
      <c r="P290" s="1316"/>
      <c r="Q290" s="1316"/>
      <c r="R290" s="1316"/>
      <c r="S290" s="1316"/>
      <c r="T290" s="1316"/>
      <c r="U290" s="1316"/>
      <c r="V290" s="1316"/>
      <c r="W290" s="1316"/>
      <c r="X290" s="1316"/>
      <c r="Y290" s="1316"/>
      <c r="Z290" s="1316"/>
      <c r="AA290" s="1316"/>
      <c r="AB290" s="1316"/>
      <c r="AC290" s="1316"/>
      <c r="AD290" s="1316"/>
      <c r="AE290" s="1316"/>
      <c r="AF290" s="1316"/>
      <c r="AG290" s="1316"/>
      <c r="AH290" s="1316"/>
      <c r="AI290" s="1316"/>
    </row>
    <row r="291" ht="24.0" customHeight="1">
      <c r="A291" s="1318"/>
      <c r="B291" s="1316"/>
      <c r="C291" s="1316"/>
      <c r="D291" s="1316"/>
      <c r="E291" s="1316"/>
      <c r="F291" s="1316"/>
      <c r="G291" s="1316"/>
      <c r="H291" s="1316"/>
      <c r="I291" s="1316"/>
      <c r="J291" s="1316"/>
      <c r="K291" s="1316"/>
      <c r="L291" s="1316"/>
      <c r="M291" s="1316"/>
      <c r="N291" s="1316"/>
      <c r="O291" s="1316"/>
      <c r="P291" s="1316"/>
      <c r="Q291" s="1316"/>
      <c r="R291" s="1316"/>
      <c r="S291" s="1316"/>
      <c r="T291" s="1316"/>
      <c r="U291" s="1316"/>
      <c r="V291" s="1316"/>
      <c r="W291" s="1316"/>
      <c r="X291" s="1316"/>
      <c r="Y291" s="1316"/>
      <c r="Z291" s="1316"/>
      <c r="AA291" s="1316"/>
      <c r="AB291" s="1316"/>
      <c r="AC291" s="1316"/>
      <c r="AD291" s="1316"/>
      <c r="AE291" s="1316"/>
      <c r="AF291" s="1316"/>
      <c r="AG291" s="1316"/>
      <c r="AH291" s="1316"/>
      <c r="AI291" s="1316"/>
    </row>
    <row r="292" ht="24.0" customHeight="1">
      <c r="A292" s="1318"/>
      <c r="B292" s="1316"/>
      <c r="C292" s="1316"/>
      <c r="D292" s="1316"/>
      <c r="E292" s="1316"/>
      <c r="F292" s="1316"/>
      <c r="G292" s="1316"/>
      <c r="H292" s="1316"/>
      <c r="I292" s="1316"/>
      <c r="J292" s="1316"/>
      <c r="K292" s="1316"/>
      <c r="L292" s="1316"/>
      <c r="M292" s="1316"/>
      <c r="N292" s="1316"/>
      <c r="O292" s="1316"/>
      <c r="P292" s="1316"/>
      <c r="Q292" s="1316"/>
      <c r="R292" s="1316"/>
      <c r="S292" s="1316"/>
      <c r="T292" s="1316"/>
      <c r="U292" s="1316"/>
      <c r="V292" s="1316"/>
      <c r="W292" s="1316"/>
      <c r="X292" s="1316"/>
      <c r="Y292" s="1316"/>
      <c r="Z292" s="1316"/>
      <c r="AA292" s="1316"/>
      <c r="AB292" s="1316"/>
      <c r="AC292" s="1316"/>
      <c r="AD292" s="1316"/>
      <c r="AE292" s="1316"/>
      <c r="AF292" s="1316"/>
      <c r="AG292" s="1316"/>
      <c r="AH292" s="1316"/>
      <c r="AI292" s="1316"/>
    </row>
    <row r="293" ht="24.0" customHeight="1">
      <c r="A293" s="1318"/>
      <c r="B293" s="1316"/>
      <c r="C293" s="1316"/>
      <c r="D293" s="1316"/>
      <c r="E293" s="1316"/>
      <c r="F293" s="1316"/>
      <c r="G293" s="1316"/>
      <c r="H293" s="1316"/>
      <c r="I293" s="1316"/>
      <c r="J293" s="1316"/>
      <c r="K293" s="1316"/>
      <c r="L293" s="1316"/>
      <c r="M293" s="1316"/>
      <c r="N293" s="1316"/>
      <c r="O293" s="1316"/>
      <c r="P293" s="1316"/>
      <c r="Q293" s="1316"/>
      <c r="R293" s="1316"/>
      <c r="S293" s="1316"/>
      <c r="T293" s="1316"/>
      <c r="U293" s="1316"/>
      <c r="V293" s="1316"/>
      <c r="W293" s="1316"/>
      <c r="X293" s="1316"/>
      <c r="Y293" s="1316"/>
      <c r="Z293" s="1316"/>
      <c r="AA293" s="1316"/>
      <c r="AB293" s="1316"/>
      <c r="AC293" s="1316"/>
      <c r="AD293" s="1316"/>
      <c r="AE293" s="1316"/>
      <c r="AF293" s="1316"/>
      <c r="AG293" s="1316"/>
      <c r="AH293" s="1316"/>
      <c r="AI293" s="1316"/>
    </row>
    <row r="294" ht="24.0" customHeight="1">
      <c r="A294" s="1318"/>
      <c r="B294" s="1316"/>
      <c r="C294" s="1316"/>
      <c r="D294" s="1316"/>
      <c r="E294" s="1316"/>
      <c r="F294" s="1316"/>
      <c r="G294" s="1316"/>
      <c r="H294" s="1316"/>
      <c r="I294" s="1316"/>
      <c r="J294" s="1316"/>
      <c r="K294" s="1316"/>
      <c r="L294" s="1316"/>
      <c r="M294" s="1316"/>
      <c r="N294" s="1316"/>
      <c r="O294" s="1316"/>
      <c r="P294" s="1316"/>
      <c r="Q294" s="1316"/>
      <c r="R294" s="1316"/>
      <c r="S294" s="1316"/>
      <c r="T294" s="1316"/>
      <c r="U294" s="1316"/>
      <c r="V294" s="1316"/>
      <c r="W294" s="1316"/>
      <c r="X294" s="1316"/>
      <c r="Y294" s="1316"/>
      <c r="Z294" s="1316"/>
      <c r="AA294" s="1316"/>
      <c r="AB294" s="1316"/>
      <c r="AC294" s="1316"/>
      <c r="AD294" s="1316"/>
      <c r="AE294" s="1316"/>
      <c r="AF294" s="1316"/>
      <c r="AG294" s="1316"/>
      <c r="AH294" s="1316"/>
      <c r="AI294" s="1316"/>
    </row>
    <row r="295" ht="24.0" customHeight="1">
      <c r="A295" s="1318"/>
      <c r="B295" s="1316"/>
      <c r="C295" s="1316"/>
      <c r="D295" s="1316"/>
      <c r="E295" s="1316"/>
      <c r="F295" s="1316"/>
      <c r="G295" s="1316"/>
      <c r="H295" s="1316"/>
      <c r="I295" s="1316"/>
      <c r="J295" s="1316"/>
      <c r="K295" s="1316"/>
      <c r="L295" s="1316"/>
      <c r="M295" s="1316"/>
      <c r="N295" s="1316"/>
      <c r="O295" s="1316"/>
      <c r="P295" s="1316"/>
      <c r="Q295" s="1316"/>
      <c r="R295" s="1316"/>
      <c r="S295" s="1316"/>
      <c r="T295" s="1316"/>
      <c r="U295" s="1316"/>
      <c r="V295" s="1316"/>
      <c r="W295" s="1316"/>
      <c r="X295" s="1316"/>
      <c r="Y295" s="1316"/>
      <c r="Z295" s="1316"/>
      <c r="AA295" s="1316"/>
      <c r="AB295" s="1316"/>
      <c r="AC295" s="1316"/>
      <c r="AD295" s="1316"/>
      <c r="AE295" s="1316"/>
      <c r="AF295" s="1316"/>
      <c r="AG295" s="1316"/>
      <c r="AH295" s="1316"/>
      <c r="AI295" s="1316"/>
    </row>
    <row r="296" ht="24.0" customHeight="1">
      <c r="A296" s="1318"/>
      <c r="B296" s="1316"/>
      <c r="C296" s="1316"/>
      <c r="D296" s="1316"/>
      <c r="E296" s="1316"/>
      <c r="F296" s="1316"/>
      <c r="G296" s="1316"/>
      <c r="H296" s="1316"/>
      <c r="I296" s="1316"/>
      <c r="J296" s="1316"/>
      <c r="K296" s="1316"/>
      <c r="L296" s="1316"/>
      <c r="M296" s="1316"/>
      <c r="N296" s="1316"/>
      <c r="O296" s="1316"/>
      <c r="P296" s="1316"/>
      <c r="Q296" s="1316"/>
      <c r="R296" s="1316"/>
      <c r="S296" s="1316"/>
      <c r="T296" s="1316"/>
      <c r="U296" s="1316"/>
      <c r="V296" s="1316"/>
      <c r="W296" s="1316"/>
      <c r="X296" s="1316"/>
      <c r="Y296" s="1316"/>
      <c r="Z296" s="1316"/>
      <c r="AA296" s="1316"/>
      <c r="AB296" s="1316"/>
      <c r="AC296" s="1316"/>
      <c r="AD296" s="1316"/>
      <c r="AE296" s="1316"/>
      <c r="AF296" s="1316"/>
      <c r="AG296" s="1316"/>
      <c r="AH296" s="1316"/>
      <c r="AI296" s="1316"/>
    </row>
    <row r="297" ht="24.0" customHeight="1">
      <c r="A297" s="1318"/>
      <c r="B297" s="1316"/>
      <c r="C297" s="1316"/>
      <c r="D297" s="1316"/>
      <c r="E297" s="1316"/>
      <c r="F297" s="1316"/>
      <c r="G297" s="1316"/>
      <c r="H297" s="1316"/>
      <c r="I297" s="1316"/>
      <c r="J297" s="1316"/>
      <c r="K297" s="1316"/>
      <c r="L297" s="1316"/>
      <c r="M297" s="1316"/>
      <c r="N297" s="1316"/>
      <c r="O297" s="1316"/>
      <c r="P297" s="1316"/>
      <c r="Q297" s="1316"/>
      <c r="R297" s="1316"/>
      <c r="S297" s="1316"/>
      <c r="T297" s="1316"/>
      <c r="U297" s="1316"/>
      <c r="V297" s="1316"/>
      <c r="W297" s="1316"/>
      <c r="X297" s="1316"/>
      <c r="Y297" s="1316"/>
      <c r="Z297" s="1316"/>
      <c r="AA297" s="1316"/>
      <c r="AB297" s="1316"/>
      <c r="AC297" s="1316"/>
      <c r="AD297" s="1316"/>
      <c r="AE297" s="1316"/>
      <c r="AF297" s="1316"/>
      <c r="AG297" s="1316"/>
      <c r="AH297" s="1316"/>
      <c r="AI297" s="1316"/>
    </row>
    <row r="298" ht="24.0" customHeight="1">
      <c r="A298" s="1318"/>
      <c r="B298" s="1316"/>
      <c r="C298" s="1316"/>
      <c r="D298" s="1316"/>
      <c r="E298" s="1316"/>
      <c r="F298" s="1316"/>
      <c r="G298" s="1316"/>
      <c r="H298" s="1316"/>
      <c r="I298" s="1316"/>
      <c r="J298" s="1316"/>
      <c r="K298" s="1316"/>
      <c r="L298" s="1316"/>
      <c r="M298" s="1316"/>
      <c r="N298" s="1316"/>
      <c r="O298" s="1316"/>
      <c r="P298" s="1316"/>
      <c r="Q298" s="1316"/>
      <c r="R298" s="1316"/>
      <c r="S298" s="1316"/>
      <c r="T298" s="1316"/>
      <c r="U298" s="1316"/>
      <c r="V298" s="1316"/>
      <c r="W298" s="1316"/>
      <c r="X298" s="1316"/>
      <c r="Y298" s="1316"/>
      <c r="Z298" s="1316"/>
      <c r="AA298" s="1316"/>
      <c r="AB298" s="1316"/>
      <c r="AC298" s="1316"/>
      <c r="AD298" s="1316"/>
      <c r="AE298" s="1316"/>
      <c r="AF298" s="1316"/>
      <c r="AG298" s="1316"/>
      <c r="AH298" s="1316"/>
      <c r="AI298" s="1316"/>
    </row>
    <row r="299" ht="24.0" customHeight="1">
      <c r="A299" s="1318"/>
      <c r="B299" s="1316"/>
      <c r="C299" s="1316"/>
      <c r="D299" s="1316"/>
      <c r="E299" s="1316"/>
      <c r="F299" s="1316"/>
      <c r="G299" s="1316"/>
      <c r="H299" s="1316"/>
      <c r="I299" s="1316"/>
      <c r="J299" s="1316"/>
      <c r="K299" s="1316"/>
      <c r="L299" s="1316"/>
      <c r="M299" s="1316"/>
      <c r="N299" s="1316"/>
      <c r="O299" s="1316"/>
      <c r="P299" s="1316"/>
      <c r="Q299" s="1316"/>
      <c r="R299" s="1316"/>
      <c r="S299" s="1316"/>
      <c r="T299" s="1316"/>
      <c r="U299" s="1316"/>
      <c r="V299" s="1316"/>
      <c r="W299" s="1316"/>
      <c r="X299" s="1316"/>
      <c r="Y299" s="1316"/>
      <c r="Z299" s="1316"/>
      <c r="AA299" s="1316"/>
      <c r="AB299" s="1316"/>
      <c r="AC299" s="1316"/>
      <c r="AD299" s="1316"/>
      <c r="AE299" s="1316"/>
      <c r="AF299" s="1316"/>
      <c r="AG299" s="1316"/>
      <c r="AH299" s="1316"/>
      <c r="AI299" s="1316"/>
    </row>
    <row r="300" ht="24.0" customHeight="1">
      <c r="A300" s="1318"/>
      <c r="B300" s="1316"/>
      <c r="C300" s="1316"/>
      <c r="D300" s="1316"/>
      <c r="E300" s="1316"/>
      <c r="F300" s="1316"/>
      <c r="G300" s="1316"/>
      <c r="H300" s="1316"/>
      <c r="I300" s="1316"/>
      <c r="J300" s="1316"/>
      <c r="K300" s="1316"/>
      <c r="L300" s="1316"/>
      <c r="M300" s="1316"/>
      <c r="N300" s="1316"/>
      <c r="O300" s="1316"/>
      <c r="P300" s="1316"/>
      <c r="Q300" s="1316"/>
      <c r="R300" s="1316"/>
      <c r="S300" s="1316"/>
      <c r="T300" s="1316"/>
      <c r="U300" s="1316"/>
      <c r="V300" s="1316"/>
      <c r="W300" s="1316"/>
      <c r="X300" s="1316"/>
      <c r="Y300" s="1316"/>
      <c r="Z300" s="1316"/>
      <c r="AA300" s="1316"/>
      <c r="AB300" s="1316"/>
      <c r="AC300" s="1316"/>
      <c r="AD300" s="1316"/>
      <c r="AE300" s="1316"/>
      <c r="AF300" s="1316"/>
      <c r="AG300" s="1316"/>
      <c r="AH300" s="1316"/>
      <c r="AI300" s="1316"/>
    </row>
    <row r="301" ht="24.0" customHeight="1">
      <c r="A301" s="1318"/>
      <c r="B301" s="1316"/>
      <c r="C301" s="1316"/>
      <c r="D301" s="1316"/>
      <c r="E301" s="1316"/>
      <c r="F301" s="1316"/>
      <c r="G301" s="1316"/>
      <c r="H301" s="1316"/>
      <c r="I301" s="1316"/>
      <c r="J301" s="1316"/>
      <c r="K301" s="1316"/>
      <c r="L301" s="1316"/>
      <c r="M301" s="1316"/>
      <c r="N301" s="1316"/>
      <c r="O301" s="1316"/>
      <c r="P301" s="1316"/>
      <c r="Q301" s="1316"/>
      <c r="R301" s="1316"/>
      <c r="S301" s="1316"/>
      <c r="T301" s="1316"/>
      <c r="U301" s="1316"/>
      <c r="V301" s="1316"/>
      <c r="W301" s="1316"/>
      <c r="X301" s="1316"/>
      <c r="Y301" s="1316"/>
      <c r="Z301" s="1316"/>
      <c r="AA301" s="1316"/>
      <c r="AB301" s="1316"/>
      <c r="AC301" s="1316"/>
      <c r="AD301" s="1316"/>
      <c r="AE301" s="1316"/>
      <c r="AF301" s="1316"/>
      <c r="AG301" s="1316"/>
      <c r="AH301" s="1316"/>
      <c r="AI301" s="1316"/>
    </row>
    <row r="302" ht="24.0" customHeight="1">
      <c r="A302" s="1318"/>
      <c r="B302" s="1316"/>
      <c r="C302" s="1316"/>
      <c r="D302" s="1316"/>
      <c r="E302" s="1316"/>
      <c r="F302" s="1316"/>
      <c r="G302" s="1316"/>
      <c r="H302" s="1316"/>
      <c r="I302" s="1316"/>
      <c r="J302" s="1316"/>
      <c r="K302" s="1316"/>
      <c r="L302" s="1316"/>
      <c r="M302" s="1316"/>
      <c r="N302" s="1316"/>
      <c r="O302" s="1316"/>
      <c r="P302" s="1316"/>
      <c r="Q302" s="1316"/>
      <c r="R302" s="1316"/>
      <c r="S302" s="1316"/>
      <c r="T302" s="1316"/>
      <c r="U302" s="1316"/>
      <c r="V302" s="1316"/>
      <c r="W302" s="1316"/>
      <c r="X302" s="1316"/>
      <c r="Y302" s="1316"/>
      <c r="Z302" s="1316"/>
      <c r="AA302" s="1316"/>
      <c r="AB302" s="1316"/>
      <c r="AC302" s="1316"/>
      <c r="AD302" s="1316"/>
      <c r="AE302" s="1316"/>
      <c r="AF302" s="1316"/>
      <c r="AG302" s="1316"/>
      <c r="AH302" s="1316"/>
      <c r="AI302" s="1316"/>
    </row>
    <row r="303" ht="24.0" customHeight="1">
      <c r="A303" s="1318"/>
      <c r="B303" s="1316"/>
      <c r="C303" s="1316"/>
      <c r="D303" s="1316"/>
      <c r="E303" s="1316"/>
      <c r="F303" s="1316"/>
      <c r="G303" s="1316"/>
      <c r="H303" s="1316"/>
      <c r="I303" s="1316"/>
      <c r="J303" s="1316"/>
      <c r="K303" s="1316"/>
      <c r="L303" s="1316"/>
      <c r="M303" s="1316"/>
      <c r="N303" s="1316"/>
      <c r="O303" s="1316"/>
      <c r="P303" s="1316"/>
      <c r="Q303" s="1316"/>
      <c r="R303" s="1316"/>
      <c r="S303" s="1316"/>
      <c r="T303" s="1316"/>
      <c r="U303" s="1316"/>
      <c r="V303" s="1316"/>
      <c r="W303" s="1316"/>
      <c r="X303" s="1316"/>
      <c r="Y303" s="1316"/>
      <c r="Z303" s="1316"/>
      <c r="AA303" s="1316"/>
      <c r="AB303" s="1316"/>
      <c r="AC303" s="1316"/>
      <c r="AD303" s="1316"/>
      <c r="AE303" s="1316"/>
      <c r="AF303" s="1316"/>
      <c r="AG303" s="1316"/>
      <c r="AH303" s="1316"/>
      <c r="AI303" s="1316"/>
    </row>
    <row r="304" ht="24.0" customHeight="1">
      <c r="A304" s="1318"/>
      <c r="B304" s="1316"/>
      <c r="C304" s="1316"/>
      <c r="D304" s="1316"/>
      <c r="E304" s="1316"/>
      <c r="F304" s="1316"/>
      <c r="G304" s="1316"/>
      <c r="H304" s="1316"/>
      <c r="I304" s="1316"/>
      <c r="J304" s="1316"/>
      <c r="K304" s="1316"/>
      <c r="L304" s="1316"/>
      <c r="M304" s="1316"/>
      <c r="N304" s="1316"/>
      <c r="O304" s="1316"/>
      <c r="P304" s="1316"/>
      <c r="Q304" s="1316"/>
      <c r="R304" s="1316"/>
      <c r="S304" s="1316"/>
      <c r="T304" s="1316"/>
      <c r="U304" s="1316"/>
      <c r="V304" s="1316"/>
      <c r="W304" s="1316"/>
      <c r="X304" s="1316"/>
      <c r="Y304" s="1316"/>
      <c r="Z304" s="1316"/>
      <c r="AA304" s="1316"/>
      <c r="AB304" s="1316"/>
      <c r="AC304" s="1316"/>
      <c r="AD304" s="1316"/>
      <c r="AE304" s="1316"/>
      <c r="AF304" s="1316"/>
      <c r="AG304" s="1316"/>
      <c r="AH304" s="1316"/>
      <c r="AI304" s="1316"/>
    </row>
    <row r="305" ht="24.0" customHeight="1">
      <c r="A305" s="1318"/>
      <c r="B305" s="1316"/>
      <c r="C305" s="1316"/>
      <c r="D305" s="1316"/>
      <c r="E305" s="1316"/>
      <c r="F305" s="1316"/>
      <c r="G305" s="1316"/>
      <c r="H305" s="1316"/>
      <c r="I305" s="1316"/>
      <c r="J305" s="1316"/>
      <c r="K305" s="1316"/>
      <c r="L305" s="1316"/>
      <c r="M305" s="1316"/>
      <c r="N305" s="1316"/>
      <c r="O305" s="1316"/>
      <c r="P305" s="1316"/>
      <c r="Q305" s="1316"/>
      <c r="R305" s="1316"/>
      <c r="S305" s="1316"/>
      <c r="T305" s="1316"/>
      <c r="U305" s="1316"/>
      <c r="V305" s="1316"/>
      <c r="W305" s="1316"/>
      <c r="X305" s="1316"/>
      <c r="Y305" s="1316"/>
      <c r="Z305" s="1316"/>
      <c r="AA305" s="1316"/>
      <c r="AB305" s="1316"/>
      <c r="AC305" s="1316"/>
      <c r="AD305" s="1316"/>
      <c r="AE305" s="1316"/>
      <c r="AF305" s="1316"/>
      <c r="AG305" s="1316"/>
      <c r="AH305" s="1316"/>
      <c r="AI305" s="1316"/>
    </row>
    <row r="306" ht="24.0" customHeight="1">
      <c r="A306" s="1318"/>
      <c r="B306" s="1316"/>
      <c r="C306" s="1316"/>
      <c r="D306" s="1316"/>
      <c r="E306" s="1316"/>
      <c r="F306" s="1316"/>
      <c r="G306" s="1316"/>
      <c r="H306" s="1316"/>
      <c r="I306" s="1316"/>
      <c r="J306" s="1316"/>
      <c r="K306" s="1316"/>
      <c r="L306" s="1316"/>
      <c r="M306" s="1316"/>
      <c r="N306" s="1316"/>
      <c r="O306" s="1316"/>
      <c r="P306" s="1316"/>
      <c r="Q306" s="1316"/>
      <c r="R306" s="1316"/>
      <c r="S306" s="1316"/>
      <c r="T306" s="1316"/>
      <c r="U306" s="1316"/>
      <c r="V306" s="1316"/>
      <c r="W306" s="1316"/>
      <c r="X306" s="1316"/>
      <c r="Y306" s="1316"/>
      <c r="Z306" s="1316"/>
      <c r="AA306" s="1316"/>
      <c r="AB306" s="1316"/>
      <c r="AC306" s="1316"/>
      <c r="AD306" s="1316"/>
      <c r="AE306" s="1316"/>
      <c r="AF306" s="1316"/>
      <c r="AG306" s="1316"/>
      <c r="AH306" s="1316"/>
      <c r="AI306" s="1316"/>
    </row>
    <row r="307" ht="24.0" customHeight="1">
      <c r="A307" s="1318"/>
      <c r="B307" s="1316"/>
      <c r="C307" s="1316"/>
      <c r="D307" s="1316"/>
      <c r="E307" s="1316"/>
      <c r="F307" s="1316"/>
      <c r="G307" s="1316"/>
      <c r="H307" s="1316"/>
      <c r="I307" s="1316"/>
      <c r="J307" s="1316"/>
      <c r="K307" s="1316"/>
      <c r="L307" s="1316"/>
      <c r="M307" s="1316"/>
      <c r="N307" s="1316"/>
      <c r="O307" s="1316"/>
      <c r="P307" s="1316"/>
      <c r="Q307" s="1316"/>
      <c r="R307" s="1316"/>
      <c r="S307" s="1316"/>
      <c r="T307" s="1316"/>
      <c r="U307" s="1316"/>
      <c r="V307" s="1316"/>
      <c r="W307" s="1316"/>
      <c r="X307" s="1316"/>
      <c r="Y307" s="1316"/>
      <c r="Z307" s="1316"/>
      <c r="AA307" s="1316"/>
      <c r="AB307" s="1316"/>
      <c r="AC307" s="1316"/>
      <c r="AD307" s="1316"/>
      <c r="AE307" s="1316"/>
      <c r="AF307" s="1316"/>
      <c r="AG307" s="1316"/>
      <c r="AH307" s="1316"/>
      <c r="AI307" s="1316"/>
    </row>
    <row r="308" ht="24.0" customHeight="1">
      <c r="A308" s="1318"/>
      <c r="B308" s="1316"/>
      <c r="C308" s="1316"/>
      <c r="D308" s="1316"/>
      <c r="E308" s="1316"/>
      <c r="F308" s="1316"/>
      <c r="G308" s="1316"/>
      <c r="H308" s="1316"/>
      <c r="I308" s="1316"/>
      <c r="J308" s="1316"/>
      <c r="K308" s="1316"/>
      <c r="L308" s="1316"/>
      <c r="M308" s="1316"/>
      <c r="N308" s="1316"/>
      <c r="O308" s="1316"/>
      <c r="P308" s="1316"/>
      <c r="Q308" s="1316"/>
      <c r="R308" s="1316"/>
      <c r="S308" s="1316"/>
      <c r="T308" s="1316"/>
      <c r="U308" s="1316"/>
      <c r="V308" s="1316"/>
      <c r="W308" s="1316"/>
      <c r="X308" s="1316"/>
      <c r="Y308" s="1316"/>
      <c r="Z308" s="1316"/>
      <c r="AA308" s="1316"/>
      <c r="AB308" s="1316"/>
      <c r="AC308" s="1316"/>
      <c r="AD308" s="1316"/>
      <c r="AE308" s="1316"/>
      <c r="AF308" s="1316"/>
      <c r="AG308" s="1316"/>
      <c r="AH308" s="1316"/>
      <c r="AI308" s="1316"/>
    </row>
    <row r="309" ht="24.0" customHeight="1">
      <c r="A309" s="1318"/>
      <c r="B309" s="1316"/>
      <c r="C309" s="1316"/>
      <c r="D309" s="1316"/>
      <c r="E309" s="1316"/>
      <c r="F309" s="1316"/>
      <c r="G309" s="1316"/>
      <c r="H309" s="1316"/>
      <c r="I309" s="1316"/>
      <c r="J309" s="1316"/>
      <c r="K309" s="1316"/>
      <c r="L309" s="1316"/>
      <c r="M309" s="1316"/>
      <c r="N309" s="1316"/>
      <c r="O309" s="1316"/>
      <c r="P309" s="1316"/>
      <c r="Q309" s="1316"/>
      <c r="R309" s="1316"/>
      <c r="S309" s="1316"/>
      <c r="T309" s="1316"/>
      <c r="U309" s="1316"/>
      <c r="V309" s="1316"/>
      <c r="W309" s="1316"/>
      <c r="X309" s="1316"/>
      <c r="Y309" s="1316"/>
      <c r="Z309" s="1316"/>
      <c r="AA309" s="1316"/>
      <c r="AB309" s="1316"/>
      <c r="AC309" s="1316"/>
      <c r="AD309" s="1316"/>
      <c r="AE309" s="1316"/>
      <c r="AF309" s="1316"/>
      <c r="AG309" s="1316"/>
      <c r="AH309" s="1316"/>
      <c r="AI309" s="1316"/>
    </row>
    <row r="310" ht="24.0" customHeight="1">
      <c r="A310" s="1318"/>
      <c r="B310" s="1316"/>
      <c r="C310" s="1316"/>
      <c r="D310" s="1316"/>
      <c r="E310" s="1316"/>
      <c r="F310" s="1316"/>
      <c r="G310" s="1316"/>
      <c r="H310" s="1316"/>
      <c r="I310" s="1316"/>
      <c r="J310" s="1316"/>
      <c r="K310" s="1316"/>
      <c r="L310" s="1316"/>
      <c r="M310" s="1316"/>
      <c r="N310" s="1316"/>
      <c r="O310" s="1316"/>
      <c r="P310" s="1316"/>
      <c r="Q310" s="1316"/>
      <c r="R310" s="1316"/>
      <c r="S310" s="1316"/>
      <c r="T310" s="1316"/>
      <c r="U310" s="1316"/>
      <c r="V310" s="1316"/>
      <c r="W310" s="1316"/>
      <c r="X310" s="1316"/>
      <c r="Y310" s="1316"/>
      <c r="Z310" s="1316"/>
      <c r="AA310" s="1316"/>
      <c r="AB310" s="1316"/>
      <c r="AC310" s="1316"/>
      <c r="AD310" s="1316"/>
      <c r="AE310" s="1316"/>
      <c r="AF310" s="1316"/>
      <c r="AG310" s="1316"/>
      <c r="AH310" s="1316"/>
      <c r="AI310" s="1316"/>
    </row>
    <row r="311" ht="24.0" customHeight="1">
      <c r="A311" s="1318"/>
      <c r="B311" s="1316"/>
      <c r="C311" s="1316"/>
      <c r="D311" s="1316"/>
      <c r="E311" s="1316"/>
      <c r="F311" s="1316"/>
      <c r="G311" s="1316"/>
      <c r="H311" s="1316"/>
      <c r="I311" s="1316"/>
      <c r="J311" s="1316"/>
      <c r="K311" s="1316"/>
      <c r="L311" s="1316"/>
      <c r="M311" s="1316"/>
      <c r="N311" s="1316"/>
      <c r="O311" s="1316"/>
      <c r="P311" s="1316"/>
      <c r="Q311" s="1316"/>
      <c r="R311" s="1316"/>
      <c r="S311" s="1316"/>
      <c r="T311" s="1316"/>
      <c r="U311" s="1316"/>
      <c r="V311" s="1316"/>
      <c r="W311" s="1316"/>
      <c r="X311" s="1316"/>
      <c r="Y311" s="1316"/>
      <c r="Z311" s="1316"/>
      <c r="AA311" s="1316"/>
      <c r="AB311" s="1316"/>
      <c r="AC311" s="1316"/>
      <c r="AD311" s="1316"/>
      <c r="AE311" s="1316"/>
      <c r="AF311" s="1316"/>
      <c r="AG311" s="1316"/>
      <c r="AH311" s="1316"/>
      <c r="AI311" s="1316"/>
    </row>
    <row r="312" ht="24.0" customHeight="1">
      <c r="A312" s="1318"/>
      <c r="B312" s="1316"/>
      <c r="C312" s="1316"/>
      <c r="D312" s="1316"/>
      <c r="E312" s="1316"/>
      <c r="F312" s="1316"/>
      <c r="G312" s="1316"/>
      <c r="H312" s="1316"/>
      <c r="I312" s="1316"/>
      <c r="J312" s="1316"/>
      <c r="K312" s="1316"/>
      <c r="L312" s="1316"/>
      <c r="M312" s="1316"/>
      <c r="N312" s="1316"/>
      <c r="O312" s="1316"/>
      <c r="P312" s="1316"/>
      <c r="Q312" s="1316"/>
      <c r="R312" s="1316"/>
      <c r="S312" s="1316"/>
      <c r="T312" s="1316"/>
      <c r="U312" s="1316"/>
      <c r="V312" s="1316"/>
      <c r="W312" s="1316"/>
      <c r="X312" s="1316"/>
      <c r="Y312" s="1316"/>
      <c r="Z312" s="1316"/>
      <c r="AA312" s="1316"/>
      <c r="AB312" s="1316"/>
      <c r="AC312" s="1316"/>
      <c r="AD312" s="1316"/>
      <c r="AE312" s="1316"/>
      <c r="AF312" s="1316"/>
      <c r="AG312" s="1316"/>
      <c r="AH312" s="1316"/>
      <c r="AI312" s="1316"/>
    </row>
    <row r="313" ht="24.0" customHeight="1">
      <c r="A313" s="1318"/>
      <c r="B313" s="1316"/>
      <c r="C313" s="1316"/>
      <c r="D313" s="1316"/>
      <c r="E313" s="1316"/>
      <c r="F313" s="1316"/>
      <c r="G313" s="1316"/>
      <c r="H313" s="1316"/>
      <c r="I313" s="1316"/>
      <c r="J313" s="1316"/>
      <c r="K313" s="1316"/>
      <c r="L313" s="1316"/>
      <c r="M313" s="1316"/>
      <c r="N313" s="1316"/>
      <c r="O313" s="1316"/>
      <c r="P313" s="1316"/>
      <c r="Q313" s="1316"/>
      <c r="R313" s="1316"/>
      <c r="S313" s="1316"/>
      <c r="T313" s="1316"/>
      <c r="U313" s="1316"/>
      <c r="V313" s="1316"/>
      <c r="W313" s="1316"/>
      <c r="X313" s="1316"/>
      <c r="Y313" s="1316"/>
      <c r="Z313" s="1316"/>
      <c r="AA313" s="1316"/>
      <c r="AB313" s="1316"/>
      <c r="AC313" s="1316"/>
      <c r="AD313" s="1316"/>
      <c r="AE313" s="1316"/>
      <c r="AF313" s="1316"/>
      <c r="AG313" s="1316"/>
      <c r="AH313" s="1316"/>
      <c r="AI313" s="1316"/>
    </row>
    <row r="314" ht="24.0" customHeight="1">
      <c r="A314" s="1318"/>
      <c r="B314" s="1316"/>
      <c r="C314" s="1316"/>
      <c r="D314" s="1316"/>
      <c r="E314" s="1316"/>
      <c r="F314" s="1316"/>
      <c r="G314" s="1316"/>
      <c r="H314" s="1316"/>
      <c r="I314" s="1316"/>
      <c r="J314" s="1316"/>
      <c r="K314" s="1316"/>
      <c r="L314" s="1316"/>
      <c r="M314" s="1316"/>
      <c r="N314" s="1316"/>
      <c r="O314" s="1316"/>
      <c r="P314" s="1316"/>
      <c r="Q314" s="1316"/>
      <c r="R314" s="1316"/>
      <c r="S314" s="1316"/>
      <c r="T314" s="1316"/>
      <c r="U314" s="1316"/>
      <c r="V314" s="1316"/>
      <c r="W314" s="1316"/>
      <c r="X314" s="1316"/>
      <c r="Y314" s="1316"/>
      <c r="Z314" s="1316"/>
      <c r="AA314" s="1316"/>
      <c r="AB314" s="1316"/>
      <c r="AC314" s="1316"/>
      <c r="AD314" s="1316"/>
      <c r="AE314" s="1316"/>
      <c r="AF314" s="1316"/>
      <c r="AG314" s="1316"/>
      <c r="AH314" s="1316"/>
      <c r="AI314" s="1316"/>
    </row>
    <row r="315" ht="24.0" customHeight="1">
      <c r="A315" s="1318"/>
      <c r="B315" s="1316"/>
      <c r="C315" s="1316"/>
      <c r="D315" s="1316"/>
      <c r="E315" s="1316"/>
      <c r="F315" s="1316"/>
      <c r="G315" s="1316"/>
      <c r="H315" s="1316"/>
      <c r="I315" s="1316"/>
      <c r="J315" s="1316"/>
      <c r="K315" s="1316"/>
      <c r="L315" s="1316"/>
      <c r="M315" s="1316"/>
      <c r="N315" s="1316"/>
      <c r="O315" s="1316"/>
      <c r="P315" s="1316"/>
      <c r="Q315" s="1316"/>
      <c r="R315" s="1316"/>
      <c r="S315" s="1316"/>
      <c r="T315" s="1316"/>
      <c r="U315" s="1316"/>
      <c r="V315" s="1316"/>
      <c r="W315" s="1316"/>
      <c r="X315" s="1316"/>
      <c r="Y315" s="1316"/>
      <c r="Z315" s="1316"/>
      <c r="AA315" s="1316"/>
      <c r="AB315" s="1316"/>
      <c r="AC315" s="1316"/>
      <c r="AD315" s="1316"/>
      <c r="AE315" s="1316"/>
      <c r="AF315" s="1316"/>
      <c r="AG315" s="1316"/>
      <c r="AH315" s="1316"/>
      <c r="AI315" s="1316"/>
    </row>
    <row r="316" ht="24.0" customHeight="1">
      <c r="A316" s="1318"/>
      <c r="B316" s="1316"/>
      <c r="C316" s="1316"/>
      <c r="D316" s="1316"/>
      <c r="E316" s="1316"/>
      <c r="F316" s="1316"/>
      <c r="G316" s="1316"/>
      <c r="H316" s="1316"/>
      <c r="I316" s="1316"/>
      <c r="J316" s="1316"/>
      <c r="K316" s="1316"/>
      <c r="L316" s="1316"/>
      <c r="M316" s="1316"/>
      <c r="N316" s="1316"/>
      <c r="O316" s="1316"/>
      <c r="P316" s="1316"/>
      <c r="Q316" s="1316"/>
      <c r="R316" s="1316"/>
      <c r="S316" s="1316"/>
      <c r="T316" s="1316"/>
      <c r="U316" s="1316"/>
      <c r="V316" s="1316"/>
      <c r="W316" s="1316"/>
      <c r="X316" s="1316"/>
      <c r="Y316" s="1316"/>
      <c r="Z316" s="1316"/>
      <c r="AA316" s="1316"/>
      <c r="AB316" s="1316"/>
      <c r="AC316" s="1316"/>
      <c r="AD316" s="1316"/>
      <c r="AE316" s="1316"/>
      <c r="AF316" s="1316"/>
      <c r="AG316" s="1316"/>
      <c r="AH316" s="1316"/>
      <c r="AI316" s="1316"/>
    </row>
    <row r="317" ht="24.0" customHeight="1">
      <c r="A317" s="1318"/>
      <c r="B317" s="1316"/>
      <c r="C317" s="1316"/>
      <c r="D317" s="1316"/>
      <c r="E317" s="1316"/>
      <c r="F317" s="1316"/>
      <c r="G317" s="1316"/>
      <c r="H317" s="1316"/>
      <c r="I317" s="1316"/>
      <c r="J317" s="1316"/>
      <c r="K317" s="1316"/>
      <c r="L317" s="1316"/>
      <c r="M317" s="1316"/>
      <c r="N317" s="1316"/>
      <c r="O317" s="1316"/>
      <c r="P317" s="1316"/>
      <c r="Q317" s="1316"/>
      <c r="R317" s="1316"/>
      <c r="S317" s="1316"/>
      <c r="T317" s="1316"/>
      <c r="U317" s="1316"/>
      <c r="V317" s="1316"/>
      <c r="W317" s="1316"/>
      <c r="X317" s="1316"/>
      <c r="Y317" s="1316"/>
      <c r="Z317" s="1316"/>
      <c r="AA317" s="1316"/>
      <c r="AB317" s="1316"/>
      <c r="AC317" s="1316"/>
      <c r="AD317" s="1316"/>
      <c r="AE317" s="1316"/>
      <c r="AF317" s="1316"/>
      <c r="AG317" s="1316"/>
      <c r="AH317" s="1316"/>
      <c r="AI317" s="1316"/>
    </row>
    <row r="318" ht="24.0" customHeight="1">
      <c r="A318" s="1318"/>
      <c r="B318" s="1316"/>
      <c r="C318" s="1316"/>
      <c r="D318" s="1316"/>
      <c r="E318" s="1316"/>
      <c r="F318" s="1316"/>
      <c r="G318" s="1316"/>
      <c r="H318" s="1316"/>
      <c r="I318" s="1316"/>
      <c r="J318" s="1316"/>
      <c r="K318" s="1316"/>
      <c r="L318" s="1316"/>
      <c r="M318" s="1316"/>
      <c r="N318" s="1316"/>
      <c r="O318" s="1316"/>
      <c r="P318" s="1316"/>
      <c r="Q318" s="1316"/>
      <c r="R318" s="1316"/>
      <c r="S318" s="1316"/>
      <c r="T318" s="1316"/>
      <c r="U318" s="1316"/>
      <c r="V318" s="1316"/>
      <c r="W318" s="1316"/>
      <c r="X318" s="1316"/>
      <c r="Y318" s="1316"/>
      <c r="Z318" s="1316"/>
      <c r="AA318" s="1316"/>
      <c r="AB318" s="1316"/>
      <c r="AC318" s="1316"/>
      <c r="AD318" s="1316"/>
      <c r="AE318" s="1316"/>
      <c r="AF318" s="1316"/>
      <c r="AG318" s="1316"/>
      <c r="AH318" s="1316"/>
      <c r="AI318" s="1316"/>
    </row>
    <row r="319" ht="24.0" customHeight="1">
      <c r="A319" s="1318"/>
      <c r="B319" s="1316"/>
      <c r="C319" s="1316"/>
      <c r="D319" s="1316"/>
      <c r="E319" s="1316"/>
      <c r="F319" s="1316"/>
      <c r="G319" s="1316"/>
      <c r="H319" s="1316"/>
      <c r="I319" s="1316"/>
      <c r="J319" s="1316"/>
      <c r="K319" s="1316"/>
      <c r="L319" s="1316"/>
      <c r="M319" s="1316"/>
      <c r="N319" s="1316"/>
      <c r="O319" s="1316"/>
      <c r="P319" s="1316"/>
      <c r="Q319" s="1316"/>
      <c r="R319" s="1316"/>
      <c r="S319" s="1316"/>
      <c r="T319" s="1316"/>
      <c r="U319" s="1316"/>
      <c r="V319" s="1316"/>
      <c r="W319" s="1316"/>
      <c r="X319" s="1316"/>
      <c r="Y319" s="1316"/>
      <c r="Z319" s="1316"/>
      <c r="AA319" s="1316"/>
      <c r="AB319" s="1316"/>
      <c r="AC319" s="1316"/>
      <c r="AD319" s="1316"/>
      <c r="AE319" s="1316"/>
      <c r="AF319" s="1316"/>
      <c r="AG319" s="1316"/>
      <c r="AH319" s="1316"/>
      <c r="AI319" s="1316"/>
    </row>
    <row r="320" ht="24.0" customHeight="1">
      <c r="A320" s="1318"/>
      <c r="B320" s="1316"/>
      <c r="C320" s="1316"/>
      <c r="D320" s="1316"/>
      <c r="E320" s="1316"/>
      <c r="F320" s="1316"/>
      <c r="G320" s="1316"/>
      <c r="H320" s="1316"/>
      <c r="I320" s="1316"/>
      <c r="J320" s="1316"/>
      <c r="K320" s="1316"/>
      <c r="L320" s="1316"/>
      <c r="M320" s="1316"/>
      <c r="N320" s="1316"/>
      <c r="O320" s="1316"/>
      <c r="P320" s="1316"/>
      <c r="Q320" s="1316"/>
      <c r="R320" s="1316"/>
      <c r="S320" s="1316"/>
      <c r="T320" s="1316"/>
      <c r="U320" s="1316"/>
      <c r="V320" s="1316"/>
      <c r="W320" s="1316"/>
      <c r="X320" s="1316"/>
      <c r="Y320" s="1316"/>
      <c r="Z320" s="1316"/>
      <c r="AA320" s="1316"/>
      <c r="AB320" s="1316"/>
      <c r="AC320" s="1316"/>
      <c r="AD320" s="1316"/>
      <c r="AE320" s="1316"/>
      <c r="AF320" s="1316"/>
      <c r="AG320" s="1316"/>
      <c r="AH320" s="1316"/>
      <c r="AI320" s="1316"/>
    </row>
    <row r="321" ht="24.0" customHeight="1">
      <c r="A321" s="1318"/>
      <c r="B321" s="1316"/>
      <c r="C321" s="1316"/>
      <c r="D321" s="1316"/>
      <c r="E321" s="1316"/>
      <c r="F321" s="1316"/>
      <c r="G321" s="1316"/>
      <c r="H321" s="1316"/>
      <c r="I321" s="1316"/>
      <c r="J321" s="1316"/>
      <c r="K321" s="1316"/>
      <c r="L321" s="1316"/>
      <c r="M321" s="1316"/>
      <c r="N321" s="1316"/>
      <c r="O321" s="1316"/>
      <c r="P321" s="1316"/>
      <c r="Q321" s="1316"/>
      <c r="R321" s="1316"/>
      <c r="S321" s="1316"/>
      <c r="T321" s="1316"/>
      <c r="U321" s="1316"/>
      <c r="V321" s="1316"/>
      <c r="W321" s="1316"/>
      <c r="X321" s="1316"/>
      <c r="Y321" s="1316"/>
      <c r="Z321" s="1316"/>
      <c r="AA321" s="1316"/>
      <c r="AB321" s="1316"/>
      <c r="AC321" s="1316"/>
      <c r="AD321" s="1316"/>
      <c r="AE321" s="1316"/>
      <c r="AF321" s="1316"/>
      <c r="AG321" s="1316"/>
      <c r="AH321" s="1316"/>
      <c r="AI321" s="1316"/>
    </row>
    <row r="322" ht="24.0" customHeight="1">
      <c r="A322" s="1318"/>
      <c r="B322" s="1316"/>
      <c r="C322" s="1316"/>
      <c r="D322" s="1316"/>
      <c r="E322" s="1316"/>
      <c r="F322" s="1316"/>
      <c r="G322" s="1316"/>
      <c r="H322" s="1316"/>
      <c r="I322" s="1316"/>
      <c r="J322" s="1316"/>
      <c r="K322" s="1316"/>
      <c r="L322" s="1316"/>
      <c r="M322" s="1316"/>
      <c r="N322" s="1316"/>
      <c r="O322" s="1316"/>
      <c r="P322" s="1316"/>
      <c r="Q322" s="1316"/>
      <c r="R322" s="1316"/>
      <c r="S322" s="1316"/>
      <c r="T322" s="1316"/>
      <c r="U322" s="1316"/>
      <c r="V322" s="1316"/>
      <c r="W322" s="1316"/>
      <c r="X322" s="1316"/>
      <c r="Y322" s="1316"/>
      <c r="Z322" s="1316"/>
      <c r="AA322" s="1316"/>
      <c r="AB322" s="1316"/>
      <c r="AC322" s="1316"/>
      <c r="AD322" s="1316"/>
      <c r="AE322" s="1316"/>
      <c r="AF322" s="1316"/>
      <c r="AG322" s="1316"/>
      <c r="AH322" s="1316"/>
      <c r="AI322" s="1316"/>
    </row>
    <row r="323" ht="24.0" customHeight="1">
      <c r="A323" s="1318"/>
      <c r="B323" s="1316"/>
      <c r="C323" s="1316"/>
      <c r="D323" s="1316"/>
      <c r="E323" s="1316"/>
      <c r="F323" s="1316"/>
      <c r="G323" s="1316"/>
      <c r="H323" s="1316"/>
      <c r="I323" s="1316"/>
      <c r="J323" s="1316"/>
      <c r="K323" s="1316"/>
      <c r="L323" s="1316"/>
      <c r="M323" s="1316"/>
      <c r="N323" s="1316"/>
      <c r="O323" s="1316"/>
      <c r="P323" s="1316"/>
      <c r="Q323" s="1316"/>
      <c r="R323" s="1316"/>
      <c r="S323" s="1316"/>
      <c r="T323" s="1316"/>
      <c r="U323" s="1316"/>
      <c r="V323" s="1316"/>
      <c r="W323" s="1316"/>
      <c r="X323" s="1316"/>
      <c r="Y323" s="1316"/>
      <c r="Z323" s="1316"/>
      <c r="AA323" s="1316"/>
      <c r="AB323" s="1316"/>
      <c r="AC323" s="1316"/>
      <c r="AD323" s="1316"/>
      <c r="AE323" s="1316"/>
      <c r="AF323" s="1316"/>
      <c r="AG323" s="1316"/>
      <c r="AH323" s="1316"/>
      <c r="AI323" s="1316"/>
    </row>
    <row r="324" ht="24.0" customHeight="1">
      <c r="A324" s="1318"/>
      <c r="B324" s="1316"/>
      <c r="C324" s="1316"/>
      <c r="D324" s="1316"/>
      <c r="E324" s="1316"/>
      <c r="F324" s="1316"/>
      <c r="G324" s="1316"/>
      <c r="H324" s="1316"/>
      <c r="I324" s="1316"/>
      <c r="J324" s="1316"/>
      <c r="K324" s="1316"/>
      <c r="L324" s="1316"/>
      <c r="M324" s="1316"/>
      <c r="N324" s="1316"/>
      <c r="O324" s="1316"/>
      <c r="P324" s="1316"/>
      <c r="Q324" s="1316"/>
      <c r="R324" s="1316"/>
      <c r="S324" s="1316"/>
      <c r="T324" s="1316"/>
      <c r="U324" s="1316"/>
      <c r="V324" s="1316"/>
      <c r="W324" s="1316"/>
      <c r="X324" s="1316"/>
      <c r="Y324" s="1316"/>
      <c r="Z324" s="1316"/>
      <c r="AA324" s="1316"/>
      <c r="AB324" s="1316"/>
      <c r="AC324" s="1316"/>
      <c r="AD324" s="1316"/>
      <c r="AE324" s="1316"/>
      <c r="AF324" s="1316"/>
      <c r="AG324" s="1316"/>
      <c r="AH324" s="1316"/>
      <c r="AI324" s="1316"/>
    </row>
    <row r="325" ht="24.0" customHeight="1">
      <c r="A325" s="1318"/>
      <c r="B325" s="1316"/>
      <c r="C325" s="1316"/>
      <c r="D325" s="1316"/>
      <c r="E325" s="1316"/>
      <c r="F325" s="1316"/>
      <c r="G325" s="1316"/>
      <c r="H325" s="1316"/>
      <c r="I325" s="1316"/>
      <c r="J325" s="1316"/>
      <c r="K325" s="1316"/>
      <c r="L325" s="1316"/>
      <c r="M325" s="1316"/>
      <c r="N325" s="1316"/>
      <c r="O325" s="1316"/>
      <c r="P325" s="1316"/>
      <c r="Q325" s="1316"/>
      <c r="R325" s="1316"/>
      <c r="S325" s="1316"/>
      <c r="T325" s="1316"/>
      <c r="U325" s="1316"/>
      <c r="V325" s="1316"/>
      <c r="W325" s="1316"/>
      <c r="X325" s="1316"/>
      <c r="Y325" s="1316"/>
      <c r="Z325" s="1316"/>
      <c r="AA325" s="1316"/>
      <c r="AB325" s="1316"/>
      <c r="AC325" s="1316"/>
      <c r="AD325" s="1316"/>
      <c r="AE325" s="1316"/>
      <c r="AF325" s="1316"/>
      <c r="AG325" s="1316"/>
      <c r="AH325" s="1316"/>
      <c r="AI325" s="1316"/>
    </row>
    <row r="326" ht="24.0" customHeight="1">
      <c r="A326" s="1318"/>
      <c r="B326" s="1316"/>
      <c r="C326" s="1316"/>
      <c r="D326" s="1316"/>
      <c r="E326" s="1316"/>
      <c r="F326" s="1316"/>
      <c r="G326" s="1316"/>
      <c r="H326" s="1316"/>
      <c r="I326" s="1316"/>
      <c r="J326" s="1316"/>
      <c r="K326" s="1316"/>
      <c r="L326" s="1316"/>
      <c r="M326" s="1316"/>
      <c r="N326" s="1316"/>
      <c r="O326" s="1316"/>
      <c r="P326" s="1316"/>
      <c r="Q326" s="1316"/>
      <c r="R326" s="1316"/>
      <c r="S326" s="1316"/>
      <c r="T326" s="1316"/>
      <c r="U326" s="1316"/>
      <c r="V326" s="1316"/>
      <c r="W326" s="1316"/>
      <c r="X326" s="1316"/>
      <c r="Y326" s="1316"/>
      <c r="Z326" s="1316"/>
      <c r="AA326" s="1316"/>
      <c r="AB326" s="1316"/>
      <c r="AC326" s="1316"/>
      <c r="AD326" s="1316"/>
      <c r="AE326" s="1316"/>
      <c r="AF326" s="1316"/>
      <c r="AG326" s="1316"/>
      <c r="AH326" s="1316"/>
      <c r="AI326" s="1316"/>
    </row>
    <row r="327" ht="24.0" customHeight="1">
      <c r="A327" s="1318"/>
      <c r="B327" s="1316"/>
      <c r="C327" s="1316"/>
      <c r="D327" s="1316"/>
      <c r="E327" s="1316"/>
      <c r="F327" s="1316"/>
      <c r="G327" s="1316"/>
      <c r="H327" s="1316"/>
      <c r="I327" s="1316"/>
      <c r="J327" s="1316"/>
      <c r="K327" s="1316"/>
      <c r="L327" s="1316"/>
      <c r="M327" s="1316"/>
      <c r="N327" s="1316"/>
      <c r="O327" s="1316"/>
      <c r="P327" s="1316"/>
      <c r="Q327" s="1316"/>
      <c r="R327" s="1316"/>
      <c r="S327" s="1316"/>
      <c r="T327" s="1316"/>
      <c r="U327" s="1316"/>
      <c r="V327" s="1316"/>
      <c r="W327" s="1316"/>
      <c r="X327" s="1316"/>
      <c r="Y327" s="1316"/>
      <c r="Z327" s="1316"/>
      <c r="AA327" s="1316"/>
      <c r="AB327" s="1316"/>
      <c r="AC327" s="1316"/>
      <c r="AD327" s="1316"/>
      <c r="AE327" s="1316"/>
      <c r="AF327" s="1316"/>
      <c r="AG327" s="1316"/>
      <c r="AH327" s="1316"/>
      <c r="AI327" s="1316"/>
    </row>
    <row r="328" ht="24.0" customHeight="1">
      <c r="A328" s="1318"/>
      <c r="B328" s="1316"/>
      <c r="C328" s="1316"/>
      <c r="D328" s="1316"/>
      <c r="E328" s="1316"/>
      <c r="F328" s="1316"/>
      <c r="G328" s="1316"/>
      <c r="H328" s="1316"/>
      <c r="I328" s="1316"/>
      <c r="J328" s="1316"/>
      <c r="K328" s="1316"/>
      <c r="L328" s="1316"/>
      <c r="M328" s="1316"/>
      <c r="N328" s="1316"/>
      <c r="O328" s="1316"/>
      <c r="P328" s="1316"/>
      <c r="Q328" s="1316"/>
      <c r="R328" s="1316"/>
      <c r="S328" s="1316"/>
      <c r="T328" s="1316"/>
      <c r="U328" s="1316"/>
      <c r="V328" s="1316"/>
      <c r="W328" s="1316"/>
      <c r="X328" s="1316"/>
      <c r="Y328" s="1316"/>
      <c r="Z328" s="1316"/>
      <c r="AA328" s="1316"/>
      <c r="AB328" s="1316"/>
      <c r="AC328" s="1316"/>
      <c r="AD328" s="1316"/>
      <c r="AE328" s="1316"/>
      <c r="AF328" s="1316"/>
      <c r="AG328" s="1316"/>
      <c r="AH328" s="1316"/>
      <c r="AI328" s="1316"/>
    </row>
    <row r="329" ht="24.0" customHeight="1">
      <c r="A329" s="1318"/>
      <c r="B329" s="1316"/>
      <c r="C329" s="1316"/>
      <c r="D329" s="1316"/>
      <c r="E329" s="1316"/>
      <c r="F329" s="1316"/>
      <c r="G329" s="1316"/>
      <c r="H329" s="1316"/>
      <c r="I329" s="1316"/>
      <c r="J329" s="1316"/>
      <c r="K329" s="1316"/>
      <c r="L329" s="1316"/>
      <c r="M329" s="1316"/>
      <c r="N329" s="1316"/>
      <c r="O329" s="1316"/>
      <c r="P329" s="1316"/>
      <c r="Q329" s="1316"/>
      <c r="R329" s="1316"/>
      <c r="S329" s="1316"/>
      <c r="T329" s="1316"/>
      <c r="U329" s="1316"/>
      <c r="V329" s="1316"/>
      <c r="W329" s="1316"/>
      <c r="X329" s="1316"/>
      <c r="Y329" s="1316"/>
      <c r="Z329" s="1316"/>
      <c r="AA329" s="1316"/>
      <c r="AB329" s="1316"/>
      <c r="AC329" s="1316"/>
      <c r="AD329" s="1316"/>
      <c r="AE329" s="1316"/>
      <c r="AF329" s="1316"/>
      <c r="AG329" s="1316"/>
      <c r="AH329" s="1316"/>
      <c r="AI329" s="1316"/>
    </row>
    <row r="330" ht="24.0" customHeight="1">
      <c r="A330" s="1318"/>
      <c r="B330" s="1316"/>
      <c r="C330" s="1316"/>
      <c r="D330" s="1316"/>
      <c r="E330" s="1316"/>
      <c r="F330" s="1316"/>
      <c r="G330" s="1316"/>
      <c r="H330" s="1316"/>
      <c r="I330" s="1316"/>
      <c r="J330" s="1316"/>
      <c r="K330" s="1316"/>
      <c r="L330" s="1316"/>
      <c r="M330" s="1316"/>
      <c r="N330" s="1316"/>
      <c r="O330" s="1316"/>
      <c r="P330" s="1316"/>
      <c r="Q330" s="1316"/>
      <c r="R330" s="1316"/>
      <c r="S330" s="1316"/>
      <c r="T330" s="1316"/>
      <c r="U330" s="1316"/>
      <c r="V330" s="1316"/>
      <c r="W330" s="1316"/>
      <c r="X330" s="1316"/>
      <c r="Y330" s="1316"/>
      <c r="Z330" s="1316"/>
      <c r="AA330" s="1316"/>
      <c r="AB330" s="1316"/>
      <c r="AC330" s="1316"/>
      <c r="AD330" s="1316"/>
      <c r="AE330" s="1316"/>
      <c r="AF330" s="1316"/>
      <c r="AG330" s="1316"/>
      <c r="AH330" s="1316"/>
      <c r="AI330" s="1316"/>
    </row>
    <row r="331" ht="24.0" customHeight="1">
      <c r="A331" s="1318"/>
      <c r="B331" s="1316"/>
      <c r="C331" s="1316"/>
      <c r="D331" s="1316"/>
      <c r="E331" s="1316"/>
      <c r="F331" s="1316"/>
      <c r="G331" s="1316"/>
      <c r="H331" s="1316"/>
      <c r="I331" s="1316"/>
      <c r="J331" s="1316"/>
      <c r="K331" s="1316"/>
      <c r="L331" s="1316"/>
      <c r="M331" s="1316"/>
      <c r="N331" s="1316"/>
      <c r="O331" s="1316"/>
      <c r="P331" s="1316"/>
      <c r="Q331" s="1316"/>
      <c r="R331" s="1316"/>
      <c r="S331" s="1316"/>
      <c r="T331" s="1316"/>
      <c r="U331" s="1316"/>
      <c r="V331" s="1316"/>
      <c r="W331" s="1316"/>
      <c r="X331" s="1316"/>
      <c r="Y331" s="1316"/>
      <c r="Z331" s="1316"/>
      <c r="AA331" s="1316"/>
      <c r="AB331" s="1316"/>
      <c r="AC331" s="1316"/>
      <c r="AD331" s="1316"/>
      <c r="AE331" s="1316"/>
      <c r="AF331" s="1316"/>
      <c r="AG331" s="1316"/>
      <c r="AH331" s="1316"/>
      <c r="AI331" s="1316"/>
    </row>
    <row r="332" ht="24.0" customHeight="1">
      <c r="A332" s="1318"/>
      <c r="B332" s="1316"/>
      <c r="C332" s="1316"/>
      <c r="D332" s="1316"/>
      <c r="E332" s="1316"/>
      <c r="F332" s="1316"/>
      <c r="G332" s="1316"/>
      <c r="H332" s="1316"/>
      <c r="I332" s="1316"/>
      <c r="J332" s="1316"/>
      <c r="K332" s="1316"/>
      <c r="L332" s="1316"/>
      <c r="M332" s="1316"/>
      <c r="N332" s="1316"/>
      <c r="O332" s="1316"/>
      <c r="P332" s="1316"/>
      <c r="Q332" s="1316"/>
      <c r="R332" s="1316"/>
      <c r="S332" s="1316"/>
      <c r="T332" s="1316"/>
      <c r="U332" s="1316"/>
      <c r="V332" s="1316"/>
      <c r="W332" s="1316"/>
      <c r="X332" s="1316"/>
      <c r="Y332" s="1316"/>
      <c r="Z332" s="1316"/>
      <c r="AA332" s="1316"/>
      <c r="AB332" s="1316"/>
      <c r="AC332" s="1316"/>
      <c r="AD332" s="1316"/>
      <c r="AE332" s="1316"/>
      <c r="AF332" s="1316"/>
      <c r="AG332" s="1316"/>
      <c r="AH332" s="1316"/>
      <c r="AI332" s="1316"/>
    </row>
    <row r="333" ht="24.0" customHeight="1">
      <c r="A333" s="1318"/>
      <c r="B333" s="1316"/>
      <c r="C333" s="1316"/>
      <c r="D333" s="1316"/>
      <c r="E333" s="1316"/>
      <c r="F333" s="1316"/>
      <c r="G333" s="1316"/>
      <c r="H333" s="1316"/>
      <c r="I333" s="1316"/>
      <c r="J333" s="1316"/>
      <c r="K333" s="1316"/>
      <c r="L333" s="1316"/>
      <c r="M333" s="1316"/>
      <c r="N333" s="1316"/>
      <c r="O333" s="1316"/>
      <c r="P333" s="1316"/>
      <c r="Q333" s="1316"/>
      <c r="R333" s="1316"/>
      <c r="S333" s="1316"/>
      <c r="T333" s="1316"/>
      <c r="U333" s="1316"/>
      <c r="V333" s="1316"/>
      <c r="W333" s="1316"/>
      <c r="X333" s="1316"/>
      <c r="Y333" s="1316"/>
      <c r="Z333" s="1316"/>
      <c r="AA333" s="1316"/>
      <c r="AB333" s="1316"/>
      <c r="AC333" s="1316"/>
      <c r="AD333" s="1316"/>
      <c r="AE333" s="1316"/>
      <c r="AF333" s="1316"/>
      <c r="AG333" s="1316"/>
      <c r="AH333" s="1316"/>
      <c r="AI333" s="1316"/>
    </row>
    <row r="334" ht="24.0" customHeight="1">
      <c r="A334" s="1318"/>
      <c r="B334" s="1316"/>
      <c r="C334" s="1316"/>
      <c r="D334" s="1316"/>
      <c r="E334" s="1316"/>
      <c r="F334" s="1316"/>
      <c r="G334" s="1316"/>
      <c r="H334" s="1316"/>
      <c r="I334" s="1316"/>
      <c r="J334" s="1316"/>
      <c r="K334" s="1316"/>
      <c r="L334" s="1316"/>
      <c r="M334" s="1316"/>
      <c r="N334" s="1316"/>
      <c r="O334" s="1316"/>
      <c r="P334" s="1316"/>
      <c r="Q334" s="1316"/>
      <c r="R334" s="1316"/>
      <c r="S334" s="1316"/>
      <c r="T334" s="1316"/>
      <c r="U334" s="1316"/>
      <c r="V334" s="1316"/>
      <c r="W334" s="1316"/>
      <c r="X334" s="1316"/>
      <c r="Y334" s="1316"/>
      <c r="Z334" s="1316"/>
      <c r="AA334" s="1316"/>
      <c r="AB334" s="1316"/>
      <c r="AC334" s="1316"/>
      <c r="AD334" s="1316"/>
      <c r="AE334" s="1316"/>
      <c r="AF334" s="1316"/>
      <c r="AG334" s="1316"/>
      <c r="AH334" s="1316"/>
      <c r="AI334" s="1316"/>
    </row>
    <row r="335" ht="24.0" customHeight="1">
      <c r="A335" s="1318"/>
      <c r="B335" s="1316"/>
      <c r="C335" s="1316"/>
      <c r="D335" s="1316"/>
      <c r="E335" s="1316"/>
      <c r="F335" s="1316"/>
      <c r="G335" s="1316"/>
      <c r="H335" s="1316"/>
      <c r="I335" s="1316"/>
      <c r="J335" s="1316"/>
      <c r="K335" s="1316"/>
      <c r="L335" s="1316"/>
      <c r="M335" s="1316"/>
      <c r="N335" s="1316"/>
      <c r="O335" s="1316"/>
      <c r="P335" s="1316"/>
      <c r="Q335" s="1316"/>
      <c r="R335" s="1316"/>
      <c r="S335" s="1316"/>
      <c r="T335" s="1316"/>
      <c r="U335" s="1316"/>
      <c r="V335" s="1316"/>
      <c r="W335" s="1316"/>
      <c r="X335" s="1316"/>
      <c r="Y335" s="1316"/>
      <c r="Z335" s="1316"/>
      <c r="AA335" s="1316"/>
      <c r="AB335" s="1316"/>
      <c r="AC335" s="1316"/>
      <c r="AD335" s="1316"/>
      <c r="AE335" s="1316"/>
      <c r="AF335" s="1316"/>
      <c r="AG335" s="1316"/>
      <c r="AH335" s="1316"/>
      <c r="AI335" s="1316"/>
    </row>
    <row r="336" ht="24.0" customHeight="1">
      <c r="A336" s="1318"/>
      <c r="B336" s="1316"/>
      <c r="C336" s="1316"/>
      <c r="D336" s="1316"/>
      <c r="E336" s="1316"/>
      <c r="F336" s="1316"/>
      <c r="G336" s="1316"/>
      <c r="H336" s="1316"/>
      <c r="I336" s="1316"/>
      <c r="J336" s="1316"/>
      <c r="K336" s="1316"/>
      <c r="L336" s="1316"/>
      <c r="M336" s="1316"/>
      <c r="N336" s="1316"/>
      <c r="O336" s="1316"/>
      <c r="P336" s="1316"/>
      <c r="Q336" s="1316"/>
      <c r="R336" s="1316"/>
      <c r="S336" s="1316"/>
      <c r="T336" s="1316"/>
      <c r="U336" s="1316"/>
      <c r="V336" s="1316"/>
      <c r="W336" s="1316"/>
      <c r="X336" s="1316"/>
      <c r="Y336" s="1316"/>
      <c r="Z336" s="1316"/>
      <c r="AA336" s="1316"/>
      <c r="AB336" s="1316"/>
      <c r="AC336" s="1316"/>
      <c r="AD336" s="1316"/>
      <c r="AE336" s="1316"/>
      <c r="AF336" s="1316"/>
      <c r="AG336" s="1316"/>
      <c r="AH336" s="1316"/>
      <c r="AI336" s="1316"/>
    </row>
    <row r="337" ht="24.0" customHeight="1">
      <c r="A337" s="1318"/>
      <c r="B337" s="1316"/>
      <c r="C337" s="1316"/>
      <c r="D337" s="1316"/>
      <c r="E337" s="1316"/>
      <c r="F337" s="1316"/>
      <c r="G337" s="1316"/>
      <c r="H337" s="1316"/>
      <c r="I337" s="1316"/>
      <c r="J337" s="1316"/>
      <c r="K337" s="1316"/>
      <c r="L337" s="1316"/>
      <c r="M337" s="1316"/>
      <c r="N337" s="1316"/>
      <c r="O337" s="1316"/>
      <c r="P337" s="1316"/>
      <c r="Q337" s="1316"/>
      <c r="R337" s="1316"/>
      <c r="S337" s="1316"/>
      <c r="T337" s="1316"/>
      <c r="U337" s="1316"/>
      <c r="V337" s="1316"/>
      <c r="W337" s="1316"/>
      <c r="X337" s="1316"/>
      <c r="Y337" s="1316"/>
      <c r="Z337" s="1316"/>
      <c r="AA337" s="1316"/>
      <c r="AB337" s="1316"/>
      <c r="AC337" s="1316"/>
      <c r="AD337" s="1316"/>
      <c r="AE337" s="1316"/>
      <c r="AF337" s="1316"/>
      <c r="AG337" s="1316"/>
      <c r="AH337" s="1316"/>
      <c r="AI337" s="1316"/>
    </row>
    <row r="338" ht="24.0" customHeight="1">
      <c r="A338" s="1318"/>
      <c r="B338" s="1316"/>
      <c r="C338" s="1316"/>
      <c r="D338" s="1316"/>
      <c r="E338" s="1316"/>
      <c r="F338" s="1316"/>
      <c r="G338" s="1316"/>
      <c r="H338" s="1316"/>
      <c r="I338" s="1316"/>
      <c r="J338" s="1316"/>
      <c r="K338" s="1316"/>
      <c r="L338" s="1316"/>
      <c r="M338" s="1316"/>
      <c r="N338" s="1316"/>
      <c r="O338" s="1316"/>
      <c r="P338" s="1316"/>
      <c r="Q338" s="1316"/>
      <c r="R338" s="1316"/>
      <c r="S338" s="1316"/>
      <c r="T338" s="1316"/>
      <c r="U338" s="1316"/>
      <c r="V338" s="1316"/>
      <c r="W338" s="1316"/>
      <c r="X338" s="1316"/>
      <c r="Y338" s="1316"/>
      <c r="Z338" s="1316"/>
      <c r="AA338" s="1316"/>
      <c r="AB338" s="1316"/>
      <c r="AC338" s="1316"/>
      <c r="AD338" s="1316"/>
      <c r="AE338" s="1316"/>
      <c r="AF338" s="1316"/>
      <c r="AG338" s="1316"/>
      <c r="AH338" s="1316"/>
      <c r="AI338" s="1316"/>
    </row>
    <row r="339" ht="24.0" customHeight="1">
      <c r="A339" s="1318"/>
      <c r="B339" s="1316"/>
      <c r="C339" s="1316"/>
      <c r="D339" s="1316"/>
      <c r="E339" s="1316"/>
      <c r="F339" s="1316"/>
      <c r="G339" s="1316"/>
      <c r="H339" s="1316"/>
      <c r="I339" s="1316"/>
      <c r="J339" s="1316"/>
      <c r="K339" s="1316"/>
      <c r="L339" s="1316"/>
      <c r="M339" s="1316"/>
      <c r="N339" s="1316"/>
      <c r="O339" s="1316"/>
      <c r="P339" s="1316"/>
      <c r="Q339" s="1316"/>
      <c r="R339" s="1316"/>
      <c r="S339" s="1316"/>
      <c r="T339" s="1316"/>
      <c r="U339" s="1316"/>
      <c r="V339" s="1316"/>
      <c r="W339" s="1316"/>
      <c r="X339" s="1316"/>
      <c r="Y339" s="1316"/>
      <c r="Z339" s="1316"/>
      <c r="AA339" s="1316"/>
      <c r="AB339" s="1316"/>
      <c r="AC339" s="1316"/>
      <c r="AD339" s="1316"/>
      <c r="AE339" s="1316"/>
      <c r="AF339" s="1316"/>
      <c r="AG339" s="1316"/>
      <c r="AH339" s="1316"/>
      <c r="AI339" s="1316"/>
    </row>
    <row r="340" ht="24.0" customHeight="1">
      <c r="A340" s="1318"/>
      <c r="B340" s="1316"/>
      <c r="C340" s="1316"/>
      <c r="D340" s="1316"/>
      <c r="E340" s="1316"/>
      <c r="F340" s="1316"/>
      <c r="G340" s="1316"/>
      <c r="H340" s="1316"/>
      <c r="I340" s="1316"/>
      <c r="J340" s="1316"/>
      <c r="K340" s="1316"/>
      <c r="L340" s="1316"/>
      <c r="M340" s="1316"/>
      <c r="N340" s="1316"/>
      <c r="O340" s="1316"/>
      <c r="P340" s="1316"/>
      <c r="Q340" s="1316"/>
      <c r="R340" s="1316"/>
      <c r="S340" s="1316"/>
      <c r="T340" s="1316"/>
      <c r="U340" s="1316"/>
      <c r="V340" s="1316"/>
      <c r="W340" s="1316"/>
      <c r="X340" s="1316"/>
      <c r="Y340" s="1316"/>
      <c r="Z340" s="1316"/>
      <c r="AA340" s="1316"/>
      <c r="AB340" s="1316"/>
      <c r="AC340" s="1316"/>
      <c r="AD340" s="1316"/>
      <c r="AE340" s="1316"/>
      <c r="AF340" s="1316"/>
      <c r="AG340" s="1316"/>
      <c r="AH340" s="1316"/>
      <c r="AI340" s="1316"/>
    </row>
    <row r="341" ht="24.0" customHeight="1">
      <c r="A341" s="1318"/>
      <c r="B341" s="1316"/>
      <c r="C341" s="1316"/>
      <c r="D341" s="1316"/>
      <c r="E341" s="1316"/>
      <c r="F341" s="1316"/>
      <c r="G341" s="1316"/>
      <c r="H341" s="1316"/>
      <c r="I341" s="1316"/>
      <c r="J341" s="1316"/>
      <c r="K341" s="1316"/>
      <c r="L341" s="1316"/>
      <c r="M341" s="1316"/>
      <c r="N341" s="1316"/>
      <c r="O341" s="1316"/>
      <c r="P341" s="1316"/>
      <c r="Q341" s="1316"/>
      <c r="R341" s="1316"/>
      <c r="S341" s="1316"/>
      <c r="T341" s="1316"/>
      <c r="U341" s="1316"/>
      <c r="V341" s="1316"/>
      <c r="W341" s="1316"/>
      <c r="X341" s="1316"/>
      <c r="Y341" s="1316"/>
      <c r="Z341" s="1316"/>
      <c r="AA341" s="1316"/>
      <c r="AB341" s="1316"/>
      <c r="AC341" s="1316"/>
      <c r="AD341" s="1316"/>
      <c r="AE341" s="1316"/>
      <c r="AF341" s="1316"/>
      <c r="AG341" s="1316"/>
      <c r="AH341" s="1316"/>
      <c r="AI341" s="1316"/>
    </row>
    <row r="342" ht="24.0" customHeight="1">
      <c r="A342" s="1318"/>
      <c r="B342" s="1316"/>
      <c r="C342" s="1316"/>
      <c r="D342" s="1316"/>
      <c r="E342" s="1316"/>
      <c r="F342" s="1316"/>
      <c r="G342" s="1316"/>
      <c r="H342" s="1316"/>
      <c r="I342" s="1316"/>
      <c r="J342" s="1316"/>
      <c r="K342" s="1316"/>
      <c r="L342" s="1316"/>
      <c r="M342" s="1316"/>
      <c r="N342" s="1316"/>
      <c r="O342" s="1316"/>
      <c r="P342" s="1316"/>
      <c r="Q342" s="1316"/>
      <c r="R342" s="1316"/>
      <c r="S342" s="1316"/>
      <c r="T342" s="1316"/>
      <c r="U342" s="1316"/>
      <c r="V342" s="1316"/>
      <c r="W342" s="1316"/>
      <c r="X342" s="1316"/>
      <c r="Y342" s="1316"/>
      <c r="Z342" s="1316"/>
      <c r="AA342" s="1316"/>
      <c r="AB342" s="1316"/>
      <c r="AC342" s="1316"/>
      <c r="AD342" s="1316"/>
      <c r="AE342" s="1316"/>
      <c r="AF342" s="1316"/>
      <c r="AG342" s="1316"/>
      <c r="AH342" s="1316"/>
      <c r="AI342" s="1316"/>
    </row>
    <row r="343" ht="24.0" customHeight="1">
      <c r="A343" s="1318"/>
      <c r="B343" s="1316"/>
      <c r="C343" s="1316"/>
      <c r="D343" s="1316"/>
      <c r="E343" s="1316"/>
      <c r="F343" s="1316"/>
      <c r="G343" s="1316"/>
      <c r="H343" s="1316"/>
      <c r="I343" s="1316"/>
      <c r="J343" s="1316"/>
      <c r="K343" s="1316"/>
      <c r="L343" s="1316"/>
      <c r="M343" s="1316"/>
      <c r="N343" s="1316"/>
      <c r="O343" s="1316"/>
      <c r="P343" s="1316"/>
      <c r="Q343" s="1316"/>
      <c r="R343" s="1316"/>
      <c r="S343" s="1316"/>
      <c r="T343" s="1316"/>
      <c r="U343" s="1316"/>
      <c r="V343" s="1316"/>
      <c r="W343" s="1316"/>
      <c r="X343" s="1316"/>
      <c r="Y343" s="1316"/>
      <c r="Z343" s="1316"/>
      <c r="AA343" s="1316"/>
      <c r="AB343" s="1316"/>
      <c r="AC343" s="1316"/>
      <c r="AD343" s="1316"/>
      <c r="AE343" s="1316"/>
      <c r="AF343" s="1316"/>
      <c r="AG343" s="1316"/>
      <c r="AH343" s="1316"/>
      <c r="AI343" s="1316"/>
    </row>
    <row r="344" ht="24.0" customHeight="1">
      <c r="A344" s="1318"/>
      <c r="B344" s="1316"/>
      <c r="C344" s="1316"/>
      <c r="D344" s="1316"/>
      <c r="E344" s="1316"/>
      <c r="F344" s="1316"/>
      <c r="G344" s="1316"/>
      <c r="H344" s="1316"/>
      <c r="I344" s="1316"/>
      <c r="J344" s="1316"/>
      <c r="K344" s="1316"/>
      <c r="L344" s="1316"/>
      <c r="M344" s="1316"/>
      <c r="N344" s="1316"/>
      <c r="O344" s="1316"/>
      <c r="P344" s="1316"/>
      <c r="Q344" s="1316"/>
      <c r="R344" s="1316"/>
      <c r="S344" s="1316"/>
      <c r="T344" s="1316"/>
      <c r="U344" s="1316"/>
      <c r="V344" s="1316"/>
      <c r="W344" s="1316"/>
      <c r="X344" s="1316"/>
      <c r="Y344" s="1316"/>
      <c r="Z344" s="1316"/>
      <c r="AA344" s="1316"/>
      <c r="AB344" s="1316"/>
      <c r="AC344" s="1316"/>
      <c r="AD344" s="1316"/>
      <c r="AE344" s="1316"/>
      <c r="AF344" s="1316"/>
      <c r="AG344" s="1316"/>
      <c r="AH344" s="1316"/>
      <c r="AI344" s="1316"/>
    </row>
    <row r="345" ht="24.0" customHeight="1">
      <c r="A345" s="1318"/>
      <c r="B345" s="1316"/>
      <c r="C345" s="1316"/>
      <c r="D345" s="1316"/>
      <c r="E345" s="1316"/>
      <c r="F345" s="1316"/>
      <c r="G345" s="1316"/>
      <c r="H345" s="1316"/>
      <c r="I345" s="1316"/>
      <c r="J345" s="1316"/>
      <c r="K345" s="1316"/>
      <c r="L345" s="1316"/>
      <c r="M345" s="1316"/>
      <c r="N345" s="1316"/>
      <c r="O345" s="1316"/>
      <c r="P345" s="1316"/>
      <c r="Q345" s="1316"/>
      <c r="R345" s="1316"/>
      <c r="S345" s="1316"/>
      <c r="T345" s="1316"/>
      <c r="U345" s="1316"/>
      <c r="V345" s="1316"/>
      <c r="W345" s="1316"/>
      <c r="X345" s="1316"/>
      <c r="Y345" s="1316"/>
      <c r="Z345" s="1316"/>
      <c r="AA345" s="1316"/>
      <c r="AB345" s="1316"/>
      <c r="AC345" s="1316"/>
      <c r="AD345" s="1316"/>
      <c r="AE345" s="1316"/>
      <c r="AF345" s="1316"/>
      <c r="AG345" s="1316"/>
      <c r="AH345" s="1316"/>
      <c r="AI345" s="1316"/>
    </row>
    <row r="346" ht="24.0" customHeight="1">
      <c r="A346" s="1318"/>
      <c r="B346" s="1316"/>
      <c r="C346" s="1316"/>
      <c r="D346" s="1316"/>
      <c r="E346" s="1316"/>
      <c r="F346" s="1316"/>
      <c r="G346" s="1316"/>
      <c r="H346" s="1316"/>
      <c r="I346" s="1316"/>
      <c r="J346" s="1316"/>
      <c r="K346" s="1316"/>
      <c r="L346" s="1316"/>
      <c r="M346" s="1316"/>
      <c r="N346" s="1316"/>
      <c r="O346" s="1316"/>
      <c r="P346" s="1316"/>
      <c r="Q346" s="1316"/>
      <c r="R346" s="1316"/>
      <c r="S346" s="1316"/>
      <c r="T346" s="1316"/>
      <c r="U346" s="1316"/>
      <c r="V346" s="1316"/>
      <c r="W346" s="1316"/>
      <c r="X346" s="1316"/>
      <c r="Y346" s="1316"/>
      <c r="Z346" s="1316"/>
      <c r="AA346" s="1316"/>
      <c r="AB346" s="1316"/>
      <c r="AC346" s="1316"/>
      <c r="AD346" s="1316"/>
      <c r="AE346" s="1316"/>
      <c r="AF346" s="1316"/>
      <c r="AG346" s="1316"/>
      <c r="AH346" s="1316"/>
      <c r="AI346" s="1316"/>
    </row>
    <row r="347" ht="24.0" customHeight="1">
      <c r="A347" s="1318"/>
      <c r="B347" s="1316"/>
      <c r="C347" s="1316"/>
      <c r="D347" s="1316"/>
      <c r="E347" s="1316"/>
      <c r="F347" s="1316"/>
      <c r="G347" s="1316"/>
      <c r="H347" s="1316"/>
      <c r="I347" s="1316"/>
      <c r="J347" s="1316"/>
      <c r="K347" s="1316"/>
      <c r="L347" s="1316"/>
      <c r="M347" s="1316"/>
      <c r="N347" s="1316"/>
      <c r="O347" s="1316"/>
      <c r="P347" s="1316"/>
      <c r="Q347" s="1316"/>
      <c r="R347" s="1316"/>
      <c r="S347" s="1316"/>
      <c r="T347" s="1316"/>
      <c r="U347" s="1316"/>
      <c r="V347" s="1316"/>
      <c r="W347" s="1316"/>
      <c r="X347" s="1316"/>
      <c r="Y347" s="1316"/>
      <c r="Z347" s="1316"/>
      <c r="AA347" s="1316"/>
      <c r="AB347" s="1316"/>
      <c r="AC347" s="1316"/>
      <c r="AD347" s="1316"/>
      <c r="AE347" s="1316"/>
      <c r="AF347" s="1316"/>
      <c r="AG347" s="1316"/>
      <c r="AH347" s="1316"/>
      <c r="AI347" s="1316"/>
    </row>
    <row r="348" ht="24.0" customHeight="1">
      <c r="A348" s="1318"/>
      <c r="B348" s="1316"/>
      <c r="C348" s="1316"/>
      <c r="D348" s="1316"/>
      <c r="E348" s="1316"/>
      <c r="F348" s="1316"/>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1316"/>
      <c r="AF348" s="1316"/>
      <c r="AG348" s="1316"/>
      <c r="AH348" s="1316"/>
      <c r="AI348" s="1316"/>
    </row>
    <row r="349" ht="24.0" customHeight="1">
      <c r="A349" s="1318"/>
      <c r="B349" s="1316"/>
      <c r="C349" s="1316"/>
      <c r="D349" s="1316"/>
      <c r="E349" s="1316"/>
      <c r="F349" s="1316"/>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1316"/>
      <c r="AF349" s="1316"/>
      <c r="AG349" s="1316"/>
      <c r="AH349" s="1316"/>
      <c r="AI349" s="1316"/>
    </row>
    <row r="350" ht="24.0" customHeight="1">
      <c r="A350" s="1318"/>
      <c r="B350" s="1316"/>
      <c r="C350" s="1316"/>
      <c r="D350" s="1316"/>
      <c r="E350" s="1316"/>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1316"/>
      <c r="AF350" s="1316"/>
      <c r="AG350" s="1316"/>
      <c r="AH350" s="1316"/>
      <c r="AI350" s="1316"/>
    </row>
    <row r="351" ht="24.0" customHeight="1">
      <c r="A351" s="1318"/>
      <c r="B351" s="1316"/>
      <c r="C351" s="1316"/>
      <c r="D351" s="1316"/>
      <c r="E351" s="1316"/>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1316"/>
      <c r="AF351" s="1316"/>
      <c r="AG351" s="1316"/>
      <c r="AH351" s="1316"/>
      <c r="AI351" s="1316"/>
    </row>
    <row r="352" ht="24.0" customHeight="1">
      <c r="A352" s="1318"/>
      <c r="B352" s="1316"/>
      <c r="C352" s="1316"/>
      <c r="D352" s="1316"/>
      <c r="E352" s="1316"/>
      <c r="F352" s="1316"/>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1316"/>
      <c r="AF352" s="1316"/>
      <c r="AG352" s="1316"/>
      <c r="AH352" s="1316"/>
      <c r="AI352" s="1316"/>
    </row>
    <row r="353" ht="24.0" customHeight="1">
      <c r="A353" s="1318"/>
      <c r="B353" s="1316"/>
      <c r="C353" s="1316"/>
      <c r="D353" s="1316"/>
      <c r="E353" s="1316"/>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1316"/>
      <c r="AF353" s="1316"/>
      <c r="AG353" s="1316"/>
      <c r="AH353" s="1316"/>
      <c r="AI353" s="1316"/>
    </row>
    <row r="354" ht="24.0" customHeight="1">
      <c r="A354" s="1318"/>
      <c r="B354" s="1316"/>
      <c r="C354" s="1316"/>
      <c r="D354" s="1316"/>
      <c r="E354" s="1316"/>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1316"/>
      <c r="AF354" s="1316"/>
      <c r="AG354" s="1316"/>
      <c r="AH354" s="1316"/>
      <c r="AI354" s="1316"/>
    </row>
    <row r="355" ht="24.0" customHeight="1">
      <c r="A355" s="1318"/>
      <c r="B355" s="1316"/>
      <c r="C355" s="1316"/>
      <c r="D355" s="1316"/>
      <c r="E355" s="1316"/>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1316"/>
      <c r="AF355" s="1316"/>
      <c r="AG355" s="1316"/>
      <c r="AH355" s="1316"/>
      <c r="AI355" s="1316"/>
    </row>
    <row r="356" ht="24.0" customHeight="1">
      <c r="A356" s="1318"/>
      <c r="B356" s="1316"/>
      <c r="C356" s="1316"/>
      <c r="D356" s="1316"/>
      <c r="E356" s="1316"/>
      <c r="F356" s="1316"/>
      <c r="G356" s="1316"/>
      <c r="H356" s="1316"/>
      <c r="I356" s="1316"/>
      <c r="J356" s="1316"/>
      <c r="K356" s="1316"/>
      <c r="L356" s="1316"/>
      <c r="M356" s="1316"/>
      <c r="N356" s="1316"/>
      <c r="O356" s="1316"/>
      <c r="P356" s="1316"/>
      <c r="Q356" s="1316"/>
      <c r="R356" s="1316"/>
      <c r="S356" s="1316"/>
      <c r="T356" s="1316"/>
      <c r="U356" s="1316"/>
      <c r="V356" s="1316"/>
      <c r="W356" s="1316"/>
      <c r="X356" s="1316"/>
      <c r="Y356" s="1316"/>
      <c r="Z356" s="1316"/>
      <c r="AA356" s="1316"/>
      <c r="AB356" s="1316"/>
      <c r="AC356" s="1316"/>
      <c r="AD356" s="1316"/>
      <c r="AE356" s="1316"/>
      <c r="AF356" s="1316"/>
      <c r="AG356" s="1316"/>
      <c r="AH356" s="1316"/>
      <c r="AI356" s="1316"/>
    </row>
    <row r="357" ht="24.0" customHeight="1">
      <c r="A357" s="1318"/>
      <c r="B357" s="1316"/>
      <c r="C357" s="1316"/>
      <c r="D357" s="1316"/>
      <c r="E357" s="1316"/>
      <c r="F357" s="1316"/>
      <c r="G357" s="1316"/>
      <c r="H357" s="1316"/>
      <c r="I357" s="1316"/>
      <c r="J357" s="1316"/>
      <c r="K357" s="1316"/>
      <c r="L357" s="1316"/>
      <c r="M357" s="1316"/>
      <c r="N357" s="1316"/>
      <c r="O357" s="1316"/>
      <c r="P357" s="1316"/>
      <c r="Q357" s="1316"/>
      <c r="R357" s="1316"/>
      <c r="S357" s="1316"/>
      <c r="T357" s="1316"/>
      <c r="U357" s="1316"/>
      <c r="V357" s="1316"/>
      <c r="W357" s="1316"/>
      <c r="X357" s="1316"/>
      <c r="Y357" s="1316"/>
      <c r="Z357" s="1316"/>
      <c r="AA357" s="1316"/>
      <c r="AB357" s="1316"/>
      <c r="AC357" s="1316"/>
      <c r="AD357" s="1316"/>
      <c r="AE357" s="1316"/>
      <c r="AF357" s="1316"/>
      <c r="AG357" s="1316"/>
      <c r="AH357" s="1316"/>
      <c r="AI357" s="1316"/>
    </row>
    <row r="358" ht="24.0" customHeight="1">
      <c r="A358" s="1318"/>
      <c r="B358" s="1316"/>
      <c r="C358" s="1316"/>
      <c r="D358" s="1316"/>
      <c r="E358" s="1316"/>
      <c r="F358" s="1316"/>
      <c r="G358" s="1316"/>
      <c r="H358" s="1316"/>
      <c r="I358" s="1316"/>
      <c r="J358" s="1316"/>
      <c r="K358" s="1316"/>
      <c r="L358" s="1316"/>
      <c r="M358" s="1316"/>
      <c r="N358" s="1316"/>
      <c r="O358" s="1316"/>
      <c r="P358" s="1316"/>
      <c r="Q358" s="1316"/>
      <c r="R358" s="1316"/>
      <c r="S358" s="1316"/>
      <c r="T358" s="1316"/>
      <c r="U358" s="1316"/>
      <c r="V358" s="1316"/>
      <c r="W358" s="1316"/>
      <c r="X358" s="1316"/>
      <c r="Y358" s="1316"/>
      <c r="Z358" s="1316"/>
      <c r="AA358" s="1316"/>
      <c r="AB358" s="1316"/>
      <c r="AC358" s="1316"/>
      <c r="AD358" s="1316"/>
      <c r="AE358" s="1316"/>
      <c r="AF358" s="1316"/>
      <c r="AG358" s="1316"/>
      <c r="AH358" s="1316"/>
      <c r="AI358" s="1316"/>
    </row>
    <row r="359" ht="24.0" customHeight="1">
      <c r="A359" s="1318"/>
      <c r="B359" s="1316"/>
      <c r="C359" s="1316"/>
      <c r="D359" s="1316"/>
      <c r="E359" s="1316"/>
      <c r="F359" s="1316"/>
      <c r="G359" s="1316"/>
      <c r="H359" s="1316"/>
      <c r="I359" s="1316"/>
      <c r="J359" s="1316"/>
      <c r="K359" s="1316"/>
      <c r="L359" s="1316"/>
      <c r="M359" s="1316"/>
      <c r="N359" s="1316"/>
      <c r="O359" s="1316"/>
      <c r="P359" s="1316"/>
      <c r="Q359" s="1316"/>
      <c r="R359" s="1316"/>
      <c r="S359" s="1316"/>
      <c r="T359" s="1316"/>
      <c r="U359" s="1316"/>
      <c r="V359" s="1316"/>
      <c r="W359" s="1316"/>
      <c r="X359" s="1316"/>
      <c r="Y359" s="1316"/>
      <c r="Z359" s="1316"/>
      <c r="AA359" s="1316"/>
      <c r="AB359" s="1316"/>
      <c r="AC359" s="1316"/>
      <c r="AD359" s="1316"/>
      <c r="AE359" s="1316"/>
      <c r="AF359" s="1316"/>
      <c r="AG359" s="1316"/>
      <c r="AH359" s="1316"/>
      <c r="AI359" s="1316"/>
    </row>
    <row r="360" ht="24.0" customHeight="1">
      <c r="A360" s="1318"/>
      <c r="B360" s="1316"/>
      <c r="C360" s="1316"/>
      <c r="D360" s="1316"/>
      <c r="E360" s="1316"/>
      <c r="F360" s="1316"/>
      <c r="G360" s="1316"/>
      <c r="H360" s="1316"/>
      <c r="I360" s="1316"/>
      <c r="J360" s="1316"/>
      <c r="K360" s="1316"/>
      <c r="L360" s="1316"/>
      <c r="M360" s="1316"/>
      <c r="N360" s="1316"/>
      <c r="O360" s="1316"/>
      <c r="P360" s="1316"/>
      <c r="Q360" s="1316"/>
      <c r="R360" s="1316"/>
      <c r="S360" s="1316"/>
      <c r="T360" s="1316"/>
      <c r="U360" s="1316"/>
      <c r="V360" s="1316"/>
      <c r="W360" s="1316"/>
      <c r="X360" s="1316"/>
      <c r="Y360" s="1316"/>
      <c r="Z360" s="1316"/>
      <c r="AA360" s="1316"/>
      <c r="AB360" s="1316"/>
      <c r="AC360" s="1316"/>
      <c r="AD360" s="1316"/>
      <c r="AE360" s="1316"/>
      <c r="AF360" s="1316"/>
      <c r="AG360" s="1316"/>
      <c r="AH360" s="1316"/>
      <c r="AI360" s="1316"/>
    </row>
    <row r="361" ht="24.0" customHeight="1">
      <c r="A361" s="1318"/>
      <c r="B361" s="1316"/>
      <c r="C361" s="1316"/>
      <c r="D361" s="1316"/>
      <c r="E361" s="1316"/>
      <c r="F361" s="1316"/>
      <c r="G361" s="1316"/>
      <c r="H361" s="1316"/>
      <c r="I361" s="1316"/>
      <c r="J361" s="1316"/>
      <c r="K361" s="1316"/>
      <c r="L361" s="1316"/>
      <c r="M361" s="1316"/>
      <c r="N361" s="1316"/>
      <c r="O361" s="1316"/>
      <c r="P361" s="1316"/>
      <c r="Q361" s="1316"/>
      <c r="R361" s="1316"/>
      <c r="S361" s="1316"/>
      <c r="T361" s="1316"/>
      <c r="U361" s="1316"/>
      <c r="V361" s="1316"/>
      <c r="W361" s="1316"/>
      <c r="X361" s="1316"/>
      <c r="Y361" s="1316"/>
      <c r="Z361" s="1316"/>
      <c r="AA361" s="1316"/>
      <c r="AB361" s="1316"/>
      <c r="AC361" s="1316"/>
      <c r="AD361" s="1316"/>
      <c r="AE361" s="1316"/>
      <c r="AF361" s="1316"/>
      <c r="AG361" s="1316"/>
      <c r="AH361" s="1316"/>
      <c r="AI361" s="1316"/>
    </row>
    <row r="362" ht="24.0" customHeight="1">
      <c r="A362" s="1318"/>
      <c r="B362" s="1316"/>
      <c r="C362" s="1316"/>
      <c r="D362" s="1316"/>
      <c r="E362" s="1316"/>
      <c r="F362" s="1316"/>
      <c r="G362" s="1316"/>
      <c r="H362" s="1316"/>
      <c r="I362" s="1316"/>
      <c r="J362" s="1316"/>
      <c r="K362" s="1316"/>
      <c r="L362" s="1316"/>
      <c r="M362" s="1316"/>
      <c r="N362" s="1316"/>
      <c r="O362" s="1316"/>
      <c r="P362" s="1316"/>
      <c r="Q362" s="1316"/>
      <c r="R362" s="1316"/>
      <c r="S362" s="1316"/>
      <c r="T362" s="1316"/>
      <c r="U362" s="1316"/>
      <c r="V362" s="1316"/>
      <c r="W362" s="1316"/>
      <c r="X362" s="1316"/>
      <c r="Y362" s="1316"/>
      <c r="Z362" s="1316"/>
      <c r="AA362" s="1316"/>
      <c r="AB362" s="1316"/>
      <c r="AC362" s="1316"/>
      <c r="AD362" s="1316"/>
      <c r="AE362" s="1316"/>
      <c r="AF362" s="1316"/>
      <c r="AG362" s="1316"/>
      <c r="AH362" s="1316"/>
      <c r="AI362" s="1316"/>
    </row>
    <row r="363" ht="24.0" customHeight="1">
      <c r="A363" s="1318"/>
      <c r="B363" s="1316"/>
      <c r="C363" s="1316"/>
      <c r="D363" s="1316"/>
      <c r="E363" s="1316"/>
      <c r="F363" s="1316"/>
      <c r="G363" s="1316"/>
      <c r="H363" s="1316"/>
      <c r="I363" s="1316"/>
      <c r="J363" s="1316"/>
      <c r="K363" s="1316"/>
      <c r="L363" s="1316"/>
      <c r="M363" s="1316"/>
      <c r="N363" s="1316"/>
      <c r="O363" s="1316"/>
      <c r="P363" s="1316"/>
      <c r="Q363" s="1316"/>
      <c r="R363" s="1316"/>
      <c r="S363" s="1316"/>
      <c r="T363" s="1316"/>
      <c r="U363" s="1316"/>
      <c r="V363" s="1316"/>
      <c r="W363" s="1316"/>
      <c r="X363" s="1316"/>
      <c r="Y363" s="1316"/>
      <c r="Z363" s="1316"/>
      <c r="AA363" s="1316"/>
      <c r="AB363" s="1316"/>
      <c r="AC363" s="1316"/>
      <c r="AD363" s="1316"/>
      <c r="AE363" s="1316"/>
      <c r="AF363" s="1316"/>
      <c r="AG363" s="1316"/>
      <c r="AH363" s="1316"/>
      <c r="AI363" s="1316"/>
    </row>
    <row r="364" ht="24.0" customHeight="1">
      <c r="A364" s="1318"/>
      <c r="B364" s="1316"/>
      <c r="C364" s="1316"/>
      <c r="D364" s="1316"/>
      <c r="E364" s="1316"/>
      <c r="F364" s="1316"/>
      <c r="G364" s="1316"/>
      <c r="H364" s="1316"/>
      <c r="I364" s="1316"/>
      <c r="J364" s="1316"/>
      <c r="K364" s="1316"/>
      <c r="L364" s="1316"/>
      <c r="M364" s="1316"/>
      <c r="N364" s="1316"/>
      <c r="O364" s="1316"/>
      <c r="P364" s="1316"/>
      <c r="Q364" s="1316"/>
      <c r="R364" s="1316"/>
      <c r="S364" s="1316"/>
      <c r="T364" s="1316"/>
      <c r="U364" s="1316"/>
      <c r="V364" s="1316"/>
      <c r="W364" s="1316"/>
      <c r="X364" s="1316"/>
      <c r="Y364" s="1316"/>
      <c r="Z364" s="1316"/>
      <c r="AA364" s="1316"/>
      <c r="AB364" s="1316"/>
      <c r="AC364" s="1316"/>
      <c r="AD364" s="1316"/>
      <c r="AE364" s="1316"/>
      <c r="AF364" s="1316"/>
      <c r="AG364" s="1316"/>
      <c r="AH364" s="1316"/>
      <c r="AI364" s="1316"/>
    </row>
    <row r="365" ht="24.0" customHeight="1">
      <c r="A365" s="1318"/>
      <c r="B365" s="1316"/>
      <c r="C365" s="1316"/>
      <c r="D365" s="1316"/>
      <c r="E365" s="1316"/>
      <c r="F365" s="1316"/>
      <c r="G365" s="1316"/>
      <c r="H365" s="1316"/>
      <c r="I365" s="1316"/>
      <c r="J365" s="1316"/>
      <c r="K365" s="1316"/>
      <c r="L365" s="1316"/>
      <c r="M365" s="1316"/>
      <c r="N365" s="1316"/>
      <c r="O365" s="1316"/>
      <c r="P365" s="1316"/>
      <c r="Q365" s="1316"/>
      <c r="R365" s="1316"/>
      <c r="S365" s="1316"/>
      <c r="T365" s="1316"/>
      <c r="U365" s="1316"/>
      <c r="V365" s="1316"/>
      <c r="W365" s="1316"/>
      <c r="X365" s="1316"/>
      <c r="Y365" s="1316"/>
      <c r="Z365" s="1316"/>
      <c r="AA365" s="1316"/>
      <c r="AB365" s="1316"/>
      <c r="AC365" s="1316"/>
      <c r="AD365" s="1316"/>
      <c r="AE365" s="1316"/>
      <c r="AF365" s="1316"/>
      <c r="AG365" s="1316"/>
      <c r="AH365" s="1316"/>
      <c r="AI365" s="1316"/>
    </row>
    <row r="366" ht="24.0" customHeight="1">
      <c r="A366" s="1318"/>
      <c r="B366" s="1316"/>
      <c r="C366" s="1316"/>
      <c r="D366" s="1316"/>
      <c r="E366" s="1316"/>
      <c r="F366" s="1316"/>
      <c r="G366" s="1316"/>
      <c r="H366" s="1316"/>
      <c r="I366" s="1316"/>
      <c r="J366" s="1316"/>
      <c r="K366" s="1316"/>
      <c r="L366" s="1316"/>
      <c r="M366" s="1316"/>
      <c r="N366" s="1316"/>
      <c r="O366" s="1316"/>
      <c r="P366" s="1316"/>
      <c r="Q366" s="1316"/>
      <c r="R366" s="1316"/>
      <c r="S366" s="1316"/>
      <c r="T366" s="1316"/>
      <c r="U366" s="1316"/>
      <c r="V366" s="1316"/>
      <c r="W366" s="1316"/>
      <c r="X366" s="1316"/>
      <c r="Y366" s="1316"/>
      <c r="Z366" s="1316"/>
      <c r="AA366" s="1316"/>
      <c r="AB366" s="1316"/>
      <c r="AC366" s="1316"/>
      <c r="AD366" s="1316"/>
      <c r="AE366" s="1316"/>
      <c r="AF366" s="1316"/>
      <c r="AG366" s="1316"/>
      <c r="AH366" s="1316"/>
      <c r="AI366" s="1316"/>
    </row>
    <row r="367" ht="24.0" customHeight="1">
      <c r="A367" s="1318"/>
      <c r="B367" s="1316"/>
      <c r="C367" s="1316"/>
      <c r="D367" s="1316"/>
      <c r="E367" s="1316"/>
      <c r="F367" s="1316"/>
      <c r="G367" s="1316"/>
      <c r="H367" s="1316"/>
      <c r="I367" s="1316"/>
      <c r="J367" s="1316"/>
      <c r="K367" s="1316"/>
      <c r="L367" s="1316"/>
      <c r="M367" s="1316"/>
      <c r="N367" s="1316"/>
      <c r="O367" s="1316"/>
      <c r="P367" s="1316"/>
      <c r="Q367" s="1316"/>
      <c r="R367" s="1316"/>
      <c r="S367" s="1316"/>
      <c r="T367" s="1316"/>
      <c r="U367" s="1316"/>
      <c r="V367" s="1316"/>
      <c r="W367" s="1316"/>
      <c r="X367" s="1316"/>
      <c r="Y367" s="1316"/>
      <c r="Z367" s="1316"/>
      <c r="AA367" s="1316"/>
      <c r="AB367" s="1316"/>
      <c r="AC367" s="1316"/>
      <c r="AD367" s="1316"/>
      <c r="AE367" s="1316"/>
      <c r="AF367" s="1316"/>
      <c r="AG367" s="1316"/>
      <c r="AH367" s="1316"/>
      <c r="AI367" s="1316"/>
    </row>
    <row r="368" ht="24.0" customHeight="1">
      <c r="A368" s="1318"/>
      <c r="B368" s="1316"/>
      <c r="C368" s="1316"/>
      <c r="D368" s="1316"/>
      <c r="E368" s="1316"/>
      <c r="F368" s="1316"/>
      <c r="G368" s="1316"/>
      <c r="H368" s="1316"/>
      <c r="I368" s="1316"/>
      <c r="J368" s="1316"/>
      <c r="K368" s="1316"/>
      <c r="L368" s="1316"/>
      <c r="M368" s="1316"/>
      <c r="N368" s="1316"/>
      <c r="O368" s="1316"/>
      <c r="P368" s="1316"/>
      <c r="Q368" s="1316"/>
      <c r="R368" s="1316"/>
      <c r="S368" s="1316"/>
      <c r="T368" s="1316"/>
      <c r="U368" s="1316"/>
      <c r="V368" s="1316"/>
      <c r="W368" s="1316"/>
      <c r="X368" s="1316"/>
      <c r="Y368" s="1316"/>
      <c r="Z368" s="1316"/>
      <c r="AA368" s="1316"/>
      <c r="AB368" s="1316"/>
      <c r="AC368" s="1316"/>
      <c r="AD368" s="1316"/>
      <c r="AE368" s="1316"/>
      <c r="AF368" s="1316"/>
      <c r="AG368" s="1316"/>
      <c r="AH368" s="1316"/>
      <c r="AI368" s="1316"/>
    </row>
    <row r="369" ht="24.0" customHeight="1">
      <c r="A369" s="1318"/>
      <c r="B369" s="1316"/>
      <c r="C369" s="1316"/>
      <c r="D369" s="1316"/>
      <c r="E369" s="1316"/>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1316"/>
      <c r="AF369" s="1316"/>
      <c r="AG369" s="1316"/>
      <c r="AH369" s="1316"/>
      <c r="AI369" s="1316"/>
    </row>
    <row r="370" ht="24.0" customHeight="1">
      <c r="A370" s="1318"/>
      <c r="B370" s="1316"/>
      <c r="C370" s="1316"/>
      <c r="D370" s="1316"/>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1316"/>
      <c r="AF370" s="1316"/>
      <c r="AG370" s="1316"/>
      <c r="AH370" s="1316"/>
      <c r="AI370" s="1316"/>
    </row>
    <row r="371" ht="24.0" customHeight="1">
      <c r="A371" s="1318"/>
      <c r="B371" s="1316"/>
      <c r="C371" s="1316"/>
      <c r="D371" s="1316"/>
      <c r="E371" s="1316"/>
      <c r="F371" s="1316"/>
      <c r="G371" s="1316"/>
      <c r="H371" s="1316"/>
      <c r="I371" s="1316"/>
      <c r="J371" s="1316"/>
      <c r="K371" s="1316"/>
      <c r="L371" s="1316"/>
      <c r="M371" s="1316"/>
      <c r="N371" s="1316"/>
      <c r="O371" s="1316"/>
      <c r="P371" s="1316"/>
      <c r="Q371" s="1316"/>
      <c r="R371" s="1316"/>
      <c r="S371" s="1316"/>
      <c r="T371" s="1316"/>
      <c r="U371" s="1316"/>
      <c r="V371" s="1316"/>
      <c r="W371" s="1316"/>
      <c r="X371" s="1316"/>
      <c r="Y371" s="1316"/>
      <c r="Z371" s="1316"/>
      <c r="AA371" s="1316"/>
      <c r="AB371" s="1316"/>
      <c r="AC371" s="1316"/>
      <c r="AD371" s="1316"/>
      <c r="AE371" s="1316"/>
      <c r="AF371" s="1316"/>
      <c r="AG371" s="1316"/>
      <c r="AH371" s="1316"/>
      <c r="AI371" s="1316"/>
    </row>
    <row r="372" ht="24.0" customHeight="1">
      <c r="A372" s="1318"/>
      <c r="B372" s="1316"/>
      <c r="C372" s="1316"/>
      <c r="D372" s="1316"/>
      <c r="E372" s="1316"/>
      <c r="F372" s="1316"/>
      <c r="G372" s="1316"/>
      <c r="H372" s="1316"/>
      <c r="I372" s="1316"/>
      <c r="J372" s="1316"/>
      <c r="K372" s="1316"/>
      <c r="L372" s="1316"/>
      <c r="M372" s="1316"/>
      <c r="N372" s="1316"/>
      <c r="O372" s="1316"/>
      <c r="P372" s="1316"/>
      <c r="Q372" s="1316"/>
      <c r="R372" s="1316"/>
      <c r="S372" s="1316"/>
      <c r="T372" s="1316"/>
      <c r="U372" s="1316"/>
      <c r="V372" s="1316"/>
      <c r="W372" s="1316"/>
      <c r="X372" s="1316"/>
      <c r="Y372" s="1316"/>
      <c r="Z372" s="1316"/>
      <c r="AA372" s="1316"/>
      <c r="AB372" s="1316"/>
      <c r="AC372" s="1316"/>
      <c r="AD372" s="1316"/>
      <c r="AE372" s="1316"/>
      <c r="AF372" s="1316"/>
      <c r="AG372" s="1316"/>
      <c r="AH372" s="1316"/>
      <c r="AI372" s="1316"/>
    </row>
    <row r="373" ht="24.0" customHeight="1">
      <c r="A373" s="1318"/>
      <c r="B373" s="1316"/>
      <c r="C373" s="1316"/>
      <c r="D373" s="1316"/>
      <c r="E373" s="1316"/>
      <c r="F373" s="1316"/>
      <c r="G373" s="1316"/>
      <c r="H373" s="1316"/>
      <c r="I373" s="1316"/>
      <c r="J373" s="1316"/>
      <c r="K373" s="1316"/>
      <c r="L373" s="1316"/>
      <c r="M373" s="1316"/>
      <c r="N373" s="1316"/>
      <c r="O373" s="1316"/>
      <c r="P373" s="1316"/>
      <c r="Q373" s="1316"/>
      <c r="R373" s="1316"/>
      <c r="S373" s="1316"/>
      <c r="T373" s="1316"/>
      <c r="U373" s="1316"/>
      <c r="V373" s="1316"/>
      <c r="W373" s="1316"/>
      <c r="X373" s="1316"/>
      <c r="Y373" s="1316"/>
      <c r="Z373" s="1316"/>
      <c r="AA373" s="1316"/>
      <c r="AB373" s="1316"/>
      <c r="AC373" s="1316"/>
      <c r="AD373" s="1316"/>
      <c r="AE373" s="1316"/>
      <c r="AF373" s="1316"/>
      <c r="AG373" s="1316"/>
      <c r="AH373" s="1316"/>
      <c r="AI373" s="1316"/>
    </row>
    <row r="374" ht="24.0" customHeight="1">
      <c r="A374" s="1318"/>
      <c r="B374" s="1316"/>
      <c r="C374" s="1316"/>
      <c r="D374" s="1316"/>
      <c r="E374" s="1316"/>
      <c r="F374" s="1316"/>
      <c r="G374" s="1316"/>
      <c r="H374" s="1316"/>
      <c r="I374" s="1316"/>
      <c r="J374" s="1316"/>
      <c r="K374" s="1316"/>
      <c r="L374" s="1316"/>
      <c r="M374" s="1316"/>
      <c r="N374" s="1316"/>
      <c r="O374" s="1316"/>
      <c r="P374" s="1316"/>
      <c r="Q374" s="1316"/>
      <c r="R374" s="1316"/>
      <c r="S374" s="1316"/>
      <c r="T374" s="1316"/>
      <c r="U374" s="1316"/>
      <c r="V374" s="1316"/>
      <c r="W374" s="1316"/>
      <c r="X374" s="1316"/>
      <c r="Y374" s="1316"/>
      <c r="Z374" s="1316"/>
      <c r="AA374" s="1316"/>
      <c r="AB374" s="1316"/>
      <c r="AC374" s="1316"/>
      <c r="AD374" s="1316"/>
      <c r="AE374" s="1316"/>
      <c r="AF374" s="1316"/>
      <c r="AG374" s="1316"/>
      <c r="AH374" s="1316"/>
      <c r="AI374" s="1316"/>
    </row>
    <row r="375" ht="24.0" customHeight="1">
      <c r="A375" s="1318"/>
      <c r="B375" s="1316"/>
      <c r="C375" s="1316"/>
      <c r="D375" s="1316"/>
      <c r="E375" s="1316"/>
      <c r="F375" s="1316"/>
      <c r="G375" s="1316"/>
      <c r="H375" s="1316"/>
      <c r="I375" s="1316"/>
      <c r="J375" s="1316"/>
      <c r="K375" s="1316"/>
      <c r="L375" s="1316"/>
      <c r="M375" s="1316"/>
      <c r="N375" s="1316"/>
      <c r="O375" s="1316"/>
      <c r="P375" s="1316"/>
      <c r="Q375" s="1316"/>
      <c r="R375" s="1316"/>
      <c r="S375" s="1316"/>
      <c r="T375" s="1316"/>
      <c r="U375" s="1316"/>
      <c r="V375" s="1316"/>
      <c r="W375" s="1316"/>
      <c r="X375" s="1316"/>
      <c r="Y375" s="1316"/>
      <c r="Z375" s="1316"/>
      <c r="AA375" s="1316"/>
      <c r="AB375" s="1316"/>
      <c r="AC375" s="1316"/>
      <c r="AD375" s="1316"/>
      <c r="AE375" s="1316"/>
      <c r="AF375" s="1316"/>
      <c r="AG375" s="1316"/>
      <c r="AH375" s="1316"/>
      <c r="AI375" s="1316"/>
    </row>
    <row r="376" ht="24.0" customHeight="1">
      <c r="A376" s="1318"/>
      <c r="B376" s="1316"/>
      <c r="C376" s="1316"/>
      <c r="D376" s="1316"/>
      <c r="E376" s="1316"/>
      <c r="F376" s="1316"/>
      <c r="G376" s="1316"/>
      <c r="H376" s="1316"/>
      <c r="I376" s="1316"/>
      <c r="J376" s="1316"/>
      <c r="K376" s="1316"/>
      <c r="L376" s="1316"/>
      <c r="M376" s="1316"/>
      <c r="N376" s="1316"/>
      <c r="O376" s="1316"/>
      <c r="P376" s="1316"/>
      <c r="Q376" s="1316"/>
      <c r="R376" s="1316"/>
      <c r="S376" s="1316"/>
      <c r="T376" s="1316"/>
      <c r="U376" s="1316"/>
      <c r="V376" s="1316"/>
      <c r="W376" s="1316"/>
      <c r="X376" s="1316"/>
      <c r="Y376" s="1316"/>
      <c r="Z376" s="1316"/>
      <c r="AA376" s="1316"/>
      <c r="AB376" s="1316"/>
      <c r="AC376" s="1316"/>
      <c r="AD376" s="1316"/>
      <c r="AE376" s="1316"/>
      <c r="AF376" s="1316"/>
      <c r="AG376" s="1316"/>
      <c r="AH376" s="1316"/>
      <c r="AI376" s="1316"/>
    </row>
    <row r="377" ht="24.0" customHeight="1">
      <c r="A377" s="1318"/>
      <c r="B377" s="1316"/>
      <c r="C377" s="1316"/>
      <c r="D377" s="1316"/>
      <c r="E377" s="1316"/>
      <c r="F377" s="1316"/>
      <c r="G377" s="1316"/>
      <c r="H377" s="1316"/>
      <c r="I377" s="1316"/>
      <c r="J377" s="1316"/>
      <c r="K377" s="1316"/>
      <c r="L377" s="1316"/>
      <c r="M377" s="1316"/>
      <c r="N377" s="1316"/>
      <c r="O377" s="1316"/>
      <c r="P377" s="1316"/>
      <c r="Q377" s="1316"/>
      <c r="R377" s="1316"/>
      <c r="S377" s="1316"/>
      <c r="T377" s="1316"/>
      <c r="U377" s="1316"/>
      <c r="V377" s="1316"/>
      <c r="W377" s="1316"/>
      <c r="X377" s="1316"/>
      <c r="Y377" s="1316"/>
      <c r="Z377" s="1316"/>
      <c r="AA377" s="1316"/>
      <c r="AB377" s="1316"/>
      <c r="AC377" s="1316"/>
      <c r="AD377" s="1316"/>
      <c r="AE377" s="1316"/>
      <c r="AF377" s="1316"/>
      <c r="AG377" s="1316"/>
      <c r="AH377" s="1316"/>
      <c r="AI377" s="1316"/>
    </row>
    <row r="378" ht="24.0" customHeight="1">
      <c r="A378" s="1318"/>
      <c r="B378" s="1316"/>
      <c r="C378" s="1316"/>
      <c r="D378" s="1316"/>
      <c r="E378" s="1316"/>
      <c r="F378" s="1316"/>
      <c r="G378" s="1316"/>
      <c r="H378" s="1316"/>
      <c r="I378" s="1316"/>
      <c r="J378" s="1316"/>
      <c r="K378" s="1316"/>
      <c r="L378" s="1316"/>
      <c r="M378" s="1316"/>
      <c r="N378" s="1316"/>
      <c r="O378" s="1316"/>
      <c r="P378" s="1316"/>
      <c r="Q378" s="1316"/>
      <c r="R378" s="1316"/>
      <c r="S378" s="1316"/>
      <c r="T378" s="1316"/>
      <c r="U378" s="1316"/>
      <c r="V378" s="1316"/>
      <c r="W378" s="1316"/>
      <c r="X378" s="1316"/>
      <c r="Y378" s="1316"/>
      <c r="Z378" s="1316"/>
      <c r="AA378" s="1316"/>
      <c r="AB378" s="1316"/>
      <c r="AC378" s="1316"/>
      <c r="AD378" s="1316"/>
      <c r="AE378" s="1316"/>
      <c r="AF378" s="1316"/>
      <c r="AG378" s="1316"/>
      <c r="AH378" s="1316"/>
      <c r="AI378" s="1316"/>
    </row>
    <row r="379" ht="24.0" customHeight="1">
      <c r="A379" s="1318"/>
      <c r="B379" s="1316"/>
      <c r="C379" s="1316"/>
      <c r="D379" s="1316"/>
      <c r="E379" s="1316"/>
      <c r="F379" s="1316"/>
      <c r="G379" s="1316"/>
      <c r="H379" s="1316"/>
      <c r="I379" s="1316"/>
      <c r="J379" s="1316"/>
      <c r="K379" s="1316"/>
      <c r="L379" s="1316"/>
      <c r="M379" s="1316"/>
      <c r="N379" s="1316"/>
      <c r="O379" s="1316"/>
      <c r="P379" s="1316"/>
      <c r="Q379" s="1316"/>
      <c r="R379" s="1316"/>
      <c r="S379" s="1316"/>
      <c r="T379" s="1316"/>
      <c r="U379" s="1316"/>
      <c r="V379" s="1316"/>
      <c r="W379" s="1316"/>
      <c r="X379" s="1316"/>
      <c r="Y379" s="1316"/>
      <c r="Z379" s="1316"/>
      <c r="AA379" s="1316"/>
      <c r="AB379" s="1316"/>
      <c r="AC379" s="1316"/>
      <c r="AD379" s="1316"/>
      <c r="AE379" s="1316"/>
      <c r="AF379" s="1316"/>
      <c r="AG379" s="1316"/>
      <c r="AH379" s="1316"/>
      <c r="AI379" s="1316"/>
    </row>
    <row r="380" ht="24.0" customHeight="1">
      <c r="A380" s="1318"/>
      <c r="B380" s="1316"/>
      <c r="C380" s="1316"/>
      <c r="D380" s="1316"/>
      <c r="E380" s="1316"/>
      <c r="F380" s="1316"/>
      <c r="G380" s="1316"/>
      <c r="H380" s="1316"/>
      <c r="I380" s="1316"/>
      <c r="J380" s="1316"/>
      <c r="K380" s="1316"/>
      <c r="L380" s="1316"/>
      <c r="M380" s="1316"/>
      <c r="N380" s="1316"/>
      <c r="O380" s="1316"/>
      <c r="P380" s="1316"/>
      <c r="Q380" s="1316"/>
      <c r="R380" s="1316"/>
      <c r="S380" s="1316"/>
      <c r="T380" s="1316"/>
      <c r="U380" s="1316"/>
      <c r="V380" s="1316"/>
      <c r="W380" s="1316"/>
      <c r="X380" s="1316"/>
      <c r="Y380" s="1316"/>
      <c r="Z380" s="1316"/>
      <c r="AA380" s="1316"/>
      <c r="AB380" s="1316"/>
      <c r="AC380" s="1316"/>
      <c r="AD380" s="1316"/>
      <c r="AE380" s="1316"/>
      <c r="AF380" s="1316"/>
      <c r="AG380" s="1316"/>
      <c r="AH380" s="1316"/>
      <c r="AI380" s="1316"/>
    </row>
    <row r="381" ht="24.0" customHeight="1">
      <c r="A381" s="1318"/>
      <c r="B381" s="1316"/>
      <c r="C381" s="1316"/>
      <c r="D381" s="1316"/>
      <c r="E381" s="1316"/>
      <c r="F381" s="1316"/>
      <c r="G381" s="1316"/>
      <c r="H381" s="1316"/>
      <c r="I381" s="1316"/>
      <c r="J381" s="1316"/>
      <c r="K381" s="1316"/>
      <c r="L381" s="1316"/>
      <c r="M381" s="1316"/>
      <c r="N381" s="1316"/>
      <c r="O381" s="1316"/>
      <c r="P381" s="1316"/>
      <c r="Q381" s="1316"/>
      <c r="R381" s="1316"/>
      <c r="S381" s="1316"/>
      <c r="T381" s="1316"/>
      <c r="U381" s="1316"/>
      <c r="V381" s="1316"/>
      <c r="W381" s="1316"/>
      <c r="X381" s="1316"/>
      <c r="Y381" s="1316"/>
      <c r="Z381" s="1316"/>
      <c r="AA381" s="1316"/>
      <c r="AB381" s="1316"/>
      <c r="AC381" s="1316"/>
      <c r="AD381" s="1316"/>
      <c r="AE381" s="1316"/>
      <c r="AF381" s="1316"/>
      <c r="AG381" s="1316"/>
      <c r="AH381" s="1316"/>
      <c r="AI381" s="1316"/>
    </row>
    <row r="382" ht="24.0" customHeight="1">
      <c r="A382" s="1318"/>
      <c r="B382" s="1316"/>
      <c r="C382" s="1316"/>
      <c r="D382" s="1316"/>
      <c r="E382" s="1316"/>
      <c r="F382" s="1316"/>
      <c r="G382" s="1316"/>
      <c r="H382" s="1316"/>
      <c r="I382" s="1316"/>
      <c r="J382" s="1316"/>
      <c r="K382" s="1316"/>
      <c r="L382" s="1316"/>
      <c r="M382" s="1316"/>
      <c r="N382" s="1316"/>
      <c r="O382" s="1316"/>
      <c r="P382" s="1316"/>
      <c r="Q382" s="1316"/>
      <c r="R382" s="1316"/>
      <c r="S382" s="1316"/>
      <c r="T382" s="1316"/>
      <c r="U382" s="1316"/>
      <c r="V382" s="1316"/>
      <c r="W382" s="1316"/>
      <c r="X382" s="1316"/>
      <c r="Y382" s="1316"/>
      <c r="Z382" s="1316"/>
      <c r="AA382" s="1316"/>
      <c r="AB382" s="1316"/>
      <c r="AC382" s="1316"/>
      <c r="AD382" s="1316"/>
      <c r="AE382" s="1316"/>
      <c r="AF382" s="1316"/>
      <c r="AG382" s="1316"/>
      <c r="AH382" s="1316"/>
      <c r="AI382" s="1316"/>
    </row>
    <row r="383" ht="24.0" customHeight="1">
      <c r="A383" s="1318"/>
      <c r="B383" s="1316"/>
      <c r="C383" s="1316"/>
      <c r="D383" s="1316"/>
      <c r="E383" s="1316"/>
      <c r="F383" s="1316"/>
      <c r="G383" s="1316"/>
      <c r="H383" s="1316"/>
      <c r="I383" s="1316"/>
      <c r="J383" s="1316"/>
      <c r="K383" s="1316"/>
      <c r="L383" s="1316"/>
      <c r="M383" s="1316"/>
      <c r="N383" s="1316"/>
      <c r="O383" s="1316"/>
      <c r="P383" s="1316"/>
      <c r="Q383" s="1316"/>
      <c r="R383" s="1316"/>
      <c r="S383" s="1316"/>
      <c r="T383" s="1316"/>
      <c r="U383" s="1316"/>
      <c r="V383" s="1316"/>
      <c r="W383" s="1316"/>
      <c r="X383" s="1316"/>
      <c r="Y383" s="1316"/>
      <c r="Z383" s="1316"/>
      <c r="AA383" s="1316"/>
      <c r="AB383" s="1316"/>
      <c r="AC383" s="1316"/>
      <c r="AD383" s="1316"/>
      <c r="AE383" s="1316"/>
      <c r="AF383" s="1316"/>
      <c r="AG383" s="1316"/>
      <c r="AH383" s="1316"/>
      <c r="AI383" s="1316"/>
    </row>
    <row r="384" ht="24.0" customHeight="1">
      <c r="A384" s="1318"/>
      <c r="B384" s="1316"/>
      <c r="C384" s="1316"/>
      <c r="D384" s="1316"/>
      <c r="E384" s="1316"/>
      <c r="F384" s="1316"/>
      <c r="G384" s="1316"/>
      <c r="H384" s="1316"/>
      <c r="I384" s="1316"/>
      <c r="J384" s="1316"/>
      <c r="K384" s="1316"/>
      <c r="L384" s="1316"/>
      <c r="M384" s="1316"/>
      <c r="N384" s="1316"/>
      <c r="O384" s="1316"/>
      <c r="P384" s="1316"/>
      <c r="Q384" s="1316"/>
      <c r="R384" s="1316"/>
      <c r="S384" s="1316"/>
      <c r="T384" s="1316"/>
      <c r="U384" s="1316"/>
      <c r="V384" s="1316"/>
      <c r="W384" s="1316"/>
      <c r="X384" s="1316"/>
      <c r="Y384" s="1316"/>
      <c r="Z384" s="1316"/>
      <c r="AA384" s="1316"/>
      <c r="AB384" s="1316"/>
      <c r="AC384" s="1316"/>
      <c r="AD384" s="1316"/>
      <c r="AE384" s="1316"/>
      <c r="AF384" s="1316"/>
      <c r="AG384" s="1316"/>
      <c r="AH384" s="1316"/>
      <c r="AI384" s="1316"/>
    </row>
    <row r="385" ht="24.0" customHeight="1">
      <c r="A385" s="1318"/>
      <c r="B385" s="1316"/>
      <c r="C385" s="1316"/>
      <c r="D385" s="1316"/>
      <c r="E385" s="1316"/>
      <c r="F385" s="1316"/>
      <c r="G385" s="1316"/>
      <c r="H385" s="1316"/>
      <c r="I385" s="1316"/>
      <c r="J385" s="1316"/>
      <c r="K385" s="1316"/>
      <c r="L385" s="1316"/>
      <c r="M385" s="1316"/>
      <c r="N385" s="1316"/>
      <c r="O385" s="1316"/>
      <c r="P385" s="1316"/>
      <c r="Q385" s="1316"/>
      <c r="R385" s="1316"/>
      <c r="S385" s="1316"/>
      <c r="T385" s="1316"/>
      <c r="U385" s="1316"/>
      <c r="V385" s="1316"/>
      <c r="W385" s="1316"/>
      <c r="X385" s="1316"/>
      <c r="Y385" s="1316"/>
      <c r="Z385" s="1316"/>
      <c r="AA385" s="1316"/>
      <c r="AB385" s="1316"/>
      <c r="AC385" s="1316"/>
      <c r="AD385" s="1316"/>
      <c r="AE385" s="1316"/>
      <c r="AF385" s="1316"/>
      <c r="AG385" s="1316"/>
      <c r="AH385" s="1316"/>
      <c r="AI385" s="1316"/>
    </row>
    <row r="386" ht="24.0" customHeight="1">
      <c r="A386" s="1318"/>
      <c r="B386" s="1316"/>
      <c r="C386" s="1316"/>
      <c r="D386" s="1316"/>
      <c r="E386" s="1316"/>
      <c r="F386" s="1316"/>
      <c r="G386" s="1316"/>
      <c r="H386" s="1316"/>
      <c r="I386" s="1316"/>
      <c r="J386" s="1316"/>
      <c r="K386" s="1316"/>
      <c r="L386" s="1316"/>
      <c r="M386" s="1316"/>
      <c r="N386" s="1316"/>
      <c r="O386" s="1316"/>
      <c r="P386" s="1316"/>
      <c r="Q386" s="1316"/>
      <c r="R386" s="1316"/>
      <c r="S386" s="1316"/>
      <c r="T386" s="1316"/>
      <c r="U386" s="1316"/>
      <c r="V386" s="1316"/>
      <c r="W386" s="1316"/>
      <c r="X386" s="1316"/>
      <c r="Y386" s="1316"/>
      <c r="Z386" s="1316"/>
      <c r="AA386" s="1316"/>
      <c r="AB386" s="1316"/>
      <c r="AC386" s="1316"/>
      <c r="AD386" s="1316"/>
      <c r="AE386" s="1316"/>
      <c r="AF386" s="1316"/>
      <c r="AG386" s="1316"/>
      <c r="AH386" s="1316"/>
      <c r="AI386" s="1316"/>
    </row>
    <row r="387" ht="24.0" customHeight="1">
      <c r="A387" s="1318"/>
      <c r="B387" s="1316"/>
      <c r="C387" s="1316"/>
      <c r="D387" s="1316"/>
      <c r="E387" s="1316"/>
      <c r="F387" s="1316"/>
      <c r="G387" s="1316"/>
      <c r="H387" s="1316"/>
      <c r="I387" s="1316"/>
      <c r="J387" s="1316"/>
      <c r="K387" s="1316"/>
      <c r="L387" s="1316"/>
      <c r="M387" s="1316"/>
      <c r="N387" s="1316"/>
      <c r="O387" s="1316"/>
      <c r="P387" s="1316"/>
      <c r="Q387" s="1316"/>
      <c r="R387" s="1316"/>
      <c r="S387" s="1316"/>
      <c r="T387" s="1316"/>
      <c r="U387" s="1316"/>
      <c r="V387" s="1316"/>
      <c r="W387" s="1316"/>
      <c r="X387" s="1316"/>
      <c r="Y387" s="1316"/>
      <c r="Z387" s="1316"/>
      <c r="AA387" s="1316"/>
      <c r="AB387" s="1316"/>
      <c r="AC387" s="1316"/>
      <c r="AD387" s="1316"/>
      <c r="AE387" s="1316"/>
      <c r="AF387" s="1316"/>
      <c r="AG387" s="1316"/>
      <c r="AH387" s="1316"/>
      <c r="AI387" s="1316"/>
    </row>
    <row r="388" ht="24.0" customHeight="1">
      <c r="A388" s="1318"/>
      <c r="B388" s="1316"/>
      <c r="C388" s="1316"/>
      <c r="D388" s="1316"/>
      <c r="E388" s="1316"/>
      <c r="F388" s="1316"/>
      <c r="G388" s="1316"/>
      <c r="H388" s="1316"/>
      <c r="I388" s="1316"/>
      <c r="J388" s="1316"/>
      <c r="K388" s="1316"/>
      <c r="L388" s="1316"/>
      <c r="M388" s="1316"/>
      <c r="N388" s="1316"/>
      <c r="O388" s="1316"/>
      <c r="P388" s="1316"/>
      <c r="Q388" s="1316"/>
      <c r="R388" s="1316"/>
      <c r="S388" s="1316"/>
      <c r="T388" s="1316"/>
      <c r="U388" s="1316"/>
      <c r="V388" s="1316"/>
      <c r="W388" s="1316"/>
      <c r="X388" s="1316"/>
      <c r="Y388" s="1316"/>
      <c r="Z388" s="1316"/>
      <c r="AA388" s="1316"/>
      <c r="AB388" s="1316"/>
      <c r="AC388" s="1316"/>
      <c r="AD388" s="1316"/>
      <c r="AE388" s="1316"/>
      <c r="AF388" s="1316"/>
      <c r="AG388" s="1316"/>
      <c r="AH388" s="1316"/>
      <c r="AI388" s="1316"/>
    </row>
    <row r="389" ht="24.0" customHeight="1">
      <c r="A389" s="1318"/>
      <c r="B389" s="1316"/>
      <c r="C389" s="1316"/>
      <c r="D389" s="1316"/>
      <c r="E389" s="1316"/>
      <c r="F389" s="1316"/>
      <c r="G389" s="1316"/>
      <c r="H389" s="1316"/>
      <c r="I389" s="1316"/>
      <c r="J389" s="1316"/>
      <c r="K389" s="1316"/>
      <c r="L389" s="1316"/>
      <c r="M389" s="1316"/>
      <c r="N389" s="1316"/>
      <c r="O389" s="1316"/>
      <c r="P389" s="1316"/>
      <c r="Q389" s="1316"/>
      <c r="R389" s="1316"/>
      <c r="S389" s="1316"/>
      <c r="T389" s="1316"/>
      <c r="U389" s="1316"/>
      <c r="V389" s="1316"/>
      <c r="W389" s="1316"/>
      <c r="X389" s="1316"/>
      <c r="Y389" s="1316"/>
      <c r="Z389" s="1316"/>
      <c r="AA389" s="1316"/>
      <c r="AB389" s="1316"/>
      <c r="AC389" s="1316"/>
      <c r="AD389" s="1316"/>
      <c r="AE389" s="1316"/>
      <c r="AF389" s="1316"/>
      <c r="AG389" s="1316"/>
      <c r="AH389" s="1316"/>
      <c r="AI389" s="1316"/>
    </row>
    <row r="390" ht="24.0" customHeight="1">
      <c r="A390" s="1318"/>
      <c r="B390" s="1316"/>
      <c r="C390" s="1316"/>
      <c r="D390" s="1316"/>
      <c r="E390" s="1316"/>
      <c r="F390" s="1316"/>
      <c r="G390" s="1316"/>
      <c r="H390" s="1316"/>
      <c r="I390" s="1316"/>
      <c r="J390" s="1316"/>
      <c r="K390" s="1316"/>
      <c r="L390" s="1316"/>
      <c r="M390" s="1316"/>
      <c r="N390" s="1316"/>
      <c r="O390" s="1316"/>
      <c r="P390" s="1316"/>
      <c r="Q390" s="1316"/>
      <c r="R390" s="1316"/>
      <c r="S390" s="1316"/>
      <c r="T390" s="1316"/>
      <c r="U390" s="1316"/>
      <c r="V390" s="1316"/>
      <c r="W390" s="1316"/>
      <c r="X390" s="1316"/>
      <c r="Y390" s="1316"/>
      <c r="Z390" s="1316"/>
      <c r="AA390" s="1316"/>
      <c r="AB390" s="1316"/>
      <c r="AC390" s="1316"/>
      <c r="AD390" s="1316"/>
      <c r="AE390" s="1316"/>
      <c r="AF390" s="1316"/>
      <c r="AG390" s="1316"/>
      <c r="AH390" s="1316"/>
      <c r="AI390" s="1316"/>
    </row>
    <row r="391" ht="24.0" customHeight="1">
      <c r="A391" s="1318"/>
      <c r="B391" s="1316"/>
      <c r="C391" s="1316"/>
      <c r="D391" s="1316"/>
      <c r="E391" s="1316"/>
      <c r="F391" s="1316"/>
      <c r="G391" s="1316"/>
      <c r="H391" s="1316"/>
      <c r="I391" s="1316"/>
      <c r="J391" s="1316"/>
      <c r="K391" s="1316"/>
      <c r="L391" s="1316"/>
      <c r="M391" s="1316"/>
      <c r="N391" s="1316"/>
      <c r="O391" s="1316"/>
      <c r="P391" s="1316"/>
      <c r="Q391" s="1316"/>
      <c r="R391" s="1316"/>
      <c r="S391" s="1316"/>
      <c r="T391" s="1316"/>
      <c r="U391" s="1316"/>
      <c r="V391" s="1316"/>
      <c r="W391" s="1316"/>
      <c r="X391" s="1316"/>
      <c r="Y391" s="1316"/>
      <c r="Z391" s="1316"/>
      <c r="AA391" s="1316"/>
      <c r="AB391" s="1316"/>
      <c r="AC391" s="1316"/>
      <c r="AD391" s="1316"/>
      <c r="AE391" s="1316"/>
      <c r="AF391" s="1316"/>
      <c r="AG391" s="1316"/>
      <c r="AH391" s="1316"/>
      <c r="AI391" s="1316"/>
    </row>
    <row r="392" ht="24.0" customHeight="1">
      <c r="A392" s="1318"/>
      <c r="B392" s="1316"/>
      <c r="C392" s="1316"/>
      <c r="D392" s="1316"/>
      <c r="E392" s="1316"/>
      <c r="F392" s="1316"/>
      <c r="G392" s="1316"/>
      <c r="H392" s="1316"/>
      <c r="I392" s="1316"/>
      <c r="J392" s="1316"/>
      <c r="K392" s="1316"/>
      <c r="L392" s="1316"/>
      <c r="M392" s="1316"/>
      <c r="N392" s="1316"/>
      <c r="O392" s="1316"/>
      <c r="P392" s="1316"/>
      <c r="Q392" s="1316"/>
      <c r="R392" s="1316"/>
      <c r="S392" s="1316"/>
      <c r="T392" s="1316"/>
      <c r="U392" s="1316"/>
      <c r="V392" s="1316"/>
      <c r="W392" s="1316"/>
      <c r="X392" s="1316"/>
      <c r="Y392" s="1316"/>
      <c r="Z392" s="1316"/>
      <c r="AA392" s="1316"/>
      <c r="AB392" s="1316"/>
      <c r="AC392" s="1316"/>
      <c r="AD392" s="1316"/>
      <c r="AE392" s="1316"/>
      <c r="AF392" s="1316"/>
      <c r="AG392" s="1316"/>
      <c r="AH392" s="1316"/>
      <c r="AI392" s="1316"/>
    </row>
    <row r="393" ht="24.0" customHeight="1">
      <c r="A393" s="1318"/>
      <c r="B393" s="1316"/>
      <c r="C393" s="1316"/>
      <c r="D393" s="1316"/>
      <c r="E393" s="1316"/>
      <c r="F393" s="1316"/>
      <c r="G393" s="1316"/>
      <c r="H393" s="1316"/>
      <c r="I393" s="1316"/>
      <c r="J393" s="1316"/>
      <c r="K393" s="1316"/>
      <c r="L393" s="1316"/>
      <c r="M393" s="1316"/>
      <c r="N393" s="1316"/>
      <c r="O393" s="1316"/>
      <c r="P393" s="1316"/>
      <c r="Q393" s="1316"/>
      <c r="R393" s="1316"/>
      <c r="S393" s="1316"/>
      <c r="T393" s="1316"/>
      <c r="U393" s="1316"/>
      <c r="V393" s="1316"/>
      <c r="W393" s="1316"/>
      <c r="X393" s="1316"/>
      <c r="Y393" s="1316"/>
      <c r="Z393" s="1316"/>
      <c r="AA393" s="1316"/>
      <c r="AB393" s="1316"/>
      <c r="AC393" s="1316"/>
      <c r="AD393" s="1316"/>
      <c r="AE393" s="1316"/>
      <c r="AF393" s="1316"/>
      <c r="AG393" s="1316"/>
      <c r="AH393" s="1316"/>
      <c r="AI393" s="1316"/>
    </row>
    <row r="394" ht="24.0" customHeight="1">
      <c r="A394" s="1318"/>
      <c r="B394" s="1316"/>
      <c r="C394" s="1316"/>
      <c r="D394" s="1316"/>
      <c r="E394" s="1316"/>
      <c r="F394" s="1316"/>
      <c r="G394" s="1316"/>
      <c r="H394" s="1316"/>
      <c r="I394" s="1316"/>
      <c r="J394" s="1316"/>
      <c r="K394" s="1316"/>
      <c r="L394" s="1316"/>
      <c r="M394" s="1316"/>
      <c r="N394" s="1316"/>
      <c r="O394" s="1316"/>
      <c r="P394" s="1316"/>
      <c r="Q394" s="1316"/>
      <c r="R394" s="1316"/>
      <c r="S394" s="1316"/>
      <c r="T394" s="1316"/>
      <c r="U394" s="1316"/>
      <c r="V394" s="1316"/>
      <c r="W394" s="1316"/>
      <c r="X394" s="1316"/>
      <c r="Y394" s="1316"/>
      <c r="Z394" s="1316"/>
      <c r="AA394" s="1316"/>
      <c r="AB394" s="1316"/>
      <c r="AC394" s="1316"/>
      <c r="AD394" s="1316"/>
      <c r="AE394" s="1316"/>
      <c r="AF394" s="1316"/>
      <c r="AG394" s="1316"/>
      <c r="AH394" s="1316"/>
      <c r="AI394" s="1316"/>
    </row>
    <row r="395" ht="24.0" customHeight="1">
      <c r="A395" s="1318"/>
      <c r="B395" s="1316"/>
      <c r="C395" s="1316"/>
      <c r="D395" s="1316"/>
      <c r="E395" s="1316"/>
      <c r="F395" s="1316"/>
      <c r="G395" s="1316"/>
      <c r="H395" s="1316"/>
      <c r="I395" s="1316"/>
      <c r="J395" s="1316"/>
      <c r="K395" s="1316"/>
      <c r="L395" s="1316"/>
      <c r="M395" s="1316"/>
      <c r="N395" s="1316"/>
      <c r="O395" s="1316"/>
      <c r="P395" s="1316"/>
      <c r="Q395" s="1316"/>
      <c r="R395" s="1316"/>
      <c r="S395" s="1316"/>
      <c r="T395" s="1316"/>
      <c r="U395" s="1316"/>
      <c r="V395" s="1316"/>
      <c r="W395" s="1316"/>
      <c r="X395" s="1316"/>
      <c r="Y395" s="1316"/>
      <c r="Z395" s="1316"/>
      <c r="AA395" s="1316"/>
      <c r="AB395" s="1316"/>
      <c r="AC395" s="1316"/>
      <c r="AD395" s="1316"/>
      <c r="AE395" s="1316"/>
      <c r="AF395" s="1316"/>
      <c r="AG395" s="1316"/>
      <c r="AH395" s="1316"/>
      <c r="AI395" s="1316"/>
    </row>
    <row r="396" ht="24.0" customHeight="1">
      <c r="A396" s="1318"/>
      <c r="B396" s="1316"/>
      <c r="C396" s="1316"/>
      <c r="D396" s="1316"/>
      <c r="E396" s="1316"/>
      <c r="F396" s="1316"/>
      <c r="G396" s="1316"/>
      <c r="H396" s="1316"/>
      <c r="I396" s="1316"/>
      <c r="J396" s="1316"/>
      <c r="K396" s="1316"/>
      <c r="L396" s="1316"/>
      <c r="M396" s="1316"/>
      <c r="N396" s="1316"/>
      <c r="O396" s="1316"/>
      <c r="P396" s="1316"/>
      <c r="Q396" s="1316"/>
      <c r="R396" s="1316"/>
      <c r="S396" s="1316"/>
      <c r="T396" s="1316"/>
      <c r="U396" s="1316"/>
      <c r="V396" s="1316"/>
      <c r="W396" s="1316"/>
      <c r="X396" s="1316"/>
      <c r="Y396" s="1316"/>
      <c r="Z396" s="1316"/>
      <c r="AA396" s="1316"/>
      <c r="AB396" s="1316"/>
      <c r="AC396" s="1316"/>
      <c r="AD396" s="1316"/>
      <c r="AE396" s="1316"/>
      <c r="AF396" s="1316"/>
      <c r="AG396" s="1316"/>
      <c r="AH396" s="1316"/>
      <c r="AI396" s="1316"/>
    </row>
    <row r="397" ht="24.0" customHeight="1">
      <c r="A397" s="1318"/>
      <c r="B397" s="1316"/>
      <c r="C397" s="1316"/>
      <c r="D397" s="1316"/>
      <c r="E397" s="1316"/>
      <c r="F397" s="1316"/>
      <c r="G397" s="1316"/>
      <c r="H397" s="1316"/>
      <c r="I397" s="1316"/>
      <c r="J397" s="1316"/>
      <c r="K397" s="1316"/>
      <c r="L397" s="1316"/>
      <c r="M397" s="1316"/>
      <c r="N397" s="1316"/>
      <c r="O397" s="1316"/>
      <c r="P397" s="1316"/>
      <c r="Q397" s="1316"/>
      <c r="R397" s="1316"/>
      <c r="S397" s="1316"/>
      <c r="T397" s="1316"/>
      <c r="U397" s="1316"/>
      <c r="V397" s="1316"/>
      <c r="W397" s="1316"/>
      <c r="X397" s="1316"/>
      <c r="Y397" s="1316"/>
      <c r="Z397" s="1316"/>
      <c r="AA397" s="1316"/>
      <c r="AB397" s="1316"/>
      <c r="AC397" s="1316"/>
      <c r="AD397" s="1316"/>
      <c r="AE397" s="1316"/>
      <c r="AF397" s="1316"/>
      <c r="AG397" s="1316"/>
      <c r="AH397" s="1316"/>
      <c r="AI397" s="1316"/>
    </row>
    <row r="398" ht="24.0" customHeight="1">
      <c r="A398" s="1318"/>
      <c r="B398" s="1316"/>
      <c r="C398" s="1316"/>
      <c r="D398" s="1316"/>
      <c r="E398" s="1316"/>
      <c r="F398" s="1316"/>
      <c r="G398" s="1316"/>
      <c r="H398" s="1316"/>
      <c r="I398" s="1316"/>
      <c r="J398" s="1316"/>
      <c r="K398" s="1316"/>
      <c r="L398" s="1316"/>
      <c r="M398" s="1316"/>
      <c r="N398" s="1316"/>
      <c r="O398" s="1316"/>
      <c r="P398" s="1316"/>
      <c r="Q398" s="1316"/>
      <c r="R398" s="1316"/>
      <c r="S398" s="1316"/>
      <c r="T398" s="1316"/>
      <c r="U398" s="1316"/>
      <c r="V398" s="1316"/>
      <c r="W398" s="1316"/>
      <c r="X398" s="1316"/>
      <c r="Y398" s="1316"/>
      <c r="Z398" s="1316"/>
      <c r="AA398" s="1316"/>
      <c r="AB398" s="1316"/>
      <c r="AC398" s="1316"/>
      <c r="AD398" s="1316"/>
      <c r="AE398" s="1316"/>
      <c r="AF398" s="1316"/>
      <c r="AG398" s="1316"/>
      <c r="AH398" s="1316"/>
      <c r="AI398" s="1316"/>
    </row>
    <row r="399" ht="24.0" customHeight="1">
      <c r="A399" s="1318"/>
      <c r="B399" s="1316"/>
      <c r="C399" s="1316"/>
      <c r="D399" s="1316"/>
      <c r="E399" s="1316"/>
      <c r="F399" s="1316"/>
      <c r="G399" s="1316"/>
      <c r="H399" s="1316"/>
      <c r="I399" s="1316"/>
      <c r="J399" s="1316"/>
      <c r="K399" s="1316"/>
      <c r="L399" s="1316"/>
      <c r="M399" s="1316"/>
      <c r="N399" s="1316"/>
      <c r="O399" s="1316"/>
      <c r="P399" s="1316"/>
      <c r="Q399" s="1316"/>
      <c r="R399" s="1316"/>
      <c r="S399" s="1316"/>
      <c r="T399" s="1316"/>
      <c r="U399" s="1316"/>
      <c r="V399" s="1316"/>
      <c r="W399" s="1316"/>
      <c r="X399" s="1316"/>
      <c r="Y399" s="1316"/>
      <c r="Z399" s="1316"/>
      <c r="AA399" s="1316"/>
      <c r="AB399" s="1316"/>
      <c r="AC399" s="1316"/>
      <c r="AD399" s="1316"/>
      <c r="AE399" s="1316"/>
      <c r="AF399" s="1316"/>
      <c r="AG399" s="1316"/>
      <c r="AH399" s="1316"/>
      <c r="AI399" s="1316"/>
    </row>
    <row r="400" ht="24.0" customHeight="1">
      <c r="A400" s="1318"/>
      <c r="B400" s="1316"/>
      <c r="C400" s="1316"/>
      <c r="D400" s="1316"/>
      <c r="E400" s="1316"/>
      <c r="F400" s="1316"/>
      <c r="G400" s="1316"/>
      <c r="H400" s="1316"/>
      <c r="I400" s="1316"/>
      <c r="J400" s="1316"/>
      <c r="K400" s="1316"/>
      <c r="L400" s="1316"/>
      <c r="M400" s="1316"/>
      <c r="N400" s="1316"/>
      <c r="O400" s="1316"/>
      <c r="P400" s="1316"/>
      <c r="Q400" s="1316"/>
      <c r="R400" s="1316"/>
      <c r="S400" s="1316"/>
      <c r="T400" s="1316"/>
      <c r="U400" s="1316"/>
      <c r="V400" s="1316"/>
      <c r="W400" s="1316"/>
      <c r="X400" s="1316"/>
      <c r="Y400" s="1316"/>
      <c r="Z400" s="1316"/>
      <c r="AA400" s="1316"/>
      <c r="AB400" s="1316"/>
      <c r="AC400" s="1316"/>
      <c r="AD400" s="1316"/>
      <c r="AE400" s="1316"/>
      <c r="AF400" s="1316"/>
      <c r="AG400" s="1316"/>
      <c r="AH400" s="1316"/>
      <c r="AI400" s="1316"/>
    </row>
    <row r="401" ht="24.0" customHeight="1">
      <c r="A401" s="1318"/>
      <c r="B401" s="1316"/>
      <c r="C401" s="1316"/>
      <c r="D401" s="1316"/>
      <c r="E401" s="1316"/>
      <c r="F401" s="1316"/>
      <c r="G401" s="1316"/>
      <c r="H401" s="1316"/>
      <c r="I401" s="1316"/>
      <c r="J401" s="1316"/>
      <c r="K401" s="1316"/>
      <c r="L401" s="1316"/>
      <c r="M401" s="1316"/>
      <c r="N401" s="1316"/>
      <c r="O401" s="1316"/>
      <c r="P401" s="1316"/>
      <c r="Q401" s="1316"/>
      <c r="R401" s="1316"/>
      <c r="S401" s="1316"/>
      <c r="T401" s="1316"/>
      <c r="U401" s="1316"/>
      <c r="V401" s="1316"/>
      <c r="W401" s="1316"/>
      <c r="X401" s="1316"/>
      <c r="Y401" s="1316"/>
      <c r="Z401" s="1316"/>
      <c r="AA401" s="1316"/>
      <c r="AB401" s="1316"/>
      <c r="AC401" s="1316"/>
      <c r="AD401" s="1316"/>
      <c r="AE401" s="1316"/>
      <c r="AF401" s="1316"/>
      <c r="AG401" s="1316"/>
      <c r="AH401" s="1316"/>
      <c r="AI401" s="1316"/>
    </row>
    <row r="402" ht="24.0" customHeight="1">
      <c r="A402" s="1318"/>
      <c r="B402" s="1316"/>
      <c r="C402" s="1316"/>
      <c r="D402" s="1316"/>
      <c r="E402" s="1316"/>
      <c r="F402" s="1316"/>
      <c r="G402" s="1316"/>
      <c r="H402" s="1316"/>
      <c r="I402" s="1316"/>
      <c r="J402" s="1316"/>
      <c r="K402" s="1316"/>
      <c r="L402" s="1316"/>
      <c r="M402" s="1316"/>
      <c r="N402" s="1316"/>
      <c r="O402" s="1316"/>
      <c r="P402" s="1316"/>
      <c r="Q402" s="1316"/>
      <c r="R402" s="1316"/>
      <c r="S402" s="1316"/>
      <c r="T402" s="1316"/>
      <c r="U402" s="1316"/>
      <c r="V402" s="1316"/>
      <c r="W402" s="1316"/>
      <c r="X402" s="1316"/>
      <c r="Y402" s="1316"/>
      <c r="Z402" s="1316"/>
      <c r="AA402" s="1316"/>
      <c r="AB402" s="1316"/>
      <c r="AC402" s="1316"/>
      <c r="AD402" s="1316"/>
      <c r="AE402" s="1316"/>
      <c r="AF402" s="1316"/>
      <c r="AG402" s="1316"/>
      <c r="AH402" s="1316"/>
      <c r="AI402" s="1316"/>
    </row>
    <row r="403" ht="24.0" customHeight="1">
      <c r="A403" s="1318"/>
      <c r="B403" s="1316"/>
      <c r="C403" s="1316"/>
      <c r="D403" s="1316"/>
      <c r="E403" s="1316"/>
      <c r="F403" s="1316"/>
      <c r="G403" s="1316"/>
      <c r="H403" s="1316"/>
      <c r="I403" s="1316"/>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c r="AE403" s="1316"/>
      <c r="AF403" s="1316"/>
      <c r="AG403" s="1316"/>
      <c r="AH403" s="1316"/>
      <c r="AI403" s="1316"/>
    </row>
    <row r="404" ht="24.0" customHeight="1">
      <c r="A404" s="1318"/>
      <c r="B404" s="1316"/>
      <c r="C404" s="1316"/>
      <c r="D404" s="1316"/>
      <c r="E404" s="1316"/>
      <c r="F404" s="1316"/>
      <c r="G404" s="1316"/>
      <c r="H404" s="1316"/>
      <c r="I404" s="1316"/>
      <c r="J404" s="1316"/>
      <c r="K404" s="1316"/>
      <c r="L404" s="1316"/>
      <c r="M404" s="1316"/>
      <c r="N404" s="1316"/>
      <c r="O404" s="1316"/>
      <c r="P404" s="1316"/>
      <c r="Q404" s="1316"/>
      <c r="R404" s="1316"/>
      <c r="S404" s="1316"/>
      <c r="T404" s="1316"/>
      <c r="U404" s="1316"/>
      <c r="V404" s="1316"/>
      <c r="W404" s="1316"/>
      <c r="X404" s="1316"/>
      <c r="Y404" s="1316"/>
      <c r="Z404" s="1316"/>
      <c r="AA404" s="1316"/>
      <c r="AB404" s="1316"/>
      <c r="AC404" s="1316"/>
      <c r="AD404" s="1316"/>
      <c r="AE404" s="1316"/>
      <c r="AF404" s="1316"/>
      <c r="AG404" s="1316"/>
      <c r="AH404" s="1316"/>
      <c r="AI404" s="1316"/>
    </row>
    <row r="405" ht="24.0" customHeight="1">
      <c r="A405" s="1318"/>
      <c r="B405" s="1316"/>
      <c r="C405" s="1316"/>
      <c r="D405" s="1316"/>
      <c r="E405" s="1316"/>
      <c r="F405" s="1316"/>
      <c r="G405" s="1316"/>
      <c r="H405" s="1316"/>
      <c r="I405" s="1316"/>
      <c r="J405" s="1316"/>
      <c r="K405" s="1316"/>
      <c r="L405" s="1316"/>
      <c r="M405" s="1316"/>
      <c r="N405" s="1316"/>
      <c r="O405" s="1316"/>
      <c r="P405" s="1316"/>
      <c r="Q405" s="1316"/>
      <c r="R405" s="1316"/>
      <c r="S405" s="1316"/>
      <c r="T405" s="1316"/>
      <c r="U405" s="1316"/>
      <c r="V405" s="1316"/>
      <c r="W405" s="1316"/>
      <c r="X405" s="1316"/>
      <c r="Y405" s="1316"/>
      <c r="Z405" s="1316"/>
      <c r="AA405" s="1316"/>
      <c r="AB405" s="1316"/>
      <c r="AC405" s="1316"/>
      <c r="AD405" s="1316"/>
      <c r="AE405" s="1316"/>
      <c r="AF405" s="1316"/>
      <c r="AG405" s="1316"/>
      <c r="AH405" s="1316"/>
      <c r="AI405" s="1316"/>
    </row>
    <row r="406" ht="24.0" customHeight="1">
      <c r="A406" s="1318"/>
      <c r="B406" s="1316"/>
      <c r="C406" s="1316"/>
      <c r="D406" s="1316"/>
      <c r="E406" s="1316"/>
      <c r="F406" s="1316"/>
      <c r="G406" s="1316"/>
      <c r="H406" s="1316"/>
      <c r="I406" s="1316"/>
      <c r="J406" s="1316"/>
      <c r="K406" s="1316"/>
      <c r="L406" s="1316"/>
      <c r="M406" s="1316"/>
      <c r="N406" s="1316"/>
      <c r="O406" s="1316"/>
      <c r="P406" s="1316"/>
      <c r="Q406" s="1316"/>
      <c r="R406" s="1316"/>
      <c r="S406" s="1316"/>
      <c r="T406" s="1316"/>
      <c r="U406" s="1316"/>
      <c r="V406" s="1316"/>
      <c r="W406" s="1316"/>
      <c r="X406" s="1316"/>
      <c r="Y406" s="1316"/>
      <c r="Z406" s="1316"/>
      <c r="AA406" s="1316"/>
      <c r="AB406" s="1316"/>
      <c r="AC406" s="1316"/>
      <c r="AD406" s="1316"/>
      <c r="AE406" s="1316"/>
      <c r="AF406" s="1316"/>
      <c r="AG406" s="1316"/>
      <c r="AH406" s="1316"/>
      <c r="AI406" s="1316"/>
    </row>
    <row r="407" ht="24.0" customHeight="1">
      <c r="A407" s="1318"/>
      <c r="B407" s="1316"/>
      <c r="C407" s="1316"/>
      <c r="D407" s="1316"/>
      <c r="E407" s="1316"/>
      <c r="F407" s="1316"/>
      <c r="G407" s="1316"/>
      <c r="H407" s="1316"/>
      <c r="I407" s="1316"/>
      <c r="J407" s="1316"/>
      <c r="K407" s="1316"/>
      <c r="L407" s="1316"/>
      <c r="M407" s="1316"/>
      <c r="N407" s="1316"/>
      <c r="O407" s="1316"/>
      <c r="P407" s="1316"/>
      <c r="Q407" s="1316"/>
      <c r="R407" s="1316"/>
      <c r="S407" s="1316"/>
      <c r="T407" s="1316"/>
      <c r="U407" s="1316"/>
      <c r="V407" s="1316"/>
      <c r="W407" s="1316"/>
      <c r="X407" s="1316"/>
      <c r="Y407" s="1316"/>
      <c r="Z407" s="1316"/>
      <c r="AA407" s="1316"/>
      <c r="AB407" s="1316"/>
      <c r="AC407" s="1316"/>
      <c r="AD407" s="1316"/>
      <c r="AE407" s="1316"/>
      <c r="AF407" s="1316"/>
      <c r="AG407" s="1316"/>
      <c r="AH407" s="1316"/>
      <c r="AI407" s="1316"/>
    </row>
    <row r="408" ht="24.0" customHeight="1">
      <c r="A408" s="1318"/>
      <c r="B408" s="1316"/>
      <c r="C408" s="1316"/>
      <c r="D408" s="1316"/>
      <c r="E408" s="1316"/>
      <c r="F408" s="1316"/>
      <c r="G408" s="1316"/>
      <c r="H408" s="1316"/>
      <c r="I408" s="1316"/>
      <c r="J408" s="1316"/>
      <c r="K408" s="1316"/>
      <c r="L408" s="1316"/>
      <c r="M408" s="1316"/>
      <c r="N408" s="1316"/>
      <c r="O408" s="1316"/>
      <c r="P408" s="1316"/>
      <c r="Q408" s="1316"/>
      <c r="R408" s="1316"/>
      <c r="S408" s="1316"/>
      <c r="T408" s="1316"/>
      <c r="U408" s="1316"/>
      <c r="V408" s="1316"/>
      <c r="W408" s="1316"/>
      <c r="X408" s="1316"/>
      <c r="Y408" s="1316"/>
      <c r="Z408" s="1316"/>
      <c r="AA408" s="1316"/>
      <c r="AB408" s="1316"/>
      <c r="AC408" s="1316"/>
      <c r="AD408" s="1316"/>
      <c r="AE408" s="1316"/>
      <c r="AF408" s="1316"/>
      <c r="AG408" s="1316"/>
      <c r="AH408" s="1316"/>
      <c r="AI408" s="1316"/>
    </row>
    <row r="409" ht="24.0" customHeight="1">
      <c r="A409" s="1318"/>
      <c r="B409" s="1316"/>
      <c r="C409" s="1316"/>
      <c r="D409" s="1316"/>
      <c r="E409" s="1316"/>
      <c r="F409" s="1316"/>
      <c r="G409" s="1316"/>
      <c r="H409" s="1316"/>
      <c r="I409" s="1316"/>
      <c r="J409" s="1316"/>
      <c r="K409" s="1316"/>
      <c r="L409" s="1316"/>
      <c r="M409" s="1316"/>
      <c r="N409" s="1316"/>
      <c r="O409" s="1316"/>
      <c r="P409" s="1316"/>
      <c r="Q409" s="1316"/>
      <c r="R409" s="1316"/>
      <c r="S409" s="1316"/>
      <c r="T409" s="1316"/>
      <c r="U409" s="1316"/>
      <c r="V409" s="1316"/>
      <c r="W409" s="1316"/>
      <c r="X409" s="1316"/>
      <c r="Y409" s="1316"/>
      <c r="Z409" s="1316"/>
      <c r="AA409" s="1316"/>
      <c r="AB409" s="1316"/>
      <c r="AC409" s="1316"/>
      <c r="AD409" s="1316"/>
      <c r="AE409" s="1316"/>
      <c r="AF409" s="1316"/>
      <c r="AG409" s="1316"/>
      <c r="AH409" s="1316"/>
      <c r="AI409" s="1316"/>
    </row>
    <row r="410" ht="24.0" customHeight="1">
      <c r="A410" s="1318"/>
      <c r="B410" s="1316"/>
      <c r="C410" s="1316"/>
      <c r="D410" s="1316"/>
      <c r="E410" s="1316"/>
      <c r="F410" s="1316"/>
      <c r="G410" s="1316"/>
      <c r="H410" s="1316"/>
      <c r="I410" s="1316"/>
      <c r="J410" s="1316"/>
      <c r="K410" s="1316"/>
      <c r="L410" s="1316"/>
      <c r="M410" s="1316"/>
      <c r="N410" s="1316"/>
      <c r="O410" s="1316"/>
      <c r="P410" s="1316"/>
      <c r="Q410" s="1316"/>
      <c r="R410" s="1316"/>
      <c r="S410" s="1316"/>
      <c r="T410" s="1316"/>
      <c r="U410" s="1316"/>
      <c r="V410" s="1316"/>
      <c r="W410" s="1316"/>
      <c r="X410" s="1316"/>
      <c r="Y410" s="1316"/>
      <c r="Z410" s="1316"/>
      <c r="AA410" s="1316"/>
      <c r="AB410" s="1316"/>
      <c r="AC410" s="1316"/>
      <c r="AD410" s="1316"/>
      <c r="AE410" s="1316"/>
      <c r="AF410" s="1316"/>
      <c r="AG410" s="1316"/>
      <c r="AH410" s="1316"/>
      <c r="AI410" s="1316"/>
    </row>
    <row r="411" ht="24.0" customHeight="1">
      <c r="A411" s="1318"/>
      <c r="B411" s="1316"/>
      <c r="C411" s="1316"/>
      <c r="D411" s="1316"/>
      <c r="E411" s="1316"/>
      <c r="F411" s="1316"/>
      <c r="G411" s="1316"/>
      <c r="H411" s="1316"/>
      <c r="I411" s="1316"/>
      <c r="J411" s="1316"/>
      <c r="K411" s="1316"/>
      <c r="L411" s="1316"/>
      <c r="M411" s="1316"/>
      <c r="N411" s="1316"/>
      <c r="O411" s="1316"/>
      <c r="P411" s="1316"/>
      <c r="Q411" s="1316"/>
      <c r="R411" s="1316"/>
      <c r="S411" s="1316"/>
      <c r="T411" s="1316"/>
      <c r="U411" s="1316"/>
      <c r="V411" s="1316"/>
      <c r="W411" s="1316"/>
      <c r="X411" s="1316"/>
      <c r="Y411" s="1316"/>
      <c r="Z411" s="1316"/>
      <c r="AA411" s="1316"/>
      <c r="AB411" s="1316"/>
      <c r="AC411" s="1316"/>
      <c r="AD411" s="1316"/>
      <c r="AE411" s="1316"/>
      <c r="AF411" s="1316"/>
      <c r="AG411" s="1316"/>
      <c r="AH411" s="1316"/>
      <c r="AI411" s="1316"/>
    </row>
    <row r="412" ht="24.0" customHeight="1">
      <c r="A412" s="1318"/>
      <c r="B412" s="1316"/>
      <c r="C412" s="1316"/>
      <c r="D412" s="1316"/>
      <c r="E412" s="1316"/>
      <c r="F412" s="1316"/>
      <c r="G412" s="1316"/>
      <c r="H412" s="1316"/>
      <c r="I412" s="1316"/>
      <c r="J412" s="1316"/>
      <c r="K412" s="1316"/>
      <c r="L412" s="1316"/>
      <c r="M412" s="1316"/>
      <c r="N412" s="1316"/>
      <c r="O412" s="1316"/>
      <c r="P412" s="1316"/>
      <c r="Q412" s="1316"/>
      <c r="R412" s="1316"/>
      <c r="S412" s="1316"/>
      <c r="T412" s="1316"/>
      <c r="U412" s="1316"/>
      <c r="V412" s="1316"/>
      <c r="W412" s="1316"/>
      <c r="X412" s="1316"/>
      <c r="Y412" s="1316"/>
      <c r="Z412" s="1316"/>
      <c r="AA412" s="1316"/>
      <c r="AB412" s="1316"/>
      <c r="AC412" s="1316"/>
      <c r="AD412" s="1316"/>
      <c r="AE412" s="1316"/>
      <c r="AF412" s="1316"/>
      <c r="AG412" s="1316"/>
      <c r="AH412" s="1316"/>
      <c r="AI412" s="1316"/>
    </row>
    <row r="413" ht="24.0" customHeight="1">
      <c r="A413" s="1318"/>
      <c r="B413" s="1316"/>
      <c r="C413" s="1316"/>
      <c r="D413" s="1316"/>
      <c r="E413" s="1316"/>
      <c r="F413" s="1316"/>
      <c r="G413" s="1316"/>
      <c r="H413" s="1316"/>
      <c r="I413" s="1316"/>
      <c r="J413" s="1316"/>
      <c r="K413" s="1316"/>
      <c r="L413" s="1316"/>
      <c r="M413" s="1316"/>
      <c r="N413" s="1316"/>
      <c r="O413" s="1316"/>
      <c r="P413" s="1316"/>
      <c r="Q413" s="1316"/>
      <c r="R413" s="1316"/>
      <c r="S413" s="1316"/>
      <c r="T413" s="1316"/>
      <c r="U413" s="1316"/>
      <c r="V413" s="1316"/>
      <c r="W413" s="1316"/>
      <c r="X413" s="1316"/>
      <c r="Y413" s="1316"/>
      <c r="Z413" s="1316"/>
      <c r="AA413" s="1316"/>
      <c r="AB413" s="1316"/>
      <c r="AC413" s="1316"/>
      <c r="AD413" s="1316"/>
      <c r="AE413" s="1316"/>
      <c r="AF413" s="1316"/>
      <c r="AG413" s="1316"/>
      <c r="AH413" s="1316"/>
      <c r="AI413" s="1316"/>
    </row>
    <row r="414" ht="24.0" customHeight="1">
      <c r="A414" s="1318"/>
      <c r="B414" s="1316"/>
      <c r="C414" s="1316"/>
      <c r="D414" s="1316"/>
      <c r="E414" s="1316"/>
      <c r="F414" s="1316"/>
      <c r="G414" s="1316"/>
      <c r="H414" s="1316"/>
      <c r="I414" s="1316"/>
      <c r="J414" s="1316"/>
      <c r="K414" s="1316"/>
      <c r="L414" s="1316"/>
      <c r="M414" s="1316"/>
      <c r="N414" s="1316"/>
      <c r="O414" s="1316"/>
      <c r="P414" s="1316"/>
      <c r="Q414" s="1316"/>
      <c r="R414" s="1316"/>
      <c r="S414" s="1316"/>
      <c r="T414" s="1316"/>
      <c r="U414" s="1316"/>
      <c r="V414" s="1316"/>
      <c r="W414" s="1316"/>
      <c r="X414" s="1316"/>
      <c r="Y414" s="1316"/>
      <c r="Z414" s="1316"/>
      <c r="AA414" s="1316"/>
      <c r="AB414" s="1316"/>
      <c r="AC414" s="1316"/>
      <c r="AD414" s="1316"/>
      <c r="AE414" s="1316"/>
      <c r="AF414" s="1316"/>
      <c r="AG414" s="1316"/>
      <c r="AH414" s="1316"/>
      <c r="AI414" s="1316"/>
    </row>
    <row r="415" ht="24.0" customHeight="1">
      <c r="A415" s="1318"/>
      <c r="B415" s="1316"/>
      <c r="C415" s="1316"/>
      <c r="D415" s="1316"/>
      <c r="E415" s="1316"/>
      <c r="F415" s="1316"/>
      <c r="G415" s="1316"/>
      <c r="H415" s="1316"/>
      <c r="I415" s="1316"/>
      <c r="J415" s="1316"/>
      <c r="K415" s="1316"/>
      <c r="L415" s="1316"/>
      <c r="M415" s="1316"/>
      <c r="N415" s="1316"/>
      <c r="O415" s="1316"/>
      <c r="P415" s="1316"/>
      <c r="Q415" s="1316"/>
      <c r="R415" s="1316"/>
      <c r="S415" s="1316"/>
      <c r="T415" s="1316"/>
      <c r="U415" s="1316"/>
      <c r="V415" s="1316"/>
      <c r="W415" s="1316"/>
      <c r="X415" s="1316"/>
      <c r="Y415" s="1316"/>
      <c r="Z415" s="1316"/>
      <c r="AA415" s="1316"/>
      <c r="AB415" s="1316"/>
      <c r="AC415" s="1316"/>
      <c r="AD415" s="1316"/>
      <c r="AE415" s="1316"/>
      <c r="AF415" s="1316"/>
      <c r="AG415" s="1316"/>
      <c r="AH415" s="1316"/>
      <c r="AI415" s="1316"/>
    </row>
    <row r="416" ht="24.0" customHeight="1">
      <c r="A416" s="1318"/>
      <c r="B416" s="1316"/>
      <c r="C416" s="1316"/>
      <c r="D416" s="1316"/>
      <c r="E416" s="1316"/>
      <c r="F416" s="1316"/>
      <c r="G416" s="1316"/>
      <c r="H416" s="1316"/>
      <c r="I416" s="1316"/>
      <c r="J416" s="1316"/>
      <c r="K416" s="1316"/>
      <c r="L416" s="1316"/>
      <c r="M416" s="1316"/>
      <c r="N416" s="1316"/>
      <c r="O416" s="1316"/>
      <c r="P416" s="1316"/>
      <c r="Q416" s="1316"/>
      <c r="R416" s="1316"/>
      <c r="S416" s="1316"/>
      <c r="T416" s="1316"/>
      <c r="U416" s="1316"/>
      <c r="V416" s="1316"/>
      <c r="W416" s="1316"/>
      <c r="X416" s="1316"/>
      <c r="Y416" s="1316"/>
      <c r="Z416" s="1316"/>
      <c r="AA416" s="1316"/>
      <c r="AB416" s="1316"/>
      <c r="AC416" s="1316"/>
      <c r="AD416" s="1316"/>
      <c r="AE416" s="1316"/>
      <c r="AF416" s="1316"/>
      <c r="AG416" s="1316"/>
      <c r="AH416" s="1316"/>
      <c r="AI416" s="1316"/>
    </row>
    <row r="417" ht="24.0" customHeight="1">
      <c r="A417" s="1318"/>
      <c r="B417" s="1316"/>
      <c r="C417" s="1316"/>
      <c r="D417" s="1316"/>
      <c r="E417" s="1316"/>
      <c r="F417" s="1316"/>
      <c r="G417" s="1316"/>
      <c r="H417" s="1316"/>
      <c r="I417" s="1316"/>
      <c r="J417" s="1316"/>
      <c r="K417" s="1316"/>
      <c r="L417" s="1316"/>
      <c r="M417" s="1316"/>
      <c r="N417" s="1316"/>
      <c r="O417" s="1316"/>
      <c r="P417" s="1316"/>
      <c r="Q417" s="1316"/>
      <c r="R417" s="1316"/>
      <c r="S417" s="1316"/>
      <c r="T417" s="1316"/>
      <c r="U417" s="1316"/>
      <c r="V417" s="1316"/>
      <c r="W417" s="1316"/>
      <c r="X417" s="1316"/>
      <c r="Y417" s="1316"/>
      <c r="Z417" s="1316"/>
      <c r="AA417" s="1316"/>
      <c r="AB417" s="1316"/>
      <c r="AC417" s="1316"/>
      <c r="AD417" s="1316"/>
      <c r="AE417" s="1316"/>
      <c r="AF417" s="1316"/>
      <c r="AG417" s="1316"/>
      <c r="AH417" s="1316"/>
      <c r="AI417" s="1316"/>
    </row>
    <row r="418" ht="24.0" customHeight="1">
      <c r="A418" s="1318"/>
      <c r="B418" s="1316"/>
      <c r="C418" s="1316"/>
      <c r="D418" s="1316"/>
      <c r="E418" s="1316"/>
      <c r="F418" s="1316"/>
      <c r="G418" s="1316"/>
      <c r="H418" s="1316"/>
      <c r="I418" s="1316"/>
      <c r="J418" s="1316"/>
      <c r="K418" s="1316"/>
      <c r="L418" s="1316"/>
      <c r="M418" s="1316"/>
      <c r="N418" s="1316"/>
      <c r="O418" s="1316"/>
      <c r="P418" s="1316"/>
      <c r="Q418" s="1316"/>
      <c r="R418" s="1316"/>
      <c r="S418" s="1316"/>
      <c r="T418" s="1316"/>
      <c r="U418" s="1316"/>
      <c r="V418" s="1316"/>
      <c r="W418" s="1316"/>
      <c r="X418" s="1316"/>
      <c r="Y418" s="1316"/>
      <c r="Z418" s="1316"/>
      <c r="AA418" s="1316"/>
      <c r="AB418" s="1316"/>
      <c r="AC418" s="1316"/>
      <c r="AD418" s="1316"/>
      <c r="AE418" s="1316"/>
      <c r="AF418" s="1316"/>
      <c r="AG418" s="1316"/>
      <c r="AH418" s="1316"/>
      <c r="AI418" s="1316"/>
    </row>
    <row r="419" ht="24.0" customHeight="1">
      <c r="A419" s="1318"/>
      <c r="B419" s="1316"/>
      <c r="C419" s="1316"/>
      <c r="D419" s="1316"/>
      <c r="E419" s="1316"/>
      <c r="F419" s="1316"/>
      <c r="G419" s="1316"/>
      <c r="H419" s="1316"/>
      <c r="I419" s="1316"/>
      <c r="J419" s="1316"/>
      <c r="K419" s="1316"/>
      <c r="L419" s="1316"/>
      <c r="M419" s="1316"/>
      <c r="N419" s="1316"/>
      <c r="O419" s="1316"/>
      <c r="P419" s="1316"/>
      <c r="Q419" s="1316"/>
      <c r="R419" s="1316"/>
      <c r="S419" s="1316"/>
      <c r="T419" s="1316"/>
      <c r="U419" s="1316"/>
      <c r="V419" s="1316"/>
      <c r="W419" s="1316"/>
      <c r="X419" s="1316"/>
      <c r="Y419" s="1316"/>
      <c r="Z419" s="1316"/>
      <c r="AA419" s="1316"/>
      <c r="AB419" s="1316"/>
      <c r="AC419" s="1316"/>
      <c r="AD419" s="1316"/>
      <c r="AE419" s="1316"/>
      <c r="AF419" s="1316"/>
      <c r="AG419" s="1316"/>
      <c r="AH419" s="1316"/>
      <c r="AI419" s="1316"/>
    </row>
    <row r="420" ht="24.0" customHeight="1">
      <c r="A420" s="1318"/>
      <c r="B420" s="1316"/>
      <c r="C420" s="1316"/>
      <c r="D420" s="1316"/>
      <c r="E420" s="1316"/>
      <c r="F420" s="1316"/>
      <c r="G420" s="1316"/>
      <c r="H420" s="1316"/>
      <c r="I420" s="1316"/>
      <c r="J420" s="1316"/>
      <c r="K420" s="1316"/>
      <c r="L420" s="1316"/>
      <c r="M420" s="1316"/>
      <c r="N420" s="1316"/>
      <c r="O420" s="1316"/>
      <c r="P420" s="1316"/>
      <c r="Q420" s="1316"/>
      <c r="R420" s="1316"/>
      <c r="S420" s="1316"/>
      <c r="T420" s="1316"/>
      <c r="U420" s="1316"/>
      <c r="V420" s="1316"/>
      <c r="W420" s="1316"/>
      <c r="X420" s="1316"/>
      <c r="Y420" s="1316"/>
      <c r="Z420" s="1316"/>
      <c r="AA420" s="1316"/>
      <c r="AB420" s="1316"/>
      <c r="AC420" s="1316"/>
      <c r="AD420" s="1316"/>
      <c r="AE420" s="1316"/>
      <c r="AF420" s="1316"/>
      <c r="AG420" s="1316"/>
      <c r="AH420" s="1316"/>
      <c r="AI420" s="1316"/>
    </row>
    <row r="421" ht="24.0" customHeight="1">
      <c r="A421" s="1318"/>
      <c r="B421" s="1316"/>
      <c r="C421" s="1316"/>
      <c r="D421" s="1316"/>
      <c r="E421" s="1316"/>
      <c r="F421" s="1316"/>
      <c r="G421" s="1316"/>
      <c r="H421" s="1316"/>
      <c r="I421" s="1316"/>
      <c r="J421" s="1316"/>
      <c r="K421" s="1316"/>
      <c r="L421" s="1316"/>
      <c r="M421" s="1316"/>
      <c r="N421" s="1316"/>
      <c r="O421" s="1316"/>
      <c r="P421" s="1316"/>
      <c r="Q421" s="1316"/>
      <c r="R421" s="1316"/>
      <c r="S421" s="1316"/>
      <c r="T421" s="1316"/>
      <c r="U421" s="1316"/>
      <c r="V421" s="1316"/>
      <c r="W421" s="1316"/>
      <c r="X421" s="1316"/>
      <c r="Y421" s="1316"/>
      <c r="Z421" s="1316"/>
      <c r="AA421" s="1316"/>
      <c r="AB421" s="1316"/>
      <c r="AC421" s="1316"/>
      <c r="AD421" s="1316"/>
      <c r="AE421" s="1316"/>
      <c r="AF421" s="1316"/>
      <c r="AG421" s="1316"/>
      <c r="AH421" s="1316"/>
      <c r="AI421" s="1316"/>
    </row>
    <row r="422" ht="24.0" customHeight="1">
      <c r="A422" s="1318"/>
      <c r="B422" s="1316"/>
      <c r="C422" s="1316"/>
      <c r="D422" s="1316"/>
      <c r="E422" s="1316"/>
      <c r="F422" s="1316"/>
      <c r="G422" s="1316"/>
      <c r="H422" s="1316"/>
      <c r="I422" s="1316"/>
      <c r="J422" s="1316"/>
      <c r="K422" s="1316"/>
      <c r="L422" s="1316"/>
      <c r="M422" s="1316"/>
      <c r="N422" s="1316"/>
      <c r="O422" s="1316"/>
      <c r="P422" s="1316"/>
      <c r="Q422" s="1316"/>
      <c r="R422" s="1316"/>
      <c r="S422" s="1316"/>
      <c r="T422" s="1316"/>
      <c r="U422" s="1316"/>
      <c r="V422" s="1316"/>
      <c r="W422" s="1316"/>
      <c r="X422" s="1316"/>
      <c r="Y422" s="1316"/>
      <c r="Z422" s="1316"/>
      <c r="AA422" s="1316"/>
      <c r="AB422" s="1316"/>
      <c r="AC422" s="1316"/>
      <c r="AD422" s="1316"/>
      <c r="AE422" s="1316"/>
      <c r="AF422" s="1316"/>
      <c r="AG422" s="1316"/>
      <c r="AH422" s="1316"/>
      <c r="AI422" s="1316"/>
    </row>
    <row r="423" ht="24.0" customHeight="1">
      <c r="A423" s="1318"/>
      <c r="B423" s="1316"/>
      <c r="C423" s="1316"/>
      <c r="D423" s="1316"/>
      <c r="E423" s="1316"/>
      <c r="F423" s="1316"/>
      <c r="G423" s="1316"/>
      <c r="H423" s="1316"/>
      <c r="I423" s="1316"/>
      <c r="J423" s="1316"/>
      <c r="K423" s="1316"/>
      <c r="L423" s="1316"/>
      <c r="M423" s="1316"/>
      <c r="N423" s="1316"/>
      <c r="O423" s="1316"/>
      <c r="P423" s="1316"/>
      <c r="Q423" s="1316"/>
      <c r="R423" s="1316"/>
      <c r="S423" s="1316"/>
      <c r="T423" s="1316"/>
      <c r="U423" s="1316"/>
      <c r="V423" s="1316"/>
      <c r="W423" s="1316"/>
      <c r="X423" s="1316"/>
      <c r="Y423" s="1316"/>
      <c r="Z423" s="1316"/>
      <c r="AA423" s="1316"/>
      <c r="AB423" s="1316"/>
      <c r="AC423" s="1316"/>
      <c r="AD423" s="1316"/>
      <c r="AE423" s="1316"/>
      <c r="AF423" s="1316"/>
      <c r="AG423" s="1316"/>
      <c r="AH423" s="1316"/>
      <c r="AI423" s="1316"/>
    </row>
    <row r="424" ht="24.0" customHeight="1">
      <c r="A424" s="1318"/>
      <c r="B424" s="1316"/>
      <c r="C424" s="1316"/>
      <c r="D424" s="1316"/>
      <c r="E424" s="1316"/>
      <c r="F424" s="1316"/>
      <c r="G424" s="1316"/>
      <c r="H424" s="1316"/>
      <c r="I424" s="1316"/>
      <c r="J424" s="1316"/>
      <c r="K424" s="1316"/>
      <c r="L424" s="1316"/>
      <c r="M424" s="1316"/>
      <c r="N424" s="1316"/>
      <c r="O424" s="1316"/>
      <c r="P424" s="1316"/>
      <c r="Q424" s="1316"/>
      <c r="R424" s="1316"/>
      <c r="S424" s="1316"/>
      <c r="T424" s="1316"/>
      <c r="U424" s="1316"/>
      <c r="V424" s="1316"/>
      <c r="W424" s="1316"/>
      <c r="X424" s="1316"/>
      <c r="Y424" s="1316"/>
      <c r="Z424" s="1316"/>
      <c r="AA424" s="1316"/>
      <c r="AB424" s="1316"/>
      <c r="AC424" s="1316"/>
      <c r="AD424" s="1316"/>
      <c r="AE424" s="1316"/>
      <c r="AF424" s="1316"/>
      <c r="AG424" s="1316"/>
      <c r="AH424" s="1316"/>
      <c r="AI424" s="1316"/>
    </row>
    <row r="425" ht="24.0" customHeight="1">
      <c r="A425" s="1318"/>
      <c r="B425" s="1316"/>
      <c r="C425" s="1316"/>
      <c r="D425" s="1316"/>
      <c r="E425" s="1316"/>
      <c r="F425" s="1316"/>
      <c r="G425" s="1316"/>
      <c r="H425" s="1316"/>
      <c r="I425" s="1316"/>
      <c r="J425" s="1316"/>
      <c r="K425" s="1316"/>
      <c r="L425" s="1316"/>
      <c r="M425" s="1316"/>
      <c r="N425" s="1316"/>
      <c r="O425" s="1316"/>
      <c r="P425" s="1316"/>
      <c r="Q425" s="1316"/>
      <c r="R425" s="1316"/>
      <c r="S425" s="1316"/>
      <c r="T425" s="1316"/>
      <c r="U425" s="1316"/>
      <c r="V425" s="1316"/>
      <c r="W425" s="1316"/>
      <c r="X425" s="1316"/>
      <c r="Y425" s="1316"/>
      <c r="Z425" s="1316"/>
      <c r="AA425" s="1316"/>
      <c r="AB425" s="1316"/>
      <c r="AC425" s="1316"/>
      <c r="AD425" s="1316"/>
      <c r="AE425" s="1316"/>
      <c r="AF425" s="1316"/>
      <c r="AG425" s="1316"/>
      <c r="AH425" s="1316"/>
      <c r="AI425" s="1316"/>
    </row>
    <row r="426" ht="24.0" customHeight="1">
      <c r="A426" s="1318"/>
      <c r="B426" s="1316"/>
      <c r="C426" s="1316"/>
      <c r="D426" s="1316"/>
      <c r="E426" s="1316"/>
      <c r="F426" s="1316"/>
      <c r="G426" s="1316"/>
      <c r="H426" s="1316"/>
      <c r="I426" s="1316"/>
      <c r="J426" s="1316"/>
      <c r="K426" s="1316"/>
      <c r="L426" s="1316"/>
      <c r="M426" s="1316"/>
      <c r="N426" s="1316"/>
      <c r="O426" s="1316"/>
      <c r="P426" s="1316"/>
      <c r="Q426" s="1316"/>
      <c r="R426" s="1316"/>
      <c r="S426" s="1316"/>
      <c r="T426" s="1316"/>
      <c r="U426" s="1316"/>
      <c r="V426" s="1316"/>
      <c r="W426" s="1316"/>
      <c r="X426" s="1316"/>
      <c r="Y426" s="1316"/>
      <c r="Z426" s="1316"/>
      <c r="AA426" s="1316"/>
      <c r="AB426" s="1316"/>
      <c r="AC426" s="1316"/>
      <c r="AD426" s="1316"/>
      <c r="AE426" s="1316"/>
      <c r="AF426" s="1316"/>
      <c r="AG426" s="1316"/>
      <c r="AH426" s="1316"/>
      <c r="AI426" s="1316"/>
    </row>
    <row r="427" ht="24.0" customHeight="1">
      <c r="A427" s="1318"/>
      <c r="B427" s="1316"/>
      <c r="C427" s="1316"/>
      <c r="D427" s="1316"/>
      <c r="E427" s="1316"/>
      <c r="F427" s="1316"/>
      <c r="G427" s="1316"/>
      <c r="H427" s="1316"/>
      <c r="I427" s="1316"/>
      <c r="J427" s="1316"/>
      <c r="K427" s="1316"/>
      <c r="L427" s="1316"/>
      <c r="M427" s="1316"/>
      <c r="N427" s="1316"/>
      <c r="O427" s="1316"/>
      <c r="P427" s="1316"/>
      <c r="Q427" s="1316"/>
      <c r="R427" s="1316"/>
      <c r="S427" s="1316"/>
      <c r="T427" s="1316"/>
      <c r="U427" s="1316"/>
      <c r="V427" s="1316"/>
      <c r="W427" s="1316"/>
      <c r="X427" s="1316"/>
      <c r="Y427" s="1316"/>
      <c r="Z427" s="1316"/>
      <c r="AA427" s="1316"/>
      <c r="AB427" s="1316"/>
      <c r="AC427" s="1316"/>
      <c r="AD427" s="1316"/>
      <c r="AE427" s="1316"/>
      <c r="AF427" s="1316"/>
      <c r="AG427" s="1316"/>
      <c r="AH427" s="1316"/>
      <c r="AI427" s="1316"/>
    </row>
    <row r="428" ht="24.0" customHeight="1">
      <c r="A428" s="1318"/>
      <c r="B428" s="1316"/>
      <c r="C428" s="1316"/>
      <c r="D428" s="1316"/>
      <c r="E428" s="1316"/>
      <c r="F428" s="1316"/>
      <c r="G428" s="1316"/>
      <c r="H428" s="1316"/>
      <c r="I428" s="1316"/>
      <c r="J428" s="1316"/>
      <c r="K428" s="1316"/>
      <c r="L428" s="1316"/>
      <c r="M428" s="1316"/>
      <c r="N428" s="1316"/>
      <c r="O428" s="1316"/>
      <c r="P428" s="1316"/>
      <c r="Q428" s="1316"/>
      <c r="R428" s="1316"/>
      <c r="S428" s="1316"/>
      <c r="T428" s="1316"/>
      <c r="U428" s="1316"/>
      <c r="V428" s="1316"/>
      <c r="W428" s="1316"/>
      <c r="X428" s="1316"/>
      <c r="Y428" s="1316"/>
      <c r="Z428" s="1316"/>
      <c r="AA428" s="1316"/>
      <c r="AB428" s="1316"/>
      <c r="AC428" s="1316"/>
      <c r="AD428" s="1316"/>
      <c r="AE428" s="1316"/>
      <c r="AF428" s="1316"/>
      <c r="AG428" s="1316"/>
      <c r="AH428" s="1316"/>
      <c r="AI428" s="1316"/>
    </row>
    <row r="429" ht="24.0" customHeight="1">
      <c r="A429" s="1318"/>
      <c r="B429" s="1316"/>
      <c r="C429" s="1316"/>
      <c r="D429" s="1316"/>
      <c r="E429" s="1316"/>
      <c r="F429" s="1316"/>
      <c r="G429" s="1316"/>
      <c r="H429" s="1316"/>
      <c r="I429" s="1316"/>
      <c r="J429" s="1316"/>
      <c r="K429" s="1316"/>
      <c r="L429" s="1316"/>
      <c r="M429" s="1316"/>
      <c r="N429" s="1316"/>
      <c r="O429" s="1316"/>
      <c r="P429" s="1316"/>
      <c r="Q429" s="1316"/>
      <c r="R429" s="1316"/>
      <c r="S429" s="1316"/>
      <c r="T429" s="1316"/>
      <c r="U429" s="1316"/>
      <c r="V429" s="1316"/>
      <c r="W429" s="1316"/>
      <c r="X429" s="1316"/>
      <c r="Y429" s="1316"/>
      <c r="Z429" s="1316"/>
      <c r="AA429" s="1316"/>
      <c r="AB429" s="1316"/>
      <c r="AC429" s="1316"/>
      <c r="AD429" s="1316"/>
      <c r="AE429" s="1316"/>
      <c r="AF429" s="1316"/>
      <c r="AG429" s="1316"/>
      <c r="AH429" s="1316"/>
      <c r="AI429" s="1316"/>
    </row>
    <row r="430" ht="24.0" customHeight="1">
      <c r="A430" s="1318"/>
      <c r="B430" s="1316"/>
      <c r="C430" s="1316"/>
      <c r="D430" s="1316"/>
      <c r="E430" s="1316"/>
      <c r="F430" s="1316"/>
      <c r="G430" s="1316"/>
      <c r="H430" s="1316"/>
      <c r="I430" s="1316"/>
      <c r="J430" s="1316"/>
      <c r="K430" s="1316"/>
      <c r="L430" s="1316"/>
      <c r="M430" s="1316"/>
      <c r="N430" s="1316"/>
      <c r="O430" s="1316"/>
      <c r="P430" s="1316"/>
      <c r="Q430" s="1316"/>
      <c r="R430" s="1316"/>
      <c r="S430" s="1316"/>
      <c r="T430" s="1316"/>
      <c r="U430" s="1316"/>
      <c r="V430" s="1316"/>
      <c r="W430" s="1316"/>
      <c r="X430" s="1316"/>
      <c r="Y430" s="1316"/>
      <c r="Z430" s="1316"/>
      <c r="AA430" s="1316"/>
      <c r="AB430" s="1316"/>
      <c r="AC430" s="1316"/>
      <c r="AD430" s="1316"/>
      <c r="AE430" s="1316"/>
      <c r="AF430" s="1316"/>
      <c r="AG430" s="1316"/>
      <c r="AH430" s="1316"/>
      <c r="AI430" s="1316"/>
    </row>
    <row r="431" ht="24.0" customHeight="1">
      <c r="A431" s="1318"/>
      <c r="B431" s="1316"/>
      <c r="C431" s="1316"/>
      <c r="D431" s="1316"/>
      <c r="E431" s="1316"/>
      <c r="F431" s="1316"/>
      <c r="G431" s="1316"/>
      <c r="H431" s="1316"/>
      <c r="I431" s="1316"/>
      <c r="J431" s="1316"/>
      <c r="K431" s="1316"/>
      <c r="L431" s="1316"/>
      <c r="M431" s="1316"/>
      <c r="N431" s="1316"/>
      <c r="O431" s="1316"/>
      <c r="P431" s="1316"/>
      <c r="Q431" s="1316"/>
      <c r="R431" s="1316"/>
      <c r="S431" s="1316"/>
      <c r="T431" s="1316"/>
      <c r="U431" s="1316"/>
      <c r="V431" s="1316"/>
      <c r="W431" s="1316"/>
      <c r="X431" s="1316"/>
      <c r="Y431" s="1316"/>
      <c r="Z431" s="1316"/>
      <c r="AA431" s="1316"/>
      <c r="AB431" s="1316"/>
      <c r="AC431" s="1316"/>
      <c r="AD431" s="1316"/>
      <c r="AE431" s="1316"/>
      <c r="AF431" s="1316"/>
      <c r="AG431" s="1316"/>
      <c r="AH431" s="1316"/>
      <c r="AI431" s="1316"/>
    </row>
    <row r="432" ht="24.0" customHeight="1">
      <c r="A432" s="1318"/>
      <c r="B432" s="1316"/>
      <c r="C432" s="1316"/>
      <c r="D432" s="1316"/>
      <c r="E432" s="1316"/>
      <c r="F432" s="1316"/>
      <c r="G432" s="1316"/>
      <c r="H432" s="1316"/>
      <c r="I432" s="1316"/>
      <c r="J432" s="1316"/>
      <c r="K432" s="1316"/>
      <c r="L432" s="1316"/>
      <c r="M432" s="1316"/>
      <c r="N432" s="1316"/>
      <c r="O432" s="1316"/>
      <c r="P432" s="1316"/>
      <c r="Q432" s="1316"/>
      <c r="R432" s="1316"/>
      <c r="S432" s="1316"/>
      <c r="T432" s="1316"/>
      <c r="U432" s="1316"/>
      <c r="V432" s="1316"/>
      <c r="W432" s="1316"/>
      <c r="X432" s="1316"/>
      <c r="Y432" s="1316"/>
      <c r="Z432" s="1316"/>
      <c r="AA432" s="1316"/>
      <c r="AB432" s="1316"/>
      <c r="AC432" s="1316"/>
      <c r="AD432" s="1316"/>
      <c r="AE432" s="1316"/>
      <c r="AF432" s="1316"/>
      <c r="AG432" s="1316"/>
      <c r="AH432" s="1316"/>
      <c r="AI432" s="1316"/>
    </row>
    <row r="433" ht="24.0" customHeight="1">
      <c r="A433" s="1318"/>
      <c r="B433" s="1316"/>
      <c r="C433" s="1316"/>
      <c r="D433" s="1316"/>
      <c r="E433" s="1316"/>
      <c r="F433" s="1316"/>
      <c r="G433" s="1316"/>
      <c r="H433" s="1316"/>
      <c r="I433" s="1316"/>
      <c r="J433" s="1316"/>
      <c r="K433" s="1316"/>
      <c r="L433" s="1316"/>
      <c r="M433" s="1316"/>
      <c r="N433" s="1316"/>
      <c r="O433" s="1316"/>
      <c r="P433" s="1316"/>
      <c r="Q433" s="1316"/>
      <c r="R433" s="1316"/>
      <c r="S433" s="1316"/>
      <c r="T433" s="1316"/>
      <c r="U433" s="1316"/>
      <c r="V433" s="1316"/>
      <c r="W433" s="1316"/>
      <c r="X433" s="1316"/>
      <c r="Y433" s="1316"/>
      <c r="Z433" s="1316"/>
      <c r="AA433" s="1316"/>
      <c r="AB433" s="1316"/>
      <c r="AC433" s="1316"/>
      <c r="AD433" s="1316"/>
      <c r="AE433" s="1316"/>
      <c r="AF433" s="1316"/>
      <c r="AG433" s="1316"/>
      <c r="AH433" s="1316"/>
      <c r="AI433" s="1316"/>
    </row>
    <row r="434" ht="24.0" customHeight="1">
      <c r="A434" s="1318"/>
      <c r="B434" s="1316"/>
      <c r="C434" s="1316"/>
      <c r="D434" s="1316"/>
      <c r="E434" s="1316"/>
      <c r="F434" s="1316"/>
      <c r="G434" s="1316"/>
      <c r="H434" s="1316"/>
      <c r="I434" s="1316"/>
      <c r="J434" s="1316"/>
      <c r="K434" s="1316"/>
      <c r="L434" s="1316"/>
      <c r="M434" s="1316"/>
      <c r="N434" s="1316"/>
      <c r="O434" s="1316"/>
      <c r="P434" s="1316"/>
      <c r="Q434" s="1316"/>
      <c r="R434" s="1316"/>
      <c r="S434" s="1316"/>
      <c r="T434" s="1316"/>
      <c r="U434" s="1316"/>
      <c r="V434" s="1316"/>
      <c r="W434" s="1316"/>
      <c r="X434" s="1316"/>
      <c r="Y434" s="1316"/>
      <c r="Z434" s="1316"/>
      <c r="AA434" s="1316"/>
      <c r="AB434" s="1316"/>
      <c r="AC434" s="1316"/>
      <c r="AD434" s="1316"/>
      <c r="AE434" s="1316"/>
      <c r="AF434" s="1316"/>
      <c r="AG434" s="1316"/>
      <c r="AH434" s="1316"/>
      <c r="AI434" s="1316"/>
    </row>
    <row r="435" ht="24.0" customHeight="1">
      <c r="A435" s="1318"/>
      <c r="B435" s="1316"/>
      <c r="C435" s="1316"/>
      <c r="D435" s="1316"/>
      <c r="E435" s="1316"/>
      <c r="F435" s="1316"/>
      <c r="G435" s="1316"/>
      <c r="H435" s="1316"/>
      <c r="I435" s="1316"/>
      <c r="J435" s="1316"/>
      <c r="K435" s="1316"/>
      <c r="L435" s="1316"/>
      <c r="M435" s="1316"/>
      <c r="N435" s="1316"/>
      <c r="O435" s="1316"/>
      <c r="P435" s="1316"/>
      <c r="Q435" s="1316"/>
      <c r="R435" s="1316"/>
      <c r="S435" s="1316"/>
      <c r="T435" s="1316"/>
      <c r="U435" s="1316"/>
      <c r="V435" s="1316"/>
      <c r="W435" s="1316"/>
      <c r="X435" s="1316"/>
      <c r="Y435" s="1316"/>
      <c r="Z435" s="1316"/>
      <c r="AA435" s="1316"/>
      <c r="AB435" s="1316"/>
      <c r="AC435" s="1316"/>
      <c r="AD435" s="1316"/>
      <c r="AE435" s="1316"/>
      <c r="AF435" s="1316"/>
      <c r="AG435" s="1316"/>
      <c r="AH435" s="1316"/>
      <c r="AI435" s="1316"/>
    </row>
    <row r="436" ht="24.0" customHeight="1">
      <c r="A436" s="1318"/>
      <c r="B436" s="1316"/>
      <c r="C436" s="1316"/>
      <c r="D436" s="1316"/>
      <c r="E436" s="1316"/>
      <c r="F436" s="1316"/>
      <c r="G436" s="1316"/>
      <c r="H436" s="1316"/>
      <c r="I436" s="1316"/>
      <c r="J436" s="1316"/>
      <c r="K436" s="1316"/>
      <c r="L436" s="1316"/>
      <c r="M436" s="1316"/>
      <c r="N436" s="1316"/>
      <c r="O436" s="1316"/>
      <c r="P436" s="1316"/>
      <c r="Q436" s="1316"/>
      <c r="R436" s="1316"/>
      <c r="S436" s="1316"/>
      <c r="T436" s="1316"/>
      <c r="U436" s="1316"/>
      <c r="V436" s="1316"/>
      <c r="W436" s="1316"/>
      <c r="X436" s="1316"/>
      <c r="Y436" s="1316"/>
      <c r="Z436" s="1316"/>
      <c r="AA436" s="1316"/>
      <c r="AB436" s="1316"/>
      <c r="AC436" s="1316"/>
      <c r="AD436" s="1316"/>
      <c r="AE436" s="1316"/>
      <c r="AF436" s="1316"/>
      <c r="AG436" s="1316"/>
      <c r="AH436" s="1316"/>
      <c r="AI436" s="1316"/>
    </row>
    <row r="437" ht="24.0" customHeight="1">
      <c r="A437" s="1318"/>
      <c r="B437" s="1316"/>
      <c r="C437" s="1316"/>
      <c r="D437" s="1316"/>
      <c r="E437" s="1316"/>
      <c r="F437" s="1316"/>
      <c r="G437" s="1316"/>
      <c r="H437" s="1316"/>
      <c r="I437" s="1316"/>
      <c r="J437" s="1316"/>
      <c r="K437" s="1316"/>
      <c r="L437" s="1316"/>
      <c r="M437" s="1316"/>
      <c r="N437" s="1316"/>
      <c r="O437" s="1316"/>
      <c r="P437" s="1316"/>
      <c r="Q437" s="1316"/>
      <c r="R437" s="1316"/>
      <c r="S437" s="1316"/>
      <c r="T437" s="1316"/>
      <c r="U437" s="1316"/>
      <c r="V437" s="1316"/>
      <c r="W437" s="1316"/>
      <c r="X437" s="1316"/>
      <c r="Y437" s="1316"/>
      <c r="Z437" s="1316"/>
      <c r="AA437" s="1316"/>
      <c r="AB437" s="1316"/>
      <c r="AC437" s="1316"/>
      <c r="AD437" s="1316"/>
      <c r="AE437" s="1316"/>
      <c r="AF437" s="1316"/>
      <c r="AG437" s="1316"/>
      <c r="AH437" s="1316"/>
      <c r="AI437" s="1316"/>
    </row>
    <row r="438" ht="24.0" customHeight="1">
      <c r="A438" s="1318"/>
      <c r="B438" s="1316"/>
      <c r="C438" s="1316"/>
      <c r="D438" s="1316"/>
      <c r="E438" s="1316"/>
      <c r="F438" s="1316"/>
      <c r="G438" s="1316"/>
      <c r="H438" s="1316"/>
      <c r="I438" s="1316"/>
      <c r="J438" s="1316"/>
      <c r="K438" s="1316"/>
      <c r="L438" s="1316"/>
      <c r="M438" s="1316"/>
      <c r="N438" s="1316"/>
      <c r="O438" s="1316"/>
      <c r="P438" s="1316"/>
      <c r="Q438" s="1316"/>
      <c r="R438" s="1316"/>
      <c r="S438" s="1316"/>
      <c r="T438" s="1316"/>
      <c r="U438" s="1316"/>
      <c r="V438" s="1316"/>
      <c r="W438" s="1316"/>
      <c r="X438" s="1316"/>
      <c r="Y438" s="1316"/>
      <c r="Z438" s="1316"/>
      <c r="AA438" s="1316"/>
      <c r="AB438" s="1316"/>
      <c r="AC438" s="1316"/>
      <c r="AD438" s="1316"/>
      <c r="AE438" s="1316"/>
      <c r="AF438" s="1316"/>
      <c r="AG438" s="1316"/>
      <c r="AH438" s="1316"/>
      <c r="AI438" s="1316"/>
    </row>
    <row r="439" ht="24.0" customHeight="1">
      <c r="A439" s="1318"/>
      <c r="B439" s="1316"/>
      <c r="C439" s="1316"/>
      <c r="D439" s="1316"/>
      <c r="E439" s="1316"/>
      <c r="F439" s="1316"/>
      <c r="G439" s="1316"/>
      <c r="H439" s="1316"/>
      <c r="I439" s="1316"/>
      <c r="J439" s="1316"/>
      <c r="K439" s="1316"/>
      <c r="L439" s="1316"/>
      <c r="M439" s="1316"/>
      <c r="N439" s="1316"/>
      <c r="O439" s="1316"/>
      <c r="P439" s="1316"/>
      <c r="Q439" s="1316"/>
      <c r="R439" s="1316"/>
      <c r="S439" s="1316"/>
      <c r="T439" s="1316"/>
      <c r="U439" s="1316"/>
      <c r="V439" s="1316"/>
      <c r="W439" s="1316"/>
      <c r="X439" s="1316"/>
      <c r="Y439" s="1316"/>
      <c r="Z439" s="1316"/>
      <c r="AA439" s="1316"/>
      <c r="AB439" s="1316"/>
      <c r="AC439" s="1316"/>
      <c r="AD439" s="1316"/>
      <c r="AE439" s="1316"/>
      <c r="AF439" s="1316"/>
      <c r="AG439" s="1316"/>
      <c r="AH439" s="1316"/>
      <c r="AI439" s="1316"/>
    </row>
    <row r="440" ht="24.0" customHeight="1">
      <c r="A440" s="1318"/>
      <c r="B440" s="1316"/>
      <c r="C440" s="1316"/>
      <c r="D440" s="1316"/>
      <c r="E440" s="1316"/>
      <c r="F440" s="1316"/>
      <c r="G440" s="1316"/>
      <c r="H440" s="1316"/>
      <c r="I440" s="1316"/>
      <c r="J440" s="1316"/>
      <c r="K440" s="1316"/>
      <c r="L440" s="1316"/>
      <c r="M440" s="1316"/>
      <c r="N440" s="1316"/>
      <c r="O440" s="1316"/>
      <c r="P440" s="1316"/>
      <c r="Q440" s="1316"/>
      <c r="R440" s="1316"/>
      <c r="S440" s="1316"/>
      <c r="T440" s="1316"/>
      <c r="U440" s="1316"/>
      <c r="V440" s="1316"/>
      <c r="W440" s="1316"/>
      <c r="X440" s="1316"/>
      <c r="Y440" s="1316"/>
      <c r="Z440" s="1316"/>
      <c r="AA440" s="1316"/>
      <c r="AB440" s="1316"/>
      <c r="AC440" s="1316"/>
      <c r="AD440" s="1316"/>
      <c r="AE440" s="1316"/>
      <c r="AF440" s="1316"/>
      <c r="AG440" s="1316"/>
      <c r="AH440" s="1316"/>
      <c r="AI440" s="1316"/>
    </row>
    <row r="441" ht="24.0" customHeight="1">
      <c r="A441" s="1318"/>
      <c r="B441" s="1316"/>
      <c r="C441" s="1316"/>
      <c r="D441" s="1316"/>
      <c r="E441" s="1316"/>
      <c r="F441" s="1316"/>
      <c r="G441" s="1316"/>
      <c r="H441" s="1316"/>
      <c r="I441" s="1316"/>
      <c r="J441" s="1316"/>
      <c r="K441" s="1316"/>
      <c r="L441" s="1316"/>
      <c r="M441" s="1316"/>
      <c r="N441" s="1316"/>
      <c r="O441" s="1316"/>
      <c r="P441" s="1316"/>
      <c r="Q441" s="1316"/>
      <c r="R441" s="1316"/>
      <c r="S441" s="1316"/>
      <c r="T441" s="1316"/>
      <c r="U441" s="1316"/>
      <c r="V441" s="1316"/>
      <c r="W441" s="1316"/>
      <c r="X441" s="1316"/>
      <c r="Y441" s="1316"/>
      <c r="Z441" s="1316"/>
      <c r="AA441" s="1316"/>
      <c r="AB441" s="1316"/>
      <c r="AC441" s="1316"/>
      <c r="AD441" s="1316"/>
      <c r="AE441" s="1316"/>
      <c r="AF441" s="1316"/>
      <c r="AG441" s="1316"/>
      <c r="AH441" s="1316"/>
      <c r="AI441" s="1316"/>
    </row>
    <row r="442" ht="24.0" customHeight="1">
      <c r="A442" s="1318"/>
      <c r="B442" s="1316"/>
      <c r="C442" s="1316"/>
      <c r="D442" s="1316"/>
      <c r="E442" s="1316"/>
      <c r="F442" s="1316"/>
      <c r="G442" s="1316"/>
      <c r="H442" s="1316"/>
      <c r="I442" s="1316"/>
      <c r="J442" s="1316"/>
      <c r="K442" s="1316"/>
      <c r="L442" s="1316"/>
      <c r="M442" s="1316"/>
      <c r="N442" s="1316"/>
      <c r="O442" s="1316"/>
      <c r="P442" s="1316"/>
      <c r="Q442" s="1316"/>
      <c r="R442" s="1316"/>
      <c r="S442" s="1316"/>
      <c r="T442" s="1316"/>
      <c r="U442" s="1316"/>
      <c r="V442" s="1316"/>
      <c r="W442" s="1316"/>
      <c r="X442" s="1316"/>
      <c r="Y442" s="1316"/>
      <c r="Z442" s="1316"/>
      <c r="AA442" s="1316"/>
      <c r="AB442" s="1316"/>
      <c r="AC442" s="1316"/>
      <c r="AD442" s="1316"/>
      <c r="AE442" s="1316"/>
      <c r="AF442" s="1316"/>
      <c r="AG442" s="1316"/>
      <c r="AH442" s="1316"/>
      <c r="AI442" s="1316"/>
    </row>
    <row r="443" ht="24.0" customHeight="1">
      <c r="A443" s="1318"/>
      <c r="B443" s="1316"/>
      <c r="C443" s="1316"/>
      <c r="D443" s="1316"/>
      <c r="E443" s="1316"/>
      <c r="F443" s="1316"/>
      <c r="G443" s="1316"/>
      <c r="H443" s="1316"/>
      <c r="I443" s="1316"/>
      <c r="J443" s="1316"/>
      <c r="K443" s="1316"/>
      <c r="L443" s="1316"/>
      <c r="M443" s="1316"/>
      <c r="N443" s="1316"/>
      <c r="O443" s="1316"/>
      <c r="P443" s="1316"/>
      <c r="Q443" s="1316"/>
      <c r="R443" s="1316"/>
      <c r="S443" s="1316"/>
      <c r="T443" s="1316"/>
      <c r="U443" s="1316"/>
      <c r="V443" s="1316"/>
      <c r="W443" s="1316"/>
      <c r="X443" s="1316"/>
      <c r="Y443" s="1316"/>
      <c r="Z443" s="1316"/>
      <c r="AA443" s="1316"/>
      <c r="AB443" s="1316"/>
      <c r="AC443" s="1316"/>
      <c r="AD443" s="1316"/>
      <c r="AE443" s="1316"/>
      <c r="AF443" s="1316"/>
      <c r="AG443" s="1316"/>
      <c r="AH443" s="1316"/>
      <c r="AI443" s="1316"/>
    </row>
    <row r="444" ht="24.0" customHeight="1">
      <c r="A444" s="1318"/>
      <c r="B444" s="1316"/>
      <c r="C444" s="1316"/>
      <c r="D444" s="1316"/>
      <c r="E444" s="1316"/>
      <c r="F444" s="1316"/>
      <c r="G444" s="1316"/>
      <c r="H444" s="1316"/>
      <c r="I444" s="1316"/>
      <c r="J444" s="1316"/>
      <c r="K444" s="1316"/>
      <c r="L444" s="1316"/>
      <c r="M444" s="1316"/>
      <c r="N444" s="1316"/>
      <c r="O444" s="1316"/>
      <c r="P444" s="1316"/>
      <c r="Q444" s="1316"/>
      <c r="R444" s="1316"/>
      <c r="S444" s="1316"/>
      <c r="T444" s="1316"/>
      <c r="U444" s="1316"/>
      <c r="V444" s="1316"/>
      <c r="W444" s="1316"/>
      <c r="X444" s="1316"/>
      <c r="Y444" s="1316"/>
      <c r="Z444" s="1316"/>
      <c r="AA444" s="1316"/>
      <c r="AB444" s="1316"/>
      <c r="AC444" s="1316"/>
      <c r="AD444" s="1316"/>
      <c r="AE444" s="1316"/>
      <c r="AF444" s="1316"/>
      <c r="AG444" s="1316"/>
      <c r="AH444" s="1316"/>
      <c r="AI444" s="1316"/>
    </row>
    <row r="445" ht="24.0" customHeight="1">
      <c r="A445" s="1318"/>
      <c r="B445" s="1316"/>
      <c r="C445" s="1316"/>
      <c r="D445" s="1316"/>
      <c r="E445" s="1316"/>
      <c r="F445" s="1316"/>
      <c r="G445" s="1316"/>
      <c r="H445" s="1316"/>
      <c r="I445" s="1316"/>
      <c r="J445" s="1316"/>
      <c r="K445" s="1316"/>
      <c r="L445" s="1316"/>
      <c r="M445" s="1316"/>
      <c r="N445" s="1316"/>
      <c r="O445" s="1316"/>
      <c r="P445" s="1316"/>
      <c r="Q445" s="1316"/>
      <c r="R445" s="1316"/>
      <c r="S445" s="1316"/>
      <c r="T445" s="1316"/>
      <c r="U445" s="1316"/>
      <c r="V445" s="1316"/>
      <c r="W445" s="1316"/>
      <c r="X445" s="1316"/>
      <c r="Y445" s="1316"/>
      <c r="Z445" s="1316"/>
      <c r="AA445" s="1316"/>
      <c r="AB445" s="1316"/>
      <c r="AC445" s="1316"/>
      <c r="AD445" s="1316"/>
      <c r="AE445" s="1316"/>
      <c r="AF445" s="1316"/>
      <c r="AG445" s="1316"/>
      <c r="AH445" s="1316"/>
      <c r="AI445" s="1316"/>
    </row>
    <row r="446" ht="24.0" customHeight="1">
      <c r="A446" s="1318"/>
      <c r="B446" s="1316"/>
      <c r="C446" s="1316"/>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1316"/>
      <c r="AF446" s="1316"/>
      <c r="AG446" s="1316"/>
      <c r="AH446" s="1316"/>
      <c r="AI446" s="1316"/>
    </row>
    <row r="447" ht="24.0" customHeight="1">
      <c r="A447" s="1318"/>
      <c r="B447" s="1316"/>
      <c r="C447" s="1316"/>
      <c r="D447" s="1316"/>
      <c r="E447" s="1316"/>
      <c r="F447" s="1316"/>
      <c r="G447" s="1316"/>
      <c r="H447" s="1316"/>
      <c r="I447" s="1316"/>
      <c r="J447" s="1316"/>
      <c r="K447" s="1316"/>
      <c r="L447" s="1316"/>
      <c r="M447" s="1316"/>
      <c r="N447" s="1316"/>
      <c r="O447" s="1316"/>
      <c r="P447" s="1316"/>
      <c r="Q447" s="1316"/>
      <c r="R447" s="1316"/>
      <c r="S447" s="1316"/>
      <c r="T447" s="1316"/>
      <c r="U447" s="1316"/>
      <c r="V447" s="1316"/>
      <c r="W447" s="1316"/>
      <c r="X447" s="1316"/>
      <c r="Y447" s="1316"/>
      <c r="Z447" s="1316"/>
      <c r="AA447" s="1316"/>
      <c r="AB447" s="1316"/>
      <c r="AC447" s="1316"/>
      <c r="AD447" s="1316"/>
      <c r="AE447" s="1316"/>
      <c r="AF447" s="1316"/>
      <c r="AG447" s="1316"/>
      <c r="AH447" s="1316"/>
      <c r="AI447" s="1316"/>
    </row>
    <row r="448" ht="24.0" customHeight="1">
      <c r="A448" s="1318"/>
      <c r="B448" s="1316"/>
      <c r="C448" s="1316"/>
      <c r="D448" s="1316"/>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c r="Y448" s="1316"/>
      <c r="Z448" s="1316"/>
      <c r="AA448" s="1316"/>
      <c r="AB448" s="1316"/>
      <c r="AC448" s="1316"/>
      <c r="AD448" s="1316"/>
      <c r="AE448" s="1316"/>
      <c r="AF448" s="1316"/>
      <c r="AG448" s="1316"/>
      <c r="AH448" s="1316"/>
      <c r="AI448" s="1316"/>
    </row>
    <row r="449" ht="24.0" customHeight="1">
      <c r="A449" s="1318"/>
      <c r="B449" s="1316"/>
      <c r="C449" s="1316"/>
      <c r="D449" s="1316"/>
      <c r="E449" s="1316"/>
      <c r="F449" s="1316"/>
      <c r="G449" s="1316"/>
      <c r="H449" s="1316"/>
      <c r="I449" s="1316"/>
      <c r="J449" s="1316"/>
      <c r="K449" s="1316"/>
      <c r="L449" s="1316"/>
      <c r="M449" s="1316"/>
      <c r="N449" s="1316"/>
      <c r="O449" s="1316"/>
      <c r="P449" s="1316"/>
      <c r="Q449" s="1316"/>
      <c r="R449" s="1316"/>
      <c r="S449" s="1316"/>
      <c r="T449" s="1316"/>
      <c r="U449" s="1316"/>
      <c r="V449" s="1316"/>
      <c r="W449" s="1316"/>
      <c r="X449" s="1316"/>
      <c r="Y449" s="1316"/>
      <c r="Z449" s="1316"/>
      <c r="AA449" s="1316"/>
      <c r="AB449" s="1316"/>
      <c r="AC449" s="1316"/>
      <c r="AD449" s="1316"/>
      <c r="AE449" s="1316"/>
      <c r="AF449" s="1316"/>
      <c r="AG449" s="1316"/>
      <c r="AH449" s="1316"/>
      <c r="AI449" s="1316"/>
    </row>
    <row r="450" ht="24.0" customHeight="1">
      <c r="A450" s="1318"/>
      <c r="B450" s="1316"/>
      <c r="C450" s="1316"/>
      <c r="D450" s="1316"/>
      <c r="E450" s="1316"/>
      <c r="F450" s="1316"/>
      <c r="G450" s="1316"/>
      <c r="H450" s="1316"/>
      <c r="I450" s="1316"/>
      <c r="J450" s="1316"/>
      <c r="K450" s="1316"/>
      <c r="L450" s="1316"/>
      <c r="M450" s="1316"/>
      <c r="N450" s="1316"/>
      <c r="O450" s="1316"/>
      <c r="P450" s="1316"/>
      <c r="Q450" s="1316"/>
      <c r="R450" s="1316"/>
      <c r="S450" s="1316"/>
      <c r="T450" s="1316"/>
      <c r="U450" s="1316"/>
      <c r="V450" s="1316"/>
      <c r="W450" s="1316"/>
      <c r="X450" s="1316"/>
      <c r="Y450" s="1316"/>
      <c r="Z450" s="1316"/>
      <c r="AA450" s="1316"/>
      <c r="AB450" s="1316"/>
      <c r="AC450" s="1316"/>
      <c r="AD450" s="1316"/>
      <c r="AE450" s="1316"/>
      <c r="AF450" s="1316"/>
      <c r="AG450" s="1316"/>
      <c r="AH450" s="1316"/>
      <c r="AI450" s="1316"/>
    </row>
    <row r="451" ht="24.0" customHeight="1">
      <c r="A451" s="1318"/>
      <c r="B451" s="1316"/>
      <c r="C451" s="1316"/>
      <c r="D451" s="1316"/>
      <c r="E451" s="1316"/>
      <c r="F451" s="1316"/>
      <c r="G451" s="1316"/>
      <c r="H451" s="1316"/>
      <c r="I451" s="1316"/>
      <c r="J451" s="1316"/>
      <c r="K451" s="1316"/>
      <c r="L451" s="1316"/>
      <c r="M451" s="1316"/>
      <c r="N451" s="1316"/>
      <c r="O451" s="1316"/>
      <c r="P451" s="1316"/>
      <c r="Q451" s="1316"/>
      <c r="R451" s="1316"/>
      <c r="S451" s="1316"/>
      <c r="T451" s="1316"/>
      <c r="U451" s="1316"/>
      <c r="V451" s="1316"/>
      <c r="W451" s="1316"/>
      <c r="X451" s="1316"/>
      <c r="Y451" s="1316"/>
      <c r="Z451" s="1316"/>
      <c r="AA451" s="1316"/>
      <c r="AB451" s="1316"/>
      <c r="AC451" s="1316"/>
      <c r="AD451" s="1316"/>
      <c r="AE451" s="1316"/>
      <c r="AF451" s="1316"/>
      <c r="AG451" s="1316"/>
      <c r="AH451" s="1316"/>
      <c r="AI451" s="1316"/>
    </row>
    <row r="452" ht="24.0" customHeight="1">
      <c r="A452" s="1318"/>
      <c r="B452" s="1316"/>
      <c r="C452" s="1316"/>
      <c r="D452" s="1316"/>
      <c r="E452" s="1316"/>
      <c r="F452" s="1316"/>
      <c r="G452" s="1316"/>
      <c r="H452" s="1316"/>
      <c r="I452" s="1316"/>
      <c r="J452" s="1316"/>
      <c r="K452" s="1316"/>
      <c r="L452" s="1316"/>
      <c r="M452" s="1316"/>
      <c r="N452" s="1316"/>
      <c r="O452" s="1316"/>
      <c r="P452" s="1316"/>
      <c r="Q452" s="1316"/>
      <c r="R452" s="1316"/>
      <c r="S452" s="1316"/>
      <c r="T452" s="1316"/>
      <c r="U452" s="1316"/>
      <c r="V452" s="1316"/>
      <c r="W452" s="1316"/>
      <c r="X452" s="1316"/>
      <c r="Y452" s="1316"/>
      <c r="Z452" s="1316"/>
      <c r="AA452" s="1316"/>
      <c r="AB452" s="1316"/>
      <c r="AC452" s="1316"/>
      <c r="AD452" s="1316"/>
      <c r="AE452" s="1316"/>
      <c r="AF452" s="1316"/>
      <c r="AG452" s="1316"/>
      <c r="AH452" s="1316"/>
      <c r="AI452" s="1316"/>
    </row>
    <row r="453" ht="24.0" customHeight="1">
      <c r="A453" s="1318"/>
      <c r="B453" s="1316"/>
      <c r="C453" s="1316"/>
      <c r="D453" s="1316"/>
      <c r="E453" s="1316"/>
      <c r="F453" s="1316"/>
      <c r="G453" s="1316"/>
      <c r="H453" s="1316"/>
      <c r="I453" s="1316"/>
      <c r="J453" s="1316"/>
      <c r="K453" s="1316"/>
      <c r="L453" s="1316"/>
      <c r="M453" s="1316"/>
      <c r="N453" s="1316"/>
      <c r="O453" s="1316"/>
      <c r="P453" s="1316"/>
      <c r="Q453" s="1316"/>
      <c r="R453" s="1316"/>
      <c r="S453" s="1316"/>
      <c r="T453" s="1316"/>
      <c r="U453" s="1316"/>
      <c r="V453" s="1316"/>
      <c r="W453" s="1316"/>
      <c r="X453" s="1316"/>
      <c r="Y453" s="1316"/>
      <c r="Z453" s="1316"/>
      <c r="AA453" s="1316"/>
      <c r="AB453" s="1316"/>
      <c r="AC453" s="1316"/>
      <c r="AD453" s="1316"/>
      <c r="AE453" s="1316"/>
      <c r="AF453" s="1316"/>
      <c r="AG453" s="1316"/>
      <c r="AH453" s="1316"/>
      <c r="AI453" s="1316"/>
    </row>
    <row r="454" ht="24.0" customHeight="1">
      <c r="A454" s="1318"/>
      <c r="B454" s="1316"/>
      <c r="C454" s="1316"/>
      <c r="D454" s="1316"/>
      <c r="E454" s="1316"/>
      <c r="F454" s="1316"/>
      <c r="G454" s="1316"/>
      <c r="H454" s="1316"/>
      <c r="I454" s="1316"/>
      <c r="J454" s="1316"/>
      <c r="K454" s="1316"/>
      <c r="L454" s="1316"/>
      <c r="M454" s="1316"/>
      <c r="N454" s="1316"/>
      <c r="O454" s="1316"/>
      <c r="P454" s="1316"/>
      <c r="Q454" s="1316"/>
      <c r="R454" s="1316"/>
      <c r="S454" s="1316"/>
      <c r="T454" s="1316"/>
      <c r="U454" s="1316"/>
      <c r="V454" s="1316"/>
      <c r="W454" s="1316"/>
      <c r="X454" s="1316"/>
      <c r="Y454" s="1316"/>
      <c r="Z454" s="1316"/>
      <c r="AA454" s="1316"/>
      <c r="AB454" s="1316"/>
      <c r="AC454" s="1316"/>
      <c r="AD454" s="1316"/>
      <c r="AE454" s="1316"/>
      <c r="AF454" s="1316"/>
      <c r="AG454" s="1316"/>
      <c r="AH454" s="1316"/>
      <c r="AI454" s="1316"/>
    </row>
    <row r="455" ht="24.0" customHeight="1">
      <c r="A455" s="1318"/>
      <c r="B455" s="1316"/>
      <c r="C455" s="1316"/>
      <c r="D455" s="1316"/>
      <c r="E455" s="1316"/>
      <c r="F455" s="1316"/>
      <c r="G455" s="1316"/>
      <c r="H455" s="1316"/>
      <c r="I455" s="1316"/>
      <c r="J455" s="1316"/>
      <c r="K455" s="1316"/>
      <c r="L455" s="1316"/>
      <c r="M455" s="1316"/>
      <c r="N455" s="1316"/>
      <c r="O455" s="1316"/>
      <c r="P455" s="1316"/>
      <c r="Q455" s="1316"/>
      <c r="R455" s="1316"/>
      <c r="S455" s="1316"/>
      <c r="T455" s="1316"/>
      <c r="U455" s="1316"/>
      <c r="V455" s="1316"/>
      <c r="W455" s="1316"/>
      <c r="X455" s="1316"/>
      <c r="Y455" s="1316"/>
      <c r="Z455" s="1316"/>
      <c r="AA455" s="1316"/>
      <c r="AB455" s="1316"/>
      <c r="AC455" s="1316"/>
      <c r="AD455" s="1316"/>
      <c r="AE455" s="1316"/>
      <c r="AF455" s="1316"/>
      <c r="AG455" s="1316"/>
      <c r="AH455" s="1316"/>
      <c r="AI455" s="1316"/>
    </row>
    <row r="456" ht="24.0" customHeight="1">
      <c r="A456" s="1318"/>
      <c r="B456" s="1316"/>
      <c r="C456" s="1316"/>
      <c r="D456" s="1316"/>
      <c r="E456" s="1316"/>
      <c r="F456" s="1316"/>
      <c r="G456" s="1316"/>
      <c r="H456" s="1316"/>
      <c r="I456" s="1316"/>
      <c r="J456" s="1316"/>
      <c r="K456" s="1316"/>
      <c r="L456" s="1316"/>
      <c r="M456" s="1316"/>
      <c r="N456" s="1316"/>
      <c r="O456" s="1316"/>
      <c r="P456" s="1316"/>
      <c r="Q456" s="1316"/>
      <c r="R456" s="1316"/>
      <c r="S456" s="1316"/>
      <c r="T456" s="1316"/>
      <c r="U456" s="1316"/>
      <c r="V456" s="1316"/>
      <c r="W456" s="1316"/>
      <c r="X456" s="1316"/>
      <c r="Y456" s="1316"/>
      <c r="Z456" s="1316"/>
      <c r="AA456" s="1316"/>
      <c r="AB456" s="1316"/>
      <c r="AC456" s="1316"/>
      <c r="AD456" s="1316"/>
      <c r="AE456" s="1316"/>
      <c r="AF456" s="1316"/>
      <c r="AG456" s="1316"/>
      <c r="AH456" s="1316"/>
      <c r="AI456" s="1316"/>
    </row>
    <row r="457" ht="24.0" customHeight="1">
      <c r="A457" s="1318"/>
      <c r="B457" s="1316"/>
      <c r="C457" s="1316"/>
      <c r="D457" s="1316"/>
      <c r="E457" s="1316"/>
      <c r="F457" s="1316"/>
      <c r="G457" s="1316"/>
      <c r="H457" s="1316"/>
      <c r="I457" s="1316"/>
      <c r="J457" s="1316"/>
      <c r="K457" s="1316"/>
      <c r="L457" s="1316"/>
      <c r="M457" s="1316"/>
      <c r="N457" s="1316"/>
      <c r="O457" s="1316"/>
      <c r="P457" s="1316"/>
      <c r="Q457" s="1316"/>
      <c r="R457" s="1316"/>
      <c r="S457" s="1316"/>
      <c r="T457" s="1316"/>
      <c r="U457" s="1316"/>
      <c r="V457" s="1316"/>
      <c r="W457" s="1316"/>
      <c r="X457" s="1316"/>
      <c r="Y457" s="1316"/>
      <c r="Z457" s="1316"/>
      <c r="AA457" s="1316"/>
      <c r="AB457" s="1316"/>
      <c r="AC457" s="1316"/>
      <c r="AD457" s="1316"/>
      <c r="AE457" s="1316"/>
      <c r="AF457" s="1316"/>
      <c r="AG457" s="1316"/>
      <c r="AH457" s="1316"/>
      <c r="AI457" s="1316"/>
    </row>
    <row r="458" ht="24.0" customHeight="1">
      <c r="A458" s="1318"/>
      <c r="B458" s="1316"/>
      <c r="C458" s="1316"/>
      <c r="D458" s="1316"/>
      <c r="E458" s="1316"/>
      <c r="F458" s="1316"/>
      <c r="G458" s="1316"/>
      <c r="H458" s="1316"/>
      <c r="I458" s="1316"/>
      <c r="J458" s="1316"/>
      <c r="K458" s="1316"/>
      <c r="L458" s="1316"/>
      <c r="M458" s="1316"/>
      <c r="N458" s="1316"/>
      <c r="O458" s="1316"/>
      <c r="P458" s="1316"/>
      <c r="Q458" s="1316"/>
      <c r="R458" s="1316"/>
      <c r="S458" s="1316"/>
      <c r="T458" s="1316"/>
      <c r="U458" s="1316"/>
      <c r="V458" s="1316"/>
      <c r="W458" s="1316"/>
      <c r="X458" s="1316"/>
      <c r="Y458" s="1316"/>
      <c r="Z458" s="1316"/>
      <c r="AA458" s="1316"/>
      <c r="AB458" s="1316"/>
      <c r="AC458" s="1316"/>
      <c r="AD458" s="1316"/>
      <c r="AE458" s="1316"/>
      <c r="AF458" s="1316"/>
      <c r="AG458" s="1316"/>
      <c r="AH458" s="1316"/>
      <c r="AI458" s="1316"/>
    </row>
    <row r="459" ht="24.0" customHeight="1">
      <c r="A459" s="1318"/>
      <c r="B459" s="1316"/>
      <c r="C459" s="1316"/>
      <c r="D459" s="1316"/>
      <c r="E459" s="1316"/>
      <c r="F459" s="1316"/>
      <c r="G459" s="1316"/>
      <c r="H459" s="1316"/>
      <c r="I459" s="1316"/>
      <c r="J459" s="1316"/>
      <c r="K459" s="1316"/>
      <c r="L459" s="1316"/>
      <c r="M459" s="1316"/>
      <c r="N459" s="1316"/>
      <c r="O459" s="1316"/>
      <c r="P459" s="1316"/>
      <c r="Q459" s="1316"/>
      <c r="R459" s="1316"/>
      <c r="S459" s="1316"/>
      <c r="T459" s="1316"/>
      <c r="U459" s="1316"/>
      <c r="V459" s="1316"/>
      <c r="W459" s="1316"/>
      <c r="X459" s="1316"/>
      <c r="Y459" s="1316"/>
      <c r="Z459" s="1316"/>
      <c r="AA459" s="1316"/>
      <c r="AB459" s="1316"/>
      <c r="AC459" s="1316"/>
      <c r="AD459" s="1316"/>
      <c r="AE459" s="1316"/>
      <c r="AF459" s="1316"/>
      <c r="AG459" s="1316"/>
      <c r="AH459" s="1316"/>
      <c r="AI459" s="1316"/>
    </row>
    <row r="460" ht="24.0" customHeight="1">
      <c r="A460" s="1318"/>
      <c r="B460" s="1316"/>
      <c r="C460" s="1316"/>
      <c r="D460" s="1316"/>
      <c r="E460" s="1316"/>
      <c r="F460" s="1316"/>
      <c r="G460" s="1316"/>
      <c r="H460" s="1316"/>
      <c r="I460" s="1316"/>
      <c r="J460" s="1316"/>
      <c r="K460" s="1316"/>
      <c r="L460" s="1316"/>
      <c r="M460" s="1316"/>
      <c r="N460" s="1316"/>
      <c r="O460" s="1316"/>
      <c r="P460" s="1316"/>
      <c r="Q460" s="1316"/>
      <c r="R460" s="1316"/>
      <c r="S460" s="1316"/>
      <c r="T460" s="1316"/>
      <c r="U460" s="1316"/>
      <c r="V460" s="1316"/>
      <c r="W460" s="1316"/>
      <c r="X460" s="1316"/>
      <c r="Y460" s="1316"/>
      <c r="Z460" s="1316"/>
      <c r="AA460" s="1316"/>
      <c r="AB460" s="1316"/>
      <c r="AC460" s="1316"/>
      <c r="AD460" s="1316"/>
      <c r="AE460" s="1316"/>
      <c r="AF460" s="1316"/>
      <c r="AG460" s="1316"/>
      <c r="AH460" s="1316"/>
      <c r="AI460" s="1316"/>
    </row>
    <row r="461" ht="24.0" customHeight="1">
      <c r="A461" s="1318"/>
      <c r="B461" s="1316"/>
      <c r="C461" s="1316"/>
      <c r="D461" s="1316"/>
      <c r="E461" s="1316"/>
      <c r="F461" s="1316"/>
      <c r="G461" s="1316"/>
      <c r="H461" s="1316"/>
      <c r="I461" s="1316"/>
      <c r="J461" s="1316"/>
      <c r="K461" s="1316"/>
      <c r="L461" s="1316"/>
      <c r="M461" s="1316"/>
      <c r="N461" s="1316"/>
      <c r="O461" s="1316"/>
      <c r="P461" s="1316"/>
      <c r="Q461" s="1316"/>
      <c r="R461" s="1316"/>
      <c r="S461" s="1316"/>
      <c r="T461" s="1316"/>
      <c r="U461" s="1316"/>
      <c r="V461" s="1316"/>
      <c r="W461" s="1316"/>
      <c r="X461" s="1316"/>
      <c r="Y461" s="1316"/>
      <c r="Z461" s="1316"/>
      <c r="AA461" s="1316"/>
      <c r="AB461" s="1316"/>
      <c r="AC461" s="1316"/>
      <c r="AD461" s="1316"/>
      <c r="AE461" s="1316"/>
      <c r="AF461" s="1316"/>
      <c r="AG461" s="1316"/>
      <c r="AH461" s="1316"/>
      <c r="AI461" s="1316"/>
    </row>
    <row r="462" ht="24.0" customHeight="1">
      <c r="A462" s="1318"/>
      <c r="B462" s="1316"/>
      <c r="C462" s="1316"/>
      <c r="D462" s="1316"/>
      <c r="E462" s="1316"/>
      <c r="F462" s="1316"/>
      <c r="G462" s="1316"/>
      <c r="H462" s="1316"/>
      <c r="I462" s="1316"/>
      <c r="J462" s="1316"/>
      <c r="K462" s="1316"/>
      <c r="L462" s="1316"/>
      <c r="M462" s="1316"/>
      <c r="N462" s="1316"/>
      <c r="O462" s="1316"/>
      <c r="P462" s="1316"/>
      <c r="Q462" s="1316"/>
      <c r="R462" s="1316"/>
      <c r="S462" s="1316"/>
      <c r="T462" s="1316"/>
      <c r="U462" s="1316"/>
      <c r="V462" s="1316"/>
      <c r="W462" s="1316"/>
      <c r="X462" s="1316"/>
      <c r="Y462" s="1316"/>
      <c r="Z462" s="1316"/>
      <c r="AA462" s="1316"/>
      <c r="AB462" s="1316"/>
      <c r="AC462" s="1316"/>
      <c r="AD462" s="1316"/>
      <c r="AE462" s="1316"/>
      <c r="AF462" s="1316"/>
      <c r="AG462" s="1316"/>
      <c r="AH462" s="1316"/>
      <c r="AI462" s="1316"/>
    </row>
    <row r="463" ht="24.0" customHeight="1">
      <c r="A463" s="1318"/>
      <c r="B463" s="1316"/>
      <c r="C463" s="1316"/>
      <c r="D463" s="1316"/>
      <c r="E463" s="1316"/>
      <c r="F463" s="1316"/>
      <c r="G463" s="1316"/>
      <c r="H463" s="1316"/>
      <c r="I463" s="1316"/>
      <c r="J463" s="1316"/>
      <c r="K463" s="1316"/>
      <c r="L463" s="1316"/>
      <c r="M463" s="1316"/>
      <c r="N463" s="1316"/>
      <c r="O463" s="1316"/>
      <c r="P463" s="1316"/>
      <c r="Q463" s="1316"/>
      <c r="R463" s="1316"/>
      <c r="S463" s="1316"/>
      <c r="T463" s="1316"/>
      <c r="U463" s="1316"/>
      <c r="V463" s="1316"/>
      <c r="W463" s="1316"/>
      <c r="X463" s="1316"/>
      <c r="Y463" s="1316"/>
      <c r="Z463" s="1316"/>
      <c r="AA463" s="1316"/>
      <c r="AB463" s="1316"/>
      <c r="AC463" s="1316"/>
      <c r="AD463" s="1316"/>
      <c r="AE463" s="1316"/>
      <c r="AF463" s="1316"/>
      <c r="AG463" s="1316"/>
      <c r="AH463" s="1316"/>
      <c r="AI463" s="1316"/>
    </row>
    <row r="464" ht="24.0" customHeight="1">
      <c r="A464" s="1318"/>
      <c r="B464" s="1316"/>
      <c r="C464" s="1316"/>
      <c r="D464" s="1316"/>
      <c r="E464" s="1316"/>
      <c r="F464" s="1316"/>
      <c r="G464" s="1316"/>
      <c r="H464" s="1316"/>
      <c r="I464" s="1316"/>
      <c r="J464" s="1316"/>
      <c r="K464" s="1316"/>
      <c r="L464" s="1316"/>
      <c r="M464" s="1316"/>
      <c r="N464" s="1316"/>
      <c r="O464" s="1316"/>
      <c r="P464" s="1316"/>
      <c r="Q464" s="1316"/>
      <c r="R464" s="1316"/>
      <c r="S464" s="1316"/>
      <c r="T464" s="1316"/>
      <c r="U464" s="1316"/>
      <c r="V464" s="1316"/>
      <c r="W464" s="1316"/>
      <c r="X464" s="1316"/>
      <c r="Y464" s="1316"/>
      <c r="Z464" s="1316"/>
      <c r="AA464" s="1316"/>
      <c r="AB464" s="1316"/>
      <c r="AC464" s="1316"/>
      <c r="AD464" s="1316"/>
      <c r="AE464" s="1316"/>
      <c r="AF464" s="1316"/>
      <c r="AG464" s="1316"/>
      <c r="AH464" s="1316"/>
      <c r="AI464" s="1316"/>
    </row>
    <row r="465" ht="24.0" customHeight="1">
      <c r="A465" s="1318"/>
      <c r="B465" s="1316"/>
      <c r="C465" s="1316"/>
      <c r="D465" s="1316"/>
      <c r="E465" s="1316"/>
      <c r="F465" s="1316"/>
      <c r="G465" s="1316"/>
      <c r="H465" s="1316"/>
      <c r="I465" s="1316"/>
      <c r="J465" s="1316"/>
      <c r="K465" s="1316"/>
      <c r="L465" s="1316"/>
      <c r="M465" s="1316"/>
      <c r="N465" s="1316"/>
      <c r="O465" s="1316"/>
      <c r="P465" s="1316"/>
      <c r="Q465" s="1316"/>
      <c r="R465" s="1316"/>
      <c r="S465" s="1316"/>
      <c r="T465" s="1316"/>
      <c r="U465" s="1316"/>
      <c r="V465" s="1316"/>
      <c r="W465" s="1316"/>
      <c r="X465" s="1316"/>
      <c r="Y465" s="1316"/>
      <c r="Z465" s="1316"/>
      <c r="AA465" s="1316"/>
      <c r="AB465" s="1316"/>
      <c r="AC465" s="1316"/>
      <c r="AD465" s="1316"/>
      <c r="AE465" s="1316"/>
      <c r="AF465" s="1316"/>
      <c r="AG465" s="1316"/>
      <c r="AH465" s="1316"/>
      <c r="AI465" s="1316"/>
    </row>
    <row r="466" ht="24.0" customHeight="1">
      <c r="A466" s="1318"/>
      <c r="B466" s="1316"/>
      <c r="C466" s="1316"/>
      <c r="D466" s="1316"/>
      <c r="E466" s="1316"/>
      <c r="F466" s="1316"/>
      <c r="G466" s="1316"/>
      <c r="H466" s="1316"/>
      <c r="I466" s="1316"/>
      <c r="J466" s="1316"/>
      <c r="K466" s="1316"/>
      <c r="L466" s="1316"/>
      <c r="M466" s="1316"/>
      <c r="N466" s="1316"/>
      <c r="O466" s="1316"/>
      <c r="P466" s="1316"/>
      <c r="Q466" s="1316"/>
      <c r="R466" s="1316"/>
      <c r="S466" s="1316"/>
      <c r="T466" s="1316"/>
      <c r="U466" s="1316"/>
      <c r="V466" s="1316"/>
      <c r="W466" s="1316"/>
      <c r="X466" s="1316"/>
      <c r="Y466" s="1316"/>
      <c r="Z466" s="1316"/>
      <c r="AA466" s="1316"/>
      <c r="AB466" s="1316"/>
      <c r="AC466" s="1316"/>
      <c r="AD466" s="1316"/>
      <c r="AE466" s="1316"/>
      <c r="AF466" s="1316"/>
      <c r="AG466" s="1316"/>
      <c r="AH466" s="1316"/>
      <c r="AI466" s="1316"/>
    </row>
    <row r="467" ht="24.0" customHeight="1">
      <c r="A467" s="1318"/>
      <c r="B467" s="1316"/>
      <c r="C467" s="1316"/>
      <c r="D467" s="1316"/>
      <c r="E467" s="1316"/>
      <c r="F467" s="1316"/>
      <c r="G467" s="1316"/>
      <c r="H467" s="1316"/>
      <c r="I467" s="1316"/>
      <c r="J467" s="1316"/>
      <c r="K467" s="1316"/>
      <c r="L467" s="1316"/>
      <c r="M467" s="1316"/>
      <c r="N467" s="1316"/>
      <c r="O467" s="1316"/>
      <c r="P467" s="1316"/>
      <c r="Q467" s="1316"/>
      <c r="R467" s="1316"/>
      <c r="S467" s="1316"/>
      <c r="T467" s="1316"/>
      <c r="U467" s="1316"/>
      <c r="V467" s="1316"/>
      <c r="W467" s="1316"/>
      <c r="X467" s="1316"/>
      <c r="Y467" s="1316"/>
      <c r="Z467" s="1316"/>
      <c r="AA467" s="1316"/>
      <c r="AB467" s="1316"/>
      <c r="AC467" s="1316"/>
      <c r="AD467" s="1316"/>
      <c r="AE467" s="1316"/>
      <c r="AF467" s="1316"/>
      <c r="AG467" s="1316"/>
      <c r="AH467" s="1316"/>
      <c r="AI467" s="1316"/>
    </row>
    <row r="468" ht="24.0" customHeight="1">
      <c r="A468" s="1318"/>
      <c r="B468" s="1316"/>
      <c r="C468" s="1316"/>
      <c r="D468" s="1316"/>
      <c r="E468" s="1316"/>
      <c r="F468" s="1316"/>
      <c r="G468" s="1316"/>
      <c r="H468" s="1316"/>
      <c r="I468" s="1316"/>
      <c r="J468" s="1316"/>
      <c r="K468" s="1316"/>
      <c r="L468" s="1316"/>
      <c r="M468" s="1316"/>
      <c r="N468" s="1316"/>
      <c r="O468" s="1316"/>
      <c r="P468" s="1316"/>
      <c r="Q468" s="1316"/>
      <c r="R468" s="1316"/>
      <c r="S468" s="1316"/>
      <c r="T468" s="1316"/>
      <c r="U468" s="1316"/>
      <c r="V468" s="1316"/>
      <c r="W468" s="1316"/>
      <c r="X468" s="1316"/>
      <c r="Y468" s="1316"/>
      <c r="Z468" s="1316"/>
      <c r="AA468" s="1316"/>
      <c r="AB468" s="1316"/>
      <c r="AC468" s="1316"/>
      <c r="AD468" s="1316"/>
      <c r="AE468" s="1316"/>
      <c r="AF468" s="1316"/>
      <c r="AG468" s="1316"/>
      <c r="AH468" s="1316"/>
      <c r="AI468" s="1316"/>
    </row>
    <row r="469" ht="24.0" customHeight="1">
      <c r="A469" s="1318"/>
      <c r="B469" s="1316"/>
      <c r="C469" s="1316"/>
      <c r="D469" s="1316"/>
      <c r="E469" s="1316"/>
      <c r="F469" s="1316"/>
      <c r="G469" s="1316"/>
      <c r="H469" s="1316"/>
      <c r="I469" s="1316"/>
      <c r="J469" s="1316"/>
      <c r="K469" s="1316"/>
      <c r="L469" s="1316"/>
      <c r="M469" s="1316"/>
      <c r="N469" s="1316"/>
      <c r="O469" s="1316"/>
      <c r="P469" s="1316"/>
      <c r="Q469" s="1316"/>
      <c r="R469" s="1316"/>
      <c r="S469" s="1316"/>
      <c r="T469" s="1316"/>
      <c r="U469" s="1316"/>
      <c r="V469" s="1316"/>
      <c r="W469" s="1316"/>
      <c r="X469" s="1316"/>
      <c r="Y469" s="1316"/>
      <c r="Z469" s="1316"/>
      <c r="AA469" s="1316"/>
      <c r="AB469" s="1316"/>
      <c r="AC469" s="1316"/>
      <c r="AD469" s="1316"/>
      <c r="AE469" s="1316"/>
      <c r="AF469" s="1316"/>
      <c r="AG469" s="1316"/>
      <c r="AH469" s="1316"/>
      <c r="AI469" s="1316"/>
    </row>
    <row r="470" ht="24.0" customHeight="1">
      <c r="A470" s="1318"/>
      <c r="B470" s="1316"/>
      <c r="C470" s="1316"/>
      <c r="D470" s="1316"/>
      <c r="E470" s="1316"/>
      <c r="F470" s="1316"/>
      <c r="G470" s="1316"/>
      <c r="H470" s="1316"/>
      <c r="I470" s="1316"/>
      <c r="J470" s="1316"/>
      <c r="K470" s="1316"/>
      <c r="L470" s="1316"/>
      <c r="M470" s="1316"/>
      <c r="N470" s="1316"/>
      <c r="O470" s="1316"/>
      <c r="P470" s="1316"/>
      <c r="Q470" s="1316"/>
      <c r="R470" s="1316"/>
      <c r="S470" s="1316"/>
      <c r="T470" s="1316"/>
      <c r="U470" s="1316"/>
      <c r="V470" s="1316"/>
      <c r="W470" s="1316"/>
      <c r="X470" s="1316"/>
      <c r="Y470" s="1316"/>
      <c r="Z470" s="1316"/>
      <c r="AA470" s="1316"/>
      <c r="AB470" s="1316"/>
      <c r="AC470" s="1316"/>
      <c r="AD470" s="1316"/>
      <c r="AE470" s="1316"/>
      <c r="AF470" s="1316"/>
      <c r="AG470" s="1316"/>
      <c r="AH470" s="1316"/>
      <c r="AI470" s="1316"/>
    </row>
    <row r="471" ht="24.0" customHeight="1">
      <c r="A471" s="1318"/>
      <c r="B471" s="1316"/>
      <c r="C471" s="1316"/>
      <c r="D471" s="1316"/>
      <c r="E471" s="1316"/>
      <c r="F471" s="1316"/>
      <c r="G471" s="1316"/>
      <c r="H471" s="1316"/>
      <c r="I471" s="1316"/>
      <c r="J471" s="1316"/>
      <c r="K471" s="1316"/>
      <c r="L471" s="1316"/>
      <c r="M471" s="1316"/>
      <c r="N471" s="1316"/>
      <c r="O471" s="1316"/>
      <c r="P471" s="1316"/>
      <c r="Q471" s="1316"/>
      <c r="R471" s="1316"/>
      <c r="S471" s="1316"/>
      <c r="T471" s="1316"/>
      <c r="U471" s="1316"/>
      <c r="V471" s="1316"/>
      <c r="W471" s="1316"/>
      <c r="X471" s="1316"/>
      <c r="Y471" s="1316"/>
      <c r="Z471" s="1316"/>
      <c r="AA471" s="1316"/>
      <c r="AB471" s="1316"/>
      <c r="AC471" s="1316"/>
      <c r="AD471" s="1316"/>
      <c r="AE471" s="1316"/>
      <c r="AF471" s="1316"/>
      <c r="AG471" s="1316"/>
      <c r="AH471" s="1316"/>
      <c r="AI471" s="1316"/>
    </row>
    <row r="472" ht="24.0" customHeight="1">
      <c r="A472" s="1318"/>
      <c r="B472" s="1316"/>
      <c r="C472" s="1316"/>
      <c r="D472" s="1316"/>
      <c r="E472" s="1316"/>
      <c r="F472" s="1316"/>
      <c r="G472" s="1316"/>
      <c r="H472" s="1316"/>
      <c r="I472" s="1316"/>
      <c r="J472" s="1316"/>
      <c r="K472" s="1316"/>
      <c r="L472" s="1316"/>
      <c r="M472" s="1316"/>
      <c r="N472" s="1316"/>
      <c r="O472" s="1316"/>
      <c r="P472" s="1316"/>
      <c r="Q472" s="1316"/>
      <c r="R472" s="1316"/>
      <c r="S472" s="1316"/>
      <c r="T472" s="1316"/>
      <c r="U472" s="1316"/>
      <c r="V472" s="1316"/>
      <c r="W472" s="1316"/>
      <c r="X472" s="1316"/>
      <c r="Y472" s="1316"/>
      <c r="Z472" s="1316"/>
      <c r="AA472" s="1316"/>
      <c r="AB472" s="1316"/>
      <c r="AC472" s="1316"/>
      <c r="AD472" s="1316"/>
      <c r="AE472" s="1316"/>
      <c r="AF472" s="1316"/>
      <c r="AG472" s="1316"/>
      <c r="AH472" s="1316"/>
      <c r="AI472" s="1316"/>
    </row>
    <row r="473" ht="24.0" customHeight="1">
      <c r="A473" s="1318"/>
      <c r="B473" s="1316"/>
      <c r="C473" s="1316"/>
      <c r="D473" s="1316"/>
      <c r="E473" s="1316"/>
      <c r="F473" s="1316"/>
      <c r="G473" s="1316"/>
      <c r="H473" s="1316"/>
      <c r="I473" s="1316"/>
      <c r="J473" s="1316"/>
      <c r="K473" s="1316"/>
      <c r="L473" s="1316"/>
      <c r="M473" s="1316"/>
      <c r="N473" s="1316"/>
      <c r="O473" s="1316"/>
      <c r="P473" s="1316"/>
      <c r="Q473" s="1316"/>
      <c r="R473" s="1316"/>
      <c r="S473" s="1316"/>
      <c r="T473" s="1316"/>
      <c r="U473" s="1316"/>
      <c r="V473" s="1316"/>
      <c r="W473" s="1316"/>
      <c r="X473" s="1316"/>
      <c r="Y473" s="1316"/>
      <c r="Z473" s="1316"/>
      <c r="AA473" s="1316"/>
      <c r="AB473" s="1316"/>
      <c r="AC473" s="1316"/>
      <c r="AD473" s="1316"/>
      <c r="AE473" s="1316"/>
      <c r="AF473" s="1316"/>
      <c r="AG473" s="1316"/>
      <c r="AH473" s="1316"/>
      <c r="AI473" s="1316"/>
    </row>
    <row r="474" ht="24.0" customHeight="1">
      <c r="A474" s="1318"/>
      <c r="B474" s="1316"/>
      <c r="C474" s="1316"/>
      <c r="D474" s="1316"/>
      <c r="E474" s="1316"/>
      <c r="F474" s="1316"/>
      <c r="G474" s="1316"/>
      <c r="H474" s="1316"/>
      <c r="I474" s="1316"/>
      <c r="J474" s="1316"/>
      <c r="K474" s="1316"/>
      <c r="L474" s="1316"/>
      <c r="M474" s="1316"/>
      <c r="N474" s="1316"/>
      <c r="O474" s="1316"/>
      <c r="P474" s="1316"/>
      <c r="Q474" s="1316"/>
      <c r="R474" s="1316"/>
      <c r="S474" s="1316"/>
      <c r="T474" s="1316"/>
      <c r="U474" s="1316"/>
      <c r="V474" s="1316"/>
      <c r="W474" s="1316"/>
      <c r="X474" s="1316"/>
      <c r="Y474" s="1316"/>
      <c r="Z474" s="1316"/>
      <c r="AA474" s="1316"/>
      <c r="AB474" s="1316"/>
      <c r="AC474" s="1316"/>
      <c r="AD474" s="1316"/>
      <c r="AE474" s="1316"/>
      <c r="AF474" s="1316"/>
      <c r="AG474" s="1316"/>
      <c r="AH474" s="1316"/>
      <c r="AI474" s="1316"/>
    </row>
    <row r="475" ht="24.0" customHeight="1">
      <c r="A475" s="1318"/>
      <c r="B475" s="1316"/>
      <c r="C475" s="1316"/>
      <c r="D475" s="1316"/>
      <c r="E475" s="1316"/>
      <c r="F475" s="1316"/>
      <c r="G475" s="1316"/>
      <c r="H475" s="1316"/>
      <c r="I475" s="1316"/>
      <c r="J475" s="1316"/>
      <c r="K475" s="1316"/>
      <c r="L475" s="1316"/>
      <c r="M475" s="1316"/>
      <c r="N475" s="1316"/>
      <c r="O475" s="1316"/>
      <c r="P475" s="1316"/>
      <c r="Q475" s="1316"/>
      <c r="R475" s="1316"/>
      <c r="S475" s="1316"/>
      <c r="T475" s="1316"/>
      <c r="U475" s="1316"/>
      <c r="V475" s="1316"/>
      <c r="W475" s="1316"/>
      <c r="X475" s="1316"/>
      <c r="Y475" s="1316"/>
      <c r="Z475" s="1316"/>
      <c r="AA475" s="1316"/>
      <c r="AB475" s="1316"/>
      <c r="AC475" s="1316"/>
      <c r="AD475" s="1316"/>
      <c r="AE475" s="1316"/>
      <c r="AF475" s="1316"/>
      <c r="AG475" s="1316"/>
      <c r="AH475" s="1316"/>
      <c r="AI475" s="1316"/>
    </row>
    <row r="476" ht="24.0" customHeight="1">
      <c r="A476" s="1318"/>
      <c r="B476" s="1316"/>
      <c r="C476" s="1316"/>
      <c r="D476" s="1316"/>
      <c r="E476" s="1316"/>
      <c r="F476" s="1316"/>
      <c r="G476" s="1316"/>
      <c r="H476" s="1316"/>
      <c r="I476" s="1316"/>
      <c r="J476" s="1316"/>
      <c r="K476" s="1316"/>
      <c r="L476" s="1316"/>
      <c r="M476" s="1316"/>
      <c r="N476" s="1316"/>
      <c r="O476" s="1316"/>
      <c r="P476" s="1316"/>
      <c r="Q476" s="1316"/>
      <c r="R476" s="1316"/>
      <c r="S476" s="1316"/>
      <c r="T476" s="1316"/>
      <c r="U476" s="1316"/>
      <c r="V476" s="1316"/>
      <c r="W476" s="1316"/>
      <c r="X476" s="1316"/>
      <c r="Y476" s="1316"/>
      <c r="Z476" s="1316"/>
      <c r="AA476" s="1316"/>
      <c r="AB476" s="1316"/>
      <c r="AC476" s="1316"/>
      <c r="AD476" s="1316"/>
      <c r="AE476" s="1316"/>
      <c r="AF476" s="1316"/>
      <c r="AG476" s="1316"/>
      <c r="AH476" s="1316"/>
      <c r="AI476" s="1316"/>
    </row>
    <row r="477" ht="24.0" customHeight="1">
      <c r="A477" s="1318"/>
      <c r="B477" s="1316"/>
      <c r="C477" s="1316"/>
      <c r="D477" s="1316"/>
      <c r="E477" s="1316"/>
      <c r="F477" s="1316"/>
      <c r="G477" s="1316"/>
      <c r="H477" s="1316"/>
      <c r="I477" s="1316"/>
      <c r="J477" s="1316"/>
      <c r="K477" s="1316"/>
      <c r="L477" s="1316"/>
      <c r="M477" s="1316"/>
      <c r="N477" s="1316"/>
      <c r="O477" s="1316"/>
      <c r="P477" s="1316"/>
      <c r="Q477" s="1316"/>
      <c r="R477" s="1316"/>
      <c r="S477" s="1316"/>
      <c r="T477" s="1316"/>
      <c r="U477" s="1316"/>
      <c r="V477" s="1316"/>
      <c r="W477" s="1316"/>
      <c r="X477" s="1316"/>
      <c r="Y477" s="1316"/>
      <c r="Z477" s="1316"/>
      <c r="AA477" s="1316"/>
      <c r="AB477" s="1316"/>
      <c r="AC477" s="1316"/>
      <c r="AD477" s="1316"/>
      <c r="AE477" s="1316"/>
      <c r="AF477" s="1316"/>
      <c r="AG477" s="1316"/>
      <c r="AH477" s="1316"/>
      <c r="AI477" s="1316"/>
    </row>
    <row r="478" ht="24.0" customHeight="1">
      <c r="A478" s="1318"/>
      <c r="B478" s="1316"/>
      <c r="C478" s="1316"/>
      <c r="D478" s="1316"/>
      <c r="E478" s="1316"/>
      <c r="F478" s="1316"/>
      <c r="G478" s="1316"/>
      <c r="H478" s="1316"/>
      <c r="I478" s="1316"/>
      <c r="J478" s="1316"/>
      <c r="K478" s="1316"/>
      <c r="L478" s="1316"/>
      <c r="M478" s="1316"/>
      <c r="N478" s="1316"/>
      <c r="O478" s="1316"/>
      <c r="P478" s="1316"/>
      <c r="Q478" s="1316"/>
      <c r="R478" s="1316"/>
      <c r="S478" s="1316"/>
      <c r="T478" s="1316"/>
      <c r="U478" s="1316"/>
      <c r="V478" s="1316"/>
      <c r="W478" s="1316"/>
      <c r="X478" s="1316"/>
      <c r="Y478" s="1316"/>
      <c r="Z478" s="1316"/>
      <c r="AA478" s="1316"/>
      <c r="AB478" s="1316"/>
      <c r="AC478" s="1316"/>
      <c r="AD478" s="1316"/>
      <c r="AE478" s="1316"/>
      <c r="AF478" s="1316"/>
      <c r="AG478" s="1316"/>
      <c r="AH478" s="1316"/>
      <c r="AI478" s="1316"/>
    </row>
    <row r="479" ht="24.0" customHeight="1">
      <c r="A479" s="1318"/>
      <c r="B479" s="1316"/>
      <c r="C479" s="1316"/>
      <c r="D479" s="1316"/>
      <c r="E479" s="1316"/>
      <c r="F479" s="1316"/>
      <c r="G479" s="1316"/>
      <c r="H479" s="1316"/>
      <c r="I479" s="1316"/>
      <c r="J479" s="1316"/>
      <c r="K479" s="1316"/>
      <c r="L479" s="1316"/>
      <c r="M479" s="1316"/>
      <c r="N479" s="1316"/>
      <c r="O479" s="1316"/>
      <c r="P479" s="1316"/>
      <c r="Q479" s="1316"/>
      <c r="R479" s="1316"/>
      <c r="S479" s="1316"/>
      <c r="T479" s="1316"/>
      <c r="U479" s="1316"/>
      <c r="V479" s="1316"/>
      <c r="W479" s="1316"/>
      <c r="X479" s="1316"/>
      <c r="Y479" s="1316"/>
      <c r="Z479" s="1316"/>
      <c r="AA479" s="1316"/>
      <c r="AB479" s="1316"/>
      <c r="AC479" s="1316"/>
      <c r="AD479" s="1316"/>
      <c r="AE479" s="1316"/>
      <c r="AF479" s="1316"/>
      <c r="AG479" s="1316"/>
      <c r="AH479" s="1316"/>
      <c r="AI479" s="1316"/>
    </row>
    <row r="480" ht="24.0" customHeight="1">
      <c r="A480" s="1318"/>
      <c r="B480" s="1316"/>
      <c r="C480" s="1316"/>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1316"/>
      <c r="AA480" s="1316"/>
      <c r="AB480" s="1316"/>
      <c r="AC480" s="1316"/>
      <c r="AD480" s="1316"/>
      <c r="AE480" s="1316"/>
      <c r="AF480" s="1316"/>
      <c r="AG480" s="1316"/>
      <c r="AH480" s="1316"/>
      <c r="AI480" s="1316"/>
    </row>
    <row r="481" ht="24.0" customHeight="1">
      <c r="A481" s="1318"/>
      <c r="B481" s="1316"/>
      <c r="C481" s="1316"/>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1316"/>
      <c r="AA481" s="1316"/>
      <c r="AB481" s="1316"/>
      <c r="AC481" s="1316"/>
      <c r="AD481" s="1316"/>
      <c r="AE481" s="1316"/>
      <c r="AF481" s="1316"/>
      <c r="AG481" s="1316"/>
      <c r="AH481" s="1316"/>
      <c r="AI481" s="1316"/>
    </row>
    <row r="482" ht="24.0" customHeight="1">
      <c r="A482" s="1318"/>
      <c r="B482" s="1316"/>
      <c r="C482" s="1316"/>
      <c r="D482" s="1316"/>
      <c r="E482" s="1316"/>
      <c r="F482" s="1316"/>
      <c r="G482" s="1316"/>
      <c r="H482" s="1316"/>
      <c r="I482" s="1316"/>
      <c r="J482" s="1316"/>
      <c r="K482" s="1316"/>
      <c r="L482" s="1316"/>
      <c r="M482" s="1316"/>
      <c r="N482" s="1316"/>
      <c r="O482" s="1316"/>
      <c r="P482" s="1316"/>
      <c r="Q482" s="1316"/>
      <c r="R482" s="1316"/>
      <c r="S482" s="1316"/>
      <c r="T482" s="1316"/>
      <c r="U482" s="1316"/>
      <c r="V482" s="1316"/>
      <c r="W482" s="1316"/>
      <c r="X482" s="1316"/>
      <c r="Y482" s="1316"/>
      <c r="Z482" s="1316"/>
      <c r="AA482" s="1316"/>
      <c r="AB482" s="1316"/>
      <c r="AC482" s="1316"/>
      <c r="AD482" s="1316"/>
      <c r="AE482" s="1316"/>
      <c r="AF482" s="1316"/>
      <c r="AG482" s="1316"/>
      <c r="AH482" s="1316"/>
      <c r="AI482" s="1316"/>
    </row>
    <row r="483" ht="24.0" customHeight="1">
      <c r="A483" s="1318"/>
      <c r="B483" s="1316"/>
      <c r="C483" s="1316"/>
      <c r="D483" s="1316"/>
      <c r="E483" s="1316"/>
      <c r="F483" s="1316"/>
      <c r="G483" s="1316"/>
      <c r="H483" s="1316"/>
      <c r="I483" s="1316"/>
      <c r="J483" s="1316"/>
      <c r="K483" s="1316"/>
      <c r="L483" s="1316"/>
      <c r="M483" s="1316"/>
      <c r="N483" s="1316"/>
      <c r="O483" s="1316"/>
      <c r="P483" s="1316"/>
      <c r="Q483" s="1316"/>
      <c r="R483" s="1316"/>
      <c r="S483" s="1316"/>
      <c r="T483" s="1316"/>
      <c r="U483" s="1316"/>
      <c r="V483" s="1316"/>
      <c r="W483" s="1316"/>
      <c r="X483" s="1316"/>
      <c r="Y483" s="1316"/>
      <c r="Z483" s="1316"/>
      <c r="AA483" s="1316"/>
      <c r="AB483" s="1316"/>
      <c r="AC483" s="1316"/>
      <c r="AD483" s="1316"/>
      <c r="AE483" s="1316"/>
      <c r="AF483" s="1316"/>
      <c r="AG483" s="1316"/>
      <c r="AH483" s="1316"/>
      <c r="AI483" s="1316"/>
    </row>
    <row r="484" ht="24.0" customHeight="1">
      <c r="A484" s="1318"/>
      <c r="B484" s="1316"/>
      <c r="C484" s="1316"/>
      <c r="D484" s="1316"/>
      <c r="E484" s="1316"/>
      <c r="F484" s="1316"/>
      <c r="G484" s="1316"/>
      <c r="H484" s="1316"/>
      <c r="I484" s="1316"/>
      <c r="J484" s="1316"/>
      <c r="K484" s="1316"/>
      <c r="L484" s="1316"/>
      <c r="M484" s="1316"/>
      <c r="N484" s="1316"/>
      <c r="O484" s="1316"/>
      <c r="P484" s="1316"/>
      <c r="Q484" s="1316"/>
      <c r="R484" s="1316"/>
      <c r="S484" s="1316"/>
      <c r="T484" s="1316"/>
      <c r="U484" s="1316"/>
      <c r="V484" s="1316"/>
      <c r="W484" s="1316"/>
      <c r="X484" s="1316"/>
      <c r="Y484" s="1316"/>
      <c r="Z484" s="1316"/>
      <c r="AA484" s="1316"/>
      <c r="AB484" s="1316"/>
      <c r="AC484" s="1316"/>
      <c r="AD484" s="1316"/>
      <c r="AE484" s="1316"/>
      <c r="AF484" s="1316"/>
      <c r="AG484" s="1316"/>
      <c r="AH484" s="1316"/>
      <c r="AI484" s="1316"/>
    </row>
    <row r="485" ht="24.0" customHeight="1">
      <c r="A485" s="1318"/>
      <c r="B485" s="1316"/>
      <c r="C485" s="1316"/>
      <c r="D485" s="1316"/>
      <c r="E485" s="1316"/>
      <c r="F485" s="1316"/>
      <c r="G485" s="1316"/>
      <c r="H485" s="1316"/>
      <c r="I485" s="1316"/>
      <c r="J485" s="1316"/>
      <c r="K485" s="1316"/>
      <c r="L485" s="1316"/>
      <c r="M485" s="1316"/>
      <c r="N485" s="1316"/>
      <c r="O485" s="1316"/>
      <c r="P485" s="1316"/>
      <c r="Q485" s="1316"/>
      <c r="R485" s="1316"/>
      <c r="S485" s="1316"/>
      <c r="T485" s="1316"/>
      <c r="U485" s="1316"/>
      <c r="V485" s="1316"/>
      <c r="W485" s="1316"/>
      <c r="X485" s="1316"/>
      <c r="Y485" s="1316"/>
      <c r="Z485" s="1316"/>
      <c r="AA485" s="1316"/>
      <c r="AB485" s="1316"/>
      <c r="AC485" s="1316"/>
      <c r="AD485" s="1316"/>
      <c r="AE485" s="1316"/>
      <c r="AF485" s="1316"/>
      <c r="AG485" s="1316"/>
      <c r="AH485" s="1316"/>
      <c r="AI485" s="1316"/>
    </row>
    <row r="486" ht="24.0" customHeight="1">
      <c r="A486" s="1318"/>
      <c r="B486" s="1316"/>
      <c r="C486" s="1316"/>
      <c r="D486" s="1316"/>
      <c r="E486" s="1316"/>
      <c r="F486" s="1316"/>
      <c r="G486" s="1316"/>
      <c r="H486" s="1316"/>
      <c r="I486" s="1316"/>
      <c r="J486" s="1316"/>
      <c r="K486" s="1316"/>
      <c r="L486" s="1316"/>
      <c r="M486" s="1316"/>
      <c r="N486" s="1316"/>
      <c r="O486" s="1316"/>
      <c r="P486" s="1316"/>
      <c r="Q486" s="1316"/>
      <c r="R486" s="1316"/>
      <c r="S486" s="1316"/>
      <c r="T486" s="1316"/>
      <c r="U486" s="1316"/>
      <c r="V486" s="1316"/>
      <c r="W486" s="1316"/>
      <c r="X486" s="1316"/>
      <c r="Y486" s="1316"/>
      <c r="Z486" s="1316"/>
      <c r="AA486" s="1316"/>
      <c r="AB486" s="1316"/>
      <c r="AC486" s="1316"/>
      <c r="AD486" s="1316"/>
      <c r="AE486" s="1316"/>
      <c r="AF486" s="1316"/>
      <c r="AG486" s="1316"/>
      <c r="AH486" s="1316"/>
      <c r="AI486" s="1316"/>
    </row>
    <row r="487" ht="24.0" customHeight="1">
      <c r="A487" s="1318"/>
      <c r="B487" s="1316"/>
      <c r="C487" s="1316"/>
      <c r="D487" s="1316"/>
      <c r="E487" s="1316"/>
      <c r="F487" s="1316"/>
      <c r="G487" s="1316"/>
      <c r="H487" s="1316"/>
      <c r="I487" s="1316"/>
      <c r="J487" s="1316"/>
      <c r="K487" s="1316"/>
      <c r="L487" s="1316"/>
      <c r="M487" s="1316"/>
      <c r="N487" s="1316"/>
      <c r="O487" s="1316"/>
      <c r="P487" s="1316"/>
      <c r="Q487" s="1316"/>
      <c r="R487" s="1316"/>
      <c r="S487" s="1316"/>
      <c r="T487" s="1316"/>
      <c r="U487" s="1316"/>
      <c r="V487" s="1316"/>
      <c r="W487" s="1316"/>
      <c r="X487" s="1316"/>
      <c r="Y487" s="1316"/>
      <c r="Z487" s="1316"/>
      <c r="AA487" s="1316"/>
      <c r="AB487" s="1316"/>
      <c r="AC487" s="1316"/>
      <c r="AD487" s="1316"/>
      <c r="AE487" s="1316"/>
      <c r="AF487" s="1316"/>
      <c r="AG487" s="1316"/>
      <c r="AH487" s="1316"/>
      <c r="AI487" s="1316"/>
    </row>
    <row r="488" ht="24.0" customHeight="1">
      <c r="A488" s="1318"/>
      <c r="B488" s="1316"/>
      <c r="C488" s="1316"/>
      <c r="D488" s="1316"/>
      <c r="E488" s="1316"/>
      <c r="F488" s="1316"/>
      <c r="G488" s="1316"/>
      <c r="H488" s="1316"/>
      <c r="I488" s="1316"/>
      <c r="J488" s="1316"/>
      <c r="K488" s="1316"/>
      <c r="L488" s="1316"/>
      <c r="M488" s="1316"/>
      <c r="N488" s="1316"/>
      <c r="O488" s="1316"/>
      <c r="P488" s="1316"/>
      <c r="Q488" s="1316"/>
      <c r="R488" s="1316"/>
      <c r="S488" s="1316"/>
      <c r="T488" s="1316"/>
      <c r="U488" s="1316"/>
      <c r="V488" s="1316"/>
      <c r="W488" s="1316"/>
      <c r="X488" s="1316"/>
      <c r="Y488" s="1316"/>
      <c r="Z488" s="1316"/>
      <c r="AA488" s="1316"/>
      <c r="AB488" s="1316"/>
      <c r="AC488" s="1316"/>
      <c r="AD488" s="1316"/>
      <c r="AE488" s="1316"/>
      <c r="AF488" s="1316"/>
      <c r="AG488" s="1316"/>
      <c r="AH488" s="1316"/>
      <c r="AI488" s="1316"/>
    </row>
    <row r="489" ht="24.0" customHeight="1">
      <c r="A489" s="1318"/>
      <c r="B489" s="1316"/>
      <c r="C489" s="1316"/>
      <c r="D489" s="1316"/>
      <c r="E489" s="1316"/>
      <c r="F489" s="1316"/>
      <c r="G489" s="1316"/>
      <c r="H489" s="1316"/>
      <c r="I489" s="1316"/>
      <c r="J489" s="1316"/>
      <c r="K489" s="1316"/>
      <c r="L489" s="1316"/>
      <c r="M489" s="1316"/>
      <c r="N489" s="1316"/>
      <c r="O489" s="1316"/>
      <c r="P489" s="1316"/>
      <c r="Q489" s="1316"/>
      <c r="R489" s="1316"/>
      <c r="S489" s="1316"/>
      <c r="T489" s="1316"/>
      <c r="U489" s="1316"/>
      <c r="V489" s="1316"/>
      <c r="W489" s="1316"/>
      <c r="X489" s="1316"/>
      <c r="Y489" s="1316"/>
      <c r="Z489" s="1316"/>
      <c r="AA489" s="1316"/>
      <c r="AB489" s="1316"/>
      <c r="AC489" s="1316"/>
      <c r="AD489" s="1316"/>
      <c r="AE489" s="1316"/>
      <c r="AF489" s="1316"/>
      <c r="AG489" s="1316"/>
      <c r="AH489" s="1316"/>
      <c r="AI489" s="1316"/>
    </row>
    <row r="490" ht="24.0" customHeight="1">
      <c r="A490" s="1318"/>
      <c r="B490" s="1316"/>
      <c r="C490" s="1316"/>
      <c r="D490" s="1316"/>
      <c r="E490" s="1316"/>
      <c r="F490" s="1316"/>
      <c r="G490" s="1316"/>
      <c r="H490" s="1316"/>
      <c r="I490" s="1316"/>
      <c r="J490" s="1316"/>
      <c r="K490" s="1316"/>
      <c r="L490" s="1316"/>
      <c r="M490" s="1316"/>
      <c r="N490" s="1316"/>
      <c r="O490" s="1316"/>
      <c r="P490" s="1316"/>
      <c r="Q490" s="1316"/>
      <c r="R490" s="1316"/>
      <c r="S490" s="1316"/>
      <c r="T490" s="1316"/>
      <c r="U490" s="1316"/>
      <c r="V490" s="1316"/>
      <c r="W490" s="1316"/>
      <c r="X490" s="1316"/>
      <c r="Y490" s="1316"/>
      <c r="Z490" s="1316"/>
      <c r="AA490" s="1316"/>
      <c r="AB490" s="1316"/>
      <c r="AC490" s="1316"/>
      <c r="AD490" s="1316"/>
      <c r="AE490" s="1316"/>
      <c r="AF490" s="1316"/>
      <c r="AG490" s="1316"/>
      <c r="AH490" s="1316"/>
      <c r="AI490" s="1316"/>
    </row>
    <row r="491" ht="24.0" customHeight="1">
      <c r="A491" s="1318"/>
      <c r="B491" s="1316"/>
      <c r="C491" s="1316"/>
      <c r="D491" s="1316"/>
      <c r="E491" s="1316"/>
      <c r="F491" s="1316"/>
      <c r="G491" s="1316"/>
      <c r="H491" s="1316"/>
      <c r="I491" s="1316"/>
      <c r="J491" s="1316"/>
      <c r="K491" s="1316"/>
      <c r="L491" s="1316"/>
      <c r="M491" s="1316"/>
      <c r="N491" s="1316"/>
      <c r="O491" s="1316"/>
      <c r="P491" s="1316"/>
      <c r="Q491" s="1316"/>
      <c r="R491" s="1316"/>
      <c r="S491" s="1316"/>
      <c r="T491" s="1316"/>
      <c r="U491" s="1316"/>
      <c r="V491" s="1316"/>
      <c r="W491" s="1316"/>
      <c r="X491" s="1316"/>
      <c r="Y491" s="1316"/>
      <c r="Z491" s="1316"/>
      <c r="AA491" s="1316"/>
      <c r="AB491" s="1316"/>
      <c r="AC491" s="1316"/>
      <c r="AD491" s="1316"/>
      <c r="AE491" s="1316"/>
      <c r="AF491" s="1316"/>
      <c r="AG491" s="1316"/>
      <c r="AH491" s="1316"/>
      <c r="AI491" s="1316"/>
    </row>
    <row r="492" ht="24.0" customHeight="1">
      <c r="A492" s="1318"/>
      <c r="B492" s="1316"/>
      <c r="C492" s="1316"/>
      <c r="D492" s="1316"/>
      <c r="E492" s="1316"/>
      <c r="F492" s="1316"/>
      <c r="G492" s="1316"/>
      <c r="H492" s="1316"/>
      <c r="I492" s="1316"/>
      <c r="J492" s="1316"/>
      <c r="K492" s="1316"/>
      <c r="L492" s="1316"/>
      <c r="M492" s="1316"/>
      <c r="N492" s="1316"/>
      <c r="O492" s="1316"/>
      <c r="P492" s="1316"/>
      <c r="Q492" s="1316"/>
      <c r="R492" s="1316"/>
      <c r="S492" s="1316"/>
      <c r="T492" s="1316"/>
      <c r="U492" s="1316"/>
      <c r="V492" s="1316"/>
      <c r="W492" s="1316"/>
      <c r="X492" s="1316"/>
      <c r="Y492" s="1316"/>
      <c r="Z492" s="1316"/>
      <c r="AA492" s="1316"/>
      <c r="AB492" s="1316"/>
      <c r="AC492" s="1316"/>
      <c r="AD492" s="1316"/>
      <c r="AE492" s="1316"/>
      <c r="AF492" s="1316"/>
      <c r="AG492" s="1316"/>
      <c r="AH492" s="1316"/>
      <c r="AI492" s="1316"/>
    </row>
    <row r="493" ht="24.0" customHeight="1">
      <c r="A493" s="1318"/>
      <c r="B493" s="1316"/>
      <c r="C493" s="1316"/>
      <c r="D493" s="1316"/>
      <c r="E493" s="1316"/>
      <c r="F493" s="1316"/>
      <c r="G493" s="1316"/>
      <c r="H493" s="1316"/>
      <c r="I493" s="1316"/>
      <c r="J493" s="1316"/>
      <c r="K493" s="1316"/>
      <c r="L493" s="1316"/>
      <c r="M493" s="1316"/>
      <c r="N493" s="1316"/>
      <c r="O493" s="1316"/>
      <c r="P493" s="1316"/>
      <c r="Q493" s="1316"/>
      <c r="R493" s="1316"/>
      <c r="S493" s="1316"/>
      <c r="T493" s="1316"/>
      <c r="U493" s="1316"/>
      <c r="V493" s="1316"/>
      <c r="W493" s="1316"/>
      <c r="X493" s="1316"/>
      <c r="Y493" s="1316"/>
      <c r="Z493" s="1316"/>
      <c r="AA493" s="1316"/>
      <c r="AB493" s="1316"/>
      <c r="AC493" s="1316"/>
      <c r="AD493" s="1316"/>
      <c r="AE493" s="1316"/>
      <c r="AF493" s="1316"/>
      <c r="AG493" s="1316"/>
      <c r="AH493" s="1316"/>
      <c r="AI493" s="1316"/>
    </row>
    <row r="494" ht="24.0" customHeight="1">
      <c r="A494" s="1318"/>
      <c r="B494" s="1316"/>
      <c r="C494" s="1316"/>
      <c r="D494" s="1316"/>
      <c r="E494" s="1316"/>
      <c r="F494" s="1316"/>
      <c r="G494" s="1316"/>
      <c r="H494" s="1316"/>
      <c r="I494" s="1316"/>
      <c r="J494" s="1316"/>
      <c r="K494" s="1316"/>
      <c r="L494" s="1316"/>
      <c r="M494" s="1316"/>
      <c r="N494" s="1316"/>
      <c r="O494" s="1316"/>
      <c r="P494" s="1316"/>
      <c r="Q494" s="1316"/>
      <c r="R494" s="1316"/>
      <c r="S494" s="1316"/>
      <c r="T494" s="1316"/>
      <c r="U494" s="1316"/>
      <c r="V494" s="1316"/>
      <c r="W494" s="1316"/>
      <c r="X494" s="1316"/>
      <c r="Y494" s="1316"/>
      <c r="Z494" s="1316"/>
      <c r="AA494" s="1316"/>
      <c r="AB494" s="1316"/>
      <c r="AC494" s="1316"/>
      <c r="AD494" s="1316"/>
      <c r="AE494" s="1316"/>
      <c r="AF494" s="1316"/>
      <c r="AG494" s="1316"/>
      <c r="AH494" s="1316"/>
      <c r="AI494" s="1316"/>
    </row>
    <row r="495" ht="24.0" customHeight="1">
      <c r="A495" s="1318"/>
      <c r="B495" s="1316"/>
      <c r="C495" s="1316"/>
      <c r="D495" s="1316"/>
      <c r="E495" s="1316"/>
      <c r="F495" s="1316"/>
      <c r="G495" s="1316"/>
      <c r="H495" s="1316"/>
      <c r="I495" s="1316"/>
      <c r="J495" s="1316"/>
      <c r="K495" s="1316"/>
      <c r="L495" s="1316"/>
      <c r="M495" s="1316"/>
      <c r="N495" s="1316"/>
      <c r="O495" s="1316"/>
      <c r="P495" s="1316"/>
      <c r="Q495" s="1316"/>
      <c r="R495" s="1316"/>
      <c r="S495" s="1316"/>
      <c r="T495" s="1316"/>
      <c r="U495" s="1316"/>
      <c r="V495" s="1316"/>
      <c r="W495" s="1316"/>
      <c r="X495" s="1316"/>
      <c r="Y495" s="1316"/>
      <c r="Z495" s="1316"/>
      <c r="AA495" s="1316"/>
      <c r="AB495" s="1316"/>
      <c r="AC495" s="1316"/>
      <c r="AD495" s="1316"/>
      <c r="AE495" s="1316"/>
      <c r="AF495" s="1316"/>
      <c r="AG495" s="1316"/>
      <c r="AH495" s="1316"/>
      <c r="AI495" s="1316"/>
    </row>
    <row r="496" ht="24.0" customHeight="1">
      <c r="A496" s="1318"/>
      <c r="B496" s="1316"/>
      <c r="C496" s="1316"/>
      <c r="D496" s="1316"/>
      <c r="E496" s="1316"/>
      <c r="F496" s="1316"/>
      <c r="G496" s="1316"/>
      <c r="H496" s="1316"/>
      <c r="I496" s="1316"/>
      <c r="J496" s="1316"/>
      <c r="K496" s="1316"/>
      <c r="L496" s="1316"/>
      <c r="M496" s="1316"/>
      <c r="N496" s="1316"/>
      <c r="O496" s="1316"/>
      <c r="P496" s="1316"/>
      <c r="Q496" s="1316"/>
      <c r="R496" s="1316"/>
      <c r="S496" s="1316"/>
      <c r="T496" s="1316"/>
      <c r="U496" s="1316"/>
      <c r="V496" s="1316"/>
      <c r="W496" s="1316"/>
      <c r="X496" s="1316"/>
      <c r="Y496" s="1316"/>
      <c r="Z496" s="1316"/>
      <c r="AA496" s="1316"/>
      <c r="AB496" s="1316"/>
      <c r="AC496" s="1316"/>
      <c r="AD496" s="1316"/>
      <c r="AE496" s="1316"/>
      <c r="AF496" s="1316"/>
      <c r="AG496" s="1316"/>
      <c r="AH496" s="1316"/>
      <c r="AI496" s="1316"/>
    </row>
    <row r="497" ht="24.0" customHeight="1">
      <c r="A497" s="1318"/>
      <c r="B497" s="1316"/>
      <c r="C497" s="1316"/>
      <c r="D497" s="1316"/>
      <c r="E497" s="1316"/>
      <c r="F497" s="1316"/>
      <c r="G497" s="1316"/>
      <c r="H497" s="1316"/>
      <c r="I497" s="1316"/>
      <c r="J497" s="1316"/>
      <c r="K497" s="1316"/>
      <c r="L497" s="1316"/>
      <c r="M497" s="1316"/>
      <c r="N497" s="1316"/>
      <c r="O497" s="1316"/>
      <c r="P497" s="1316"/>
      <c r="Q497" s="1316"/>
      <c r="R497" s="1316"/>
      <c r="S497" s="1316"/>
      <c r="T497" s="1316"/>
      <c r="U497" s="1316"/>
      <c r="V497" s="1316"/>
      <c r="W497" s="1316"/>
      <c r="X497" s="1316"/>
      <c r="Y497" s="1316"/>
      <c r="Z497" s="1316"/>
      <c r="AA497" s="1316"/>
      <c r="AB497" s="1316"/>
      <c r="AC497" s="1316"/>
      <c r="AD497" s="1316"/>
      <c r="AE497" s="1316"/>
      <c r="AF497" s="1316"/>
      <c r="AG497" s="1316"/>
      <c r="AH497" s="1316"/>
      <c r="AI497" s="1316"/>
    </row>
    <row r="498" ht="24.0" customHeight="1">
      <c r="A498" s="1318"/>
      <c r="B498" s="1316"/>
      <c r="C498" s="1316"/>
      <c r="D498" s="1316"/>
      <c r="E498" s="1316"/>
      <c r="F498" s="1316"/>
      <c r="G498" s="1316"/>
      <c r="H498" s="1316"/>
      <c r="I498" s="1316"/>
      <c r="J498" s="1316"/>
      <c r="K498" s="1316"/>
      <c r="L498" s="1316"/>
      <c r="M498" s="1316"/>
      <c r="N498" s="1316"/>
      <c r="O498" s="1316"/>
      <c r="P498" s="1316"/>
      <c r="Q498" s="1316"/>
      <c r="R498" s="1316"/>
      <c r="S498" s="1316"/>
      <c r="T498" s="1316"/>
      <c r="U498" s="1316"/>
      <c r="V498" s="1316"/>
      <c r="W498" s="1316"/>
      <c r="X498" s="1316"/>
      <c r="Y498" s="1316"/>
      <c r="Z498" s="1316"/>
      <c r="AA498" s="1316"/>
      <c r="AB498" s="1316"/>
      <c r="AC498" s="1316"/>
      <c r="AD498" s="1316"/>
      <c r="AE498" s="1316"/>
      <c r="AF498" s="1316"/>
      <c r="AG498" s="1316"/>
      <c r="AH498" s="1316"/>
      <c r="AI498" s="1316"/>
    </row>
    <row r="499" ht="24.0" customHeight="1">
      <c r="A499" s="1318"/>
      <c r="B499" s="1316"/>
      <c r="C499" s="1316"/>
      <c r="D499" s="1316"/>
      <c r="E499" s="1316"/>
      <c r="F499" s="1316"/>
      <c r="G499" s="1316"/>
      <c r="H499" s="1316"/>
      <c r="I499" s="1316"/>
      <c r="J499" s="1316"/>
      <c r="K499" s="1316"/>
      <c r="L499" s="1316"/>
      <c r="M499" s="1316"/>
      <c r="N499" s="1316"/>
      <c r="O499" s="1316"/>
      <c r="P499" s="1316"/>
      <c r="Q499" s="1316"/>
      <c r="R499" s="1316"/>
      <c r="S499" s="1316"/>
      <c r="T499" s="1316"/>
      <c r="U499" s="1316"/>
      <c r="V499" s="1316"/>
      <c r="W499" s="1316"/>
      <c r="X499" s="1316"/>
      <c r="Y499" s="1316"/>
      <c r="Z499" s="1316"/>
      <c r="AA499" s="1316"/>
      <c r="AB499" s="1316"/>
      <c r="AC499" s="1316"/>
      <c r="AD499" s="1316"/>
      <c r="AE499" s="1316"/>
      <c r="AF499" s="1316"/>
      <c r="AG499" s="1316"/>
      <c r="AH499" s="1316"/>
      <c r="AI499" s="1316"/>
    </row>
    <row r="500" ht="24.0" customHeight="1">
      <c r="A500" s="1318"/>
      <c r="B500" s="1316"/>
      <c r="C500" s="1316"/>
      <c r="D500" s="1316"/>
      <c r="E500" s="1316"/>
      <c r="F500" s="1316"/>
      <c r="G500" s="1316"/>
      <c r="H500" s="1316"/>
      <c r="I500" s="1316"/>
      <c r="J500" s="1316"/>
      <c r="K500" s="1316"/>
      <c r="L500" s="1316"/>
      <c r="M500" s="1316"/>
      <c r="N500" s="1316"/>
      <c r="O500" s="1316"/>
      <c r="P500" s="1316"/>
      <c r="Q500" s="1316"/>
      <c r="R500" s="1316"/>
      <c r="S500" s="1316"/>
      <c r="T500" s="1316"/>
      <c r="U500" s="1316"/>
      <c r="V500" s="1316"/>
      <c r="W500" s="1316"/>
      <c r="X500" s="1316"/>
      <c r="Y500" s="1316"/>
      <c r="Z500" s="1316"/>
      <c r="AA500" s="1316"/>
      <c r="AB500" s="1316"/>
      <c r="AC500" s="1316"/>
      <c r="AD500" s="1316"/>
      <c r="AE500" s="1316"/>
      <c r="AF500" s="1316"/>
      <c r="AG500" s="1316"/>
      <c r="AH500" s="1316"/>
      <c r="AI500" s="1316"/>
    </row>
    <row r="501" ht="24.0" customHeight="1">
      <c r="A501" s="1318"/>
      <c r="B501" s="1316"/>
      <c r="C501" s="1316"/>
      <c r="D501" s="1316"/>
      <c r="E501" s="1316"/>
      <c r="F501" s="1316"/>
      <c r="G501" s="1316"/>
      <c r="H501" s="1316"/>
      <c r="I501" s="1316"/>
      <c r="J501" s="1316"/>
      <c r="K501" s="1316"/>
      <c r="L501" s="1316"/>
      <c r="M501" s="1316"/>
      <c r="N501" s="1316"/>
      <c r="O501" s="1316"/>
      <c r="P501" s="1316"/>
      <c r="Q501" s="1316"/>
      <c r="R501" s="1316"/>
      <c r="S501" s="1316"/>
      <c r="T501" s="1316"/>
      <c r="U501" s="1316"/>
      <c r="V501" s="1316"/>
      <c r="W501" s="1316"/>
      <c r="X501" s="1316"/>
      <c r="Y501" s="1316"/>
      <c r="Z501" s="1316"/>
      <c r="AA501" s="1316"/>
      <c r="AB501" s="1316"/>
      <c r="AC501" s="1316"/>
      <c r="AD501" s="1316"/>
      <c r="AE501" s="1316"/>
      <c r="AF501" s="1316"/>
      <c r="AG501" s="1316"/>
      <c r="AH501" s="1316"/>
      <c r="AI501" s="1316"/>
    </row>
    <row r="502" ht="24.0" customHeight="1">
      <c r="A502" s="1318"/>
      <c r="B502" s="1316"/>
      <c r="C502" s="1316"/>
      <c r="D502" s="1316"/>
      <c r="E502" s="1316"/>
      <c r="F502" s="1316"/>
      <c r="G502" s="1316"/>
      <c r="H502" s="1316"/>
      <c r="I502" s="1316"/>
      <c r="J502" s="1316"/>
      <c r="K502" s="1316"/>
      <c r="L502" s="1316"/>
      <c r="M502" s="1316"/>
      <c r="N502" s="1316"/>
      <c r="O502" s="1316"/>
      <c r="P502" s="1316"/>
      <c r="Q502" s="1316"/>
      <c r="R502" s="1316"/>
      <c r="S502" s="1316"/>
      <c r="T502" s="1316"/>
      <c r="U502" s="1316"/>
      <c r="V502" s="1316"/>
      <c r="W502" s="1316"/>
      <c r="X502" s="1316"/>
      <c r="Y502" s="1316"/>
      <c r="Z502" s="1316"/>
      <c r="AA502" s="1316"/>
      <c r="AB502" s="1316"/>
      <c r="AC502" s="1316"/>
      <c r="AD502" s="1316"/>
      <c r="AE502" s="1316"/>
      <c r="AF502" s="1316"/>
      <c r="AG502" s="1316"/>
      <c r="AH502" s="1316"/>
      <c r="AI502" s="1316"/>
    </row>
    <row r="503" ht="24.0" customHeight="1">
      <c r="A503" s="1318"/>
      <c r="B503" s="1316"/>
      <c r="C503" s="1316"/>
      <c r="D503" s="1316"/>
      <c r="E503" s="1316"/>
      <c r="F503" s="1316"/>
      <c r="G503" s="1316"/>
      <c r="H503" s="1316"/>
      <c r="I503" s="1316"/>
      <c r="J503" s="1316"/>
      <c r="K503" s="1316"/>
      <c r="L503" s="1316"/>
      <c r="M503" s="1316"/>
      <c r="N503" s="1316"/>
      <c r="O503" s="1316"/>
      <c r="P503" s="1316"/>
      <c r="Q503" s="1316"/>
      <c r="R503" s="1316"/>
      <c r="S503" s="1316"/>
      <c r="T503" s="1316"/>
      <c r="U503" s="1316"/>
      <c r="V503" s="1316"/>
      <c r="W503" s="1316"/>
      <c r="X503" s="1316"/>
      <c r="Y503" s="1316"/>
      <c r="Z503" s="1316"/>
      <c r="AA503" s="1316"/>
      <c r="AB503" s="1316"/>
      <c r="AC503" s="1316"/>
      <c r="AD503" s="1316"/>
      <c r="AE503" s="1316"/>
      <c r="AF503" s="1316"/>
      <c r="AG503" s="1316"/>
      <c r="AH503" s="1316"/>
      <c r="AI503" s="1316"/>
    </row>
    <row r="504" ht="24.0" customHeight="1">
      <c r="A504" s="1318"/>
      <c r="B504" s="1316"/>
      <c r="C504" s="1316"/>
      <c r="D504" s="1316"/>
      <c r="E504" s="1316"/>
      <c r="F504" s="1316"/>
      <c r="G504" s="1316"/>
      <c r="H504" s="1316"/>
      <c r="I504" s="1316"/>
      <c r="J504" s="1316"/>
      <c r="K504" s="1316"/>
      <c r="L504" s="1316"/>
      <c r="M504" s="1316"/>
      <c r="N504" s="1316"/>
      <c r="O504" s="1316"/>
      <c r="P504" s="1316"/>
      <c r="Q504" s="1316"/>
      <c r="R504" s="1316"/>
      <c r="S504" s="1316"/>
      <c r="T504" s="1316"/>
      <c r="U504" s="1316"/>
      <c r="V504" s="1316"/>
      <c r="W504" s="1316"/>
      <c r="X504" s="1316"/>
      <c r="Y504" s="1316"/>
      <c r="Z504" s="1316"/>
      <c r="AA504" s="1316"/>
      <c r="AB504" s="1316"/>
      <c r="AC504" s="1316"/>
      <c r="AD504" s="1316"/>
      <c r="AE504" s="1316"/>
      <c r="AF504" s="1316"/>
      <c r="AG504" s="1316"/>
      <c r="AH504" s="1316"/>
      <c r="AI504" s="1316"/>
    </row>
    <row r="505" ht="24.0" customHeight="1">
      <c r="A505" s="1318"/>
      <c r="B505" s="1316"/>
      <c r="C505" s="1316"/>
      <c r="D505" s="1316"/>
      <c r="E505" s="1316"/>
      <c r="F505" s="1316"/>
      <c r="G505" s="1316"/>
      <c r="H505" s="1316"/>
      <c r="I505" s="1316"/>
      <c r="J505" s="1316"/>
      <c r="K505" s="1316"/>
      <c r="L505" s="1316"/>
      <c r="M505" s="1316"/>
      <c r="N505" s="1316"/>
      <c r="O505" s="1316"/>
      <c r="P505" s="1316"/>
      <c r="Q505" s="1316"/>
      <c r="R505" s="1316"/>
      <c r="S505" s="1316"/>
      <c r="T505" s="1316"/>
      <c r="U505" s="1316"/>
      <c r="V505" s="1316"/>
      <c r="W505" s="1316"/>
      <c r="X505" s="1316"/>
      <c r="Y505" s="1316"/>
      <c r="Z505" s="1316"/>
      <c r="AA505" s="1316"/>
      <c r="AB505" s="1316"/>
      <c r="AC505" s="1316"/>
      <c r="AD505" s="1316"/>
      <c r="AE505" s="1316"/>
      <c r="AF505" s="1316"/>
      <c r="AG505" s="1316"/>
      <c r="AH505" s="1316"/>
      <c r="AI505" s="1316"/>
    </row>
    <row r="506" ht="24.0" customHeight="1">
      <c r="A506" s="1318"/>
      <c r="B506" s="1316"/>
      <c r="C506" s="1316"/>
      <c r="D506" s="1316"/>
      <c r="E506" s="1316"/>
      <c r="F506" s="1316"/>
      <c r="G506" s="1316"/>
      <c r="H506" s="1316"/>
      <c r="I506" s="1316"/>
      <c r="J506" s="1316"/>
      <c r="K506" s="1316"/>
      <c r="L506" s="1316"/>
      <c r="M506" s="1316"/>
      <c r="N506" s="1316"/>
      <c r="O506" s="1316"/>
      <c r="P506" s="1316"/>
      <c r="Q506" s="1316"/>
      <c r="R506" s="1316"/>
      <c r="S506" s="1316"/>
      <c r="T506" s="1316"/>
      <c r="U506" s="1316"/>
      <c r="V506" s="1316"/>
      <c r="W506" s="1316"/>
      <c r="X506" s="1316"/>
      <c r="Y506" s="1316"/>
      <c r="Z506" s="1316"/>
      <c r="AA506" s="1316"/>
      <c r="AB506" s="1316"/>
      <c r="AC506" s="1316"/>
      <c r="AD506" s="1316"/>
      <c r="AE506" s="1316"/>
      <c r="AF506" s="1316"/>
      <c r="AG506" s="1316"/>
      <c r="AH506" s="1316"/>
      <c r="AI506" s="1316"/>
    </row>
    <row r="507" ht="24.0" customHeight="1">
      <c r="A507" s="1318"/>
      <c r="B507" s="1316"/>
      <c r="C507" s="1316"/>
      <c r="D507" s="1316"/>
      <c r="E507" s="1316"/>
      <c r="F507" s="1316"/>
      <c r="G507" s="1316"/>
      <c r="H507" s="1316"/>
      <c r="I507" s="1316"/>
      <c r="J507" s="1316"/>
      <c r="K507" s="1316"/>
      <c r="L507" s="1316"/>
      <c r="M507" s="1316"/>
      <c r="N507" s="1316"/>
      <c r="O507" s="1316"/>
      <c r="P507" s="1316"/>
      <c r="Q507" s="1316"/>
      <c r="R507" s="1316"/>
      <c r="S507" s="1316"/>
      <c r="T507" s="1316"/>
      <c r="U507" s="1316"/>
      <c r="V507" s="1316"/>
      <c r="W507" s="1316"/>
      <c r="X507" s="1316"/>
      <c r="Y507" s="1316"/>
      <c r="Z507" s="1316"/>
      <c r="AA507" s="1316"/>
      <c r="AB507" s="1316"/>
      <c r="AC507" s="1316"/>
      <c r="AD507" s="1316"/>
      <c r="AE507" s="1316"/>
      <c r="AF507" s="1316"/>
      <c r="AG507" s="1316"/>
      <c r="AH507" s="1316"/>
      <c r="AI507" s="1316"/>
    </row>
    <row r="508" ht="24.0" customHeight="1">
      <c r="A508" s="1318"/>
      <c r="B508" s="1316"/>
      <c r="C508" s="1316"/>
      <c r="D508" s="1316"/>
      <c r="E508" s="1316"/>
      <c r="F508" s="1316"/>
      <c r="G508" s="1316"/>
      <c r="H508" s="1316"/>
      <c r="I508" s="1316"/>
      <c r="J508" s="1316"/>
      <c r="K508" s="1316"/>
      <c r="L508" s="1316"/>
      <c r="M508" s="1316"/>
      <c r="N508" s="1316"/>
      <c r="O508" s="1316"/>
      <c r="P508" s="1316"/>
      <c r="Q508" s="1316"/>
      <c r="R508" s="1316"/>
      <c r="S508" s="1316"/>
      <c r="T508" s="1316"/>
      <c r="U508" s="1316"/>
      <c r="V508" s="1316"/>
      <c r="W508" s="1316"/>
      <c r="X508" s="1316"/>
      <c r="Y508" s="1316"/>
      <c r="Z508" s="1316"/>
      <c r="AA508" s="1316"/>
      <c r="AB508" s="1316"/>
      <c r="AC508" s="1316"/>
      <c r="AD508" s="1316"/>
      <c r="AE508" s="1316"/>
      <c r="AF508" s="1316"/>
      <c r="AG508" s="1316"/>
      <c r="AH508" s="1316"/>
      <c r="AI508" s="1316"/>
    </row>
    <row r="509" ht="24.0" customHeight="1">
      <c r="A509" s="1318"/>
      <c r="B509" s="1316"/>
      <c r="C509" s="1316"/>
      <c r="D509" s="1316"/>
      <c r="E509" s="1316"/>
      <c r="F509" s="1316"/>
      <c r="G509" s="1316"/>
      <c r="H509" s="1316"/>
      <c r="I509" s="1316"/>
      <c r="J509" s="1316"/>
      <c r="K509" s="1316"/>
      <c r="L509" s="1316"/>
      <c r="M509" s="1316"/>
      <c r="N509" s="1316"/>
      <c r="O509" s="1316"/>
      <c r="P509" s="1316"/>
      <c r="Q509" s="1316"/>
      <c r="R509" s="1316"/>
      <c r="S509" s="1316"/>
      <c r="T509" s="1316"/>
      <c r="U509" s="1316"/>
      <c r="V509" s="1316"/>
      <c r="W509" s="1316"/>
      <c r="X509" s="1316"/>
      <c r="Y509" s="1316"/>
      <c r="Z509" s="1316"/>
      <c r="AA509" s="1316"/>
      <c r="AB509" s="1316"/>
      <c r="AC509" s="1316"/>
      <c r="AD509" s="1316"/>
      <c r="AE509" s="1316"/>
      <c r="AF509" s="1316"/>
      <c r="AG509" s="1316"/>
      <c r="AH509" s="1316"/>
      <c r="AI509" s="1316"/>
    </row>
    <row r="510" ht="24.0" customHeight="1">
      <c r="A510" s="1318"/>
      <c r="B510" s="1316"/>
      <c r="C510" s="1316"/>
      <c r="D510" s="1316"/>
      <c r="E510" s="1316"/>
      <c r="F510" s="1316"/>
      <c r="G510" s="1316"/>
      <c r="H510" s="1316"/>
      <c r="I510" s="1316"/>
      <c r="J510" s="1316"/>
      <c r="K510" s="1316"/>
      <c r="L510" s="1316"/>
      <c r="M510" s="1316"/>
      <c r="N510" s="1316"/>
      <c r="O510" s="1316"/>
      <c r="P510" s="1316"/>
      <c r="Q510" s="1316"/>
      <c r="R510" s="1316"/>
      <c r="S510" s="1316"/>
      <c r="T510" s="1316"/>
      <c r="U510" s="1316"/>
      <c r="V510" s="1316"/>
      <c r="W510" s="1316"/>
      <c r="X510" s="1316"/>
      <c r="Y510" s="1316"/>
      <c r="Z510" s="1316"/>
      <c r="AA510" s="1316"/>
      <c r="AB510" s="1316"/>
      <c r="AC510" s="1316"/>
      <c r="AD510" s="1316"/>
      <c r="AE510" s="1316"/>
      <c r="AF510" s="1316"/>
      <c r="AG510" s="1316"/>
      <c r="AH510" s="1316"/>
      <c r="AI510" s="1316"/>
    </row>
    <row r="511" ht="24.0" customHeight="1">
      <c r="A511" s="1318"/>
      <c r="B511" s="1316"/>
      <c r="C511" s="1316"/>
      <c r="D511" s="1316"/>
      <c r="E511" s="1316"/>
      <c r="F511" s="1316"/>
      <c r="G511" s="1316"/>
      <c r="H511" s="1316"/>
      <c r="I511" s="1316"/>
      <c r="J511" s="1316"/>
      <c r="K511" s="1316"/>
      <c r="L511" s="1316"/>
      <c r="M511" s="1316"/>
      <c r="N511" s="1316"/>
      <c r="O511" s="1316"/>
      <c r="P511" s="1316"/>
      <c r="Q511" s="1316"/>
      <c r="R511" s="1316"/>
      <c r="S511" s="1316"/>
      <c r="T511" s="1316"/>
      <c r="U511" s="1316"/>
      <c r="V511" s="1316"/>
      <c r="W511" s="1316"/>
      <c r="X511" s="1316"/>
      <c r="Y511" s="1316"/>
      <c r="Z511" s="1316"/>
      <c r="AA511" s="1316"/>
      <c r="AB511" s="1316"/>
      <c r="AC511" s="1316"/>
      <c r="AD511" s="1316"/>
      <c r="AE511" s="1316"/>
      <c r="AF511" s="1316"/>
      <c r="AG511" s="1316"/>
      <c r="AH511" s="1316"/>
      <c r="AI511" s="1316"/>
    </row>
    <row r="512" ht="24.0" customHeight="1">
      <c r="A512" s="1318"/>
      <c r="B512" s="1316"/>
      <c r="C512" s="1316"/>
      <c r="D512" s="1316"/>
      <c r="E512" s="1316"/>
      <c r="F512" s="1316"/>
      <c r="G512" s="1316"/>
      <c r="H512" s="1316"/>
      <c r="I512" s="1316"/>
      <c r="J512" s="1316"/>
      <c r="K512" s="1316"/>
      <c r="L512" s="1316"/>
      <c r="M512" s="1316"/>
      <c r="N512" s="1316"/>
      <c r="O512" s="1316"/>
      <c r="P512" s="1316"/>
      <c r="Q512" s="1316"/>
      <c r="R512" s="1316"/>
      <c r="S512" s="1316"/>
      <c r="T512" s="1316"/>
      <c r="U512" s="1316"/>
      <c r="V512" s="1316"/>
      <c r="W512" s="1316"/>
      <c r="X512" s="1316"/>
      <c r="Y512" s="1316"/>
      <c r="Z512" s="1316"/>
      <c r="AA512" s="1316"/>
      <c r="AB512" s="1316"/>
      <c r="AC512" s="1316"/>
      <c r="AD512" s="1316"/>
      <c r="AE512" s="1316"/>
      <c r="AF512" s="1316"/>
      <c r="AG512" s="1316"/>
      <c r="AH512" s="1316"/>
      <c r="AI512" s="1316"/>
    </row>
    <row r="513" ht="24.0" customHeight="1">
      <c r="A513" s="1318"/>
      <c r="B513" s="1316"/>
      <c r="C513" s="1316"/>
      <c r="D513" s="1316"/>
      <c r="E513" s="1316"/>
      <c r="F513" s="1316"/>
      <c r="G513" s="1316"/>
      <c r="H513" s="1316"/>
      <c r="I513" s="1316"/>
      <c r="J513" s="1316"/>
      <c r="K513" s="1316"/>
      <c r="L513" s="1316"/>
      <c r="M513" s="1316"/>
      <c r="N513" s="1316"/>
      <c r="O513" s="1316"/>
      <c r="P513" s="1316"/>
      <c r="Q513" s="1316"/>
      <c r="R513" s="1316"/>
      <c r="S513" s="1316"/>
      <c r="T513" s="1316"/>
      <c r="U513" s="1316"/>
      <c r="V513" s="1316"/>
      <c r="W513" s="1316"/>
      <c r="X513" s="1316"/>
      <c r="Y513" s="1316"/>
      <c r="Z513" s="1316"/>
      <c r="AA513" s="1316"/>
      <c r="AB513" s="1316"/>
      <c r="AC513" s="1316"/>
      <c r="AD513" s="1316"/>
      <c r="AE513" s="1316"/>
      <c r="AF513" s="1316"/>
      <c r="AG513" s="1316"/>
      <c r="AH513" s="1316"/>
      <c r="AI513" s="1316"/>
    </row>
    <row r="514" ht="24.0" customHeight="1">
      <c r="A514" s="1318"/>
      <c r="B514" s="1316"/>
      <c r="C514" s="1316"/>
      <c r="D514" s="1316"/>
      <c r="E514" s="1316"/>
      <c r="F514" s="1316"/>
      <c r="G514" s="1316"/>
      <c r="H514" s="1316"/>
      <c r="I514" s="1316"/>
      <c r="J514" s="1316"/>
      <c r="K514" s="1316"/>
      <c r="L514" s="1316"/>
      <c r="M514" s="1316"/>
      <c r="N514" s="1316"/>
      <c r="O514" s="1316"/>
      <c r="P514" s="1316"/>
      <c r="Q514" s="1316"/>
      <c r="R514" s="1316"/>
      <c r="S514" s="1316"/>
      <c r="T514" s="1316"/>
      <c r="U514" s="1316"/>
      <c r="V514" s="1316"/>
      <c r="W514" s="1316"/>
      <c r="X514" s="1316"/>
      <c r="Y514" s="1316"/>
      <c r="Z514" s="1316"/>
      <c r="AA514" s="1316"/>
      <c r="AB514" s="1316"/>
      <c r="AC514" s="1316"/>
      <c r="AD514" s="1316"/>
      <c r="AE514" s="1316"/>
      <c r="AF514" s="1316"/>
      <c r="AG514" s="1316"/>
      <c r="AH514" s="1316"/>
      <c r="AI514" s="1316"/>
    </row>
    <row r="515" ht="24.0" customHeight="1">
      <c r="A515" s="1318"/>
      <c r="B515" s="1316"/>
      <c r="C515" s="1316"/>
      <c r="D515" s="1316"/>
      <c r="E515" s="1316"/>
      <c r="F515" s="1316"/>
      <c r="G515" s="1316"/>
      <c r="H515" s="1316"/>
      <c r="I515" s="1316"/>
      <c r="J515" s="1316"/>
      <c r="K515" s="1316"/>
      <c r="L515" s="1316"/>
      <c r="M515" s="1316"/>
      <c r="N515" s="1316"/>
      <c r="O515" s="1316"/>
      <c r="P515" s="1316"/>
      <c r="Q515" s="1316"/>
      <c r="R515" s="1316"/>
      <c r="S515" s="1316"/>
      <c r="T515" s="1316"/>
      <c r="U515" s="1316"/>
      <c r="V515" s="1316"/>
      <c r="W515" s="1316"/>
      <c r="X515" s="1316"/>
      <c r="Y515" s="1316"/>
      <c r="Z515" s="1316"/>
      <c r="AA515" s="1316"/>
      <c r="AB515" s="1316"/>
      <c r="AC515" s="1316"/>
      <c r="AD515" s="1316"/>
      <c r="AE515" s="1316"/>
      <c r="AF515" s="1316"/>
      <c r="AG515" s="1316"/>
      <c r="AH515" s="1316"/>
      <c r="AI515" s="1316"/>
    </row>
    <row r="516" ht="24.0" customHeight="1">
      <c r="A516" s="1318"/>
      <c r="B516" s="1316"/>
      <c r="C516" s="1316"/>
      <c r="D516" s="1316"/>
      <c r="E516" s="1316"/>
      <c r="F516" s="1316"/>
      <c r="G516" s="1316"/>
      <c r="H516" s="1316"/>
      <c r="I516" s="1316"/>
      <c r="J516" s="1316"/>
      <c r="K516" s="1316"/>
      <c r="L516" s="1316"/>
      <c r="M516" s="1316"/>
      <c r="N516" s="1316"/>
      <c r="O516" s="1316"/>
      <c r="P516" s="1316"/>
      <c r="Q516" s="1316"/>
      <c r="R516" s="1316"/>
      <c r="S516" s="1316"/>
      <c r="T516" s="1316"/>
      <c r="U516" s="1316"/>
      <c r="V516" s="1316"/>
      <c r="W516" s="1316"/>
      <c r="X516" s="1316"/>
      <c r="Y516" s="1316"/>
      <c r="Z516" s="1316"/>
      <c r="AA516" s="1316"/>
      <c r="AB516" s="1316"/>
      <c r="AC516" s="1316"/>
      <c r="AD516" s="1316"/>
      <c r="AE516" s="1316"/>
      <c r="AF516" s="1316"/>
      <c r="AG516" s="1316"/>
      <c r="AH516" s="1316"/>
      <c r="AI516" s="1316"/>
    </row>
    <row r="517" ht="24.0" customHeight="1">
      <c r="A517" s="1318"/>
      <c r="B517" s="1316"/>
      <c r="C517" s="1316"/>
      <c r="D517" s="1316"/>
      <c r="E517" s="1316"/>
      <c r="F517" s="1316"/>
      <c r="G517" s="1316"/>
      <c r="H517" s="1316"/>
      <c r="I517" s="1316"/>
      <c r="J517" s="1316"/>
      <c r="K517" s="1316"/>
      <c r="L517" s="1316"/>
      <c r="M517" s="1316"/>
      <c r="N517" s="1316"/>
      <c r="O517" s="1316"/>
      <c r="P517" s="1316"/>
      <c r="Q517" s="1316"/>
      <c r="R517" s="1316"/>
      <c r="S517" s="1316"/>
      <c r="T517" s="1316"/>
      <c r="U517" s="1316"/>
      <c r="V517" s="1316"/>
      <c r="W517" s="1316"/>
      <c r="X517" s="1316"/>
      <c r="Y517" s="1316"/>
      <c r="Z517" s="1316"/>
      <c r="AA517" s="1316"/>
      <c r="AB517" s="1316"/>
      <c r="AC517" s="1316"/>
      <c r="AD517" s="1316"/>
      <c r="AE517" s="1316"/>
      <c r="AF517" s="1316"/>
      <c r="AG517" s="1316"/>
      <c r="AH517" s="1316"/>
      <c r="AI517" s="1316"/>
    </row>
    <row r="518" ht="24.0" customHeight="1">
      <c r="A518" s="1318"/>
      <c r="B518" s="1316"/>
      <c r="C518" s="1316"/>
      <c r="D518" s="1316"/>
      <c r="E518" s="1316"/>
      <c r="F518" s="1316"/>
      <c r="G518" s="1316"/>
      <c r="H518" s="1316"/>
      <c r="I518" s="1316"/>
      <c r="J518" s="1316"/>
      <c r="K518" s="1316"/>
      <c r="L518" s="1316"/>
      <c r="M518" s="1316"/>
      <c r="N518" s="1316"/>
      <c r="O518" s="1316"/>
      <c r="P518" s="1316"/>
      <c r="Q518" s="1316"/>
      <c r="R518" s="1316"/>
      <c r="S518" s="1316"/>
      <c r="T518" s="1316"/>
      <c r="U518" s="1316"/>
      <c r="V518" s="1316"/>
      <c r="W518" s="1316"/>
      <c r="X518" s="1316"/>
      <c r="Y518" s="1316"/>
      <c r="Z518" s="1316"/>
      <c r="AA518" s="1316"/>
      <c r="AB518" s="1316"/>
      <c r="AC518" s="1316"/>
      <c r="AD518" s="1316"/>
      <c r="AE518" s="1316"/>
      <c r="AF518" s="1316"/>
      <c r="AG518" s="1316"/>
      <c r="AH518" s="1316"/>
      <c r="AI518" s="1316"/>
    </row>
    <row r="519" ht="24.0" customHeight="1">
      <c r="A519" s="1318"/>
      <c r="B519" s="1316"/>
      <c r="C519" s="1316"/>
      <c r="D519" s="1316"/>
      <c r="E519" s="1316"/>
      <c r="F519" s="1316"/>
      <c r="G519" s="1316"/>
      <c r="H519" s="1316"/>
      <c r="I519" s="1316"/>
      <c r="J519" s="1316"/>
      <c r="K519" s="1316"/>
      <c r="L519" s="1316"/>
      <c r="M519" s="1316"/>
      <c r="N519" s="1316"/>
      <c r="O519" s="1316"/>
      <c r="P519" s="1316"/>
      <c r="Q519" s="1316"/>
      <c r="R519" s="1316"/>
      <c r="S519" s="1316"/>
      <c r="T519" s="1316"/>
      <c r="U519" s="1316"/>
      <c r="V519" s="1316"/>
      <c r="W519" s="1316"/>
      <c r="X519" s="1316"/>
      <c r="Y519" s="1316"/>
      <c r="Z519" s="1316"/>
      <c r="AA519" s="1316"/>
      <c r="AB519" s="1316"/>
      <c r="AC519" s="1316"/>
      <c r="AD519" s="1316"/>
      <c r="AE519" s="1316"/>
      <c r="AF519" s="1316"/>
      <c r="AG519" s="1316"/>
      <c r="AH519" s="1316"/>
      <c r="AI519" s="1316"/>
    </row>
    <row r="520" ht="24.0" customHeight="1">
      <c r="A520" s="1318"/>
      <c r="B520" s="1316"/>
      <c r="C520" s="1316"/>
      <c r="D520" s="1316"/>
      <c r="E520" s="1316"/>
      <c r="F520" s="1316"/>
      <c r="G520" s="1316"/>
      <c r="H520" s="1316"/>
      <c r="I520" s="1316"/>
      <c r="J520" s="1316"/>
      <c r="K520" s="1316"/>
      <c r="L520" s="1316"/>
      <c r="M520" s="1316"/>
      <c r="N520" s="1316"/>
      <c r="O520" s="1316"/>
      <c r="P520" s="1316"/>
      <c r="Q520" s="1316"/>
      <c r="R520" s="1316"/>
      <c r="S520" s="1316"/>
      <c r="T520" s="1316"/>
      <c r="U520" s="1316"/>
      <c r="V520" s="1316"/>
      <c r="W520" s="1316"/>
      <c r="X520" s="1316"/>
      <c r="Y520" s="1316"/>
      <c r="Z520" s="1316"/>
      <c r="AA520" s="1316"/>
      <c r="AB520" s="1316"/>
      <c r="AC520" s="1316"/>
      <c r="AD520" s="1316"/>
      <c r="AE520" s="1316"/>
      <c r="AF520" s="1316"/>
      <c r="AG520" s="1316"/>
      <c r="AH520" s="1316"/>
      <c r="AI520" s="1316"/>
    </row>
    <row r="521" ht="24.0" customHeight="1">
      <c r="A521" s="1318"/>
      <c r="B521" s="1316"/>
      <c r="C521" s="1316"/>
      <c r="D521" s="1316"/>
      <c r="E521" s="1316"/>
      <c r="F521" s="1316"/>
      <c r="G521" s="1316"/>
      <c r="H521" s="1316"/>
      <c r="I521" s="1316"/>
      <c r="J521" s="1316"/>
      <c r="K521" s="1316"/>
      <c r="L521" s="1316"/>
      <c r="M521" s="1316"/>
      <c r="N521" s="1316"/>
      <c r="O521" s="1316"/>
      <c r="P521" s="1316"/>
      <c r="Q521" s="1316"/>
      <c r="R521" s="1316"/>
      <c r="S521" s="1316"/>
      <c r="T521" s="1316"/>
      <c r="U521" s="1316"/>
      <c r="V521" s="1316"/>
      <c r="W521" s="1316"/>
      <c r="X521" s="1316"/>
      <c r="Y521" s="1316"/>
      <c r="Z521" s="1316"/>
      <c r="AA521" s="1316"/>
      <c r="AB521" s="1316"/>
      <c r="AC521" s="1316"/>
      <c r="AD521" s="1316"/>
      <c r="AE521" s="1316"/>
      <c r="AF521" s="1316"/>
      <c r="AG521" s="1316"/>
      <c r="AH521" s="1316"/>
      <c r="AI521" s="1316"/>
    </row>
    <row r="522" ht="24.0" customHeight="1">
      <c r="A522" s="1318"/>
      <c r="B522" s="1316"/>
      <c r="C522" s="1316"/>
      <c r="D522" s="1316"/>
      <c r="E522" s="1316"/>
      <c r="F522" s="1316"/>
      <c r="G522" s="1316"/>
      <c r="H522" s="1316"/>
      <c r="I522" s="1316"/>
      <c r="J522" s="1316"/>
      <c r="K522" s="1316"/>
      <c r="L522" s="1316"/>
      <c r="M522" s="1316"/>
      <c r="N522" s="1316"/>
      <c r="O522" s="1316"/>
      <c r="P522" s="1316"/>
      <c r="Q522" s="1316"/>
      <c r="R522" s="1316"/>
      <c r="S522" s="1316"/>
      <c r="T522" s="1316"/>
      <c r="U522" s="1316"/>
      <c r="V522" s="1316"/>
      <c r="W522" s="1316"/>
      <c r="X522" s="1316"/>
      <c r="Y522" s="1316"/>
      <c r="Z522" s="1316"/>
      <c r="AA522" s="1316"/>
      <c r="AB522" s="1316"/>
      <c r="AC522" s="1316"/>
      <c r="AD522" s="1316"/>
      <c r="AE522" s="1316"/>
      <c r="AF522" s="1316"/>
      <c r="AG522" s="1316"/>
      <c r="AH522" s="1316"/>
      <c r="AI522" s="1316"/>
    </row>
    <row r="523" ht="24.0" customHeight="1">
      <c r="A523" s="1318"/>
      <c r="B523" s="1316"/>
      <c r="C523" s="1316"/>
      <c r="D523" s="1316"/>
      <c r="E523" s="1316"/>
      <c r="F523" s="1316"/>
      <c r="G523" s="1316"/>
      <c r="H523" s="1316"/>
      <c r="I523" s="1316"/>
      <c r="J523" s="1316"/>
      <c r="K523" s="1316"/>
      <c r="L523" s="1316"/>
      <c r="M523" s="1316"/>
      <c r="N523" s="1316"/>
      <c r="O523" s="1316"/>
      <c r="P523" s="1316"/>
      <c r="Q523" s="1316"/>
      <c r="R523" s="1316"/>
      <c r="S523" s="1316"/>
      <c r="T523" s="1316"/>
      <c r="U523" s="1316"/>
      <c r="V523" s="1316"/>
      <c r="W523" s="1316"/>
      <c r="X523" s="1316"/>
      <c r="Y523" s="1316"/>
      <c r="Z523" s="1316"/>
      <c r="AA523" s="1316"/>
      <c r="AB523" s="1316"/>
      <c r="AC523" s="1316"/>
      <c r="AD523" s="1316"/>
      <c r="AE523" s="1316"/>
      <c r="AF523" s="1316"/>
      <c r="AG523" s="1316"/>
      <c r="AH523" s="1316"/>
      <c r="AI523" s="1316"/>
    </row>
    <row r="524" ht="24.0" customHeight="1">
      <c r="A524" s="1318"/>
      <c r="B524" s="1316"/>
      <c r="C524" s="1316"/>
      <c r="D524" s="1316"/>
      <c r="E524" s="1316"/>
      <c r="F524" s="1316"/>
      <c r="G524" s="1316"/>
      <c r="H524" s="1316"/>
      <c r="I524" s="1316"/>
      <c r="J524" s="1316"/>
      <c r="K524" s="1316"/>
      <c r="L524" s="1316"/>
      <c r="M524" s="1316"/>
      <c r="N524" s="1316"/>
      <c r="O524" s="1316"/>
      <c r="P524" s="1316"/>
      <c r="Q524" s="1316"/>
      <c r="R524" s="1316"/>
      <c r="S524" s="1316"/>
      <c r="T524" s="1316"/>
      <c r="U524" s="1316"/>
      <c r="V524" s="1316"/>
      <c r="W524" s="1316"/>
      <c r="X524" s="1316"/>
      <c r="Y524" s="1316"/>
      <c r="Z524" s="1316"/>
      <c r="AA524" s="1316"/>
      <c r="AB524" s="1316"/>
      <c r="AC524" s="1316"/>
      <c r="AD524" s="1316"/>
      <c r="AE524" s="1316"/>
      <c r="AF524" s="1316"/>
      <c r="AG524" s="1316"/>
      <c r="AH524" s="1316"/>
      <c r="AI524" s="1316"/>
    </row>
    <row r="525" ht="24.0" customHeight="1">
      <c r="A525" s="1318"/>
      <c r="B525" s="1316"/>
      <c r="C525" s="1316"/>
      <c r="D525" s="1316"/>
      <c r="E525" s="1316"/>
      <c r="F525" s="1316"/>
      <c r="G525" s="1316"/>
      <c r="H525" s="1316"/>
      <c r="I525" s="1316"/>
      <c r="J525" s="1316"/>
      <c r="K525" s="1316"/>
      <c r="L525" s="1316"/>
      <c r="M525" s="1316"/>
      <c r="N525" s="1316"/>
      <c r="O525" s="1316"/>
      <c r="P525" s="1316"/>
      <c r="Q525" s="1316"/>
      <c r="R525" s="1316"/>
      <c r="S525" s="1316"/>
      <c r="T525" s="1316"/>
      <c r="U525" s="1316"/>
      <c r="V525" s="1316"/>
      <c r="W525" s="1316"/>
      <c r="X525" s="1316"/>
      <c r="Y525" s="1316"/>
      <c r="Z525" s="1316"/>
      <c r="AA525" s="1316"/>
      <c r="AB525" s="1316"/>
      <c r="AC525" s="1316"/>
      <c r="AD525" s="1316"/>
      <c r="AE525" s="1316"/>
      <c r="AF525" s="1316"/>
      <c r="AG525" s="1316"/>
      <c r="AH525" s="1316"/>
      <c r="AI525" s="1316"/>
    </row>
    <row r="526" ht="24.0" customHeight="1">
      <c r="A526" s="1318"/>
      <c r="B526" s="1316"/>
      <c r="C526" s="1316"/>
      <c r="D526" s="1316"/>
      <c r="E526" s="1316"/>
      <c r="F526" s="1316"/>
      <c r="G526" s="1316"/>
      <c r="H526" s="1316"/>
      <c r="I526" s="1316"/>
      <c r="J526" s="1316"/>
      <c r="K526" s="1316"/>
      <c r="L526" s="1316"/>
      <c r="M526" s="1316"/>
      <c r="N526" s="1316"/>
      <c r="O526" s="1316"/>
      <c r="P526" s="1316"/>
      <c r="Q526" s="1316"/>
      <c r="R526" s="1316"/>
      <c r="S526" s="1316"/>
      <c r="T526" s="1316"/>
      <c r="U526" s="1316"/>
      <c r="V526" s="1316"/>
      <c r="W526" s="1316"/>
      <c r="X526" s="1316"/>
      <c r="Y526" s="1316"/>
      <c r="Z526" s="1316"/>
      <c r="AA526" s="1316"/>
      <c r="AB526" s="1316"/>
      <c r="AC526" s="1316"/>
      <c r="AD526" s="1316"/>
      <c r="AE526" s="1316"/>
      <c r="AF526" s="1316"/>
      <c r="AG526" s="1316"/>
      <c r="AH526" s="1316"/>
      <c r="AI526" s="1316"/>
    </row>
    <row r="527" ht="24.0" customHeight="1">
      <c r="A527" s="1318"/>
      <c r="B527" s="1316"/>
      <c r="C527" s="1316"/>
      <c r="D527" s="1316"/>
      <c r="E527" s="1316"/>
      <c r="F527" s="1316"/>
      <c r="G527" s="1316"/>
      <c r="H527" s="1316"/>
      <c r="I527" s="1316"/>
      <c r="J527" s="1316"/>
      <c r="K527" s="1316"/>
      <c r="L527" s="1316"/>
      <c r="M527" s="1316"/>
      <c r="N527" s="1316"/>
      <c r="O527" s="1316"/>
      <c r="P527" s="1316"/>
      <c r="Q527" s="1316"/>
      <c r="R527" s="1316"/>
      <c r="S527" s="1316"/>
      <c r="T527" s="1316"/>
      <c r="U527" s="1316"/>
      <c r="V527" s="1316"/>
      <c r="W527" s="1316"/>
      <c r="X527" s="1316"/>
      <c r="Y527" s="1316"/>
      <c r="Z527" s="1316"/>
      <c r="AA527" s="1316"/>
      <c r="AB527" s="1316"/>
      <c r="AC527" s="1316"/>
      <c r="AD527" s="1316"/>
      <c r="AE527" s="1316"/>
      <c r="AF527" s="1316"/>
      <c r="AG527" s="1316"/>
      <c r="AH527" s="1316"/>
      <c r="AI527" s="1316"/>
    </row>
    <row r="528" ht="24.0" customHeight="1">
      <c r="A528" s="1318"/>
      <c r="B528" s="1316"/>
      <c r="C528" s="1316"/>
      <c r="D528" s="1316"/>
      <c r="E528" s="1316"/>
      <c r="F528" s="1316"/>
      <c r="G528" s="1316"/>
      <c r="H528" s="1316"/>
      <c r="I528" s="1316"/>
      <c r="J528" s="1316"/>
      <c r="K528" s="1316"/>
      <c r="L528" s="1316"/>
      <c r="M528" s="1316"/>
      <c r="N528" s="1316"/>
      <c r="O528" s="1316"/>
      <c r="P528" s="1316"/>
      <c r="Q528" s="1316"/>
      <c r="R528" s="1316"/>
      <c r="S528" s="1316"/>
      <c r="T528" s="1316"/>
      <c r="U528" s="1316"/>
      <c r="V528" s="1316"/>
      <c r="W528" s="1316"/>
      <c r="X528" s="1316"/>
      <c r="Y528" s="1316"/>
      <c r="Z528" s="1316"/>
      <c r="AA528" s="1316"/>
      <c r="AB528" s="1316"/>
      <c r="AC528" s="1316"/>
      <c r="AD528" s="1316"/>
      <c r="AE528" s="1316"/>
      <c r="AF528" s="1316"/>
      <c r="AG528" s="1316"/>
      <c r="AH528" s="1316"/>
      <c r="AI528" s="1316"/>
    </row>
    <row r="529" ht="24.0" customHeight="1">
      <c r="A529" s="1318"/>
      <c r="B529" s="1316"/>
      <c r="C529" s="1316"/>
      <c r="D529" s="1316"/>
      <c r="E529" s="1316"/>
      <c r="F529" s="1316"/>
      <c r="G529" s="1316"/>
      <c r="H529" s="1316"/>
      <c r="I529" s="1316"/>
      <c r="J529" s="1316"/>
      <c r="K529" s="1316"/>
      <c r="L529" s="1316"/>
      <c r="M529" s="1316"/>
      <c r="N529" s="1316"/>
      <c r="O529" s="1316"/>
      <c r="P529" s="1316"/>
      <c r="Q529" s="1316"/>
      <c r="R529" s="1316"/>
      <c r="S529" s="1316"/>
      <c r="T529" s="1316"/>
      <c r="U529" s="1316"/>
      <c r="V529" s="1316"/>
      <c r="W529" s="1316"/>
      <c r="X529" s="1316"/>
      <c r="Y529" s="1316"/>
      <c r="Z529" s="1316"/>
      <c r="AA529" s="1316"/>
      <c r="AB529" s="1316"/>
      <c r="AC529" s="1316"/>
      <c r="AD529" s="1316"/>
      <c r="AE529" s="1316"/>
      <c r="AF529" s="1316"/>
      <c r="AG529" s="1316"/>
      <c r="AH529" s="1316"/>
      <c r="AI529" s="1316"/>
    </row>
    <row r="530" ht="24.0" customHeight="1">
      <c r="A530" s="1318"/>
      <c r="B530" s="1316"/>
      <c r="C530" s="1316"/>
      <c r="D530" s="1316"/>
      <c r="E530" s="1316"/>
      <c r="F530" s="1316"/>
      <c r="G530" s="1316"/>
      <c r="H530" s="1316"/>
      <c r="I530" s="1316"/>
      <c r="J530" s="1316"/>
      <c r="K530" s="1316"/>
      <c r="L530" s="1316"/>
      <c r="M530" s="1316"/>
      <c r="N530" s="1316"/>
      <c r="O530" s="1316"/>
      <c r="P530" s="1316"/>
      <c r="Q530" s="1316"/>
      <c r="R530" s="1316"/>
      <c r="S530" s="1316"/>
      <c r="T530" s="1316"/>
      <c r="U530" s="1316"/>
      <c r="V530" s="1316"/>
      <c r="W530" s="1316"/>
      <c r="X530" s="1316"/>
      <c r="Y530" s="1316"/>
      <c r="Z530" s="1316"/>
      <c r="AA530" s="1316"/>
      <c r="AB530" s="1316"/>
      <c r="AC530" s="1316"/>
      <c r="AD530" s="1316"/>
      <c r="AE530" s="1316"/>
      <c r="AF530" s="1316"/>
      <c r="AG530" s="1316"/>
      <c r="AH530" s="1316"/>
      <c r="AI530" s="1316"/>
    </row>
    <row r="531" ht="24.0" customHeight="1">
      <c r="A531" s="1318"/>
      <c r="B531" s="1316"/>
      <c r="C531" s="1316"/>
      <c r="D531" s="1316"/>
      <c r="E531" s="1316"/>
      <c r="F531" s="1316"/>
      <c r="G531" s="1316"/>
      <c r="H531" s="1316"/>
      <c r="I531" s="1316"/>
      <c r="J531" s="1316"/>
      <c r="K531" s="1316"/>
      <c r="L531" s="1316"/>
      <c r="M531" s="1316"/>
      <c r="N531" s="1316"/>
      <c r="O531" s="1316"/>
      <c r="P531" s="1316"/>
      <c r="Q531" s="1316"/>
      <c r="R531" s="1316"/>
      <c r="S531" s="1316"/>
      <c r="T531" s="1316"/>
      <c r="U531" s="1316"/>
      <c r="V531" s="1316"/>
      <c r="W531" s="1316"/>
      <c r="X531" s="1316"/>
      <c r="Y531" s="1316"/>
      <c r="Z531" s="1316"/>
      <c r="AA531" s="1316"/>
      <c r="AB531" s="1316"/>
      <c r="AC531" s="1316"/>
      <c r="AD531" s="1316"/>
      <c r="AE531" s="1316"/>
      <c r="AF531" s="1316"/>
      <c r="AG531" s="1316"/>
      <c r="AH531" s="1316"/>
      <c r="AI531" s="1316"/>
    </row>
    <row r="532" ht="24.0" customHeight="1">
      <c r="A532" s="1318"/>
      <c r="B532" s="1316"/>
      <c r="C532" s="1316"/>
      <c r="D532" s="1316"/>
      <c r="E532" s="1316"/>
      <c r="F532" s="1316"/>
      <c r="G532" s="1316"/>
      <c r="H532" s="1316"/>
      <c r="I532" s="1316"/>
      <c r="J532" s="1316"/>
      <c r="K532" s="1316"/>
      <c r="L532" s="1316"/>
      <c r="M532" s="1316"/>
      <c r="N532" s="1316"/>
      <c r="O532" s="1316"/>
      <c r="P532" s="1316"/>
      <c r="Q532" s="1316"/>
      <c r="R532" s="1316"/>
      <c r="S532" s="1316"/>
      <c r="T532" s="1316"/>
      <c r="U532" s="1316"/>
      <c r="V532" s="1316"/>
      <c r="W532" s="1316"/>
      <c r="X532" s="1316"/>
      <c r="Y532" s="1316"/>
      <c r="Z532" s="1316"/>
      <c r="AA532" s="1316"/>
      <c r="AB532" s="1316"/>
      <c r="AC532" s="1316"/>
      <c r="AD532" s="1316"/>
      <c r="AE532" s="1316"/>
      <c r="AF532" s="1316"/>
      <c r="AG532" s="1316"/>
      <c r="AH532" s="1316"/>
      <c r="AI532" s="1316"/>
    </row>
    <row r="533" ht="24.0" customHeight="1">
      <c r="A533" s="1318"/>
      <c r="B533" s="1316"/>
      <c r="C533" s="1316"/>
      <c r="D533" s="1316"/>
      <c r="E533" s="1316"/>
      <c r="F533" s="1316"/>
      <c r="G533" s="1316"/>
      <c r="H533" s="1316"/>
      <c r="I533" s="1316"/>
      <c r="J533" s="1316"/>
      <c r="K533" s="1316"/>
      <c r="L533" s="1316"/>
      <c r="M533" s="1316"/>
      <c r="N533" s="1316"/>
      <c r="O533" s="1316"/>
      <c r="P533" s="1316"/>
      <c r="Q533" s="1316"/>
      <c r="R533" s="1316"/>
      <c r="S533" s="1316"/>
      <c r="T533" s="1316"/>
      <c r="U533" s="1316"/>
      <c r="V533" s="1316"/>
      <c r="W533" s="1316"/>
      <c r="X533" s="1316"/>
      <c r="Y533" s="1316"/>
      <c r="Z533" s="1316"/>
      <c r="AA533" s="1316"/>
      <c r="AB533" s="1316"/>
      <c r="AC533" s="1316"/>
      <c r="AD533" s="1316"/>
      <c r="AE533" s="1316"/>
      <c r="AF533" s="1316"/>
      <c r="AG533" s="1316"/>
      <c r="AH533" s="1316"/>
      <c r="AI533" s="1316"/>
    </row>
    <row r="534" ht="24.0" customHeight="1">
      <c r="A534" s="1318"/>
      <c r="B534" s="1316"/>
      <c r="C534" s="1316"/>
      <c r="D534" s="1316"/>
      <c r="E534" s="1316"/>
      <c r="F534" s="1316"/>
      <c r="G534" s="1316"/>
      <c r="H534" s="1316"/>
      <c r="I534" s="1316"/>
      <c r="J534" s="1316"/>
      <c r="K534" s="1316"/>
      <c r="L534" s="1316"/>
      <c r="M534" s="1316"/>
      <c r="N534" s="1316"/>
      <c r="O534" s="1316"/>
      <c r="P534" s="1316"/>
      <c r="Q534" s="1316"/>
      <c r="R534" s="1316"/>
      <c r="S534" s="1316"/>
      <c r="T534" s="1316"/>
      <c r="U534" s="1316"/>
      <c r="V534" s="1316"/>
      <c r="W534" s="1316"/>
      <c r="X534" s="1316"/>
      <c r="Y534" s="1316"/>
      <c r="Z534" s="1316"/>
      <c r="AA534" s="1316"/>
      <c r="AB534" s="1316"/>
      <c r="AC534" s="1316"/>
      <c r="AD534" s="1316"/>
      <c r="AE534" s="1316"/>
      <c r="AF534" s="1316"/>
      <c r="AG534" s="1316"/>
      <c r="AH534" s="1316"/>
      <c r="AI534" s="1316"/>
    </row>
    <row r="535" ht="24.0" customHeight="1">
      <c r="A535" s="1318"/>
      <c r="B535" s="1316"/>
      <c r="C535" s="1316"/>
      <c r="D535" s="1316"/>
      <c r="E535" s="1316"/>
      <c r="F535" s="1316"/>
      <c r="G535" s="1316"/>
      <c r="H535" s="1316"/>
      <c r="I535" s="1316"/>
      <c r="J535" s="1316"/>
      <c r="K535" s="1316"/>
      <c r="L535" s="1316"/>
      <c r="M535" s="1316"/>
      <c r="N535" s="1316"/>
      <c r="O535" s="1316"/>
      <c r="P535" s="1316"/>
      <c r="Q535" s="1316"/>
      <c r="R535" s="1316"/>
      <c r="S535" s="1316"/>
      <c r="T535" s="1316"/>
      <c r="U535" s="1316"/>
      <c r="V535" s="1316"/>
      <c r="W535" s="1316"/>
      <c r="X535" s="1316"/>
      <c r="Y535" s="1316"/>
      <c r="Z535" s="1316"/>
      <c r="AA535" s="1316"/>
      <c r="AB535" s="1316"/>
      <c r="AC535" s="1316"/>
      <c r="AD535" s="1316"/>
      <c r="AE535" s="1316"/>
      <c r="AF535" s="1316"/>
      <c r="AG535" s="1316"/>
      <c r="AH535" s="1316"/>
      <c r="AI535" s="1316"/>
    </row>
    <row r="536" ht="24.0" customHeight="1">
      <c r="A536" s="1318"/>
      <c r="B536" s="1316"/>
      <c r="C536" s="1316"/>
      <c r="D536" s="1316"/>
      <c r="E536" s="1316"/>
      <c r="F536" s="1316"/>
      <c r="G536" s="1316"/>
      <c r="H536" s="1316"/>
      <c r="I536" s="1316"/>
      <c r="J536" s="1316"/>
      <c r="K536" s="1316"/>
      <c r="L536" s="1316"/>
      <c r="M536" s="1316"/>
      <c r="N536" s="1316"/>
      <c r="O536" s="1316"/>
      <c r="P536" s="1316"/>
      <c r="Q536" s="1316"/>
      <c r="R536" s="1316"/>
      <c r="S536" s="1316"/>
      <c r="T536" s="1316"/>
      <c r="U536" s="1316"/>
      <c r="V536" s="1316"/>
      <c r="W536" s="1316"/>
      <c r="X536" s="1316"/>
      <c r="Y536" s="1316"/>
      <c r="Z536" s="1316"/>
      <c r="AA536" s="1316"/>
      <c r="AB536" s="1316"/>
      <c r="AC536" s="1316"/>
      <c r="AD536" s="1316"/>
      <c r="AE536" s="1316"/>
      <c r="AF536" s="1316"/>
      <c r="AG536" s="1316"/>
      <c r="AH536" s="1316"/>
      <c r="AI536" s="1316"/>
    </row>
    <row r="537" ht="24.0" customHeight="1">
      <c r="A537" s="1318"/>
      <c r="B537" s="1316"/>
      <c r="C537" s="1316"/>
      <c r="D537" s="1316"/>
      <c r="E537" s="1316"/>
      <c r="F537" s="1316"/>
      <c r="G537" s="1316"/>
      <c r="H537" s="1316"/>
      <c r="I537" s="1316"/>
      <c r="J537" s="1316"/>
      <c r="K537" s="1316"/>
      <c r="L537" s="1316"/>
      <c r="M537" s="1316"/>
      <c r="N537" s="1316"/>
      <c r="O537" s="1316"/>
      <c r="P537" s="1316"/>
      <c r="Q537" s="1316"/>
      <c r="R537" s="1316"/>
      <c r="S537" s="1316"/>
      <c r="T537" s="1316"/>
      <c r="U537" s="1316"/>
      <c r="V537" s="1316"/>
      <c r="W537" s="1316"/>
      <c r="X537" s="1316"/>
      <c r="Y537" s="1316"/>
      <c r="Z537" s="1316"/>
      <c r="AA537" s="1316"/>
      <c r="AB537" s="1316"/>
      <c r="AC537" s="1316"/>
      <c r="AD537" s="1316"/>
      <c r="AE537" s="1316"/>
      <c r="AF537" s="1316"/>
      <c r="AG537" s="1316"/>
      <c r="AH537" s="1316"/>
      <c r="AI537" s="1316"/>
    </row>
    <row r="538" ht="24.0" customHeight="1">
      <c r="A538" s="1318"/>
      <c r="B538" s="1316"/>
      <c r="C538" s="1316"/>
      <c r="D538" s="1316"/>
      <c r="E538" s="1316"/>
      <c r="F538" s="1316"/>
      <c r="G538" s="1316"/>
      <c r="H538" s="1316"/>
      <c r="I538" s="1316"/>
      <c r="J538" s="1316"/>
      <c r="K538" s="1316"/>
      <c r="L538" s="1316"/>
      <c r="M538" s="1316"/>
      <c r="N538" s="1316"/>
      <c r="O538" s="1316"/>
      <c r="P538" s="1316"/>
      <c r="Q538" s="1316"/>
      <c r="R538" s="1316"/>
      <c r="S538" s="1316"/>
      <c r="T538" s="1316"/>
      <c r="U538" s="1316"/>
      <c r="V538" s="1316"/>
      <c r="W538" s="1316"/>
      <c r="X538" s="1316"/>
      <c r="Y538" s="1316"/>
      <c r="Z538" s="1316"/>
      <c r="AA538" s="1316"/>
      <c r="AB538" s="1316"/>
      <c r="AC538" s="1316"/>
      <c r="AD538" s="1316"/>
      <c r="AE538" s="1316"/>
      <c r="AF538" s="1316"/>
      <c r="AG538" s="1316"/>
      <c r="AH538" s="1316"/>
      <c r="AI538" s="1316"/>
    </row>
    <row r="539" ht="24.0" customHeight="1">
      <c r="A539" s="1318"/>
      <c r="B539" s="1316"/>
      <c r="C539" s="1316"/>
      <c r="D539" s="1316"/>
      <c r="E539" s="1316"/>
      <c r="F539" s="1316"/>
      <c r="G539" s="1316"/>
      <c r="H539" s="1316"/>
      <c r="I539" s="1316"/>
      <c r="J539" s="1316"/>
      <c r="K539" s="1316"/>
      <c r="L539" s="1316"/>
      <c r="M539" s="1316"/>
      <c r="N539" s="1316"/>
      <c r="O539" s="1316"/>
      <c r="P539" s="1316"/>
      <c r="Q539" s="1316"/>
      <c r="R539" s="1316"/>
      <c r="S539" s="1316"/>
      <c r="T539" s="1316"/>
      <c r="U539" s="1316"/>
      <c r="V539" s="1316"/>
      <c r="W539" s="1316"/>
      <c r="X539" s="1316"/>
      <c r="Y539" s="1316"/>
      <c r="Z539" s="1316"/>
      <c r="AA539" s="1316"/>
      <c r="AB539" s="1316"/>
      <c r="AC539" s="1316"/>
      <c r="AD539" s="1316"/>
      <c r="AE539" s="1316"/>
      <c r="AF539" s="1316"/>
      <c r="AG539" s="1316"/>
      <c r="AH539" s="1316"/>
      <c r="AI539" s="1316"/>
    </row>
    <row r="540" ht="24.0" customHeight="1">
      <c r="A540" s="1318"/>
      <c r="B540" s="1316"/>
      <c r="C540" s="1316"/>
      <c r="D540" s="1316"/>
      <c r="E540" s="1316"/>
      <c r="F540" s="1316"/>
      <c r="G540" s="1316"/>
      <c r="H540" s="1316"/>
      <c r="I540" s="1316"/>
      <c r="J540" s="1316"/>
      <c r="K540" s="1316"/>
      <c r="L540" s="1316"/>
      <c r="M540" s="1316"/>
      <c r="N540" s="1316"/>
      <c r="O540" s="1316"/>
      <c r="P540" s="1316"/>
      <c r="Q540" s="1316"/>
      <c r="R540" s="1316"/>
      <c r="S540" s="1316"/>
      <c r="T540" s="1316"/>
      <c r="U540" s="1316"/>
      <c r="V540" s="1316"/>
      <c r="W540" s="1316"/>
      <c r="X540" s="1316"/>
      <c r="Y540" s="1316"/>
      <c r="Z540" s="1316"/>
      <c r="AA540" s="1316"/>
      <c r="AB540" s="1316"/>
      <c r="AC540" s="1316"/>
      <c r="AD540" s="1316"/>
      <c r="AE540" s="1316"/>
      <c r="AF540" s="1316"/>
      <c r="AG540" s="1316"/>
      <c r="AH540" s="1316"/>
      <c r="AI540" s="1316"/>
    </row>
    <row r="541" ht="24.0" customHeight="1">
      <c r="A541" s="1318"/>
      <c r="B541" s="1316"/>
      <c r="C541" s="1316"/>
      <c r="D541" s="1316"/>
      <c r="E541" s="1316"/>
      <c r="F541" s="1316"/>
      <c r="G541" s="1316"/>
      <c r="H541" s="1316"/>
      <c r="I541" s="1316"/>
      <c r="J541" s="1316"/>
      <c r="K541" s="1316"/>
      <c r="L541" s="1316"/>
      <c r="M541" s="1316"/>
      <c r="N541" s="1316"/>
      <c r="O541" s="1316"/>
      <c r="P541" s="1316"/>
      <c r="Q541" s="1316"/>
      <c r="R541" s="1316"/>
      <c r="S541" s="1316"/>
      <c r="T541" s="1316"/>
      <c r="U541" s="1316"/>
      <c r="V541" s="1316"/>
      <c r="W541" s="1316"/>
      <c r="X541" s="1316"/>
      <c r="Y541" s="1316"/>
      <c r="Z541" s="1316"/>
      <c r="AA541" s="1316"/>
      <c r="AB541" s="1316"/>
      <c r="AC541" s="1316"/>
      <c r="AD541" s="1316"/>
      <c r="AE541" s="1316"/>
      <c r="AF541" s="1316"/>
      <c r="AG541" s="1316"/>
      <c r="AH541" s="1316"/>
      <c r="AI541" s="1316"/>
    </row>
    <row r="542" ht="24.0" customHeight="1">
      <c r="A542" s="1318"/>
      <c r="B542" s="1316"/>
      <c r="C542" s="1316"/>
      <c r="D542" s="1316"/>
      <c r="E542" s="1316"/>
      <c r="F542" s="1316"/>
      <c r="G542" s="1316"/>
      <c r="H542" s="1316"/>
      <c r="I542" s="1316"/>
      <c r="J542" s="1316"/>
      <c r="K542" s="1316"/>
      <c r="L542" s="1316"/>
      <c r="M542" s="1316"/>
      <c r="N542" s="1316"/>
      <c r="O542" s="1316"/>
      <c r="P542" s="1316"/>
      <c r="Q542" s="1316"/>
      <c r="R542" s="1316"/>
      <c r="S542" s="1316"/>
      <c r="T542" s="1316"/>
      <c r="U542" s="1316"/>
      <c r="V542" s="1316"/>
      <c r="W542" s="1316"/>
      <c r="X542" s="1316"/>
      <c r="Y542" s="1316"/>
      <c r="Z542" s="1316"/>
      <c r="AA542" s="1316"/>
      <c r="AB542" s="1316"/>
      <c r="AC542" s="1316"/>
      <c r="AD542" s="1316"/>
      <c r="AE542" s="1316"/>
      <c r="AF542" s="1316"/>
      <c r="AG542" s="1316"/>
      <c r="AH542" s="1316"/>
      <c r="AI542" s="1316"/>
    </row>
    <row r="543" ht="24.0" customHeight="1">
      <c r="A543" s="1318"/>
      <c r="B543" s="1316"/>
      <c r="C543" s="1316"/>
      <c r="D543" s="1316"/>
      <c r="E543" s="1316"/>
      <c r="F543" s="1316"/>
      <c r="G543" s="1316"/>
      <c r="H543" s="1316"/>
      <c r="I543" s="1316"/>
      <c r="J543" s="1316"/>
      <c r="K543" s="1316"/>
      <c r="L543" s="1316"/>
      <c r="M543" s="1316"/>
      <c r="N543" s="1316"/>
      <c r="O543" s="1316"/>
      <c r="P543" s="1316"/>
      <c r="Q543" s="1316"/>
      <c r="R543" s="1316"/>
      <c r="S543" s="1316"/>
      <c r="T543" s="1316"/>
      <c r="U543" s="1316"/>
      <c r="V543" s="1316"/>
      <c r="W543" s="1316"/>
      <c r="X543" s="1316"/>
      <c r="Y543" s="1316"/>
      <c r="Z543" s="1316"/>
      <c r="AA543" s="1316"/>
      <c r="AB543" s="1316"/>
      <c r="AC543" s="1316"/>
      <c r="AD543" s="1316"/>
      <c r="AE543" s="1316"/>
      <c r="AF543" s="1316"/>
      <c r="AG543" s="1316"/>
      <c r="AH543" s="1316"/>
      <c r="AI543" s="1316"/>
    </row>
    <row r="544" ht="24.0" customHeight="1">
      <c r="A544" s="1318"/>
      <c r="B544" s="1316"/>
      <c r="C544" s="1316"/>
      <c r="D544" s="1316"/>
      <c r="E544" s="1316"/>
      <c r="F544" s="1316"/>
      <c r="G544" s="1316"/>
      <c r="H544" s="1316"/>
      <c r="I544" s="1316"/>
      <c r="J544" s="1316"/>
      <c r="K544" s="1316"/>
      <c r="L544" s="1316"/>
      <c r="M544" s="1316"/>
      <c r="N544" s="1316"/>
      <c r="O544" s="1316"/>
      <c r="P544" s="1316"/>
      <c r="Q544" s="1316"/>
      <c r="R544" s="1316"/>
      <c r="S544" s="1316"/>
      <c r="T544" s="1316"/>
      <c r="U544" s="1316"/>
      <c r="V544" s="1316"/>
      <c r="W544" s="1316"/>
      <c r="X544" s="1316"/>
      <c r="Y544" s="1316"/>
      <c r="Z544" s="1316"/>
      <c r="AA544" s="1316"/>
      <c r="AB544" s="1316"/>
      <c r="AC544" s="1316"/>
      <c r="AD544" s="1316"/>
      <c r="AE544" s="1316"/>
      <c r="AF544" s="1316"/>
      <c r="AG544" s="1316"/>
      <c r="AH544" s="1316"/>
      <c r="AI544" s="1316"/>
    </row>
    <row r="545" ht="24.0" customHeight="1">
      <c r="A545" s="1318"/>
      <c r="B545" s="1316"/>
      <c r="C545" s="1316"/>
      <c r="D545" s="1316"/>
      <c r="E545" s="1316"/>
      <c r="F545" s="1316"/>
      <c r="G545" s="1316"/>
      <c r="H545" s="1316"/>
      <c r="I545" s="1316"/>
      <c r="J545" s="1316"/>
      <c r="K545" s="1316"/>
      <c r="L545" s="1316"/>
      <c r="M545" s="1316"/>
      <c r="N545" s="1316"/>
      <c r="O545" s="1316"/>
      <c r="P545" s="1316"/>
      <c r="Q545" s="1316"/>
      <c r="R545" s="1316"/>
      <c r="S545" s="1316"/>
      <c r="T545" s="1316"/>
      <c r="U545" s="1316"/>
      <c r="V545" s="1316"/>
      <c r="W545" s="1316"/>
      <c r="X545" s="1316"/>
      <c r="Y545" s="1316"/>
      <c r="Z545" s="1316"/>
      <c r="AA545" s="1316"/>
      <c r="AB545" s="1316"/>
      <c r="AC545" s="1316"/>
      <c r="AD545" s="1316"/>
      <c r="AE545" s="1316"/>
      <c r="AF545" s="1316"/>
      <c r="AG545" s="1316"/>
      <c r="AH545" s="1316"/>
      <c r="AI545" s="1316"/>
    </row>
    <row r="546" ht="24.0" customHeight="1">
      <c r="A546" s="1318"/>
      <c r="B546" s="1316"/>
      <c r="C546" s="1316"/>
      <c r="D546" s="1316"/>
      <c r="E546" s="1316"/>
      <c r="F546" s="1316"/>
      <c r="G546" s="1316"/>
      <c r="H546" s="1316"/>
      <c r="I546" s="1316"/>
      <c r="J546" s="1316"/>
      <c r="K546" s="1316"/>
      <c r="L546" s="1316"/>
      <c r="M546" s="1316"/>
      <c r="N546" s="1316"/>
      <c r="O546" s="1316"/>
      <c r="P546" s="1316"/>
      <c r="Q546" s="1316"/>
      <c r="R546" s="1316"/>
      <c r="S546" s="1316"/>
      <c r="T546" s="1316"/>
      <c r="U546" s="1316"/>
      <c r="V546" s="1316"/>
      <c r="W546" s="1316"/>
      <c r="X546" s="1316"/>
      <c r="Y546" s="1316"/>
      <c r="Z546" s="1316"/>
      <c r="AA546" s="1316"/>
      <c r="AB546" s="1316"/>
      <c r="AC546" s="1316"/>
      <c r="AD546" s="1316"/>
      <c r="AE546" s="1316"/>
      <c r="AF546" s="1316"/>
      <c r="AG546" s="1316"/>
      <c r="AH546" s="1316"/>
      <c r="AI546" s="1316"/>
    </row>
    <row r="547" ht="24.0" customHeight="1">
      <c r="A547" s="1318"/>
      <c r="B547" s="1316"/>
      <c r="C547" s="1316"/>
      <c r="D547" s="1316"/>
      <c r="E547" s="1316"/>
      <c r="F547" s="1316"/>
      <c r="G547" s="1316"/>
      <c r="H547" s="1316"/>
      <c r="I547" s="1316"/>
      <c r="J547" s="1316"/>
      <c r="K547" s="1316"/>
      <c r="L547" s="1316"/>
      <c r="M547" s="1316"/>
      <c r="N547" s="1316"/>
      <c r="O547" s="1316"/>
      <c r="P547" s="1316"/>
      <c r="Q547" s="1316"/>
      <c r="R547" s="1316"/>
      <c r="S547" s="1316"/>
      <c r="T547" s="1316"/>
      <c r="U547" s="1316"/>
      <c r="V547" s="1316"/>
      <c r="W547" s="1316"/>
      <c r="X547" s="1316"/>
      <c r="Y547" s="1316"/>
      <c r="Z547" s="1316"/>
      <c r="AA547" s="1316"/>
      <c r="AB547" s="1316"/>
      <c r="AC547" s="1316"/>
      <c r="AD547" s="1316"/>
      <c r="AE547" s="1316"/>
      <c r="AF547" s="1316"/>
      <c r="AG547" s="1316"/>
      <c r="AH547" s="1316"/>
      <c r="AI547" s="1316"/>
    </row>
    <row r="548" ht="24.0" customHeight="1">
      <c r="A548" s="1318"/>
      <c r="B548" s="1316"/>
      <c r="C548" s="1316"/>
      <c r="D548" s="1316"/>
      <c r="E548" s="1316"/>
      <c r="F548" s="1316"/>
      <c r="G548" s="1316"/>
      <c r="H548" s="1316"/>
      <c r="I548" s="1316"/>
      <c r="J548" s="1316"/>
      <c r="K548" s="1316"/>
      <c r="L548" s="1316"/>
      <c r="M548" s="1316"/>
      <c r="N548" s="1316"/>
      <c r="O548" s="1316"/>
      <c r="P548" s="1316"/>
      <c r="Q548" s="1316"/>
      <c r="R548" s="1316"/>
      <c r="S548" s="1316"/>
      <c r="T548" s="1316"/>
      <c r="U548" s="1316"/>
      <c r="V548" s="1316"/>
      <c r="W548" s="1316"/>
      <c r="X548" s="1316"/>
      <c r="Y548" s="1316"/>
      <c r="Z548" s="1316"/>
      <c r="AA548" s="1316"/>
      <c r="AB548" s="1316"/>
      <c r="AC548" s="1316"/>
      <c r="AD548" s="1316"/>
      <c r="AE548" s="1316"/>
      <c r="AF548" s="1316"/>
      <c r="AG548" s="1316"/>
      <c r="AH548" s="1316"/>
      <c r="AI548" s="1316"/>
    </row>
    <row r="549" ht="24.0" customHeight="1">
      <c r="A549" s="1318"/>
      <c r="B549" s="1316"/>
      <c r="C549" s="1316"/>
      <c r="D549" s="1316"/>
      <c r="E549" s="1316"/>
      <c r="F549" s="1316"/>
      <c r="G549" s="1316"/>
      <c r="H549" s="1316"/>
      <c r="I549" s="1316"/>
      <c r="J549" s="1316"/>
      <c r="K549" s="1316"/>
      <c r="L549" s="1316"/>
      <c r="M549" s="1316"/>
      <c r="N549" s="1316"/>
      <c r="O549" s="1316"/>
      <c r="P549" s="1316"/>
      <c r="Q549" s="1316"/>
      <c r="R549" s="1316"/>
      <c r="S549" s="1316"/>
      <c r="T549" s="1316"/>
      <c r="U549" s="1316"/>
      <c r="V549" s="1316"/>
      <c r="W549" s="1316"/>
      <c r="X549" s="1316"/>
      <c r="Y549" s="1316"/>
      <c r="Z549" s="1316"/>
      <c r="AA549" s="1316"/>
      <c r="AB549" s="1316"/>
      <c r="AC549" s="1316"/>
      <c r="AD549" s="1316"/>
      <c r="AE549" s="1316"/>
      <c r="AF549" s="1316"/>
      <c r="AG549" s="1316"/>
      <c r="AH549" s="1316"/>
      <c r="AI549" s="1316"/>
    </row>
    <row r="550" ht="24.0" customHeight="1">
      <c r="A550" s="1318"/>
      <c r="B550" s="1316"/>
      <c r="C550" s="1316"/>
      <c r="D550" s="1316"/>
      <c r="E550" s="1316"/>
      <c r="F550" s="1316"/>
      <c r="G550" s="1316"/>
      <c r="H550" s="1316"/>
      <c r="I550" s="1316"/>
      <c r="J550" s="1316"/>
      <c r="K550" s="1316"/>
      <c r="L550" s="1316"/>
      <c r="M550" s="1316"/>
      <c r="N550" s="1316"/>
      <c r="O550" s="1316"/>
      <c r="P550" s="1316"/>
      <c r="Q550" s="1316"/>
      <c r="R550" s="1316"/>
      <c r="S550" s="1316"/>
      <c r="T550" s="1316"/>
      <c r="U550" s="1316"/>
      <c r="V550" s="1316"/>
      <c r="W550" s="1316"/>
      <c r="X550" s="1316"/>
      <c r="Y550" s="1316"/>
      <c r="Z550" s="1316"/>
      <c r="AA550" s="1316"/>
      <c r="AB550" s="1316"/>
      <c r="AC550" s="1316"/>
      <c r="AD550" s="1316"/>
      <c r="AE550" s="1316"/>
      <c r="AF550" s="1316"/>
      <c r="AG550" s="1316"/>
      <c r="AH550" s="1316"/>
      <c r="AI550" s="1316"/>
    </row>
    <row r="551" ht="24.0" customHeight="1">
      <c r="A551" s="1318"/>
      <c r="B551" s="1316"/>
      <c r="C551" s="1316"/>
      <c r="D551" s="1316"/>
      <c r="E551" s="1316"/>
      <c r="F551" s="1316"/>
      <c r="G551" s="1316"/>
      <c r="H551" s="1316"/>
      <c r="I551" s="1316"/>
      <c r="J551" s="1316"/>
      <c r="K551" s="1316"/>
      <c r="L551" s="1316"/>
      <c r="M551" s="1316"/>
      <c r="N551" s="1316"/>
      <c r="O551" s="1316"/>
      <c r="P551" s="1316"/>
      <c r="Q551" s="1316"/>
      <c r="R551" s="1316"/>
      <c r="S551" s="1316"/>
      <c r="T551" s="1316"/>
      <c r="U551" s="1316"/>
      <c r="V551" s="1316"/>
      <c r="W551" s="1316"/>
      <c r="X551" s="1316"/>
      <c r="Y551" s="1316"/>
      <c r="Z551" s="1316"/>
      <c r="AA551" s="1316"/>
      <c r="AB551" s="1316"/>
      <c r="AC551" s="1316"/>
      <c r="AD551" s="1316"/>
      <c r="AE551" s="1316"/>
      <c r="AF551" s="1316"/>
      <c r="AG551" s="1316"/>
      <c r="AH551" s="1316"/>
      <c r="AI551" s="1316"/>
    </row>
    <row r="552" ht="24.0" customHeight="1">
      <c r="A552" s="1318"/>
      <c r="B552" s="1316"/>
      <c r="C552" s="1316"/>
      <c r="D552" s="1316"/>
      <c r="E552" s="1316"/>
      <c r="F552" s="1316"/>
      <c r="G552" s="1316"/>
      <c r="H552" s="1316"/>
      <c r="I552" s="1316"/>
      <c r="J552" s="1316"/>
      <c r="K552" s="1316"/>
      <c r="L552" s="1316"/>
      <c r="M552" s="1316"/>
      <c r="N552" s="1316"/>
      <c r="O552" s="1316"/>
      <c r="P552" s="1316"/>
      <c r="Q552" s="1316"/>
      <c r="R552" s="1316"/>
      <c r="S552" s="1316"/>
      <c r="T552" s="1316"/>
      <c r="U552" s="1316"/>
      <c r="V552" s="1316"/>
      <c r="W552" s="1316"/>
      <c r="X552" s="1316"/>
      <c r="Y552" s="1316"/>
      <c r="Z552" s="1316"/>
      <c r="AA552" s="1316"/>
      <c r="AB552" s="1316"/>
      <c r="AC552" s="1316"/>
      <c r="AD552" s="1316"/>
      <c r="AE552" s="1316"/>
      <c r="AF552" s="1316"/>
      <c r="AG552" s="1316"/>
      <c r="AH552" s="1316"/>
      <c r="AI552" s="1316"/>
    </row>
    <row r="553" ht="24.0" customHeight="1">
      <c r="A553" s="1318"/>
      <c r="B553" s="1316"/>
      <c r="C553" s="1316"/>
      <c r="D553" s="1316"/>
      <c r="E553" s="1316"/>
      <c r="F553" s="1316"/>
      <c r="G553" s="1316"/>
      <c r="H553" s="1316"/>
      <c r="I553" s="1316"/>
      <c r="J553" s="1316"/>
      <c r="K553" s="1316"/>
      <c r="L553" s="1316"/>
      <c r="M553" s="1316"/>
      <c r="N553" s="1316"/>
      <c r="O553" s="1316"/>
      <c r="P553" s="1316"/>
      <c r="Q553" s="1316"/>
      <c r="R553" s="1316"/>
      <c r="S553" s="1316"/>
      <c r="T553" s="1316"/>
      <c r="U553" s="1316"/>
      <c r="V553" s="1316"/>
      <c r="W553" s="1316"/>
      <c r="X553" s="1316"/>
      <c r="Y553" s="1316"/>
      <c r="Z553" s="1316"/>
      <c r="AA553" s="1316"/>
      <c r="AB553" s="1316"/>
      <c r="AC553" s="1316"/>
      <c r="AD553" s="1316"/>
      <c r="AE553" s="1316"/>
      <c r="AF553" s="1316"/>
      <c r="AG553" s="1316"/>
      <c r="AH553" s="1316"/>
      <c r="AI553" s="1316"/>
    </row>
    <row r="554" ht="24.0" customHeight="1">
      <c r="A554" s="1318"/>
      <c r="B554" s="1316"/>
      <c r="C554" s="1316"/>
      <c r="D554" s="1316"/>
      <c r="E554" s="1316"/>
      <c r="F554" s="1316"/>
      <c r="G554" s="1316"/>
      <c r="H554" s="1316"/>
      <c r="I554" s="1316"/>
      <c r="J554" s="1316"/>
      <c r="K554" s="1316"/>
      <c r="L554" s="1316"/>
      <c r="M554" s="1316"/>
      <c r="N554" s="1316"/>
      <c r="O554" s="1316"/>
      <c r="P554" s="1316"/>
      <c r="Q554" s="1316"/>
      <c r="R554" s="1316"/>
      <c r="S554" s="1316"/>
      <c r="T554" s="1316"/>
      <c r="U554" s="1316"/>
      <c r="V554" s="1316"/>
      <c r="W554" s="1316"/>
      <c r="X554" s="1316"/>
      <c r="Y554" s="1316"/>
      <c r="Z554" s="1316"/>
      <c r="AA554" s="1316"/>
      <c r="AB554" s="1316"/>
      <c r="AC554" s="1316"/>
      <c r="AD554" s="1316"/>
      <c r="AE554" s="1316"/>
      <c r="AF554" s="1316"/>
      <c r="AG554" s="1316"/>
      <c r="AH554" s="1316"/>
      <c r="AI554" s="1316"/>
    </row>
    <row r="555" ht="24.0" customHeight="1">
      <c r="A555" s="1318"/>
      <c r="B555" s="1316"/>
      <c r="C555" s="1316"/>
      <c r="D555" s="1316"/>
      <c r="E555" s="1316"/>
      <c r="F555" s="1316"/>
      <c r="G555" s="1316"/>
      <c r="H555" s="1316"/>
      <c r="I555" s="1316"/>
      <c r="J555" s="1316"/>
      <c r="K555" s="1316"/>
      <c r="L555" s="1316"/>
      <c r="M555" s="1316"/>
      <c r="N555" s="1316"/>
      <c r="O555" s="1316"/>
      <c r="P555" s="1316"/>
      <c r="Q555" s="1316"/>
      <c r="R555" s="1316"/>
      <c r="S555" s="1316"/>
      <c r="T555" s="1316"/>
      <c r="U555" s="1316"/>
      <c r="V555" s="1316"/>
      <c r="W555" s="1316"/>
      <c r="X555" s="1316"/>
      <c r="Y555" s="1316"/>
      <c r="Z555" s="1316"/>
      <c r="AA555" s="1316"/>
      <c r="AB555" s="1316"/>
      <c r="AC555" s="1316"/>
      <c r="AD555" s="1316"/>
      <c r="AE555" s="1316"/>
      <c r="AF555" s="1316"/>
      <c r="AG555" s="1316"/>
      <c r="AH555" s="1316"/>
      <c r="AI555" s="1316"/>
    </row>
    <row r="556" ht="24.0" customHeight="1">
      <c r="A556" s="1318"/>
      <c r="B556" s="1316"/>
      <c r="C556" s="1316"/>
      <c r="D556" s="1316"/>
      <c r="E556" s="1316"/>
      <c r="F556" s="1316"/>
      <c r="G556" s="1316"/>
      <c r="H556" s="1316"/>
      <c r="I556" s="1316"/>
      <c r="J556" s="1316"/>
      <c r="K556" s="1316"/>
      <c r="L556" s="1316"/>
      <c r="M556" s="1316"/>
      <c r="N556" s="1316"/>
      <c r="O556" s="1316"/>
      <c r="P556" s="1316"/>
      <c r="Q556" s="1316"/>
      <c r="R556" s="1316"/>
      <c r="S556" s="1316"/>
      <c r="T556" s="1316"/>
      <c r="U556" s="1316"/>
      <c r="V556" s="1316"/>
      <c r="W556" s="1316"/>
      <c r="X556" s="1316"/>
      <c r="Y556" s="1316"/>
      <c r="Z556" s="1316"/>
      <c r="AA556" s="1316"/>
      <c r="AB556" s="1316"/>
      <c r="AC556" s="1316"/>
      <c r="AD556" s="1316"/>
      <c r="AE556" s="1316"/>
      <c r="AF556" s="1316"/>
      <c r="AG556" s="1316"/>
      <c r="AH556" s="1316"/>
      <c r="AI556" s="1316"/>
    </row>
    <row r="557" ht="24.0" customHeight="1">
      <c r="A557" s="1318"/>
      <c r="B557" s="1316"/>
      <c r="C557" s="1316"/>
      <c r="D557" s="1316"/>
      <c r="E557" s="1316"/>
      <c r="F557" s="1316"/>
      <c r="G557" s="1316"/>
      <c r="H557" s="1316"/>
      <c r="I557" s="1316"/>
      <c r="J557" s="1316"/>
      <c r="K557" s="1316"/>
      <c r="L557" s="1316"/>
      <c r="M557" s="1316"/>
      <c r="N557" s="1316"/>
      <c r="O557" s="1316"/>
      <c r="P557" s="1316"/>
      <c r="Q557" s="1316"/>
      <c r="R557" s="1316"/>
      <c r="S557" s="1316"/>
      <c r="T557" s="1316"/>
      <c r="U557" s="1316"/>
      <c r="V557" s="1316"/>
      <c r="W557" s="1316"/>
      <c r="X557" s="1316"/>
      <c r="Y557" s="1316"/>
      <c r="Z557" s="1316"/>
      <c r="AA557" s="1316"/>
      <c r="AB557" s="1316"/>
      <c r="AC557" s="1316"/>
      <c r="AD557" s="1316"/>
      <c r="AE557" s="1316"/>
      <c r="AF557" s="1316"/>
      <c r="AG557" s="1316"/>
      <c r="AH557" s="1316"/>
      <c r="AI557" s="1316"/>
    </row>
    <row r="558" ht="24.0" customHeight="1">
      <c r="A558" s="1318"/>
      <c r="B558" s="1316"/>
      <c r="C558" s="1316"/>
      <c r="D558" s="1316"/>
      <c r="E558" s="1316"/>
      <c r="F558" s="1316"/>
      <c r="G558" s="1316"/>
      <c r="H558" s="1316"/>
      <c r="I558" s="1316"/>
      <c r="J558" s="1316"/>
      <c r="K558" s="1316"/>
      <c r="L558" s="1316"/>
      <c r="M558" s="1316"/>
      <c r="N558" s="1316"/>
      <c r="O558" s="1316"/>
      <c r="P558" s="1316"/>
      <c r="Q558" s="1316"/>
      <c r="R558" s="1316"/>
      <c r="S558" s="1316"/>
      <c r="T558" s="1316"/>
      <c r="U558" s="1316"/>
      <c r="V558" s="1316"/>
      <c r="W558" s="1316"/>
      <c r="X558" s="1316"/>
      <c r="Y558" s="1316"/>
      <c r="Z558" s="1316"/>
      <c r="AA558" s="1316"/>
      <c r="AB558" s="1316"/>
      <c r="AC558" s="1316"/>
      <c r="AD558" s="1316"/>
      <c r="AE558" s="1316"/>
      <c r="AF558" s="1316"/>
      <c r="AG558" s="1316"/>
      <c r="AH558" s="1316"/>
      <c r="AI558" s="1316"/>
    </row>
    <row r="559" ht="24.0" customHeight="1">
      <c r="A559" s="1318"/>
      <c r="B559" s="1316"/>
      <c r="C559" s="1316"/>
      <c r="D559" s="1316"/>
      <c r="E559" s="1316"/>
      <c r="F559" s="1316"/>
      <c r="G559" s="1316"/>
      <c r="H559" s="1316"/>
      <c r="I559" s="1316"/>
      <c r="J559" s="1316"/>
      <c r="K559" s="1316"/>
      <c r="L559" s="1316"/>
      <c r="M559" s="1316"/>
      <c r="N559" s="1316"/>
      <c r="O559" s="1316"/>
      <c r="P559" s="1316"/>
      <c r="Q559" s="1316"/>
      <c r="R559" s="1316"/>
      <c r="S559" s="1316"/>
      <c r="T559" s="1316"/>
      <c r="U559" s="1316"/>
      <c r="V559" s="1316"/>
      <c r="W559" s="1316"/>
      <c r="X559" s="1316"/>
      <c r="Y559" s="1316"/>
      <c r="Z559" s="1316"/>
      <c r="AA559" s="1316"/>
      <c r="AB559" s="1316"/>
      <c r="AC559" s="1316"/>
      <c r="AD559" s="1316"/>
      <c r="AE559" s="1316"/>
      <c r="AF559" s="1316"/>
      <c r="AG559" s="1316"/>
      <c r="AH559" s="1316"/>
      <c r="AI559" s="1316"/>
    </row>
    <row r="560" ht="24.0" customHeight="1">
      <c r="A560" s="1318"/>
      <c r="B560" s="1316"/>
      <c r="C560" s="1316"/>
      <c r="D560" s="1316"/>
      <c r="E560" s="1316"/>
      <c r="F560" s="1316"/>
      <c r="G560" s="1316"/>
      <c r="H560" s="1316"/>
      <c r="I560" s="1316"/>
      <c r="J560" s="1316"/>
      <c r="K560" s="1316"/>
      <c r="L560" s="1316"/>
      <c r="M560" s="1316"/>
      <c r="N560" s="1316"/>
      <c r="O560" s="1316"/>
      <c r="P560" s="1316"/>
      <c r="Q560" s="1316"/>
      <c r="R560" s="1316"/>
      <c r="S560" s="1316"/>
      <c r="T560" s="1316"/>
      <c r="U560" s="1316"/>
      <c r="V560" s="1316"/>
      <c r="W560" s="1316"/>
      <c r="X560" s="1316"/>
      <c r="Y560" s="1316"/>
      <c r="Z560" s="1316"/>
      <c r="AA560" s="1316"/>
      <c r="AB560" s="1316"/>
      <c r="AC560" s="1316"/>
      <c r="AD560" s="1316"/>
      <c r="AE560" s="1316"/>
      <c r="AF560" s="1316"/>
      <c r="AG560" s="1316"/>
      <c r="AH560" s="1316"/>
      <c r="AI560" s="1316"/>
    </row>
    <row r="561" ht="24.0" customHeight="1">
      <c r="A561" s="1318"/>
      <c r="B561" s="1316"/>
      <c r="C561" s="1316"/>
      <c r="D561" s="1316"/>
      <c r="E561" s="1316"/>
      <c r="F561" s="1316"/>
      <c r="G561" s="1316"/>
      <c r="H561" s="1316"/>
      <c r="I561" s="1316"/>
      <c r="J561" s="1316"/>
      <c r="K561" s="1316"/>
      <c r="L561" s="1316"/>
      <c r="M561" s="1316"/>
      <c r="N561" s="1316"/>
      <c r="O561" s="1316"/>
      <c r="P561" s="1316"/>
      <c r="Q561" s="1316"/>
      <c r="R561" s="1316"/>
      <c r="S561" s="1316"/>
      <c r="T561" s="1316"/>
      <c r="U561" s="1316"/>
      <c r="V561" s="1316"/>
      <c r="W561" s="1316"/>
      <c r="X561" s="1316"/>
      <c r="Y561" s="1316"/>
      <c r="Z561" s="1316"/>
      <c r="AA561" s="1316"/>
      <c r="AB561" s="1316"/>
      <c r="AC561" s="1316"/>
      <c r="AD561" s="1316"/>
      <c r="AE561" s="1316"/>
      <c r="AF561" s="1316"/>
      <c r="AG561" s="1316"/>
      <c r="AH561" s="1316"/>
      <c r="AI561" s="1316"/>
    </row>
    <row r="562" ht="24.0" customHeight="1">
      <c r="A562" s="1318"/>
      <c r="B562" s="1316"/>
      <c r="C562" s="1316"/>
      <c r="D562" s="1316"/>
      <c r="E562" s="1316"/>
      <c r="F562" s="1316"/>
      <c r="G562" s="1316"/>
      <c r="H562" s="1316"/>
      <c r="I562" s="1316"/>
      <c r="J562" s="1316"/>
      <c r="K562" s="1316"/>
      <c r="L562" s="1316"/>
      <c r="M562" s="1316"/>
      <c r="N562" s="1316"/>
      <c r="O562" s="1316"/>
      <c r="P562" s="1316"/>
      <c r="Q562" s="1316"/>
      <c r="R562" s="1316"/>
      <c r="S562" s="1316"/>
      <c r="T562" s="1316"/>
      <c r="U562" s="1316"/>
      <c r="V562" s="1316"/>
      <c r="W562" s="1316"/>
      <c r="X562" s="1316"/>
      <c r="Y562" s="1316"/>
      <c r="Z562" s="1316"/>
      <c r="AA562" s="1316"/>
      <c r="AB562" s="1316"/>
      <c r="AC562" s="1316"/>
      <c r="AD562" s="1316"/>
      <c r="AE562" s="1316"/>
      <c r="AF562" s="1316"/>
      <c r="AG562" s="1316"/>
      <c r="AH562" s="1316"/>
      <c r="AI562" s="1316"/>
    </row>
    <row r="563" ht="24.0" customHeight="1">
      <c r="A563" s="1318"/>
      <c r="B563" s="1316"/>
      <c r="C563" s="1316"/>
      <c r="D563" s="1316"/>
      <c r="E563" s="1316"/>
      <c r="F563" s="1316"/>
      <c r="G563" s="1316"/>
      <c r="H563" s="1316"/>
      <c r="I563" s="1316"/>
      <c r="J563" s="1316"/>
      <c r="K563" s="1316"/>
      <c r="L563" s="1316"/>
      <c r="M563" s="1316"/>
      <c r="N563" s="1316"/>
      <c r="O563" s="1316"/>
      <c r="P563" s="1316"/>
      <c r="Q563" s="1316"/>
      <c r="R563" s="1316"/>
      <c r="S563" s="1316"/>
      <c r="T563" s="1316"/>
      <c r="U563" s="1316"/>
      <c r="V563" s="1316"/>
      <c r="W563" s="1316"/>
      <c r="X563" s="1316"/>
      <c r="Y563" s="1316"/>
      <c r="Z563" s="1316"/>
      <c r="AA563" s="1316"/>
      <c r="AB563" s="1316"/>
      <c r="AC563" s="1316"/>
      <c r="AD563" s="1316"/>
      <c r="AE563" s="1316"/>
      <c r="AF563" s="1316"/>
      <c r="AG563" s="1316"/>
      <c r="AH563" s="1316"/>
      <c r="AI563" s="1316"/>
    </row>
    <row r="564" ht="24.0" customHeight="1">
      <c r="A564" s="1318"/>
      <c r="B564" s="1316"/>
      <c r="C564" s="1316"/>
      <c r="D564" s="1316"/>
      <c r="E564" s="1316"/>
      <c r="F564" s="1316"/>
      <c r="G564" s="1316"/>
      <c r="H564" s="1316"/>
      <c r="I564" s="1316"/>
      <c r="J564" s="1316"/>
      <c r="K564" s="1316"/>
      <c r="L564" s="1316"/>
      <c r="M564" s="1316"/>
      <c r="N564" s="1316"/>
      <c r="O564" s="1316"/>
      <c r="P564" s="1316"/>
      <c r="Q564" s="1316"/>
      <c r="R564" s="1316"/>
      <c r="S564" s="1316"/>
      <c r="T564" s="1316"/>
      <c r="U564" s="1316"/>
      <c r="V564" s="1316"/>
      <c r="W564" s="1316"/>
      <c r="X564" s="1316"/>
      <c r="Y564" s="1316"/>
      <c r="Z564" s="1316"/>
      <c r="AA564" s="1316"/>
      <c r="AB564" s="1316"/>
      <c r="AC564" s="1316"/>
      <c r="AD564" s="1316"/>
      <c r="AE564" s="1316"/>
      <c r="AF564" s="1316"/>
      <c r="AG564" s="1316"/>
      <c r="AH564" s="1316"/>
      <c r="AI564" s="1316"/>
    </row>
    <row r="565" ht="24.0" customHeight="1">
      <c r="A565" s="1318"/>
      <c r="B565" s="1316"/>
      <c r="C565" s="1316"/>
      <c r="D565" s="1316"/>
      <c r="E565" s="1316"/>
      <c r="F565" s="1316"/>
      <c r="G565" s="1316"/>
      <c r="H565" s="1316"/>
      <c r="I565" s="1316"/>
      <c r="J565" s="1316"/>
      <c r="K565" s="1316"/>
      <c r="L565" s="1316"/>
      <c r="M565" s="1316"/>
      <c r="N565" s="1316"/>
      <c r="O565" s="1316"/>
      <c r="P565" s="1316"/>
      <c r="Q565" s="1316"/>
      <c r="R565" s="1316"/>
      <c r="S565" s="1316"/>
      <c r="T565" s="1316"/>
      <c r="U565" s="1316"/>
      <c r="V565" s="1316"/>
      <c r="W565" s="1316"/>
      <c r="X565" s="1316"/>
      <c r="Y565" s="1316"/>
      <c r="Z565" s="1316"/>
      <c r="AA565" s="1316"/>
      <c r="AB565" s="1316"/>
      <c r="AC565" s="1316"/>
      <c r="AD565" s="1316"/>
      <c r="AE565" s="1316"/>
      <c r="AF565" s="1316"/>
      <c r="AG565" s="1316"/>
      <c r="AH565" s="1316"/>
      <c r="AI565" s="1316"/>
    </row>
    <row r="566" ht="24.0" customHeight="1">
      <c r="A566" s="1318"/>
      <c r="B566" s="1316"/>
      <c r="C566" s="1316"/>
      <c r="D566" s="1316"/>
      <c r="E566" s="1316"/>
      <c r="F566" s="1316"/>
      <c r="G566" s="1316"/>
      <c r="H566" s="1316"/>
      <c r="I566" s="1316"/>
      <c r="J566" s="1316"/>
      <c r="K566" s="1316"/>
      <c r="L566" s="1316"/>
      <c r="M566" s="1316"/>
      <c r="N566" s="1316"/>
      <c r="O566" s="1316"/>
      <c r="P566" s="1316"/>
      <c r="Q566" s="1316"/>
      <c r="R566" s="1316"/>
      <c r="S566" s="1316"/>
      <c r="T566" s="1316"/>
      <c r="U566" s="1316"/>
      <c r="V566" s="1316"/>
      <c r="W566" s="1316"/>
      <c r="X566" s="1316"/>
      <c r="Y566" s="1316"/>
      <c r="Z566" s="1316"/>
      <c r="AA566" s="1316"/>
      <c r="AB566" s="1316"/>
      <c r="AC566" s="1316"/>
      <c r="AD566" s="1316"/>
      <c r="AE566" s="1316"/>
      <c r="AF566" s="1316"/>
      <c r="AG566" s="1316"/>
      <c r="AH566" s="1316"/>
      <c r="AI566" s="1316"/>
    </row>
    <row r="567" ht="24.0" customHeight="1">
      <c r="A567" s="1318"/>
      <c r="B567" s="1316"/>
      <c r="C567" s="1316"/>
      <c r="D567" s="1316"/>
      <c r="E567" s="1316"/>
      <c r="F567" s="1316"/>
      <c r="G567" s="1316"/>
      <c r="H567" s="1316"/>
      <c r="I567" s="1316"/>
      <c r="J567" s="1316"/>
      <c r="K567" s="1316"/>
      <c r="L567" s="1316"/>
      <c r="M567" s="1316"/>
      <c r="N567" s="1316"/>
      <c r="O567" s="1316"/>
      <c r="P567" s="1316"/>
      <c r="Q567" s="1316"/>
      <c r="R567" s="1316"/>
      <c r="S567" s="1316"/>
      <c r="T567" s="1316"/>
      <c r="U567" s="1316"/>
      <c r="V567" s="1316"/>
      <c r="W567" s="1316"/>
      <c r="X567" s="1316"/>
      <c r="Y567" s="1316"/>
      <c r="Z567" s="1316"/>
      <c r="AA567" s="1316"/>
      <c r="AB567" s="1316"/>
      <c r="AC567" s="1316"/>
      <c r="AD567" s="1316"/>
      <c r="AE567" s="1316"/>
      <c r="AF567" s="1316"/>
      <c r="AG567" s="1316"/>
      <c r="AH567" s="1316"/>
      <c r="AI567" s="1316"/>
    </row>
    <row r="568" ht="24.0" customHeight="1">
      <c r="A568" s="1318"/>
      <c r="B568" s="1316"/>
      <c r="C568" s="1316"/>
      <c r="D568" s="1316"/>
      <c r="E568" s="1316"/>
      <c r="F568" s="1316"/>
      <c r="G568" s="1316"/>
      <c r="H568" s="1316"/>
      <c r="I568" s="1316"/>
      <c r="J568" s="1316"/>
      <c r="K568" s="1316"/>
      <c r="L568" s="1316"/>
      <c r="M568" s="1316"/>
      <c r="N568" s="1316"/>
      <c r="O568" s="1316"/>
      <c r="P568" s="1316"/>
      <c r="Q568" s="1316"/>
      <c r="R568" s="1316"/>
      <c r="S568" s="1316"/>
      <c r="T568" s="1316"/>
      <c r="U568" s="1316"/>
      <c r="V568" s="1316"/>
      <c r="W568" s="1316"/>
      <c r="X568" s="1316"/>
      <c r="Y568" s="1316"/>
      <c r="Z568" s="1316"/>
      <c r="AA568" s="1316"/>
      <c r="AB568" s="1316"/>
      <c r="AC568" s="1316"/>
      <c r="AD568" s="1316"/>
      <c r="AE568" s="1316"/>
      <c r="AF568" s="1316"/>
      <c r="AG568" s="1316"/>
      <c r="AH568" s="1316"/>
      <c r="AI568" s="1316"/>
    </row>
    <row r="569" ht="24.0" customHeight="1">
      <c r="A569" s="1318"/>
      <c r="B569" s="1316"/>
      <c r="C569" s="1316"/>
      <c r="D569" s="1316"/>
      <c r="E569" s="1316"/>
      <c r="F569" s="1316"/>
      <c r="G569" s="1316"/>
      <c r="H569" s="1316"/>
      <c r="I569" s="1316"/>
      <c r="J569" s="1316"/>
      <c r="K569" s="1316"/>
      <c r="L569" s="1316"/>
      <c r="M569" s="1316"/>
      <c r="N569" s="1316"/>
      <c r="O569" s="1316"/>
      <c r="P569" s="1316"/>
      <c r="Q569" s="1316"/>
      <c r="R569" s="1316"/>
      <c r="S569" s="1316"/>
      <c r="T569" s="1316"/>
      <c r="U569" s="1316"/>
      <c r="V569" s="1316"/>
      <c r="W569" s="1316"/>
      <c r="X569" s="1316"/>
      <c r="Y569" s="1316"/>
      <c r="Z569" s="1316"/>
      <c r="AA569" s="1316"/>
      <c r="AB569" s="1316"/>
      <c r="AC569" s="1316"/>
      <c r="AD569" s="1316"/>
      <c r="AE569" s="1316"/>
      <c r="AF569" s="1316"/>
      <c r="AG569" s="1316"/>
      <c r="AH569" s="1316"/>
      <c r="AI569" s="1316"/>
    </row>
    <row r="570" ht="24.0" customHeight="1">
      <c r="A570" s="1318"/>
      <c r="B570" s="1316"/>
      <c r="C570" s="1316"/>
      <c r="D570" s="1316"/>
      <c r="E570" s="1316"/>
      <c r="F570" s="1316"/>
      <c r="G570" s="1316"/>
      <c r="H570" s="1316"/>
      <c r="I570" s="1316"/>
      <c r="J570" s="1316"/>
      <c r="K570" s="1316"/>
      <c r="L570" s="1316"/>
      <c r="M570" s="1316"/>
      <c r="N570" s="1316"/>
      <c r="O570" s="1316"/>
      <c r="P570" s="1316"/>
      <c r="Q570" s="1316"/>
      <c r="R570" s="1316"/>
      <c r="S570" s="1316"/>
      <c r="T570" s="1316"/>
      <c r="U570" s="1316"/>
      <c r="V570" s="1316"/>
      <c r="W570" s="1316"/>
      <c r="X570" s="1316"/>
      <c r="Y570" s="1316"/>
      <c r="Z570" s="1316"/>
      <c r="AA570" s="1316"/>
      <c r="AB570" s="1316"/>
      <c r="AC570" s="1316"/>
      <c r="AD570" s="1316"/>
      <c r="AE570" s="1316"/>
      <c r="AF570" s="1316"/>
      <c r="AG570" s="1316"/>
      <c r="AH570" s="1316"/>
      <c r="AI570" s="1316"/>
    </row>
    <row r="571" ht="24.0" customHeight="1">
      <c r="A571" s="1318"/>
      <c r="B571" s="1316"/>
      <c r="C571" s="1316"/>
      <c r="D571" s="1316"/>
      <c r="E571" s="1316"/>
      <c r="F571" s="1316"/>
      <c r="G571" s="1316"/>
      <c r="H571" s="1316"/>
      <c r="I571" s="1316"/>
      <c r="J571" s="1316"/>
      <c r="K571" s="1316"/>
      <c r="L571" s="1316"/>
      <c r="M571" s="1316"/>
      <c r="N571" s="1316"/>
      <c r="O571" s="1316"/>
      <c r="P571" s="1316"/>
      <c r="Q571" s="1316"/>
      <c r="R571" s="1316"/>
      <c r="S571" s="1316"/>
      <c r="T571" s="1316"/>
      <c r="U571" s="1316"/>
      <c r="V571" s="1316"/>
      <c r="W571" s="1316"/>
      <c r="X571" s="1316"/>
      <c r="Y571" s="1316"/>
      <c r="Z571" s="1316"/>
      <c r="AA571" s="1316"/>
      <c r="AB571" s="1316"/>
      <c r="AC571" s="1316"/>
      <c r="AD571" s="1316"/>
      <c r="AE571" s="1316"/>
      <c r="AF571" s="1316"/>
      <c r="AG571" s="1316"/>
      <c r="AH571" s="1316"/>
      <c r="AI571" s="1316"/>
    </row>
    <row r="572" ht="24.0" customHeight="1">
      <c r="A572" s="1318"/>
      <c r="B572" s="1316"/>
      <c r="C572" s="1316"/>
      <c r="D572" s="1316"/>
      <c r="E572" s="1316"/>
      <c r="F572" s="1316"/>
      <c r="G572" s="1316"/>
      <c r="H572" s="1316"/>
      <c r="I572" s="1316"/>
      <c r="J572" s="1316"/>
      <c r="K572" s="1316"/>
      <c r="L572" s="1316"/>
      <c r="M572" s="1316"/>
      <c r="N572" s="1316"/>
      <c r="O572" s="1316"/>
      <c r="P572" s="1316"/>
      <c r="Q572" s="1316"/>
      <c r="R572" s="1316"/>
      <c r="S572" s="1316"/>
      <c r="T572" s="1316"/>
      <c r="U572" s="1316"/>
      <c r="V572" s="1316"/>
      <c r="W572" s="1316"/>
      <c r="X572" s="1316"/>
      <c r="Y572" s="1316"/>
      <c r="Z572" s="1316"/>
      <c r="AA572" s="1316"/>
      <c r="AB572" s="1316"/>
      <c r="AC572" s="1316"/>
      <c r="AD572" s="1316"/>
      <c r="AE572" s="1316"/>
      <c r="AF572" s="1316"/>
      <c r="AG572" s="1316"/>
      <c r="AH572" s="1316"/>
      <c r="AI572" s="1316"/>
    </row>
    <row r="573" ht="24.0" customHeight="1">
      <c r="A573" s="1318"/>
      <c r="B573" s="1316"/>
      <c r="C573" s="1316"/>
      <c r="D573" s="1316"/>
      <c r="E573" s="1316"/>
      <c r="F573" s="1316"/>
      <c r="G573" s="1316"/>
      <c r="H573" s="1316"/>
      <c r="I573" s="1316"/>
      <c r="J573" s="1316"/>
      <c r="K573" s="1316"/>
      <c r="L573" s="1316"/>
      <c r="M573" s="1316"/>
      <c r="N573" s="1316"/>
      <c r="O573" s="1316"/>
      <c r="P573" s="1316"/>
      <c r="Q573" s="1316"/>
      <c r="R573" s="1316"/>
      <c r="S573" s="1316"/>
      <c r="T573" s="1316"/>
      <c r="U573" s="1316"/>
      <c r="V573" s="1316"/>
      <c r="W573" s="1316"/>
      <c r="X573" s="1316"/>
      <c r="Y573" s="1316"/>
      <c r="Z573" s="1316"/>
      <c r="AA573" s="1316"/>
      <c r="AB573" s="1316"/>
      <c r="AC573" s="1316"/>
      <c r="AD573" s="1316"/>
      <c r="AE573" s="1316"/>
      <c r="AF573" s="1316"/>
      <c r="AG573" s="1316"/>
      <c r="AH573" s="1316"/>
      <c r="AI573" s="1316"/>
    </row>
    <row r="574" ht="24.0" customHeight="1">
      <c r="A574" s="1318"/>
      <c r="B574" s="1316"/>
      <c r="C574" s="1316"/>
      <c r="D574" s="1316"/>
      <c r="E574" s="1316"/>
      <c r="F574" s="1316"/>
      <c r="G574" s="1316"/>
      <c r="H574" s="1316"/>
      <c r="I574" s="1316"/>
      <c r="J574" s="1316"/>
      <c r="K574" s="1316"/>
      <c r="L574" s="1316"/>
      <c r="M574" s="1316"/>
      <c r="N574" s="1316"/>
      <c r="O574" s="1316"/>
      <c r="P574" s="1316"/>
      <c r="Q574" s="1316"/>
      <c r="R574" s="1316"/>
      <c r="S574" s="1316"/>
      <c r="T574" s="1316"/>
      <c r="U574" s="1316"/>
      <c r="V574" s="1316"/>
      <c r="W574" s="1316"/>
      <c r="X574" s="1316"/>
      <c r="Y574" s="1316"/>
      <c r="Z574" s="1316"/>
      <c r="AA574" s="1316"/>
      <c r="AB574" s="1316"/>
      <c r="AC574" s="1316"/>
      <c r="AD574" s="1316"/>
      <c r="AE574" s="1316"/>
      <c r="AF574" s="1316"/>
      <c r="AG574" s="1316"/>
      <c r="AH574" s="1316"/>
      <c r="AI574" s="1316"/>
    </row>
    <row r="575" ht="24.0" customHeight="1">
      <c r="A575" s="1318"/>
      <c r="B575" s="1316"/>
      <c r="C575" s="1316"/>
      <c r="D575" s="1316"/>
      <c r="E575" s="1316"/>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6"/>
      <c r="AI575" s="1316"/>
    </row>
    <row r="576" ht="24.0" customHeight="1">
      <c r="A576" s="1318"/>
      <c r="B576" s="1316"/>
      <c r="C576" s="1316"/>
      <c r="D576" s="1316"/>
      <c r="E576" s="1316"/>
      <c r="F576" s="1316"/>
      <c r="G576" s="1316"/>
      <c r="H576" s="1316"/>
      <c r="I576" s="1316"/>
      <c r="J576" s="1316"/>
      <c r="K576" s="1316"/>
      <c r="L576" s="1316"/>
      <c r="M576" s="1316"/>
      <c r="N576" s="1316"/>
      <c r="O576" s="1316"/>
      <c r="P576" s="1316"/>
      <c r="Q576" s="1316"/>
      <c r="R576" s="1316"/>
      <c r="S576" s="1316"/>
      <c r="T576" s="1316"/>
      <c r="U576" s="1316"/>
      <c r="V576" s="1316"/>
      <c r="W576" s="1316"/>
      <c r="X576" s="1316"/>
      <c r="Y576" s="1316"/>
      <c r="Z576" s="1316"/>
      <c r="AA576" s="1316"/>
      <c r="AB576" s="1316"/>
      <c r="AC576" s="1316"/>
      <c r="AD576" s="1316"/>
      <c r="AE576" s="1316"/>
      <c r="AF576" s="1316"/>
      <c r="AG576" s="1316"/>
      <c r="AH576" s="1316"/>
      <c r="AI576" s="1316"/>
    </row>
    <row r="577" ht="24.0" customHeight="1">
      <c r="A577" s="1318"/>
      <c r="B577" s="1316"/>
      <c r="C577" s="1316"/>
      <c r="D577" s="1316"/>
      <c r="E577" s="1316"/>
      <c r="F577" s="1316"/>
      <c r="G577" s="1316"/>
      <c r="H577" s="1316"/>
      <c r="I577" s="1316"/>
      <c r="J577" s="1316"/>
      <c r="K577" s="1316"/>
      <c r="L577" s="1316"/>
      <c r="M577" s="1316"/>
      <c r="N577" s="1316"/>
      <c r="O577" s="1316"/>
      <c r="P577" s="1316"/>
      <c r="Q577" s="1316"/>
      <c r="R577" s="1316"/>
      <c r="S577" s="1316"/>
      <c r="T577" s="1316"/>
      <c r="U577" s="1316"/>
      <c r="V577" s="1316"/>
      <c r="W577" s="1316"/>
      <c r="X577" s="1316"/>
      <c r="Y577" s="1316"/>
      <c r="Z577" s="1316"/>
      <c r="AA577" s="1316"/>
      <c r="AB577" s="1316"/>
      <c r="AC577" s="1316"/>
      <c r="AD577" s="1316"/>
      <c r="AE577" s="1316"/>
      <c r="AF577" s="1316"/>
      <c r="AG577" s="1316"/>
      <c r="AH577" s="1316"/>
      <c r="AI577" s="1316"/>
    </row>
    <row r="578" ht="24.0" customHeight="1">
      <c r="A578" s="1318"/>
      <c r="B578" s="1316"/>
      <c r="C578" s="1316"/>
      <c r="D578" s="1316"/>
      <c r="E578" s="1316"/>
      <c r="F578" s="1316"/>
      <c r="G578" s="1316"/>
      <c r="H578" s="1316"/>
      <c r="I578" s="1316"/>
      <c r="J578" s="1316"/>
      <c r="K578" s="1316"/>
      <c r="L578" s="1316"/>
      <c r="M578" s="1316"/>
      <c r="N578" s="1316"/>
      <c r="O578" s="1316"/>
      <c r="P578" s="1316"/>
      <c r="Q578" s="1316"/>
      <c r="R578" s="1316"/>
      <c r="S578" s="1316"/>
      <c r="T578" s="1316"/>
      <c r="U578" s="1316"/>
      <c r="V578" s="1316"/>
      <c r="W578" s="1316"/>
      <c r="X578" s="1316"/>
      <c r="Y578" s="1316"/>
      <c r="Z578" s="1316"/>
      <c r="AA578" s="1316"/>
      <c r="AB578" s="1316"/>
      <c r="AC578" s="1316"/>
      <c r="AD578" s="1316"/>
      <c r="AE578" s="1316"/>
      <c r="AF578" s="1316"/>
      <c r="AG578" s="1316"/>
      <c r="AH578" s="1316"/>
      <c r="AI578" s="1316"/>
    </row>
    <row r="579" ht="24.0" customHeight="1">
      <c r="A579" s="1318"/>
      <c r="B579" s="1316"/>
      <c r="C579" s="1316"/>
      <c r="D579" s="1316"/>
      <c r="E579" s="1316"/>
      <c r="F579" s="1316"/>
      <c r="G579" s="1316"/>
      <c r="H579" s="1316"/>
      <c r="I579" s="1316"/>
      <c r="J579" s="1316"/>
      <c r="K579" s="1316"/>
      <c r="L579" s="1316"/>
      <c r="M579" s="1316"/>
      <c r="N579" s="1316"/>
      <c r="O579" s="1316"/>
      <c r="P579" s="1316"/>
      <c r="Q579" s="1316"/>
      <c r="R579" s="1316"/>
      <c r="S579" s="1316"/>
      <c r="T579" s="1316"/>
      <c r="U579" s="1316"/>
      <c r="V579" s="1316"/>
      <c r="W579" s="1316"/>
      <c r="X579" s="1316"/>
      <c r="Y579" s="1316"/>
      <c r="Z579" s="1316"/>
      <c r="AA579" s="1316"/>
      <c r="AB579" s="1316"/>
      <c r="AC579" s="1316"/>
      <c r="AD579" s="1316"/>
      <c r="AE579" s="1316"/>
      <c r="AF579" s="1316"/>
      <c r="AG579" s="1316"/>
      <c r="AH579" s="1316"/>
      <c r="AI579" s="1316"/>
    </row>
    <row r="580" ht="24.0" customHeight="1">
      <c r="A580" s="1318"/>
      <c r="B580" s="1316"/>
      <c r="C580" s="1316"/>
      <c r="D580" s="1316"/>
      <c r="E580" s="1316"/>
      <c r="F580" s="1316"/>
      <c r="G580" s="1316"/>
      <c r="H580" s="1316"/>
      <c r="I580" s="1316"/>
      <c r="J580" s="1316"/>
      <c r="K580" s="1316"/>
      <c r="L580" s="1316"/>
      <c r="M580" s="1316"/>
      <c r="N580" s="1316"/>
      <c r="O580" s="1316"/>
      <c r="P580" s="1316"/>
      <c r="Q580" s="1316"/>
      <c r="R580" s="1316"/>
      <c r="S580" s="1316"/>
      <c r="T580" s="1316"/>
      <c r="U580" s="1316"/>
      <c r="V580" s="1316"/>
      <c r="W580" s="1316"/>
      <c r="X580" s="1316"/>
      <c r="Y580" s="1316"/>
      <c r="Z580" s="1316"/>
      <c r="AA580" s="1316"/>
      <c r="AB580" s="1316"/>
      <c r="AC580" s="1316"/>
      <c r="AD580" s="1316"/>
      <c r="AE580" s="1316"/>
      <c r="AF580" s="1316"/>
      <c r="AG580" s="1316"/>
      <c r="AH580" s="1316"/>
      <c r="AI580" s="1316"/>
    </row>
    <row r="581" ht="24.0" customHeight="1">
      <c r="A581" s="1318"/>
      <c r="B581" s="1316"/>
      <c r="C581" s="1316"/>
      <c r="D581" s="1316"/>
      <c r="E581" s="1316"/>
      <c r="F581" s="1316"/>
      <c r="G581" s="1316"/>
      <c r="H581" s="1316"/>
      <c r="I581" s="1316"/>
      <c r="J581" s="1316"/>
      <c r="K581" s="1316"/>
      <c r="L581" s="1316"/>
      <c r="M581" s="1316"/>
      <c r="N581" s="1316"/>
      <c r="O581" s="1316"/>
      <c r="P581" s="1316"/>
      <c r="Q581" s="1316"/>
      <c r="R581" s="1316"/>
      <c r="S581" s="1316"/>
      <c r="T581" s="1316"/>
      <c r="U581" s="1316"/>
      <c r="V581" s="1316"/>
      <c r="W581" s="1316"/>
      <c r="X581" s="1316"/>
      <c r="Y581" s="1316"/>
      <c r="Z581" s="1316"/>
      <c r="AA581" s="1316"/>
      <c r="AB581" s="1316"/>
      <c r="AC581" s="1316"/>
      <c r="AD581" s="1316"/>
      <c r="AE581" s="1316"/>
      <c r="AF581" s="1316"/>
      <c r="AG581" s="1316"/>
      <c r="AH581" s="1316"/>
      <c r="AI581" s="1316"/>
    </row>
    <row r="582" ht="24.0" customHeight="1">
      <c r="A582" s="1318"/>
      <c r="B582" s="1316"/>
      <c r="C582" s="1316"/>
      <c r="D582" s="1316"/>
      <c r="E582" s="1316"/>
      <c r="F582" s="1316"/>
      <c r="G582" s="1316"/>
      <c r="H582" s="1316"/>
      <c r="I582" s="1316"/>
      <c r="J582" s="1316"/>
      <c r="K582" s="1316"/>
      <c r="L582" s="1316"/>
      <c r="M582" s="1316"/>
      <c r="N582" s="1316"/>
      <c r="O582" s="1316"/>
      <c r="P582" s="1316"/>
      <c r="Q582" s="1316"/>
      <c r="R582" s="1316"/>
      <c r="S582" s="1316"/>
      <c r="T582" s="1316"/>
      <c r="U582" s="1316"/>
      <c r="V582" s="1316"/>
      <c r="W582" s="1316"/>
      <c r="X582" s="1316"/>
      <c r="Y582" s="1316"/>
      <c r="Z582" s="1316"/>
      <c r="AA582" s="1316"/>
      <c r="AB582" s="1316"/>
      <c r="AC582" s="1316"/>
      <c r="AD582" s="1316"/>
      <c r="AE582" s="1316"/>
      <c r="AF582" s="1316"/>
      <c r="AG582" s="1316"/>
      <c r="AH582" s="1316"/>
      <c r="AI582" s="1316"/>
    </row>
    <row r="583" ht="24.0" customHeight="1">
      <c r="A583" s="1318"/>
      <c r="B583" s="1316"/>
      <c r="C583" s="1316"/>
      <c r="D583" s="1316"/>
      <c r="E583" s="1316"/>
      <c r="F583" s="1316"/>
      <c r="G583" s="1316"/>
      <c r="H583" s="1316"/>
      <c r="I583" s="1316"/>
      <c r="J583" s="1316"/>
      <c r="K583" s="1316"/>
      <c r="L583" s="1316"/>
      <c r="M583" s="1316"/>
      <c r="N583" s="1316"/>
      <c r="O583" s="1316"/>
      <c r="P583" s="1316"/>
      <c r="Q583" s="1316"/>
      <c r="R583" s="1316"/>
      <c r="S583" s="1316"/>
      <c r="T583" s="1316"/>
      <c r="U583" s="1316"/>
      <c r="V583" s="1316"/>
      <c r="W583" s="1316"/>
      <c r="X583" s="1316"/>
      <c r="Y583" s="1316"/>
      <c r="Z583" s="1316"/>
      <c r="AA583" s="1316"/>
      <c r="AB583" s="1316"/>
      <c r="AC583" s="1316"/>
      <c r="AD583" s="1316"/>
      <c r="AE583" s="1316"/>
      <c r="AF583" s="1316"/>
      <c r="AG583" s="1316"/>
      <c r="AH583" s="1316"/>
      <c r="AI583" s="1316"/>
    </row>
    <row r="584" ht="24.0" customHeight="1">
      <c r="A584" s="1318"/>
      <c r="B584" s="1316"/>
      <c r="C584" s="1316"/>
      <c r="D584" s="1316"/>
      <c r="E584" s="1316"/>
      <c r="F584" s="1316"/>
      <c r="G584" s="1316"/>
      <c r="H584" s="1316"/>
      <c r="I584" s="1316"/>
      <c r="J584" s="1316"/>
      <c r="K584" s="1316"/>
      <c r="L584" s="1316"/>
      <c r="M584" s="1316"/>
      <c r="N584" s="1316"/>
      <c r="O584" s="1316"/>
      <c r="P584" s="1316"/>
      <c r="Q584" s="1316"/>
      <c r="R584" s="1316"/>
      <c r="S584" s="1316"/>
      <c r="T584" s="1316"/>
      <c r="U584" s="1316"/>
      <c r="V584" s="1316"/>
      <c r="W584" s="1316"/>
      <c r="X584" s="1316"/>
      <c r="Y584" s="1316"/>
      <c r="Z584" s="1316"/>
      <c r="AA584" s="1316"/>
      <c r="AB584" s="1316"/>
      <c r="AC584" s="1316"/>
      <c r="AD584" s="1316"/>
      <c r="AE584" s="1316"/>
      <c r="AF584" s="1316"/>
      <c r="AG584" s="1316"/>
      <c r="AH584" s="1316"/>
      <c r="AI584" s="1316"/>
    </row>
    <row r="585" ht="24.0" customHeight="1">
      <c r="A585" s="1318"/>
      <c r="B585" s="1316"/>
      <c r="C585" s="1316"/>
      <c r="D585" s="1316"/>
      <c r="E585" s="1316"/>
      <c r="F585" s="1316"/>
      <c r="G585" s="1316"/>
      <c r="H585" s="1316"/>
      <c r="I585" s="1316"/>
      <c r="J585" s="1316"/>
      <c r="K585" s="1316"/>
      <c r="L585" s="1316"/>
      <c r="M585" s="1316"/>
      <c r="N585" s="1316"/>
      <c r="O585" s="1316"/>
      <c r="P585" s="1316"/>
      <c r="Q585" s="1316"/>
      <c r="R585" s="1316"/>
      <c r="S585" s="1316"/>
      <c r="T585" s="1316"/>
      <c r="U585" s="1316"/>
      <c r="V585" s="1316"/>
      <c r="W585" s="1316"/>
      <c r="X585" s="1316"/>
      <c r="Y585" s="1316"/>
      <c r="Z585" s="1316"/>
      <c r="AA585" s="1316"/>
      <c r="AB585" s="1316"/>
      <c r="AC585" s="1316"/>
      <c r="AD585" s="1316"/>
      <c r="AE585" s="1316"/>
      <c r="AF585" s="1316"/>
      <c r="AG585" s="1316"/>
      <c r="AH585" s="1316"/>
      <c r="AI585" s="1316"/>
    </row>
    <row r="586" ht="24.0" customHeight="1">
      <c r="A586" s="1318"/>
      <c r="B586" s="1316"/>
      <c r="C586" s="1316"/>
      <c r="D586" s="1316"/>
      <c r="E586" s="1316"/>
      <c r="F586" s="1316"/>
      <c r="G586" s="1316"/>
      <c r="H586" s="1316"/>
      <c r="I586" s="1316"/>
      <c r="J586" s="1316"/>
      <c r="K586" s="1316"/>
      <c r="L586" s="1316"/>
      <c r="M586" s="1316"/>
      <c r="N586" s="1316"/>
      <c r="O586" s="1316"/>
      <c r="P586" s="1316"/>
      <c r="Q586" s="1316"/>
      <c r="R586" s="1316"/>
      <c r="S586" s="1316"/>
      <c r="T586" s="1316"/>
      <c r="U586" s="1316"/>
      <c r="V586" s="1316"/>
      <c r="W586" s="1316"/>
      <c r="X586" s="1316"/>
      <c r="Y586" s="1316"/>
      <c r="Z586" s="1316"/>
      <c r="AA586" s="1316"/>
      <c r="AB586" s="1316"/>
      <c r="AC586" s="1316"/>
      <c r="AD586" s="1316"/>
      <c r="AE586" s="1316"/>
      <c r="AF586" s="1316"/>
      <c r="AG586" s="1316"/>
      <c r="AH586" s="1316"/>
      <c r="AI586" s="1316"/>
    </row>
    <row r="587" ht="24.0" customHeight="1">
      <c r="A587" s="1318"/>
      <c r="B587" s="1316"/>
      <c r="C587" s="1316"/>
      <c r="D587" s="1316"/>
      <c r="E587" s="1316"/>
      <c r="F587" s="1316"/>
      <c r="G587" s="1316"/>
      <c r="H587" s="1316"/>
      <c r="I587" s="1316"/>
      <c r="J587" s="1316"/>
      <c r="K587" s="1316"/>
      <c r="L587" s="1316"/>
      <c r="M587" s="1316"/>
      <c r="N587" s="1316"/>
      <c r="O587" s="1316"/>
      <c r="P587" s="1316"/>
      <c r="Q587" s="1316"/>
      <c r="R587" s="1316"/>
      <c r="S587" s="1316"/>
      <c r="T587" s="1316"/>
      <c r="U587" s="1316"/>
      <c r="V587" s="1316"/>
      <c r="W587" s="1316"/>
      <c r="X587" s="1316"/>
      <c r="Y587" s="1316"/>
      <c r="Z587" s="1316"/>
      <c r="AA587" s="1316"/>
      <c r="AB587" s="1316"/>
      <c r="AC587" s="1316"/>
      <c r="AD587" s="1316"/>
      <c r="AE587" s="1316"/>
      <c r="AF587" s="1316"/>
      <c r="AG587" s="1316"/>
      <c r="AH587" s="1316"/>
      <c r="AI587" s="1316"/>
    </row>
    <row r="588" ht="24.0" customHeight="1">
      <c r="A588" s="1318"/>
      <c r="B588" s="1316"/>
      <c r="C588" s="1316"/>
      <c r="D588" s="1316"/>
      <c r="E588" s="1316"/>
      <c r="F588" s="1316"/>
      <c r="G588" s="1316"/>
      <c r="H588" s="1316"/>
      <c r="I588" s="1316"/>
      <c r="J588" s="1316"/>
      <c r="K588" s="1316"/>
      <c r="L588" s="1316"/>
      <c r="M588" s="1316"/>
      <c r="N588" s="1316"/>
      <c r="O588" s="1316"/>
      <c r="P588" s="1316"/>
      <c r="Q588" s="1316"/>
      <c r="R588" s="1316"/>
      <c r="S588" s="1316"/>
      <c r="T588" s="1316"/>
      <c r="U588" s="1316"/>
      <c r="V588" s="1316"/>
      <c r="W588" s="1316"/>
      <c r="X588" s="1316"/>
      <c r="Y588" s="1316"/>
      <c r="Z588" s="1316"/>
      <c r="AA588" s="1316"/>
      <c r="AB588" s="1316"/>
      <c r="AC588" s="1316"/>
      <c r="AD588" s="1316"/>
      <c r="AE588" s="1316"/>
      <c r="AF588" s="1316"/>
      <c r="AG588" s="1316"/>
      <c r="AH588" s="1316"/>
      <c r="AI588" s="1316"/>
    </row>
    <row r="589" ht="24.0" customHeight="1">
      <c r="A589" s="1318"/>
      <c r="B589" s="1316"/>
      <c r="C589" s="1316"/>
      <c r="D589" s="1316"/>
      <c r="E589" s="1316"/>
      <c r="F589" s="1316"/>
      <c r="G589" s="1316"/>
      <c r="H589" s="1316"/>
      <c r="I589" s="1316"/>
      <c r="J589" s="1316"/>
      <c r="K589" s="1316"/>
      <c r="L589" s="1316"/>
      <c r="M589" s="1316"/>
      <c r="N589" s="1316"/>
      <c r="O589" s="1316"/>
      <c r="P589" s="1316"/>
      <c r="Q589" s="1316"/>
      <c r="R589" s="1316"/>
      <c r="S589" s="1316"/>
      <c r="T589" s="1316"/>
      <c r="U589" s="1316"/>
      <c r="V589" s="1316"/>
      <c r="W589" s="1316"/>
      <c r="X589" s="1316"/>
      <c r="Y589" s="1316"/>
      <c r="Z589" s="1316"/>
      <c r="AA589" s="1316"/>
      <c r="AB589" s="1316"/>
      <c r="AC589" s="1316"/>
      <c r="AD589" s="1316"/>
      <c r="AE589" s="1316"/>
      <c r="AF589" s="1316"/>
      <c r="AG589" s="1316"/>
      <c r="AH589" s="1316"/>
      <c r="AI589" s="1316"/>
    </row>
    <row r="590" ht="24.0" customHeight="1">
      <c r="A590" s="1318"/>
      <c r="B590" s="1316"/>
      <c r="C590" s="1316"/>
      <c r="D590" s="1316"/>
      <c r="E590" s="1316"/>
      <c r="F590" s="1316"/>
      <c r="G590" s="1316"/>
      <c r="H590" s="1316"/>
      <c r="I590" s="1316"/>
      <c r="J590" s="1316"/>
      <c r="K590" s="1316"/>
      <c r="L590" s="1316"/>
      <c r="M590" s="1316"/>
      <c r="N590" s="1316"/>
      <c r="O590" s="1316"/>
      <c r="P590" s="1316"/>
      <c r="Q590" s="1316"/>
      <c r="R590" s="1316"/>
      <c r="S590" s="1316"/>
      <c r="T590" s="1316"/>
      <c r="U590" s="1316"/>
      <c r="V590" s="1316"/>
      <c r="W590" s="1316"/>
      <c r="X590" s="1316"/>
      <c r="Y590" s="1316"/>
      <c r="Z590" s="1316"/>
      <c r="AA590" s="1316"/>
      <c r="AB590" s="1316"/>
      <c r="AC590" s="1316"/>
      <c r="AD590" s="1316"/>
      <c r="AE590" s="1316"/>
      <c r="AF590" s="1316"/>
      <c r="AG590" s="1316"/>
      <c r="AH590" s="1316"/>
      <c r="AI590" s="1316"/>
    </row>
    <row r="591" ht="24.0" customHeight="1">
      <c r="A591" s="1318"/>
      <c r="B591" s="1316"/>
      <c r="C591" s="1316"/>
      <c r="D591" s="1316"/>
      <c r="E591" s="1316"/>
      <c r="F591" s="1316"/>
      <c r="G591" s="1316"/>
      <c r="H591" s="1316"/>
      <c r="I591" s="1316"/>
      <c r="J591" s="1316"/>
      <c r="K591" s="1316"/>
      <c r="L591" s="1316"/>
      <c r="M591" s="1316"/>
      <c r="N591" s="1316"/>
      <c r="O591" s="1316"/>
      <c r="P591" s="1316"/>
      <c r="Q591" s="1316"/>
      <c r="R591" s="1316"/>
      <c r="S591" s="1316"/>
      <c r="T591" s="1316"/>
      <c r="U591" s="1316"/>
      <c r="V591" s="1316"/>
      <c r="W591" s="1316"/>
      <c r="X591" s="1316"/>
      <c r="Y591" s="1316"/>
      <c r="Z591" s="1316"/>
      <c r="AA591" s="1316"/>
      <c r="AB591" s="1316"/>
      <c r="AC591" s="1316"/>
      <c r="AD591" s="1316"/>
      <c r="AE591" s="1316"/>
      <c r="AF591" s="1316"/>
      <c r="AG591" s="1316"/>
      <c r="AH591" s="1316"/>
      <c r="AI591" s="1316"/>
    </row>
    <row r="592" ht="24.0" customHeight="1">
      <c r="A592" s="1318"/>
      <c r="B592" s="1316"/>
      <c r="C592" s="1316"/>
      <c r="D592" s="1316"/>
      <c r="E592" s="1316"/>
      <c r="F592" s="1316"/>
      <c r="G592" s="1316"/>
      <c r="H592" s="1316"/>
      <c r="I592" s="1316"/>
      <c r="J592" s="1316"/>
      <c r="K592" s="1316"/>
      <c r="L592" s="1316"/>
      <c r="M592" s="1316"/>
      <c r="N592" s="1316"/>
      <c r="O592" s="1316"/>
      <c r="P592" s="1316"/>
      <c r="Q592" s="1316"/>
      <c r="R592" s="1316"/>
      <c r="S592" s="1316"/>
      <c r="T592" s="1316"/>
      <c r="U592" s="1316"/>
      <c r="V592" s="1316"/>
      <c r="W592" s="1316"/>
      <c r="X592" s="1316"/>
      <c r="Y592" s="1316"/>
      <c r="Z592" s="1316"/>
      <c r="AA592" s="1316"/>
      <c r="AB592" s="1316"/>
      <c r="AC592" s="1316"/>
      <c r="AD592" s="1316"/>
      <c r="AE592" s="1316"/>
      <c r="AF592" s="1316"/>
      <c r="AG592" s="1316"/>
      <c r="AH592" s="1316"/>
      <c r="AI592" s="1316"/>
    </row>
    <row r="593" ht="24.0" customHeight="1">
      <c r="A593" s="1318"/>
      <c r="B593" s="1316"/>
      <c r="C593" s="1316"/>
      <c r="D593" s="1316"/>
      <c r="E593" s="1316"/>
      <c r="F593" s="1316"/>
      <c r="G593" s="1316"/>
      <c r="H593" s="1316"/>
      <c r="I593" s="1316"/>
      <c r="J593" s="1316"/>
      <c r="K593" s="1316"/>
      <c r="L593" s="1316"/>
      <c r="M593" s="1316"/>
      <c r="N593" s="1316"/>
      <c r="O593" s="1316"/>
      <c r="P593" s="1316"/>
      <c r="Q593" s="1316"/>
      <c r="R593" s="1316"/>
      <c r="S593" s="1316"/>
      <c r="T593" s="1316"/>
      <c r="U593" s="1316"/>
      <c r="V593" s="1316"/>
      <c r="W593" s="1316"/>
      <c r="X593" s="1316"/>
      <c r="Y593" s="1316"/>
      <c r="Z593" s="1316"/>
      <c r="AA593" s="1316"/>
      <c r="AB593" s="1316"/>
      <c r="AC593" s="1316"/>
      <c r="AD593" s="1316"/>
      <c r="AE593" s="1316"/>
      <c r="AF593" s="1316"/>
      <c r="AG593" s="1316"/>
      <c r="AH593" s="1316"/>
      <c r="AI593" s="1316"/>
    </row>
    <row r="594" ht="24.0" customHeight="1">
      <c r="A594" s="1318"/>
      <c r="B594" s="1316"/>
      <c r="C594" s="1316"/>
      <c r="D594" s="1316"/>
      <c r="E594" s="1316"/>
      <c r="F594" s="1316"/>
      <c r="G594" s="1316"/>
      <c r="H594" s="1316"/>
      <c r="I594" s="1316"/>
      <c r="J594" s="1316"/>
      <c r="K594" s="1316"/>
      <c r="L594" s="1316"/>
      <c r="M594" s="1316"/>
      <c r="N594" s="1316"/>
      <c r="O594" s="1316"/>
      <c r="P594" s="1316"/>
      <c r="Q594" s="1316"/>
      <c r="R594" s="1316"/>
      <c r="S594" s="1316"/>
      <c r="T594" s="1316"/>
      <c r="U594" s="1316"/>
      <c r="V594" s="1316"/>
      <c r="W594" s="1316"/>
      <c r="X594" s="1316"/>
      <c r="Y594" s="1316"/>
      <c r="Z594" s="1316"/>
      <c r="AA594" s="1316"/>
      <c r="AB594" s="1316"/>
      <c r="AC594" s="1316"/>
      <c r="AD594" s="1316"/>
      <c r="AE594" s="1316"/>
      <c r="AF594" s="1316"/>
      <c r="AG594" s="1316"/>
      <c r="AH594" s="1316"/>
      <c r="AI594" s="1316"/>
    </row>
    <row r="595" ht="24.0" customHeight="1">
      <c r="A595" s="1318"/>
      <c r="B595" s="1316"/>
      <c r="C595" s="1316"/>
      <c r="D595" s="1316"/>
      <c r="E595" s="1316"/>
      <c r="F595" s="1316"/>
      <c r="G595" s="1316"/>
      <c r="H595" s="1316"/>
      <c r="I595" s="1316"/>
      <c r="J595" s="1316"/>
      <c r="K595" s="1316"/>
      <c r="L595" s="1316"/>
      <c r="M595" s="1316"/>
      <c r="N595" s="1316"/>
      <c r="O595" s="1316"/>
      <c r="P595" s="1316"/>
      <c r="Q595" s="1316"/>
      <c r="R595" s="1316"/>
      <c r="S595" s="1316"/>
      <c r="T595" s="1316"/>
      <c r="U595" s="1316"/>
      <c r="V595" s="1316"/>
      <c r="W595" s="1316"/>
      <c r="X595" s="1316"/>
      <c r="Y595" s="1316"/>
      <c r="Z595" s="1316"/>
      <c r="AA595" s="1316"/>
      <c r="AB595" s="1316"/>
      <c r="AC595" s="1316"/>
      <c r="AD595" s="1316"/>
      <c r="AE595" s="1316"/>
      <c r="AF595" s="1316"/>
      <c r="AG595" s="1316"/>
      <c r="AH595" s="1316"/>
      <c r="AI595" s="1316"/>
    </row>
    <row r="596" ht="24.0" customHeight="1">
      <c r="A596" s="1318"/>
      <c r="B596" s="1316"/>
      <c r="C596" s="1316"/>
      <c r="D596" s="1316"/>
      <c r="E596" s="1316"/>
      <c r="F596" s="1316"/>
      <c r="G596" s="1316"/>
      <c r="H596" s="1316"/>
      <c r="I596" s="1316"/>
      <c r="J596" s="1316"/>
      <c r="K596" s="1316"/>
      <c r="L596" s="1316"/>
      <c r="M596" s="1316"/>
      <c r="N596" s="1316"/>
      <c r="O596" s="1316"/>
      <c r="P596" s="1316"/>
      <c r="Q596" s="1316"/>
      <c r="R596" s="1316"/>
      <c r="S596" s="1316"/>
      <c r="T596" s="1316"/>
      <c r="U596" s="1316"/>
      <c r="V596" s="1316"/>
      <c r="W596" s="1316"/>
      <c r="X596" s="1316"/>
      <c r="Y596" s="1316"/>
      <c r="Z596" s="1316"/>
      <c r="AA596" s="1316"/>
      <c r="AB596" s="1316"/>
      <c r="AC596" s="1316"/>
      <c r="AD596" s="1316"/>
      <c r="AE596" s="1316"/>
      <c r="AF596" s="1316"/>
      <c r="AG596" s="1316"/>
      <c r="AH596" s="1316"/>
      <c r="AI596" s="1316"/>
    </row>
    <row r="597" ht="24.0" customHeight="1">
      <c r="A597" s="1318"/>
      <c r="B597" s="1316"/>
      <c r="C597" s="1316"/>
      <c r="D597" s="1316"/>
      <c r="E597" s="1316"/>
      <c r="F597" s="1316"/>
      <c r="G597" s="1316"/>
      <c r="H597" s="1316"/>
      <c r="I597" s="1316"/>
      <c r="J597" s="1316"/>
      <c r="K597" s="1316"/>
      <c r="L597" s="1316"/>
      <c r="M597" s="1316"/>
      <c r="N597" s="1316"/>
      <c r="O597" s="1316"/>
      <c r="P597" s="1316"/>
      <c r="Q597" s="1316"/>
      <c r="R597" s="1316"/>
      <c r="S597" s="1316"/>
      <c r="T597" s="1316"/>
      <c r="U597" s="1316"/>
      <c r="V597" s="1316"/>
      <c r="W597" s="1316"/>
      <c r="X597" s="1316"/>
      <c r="Y597" s="1316"/>
      <c r="Z597" s="1316"/>
      <c r="AA597" s="1316"/>
      <c r="AB597" s="1316"/>
      <c r="AC597" s="1316"/>
      <c r="AD597" s="1316"/>
      <c r="AE597" s="1316"/>
      <c r="AF597" s="1316"/>
      <c r="AG597" s="1316"/>
      <c r="AH597" s="1316"/>
      <c r="AI597" s="1316"/>
    </row>
    <row r="598" ht="24.0" customHeight="1">
      <c r="A598" s="1318"/>
      <c r="B598" s="1316"/>
      <c r="C598" s="1316"/>
      <c r="D598" s="1316"/>
      <c r="E598" s="1316"/>
      <c r="F598" s="1316"/>
      <c r="G598" s="1316"/>
      <c r="H598" s="1316"/>
      <c r="I598" s="1316"/>
      <c r="J598" s="1316"/>
      <c r="K598" s="1316"/>
      <c r="L598" s="1316"/>
      <c r="M598" s="1316"/>
      <c r="N598" s="1316"/>
      <c r="O598" s="1316"/>
      <c r="P598" s="1316"/>
      <c r="Q598" s="1316"/>
      <c r="R598" s="1316"/>
      <c r="S598" s="1316"/>
      <c r="T598" s="1316"/>
      <c r="U598" s="1316"/>
      <c r="V598" s="1316"/>
      <c r="W598" s="1316"/>
      <c r="X598" s="1316"/>
      <c r="Y598" s="1316"/>
      <c r="Z598" s="1316"/>
      <c r="AA598" s="1316"/>
      <c r="AB598" s="1316"/>
      <c r="AC598" s="1316"/>
      <c r="AD598" s="1316"/>
      <c r="AE598" s="1316"/>
      <c r="AF598" s="1316"/>
      <c r="AG598" s="1316"/>
      <c r="AH598" s="1316"/>
      <c r="AI598" s="1316"/>
    </row>
    <row r="599" ht="24.0" customHeight="1">
      <c r="A599" s="1318"/>
      <c r="B599" s="1316"/>
      <c r="C599" s="1316"/>
      <c r="D599" s="1316"/>
      <c r="E599" s="1316"/>
      <c r="F599" s="1316"/>
      <c r="G599" s="1316"/>
      <c r="H599" s="1316"/>
      <c r="I599" s="1316"/>
      <c r="J599" s="1316"/>
      <c r="K599" s="1316"/>
      <c r="L599" s="1316"/>
      <c r="M599" s="1316"/>
      <c r="N599" s="1316"/>
      <c r="O599" s="1316"/>
      <c r="P599" s="1316"/>
      <c r="Q599" s="1316"/>
      <c r="R599" s="1316"/>
      <c r="S599" s="1316"/>
      <c r="T599" s="1316"/>
      <c r="U599" s="1316"/>
      <c r="V599" s="1316"/>
      <c r="W599" s="1316"/>
      <c r="X599" s="1316"/>
      <c r="Y599" s="1316"/>
      <c r="Z599" s="1316"/>
      <c r="AA599" s="1316"/>
      <c r="AB599" s="1316"/>
      <c r="AC599" s="1316"/>
      <c r="AD599" s="1316"/>
      <c r="AE599" s="1316"/>
      <c r="AF599" s="1316"/>
      <c r="AG599" s="1316"/>
      <c r="AH599" s="1316"/>
      <c r="AI599" s="1316"/>
    </row>
    <row r="600" ht="24.0" customHeight="1">
      <c r="A600" s="1318"/>
      <c r="B600" s="1316"/>
      <c r="C600" s="1316"/>
      <c r="D600" s="1316"/>
      <c r="E600" s="1316"/>
      <c r="F600" s="1316"/>
      <c r="G600" s="1316"/>
      <c r="H600" s="1316"/>
      <c r="I600" s="1316"/>
      <c r="J600" s="1316"/>
      <c r="K600" s="1316"/>
      <c r="L600" s="1316"/>
      <c r="M600" s="1316"/>
      <c r="N600" s="1316"/>
      <c r="O600" s="1316"/>
      <c r="P600" s="1316"/>
      <c r="Q600" s="1316"/>
      <c r="R600" s="1316"/>
      <c r="S600" s="1316"/>
      <c r="T600" s="1316"/>
      <c r="U600" s="1316"/>
      <c r="V600" s="1316"/>
      <c r="W600" s="1316"/>
      <c r="X600" s="1316"/>
      <c r="Y600" s="1316"/>
      <c r="Z600" s="1316"/>
      <c r="AA600" s="1316"/>
      <c r="AB600" s="1316"/>
      <c r="AC600" s="1316"/>
      <c r="AD600" s="1316"/>
      <c r="AE600" s="1316"/>
      <c r="AF600" s="1316"/>
      <c r="AG600" s="1316"/>
      <c r="AH600" s="1316"/>
      <c r="AI600" s="1316"/>
    </row>
    <row r="601" ht="24.0" customHeight="1">
      <c r="A601" s="1318"/>
      <c r="B601" s="1316"/>
      <c r="C601" s="1316"/>
      <c r="D601" s="1316"/>
      <c r="E601" s="1316"/>
      <c r="F601" s="1316"/>
      <c r="G601" s="1316"/>
      <c r="H601" s="1316"/>
      <c r="I601" s="1316"/>
      <c r="J601" s="1316"/>
      <c r="K601" s="1316"/>
      <c r="L601" s="1316"/>
      <c r="M601" s="1316"/>
      <c r="N601" s="1316"/>
      <c r="O601" s="1316"/>
      <c r="P601" s="1316"/>
      <c r="Q601" s="1316"/>
      <c r="R601" s="1316"/>
      <c r="S601" s="1316"/>
      <c r="T601" s="1316"/>
      <c r="U601" s="1316"/>
      <c r="V601" s="1316"/>
      <c r="W601" s="1316"/>
      <c r="X601" s="1316"/>
      <c r="Y601" s="1316"/>
      <c r="Z601" s="1316"/>
      <c r="AA601" s="1316"/>
      <c r="AB601" s="1316"/>
      <c r="AC601" s="1316"/>
      <c r="AD601" s="1316"/>
      <c r="AE601" s="1316"/>
      <c r="AF601" s="1316"/>
      <c r="AG601" s="1316"/>
      <c r="AH601" s="1316"/>
      <c r="AI601" s="1316"/>
    </row>
    <row r="602" ht="24.0" customHeight="1">
      <c r="A602" s="1318"/>
      <c r="B602" s="1316"/>
      <c r="C602" s="1316"/>
      <c r="D602" s="1316"/>
      <c r="E602" s="1316"/>
      <c r="F602" s="1316"/>
      <c r="G602" s="1316"/>
      <c r="H602" s="1316"/>
      <c r="I602" s="1316"/>
      <c r="J602" s="1316"/>
      <c r="K602" s="1316"/>
      <c r="L602" s="1316"/>
      <c r="M602" s="1316"/>
      <c r="N602" s="1316"/>
      <c r="O602" s="1316"/>
      <c r="P602" s="1316"/>
      <c r="Q602" s="1316"/>
      <c r="R602" s="1316"/>
      <c r="S602" s="1316"/>
      <c r="T602" s="1316"/>
      <c r="U602" s="1316"/>
      <c r="V602" s="1316"/>
      <c r="W602" s="1316"/>
      <c r="X602" s="1316"/>
      <c r="Y602" s="1316"/>
      <c r="Z602" s="1316"/>
      <c r="AA602" s="1316"/>
      <c r="AB602" s="1316"/>
      <c r="AC602" s="1316"/>
      <c r="AD602" s="1316"/>
      <c r="AE602" s="1316"/>
      <c r="AF602" s="1316"/>
      <c r="AG602" s="1316"/>
      <c r="AH602" s="1316"/>
      <c r="AI602" s="1316"/>
    </row>
    <row r="603" ht="24.0" customHeight="1">
      <c r="A603" s="1318"/>
      <c r="B603" s="1316"/>
      <c r="C603" s="1316"/>
      <c r="D603" s="1316"/>
      <c r="E603" s="1316"/>
      <c r="F603" s="1316"/>
      <c r="G603" s="1316"/>
      <c r="H603" s="1316"/>
      <c r="I603" s="1316"/>
      <c r="J603" s="1316"/>
      <c r="K603" s="1316"/>
      <c r="L603" s="1316"/>
      <c r="M603" s="1316"/>
      <c r="N603" s="1316"/>
      <c r="O603" s="1316"/>
      <c r="P603" s="1316"/>
      <c r="Q603" s="1316"/>
      <c r="R603" s="1316"/>
      <c r="S603" s="1316"/>
      <c r="T603" s="1316"/>
      <c r="U603" s="1316"/>
      <c r="V603" s="1316"/>
      <c r="W603" s="1316"/>
      <c r="X603" s="1316"/>
      <c r="Y603" s="1316"/>
      <c r="Z603" s="1316"/>
      <c r="AA603" s="1316"/>
      <c r="AB603" s="1316"/>
      <c r="AC603" s="1316"/>
      <c r="AD603" s="1316"/>
      <c r="AE603" s="1316"/>
      <c r="AF603" s="1316"/>
      <c r="AG603" s="1316"/>
      <c r="AH603" s="1316"/>
      <c r="AI603" s="1316"/>
    </row>
    <row r="604" ht="24.0" customHeight="1">
      <c r="A604" s="1318"/>
      <c r="B604" s="1316"/>
      <c r="C604" s="1316"/>
      <c r="D604" s="1316"/>
      <c r="E604" s="1316"/>
      <c r="F604" s="1316"/>
      <c r="G604" s="1316"/>
      <c r="H604" s="1316"/>
      <c r="I604" s="1316"/>
      <c r="J604" s="1316"/>
      <c r="K604" s="1316"/>
      <c r="L604" s="1316"/>
      <c r="M604" s="1316"/>
      <c r="N604" s="1316"/>
      <c r="O604" s="1316"/>
      <c r="P604" s="1316"/>
      <c r="Q604" s="1316"/>
      <c r="R604" s="1316"/>
      <c r="S604" s="1316"/>
      <c r="T604" s="1316"/>
      <c r="U604" s="1316"/>
      <c r="V604" s="1316"/>
      <c r="W604" s="1316"/>
      <c r="X604" s="1316"/>
      <c r="Y604" s="1316"/>
      <c r="Z604" s="1316"/>
      <c r="AA604" s="1316"/>
      <c r="AB604" s="1316"/>
      <c r="AC604" s="1316"/>
      <c r="AD604" s="1316"/>
      <c r="AE604" s="1316"/>
      <c r="AF604" s="1316"/>
      <c r="AG604" s="1316"/>
      <c r="AH604" s="1316"/>
      <c r="AI604" s="1316"/>
    </row>
    <row r="605" ht="24.0" customHeight="1">
      <c r="A605" s="1318"/>
      <c r="B605" s="1316"/>
      <c r="C605" s="1316"/>
      <c r="D605" s="1316"/>
      <c r="E605" s="1316"/>
      <c r="F605" s="1316"/>
      <c r="G605" s="1316"/>
      <c r="H605" s="1316"/>
      <c r="I605" s="1316"/>
      <c r="J605" s="1316"/>
      <c r="K605" s="1316"/>
      <c r="L605" s="1316"/>
      <c r="M605" s="1316"/>
      <c r="N605" s="1316"/>
      <c r="O605" s="1316"/>
      <c r="P605" s="1316"/>
      <c r="Q605" s="1316"/>
      <c r="R605" s="1316"/>
      <c r="S605" s="1316"/>
      <c r="T605" s="1316"/>
      <c r="U605" s="1316"/>
      <c r="V605" s="1316"/>
      <c r="W605" s="1316"/>
      <c r="X605" s="1316"/>
      <c r="Y605" s="1316"/>
      <c r="Z605" s="1316"/>
      <c r="AA605" s="1316"/>
      <c r="AB605" s="1316"/>
      <c r="AC605" s="1316"/>
      <c r="AD605" s="1316"/>
      <c r="AE605" s="1316"/>
      <c r="AF605" s="1316"/>
      <c r="AG605" s="1316"/>
      <c r="AH605" s="1316"/>
      <c r="AI605" s="1316"/>
    </row>
    <row r="606" ht="24.0" customHeight="1">
      <c r="A606" s="1318"/>
      <c r="B606" s="1316"/>
      <c r="C606" s="1316"/>
      <c r="D606" s="1316"/>
      <c r="E606" s="1316"/>
      <c r="F606" s="1316"/>
      <c r="G606" s="1316"/>
      <c r="H606" s="1316"/>
      <c r="I606" s="1316"/>
      <c r="J606" s="1316"/>
      <c r="K606" s="1316"/>
      <c r="L606" s="1316"/>
      <c r="M606" s="1316"/>
      <c r="N606" s="1316"/>
      <c r="O606" s="1316"/>
      <c r="P606" s="1316"/>
      <c r="Q606" s="1316"/>
      <c r="R606" s="1316"/>
      <c r="S606" s="1316"/>
      <c r="T606" s="1316"/>
      <c r="U606" s="1316"/>
      <c r="V606" s="1316"/>
      <c r="W606" s="1316"/>
      <c r="X606" s="1316"/>
      <c r="Y606" s="1316"/>
      <c r="Z606" s="1316"/>
      <c r="AA606" s="1316"/>
      <c r="AB606" s="1316"/>
      <c r="AC606" s="1316"/>
      <c r="AD606" s="1316"/>
      <c r="AE606" s="1316"/>
      <c r="AF606" s="1316"/>
      <c r="AG606" s="1316"/>
      <c r="AH606" s="1316"/>
      <c r="AI606" s="1316"/>
    </row>
    <row r="607" ht="24.0" customHeight="1">
      <c r="A607" s="1318"/>
      <c r="B607" s="1316"/>
      <c r="C607" s="1316"/>
      <c r="D607" s="1316"/>
      <c r="E607" s="1316"/>
      <c r="F607" s="1316"/>
      <c r="G607" s="1316"/>
      <c r="H607" s="1316"/>
      <c r="I607" s="1316"/>
      <c r="J607" s="1316"/>
      <c r="K607" s="1316"/>
      <c r="L607" s="1316"/>
      <c r="M607" s="1316"/>
      <c r="N607" s="1316"/>
      <c r="O607" s="1316"/>
      <c r="P607" s="1316"/>
      <c r="Q607" s="1316"/>
      <c r="R607" s="1316"/>
      <c r="S607" s="1316"/>
      <c r="T607" s="1316"/>
      <c r="U607" s="1316"/>
      <c r="V607" s="1316"/>
      <c r="W607" s="1316"/>
      <c r="X607" s="1316"/>
      <c r="Y607" s="1316"/>
      <c r="Z607" s="1316"/>
      <c r="AA607" s="1316"/>
      <c r="AB607" s="1316"/>
      <c r="AC607" s="1316"/>
      <c r="AD607" s="1316"/>
      <c r="AE607" s="1316"/>
      <c r="AF607" s="1316"/>
      <c r="AG607" s="1316"/>
      <c r="AH607" s="1316"/>
      <c r="AI607" s="1316"/>
    </row>
    <row r="608" ht="24.0" customHeight="1">
      <c r="A608" s="1318"/>
      <c r="B608" s="1316"/>
      <c r="C608" s="1316"/>
      <c r="D608" s="1316"/>
      <c r="E608" s="1316"/>
      <c r="F608" s="1316"/>
      <c r="G608" s="1316"/>
      <c r="H608" s="1316"/>
      <c r="I608" s="1316"/>
      <c r="J608" s="1316"/>
      <c r="K608" s="1316"/>
      <c r="L608" s="1316"/>
      <c r="M608" s="1316"/>
      <c r="N608" s="1316"/>
      <c r="O608" s="1316"/>
      <c r="P608" s="1316"/>
      <c r="Q608" s="1316"/>
      <c r="R608" s="1316"/>
      <c r="S608" s="1316"/>
      <c r="T608" s="1316"/>
      <c r="U608" s="1316"/>
      <c r="V608" s="1316"/>
      <c r="W608" s="1316"/>
      <c r="X608" s="1316"/>
      <c r="Y608" s="1316"/>
      <c r="Z608" s="1316"/>
      <c r="AA608" s="1316"/>
      <c r="AB608" s="1316"/>
      <c r="AC608" s="1316"/>
      <c r="AD608" s="1316"/>
      <c r="AE608" s="1316"/>
      <c r="AF608" s="1316"/>
      <c r="AG608" s="1316"/>
      <c r="AH608" s="1316"/>
      <c r="AI608" s="1316"/>
    </row>
    <row r="609" ht="24.0" customHeight="1">
      <c r="A609" s="1318"/>
      <c r="B609" s="1316"/>
      <c r="C609" s="1316"/>
      <c r="D609" s="1316"/>
      <c r="E609" s="1316"/>
      <c r="F609" s="1316"/>
      <c r="G609" s="1316"/>
      <c r="H609" s="1316"/>
      <c r="I609" s="1316"/>
      <c r="J609" s="1316"/>
      <c r="K609" s="1316"/>
      <c r="L609" s="1316"/>
      <c r="M609" s="1316"/>
      <c r="N609" s="1316"/>
      <c r="O609" s="1316"/>
      <c r="P609" s="1316"/>
      <c r="Q609" s="1316"/>
      <c r="R609" s="1316"/>
      <c r="S609" s="1316"/>
      <c r="T609" s="1316"/>
      <c r="U609" s="1316"/>
      <c r="V609" s="1316"/>
      <c r="W609" s="1316"/>
      <c r="X609" s="1316"/>
      <c r="Y609" s="1316"/>
      <c r="Z609" s="1316"/>
      <c r="AA609" s="1316"/>
      <c r="AB609" s="1316"/>
      <c r="AC609" s="1316"/>
      <c r="AD609" s="1316"/>
      <c r="AE609" s="1316"/>
      <c r="AF609" s="1316"/>
      <c r="AG609" s="1316"/>
      <c r="AH609" s="1316"/>
      <c r="AI609" s="1316"/>
    </row>
    <row r="610" ht="24.0" customHeight="1">
      <c r="A610" s="1318"/>
      <c r="B610" s="1316"/>
      <c r="C610" s="1316"/>
      <c r="D610" s="1316"/>
      <c r="E610" s="1316"/>
      <c r="F610" s="1316"/>
      <c r="G610" s="1316"/>
      <c r="H610" s="1316"/>
      <c r="I610" s="1316"/>
      <c r="J610" s="1316"/>
      <c r="K610" s="1316"/>
      <c r="L610" s="1316"/>
      <c r="M610" s="1316"/>
      <c r="N610" s="1316"/>
      <c r="O610" s="1316"/>
      <c r="P610" s="1316"/>
      <c r="Q610" s="1316"/>
      <c r="R610" s="1316"/>
      <c r="S610" s="1316"/>
      <c r="T610" s="1316"/>
      <c r="U610" s="1316"/>
      <c r="V610" s="1316"/>
      <c r="W610" s="1316"/>
      <c r="X610" s="1316"/>
      <c r="Y610" s="1316"/>
      <c r="Z610" s="1316"/>
      <c r="AA610" s="1316"/>
      <c r="AB610" s="1316"/>
      <c r="AC610" s="1316"/>
      <c r="AD610" s="1316"/>
      <c r="AE610" s="1316"/>
      <c r="AF610" s="1316"/>
      <c r="AG610" s="1316"/>
      <c r="AH610" s="1316"/>
      <c r="AI610" s="1316"/>
    </row>
    <row r="611" ht="24.0" customHeight="1">
      <c r="A611" s="1318"/>
      <c r="B611" s="1316"/>
      <c r="C611" s="1316"/>
      <c r="D611" s="1316"/>
      <c r="E611" s="1316"/>
      <c r="F611" s="1316"/>
      <c r="G611" s="1316"/>
      <c r="H611" s="1316"/>
      <c r="I611" s="1316"/>
      <c r="J611" s="1316"/>
      <c r="K611" s="1316"/>
      <c r="L611" s="1316"/>
      <c r="M611" s="1316"/>
      <c r="N611" s="1316"/>
      <c r="O611" s="1316"/>
      <c r="P611" s="1316"/>
      <c r="Q611" s="1316"/>
      <c r="R611" s="1316"/>
      <c r="S611" s="1316"/>
      <c r="T611" s="1316"/>
      <c r="U611" s="1316"/>
      <c r="V611" s="1316"/>
      <c r="W611" s="1316"/>
      <c r="X611" s="1316"/>
      <c r="Y611" s="1316"/>
      <c r="Z611" s="1316"/>
      <c r="AA611" s="1316"/>
      <c r="AB611" s="1316"/>
      <c r="AC611" s="1316"/>
      <c r="AD611" s="1316"/>
      <c r="AE611" s="1316"/>
      <c r="AF611" s="1316"/>
      <c r="AG611" s="1316"/>
      <c r="AH611" s="1316"/>
      <c r="AI611" s="1316"/>
    </row>
    <row r="612" ht="24.0" customHeight="1">
      <c r="A612" s="1318"/>
      <c r="B612" s="1316"/>
      <c r="C612" s="1316"/>
      <c r="D612" s="1316"/>
      <c r="E612" s="1316"/>
      <c r="F612" s="1316"/>
      <c r="G612" s="1316"/>
      <c r="H612" s="1316"/>
      <c r="I612" s="1316"/>
      <c r="J612" s="1316"/>
      <c r="K612" s="1316"/>
      <c r="L612" s="1316"/>
      <c r="M612" s="1316"/>
      <c r="N612" s="1316"/>
      <c r="O612" s="1316"/>
      <c r="P612" s="1316"/>
      <c r="Q612" s="1316"/>
      <c r="R612" s="1316"/>
      <c r="S612" s="1316"/>
      <c r="T612" s="1316"/>
      <c r="U612" s="1316"/>
      <c r="V612" s="1316"/>
      <c r="W612" s="1316"/>
      <c r="X612" s="1316"/>
      <c r="Y612" s="1316"/>
      <c r="Z612" s="1316"/>
      <c r="AA612" s="1316"/>
      <c r="AB612" s="1316"/>
      <c r="AC612" s="1316"/>
      <c r="AD612" s="1316"/>
      <c r="AE612" s="1316"/>
      <c r="AF612" s="1316"/>
      <c r="AG612" s="1316"/>
      <c r="AH612" s="1316"/>
      <c r="AI612" s="1316"/>
    </row>
    <row r="613" ht="24.0" customHeight="1">
      <c r="A613" s="1318"/>
      <c r="B613" s="1316"/>
      <c r="C613" s="1316"/>
      <c r="D613" s="1316"/>
      <c r="E613" s="1316"/>
      <c r="F613" s="1316"/>
      <c r="G613" s="1316"/>
      <c r="H613" s="1316"/>
      <c r="I613" s="1316"/>
      <c r="J613" s="1316"/>
      <c r="K613" s="1316"/>
      <c r="L613" s="1316"/>
      <c r="M613" s="1316"/>
      <c r="N613" s="1316"/>
      <c r="O613" s="1316"/>
      <c r="P613" s="1316"/>
      <c r="Q613" s="1316"/>
      <c r="R613" s="1316"/>
      <c r="S613" s="1316"/>
      <c r="T613" s="1316"/>
      <c r="U613" s="1316"/>
      <c r="V613" s="1316"/>
      <c r="W613" s="1316"/>
      <c r="X613" s="1316"/>
      <c r="Y613" s="1316"/>
      <c r="Z613" s="1316"/>
      <c r="AA613" s="1316"/>
      <c r="AB613" s="1316"/>
      <c r="AC613" s="1316"/>
      <c r="AD613" s="1316"/>
      <c r="AE613" s="1316"/>
      <c r="AF613" s="1316"/>
      <c r="AG613" s="1316"/>
      <c r="AH613" s="1316"/>
      <c r="AI613" s="1316"/>
    </row>
    <row r="614" ht="24.0" customHeight="1">
      <c r="A614" s="1318"/>
      <c r="B614" s="1316"/>
      <c r="C614" s="1316"/>
      <c r="D614" s="1316"/>
      <c r="E614" s="1316"/>
      <c r="F614" s="1316"/>
      <c r="G614" s="1316"/>
      <c r="H614" s="1316"/>
      <c r="I614" s="1316"/>
      <c r="J614" s="1316"/>
      <c r="K614" s="1316"/>
      <c r="L614" s="1316"/>
      <c r="M614" s="1316"/>
      <c r="N614" s="1316"/>
      <c r="O614" s="1316"/>
      <c r="P614" s="1316"/>
      <c r="Q614" s="1316"/>
      <c r="R614" s="1316"/>
      <c r="S614" s="1316"/>
      <c r="T614" s="1316"/>
      <c r="U614" s="1316"/>
      <c r="V614" s="1316"/>
      <c r="W614" s="1316"/>
      <c r="X614" s="1316"/>
      <c r="Y614" s="1316"/>
      <c r="Z614" s="1316"/>
      <c r="AA614" s="1316"/>
      <c r="AB614" s="1316"/>
      <c r="AC614" s="1316"/>
      <c r="AD614" s="1316"/>
      <c r="AE614" s="1316"/>
      <c r="AF614" s="1316"/>
      <c r="AG614" s="1316"/>
      <c r="AH614" s="1316"/>
      <c r="AI614" s="1316"/>
    </row>
    <row r="615" ht="24.0" customHeight="1">
      <c r="A615" s="1318"/>
      <c r="B615" s="1316"/>
      <c r="C615" s="1316"/>
      <c r="D615" s="1316"/>
      <c r="E615" s="1316"/>
      <c r="F615" s="1316"/>
      <c r="G615" s="1316"/>
      <c r="H615" s="1316"/>
      <c r="I615" s="1316"/>
      <c r="J615" s="1316"/>
      <c r="K615" s="1316"/>
      <c r="L615" s="1316"/>
      <c r="M615" s="1316"/>
      <c r="N615" s="1316"/>
      <c r="O615" s="1316"/>
      <c r="P615" s="1316"/>
      <c r="Q615" s="1316"/>
      <c r="R615" s="1316"/>
      <c r="S615" s="1316"/>
      <c r="T615" s="1316"/>
      <c r="U615" s="1316"/>
      <c r="V615" s="1316"/>
      <c r="W615" s="1316"/>
      <c r="X615" s="1316"/>
      <c r="Y615" s="1316"/>
      <c r="Z615" s="1316"/>
      <c r="AA615" s="1316"/>
      <c r="AB615" s="1316"/>
      <c r="AC615" s="1316"/>
      <c r="AD615" s="1316"/>
      <c r="AE615" s="1316"/>
      <c r="AF615" s="1316"/>
      <c r="AG615" s="1316"/>
      <c r="AH615" s="1316"/>
      <c r="AI615" s="1316"/>
    </row>
    <row r="616" ht="24.0" customHeight="1">
      <c r="A616" s="1318"/>
      <c r="B616" s="1316"/>
      <c r="C616" s="1316"/>
      <c r="D616" s="1316"/>
      <c r="E616" s="1316"/>
      <c r="F616" s="1316"/>
      <c r="G616" s="1316"/>
      <c r="H616" s="1316"/>
      <c r="I616" s="1316"/>
      <c r="J616" s="1316"/>
      <c r="K616" s="1316"/>
      <c r="L616" s="1316"/>
      <c r="M616" s="1316"/>
      <c r="N616" s="1316"/>
      <c r="O616" s="1316"/>
      <c r="P616" s="1316"/>
      <c r="Q616" s="1316"/>
      <c r="R616" s="1316"/>
      <c r="S616" s="1316"/>
      <c r="T616" s="1316"/>
      <c r="U616" s="1316"/>
      <c r="V616" s="1316"/>
      <c r="W616" s="1316"/>
      <c r="X616" s="1316"/>
      <c r="Y616" s="1316"/>
      <c r="Z616" s="1316"/>
      <c r="AA616" s="1316"/>
      <c r="AB616" s="1316"/>
      <c r="AC616" s="1316"/>
      <c r="AD616" s="1316"/>
      <c r="AE616" s="1316"/>
      <c r="AF616" s="1316"/>
      <c r="AG616" s="1316"/>
      <c r="AH616" s="1316"/>
      <c r="AI616" s="1316"/>
    </row>
    <row r="617" ht="24.0" customHeight="1">
      <c r="A617" s="1318"/>
      <c r="B617" s="1316"/>
      <c r="C617" s="1316"/>
      <c r="D617" s="1316"/>
      <c r="E617" s="1316"/>
      <c r="F617" s="1316"/>
      <c r="G617" s="1316"/>
      <c r="H617" s="1316"/>
      <c r="I617" s="1316"/>
      <c r="J617" s="1316"/>
      <c r="K617" s="1316"/>
      <c r="L617" s="1316"/>
      <c r="M617" s="1316"/>
      <c r="N617" s="1316"/>
      <c r="O617" s="1316"/>
      <c r="P617" s="1316"/>
      <c r="Q617" s="1316"/>
      <c r="R617" s="1316"/>
      <c r="S617" s="1316"/>
      <c r="T617" s="1316"/>
      <c r="U617" s="1316"/>
      <c r="V617" s="1316"/>
      <c r="W617" s="1316"/>
      <c r="X617" s="1316"/>
      <c r="Y617" s="1316"/>
      <c r="Z617" s="1316"/>
      <c r="AA617" s="1316"/>
      <c r="AB617" s="1316"/>
      <c r="AC617" s="1316"/>
      <c r="AD617" s="1316"/>
      <c r="AE617" s="1316"/>
      <c r="AF617" s="1316"/>
      <c r="AG617" s="1316"/>
      <c r="AH617" s="1316"/>
      <c r="AI617" s="1316"/>
    </row>
    <row r="618" ht="24.0" customHeight="1">
      <c r="A618" s="1318"/>
      <c r="B618" s="1316"/>
      <c r="C618" s="1316"/>
      <c r="D618" s="1316"/>
      <c r="E618" s="1316"/>
      <c r="F618" s="1316"/>
      <c r="G618" s="1316"/>
      <c r="H618" s="1316"/>
      <c r="I618" s="1316"/>
      <c r="J618" s="1316"/>
      <c r="K618" s="1316"/>
      <c r="L618" s="1316"/>
      <c r="M618" s="1316"/>
      <c r="N618" s="1316"/>
      <c r="O618" s="1316"/>
      <c r="P618" s="1316"/>
      <c r="Q618" s="1316"/>
      <c r="R618" s="1316"/>
      <c r="S618" s="1316"/>
      <c r="T618" s="1316"/>
      <c r="U618" s="1316"/>
      <c r="V618" s="1316"/>
      <c r="W618" s="1316"/>
      <c r="X618" s="1316"/>
      <c r="Y618" s="1316"/>
      <c r="Z618" s="1316"/>
      <c r="AA618" s="1316"/>
      <c r="AB618" s="1316"/>
      <c r="AC618" s="1316"/>
      <c r="AD618" s="1316"/>
      <c r="AE618" s="1316"/>
      <c r="AF618" s="1316"/>
      <c r="AG618" s="1316"/>
      <c r="AH618" s="1316"/>
      <c r="AI618" s="1316"/>
    </row>
    <row r="619" ht="24.0" customHeight="1">
      <c r="A619" s="1318"/>
      <c r="B619" s="1316"/>
      <c r="C619" s="1316"/>
      <c r="D619" s="1316"/>
      <c r="E619" s="1316"/>
      <c r="F619" s="1316"/>
      <c r="G619" s="1316"/>
      <c r="H619" s="1316"/>
      <c r="I619" s="1316"/>
      <c r="J619" s="1316"/>
      <c r="K619" s="1316"/>
      <c r="L619" s="1316"/>
      <c r="M619" s="1316"/>
      <c r="N619" s="1316"/>
      <c r="O619" s="1316"/>
      <c r="P619" s="1316"/>
      <c r="Q619" s="1316"/>
      <c r="R619" s="1316"/>
      <c r="S619" s="1316"/>
      <c r="T619" s="1316"/>
      <c r="U619" s="1316"/>
      <c r="V619" s="1316"/>
      <c r="W619" s="1316"/>
      <c r="X619" s="1316"/>
      <c r="Y619" s="1316"/>
      <c r="Z619" s="1316"/>
      <c r="AA619" s="1316"/>
      <c r="AB619" s="1316"/>
      <c r="AC619" s="1316"/>
      <c r="AD619" s="1316"/>
      <c r="AE619" s="1316"/>
      <c r="AF619" s="1316"/>
      <c r="AG619" s="1316"/>
      <c r="AH619" s="1316"/>
      <c r="AI619" s="1316"/>
    </row>
    <row r="620" ht="24.0" customHeight="1">
      <c r="A620" s="1318"/>
      <c r="B620" s="1316"/>
      <c r="C620" s="1316"/>
      <c r="D620" s="1316"/>
      <c r="E620" s="1316"/>
      <c r="F620" s="1316"/>
      <c r="G620" s="1316"/>
      <c r="H620" s="1316"/>
      <c r="I620" s="1316"/>
      <c r="J620" s="1316"/>
      <c r="K620" s="1316"/>
      <c r="L620" s="1316"/>
      <c r="M620" s="1316"/>
      <c r="N620" s="1316"/>
      <c r="O620" s="1316"/>
      <c r="P620" s="1316"/>
      <c r="Q620" s="1316"/>
      <c r="R620" s="1316"/>
      <c r="S620" s="1316"/>
      <c r="T620" s="1316"/>
      <c r="U620" s="1316"/>
      <c r="V620" s="1316"/>
      <c r="W620" s="1316"/>
      <c r="X620" s="1316"/>
      <c r="Y620" s="1316"/>
      <c r="Z620" s="1316"/>
      <c r="AA620" s="1316"/>
      <c r="AB620" s="1316"/>
      <c r="AC620" s="1316"/>
      <c r="AD620" s="1316"/>
      <c r="AE620" s="1316"/>
      <c r="AF620" s="1316"/>
      <c r="AG620" s="1316"/>
      <c r="AH620" s="1316"/>
      <c r="AI620" s="1316"/>
    </row>
    <row r="621" ht="24.0" customHeight="1">
      <c r="A621" s="1318"/>
      <c r="B621" s="1316"/>
      <c r="C621" s="1316"/>
      <c r="D621" s="1316"/>
      <c r="E621" s="1316"/>
      <c r="F621" s="1316"/>
      <c r="G621" s="1316"/>
      <c r="H621" s="1316"/>
      <c r="I621" s="1316"/>
      <c r="J621" s="1316"/>
      <c r="K621" s="1316"/>
      <c r="L621" s="1316"/>
      <c r="M621" s="1316"/>
      <c r="N621" s="1316"/>
      <c r="O621" s="1316"/>
      <c r="P621" s="1316"/>
      <c r="Q621" s="1316"/>
      <c r="R621" s="1316"/>
      <c r="S621" s="1316"/>
      <c r="T621" s="1316"/>
      <c r="U621" s="1316"/>
      <c r="V621" s="1316"/>
      <c r="W621" s="1316"/>
      <c r="X621" s="1316"/>
      <c r="Y621" s="1316"/>
      <c r="Z621" s="1316"/>
      <c r="AA621" s="1316"/>
      <c r="AB621" s="1316"/>
      <c r="AC621" s="1316"/>
      <c r="AD621" s="1316"/>
      <c r="AE621" s="1316"/>
      <c r="AF621" s="1316"/>
      <c r="AG621" s="1316"/>
      <c r="AH621" s="1316"/>
      <c r="AI621" s="1316"/>
    </row>
    <row r="622" ht="24.0" customHeight="1">
      <c r="A622" s="1318"/>
      <c r="B622" s="1316"/>
      <c r="C622" s="1316"/>
      <c r="D622" s="1316"/>
      <c r="E622" s="1316"/>
      <c r="F622" s="1316"/>
      <c r="G622" s="1316"/>
      <c r="H622" s="1316"/>
      <c r="I622" s="1316"/>
      <c r="J622" s="1316"/>
      <c r="K622" s="1316"/>
      <c r="L622" s="1316"/>
      <c r="M622" s="1316"/>
      <c r="N622" s="1316"/>
      <c r="O622" s="1316"/>
      <c r="P622" s="1316"/>
      <c r="Q622" s="1316"/>
      <c r="R622" s="1316"/>
      <c r="S622" s="1316"/>
      <c r="T622" s="1316"/>
      <c r="U622" s="1316"/>
      <c r="V622" s="1316"/>
      <c r="W622" s="1316"/>
      <c r="X622" s="1316"/>
      <c r="Y622" s="1316"/>
      <c r="Z622" s="1316"/>
      <c r="AA622" s="1316"/>
      <c r="AB622" s="1316"/>
      <c r="AC622" s="1316"/>
      <c r="AD622" s="1316"/>
      <c r="AE622" s="1316"/>
      <c r="AF622" s="1316"/>
      <c r="AG622" s="1316"/>
      <c r="AH622" s="1316"/>
      <c r="AI622" s="1316"/>
    </row>
    <row r="623" ht="24.0" customHeight="1">
      <c r="A623" s="1318"/>
      <c r="B623" s="1316"/>
      <c r="C623" s="1316"/>
      <c r="D623" s="1316"/>
      <c r="E623" s="1316"/>
      <c r="F623" s="1316"/>
      <c r="G623" s="1316"/>
      <c r="H623" s="1316"/>
      <c r="I623" s="1316"/>
      <c r="J623" s="1316"/>
      <c r="K623" s="1316"/>
      <c r="L623" s="1316"/>
      <c r="M623" s="1316"/>
      <c r="N623" s="1316"/>
      <c r="O623" s="1316"/>
      <c r="P623" s="1316"/>
      <c r="Q623" s="1316"/>
      <c r="R623" s="1316"/>
      <c r="S623" s="1316"/>
      <c r="T623" s="1316"/>
      <c r="U623" s="1316"/>
      <c r="V623" s="1316"/>
      <c r="W623" s="1316"/>
      <c r="X623" s="1316"/>
      <c r="Y623" s="1316"/>
      <c r="Z623" s="1316"/>
      <c r="AA623" s="1316"/>
      <c r="AB623" s="1316"/>
      <c r="AC623" s="1316"/>
      <c r="AD623" s="1316"/>
      <c r="AE623" s="1316"/>
      <c r="AF623" s="1316"/>
      <c r="AG623" s="1316"/>
      <c r="AH623" s="1316"/>
      <c r="AI623" s="1316"/>
    </row>
    <row r="624" ht="24.0" customHeight="1">
      <c r="A624" s="1318"/>
      <c r="B624" s="1316"/>
      <c r="C624" s="1316"/>
      <c r="D624" s="1316"/>
      <c r="E624" s="1316"/>
      <c r="F624" s="1316"/>
      <c r="G624" s="1316"/>
      <c r="H624" s="1316"/>
      <c r="I624" s="1316"/>
      <c r="J624" s="1316"/>
      <c r="K624" s="1316"/>
      <c r="L624" s="1316"/>
      <c r="M624" s="1316"/>
      <c r="N624" s="1316"/>
      <c r="O624" s="1316"/>
      <c r="P624" s="1316"/>
      <c r="Q624" s="1316"/>
      <c r="R624" s="1316"/>
      <c r="S624" s="1316"/>
      <c r="T624" s="1316"/>
      <c r="U624" s="1316"/>
      <c r="V624" s="1316"/>
      <c r="W624" s="1316"/>
      <c r="X624" s="1316"/>
      <c r="Y624" s="1316"/>
      <c r="Z624" s="1316"/>
      <c r="AA624" s="1316"/>
      <c r="AB624" s="1316"/>
      <c r="AC624" s="1316"/>
      <c r="AD624" s="1316"/>
      <c r="AE624" s="1316"/>
      <c r="AF624" s="1316"/>
      <c r="AG624" s="1316"/>
      <c r="AH624" s="1316"/>
      <c r="AI624" s="1316"/>
    </row>
    <row r="625" ht="24.0" customHeight="1">
      <c r="A625" s="1318"/>
      <c r="B625" s="1316"/>
      <c r="C625" s="1316"/>
      <c r="D625" s="1316"/>
      <c r="E625" s="1316"/>
      <c r="F625" s="1316"/>
      <c r="G625" s="1316"/>
      <c r="H625" s="1316"/>
      <c r="I625" s="1316"/>
      <c r="J625" s="1316"/>
      <c r="K625" s="1316"/>
      <c r="L625" s="1316"/>
      <c r="M625" s="1316"/>
      <c r="N625" s="1316"/>
      <c r="O625" s="1316"/>
      <c r="P625" s="1316"/>
      <c r="Q625" s="1316"/>
      <c r="R625" s="1316"/>
      <c r="S625" s="1316"/>
      <c r="T625" s="1316"/>
      <c r="U625" s="1316"/>
      <c r="V625" s="1316"/>
      <c r="W625" s="1316"/>
      <c r="X625" s="1316"/>
      <c r="Y625" s="1316"/>
      <c r="Z625" s="1316"/>
      <c r="AA625" s="1316"/>
      <c r="AB625" s="1316"/>
      <c r="AC625" s="1316"/>
      <c r="AD625" s="1316"/>
      <c r="AE625" s="1316"/>
      <c r="AF625" s="1316"/>
      <c r="AG625" s="1316"/>
      <c r="AH625" s="1316"/>
      <c r="AI625" s="1316"/>
    </row>
    <row r="626" ht="24.0" customHeight="1">
      <c r="A626" s="1318"/>
      <c r="B626" s="1316"/>
      <c r="C626" s="1316"/>
      <c r="D626" s="1316"/>
      <c r="E626" s="1316"/>
      <c r="F626" s="1316"/>
      <c r="G626" s="1316"/>
      <c r="H626" s="1316"/>
      <c r="I626" s="1316"/>
      <c r="J626" s="1316"/>
      <c r="K626" s="1316"/>
      <c r="L626" s="1316"/>
      <c r="M626" s="1316"/>
      <c r="N626" s="1316"/>
      <c r="O626" s="1316"/>
      <c r="P626" s="1316"/>
      <c r="Q626" s="1316"/>
      <c r="R626" s="1316"/>
      <c r="S626" s="1316"/>
      <c r="T626" s="1316"/>
      <c r="U626" s="1316"/>
      <c r="V626" s="1316"/>
      <c r="W626" s="1316"/>
      <c r="X626" s="1316"/>
      <c r="Y626" s="1316"/>
      <c r="Z626" s="1316"/>
      <c r="AA626" s="1316"/>
      <c r="AB626" s="1316"/>
      <c r="AC626" s="1316"/>
      <c r="AD626" s="1316"/>
      <c r="AE626" s="1316"/>
      <c r="AF626" s="1316"/>
      <c r="AG626" s="1316"/>
      <c r="AH626" s="1316"/>
      <c r="AI626" s="1316"/>
    </row>
    <row r="627" ht="24.0" customHeight="1">
      <c r="A627" s="1318"/>
      <c r="B627" s="1316"/>
      <c r="C627" s="1316"/>
      <c r="D627" s="1316"/>
      <c r="E627" s="1316"/>
      <c r="F627" s="1316"/>
      <c r="G627" s="1316"/>
      <c r="H627" s="1316"/>
      <c r="I627" s="1316"/>
      <c r="J627" s="1316"/>
      <c r="K627" s="1316"/>
      <c r="L627" s="1316"/>
      <c r="M627" s="1316"/>
      <c r="N627" s="1316"/>
      <c r="O627" s="1316"/>
      <c r="P627" s="1316"/>
      <c r="Q627" s="1316"/>
      <c r="R627" s="1316"/>
      <c r="S627" s="1316"/>
      <c r="T627" s="1316"/>
      <c r="U627" s="1316"/>
      <c r="V627" s="1316"/>
      <c r="W627" s="1316"/>
      <c r="X627" s="1316"/>
      <c r="Y627" s="1316"/>
      <c r="Z627" s="1316"/>
      <c r="AA627" s="1316"/>
      <c r="AB627" s="1316"/>
      <c r="AC627" s="1316"/>
      <c r="AD627" s="1316"/>
      <c r="AE627" s="1316"/>
      <c r="AF627" s="1316"/>
      <c r="AG627" s="1316"/>
      <c r="AH627" s="1316"/>
      <c r="AI627" s="1316"/>
    </row>
    <row r="628" ht="24.0" customHeight="1">
      <c r="A628" s="1318"/>
      <c r="B628" s="1316"/>
      <c r="C628" s="1316"/>
      <c r="D628" s="1316"/>
      <c r="E628" s="1316"/>
      <c r="F628" s="1316"/>
      <c r="G628" s="1316"/>
      <c r="H628" s="1316"/>
      <c r="I628" s="1316"/>
      <c r="J628" s="1316"/>
      <c r="K628" s="1316"/>
      <c r="L628" s="1316"/>
      <c r="M628" s="1316"/>
      <c r="N628" s="1316"/>
      <c r="O628" s="1316"/>
      <c r="P628" s="1316"/>
      <c r="Q628" s="1316"/>
      <c r="R628" s="1316"/>
      <c r="S628" s="1316"/>
      <c r="T628" s="1316"/>
      <c r="U628" s="1316"/>
      <c r="V628" s="1316"/>
      <c r="W628" s="1316"/>
      <c r="X628" s="1316"/>
      <c r="Y628" s="1316"/>
      <c r="Z628" s="1316"/>
      <c r="AA628" s="1316"/>
      <c r="AB628" s="1316"/>
      <c r="AC628" s="1316"/>
      <c r="AD628" s="1316"/>
      <c r="AE628" s="1316"/>
      <c r="AF628" s="1316"/>
      <c r="AG628" s="1316"/>
      <c r="AH628" s="1316"/>
      <c r="AI628" s="1316"/>
    </row>
    <row r="629" ht="24.0" customHeight="1">
      <c r="A629" s="1318"/>
      <c r="B629" s="1316"/>
      <c r="C629" s="1316"/>
      <c r="D629" s="1316"/>
      <c r="E629" s="1316"/>
      <c r="F629" s="1316"/>
      <c r="G629" s="1316"/>
      <c r="H629" s="1316"/>
      <c r="I629" s="1316"/>
      <c r="J629" s="1316"/>
      <c r="K629" s="1316"/>
      <c r="L629" s="1316"/>
      <c r="M629" s="1316"/>
      <c r="N629" s="1316"/>
      <c r="O629" s="1316"/>
      <c r="P629" s="1316"/>
      <c r="Q629" s="1316"/>
      <c r="R629" s="1316"/>
      <c r="S629" s="1316"/>
      <c r="T629" s="1316"/>
      <c r="U629" s="1316"/>
      <c r="V629" s="1316"/>
      <c r="W629" s="1316"/>
      <c r="X629" s="1316"/>
      <c r="Y629" s="1316"/>
      <c r="Z629" s="1316"/>
      <c r="AA629" s="1316"/>
      <c r="AB629" s="1316"/>
      <c r="AC629" s="1316"/>
      <c r="AD629" s="1316"/>
      <c r="AE629" s="1316"/>
      <c r="AF629" s="1316"/>
      <c r="AG629" s="1316"/>
      <c r="AH629" s="1316"/>
      <c r="AI629" s="1316"/>
    </row>
    <row r="630" ht="24.0" customHeight="1">
      <c r="A630" s="1318"/>
      <c r="B630" s="1316"/>
      <c r="C630" s="1316"/>
      <c r="D630" s="1316"/>
      <c r="E630" s="1316"/>
      <c r="F630" s="1316"/>
      <c r="G630" s="1316"/>
      <c r="H630" s="1316"/>
      <c r="I630" s="1316"/>
      <c r="J630" s="1316"/>
      <c r="K630" s="1316"/>
      <c r="L630" s="1316"/>
      <c r="M630" s="1316"/>
      <c r="N630" s="1316"/>
      <c r="O630" s="1316"/>
      <c r="P630" s="1316"/>
      <c r="Q630" s="1316"/>
      <c r="R630" s="1316"/>
      <c r="S630" s="1316"/>
      <c r="T630" s="1316"/>
      <c r="U630" s="1316"/>
      <c r="V630" s="1316"/>
      <c r="W630" s="1316"/>
      <c r="X630" s="1316"/>
      <c r="Y630" s="1316"/>
      <c r="Z630" s="1316"/>
      <c r="AA630" s="1316"/>
      <c r="AB630" s="1316"/>
      <c r="AC630" s="1316"/>
      <c r="AD630" s="1316"/>
      <c r="AE630" s="1316"/>
      <c r="AF630" s="1316"/>
      <c r="AG630" s="1316"/>
      <c r="AH630" s="1316"/>
      <c r="AI630" s="1316"/>
    </row>
    <row r="631" ht="24.0" customHeight="1">
      <c r="A631" s="1318"/>
      <c r="B631" s="1316"/>
      <c r="C631" s="1316"/>
      <c r="D631" s="1316"/>
      <c r="E631" s="1316"/>
      <c r="F631" s="1316"/>
      <c r="G631" s="1316"/>
      <c r="H631" s="1316"/>
      <c r="I631" s="1316"/>
      <c r="J631" s="1316"/>
      <c r="K631" s="1316"/>
      <c r="L631" s="1316"/>
      <c r="M631" s="1316"/>
      <c r="N631" s="1316"/>
      <c r="O631" s="1316"/>
      <c r="P631" s="1316"/>
      <c r="Q631" s="1316"/>
      <c r="R631" s="1316"/>
      <c r="S631" s="1316"/>
      <c r="T631" s="1316"/>
      <c r="U631" s="1316"/>
      <c r="V631" s="1316"/>
      <c r="W631" s="1316"/>
      <c r="X631" s="1316"/>
      <c r="Y631" s="1316"/>
      <c r="Z631" s="1316"/>
      <c r="AA631" s="1316"/>
      <c r="AB631" s="1316"/>
      <c r="AC631" s="1316"/>
      <c r="AD631" s="1316"/>
      <c r="AE631" s="1316"/>
      <c r="AF631" s="1316"/>
      <c r="AG631" s="1316"/>
      <c r="AH631" s="1316"/>
      <c r="AI631" s="1316"/>
    </row>
    <row r="632" ht="24.0" customHeight="1">
      <c r="A632" s="1318"/>
      <c r="B632" s="1316"/>
      <c r="C632" s="1316"/>
      <c r="D632" s="1316"/>
      <c r="E632" s="1316"/>
      <c r="F632" s="1316"/>
      <c r="G632" s="1316"/>
      <c r="H632" s="1316"/>
      <c r="I632" s="1316"/>
      <c r="J632" s="1316"/>
      <c r="K632" s="1316"/>
      <c r="L632" s="1316"/>
      <c r="M632" s="1316"/>
      <c r="N632" s="1316"/>
      <c r="O632" s="1316"/>
      <c r="P632" s="1316"/>
      <c r="Q632" s="1316"/>
      <c r="R632" s="1316"/>
      <c r="S632" s="1316"/>
      <c r="T632" s="1316"/>
      <c r="U632" s="1316"/>
      <c r="V632" s="1316"/>
      <c r="W632" s="1316"/>
      <c r="X632" s="1316"/>
      <c r="Y632" s="1316"/>
      <c r="Z632" s="1316"/>
      <c r="AA632" s="1316"/>
      <c r="AB632" s="1316"/>
      <c r="AC632" s="1316"/>
      <c r="AD632" s="1316"/>
      <c r="AE632" s="1316"/>
      <c r="AF632" s="1316"/>
      <c r="AG632" s="1316"/>
      <c r="AH632" s="1316"/>
      <c r="AI632" s="1316"/>
    </row>
    <row r="633" ht="24.0" customHeight="1">
      <c r="A633" s="1318"/>
      <c r="B633" s="1316"/>
      <c r="C633" s="1316"/>
      <c r="D633" s="1316"/>
      <c r="E633" s="1316"/>
      <c r="F633" s="1316"/>
      <c r="G633" s="1316"/>
      <c r="H633" s="1316"/>
      <c r="I633" s="1316"/>
      <c r="J633" s="1316"/>
      <c r="K633" s="1316"/>
      <c r="L633" s="1316"/>
      <c r="M633" s="1316"/>
      <c r="N633" s="1316"/>
      <c r="O633" s="1316"/>
      <c r="P633" s="1316"/>
      <c r="Q633" s="1316"/>
      <c r="R633" s="1316"/>
      <c r="S633" s="1316"/>
      <c r="T633" s="1316"/>
      <c r="U633" s="1316"/>
      <c r="V633" s="1316"/>
      <c r="W633" s="1316"/>
      <c r="X633" s="1316"/>
      <c r="Y633" s="1316"/>
      <c r="Z633" s="1316"/>
      <c r="AA633" s="1316"/>
      <c r="AB633" s="1316"/>
      <c r="AC633" s="1316"/>
      <c r="AD633" s="1316"/>
      <c r="AE633" s="1316"/>
      <c r="AF633" s="1316"/>
      <c r="AG633" s="1316"/>
      <c r="AH633" s="1316"/>
      <c r="AI633" s="1316"/>
    </row>
    <row r="634" ht="24.0" customHeight="1">
      <c r="A634" s="1318"/>
      <c r="B634" s="1316"/>
      <c r="C634" s="1316"/>
      <c r="D634" s="1316"/>
      <c r="E634" s="1316"/>
      <c r="F634" s="1316"/>
      <c r="G634" s="1316"/>
      <c r="H634" s="1316"/>
      <c r="I634" s="1316"/>
      <c r="J634" s="1316"/>
      <c r="K634" s="1316"/>
      <c r="L634" s="1316"/>
      <c r="M634" s="1316"/>
      <c r="N634" s="1316"/>
      <c r="O634" s="1316"/>
      <c r="P634" s="1316"/>
      <c r="Q634" s="1316"/>
      <c r="R634" s="1316"/>
      <c r="S634" s="1316"/>
      <c r="T634" s="1316"/>
      <c r="U634" s="1316"/>
      <c r="V634" s="1316"/>
      <c r="W634" s="1316"/>
      <c r="X634" s="1316"/>
      <c r="Y634" s="1316"/>
      <c r="Z634" s="1316"/>
      <c r="AA634" s="1316"/>
      <c r="AB634" s="1316"/>
      <c r="AC634" s="1316"/>
      <c r="AD634" s="1316"/>
      <c r="AE634" s="1316"/>
      <c r="AF634" s="1316"/>
      <c r="AG634" s="1316"/>
      <c r="AH634" s="1316"/>
      <c r="AI634" s="1316"/>
    </row>
    <row r="635" ht="24.0" customHeight="1">
      <c r="A635" s="1318"/>
      <c r="B635" s="1316"/>
      <c r="C635" s="1316"/>
      <c r="D635" s="1316"/>
      <c r="E635" s="1316"/>
      <c r="F635" s="1316"/>
      <c r="G635" s="1316"/>
      <c r="H635" s="1316"/>
      <c r="I635" s="1316"/>
      <c r="J635" s="1316"/>
      <c r="K635" s="1316"/>
      <c r="L635" s="1316"/>
      <c r="M635" s="1316"/>
      <c r="N635" s="1316"/>
      <c r="O635" s="1316"/>
      <c r="P635" s="1316"/>
      <c r="Q635" s="1316"/>
      <c r="R635" s="1316"/>
      <c r="S635" s="1316"/>
      <c r="T635" s="1316"/>
      <c r="U635" s="1316"/>
      <c r="V635" s="1316"/>
      <c r="W635" s="1316"/>
      <c r="X635" s="1316"/>
      <c r="Y635" s="1316"/>
      <c r="Z635" s="1316"/>
      <c r="AA635" s="1316"/>
      <c r="AB635" s="1316"/>
      <c r="AC635" s="1316"/>
      <c r="AD635" s="1316"/>
      <c r="AE635" s="1316"/>
      <c r="AF635" s="1316"/>
      <c r="AG635" s="1316"/>
      <c r="AH635" s="1316"/>
      <c r="AI635" s="1316"/>
    </row>
    <row r="636" ht="24.0" customHeight="1">
      <c r="A636" s="1318"/>
      <c r="B636" s="1316"/>
      <c r="C636" s="1316"/>
      <c r="D636" s="1316"/>
      <c r="E636" s="1316"/>
      <c r="F636" s="1316"/>
      <c r="G636" s="1316"/>
      <c r="H636" s="1316"/>
      <c r="I636" s="1316"/>
      <c r="J636" s="1316"/>
      <c r="K636" s="1316"/>
      <c r="L636" s="1316"/>
      <c r="M636" s="1316"/>
      <c r="N636" s="1316"/>
      <c r="O636" s="1316"/>
      <c r="P636" s="1316"/>
      <c r="Q636" s="1316"/>
      <c r="R636" s="1316"/>
      <c r="S636" s="1316"/>
      <c r="T636" s="1316"/>
      <c r="U636" s="1316"/>
      <c r="V636" s="1316"/>
      <c r="W636" s="1316"/>
      <c r="X636" s="1316"/>
      <c r="Y636" s="1316"/>
      <c r="Z636" s="1316"/>
      <c r="AA636" s="1316"/>
      <c r="AB636" s="1316"/>
      <c r="AC636" s="1316"/>
      <c r="AD636" s="1316"/>
      <c r="AE636" s="1316"/>
      <c r="AF636" s="1316"/>
      <c r="AG636" s="1316"/>
      <c r="AH636" s="1316"/>
      <c r="AI636" s="1316"/>
    </row>
    <row r="637" ht="24.0" customHeight="1">
      <c r="A637" s="1318"/>
      <c r="B637" s="1316"/>
      <c r="C637" s="1316"/>
      <c r="D637" s="1316"/>
      <c r="E637" s="1316"/>
      <c r="F637" s="1316"/>
      <c r="G637" s="1316"/>
      <c r="H637" s="1316"/>
      <c r="I637" s="1316"/>
      <c r="J637" s="1316"/>
      <c r="K637" s="1316"/>
      <c r="L637" s="1316"/>
      <c r="M637" s="1316"/>
      <c r="N637" s="1316"/>
      <c r="O637" s="1316"/>
      <c r="P637" s="1316"/>
      <c r="Q637" s="1316"/>
      <c r="R637" s="1316"/>
      <c r="S637" s="1316"/>
      <c r="T637" s="1316"/>
      <c r="U637" s="1316"/>
      <c r="V637" s="1316"/>
      <c r="W637" s="1316"/>
      <c r="X637" s="1316"/>
      <c r="Y637" s="1316"/>
      <c r="Z637" s="1316"/>
      <c r="AA637" s="1316"/>
      <c r="AB637" s="1316"/>
      <c r="AC637" s="1316"/>
      <c r="AD637" s="1316"/>
      <c r="AE637" s="1316"/>
      <c r="AF637" s="1316"/>
      <c r="AG637" s="1316"/>
      <c r="AH637" s="1316"/>
      <c r="AI637" s="1316"/>
    </row>
    <row r="638" ht="24.0" customHeight="1">
      <c r="A638" s="1318"/>
      <c r="B638" s="1316"/>
      <c r="C638" s="1316"/>
      <c r="D638" s="1316"/>
      <c r="E638" s="1316"/>
      <c r="F638" s="1316"/>
      <c r="G638" s="1316"/>
      <c r="H638" s="1316"/>
      <c r="I638" s="1316"/>
      <c r="J638" s="1316"/>
      <c r="K638" s="1316"/>
      <c r="L638" s="1316"/>
      <c r="M638" s="1316"/>
      <c r="N638" s="1316"/>
      <c r="O638" s="1316"/>
      <c r="P638" s="1316"/>
      <c r="Q638" s="1316"/>
      <c r="R638" s="1316"/>
      <c r="S638" s="1316"/>
      <c r="T638" s="1316"/>
      <c r="U638" s="1316"/>
      <c r="V638" s="1316"/>
      <c r="W638" s="1316"/>
      <c r="X638" s="1316"/>
      <c r="Y638" s="1316"/>
      <c r="Z638" s="1316"/>
      <c r="AA638" s="1316"/>
      <c r="AB638" s="1316"/>
      <c r="AC638" s="1316"/>
      <c r="AD638" s="1316"/>
      <c r="AE638" s="1316"/>
      <c r="AF638" s="1316"/>
      <c r="AG638" s="1316"/>
      <c r="AH638" s="1316"/>
      <c r="AI638" s="1316"/>
    </row>
    <row r="639" ht="24.0" customHeight="1">
      <c r="A639" s="1318"/>
      <c r="B639" s="1316"/>
      <c r="C639" s="1316"/>
      <c r="D639" s="1316"/>
      <c r="E639" s="1316"/>
      <c r="F639" s="1316"/>
      <c r="G639" s="1316"/>
      <c r="H639" s="1316"/>
      <c r="I639" s="1316"/>
      <c r="J639" s="1316"/>
      <c r="K639" s="1316"/>
      <c r="L639" s="1316"/>
      <c r="M639" s="1316"/>
      <c r="N639" s="1316"/>
      <c r="O639" s="1316"/>
      <c r="P639" s="1316"/>
      <c r="Q639" s="1316"/>
      <c r="R639" s="1316"/>
      <c r="S639" s="1316"/>
      <c r="T639" s="1316"/>
      <c r="U639" s="1316"/>
      <c r="V639" s="1316"/>
      <c r="W639" s="1316"/>
      <c r="X639" s="1316"/>
      <c r="Y639" s="1316"/>
      <c r="Z639" s="1316"/>
      <c r="AA639" s="1316"/>
      <c r="AB639" s="1316"/>
      <c r="AC639" s="1316"/>
      <c r="AD639" s="1316"/>
      <c r="AE639" s="1316"/>
      <c r="AF639" s="1316"/>
      <c r="AG639" s="1316"/>
      <c r="AH639" s="1316"/>
      <c r="AI639" s="1316"/>
    </row>
    <row r="640" ht="24.0" customHeight="1">
      <c r="A640" s="1318"/>
      <c r="B640" s="1316"/>
      <c r="C640" s="1316"/>
      <c r="D640" s="1316"/>
      <c r="E640" s="1316"/>
      <c r="F640" s="1316"/>
      <c r="G640" s="1316"/>
      <c r="H640" s="1316"/>
      <c r="I640" s="1316"/>
      <c r="J640" s="1316"/>
      <c r="K640" s="1316"/>
      <c r="L640" s="1316"/>
      <c r="M640" s="1316"/>
      <c r="N640" s="1316"/>
      <c r="O640" s="1316"/>
      <c r="P640" s="1316"/>
      <c r="Q640" s="1316"/>
      <c r="R640" s="1316"/>
      <c r="S640" s="1316"/>
      <c r="T640" s="1316"/>
      <c r="U640" s="1316"/>
      <c r="V640" s="1316"/>
      <c r="W640" s="1316"/>
      <c r="X640" s="1316"/>
      <c r="Y640" s="1316"/>
      <c r="Z640" s="1316"/>
      <c r="AA640" s="1316"/>
      <c r="AB640" s="1316"/>
      <c r="AC640" s="1316"/>
      <c r="AD640" s="1316"/>
      <c r="AE640" s="1316"/>
      <c r="AF640" s="1316"/>
      <c r="AG640" s="1316"/>
      <c r="AH640" s="1316"/>
      <c r="AI640" s="1316"/>
    </row>
    <row r="641" ht="24.0" customHeight="1">
      <c r="A641" s="1318"/>
      <c r="B641" s="1316"/>
      <c r="C641" s="1316"/>
      <c r="D641" s="1316"/>
      <c r="E641" s="1316"/>
      <c r="F641" s="1316"/>
      <c r="G641" s="1316"/>
      <c r="H641" s="1316"/>
      <c r="I641" s="1316"/>
      <c r="J641" s="1316"/>
      <c r="K641" s="1316"/>
      <c r="L641" s="1316"/>
      <c r="M641" s="1316"/>
      <c r="N641" s="1316"/>
      <c r="O641" s="1316"/>
      <c r="P641" s="1316"/>
      <c r="Q641" s="1316"/>
      <c r="R641" s="1316"/>
      <c r="S641" s="1316"/>
      <c r="T641" s="1316"/>
      <c r="U641" s="1316"/>
      <c r="V641" s="1316"/>
      <c r="W641" s="1316"/>
      <c r="X641" s="1316"/>
      <c r="Y641" s="1316"/>
      <c r="Z641" s="1316"/>
      <c r="AA641" s="1316"/>
      <c r="AB641" s="1316"/>
      <c r="AC641" s="1316"/>
      <c r="AD641" s="1316"/>
      <c r="AE641" s="1316"/>
      <c r="AF641" s="1316"/>
      <c r="AG641" s="1316"/>
      <c r="AH641" s="1316"/>
      <c r="AI641" s="1316"/>
    </row>
    <row r="642" ht="24.0" customHeight="1">
      <c r="A642" s="1318"/>
      <c r="B642" s="1316"/>
      <c r="C642" s="1316"/>
      <c r="D642" s="1316"/>
      <c r="E642" s="1316"/>
      <c r="F642" s="1316"/>
      <c r="G642" s="1316"/>
      <c r="H642" s="1316"/>
      <c r="I642" s="1316"/>
      <c r="J642" s="1316"/>
      <c r="K642" s="1316"/>
      <c r="L642" s="1316"/>
      <c r="M642" s="1316"/>
      <c r="N642" s="1316"/>
      <c r="O642" s="1316"/>
      <c r="P642" s="1316"/>
      <c r="Q642" s="1316"/>
      <c r="R642" s="1316"/>
      <c r="S642" s="1316"/>
      <c r="T642" s="1316"/>
      <c r="U642" s="1316"/>
      <c r="V642" s="1316"/>
      <c r="W642" s="1316"/>
      <c r="X642" s="1316"/>
      <c r="Y642" s="1316"/>
      <c r="Z642" s="1316"/>
      <c r="AA642" s="1316"/>
      <c r="AB642" s="1316"/>
      <c r="AC642" s="1316"/>
      <c r="AD642" s="1316"/>
      <c r="AE642" s="1316"/>
      <c r="AF642" s="1316"/>
      <c r="AG642" s="1316"/>
      <c r="AH642" s="1316"/>
      <c r="AI642" s="1316"/>
    </row>
    <row r="643" ht="24.0" customHeight="1">
      <c r="A643" s="1318"/>
      <c r="B643" s="1316"/>
      <c r="C643" s="1316"/>
      <c r="D643" s="1316"/>
      <c r="E643" s="1316"/>
      <c r="F643" s="1316"/>
      <c r="G643" s="1316"/>
      <c r="H643" s="1316"/>
      <c r="I643" s="1316"/>
      <c r="J643" s="1316"/>
      <c r="K643" s="1316"/>
      <c r="L643" s="1316"/>
      <c r="M643" s="1316"/>
      <c r="N643" s="1316"/>
      <c r="O643" s="1316"/>
      <c r="P643" s="1316"/>
      <c r="Q643" s="1316"/>
      <c r="R643" s="1316"/>
      <c r="S643" s="1316"/>
      <c r="T643" s="1316"/>
      <c r="U643" s="1316"/>
      <c r="V643" s="1316"/>
      <c r="W643" s="1316"/>
      <c r="X643" s="1316"/>
      <c r="Y643" s="1316"/>
      <c r="Z643" s="1316"/>
      <c r="AA643" s="1316"/>
      <c r="AB643" s="1316"/>
      <c r="AC643" s="1316"/>
      <c r="AD643" s="1316"/>
      <c r="AE643" s="1316"/>
      <c r="AF643" s="1316"/>
      <c r="AG643" s="1316"/>
      <c r="AH643" s="1316"/>
      <c r="AI643" s="1316"/>
    </row>
    <row r="644" ht="24.0" customHeight="1">
      <c r="A644" s="1318"/>
      <c r="B644" s="1316"/>
      <c r="C644" s="1316"/>
      <c r="D644" s="1316"/>
      <c r="E644" s="1316"/>
      <c r="F644" s="1316"/>
      <c r="G644" s="1316"/>
      <c r="H644" s="1316"/>
      <c r="I644" s="1316"/>
      <c r="J644" s="1316"/>
      <c r="K644" s="1316"/>
      <c r="L644" s="1316"/>
      <c r="M644" s="1316"/>
      <c r="N644" s="1316"/>
      <c r="O644" s="1316"/>
      <c r="P644" s="1316"/>
      <c r="Q644" s="1316"/>
      <c r="R644" s="1316"/>
      <c r="S644" s="1316"/>
      <c r="T644" s="1316"/>
      <c r="U644" s="1316"/>
      <c r="V644" s="1316"/>
      <c r="W644" s="1316"/>
      <c r="X644" s="1316"/>
      <c r="Y644" s="1316"/>
      <c r="Z644" s="1316"/>
      <c r="AA644" s="1316"/>
      <c r="AB644" s="1316"/>
      <c r="AC644" s="1316"/>
      <c r="AD644" s="1316"/>
      <c r="AE644" s="1316"/>
      <c r="AF644" s="1316"/>
      <c r="AG644" s="1316"/>
      <c r="AH644" s="1316"/>
      <c r="AI644" s="1316"/>
    </row>
    <row r="645" ht="24.0" customHeight="1">
      <c r="A645" s="1318"/>
      <c r="B645" s="1316"/>
      <c r="C645" s="1316"/>
      <c r="D645" s="1316"/>
      <c r="E645" s="1316"/>
      <c r="F645" s="1316"/>
      <c r="G645" s="1316"/>
      <c r="H645" s="1316"/>
      <c r="I645" s="1316"/>
      <c r="J645" s="1316"/>
      <c r="K645" s="1316"/>
      <c r="L645" s="1316"/>
      <c r="M645" s="1316"/>
      <c r="N645" s="1316"/>
      <c r="O645" s="1316"/>
      <c r="P645" s="1316"/>
      <c r="Q645" s="1316"/>
      <c r="R645" s="1316"/>
      <c r="S645" s="1316"/>
      <c r="T645" s="1316"/>
      <c r="U645" s="1316"/>
      <c r="V645" s="1316"/>
      <c r="W645" s="1316"/>
      <c r="X645" s="1316"/>
      <c r="Y645" s="1316"/>
      <c r="Z645" s="1316"/>
      <c r="AA645" s="1316"/>
      <c r="AB645" s="1316"/>
      <c r="AC645" s="1316"/>
      <c r="AD645" s="1316"/>
      <c r="AE645" s="1316"/>
      <c r="AF645" s="1316"/>
      <c r="AG645" s="1316"/>
      <c r="AH645" s="1316"/>
      <c r="AI645" s="1316"/>
    </row>
    <row r="646" ht="24.0" customHeight="1">
      <c r="A646" s="1318"/>
      <c r="B646" s="1316"/>
      <c r="C646" s="1316"/>
      <c r="D646" s="1316"/>
      <c r="E646" s="1316"/>
      <c r="F646" s="1316"/>
      <c r="G646" s="1316"/>
      <c r="H646" s="1316"/>
      <c r="I646" s="1316"/>
      <c r="J646" s="1316"/>
      <c r="K646" s="1316"/>
      <c r="L646" s="1316"/>
      <c r="M646" s="1316"/>
      <c r="N646" s="1316"/>
      <c r="O646" s="1316"/>
      <c r="P646" s="1316"/>
      <c r="Q646" s="1316"/>
      <c r="R646" s="1316"/>
      <c r="S646" s="1316"/>
      <c r="T646" s="1316"/>
      <c r="U646" s="1316"/>
      <c r="V646" s="1316"/>
      <c r="W646" s="1316"/>
      <c r="X646" s="1316"/>
      <c r="Y646" s="1316"/>
      <c r="Z646" s="1316"/>
      <c r="AA646" s="1316"/>
      <c r="AB646" s="1316"/>
      <c r="AC646" s="1316"/>
      <c r="AD646" s="1316"/>
      <c r="AE646" s="1316"/>
      <c r="AF646" s="1316"/>
      <c r="AG646" s="1316"/>
      <c r="AH646" s="1316"/>
      <c r="AI646" s="1316"/>
    </row>
    <row r="647" ht="24.0" customHeight="1">
      <c r="A647" s="1318"/>
      <c r="B647" s="1316"/>
      <c r="C647" s="1316"/>
      <c r="D647" s="1316"/>
      <c r="E647" s="1316"/>
      <c r="F647" s="1316"/>
      <c r="G647" s="1316"/>
      <c r="H647" s="1316"/>
      <c r="I647" s="1316"/>
      <c r="J647" s="1316"/>
      <c r="K647" s="1316"/>
      <c r="L647" s="1316"/>
      <c r="M647" s="1316"/>
      <c r="N647" s="1316"/>
      <c r="O647" s="1316"/>
      <c r="P647" s="1316"/>
      <c r="Q647" s="1316"/>
      <c r="R647" s="1316"/>
      <c r="S647" s="1316"/>
      <c r="T647" s="1316"/>
      <c r="U647" s="1316"/>
      <c r="V647" s="1316"/>
      <c r="W647" s="1316"/>
      <c r="X647" s="1316"/>
      <c r="Y647" s="1316"/>
      <c r="Z647" s="1316"/>
      <c r="AA647" s="1316"/>
      <c r="AB647" s="1316"/>
      <c r="AC647" s="1316"/>
      <c r="AD647" s="1316"/>
      <c r="AE647" s="1316"/>
      <c r="AF647" s="1316"/>
      <c r="AG647" s="1316"/>
      <c r="AH647" s="1316"/>
      <c r="AI647" s="1316"/>
    </row>
    <row r="648" ht="24.0" customHeight="1">
      <c r="A648" s="1318"/>
      <c r="B648" s="1316"/>
      <c r="C648" s="1316"/>
      <c r="D648" s="1316"/>
      <c r="E648" s="1316"/>
      <c r="F648" s="1316"/>
      <c r="G648" s="1316"/>
      <c r="H648" s="1316"/>
      <c r="I648" s="1316"/>
      <c r="J648" s="1316"/>
      <c r="K648" s="1316"/>
      <c r="L648" s="1316"/>
      <c r="M648" s="1316"/>
      <c r="N648" s="1316"/>
      <c r="O648" s="1316"/>
      <c r="P648" s="1316"/>
      <c r="Q648" s="1316"/>
      <c r="R648" s="1316"/>
      <c r="S648" s="1316"/>
      <c r="T648" s="1316"/>
      <c r="U648" s="1316"/>
      <c r="V648" s="1316"/>
      <c r="W648" s="1316"/>
      <c r="X648" s="1316"/>
      <c r="Y648" s="1316"/>
      <c r="Z648" s="1316"/>
      <c r="AA648" s="1316"/>
      <c r="AB648" s="1316"/>
      <c r="AC648" s="1316"/>
      <c r="AD648" s="1316"/>
      <c r="AE648" s="1316"/>
      <c r="AF648" s="1316"/>
      <c r="AG648" s="1316"/>
      <c r="AH648" s="1316"/>
      <c r="AI648" s="1316"/>
    </row>
    <row r="649" ht="24.0" customHeight="1">
      <c r="A649" s="1318"/>
      <c r="B649" s="1316"/>
      <c r="C649" s="1316"/>
      <c r="D649" s="1316"/>
      <c r="E649" s="1316"/>
      <c r="F649" s="1316"/>
      <c r="G649" s="1316"/>
      <c r="H649" s="1316"/>
      <c r="I649" s="1316"/>
      <c r="J649" s="1316"/>
      <c r="K649" s="1316"/>
      <c r="L649" s="1316"/>
      <c r="M649" s="1316"/>
      <c r="N649" s="1316"/>
      <c r="O649" s="1316"/>
      <c r="P649" s="1316"/>
      <c r="Q649" s="1316"/>
      <c r="R649" s="1316"/>
      <c r="S649" s="1316"/>
      <c r="T649" s="1316"/>
      <c r="U649" s="1316"/>
      <c r="V649" s="1316"/>
      <c r="W649" s="1316"/>
      <c r="X649" s="1316"/>
      <c r="Y649" s="1316"/>
      <c r="Z649" s="1316"/>
      <c r="AA649" s="1316"/>
      <c r="AB649" s="1316"/>
      <c r="AC649" s="1316"/>
      <c r="AD649" s="1316"/>
      <c r="AE649" s="1316"/>
      <c r="AF649" s="1316"/>
      <c r="AG649" s="1316"/>
      <c r="AH649" s="1316"/>
      <c r="AI649" s="1316"/>
    </row>
    <row r="650" ht="24.0" customHeight="1">
      <c r="A650" s="1318"/>
      <c r="B650" s="1316"/>
      <c r="C650" s="1316"/>
      <c r="D650" s="1316"/>
      <c r="E650" s="1316"/>
      <c r="F650" s="1316"/>
      <c r="G650" s="1316"/>
      <c r="H650" s="1316"/>
      <c r="I650" s="1316"/>
      <c r="J650" s="1316"/>
      <c r="K650" s="1316"/>
      <c r="L650" s="1316"/>
      <c r="M650" s="1316"/>
      <c r="N650" s="1316"/>
      <c r="O650" s="1316"/>
      <c r="P650" s="1316"/>
      <c r="Q650" s="1316"/>
      <c r="R650" s="1316"/>
      <c r="S650" s="1316"/>
      <c r="T650" s="1316"/>
      <c r="U650" s="1316"/>
      <c r="V650" s="1316"/>
      <c r="W650" s="1316"/>
      <c r="X650" s="1316"/>
      <c r="Y650" s="1316"/>
      <c r="Z650" s="1316"/>
      <c r="AA650" s="1316"/>
      <c r="AB650" s="1316"/>
      <c r="AC650" s="1316"/>
      <c r="AD650" s="1316"/>
      <c r="AE650" s="1316"/>
      <c r="AF650" s="1316"/>
      <c r="AG650" s="1316"/>
      <c r="AH650" s="1316"/>
      <c r="AI650" s="1316"/>
    </row>
    <row r="651" ht="24.0" customHeight="1">
      <c r="A651" s="1318"/>
      <c r="B651" s="1316"/>
      <c r="C651" s="1316"/>
      <c r="D651" s="1316"/>
      <c r="E651" s="1316"/>
      <c r="F651" s="1316"/>
      <c r="G651" s="1316"/>
      <c r="H651" s="1316"/>
      <c r="I651" s="1316"/>
      <c r="J651" s="1316"/>
      <c r="K651" s="1316"/>
      <c r="L651" s="1316"/>
      <c r="M651" s="1316"/>
      <c r="N651" s="1316"/>
      <c r="O651" s="1316"/>
      <c r="P651" s="1316"/>
      <c r="Q651" s="1316"/>
      <c r="R651" s="1316"/>
      <c r="S651" s="1316"/>
      <c r="T651" s="1316"/>
      <c r="U651" s="1316"/>
      <c r="V651" s="1316"/>
      <c r="W651" s="1316"/>
      <c r="X651" s="1316"/>
      <c r="Y651" s="1316"/>
      <c r="Z651" s="1316"/>
      <c r="AA651" s="1316"/>
      <c r="AB651" s="1316"/>
      <c r="AC651" s="1316"/>
      <c r="AD651" s="1316"/>
      <c r="AE651" s="1316"/>
      <c r="AF651" s="1316"/>
      <c r="AG651" s="1316"/>
      <c r="AH651" s="1316"/>
      <c r="AI651" s="1316"/>
    </row>
    <row r="652" ht="24.0" customHeight="1">
      <c r="A652" s="1318"/>
      <c r="B652" s="1316"/>
      <c r="C652" s="1316"/>
      <c r="D652" s="1316"/>
      <c r="E652" s="1316"/>
      <c r="F652" s="1316"/>
      <c r="G652" s="1316"/>
      <c r="H652" s="1316"/>
      <c r="I652" s="1316"/>
      <c r="J652" s="1316"/>
      <c r="K652" s="1316"/>
      <c r="L652" s="1316"/>
      <c r="M652" s="1316"/>
      <c r="N652" s="1316"/>
      <c r="O652" s="1316"/>
      <c r="P652" s="1316"/>
      <c r="Q652" s="1316"/>
      <c r="R652" s="1316"/>
      <c r="S652" s="1316"/>
      <c r="T652" s="1316"/>
      <c r="U652" s="1316"/>
      <c r="V652" s="1316"/>
      <c r="W652" s="1316"/>
      <c r="X652" s="1316"/>
      <c r="Y652" s="1316"/>
      <c r="Z652" s="1316"/>
      <c r="AA652" s="1316"/>
      <c r="AB652" s="1316"/>
      <c r="AC652" s="1316"/>
      <c r="AD652" s="1316"/>
      <c r="AE652" s="1316"/>
      <c r="AF652" s="1316"/>
      <c r="AG652" s="1316"/>
      <c r="AH652" s="1316"/>
      <c r="AI652" s="1316"/>
    </row>
    <row r="653" ht="24.0" customHeight="1">
      <c r="A653" s="1318"/>
      <c r="B653" s="1316"/>
      <c r="C653" s="1316"/>
      <c r="D653" s="1316"/>
      <c r="E653" s="1316"/>
      <c r="F653" s="1316"/>
      <c r="G653" s="1316"/>
      <c r="H653" s="1316"/>
      <c r="I653" s="1316"/>
      <c r="J653" s="1316"/>
      <c r="K653" s="1316"/>
      <c r="L653" s="1316"/>
      <c r="M653" s="1316"/>
      <c r="N653" s="1316"/>
      <c r="O653" s="1316"/>
      <c r="P653" s="1316"/>
      <c r="Q653" s="1316"/>
      <c r="R653" s="1316"/>
      <c r="S653" s="1316"/>
      <c r="T653" s="1316"/>
      <c r="U653" s="1316"/>
      <c r="V653" s="1316"/>
      <c r="W653" s="1316"/>
      <c r="X653" s="1316"/>
      <c r="Y653" s="1316"/>
      <c r="Z653" s="1316"/>
      <c r="AA653" s="1316"/>
      <c r="AB653" s="1316"/>
      <c r="AC653" s="1316"/>
      <c r="AD653" s="1316"/>
      <c r="AE653" s="1316"/>
      <c r="AF653" s="1316"/>
      <c r="AG653" s="1316"/>
      <c r="AH653" s="1316"/>
      <c r="AI653" s="1316"/>
    </row>
    <row r="654" ht="24.0" customHeight="1">
      <c r="A654" s="1318"/>
      <c r="B654" s="1316"/>
      <c r="C654" s="1316"/>
      <c r="D654" s="1316"/>
      <c r="E654" s="1316"/>
      <c r="F654" s="1316"/>
      <c r="G654" s="1316"/>
      <c r="H654" s="1316"/>
      <c r="I654" s="1316"/>
      <c r="J654" s="1316"/>
      <c r="K654" s="1316"/>
      <c r="L654" s="1316"/>
      <c r="M654" s="1316"/>
      <c r="N654" s="1316"/>
      <c r="O654" s="1316"/>
      <c r="P654" s="1316"/>
      <c r="Q654" s="1316"/>
      <c r="R654" s="1316"/>
      <c r="S654" s="1316"/>
      <c r="T654" s="1316"/>
      <c r="U654" s="1316"/>
      <c r="V654" s="1316"/>
      <c r="W654" s="1316"/>
      <c r="X654" s="1316"/>
      <c r="Y654" s="1316"/>
      <c r="Z654" s="1316"/>
      <c r="AA654" s="1316"/>
      <c r="AB654" s="1316"/>
      <c r="AC654" s="1316"/>
      <c r="AD654" s="1316"/>
      <c r="AE654" s="1316"/>
      <c r="AF654" s="1316"/>
      <c r="AG654" s="1316"/>
      <c r="AH654" s="1316"/>
      <c r="AI654" s="1316"/>
    </row>
    <row r="655" ht="24.0" customHeight="1">
      <c r="A655" s="1318"/>
      <c r="B655" s="1316"/>
      <c r="C655" s="1316"/>
      <c r="D655" s="1316"/>
      <c r="E655" s="1316"/>
      <c r="F655" s="1316"/>
      <c r="G655" s="1316"/>
      <c r="H655" s="1316"/>
      <c r="I655" s="1316"/>
      <c r="J655" s="1316"/>
      <c r="K655" s="1316"/>
      <c r="L655" s="1316"/>
      <c r="M655" s="1316"/>
      <c r="N655" s="1316"/>
      <c r="O655" s="1316"/>
      <c r="P655" s="1316"/>
      <c r="Q655" s="1316"/>
      <c r="R655" s="1316"/>
      <c r="S655" s="1316"/>
      <c r="T655" s="1316"/>
      <c r="U655" s="1316"/>
      <c r="V655" s="1316"/>
      <c r="W655" s="1316"/>
      <c r="X655" s="1316"/>
      <c r="Y655" s="1316"/>
      <c r="Z655" s="1316"/>
      <c r="AA655" s="1316"/>
      <c r="AB655" s="1316"/>
      <c r="AC655" s="1316"/>
      <c r="AD655" s="1316"/>
      <c r="AE655" s="1316"/>
      <c r="AF655" s="1316"/>
      <c r="AG655" s="1316"/>
      <c r="AH655" s="1316"/>
      <c r="AI655" s="1316"/>
    </row>
    <row r="656" ht="24.0" customHeight="1">
      <c r="A656" s="1318"/>
      <c r="B656" s="1316"/>
      <c r="C656" s="1316"/>
      <c r="D656" s="1316"/>
      <c r="E656" s="1316"/>
      <c r="F656" s="1316"/>
      <c r="G656" s="1316"/>
      <c r="H656" s="1316"/>
      <c r="I656" s="1316"/>
      <c r="J656" s="1316"/>
      <c r="K656" s="1316"/>
      <c r="L656" s="1316"/>
      <c r="M656" s="1316"/>
      <c r="N656" s="1316"/>
      <c r="O656" s="1316"/>
      <c r="P656" s="1316"/>
      <c r="Q656" s="1316"/>
      <c r="R656" s="1316"/>
      <c r="S656" s="1316"/>
      <c r="T656" s="1316"/>
      <c r="U656" s="1316"/>
      <c r="V656" s="1316"/>
      <c r="W656" s="1316"/>
      <c r="X656" s="1316"/>
      <c r="Y656" s="1316"/>
      <c r="Z656" s="1316"/>
      <c r="AA656" s="1316"/>
      <c r="AB656" s="1316"/>
      <c r="AC656" s="1316"/>
      <c r="AD656" s="1316"/>
      <c r="AE656" s="1316"/>
      <c r="AF656" s="1316"/>
      <c r="AG656" s="1316"/>
      <c r="AH656" s="1316"/>
      <c r="AI656" s="1316"/>
    </row>
    <row r="657" ht="24.0" customHeight="1">
      <c r="A657" s="1318"/>
      <c r="B657" s="1316"/>
      <c r="C657" s="1316"/>
      <c r="D657" s="1316"/>
      <c r="E657" s="1316"/>
      <c r="F657" s="1316"/>
      <c r="G657" s="1316"/>
      <c r="H657" s="1316"/>
      <c r="I657" s="1316"/>
      <c r="J657" s="1316"/>
      <c r="K657" s="1316"/>
      <c r="L657" s="1316"/>
      <c r="M657" s="1316"/>
      <c r="N657" s="1316"/>
      <c r="O657" s="1316"/>
      <c r="P657" s="1316"/>
      <c r="Q657" s="1316"/>
      <c r="R657" s="1316"/>
      <c r="S657" s="1316"/>
      <c r="T657" s="1316"/>
      <c r="U657" s="1316"/>
      <c r="V657" s="1316"/>
      <c r="W657" s="1316"/>
      <c r="X657" s="1316"/>
      <c r="Y657" s="1316"/>
      <c r="Z657" s="1316"/>
      <c r="AA657" s="1316"/>
      <c r="AB657" s="1316"/>
      <c r="AC657" s="1316"/>
      <c r="AD657" s="1316"/>
      <c r="AE657" s="1316"/>
      <c r="AF657" s="1316"/>
      <c r="AG657" s="1316"/>
      <c r="AH657" s="1316"/>
      <c r="AI657" s="1316"/>
    </row>
    <row r="658" ht="24.0" customHeight="1">
      <c r="A658" s="1318"/>
      <c r="B658" s="1316"/>
      <c r="C658" s="1316"/>
      <c r="D658" s="1316"/>
      <c r="E658" s="1316"/>
      <c r="F658" s="1316"/>
      <c r="G658" s="1316"/>
      <c r="H658" s="1316"/>
      <c r="I658" s="1316"/>
      <c r="J658" s="1316"/>
      <c r="K658" s="1316"/>
      <c r="L658" s="1316"/>
      <c r="M658" s="1316"/>
      <c r="N658" s="1316"/>
      <c r="O658" s="1316"/>
      <c r="P658" s="1316"/>
      <c r="Q658" s="1316"/>
      <c r="R658" s="1316"/>
      <c r="S658" s="1316"/>
      <c r="T658" s="1316"/>
      <c r="U658" s="1316"/>
      <c r="V658" s="1316"/>
      <c r="W658" s="1316"/>
      <c r="X658" s="1316"/>
      <c r="Y658" s="1316"/>
      <c r="Z658" s="1316"/>
      <c r="AA658" s="1316"/>
      <c r="AB658" s="1316"/>
      <c r="AC658" s="1316"/>
      <c r="AD658" s="1316"/>
      <c r="AE658" s="1316"/>
      <c r="AF658" s="1316"/>
      <c r="AG658" s="1316"/>
      <c r="AH658" s="1316"/>
      <c r="AI658" s="1316"/>
    </row>
    <row r="659" ht="24.0" customHeight="1">
      <c r="A659" s="1318"/>
      <c r="B659" s="1316"/>
      <c r="C659" s="1316"/>
      <c r="D659" s="1316"/>
      <c r="E659" s="1316"/>
      <c r="F659" s="1316"/>
      <c r="G659" s="1316"/>
      <c r="H659" s="1316"/>
      <c r="I659" s="1316"/>
      <c r="J659" s="1316"/>
      <c r="K659" s="1316"/>
      <c r="L659" s="1316"/>
      <c r="M659" s="1316"/>
      <c r="N659" s="1316"/>
      <c r="O659" s="1316"/>
      <c r="P659" s="1316"/>
      <c r="Q659" s="1316"/>
      <c r="R659" s="1316"/>
      <c r="S659" s="1316"/>
      <c r="T659" s="1316"/>
      <c r="U659" s="1316"/>
      <c r="V659" s="1316"/>
      <c r="W659" s="1316"/>
      <c r="X659" s="1316"/>
      <c r="Y659" s="1316"/>
      <c r="Z659" s="1316"/>
      <c r="AA659" s="1316"/>
      <c r="AB659" s="1316"/>
      <c r="AC659" s="1316"/>
      <c r="AD659" s="1316"/>
      <c r="AE659" s="1316"/>
      <c r="AF659" s="1316"/>
      <c r="AG659" s="1316"/>
      <c r="AH659" s="1316"/>
      <c r="AI659" s="1316"/>
    </row>
    <row r="660" ht="24.0" customHeight="1">
      <c r="A660" s="1318"/>
      <c r="B660" s="1316"/>
      <c r="C660" s="1316"/>
      <c r="D660" s="1316"/>
      <c r="E660" s="1316"/>
      <c r="F660" s="1316"/>
      <c r="G660" s="1316"/>
      <c r="H660" s="1316"/>
      <c r="I660" s="1316"/>
      <c r="J660" s="1316"/>
      <c r="K660" s="1316"/>
      <c r="L660" s="1316"/>
      <c r="M660" s="1316"/>
      <c r="N660" s="1316"/>
      <c r="O660" s="1316"/>
      <c r="P660" s="1316"/>
      <c r="Q660" s="1316"/>
      <c r="R660" s="1316"/>
      <c r="S660" s="1316"/>
      <c r="T660" s="1316"/>
      <c r="U660" s="1316"/>
      <c r="V660" s="1316"/>
      <c r="W660" s="1316"/>
      <c r="X660" s="1316"/>
      <c r="Y660" s="1316"/>
      <c r="Z660" s="1316"/>
      <c r="AA660" s="1316"/>
      <c r="AB660" s="1316"/>
      <c r="AC660" s="1316"/>
      <c r="AD660" s="1316"/>
      <c r="AE660" s="1316"/>
      <c r="AF660" s="1316"/>
      <c r="AG660" s="1316"/>
      <c r="AH660" s="1316"/>
      <c r="AI660" s="1316"/>
    </row>
    <row r="661" ht="24.0" customHeight="1">
      <c r="A661" s="1318"/>
      <c r="B661" s="1316"/>
      <c r="C661" s="1316"/>
      <c r="D661" s="1316"/>
      <c r="E661" s="1316"/>
      <c r="F661" s="1316"/>
      <c r="G661" s="1316"/>
      <c r="H661" s="1316"/>
      <c r="I661" s="1316"/>
      <c r="J661" s="1316"/>
      <c r="K661" s="1316"/>
      <c r="L661" s="1316"/>
      <c r="M661" s="1316"/>
      <c r="N661" s="1316"/>
      <c r="O661" s="1316"/>
      <c r="P661" s="1316"/>
      <c r="Q661" s="1316"/>
      <c r="R661" s="1316"/>
      <c r="S661" s="1316"/>
      <c r="T661" s="1316"/>
      <c r="U661" s="1316"/>
      <c r="V661" s="1316"/>
      <c r="W661" s="1316"/>
      <c r="X661" s="1316"/>
      <c r="Y661" s="1316"/>
      <c r="Z661" s="1316"/>
      <c r="AA661" s="1316"/>
      <c r="AB661" s="1316"/>
      <c r="AC661" s="1316"/>
      <c r="AD661" s="1316"/>
      <c r="AE661" s="1316"/>
      <c r="AF661" s="1316"/>
      <c r="AG661" s="1316"/>
      <c r="AH661" s="1316"/>
      <c r="AI661" s="1316"/>
    </row>
    <row r="662" ht="24.0" customHeight="1">
      <c r="A662" s="1318"/>
      <c r="B662" s="1316"/>
      <c r="C662" s="1316"/>
      <c r="D662" s="1316"/>
      <c r="E662" s="1316"/>
      <c r="F662" s="1316"/>
      <c r="G662" s="1316"/>
      <c r="H662" s="1316"/>
      <c r="I662" s="1316"/>
      <c r="J662" s="1316"/>
      <c r="K662" s="1316"/>
      <c r="L662" s="1316"/>
      <c r="M662" s="1316"/>
      <c r="N662" s="1316"/>
      <c r="O662" s="1316"/>
      <c r="P662" s="1316"/>
      <c r="Q662" s="1316"/>
      <c r="R662" s="1316"/>
      <c r="S662" s="1316"/>
      <c r="T662" s="1316"/>
      <c r="U662" s="1316"/>
      <c r="V662" s="1316"/>
      <c r="W662" s="1316"/>
      <c r="X662" s="1316"/>
      <c r="Y662" s="1316"/>
      <c r="Z662" s="1316"/>
      <c r="AA662" s="1316"/>
      <c r="AB662" s="1316"/>
      <c r="AC662" s="1316"/>
      <c r="AD662" s="1316"/>
      <c r="AE662" s="1316"/>
      <c r="AF662" s="1316"/>
      <c r="AG662" s="1316"/>
      <c r="AH662" s="1316"/>
      <c r="AI662" s="1316"/>
    </row>
    <row r="663" ht="24.0" customHeight="1">
      <c r="A663" s="1318"/>
      <c r="B663" s="1316"/>
      <c r="C663" s="1316"/>
      <c r="D663" s="1316"/>
      <c r="E663" s="1316"/>
      <c r="F663" s="1316"/>
      <c r="G663" s="1316"/>
      <c r="H663" s="1316"/>
      <c r="I663" s="1316"/>
      <c r="J663" s="1316"/>
      <c r="K663" s="1316"/>
      <c r="L663" s="1316"/>
      <c r="M663" s="1316"/>
      <c r="N663" s="1316"/>
      <c r="O663" s="1316"/>
      <c r="P663" s="1316"/>
      <c r="Q663" s="1316"/>
      <c r="R663" s="1316"/>
      <c r="S663" s="1316"/>
      <c r="T663" s="1316"/>
      <c r="U663" s="1316"/>
      <c r="V663" s="1316"/>
      <c r="W663" s="1316"/>
      <c r="X663" s="1316"/>
      <c r="Y663" s="1316"/>
      <c r="Z663" s="1316"/>
      <c r="AA663" s="1316"/>
      <c r="AB663" s="1316"/>
      <c r="AC663" s="1316"/>
      <c r="AD663" s="1316"/>
      <c r="AE663" s="1316"/>
      <c r="AF663" s="1316"/>
      <c r="AG663" s="1316"/>
      <c r="AH663" s="1316"/>
      <c r="AI663" s="1316"/>
    </row>
    <row r="664" ht="24.0" customHeight="1">
      <c r="A664" s="1318"/>
      <c r="B664" s="1316"/>
      <c r="C664" s="1316"/>
      <c r="D664" s="1316"/>
      <c r="E664" s="1316"/>
      <c r="F664" s="1316"/>
      <c r="G664" s="1316"/>
      <c r="H664" s="1316"/>
      <c r="I664" s="1316"/>
      <c r="J664" s="1316"/>
      <c r="K664" s="1316"/>
      <c r="L664" s="1316"/>
      <c r="M664" s="1316"/>
      <c r="N664" s="1316"/>
      <c r="O664" s="1316"/>
      <c r="P664" s="1316"/>
      <c r="Q664" s="1316"/>
      <c r="R664" s="1316"/>
      <c r="S664" s="1316"/>
      <c r="T664" s="1316"/>
      <c r="U664" s="1316"/>
      <c r="V664" s="1316"/>
      <c r="W664" s="1316"/>
      <c r="X664" s="1316"/>
      <c r="Y664" s="1316"/>
      <c r="Z664" s="1316"/>
      <c r="AA664" s="1316"/>
      <c r="AB664" s="1316"/>
      <c r="AC664" s="1316"/>
      <c r="AD664" s="1316"/>
      <c r="AE664" s="1316"/>
      <c r="AF664" s="1316"/>
      <c r="AG664" s="1316"/>
      <c r="AH664" s="1316"/>
      <c r="AI664" s="1316"/>
    </row>
    <row r="665" ht="24.0" customHeight="1">
      <c r="A665" s="1318"/>
      <c r="B665" s="1316"/>
      <c r="C665" s="1316"/>
      <c r="D665" s="1316"/>
      <c r="E665" s="1316"/>
      <c r="F665" s="1316"/>
      <c r="G665" s="1316"/>
      <c r="H665" s="1316"/>
      <c r="I665" s="1316"/>
      <c r="J665" s="1316"/>
      <c r="K665" s="1316"/>
      <c r="L665" s="1316"/>
      <c r="M665" s="1316"/>
      <c r="N665" s="1316"/>
      <c r="O665" s="1316"/>
      <c r="P665" s="1316"/>
      <c r="Q665" s="1316"/>
      <c r="R665" s="1316"/>
      <c r="S665" s="1316"/>
      <c r="T665" s="1316"/>
      <c r="U665" s="1316"/>
      <c r="V665" s="1316"/>
      <c r="W665" s="1316"/>
      <c r="X665" s="1316"/>
      <c r="Y665" s="1316"/>
      <c r="Z665" s="1316"/>
      <c r="AA665" s="1316"/>
      <c r="AB665" s="1316"/>
      <c r="AC665" s="1316"/>
      <c r="AD665" s="1316"/>
      <c r="AE665" s="1316"/>
      <c r="AF665" s="1316"/>
      <c r="AG665" s="1316"/>
      <c r="AH665" s="1316"/>
      <c r="AI665" s="1316"/>
    </row>
    <row r="666" ht="24.0" customHeight="1">
      <c r="A666" s="1318"/>
      <c r="B666" s="1316"/>
      <c r="C666" s="1316"/>
      <c r="D666" s="1316"/>
      <c r="E666" s="1316"/>
      <c r="F666" s="1316"/>
      <c r="G666" s="1316"/>
      <c r="H666" s="1316"/>
      <c r="I666" s="1316"/>
      <c r="J666" s="1316"/>
      <c r="K666" s="1316"/>
      <c r="L666" s="1316"/>
      <c r="M666" s="1316"/>
      <c r="N666" s="1316"/>
      <c r="O666" s="1316"/>
      <c r="P666" s="1316"/>
      <c r="Q666" s="1316"/>
      <c r="R666" s="1316"/>
      <c r="S666" s="1316"/>
      <c r="T666" s="1316"/>
      <c r="U666" s="1316"/>
      <c r="V666" s="1316"/>
      <c r="W666" s="1316"/>
      <c r="X666" s="1316"/>
      <c r="Y666" s="1316"/>
      <c r="Z666" s="1316"/>
      <c r="AA666" s="1316"/>
      <c r="AB666" s="1316"/>
      <c r="AC666" s="1316"/>
      <c r="AD666" s="1316"/>
      <c r="AE666" s="1316"/>
      <c r="AF666" s="1316"/>
      <c r="AG666" s="1316"/>
      <c r="AH666" s="1316"/>
      <c r="AI666" s="1316"/>
    </row>
    <row r="667" ht="24.0" customHeight="1">
      <c r="A667" s="1318"/>
      <c r="B667" s="1316"/>
      <c r="C667" s="1316"/>
      <c r="D667" s="1316"/>
      <c r="E667" s="1316"/>
      <c r="F667" s="1316"/>
      <c r="G667" s="1316"/>
      <c r="H667" s="1316"/>
      <c r="I667" s="1316"/>
      <c r="J667" s="1316"/>
      <c r="K667" s="1316"/>
      <c r="L667" s="1316"/>
      <c r="M667" s="1316"/>
      <c r="N667" s="1316"/>
      <c r="O667" s="1316"/>
      <c r="P667" s="1316"/>
      <c r="Q667" s="1316"/>
      <c r="R667" s="1316"/>
      <c r="S667" s="1316"/>
      <c r="T667" s="1316"/>
      <c r="U667" s="1316"/>
      <c r="V667" s="1316"/>
      <c r="W667" s="1316"/>
      <c r="X667" s="1316"/>
      <c r="Y667" s="1316"/>
      <c r="Z667" s="1316"/>
      <c r="AA667" s="1316"/>
      <c r="AB667" s="1316"/>
      <c r="AC667" s="1316"/>
      <c r="AD667" s="1316"/>
      <c r="AE667" s="1316"/>
      <c r="AF667" s="1316"/>
      <c r="AG667" s="1316"/>
      <c r="AH667" s="1316"/>
      <c r="AI667" s="1316"/>
    </row>
    <row r="668" ht="24.0" customHeight="1">
      <c r="A668" s="1318"/>
      <c r="B668" s="1316"/>
      <c r="C668" s="1316"/>
      <c r="D668" s="1316"/>
      <c r="E668" s="1316"/>
      <c r="F668" s="1316"/>
      <c r="G668" s="1316"/>
      <c r="H668" s="1316"/>
      <c r="I668" s="1316"/>
      <c r="J668" s="1316"/>
      <c r="K668" s="1316"/>
      <c r="L668" s="1316"/>
      <c r="M668" s="1316"/>
      <c r="N668" s="1316"/>
      <c r="O668" s="1316"/>
      <c r="P668" s="1316"/>
      <c r="Q668" s="1316"/>
      <c r="R668" s="1316"/>
      <c r="S668" s="1316"/>
      <c r="T668" s="1316"/>
      <c r="U668" s="1316"/>
      <c r="V668" s="1316"/>
      <c r="W668" s="1316"/>
      <c r="X668" s="1316"/>
      <c r="Y668" s="1316"/>
      <c r="Z668" s="1316"/>
      <c r="AA668" s="1316"/>
      <c r="AB668" s="1316"/>
      <c r="AC668" s="1316"/>
      <c r="AD668" s="1316"/>
      <c r="AE668" s="1316"/>
      <c r="AF668" s="1316"/>
      <c r="AG668" s="1316"/>
      <c r="AH668" s="1316"/>
      <c r="AI668" s="1316"/>
    </row>
    <row r="669" ht="24.0" customHeight="1">
      <c r="A669" s="1318"/>
      <c r="B669" s="1316"/>
      <c r="C669" s="1316"/>
      <c r="D669" s="1316"/>
      <c r="E669" s="1316"/>
      <c r="F669" s="1316"/>
      <c r="G669" s="1316"/>
      <c r="H669" s="1316"/>
      <c r="I669" s="1316"/>
      <c r="J669" s="1316"/>
      <c r="K669" s="1316"/>
      <c r="L669" s="1316"/>
      <c r="M669" s="1316"/>
      <c r="N669" s="1316"/>
      <c r="O669" s="1316"/>
      <c r="P669" s="1316"/>
      <c r="Q669" s="1316"/>
      <c r="R669" s="1316"/>
      <c r="S669" s="1316"/>
      <c r="T669" s="1316"/>
      <c r="U669" s="1316"/>
      <c r="V669" s="1316"/>
      <c r="W669" s="1316"/>
      <c r="X669" s="1316"/>
      <c r="Y669" s="1316"/>
      <c r="Z669" s="1316"/>
      <c r="AA669" s="1316"/>
      <c r="AB669" s="1316"/>
      <c r="AC669" s="1316"/>
      <c r="AD669" s="1316"/>
      <c r="AE669" s="1316"/>
      <c r="AF669" s="1316"/>
      <c r="AG669" s="1316"/>
      <c r="AH669" s="1316"/>
      <c r="AI669" s="1316"/>
    </row>
    <row r="670" ht="24.0" customHeight="1">
      <c r="A670" s="1318"/>
      <c r="B670" s="1316"/>
      <c r="C670" s="1316"/>
      <c r="D670" s="1316"/>
      <c r="E670" s="1316"/>
      <c r="F670" s="1316"/>
      <c r="G670" s="1316"/>
      <c r="H670" s="1316"/>
      <c r="I670" s="1316"/>
      <c r="J670" s="1316"/>
      <c r="K670" s="1316"/>
      <c r="L670" s="1316"/>
      <c r="M670" s="1316"/>
      <c r="N670" s="1316"/>
      <c r="O670" s="1316"/>
      <c r="P670" s="1316"/>
      <c r="Q670" s="1316"/>
      <c r="R670" s="1316"/>
      <c r="S670" s="1316"/>
      <c r="T670" s="1316"/>
      <c r="U670" s="1316"/>
      <c r="V670" s="1316"/>
      <c r="W670" s="1316"/>
      <c r="X670" s="1316"/>
      <c r="Y670" s="1316"/>
      <c r="Z670" s="1316"/>
      <c r="AA670" s="1316"/>
      <c r="AB670" s="1316"/>
      <c r="AC670" s="1316"/>
      <c r="AD670" s="1316"/>
      <c r="AE670" s="1316"/>
      <c r="AF670" s="1316"/>
      <c r="AG670" s="1316"/>
      <c r="AH670" s="1316"/>
      <c r="AI670" s="1316"/>
    </row>
    <row r="671" ht="24.0" customHeight="1">
      <c r="A671" s="1318"/>
      <c r="B671" s="1316"/>
      <c r="C671" s="1316"/>
      <c r="D671" s="1316"/>
      <c r="E671" s="1316"/>
      <c r="F671" s="1316"/>
      <c r="G671" s="1316"/>
      <c r="H671" s="1316"/>
      <c r="I671" s="1316"/>
      <c r="J671" s="1316"/>
      <c r="K671" s="1316"/>
      <c r="L671" s="1316"/>
      <c r="M671" s="1316"/>
      <c r="N671" s="1316"/>
      <c r="O671" s="1316"/>
      <c r="P671" s="1316"/>
      <c r="Q671" s="1316"/>
      <c r="R671" s="1316"/>
      <c r="S671" s="1316"/>
      <c r="T671" s="1316"/>
      <c r="U671" s="1316"/>
      <c r="V671" s="1316"/>
      <c r="W671" s="1316"/>
      <c r="X671" s="1316"/>
      <c r="Y671" s="1316"/>
      <c r="Z671" s="1316"/>
      <c r="AA671" s="1316"/>
      <c r="AB671" s="1316"/>
      <c r="AC671" s="1316"/>
      <c r="AD671" s="1316"/>
      <c r="AE671" s="1316"/>
      <c r="AF671" s="1316"/>
      <c r="AG671" s="1316"/>
      <c r="AH671" s="1316"/>
      <c r="AI671" s="1316"/>
    </row>
    <row r="672" ht="24.0" customHeight="1">
      <c r="A672" s="1318"/>
      <c r="B672" s="1316"/>
      <c r="C672" s="1316"/>
      <c r="D672" s="1316"/>
      <c r="E672" s="1316"/>
      <c r="F672" s="1316"/>
      <c r="G672" s="1316"/>
      <c r="H672" s="1316"/>
      <c r="I672" s="1316"/>
      <c r="J672" s="1316"/>
      <c r="K672" s="1316"/>
      <c r="L672" s="1316"/>
      <c r="M672" s="1316"/>
      <c r="N672" s="1316"/>
      <c r="O672" s="1316"/>
      <c r="P672" s="1316"/>
      <c r="Q672" s="1316"/>
      <c r="R672" s="1316"/>
      <c r="S672" s="1316"/>
      <c r="T672" s="1316"/>
      <c r="U672" s="1316"/>
      <c r="V672" s="1316"/>
      <c r="W672" s="1316"/>
      <c r="X672" s="1316"/>
      <c r="Y672" s="1316"/>
      <c r="Z672" s="1316"/>
      <c r="AA672" s="1316"/>
      <c r="AB672" s="1316"/>
      <c r="AC672" s="1316"/>
      <c r="AD672" s="1316"/>
      <c r="AE672" s="1316"/>
      <c r="AF672" s="1316"/>
      <c r="AG672" s="1316"/>
      <c r="AH672" s="1316"/>
      <c r="AI672" s="1316"/>
    </row>
    <row r="673" ht="24.0" customHeight="1">
      <c r="A673" s="1318"/>
      <c r="B673" s="1316"/>
      <c r="C673" s="1316"/>
      <c r="D673" s="1316"/>
      <c r="E673" s="1316"/>
      <c r="F673" s="1316"/>
      <c r="G673" s="1316"/>
      <c r="H673" s="1316"/>
      <c r="I673" s="1316"/>
      <c r="J673" s="1316"/>
      <c r="K673" s="1316"/>
      <c r="L673" s="1316"/>
      <c r="M673" s="1316"/>
      <c r="N673" s="1316"/>
      <c r="O673" s="1316"/>
      <c r="P673" s="1316"/>
      <c r="Q673" s="1316"/>
      <c r="R673" s="1316"/>
      <c r="S673" s="1316"/>
      <c r="T673" s="1316"/>
      <c r="U673" s="1316"/>
      <c r="V673" s="1316"/>
      <c r="W673" s="1316"/>
      <c r="X673" s="1316"/>
      <c r="Y673" s="1316"/>
      <c r="Z673" s="1316"/>
      <c r="AA673" s="1316"/>
      <c r="AB673" s="1316"/>
      <c r="AC673" s="1316"/>
      <c r="AD673" s="1316"/>
      <c r="AE673" s="1316"/>
      <c r="AF673" s="1316"/>
      <c r="AG673" s="1316"/>
      <c r="AH673" s="1316"/>
      <c r="AI673" s="1316"/>
    </row>
    <row r="674" ht="24.0" customHeight="1">
      <c r="A674" s="1318"/>
      <c r="B674" s="1316"/>
      <c r="C674" s="1316"/>
      <c r="D674" s="1316"/>
      <c r="E674" s="1316"/>
      <c r="F674" s="1316"/>
      <c r="G674" s="1316"/>
      <c r="H674" s="1316"/>
      <c r="I674" s="1316"/>
      <c r="J674" s="1316"/>
      <c r="K674" s="1316"/>
      <c r="L674" s="1316"/>
      <c r="M674" s="1316"/>
      <c r="N674" s="1316"/>
      <c r="O674" s="1316"/>
      <c r="P674" s="1316"/>
      <c r="Q674" s="1316"/>
      <c r="R674" s="1316"/>
      <c r="S674" s="1316"/>
      <c r="T674" s="1316"/>
      <c r="U674" s="1316"/>
      <c r="V674" s="1316"/>
      <c r="W674" s="1316"/>
      <c r="X674" s="1316"/>
      <c r="Y674" s="1316"/>
      <c r="Z674" s="1316"/>
      <c r="AA674" s="1316"/>
      <c r="AB674" s="1316"/>
      <c r="AC674" s="1316"/>
      <c r="AD674" s="1316"/>
      <c r="AE674" s="1316"/>
      <c r="AF674" s="1316"/>
      <c r="AG674" s="1316"/>
      <c r="AH674" s="1316"/>
      <c r="AI674" s="1316"/>
    </row>
    <row r="675" ht="24.0" customHeight="1">
      <c r="A675" s="1318"/>
      <c r="B675" s="1316"/>
      <c r="C675" s="1316"/>
      <c r="D675" s="1316"/>
      <c r="E675" s="1316"/>
      <c r="F675" s="1316"/>
      <c r="G675" s="1316"/>
      <c r="H675" s="1316"/>
      <c r="I675" s="1316"/>
      <c r="J675" s="1316"/>
      <c r="K675" s="1316"/>
      <c r="L675" s="1316"/>
      <c r="M675" s="1316"/>
      <c r="N675" s="1316"/>
      <c r="O675" s="1316"/>
      <c r="P675" s="1316"/>
      <c r="Q675" s="1316"/>
      <c r="R675" s="1316"/>
      <c r="S675" s="1316"/>
      <c r="T675" s="1316"/>
      <c r="U675" s="1316"/>
      <c r="V675" s="1316"/>
      <c r="W675" s="1316"/>
      <c r="X675" s="1316"/>
      <c r="Y675" s="1316"/>
      <c r="Z675" s="1316"/>
      <c r="AA675" s="1316"/>
      <c r="AB675" s="1316"/>
      <c r="AC675" s="1316"/>
      <c r="AD675" s="1316"/>
      <c r="AE675" s="1316"/>
      <c r="AF675" s="1316"/>
      <c r="AG675" s="1316"/>
      <c r="AH675" s="1316"/>
      <c r="AI675" s="1316"/>
    </row>
    <row r="676" ht="24.0" customHeight="1">
      <c r="A676" s="1318"/>
      <c r="B676" s="1316"/>
      <c r="C676" s="1316"/>
      <c r="D676" s="1316"/>
      <c r="E676" s="1316"/>
      <c r="F676" s="1316"/>
      <c r="G676" s="1316"/>
      <c r="H676" s="1316"/>
      <c r="I676" s="1316"/>
      <c r="J676" s="1316"/>
      <c r="K676" s="1316"/>
      <c r="L676" s="1316"/>
      <c r="M676" s="1316"/>
      <c r="N676" s="1316"/>
      <c r="O676" s="1316"/>
      <c r="P676" s="1316"/>
      <c r="Q676" s="1316"/>
      <c r="R676" s="1316"/>
      <c r="S676" s="1316"/>
      <c r="T676" s="1316"/>
      <c r="U676" s="1316"/>
      <c r="V676" s="1316"/>
      <c r="W676" s="1316"/>
      <c r="X676" s="1316"/>
      <c r="Y676" s="1316"/>
      <c r="Z676" s="1316"/>
      <c r="AA676" s="1316"/>
      <c r="AB676" s="1316"/>
      <c r="AC676" s="1316"/>
      <c r="AD676" s="1316"/>
      <c r="AE676" s="1316"/>
      <c r="AF676" s="1316"/>
      <c r="AG676" s="1316"/>
      <c r="AH676" s="1316"/>
      <c r="AI676" s="1316"/>
    </row>
    <row r="677" ht="24.0" customHeight="1">
      <c r="A677" s="1318"/>
      <c r="B677" s="1316"/>
      <c r="C677" s="1316"/>
      <c r="D677" s="1316"/>
      <c r="E677" s="1316"/>
      <c r="F677" s="1316"/>
      <c r="G677" s="1316"/>
      <c r="H677" s="1316"/>
      <c r="I677" s="1316"/>
      <c r="J677" s="1316"/>
      <c r="K677" s="1316"/>
      <c r="L677" s="1316"/>
      <c r="M677" s="1316"/>
      <c r="N677" s="1316"/>
      <c r="O677" s="1316"/>
      <c r="P677" s="1316"/>
      <c r="Q677" s="1316"/>
      <c r="R677" s="1316"/>
      <c r="S677" s="1316"/>
      <c r="T677" s="1316"/>
      <c r="U677" s="1316"/>
      <c r="V677" s="1316"/>
      <c r="W677" s="1316"/>
      <c r="X677" s="1316"/>
      <c r="Y677" s="1316"/>
      <c r="Z677" s="1316"/>
      <c r="AA677" s="1316"/>
      <c r="AB677" s="1316"/>
      <c r="AC677" s="1316"/>
      <c r="AD677" s="1316"/>
      <c r="AE677" s="1316"/>
      <c r="AF677" s="1316"/>
      <c r="AG677" s="1316"/>
      <c r="AH677" s="1316"/>
      <c r="AI677" s="1316"/>
    </row>
    <row r="678" ht="24.0" customHeight="1">
      <c r="A678" s="1318"/>
      <c r="B678" s="1316"/>
      <c r="C678" s="1316"/>
      <c r="D678" s="1316"/>
      <c r="E678" s="1316"/>
      <c r="F678" s="1316"/>
      <c r="G678" s="1316"/>
      <c r="H678" s="1316"/>
      <c r="I678" s="1316"/>
      <c r="J678" s="1316"/>
      <c r="K678" s="1316"/>
      <c r="L678" s="1316"/>
      <c r="M678" s="1316"/>
      <c r="N678" s="1316"/>
      <c r="O678" s="1316"/>
      <c r="P678" s="1316"/>
      <c r="Q678" s="1316"/>
      <c r="R678" s="1316"/>
      <c r="S678" s="1316"/>
      <c r="T678" s="1316"/>
      <c r="U678" s="1316"/>
      <c r="V678" s="1316"/>
      <c r="W678" s="1316"/>
      <c r="X678" s="1316"/>
      <c r="Y678" s="1316"/>
      <c r="Z678" s="1316"/>
      <c r="AA678" s="1316"/>
      <c r="AB678" s="1316"/>
      <c r="AC678" s="1316"/>
      <c r="AD678" s="1316"/>
      <c r="AE678" s="1316"/>
      <c r="AF678" s="1316"/>
      <c r="AG678" s="1316"/>
      <c r="AH678" s="1316"/>
      <c r="AI678" s="1316"/>
    </row>
    <row r="679" ht="24.0" customHeight="1">
      <c r="A679" s="1318"/>
      <c r="B679" s="1316"/>
      <c r="C679" s="1316"/>
      <c r="D679" s="1316"/>
      <c r="E679" s="1316"/>
      <c r="F679" s="1316"/>
      <c r="G679" s="1316"/>
      <c r="H679" s="1316"/>
      <c r="I679" s="1316"/>
      <c r="J679" s="1316"/>
      <c r="K679" s="1316"/>
      <c r="L679" s="1316"/>
      <c r="M679" s="1316"/>
      <c r="N679" s="1316"/>
      <c r="O679" s="1316"/>
      <c r="P679" s="1316"/>
      <c r="Q679" s="1316"/>
      <c r="R679" s="1316"/>
      <c r="S679" s="1316"/>
      <c r="T679" s="1316"/>
      <c r="U679" s="1316"/>
      <c r="V679" s="1316"/>
      <c r="W679" s="1316"/>
      <c r="X679" s="1316"/>
      <c r="Y679" s="1316"/>
      <c r="Z679" s="1316"/>
      <c r="AA679" s="1316"/>
      <c r="AB679" s="1316"/>
      <c r="AC679" s="1316"/>
      <c r="AD679" s="1316"/>
      <c r="AE679" s="1316"/>
      <c r="AF679" s="1316"/>
      <c r="AG679" s="1316"/>
      <c r="AH679" s="1316"/>
      <c r="AI679" s="1316"/>
    </row>
    <row r="680" ht="24.0" customHeight="1">
      <c r="A680" s="1318"/>
      <c r="B680" s="1316"/>
      <c r="C680" s="1316"/>
      <c r="D680" s="1316"/>
      <c r="E680" s="1316"/>
      <c r="F680" s="1316"/>
      <c r="G680" s="1316"/>
      <c r="H680" s="1316"/>
      <c r="I680" s="1316"/>
      <c r="J680" s="1316"/>
      <c r="K680" s="1316"/>
      <c r="L680" s="1316"/>
      <c r="M680" s="1316"/>
      <c r="N680" s="1316"/>
      <c r="O680" s="1316"/>
      <c r="P680" s="1316"/>
      <c r="Q680" s="1316"/>
      <c r="R680" s="1316"/>
      <c r="S680" s="1316"/>
      <c r="T680" s="1316"/>
      <c r="U680" s="1316"/>
      <c r="V680" s="1316"/>
      <c r="W680" s="1316"/>
      <c r="X680" s="1316"/>
      <c r="Y680" s="1316"/>
      <c r="Z680" s="1316"/>
      <c r="AA680" s="1316"/>
      <c r="AB680" s="1316"/>
      <c r="AC680" s="1316"/>
      <c r="AD680" s="1316"/>
      <c r="AE680" s="1316"/>
      <c r="AF680" s="1316"/>
      <c r="AG680" s="1316"/>
      <c r="AH680" s="1316"/>
      <c r="AI680" s="1316"/>
    </row>
    <row r="681" ht="24.0" customHeight="1">
      <c r="A681" s="1318"/>
      <c r="B681" s="1316"/>
      <c r="C681" s="1316"/>
      <c r="D681" s="1316"/>
      <c r="E681" s="1316"/>
      <c r="F681" s="1316"/>
      <c r="G681" s="1316"/>
      <c r="H681" s="1316"/>
      <c r="I681" s="1316"/>
      <c r="J681" s="1316"/>
      <c r="K681" s="1316"/>
      <c r="L681" s="1316"/>
      <c r="M681" s="1316"/>
      <c r="N681" s="1316"/>
      <c r="O681" s="1316"/>
      <c r="P681" s="1316"/>
      <c r="Q681" s="1316"/>
      <c r="R681" s="1316"/>
      <c r="S681" s="1316"/>
      <c r="T681" s="1316"/>
      <c r="U681" s="1316"/>
      <c r="V681" s="1316"/>
      <c r="W681" s="1316"/>
      <c r="X681" s="1316"/>
      <c r="Y681" s="1316"/>
      <c r="Z681" s="1316"/>
      <c r="AA681" s="1316"/>
      <c r="AB681" s="1316"/>
      <c r="AC681" s="1316"/>
      <c r="AD681" s="1316"/>
      <c r="AE681" s="1316"/>
      <c r="AF681" s="1316"/>
      <c r="AG681" s="1316"/>
      <c r="AH681" s="1316"/>
      <c r="AI681" s="1316"/>
    </row>
    <row r="682" ht="24.0" customHeight="1">
      <c r="A682" s="1318"/>
      <c r="B682" s="1316"/>
      <c r="C682" s="1316"/>
      <c r="D682" s="1316"/>
      <c r="E682" s="1316"/>
      <c r="F682" s="1316"/>
      <c r="G682" s="1316"/>
      <c r="H682" s="1316"/>
      <c r="I682" s="1316"/>
      <c r="J682" s="1316"/>
      <c r="K682" s="1316"/>
      <c r="L682" s="1316"/>
      <c r="M682" s="1316"/>
      <c r="N682" s="1316"/>
      <c r="O682" s="1316"/>
      <c r="P682" s="1316"/>
      <c r="Q682" s="1316"/>
      <c r="R682" s="1316"/>
      <c r="S682" s="1316"/>
      <c r="T682" s="1316"/>
      <c r="U682" s="1316"/>
      <c r="V682" s="1316"/>
      <c r="W682" s="1316"/>
      <c r="X682" s="1316"/>
      <c r="Y682" s="1316"/>
      <c r="Z682" s="1316"/>
      <c r="AA682" s="1316"/>
      <c r="AB682" s="1316"/>
      <c r="AC682" s="1316"/>
      <c r="AD682" s="1316"/>
      <c r="AE682" s="1316"/>
      <c r="AF682" s="1316"/>
      <c r="AG682" s="1316"/>
      <c r="AH682" s="1316"/>
      <c r="AI682" s="1316"/>
    </row>
    <row r="683" ht="24.0" customHeight="1">
      <c r="A683" s="1318"/>
      <c r="B683" s="1316"/>
      <c r="C683" s="1316"/>
      <c r="D683" s="1316"/>
      <c r="E683" s="1316"/>
      <c r="F683" s="1316"/>
      <c r="G683" s="1316"/>
      <c r="H683" s="1316"/>
      <c r="I683" s="1316"/>
      <c r="J683" s="1316"/>
      <c r="K683" s="1316"/>
      <c r="L683" s="1316"/>
      <c r="M683" s="1316"/>
      <c r="N683" s="1316"/>
      <c r="O683" s="1316"/>
      <c r="P683" s="1316"/>
      <c r="Q683" s="1316"/>
      <c r="R683" s="1316"/>
      <c r="S683" s="1316"/>
      <c r="T683" s="1316"/>
      <c r="U683" s="1316"/>
      <c r="V683" s="1316"/>
      <c r="W683" s="1316"/>
      <c r="X683" s="1316"/>
      <c r="Y683" s="1316"/>
      <c r="Z683" s="1316"/>
      <c r="AA683" s="1316"/>
      <c r="AB683" s="1316"/>
      <c r="AC683" s="1316"/>
      <c r="AD683" s="1316"/>
      <c r="AE683" s="1316"/>
      <c r="AF683" s="1316"/>
      <c r="AG683" s="1316"/>
      <c r="AH683" s="1316"/>
      <c r="AI683" s="1316"/>
    </row>
    <row r="684" ht="24.0" customHeight="1">
      <c r="A684" s="1318"/>
      <c r="B684" s="1316"/>
      <c r="C684" s="1316"/>
      <c r="D684" s="1316"/>
      <c r="E684" s="1316"/>
      <c r="F684" s="1316"/>
      <c r="G684" s="1316"/>
      <c r="H684" s="1316"/>
      <c r="I684" s="1316"/>
      <c r="J684" s="1316"/>
      <c r="K684" s="1316"/>
      <c r="L684" s="1316"/>
      <c r="M684" s="1316"/>
      <c r="N684" s="1316"/>
      <c r="O684" s="1316"/>
      <c r="P684" s="1316"/>
      <c r="Q684" s="1316"/>
      <c r="R684" s="1316"/>
      <c r="S684" s="1316"/>
      <c r="T684" s="1316"/>
      <c r="U684" s="1316"/>
      <c r="V684" s="1316"/>
      <c r="W684" s="1316"/>
      <c r="X684" s="1316"/>
      <c r="Y684" s="1316"/>
      <c r="Z684" s="1316"/>
      <c r="AA684" s="1316"/>
      <c r="AB684" s="1316"/>
      <c r="AC684" s="1316"/>
      <c r="AD684" s="1316"/>
      <c r="AE684" s="1316"/>
      <c r="AF684" s="1316"/>
      <c r="AG684" s="1316"/>
      <c r="AH684" s="1316"/>
      <c r="AI684" s="1316"/>
    </row>
    <row r="685" ht="24.0" customHeight="1">
      <c r="A685" s="1318"/>
      <c r="B685" s="1316"/>
      <c r="C685" s="1316"/>
      <c r="D685" s="1316"/>
      <c r="E685" s="1316"/>
      <c r="F685" s="1316"/>
      <c r="G685" s="1316"/>
      <c r="H685" s="1316"/>
      <c r="I685" s="1316"/>
      <c r="J685" s="1316"/>
      <c r="K685" s="1316"/>
      <c r="L685" s="1316"/>
      <c r="M685" s="1316"/>
      <c r="N685" s="1316"/>
      <c r="O685" s="1316"/>
      <c r="P685" s="1316"/>
      <c r="Q685" s="1316"/>
      <c r="R685" s="1316"/>
      <c r="S685" s="1316"/>
      <c r="T685" s="1316"/>
      <c r="U685" s="1316"/>
      <c r="V685" s="1316"/>
      <c r="W685" s="1316"/>
      <c r="X685" s="1316"/>
      <c r="Y685" s="1316"/>
      <c r="Z685" s="1316"/>
      <c r="AA685" s="1316"/>
      <c r="AB685" s="1316"/>
      <c r="AC685" s="1316"/>
      <c r="AD685" s="1316"/>
      <c r="AE685" s="1316"/>
      <c r="AF685" s="1316"/>
      <c r="AG685" s="1316"/>
      <c r="AH685" s="1316"/>
      <c r="AI685" s="1316"/>
    </row>
    <row r="686" ht="24.0" customHeight="1">
      <c r="A686" s="1318"/>
      <c r="B686" s="1316"/>
      <c r="C686" s="1316"/>
      <c r="D686" s="1316"/>
      <c r="E686" s="1316"/>
      <c r="F686" s="1316"/>
      <c r="G686" s="1316"/>
      <c r="H686" s="1316"/>
      <c r="I686" s="1316"/>
      <c r="J686" s="1316"/>
      <c r="K686" s="1316"/>
      <c r="L686" s="1316"/>
      <c r="M686" s="1316"/>
      <c r="N686" s="1316"/>
      <c r="O686" s="1316"/>
      <c r="P686" s="1316"/>
      <c r="Q686" s="1316"/>
      <c r="R686" s="1316"/>
      <c r="S686" s="1316"/>
      <c r="T686" s="1316"/>
      <c r="U686" s="1316"/>
      <c r="V686" s="1316"/>
      <c r="W686" s="1316"/>
      <c r="X686" s="1316"/>
      <c r="Y686" s="1316"/>
      <c r="Z686" s="1316"/>
      <c r="AA686" s="1316"/>
      <c r="AB686" s="1316"/>
      <c r="AC686" s="1316"/>
      <c r="AD686" s="1316"/>
      <c r="AE686" s="1316"/>
      <c r="AF686" s="1316"/>
      <c r="AG686" s="1316"/>
      <c r="AH686" s="1316"/>
      <c r="AI686" s="1316"/>
    </row>
    <row r="687" ht="24.0" customHeight="1">
      <c r="A687" s="1318"/>
      <c r="B687" s="1316"/>
      <c r="C687" s="1316"/>
      <c r="D687" s="1316"/>
      <c r="E687" s="1316"/>
      <c r="F687" s="1316"/>
      <c r="G687" s="1316"/>
      <c r="H687" s="1316"/>
      <c r="I687" s="1316"/>
      <c r="J687" s="1316"/>
      <c r="K687" s="1316"/>
      <c r="L687" s="1316"/>
      <c r="M687" s="1316"/>
      <c r="N687" s="1316"/>
      <c r="O687" s="1316"/>
      <c r="P687" s="1316"/>
      <c r="Q687" s="1316"/>
      <c r="R687" s="1316"/>
      <c r="S687" s="1316"/>
      <c r="T687" s="1316"/>
      <c r="U687" s="1316"/>
      <c r="V687" s="1316"/>
      <c r="W687" s="1316"/>
      <c r="X687" s="1316"/>
      <c r="Y687" s="1316"/>
      <c r="Z687" s="1316"/>
      <c r="AA687" s="1316"/>
      <c r="AB687" s="1316"/>
      <c r="AC687" s="1316"/>
      <c r="AD687" s="1316"/>
      <c r="AE687" s="1316"/>
      <c r="AF687" s="1316"/>
      <c r="AG687" s="1316"/>
      <c r="AH687" s="1316"/>
      <c r="AI687" s="1316"/>
    </row>
    <row r="688" ht="24.0" customHeight="1">
      <c r="A688" s="1318"/>
      <c r="B688" s="1316"/>
      <c r="C688" s="1316"/>
      <c r="D688" s="1316"/>
      <c r="E688" s="1316"/>
      <c r="F688" s="1316"/>
      <c r="G688" s="1316"/>
      <c r="H688" s="1316"/>
      <c r="I688" s="1316"/>
      <c r="J688" s="1316"/>
      <c r="K688" s="1316"/>
      <c r="L688" s="1316"/>
      <c r="M688" s="1316"/>
      <c r="N688" s="1316"/>
      <c r="O688" s="1316"/>
      <c r="P688" s="1316"/>
      <c r="Q688" s="1316"/>
      <c r="R688" s="1316"/>
      <c r="S688" s="1316"/>
      <c r="T688" s="1316"/>
      <c r="U688" s="1316"/>
      <c r="V688" s="1316"/>
      <c r="W688" s="1316"/>
      <c r="X688" s="1316"/>
      <c r="Y688" s="1316"/>
      <c r="Z688" s="1316"/>
      <c r="AA688" s="1316"/>
      <c r="AB688" s="1316"/>
      <c r="AC688" s="1316"/>
      <c r="AD688" s="1316"/>
      <c r="AE688" s="1316"/>
      <c r="AF688" s="1316"/>
      <c r="AG688" s="1316"/>
      <c r="AH688" s="1316"/>
      <c r="AI688" s="1316"/>
    </row>
    <row r="689" ht="24.0" customHeight="1">
      <c r="A689" s="1318"/>
      <c r="B689" s="1316"/>
      <c r="C689" s="1316"/>
      <c r="D689" s="1316"/>
      <c r="E689" s="1316"/>
      <c r="F689" s="1316"/>
      <c r="G689" s="1316"/>
      <c r="H689" s="1316"/>
      <c r="I689" s="1316"/>
      <c r="J689" s="1316"/>
      <c r="K689" s="1316"/>
      <c r="L689" s="1316"/>
      <c r="M689" s="1316"/>
      <c r="N689" s="1316"/>
      <c r="O689" s="1316"/>
      <c r="P689" s="1316"/>
      <c r="Q689" s="1316"/>
      <c r="R689" s="1316"/>
      <c r="S689" s="1316"/>
      <c r="T689" s="1316"/>
      <c r="U689" s="1316"/>
      <c r="V689" s="1316"/>
      <c r="W689" s="1316"/>
      <c r="X689" s="1316"/>
      <c r="Y689" s="1316"/>
      <c r="Z689" s="1316"/>
      <c r="AA689" s="1316"/>
      <c r="AB689" s="1316"/>
      <c r="AC689" s="1316"/>
      <c r="AD689" s="1316"/>
      <c r="AE689" s="1316"/>
      <c r="AF689" s="1316"/>
      <c r="AG689" s="1316"/>
      <c r="AH689" s="1316"/>
      <c r="AI689" s="1316"/>
    </row>
    <row r="690" ht="24.0" customHeight="1">
      <c r="A690" s="1318"/>
      <c r="B690" s="1316"/>
      <c r="C690" s="1316"/>
      <c r="D690" s="1316"/>
      <c r="E690" s="1316"/>
      <c r="F690" s="1316"/>
      <c r="G690" s="1316"/>
      <c r="H690" s="1316"/>
      <c r="I690" s="1316"/>
      <c r="J690" s="1316"/>
      <c r="K690" s="1316"/>
      <c r="L690" s="1316"/>
      <c r="M690" s="1316"/>
      <c r="N690" s="1316"/>
      <c r="O690" s="1316"/>
      <c r="P690" s="1316"/>
      <c r="Q690" s="1316"/>
      <c r="R690" s="1316"/>
      <c r="S690" s="1316"/>
      <c r="T690" s="1316"/>
      <c r="U690" s="1316"/>
      <c r="V690" s="1316"/>
      <c r="W690" s="1316"/>
      <c r="X690" s="1316"/>
      <c r="Y690" s="1316"/>
      <c r="Z690" s="1316"/>
      <c r="AA690" s="1316"/>
      <c r="AB690" s="1316"/>
      <c r="AC690" s="1316"/>
      <c r="AD690" s="1316"/>
      <c r="AE690" s="1316"/>
      <c r="AF690" s="1316"/>
      <c r="AG690" s="1316"/>
      <c r="AH690" s="1316"/>
      <c r="AI690" s="1316"/>
    </row>
    <row r="691" ht="24.0" customHeight="1">
      <c r="A691" s="1318"/>
      <c r="B691" s="1316"/>
      <c r="C691" s="1316"/>
      <c r="D691" s="1316"/>
      <c r="E691" s="1316"/>
      <c r="F691" s="1316"/>
      <c r="G691" s="1316"/>
      <c r="H691" s="1316"/>
      <c r="I691" s="1316"/>
      <c r="J691" s="1316"/>
      <c r="K691" s="1316"/>
      <c r="L691" s="1316"/>
      <c r="M691" s="1316"/>
      <c r="N691" s="1316"/>
      <c r="O691" s="1316"/>
      <c r="P691" s="1316"/>
      <c r="Q691" s="1316"/>
      <c r="R691" s="1316"/>
      <c r="S691" s="1316"/>
      <c r="T691" s="1316"/>
      <c r="U691" s="1316"/>
      <c r="V691" s="1316"/>
      <c r="W691" s="1316"/>
      <c r="X691" s="1316"/>
      <c r="Y691" s="1316"/>
      <c r="Z691" s="1316"/>
      <c r="AA691" s="1316"/>
      <c r="AB691" s="1316"/>
      <c r="AC691" s="1316"/>
      <c r="AD691" s="1316"/>
      <c r="AE691" s="1316"/>
      <c r="AF691" s="1316"/>
      <c r="AG691" s="1316"/>
      <c r="AH691" s="1316"/>
      <c r="AI691" s="1316"/>
    </row>
    <row r="692" ht="24.0" customHeight="1">
      <c r="A692" s="1318"/>
      <c r="B692" s="1316"/>
      <c r="C692" s="1316"/>
      <c r="D692" s="1316"/>
      <c r="E692" s="1316"/>
      <c r="F692" s="1316"/>
      <c r="G692" s="1316"/>
      <c r="H692" s="1316"/>
      <c r="I692" s="1316"/>
      <c r="J692" s="1316"/>
      <c r="K692" s="1316"/>
      <c r="L692" s="1316"/>
      <c r="M692" s="1316"/>
      <c r="N692" s="1316"/>
      <c r="O692" s="1316"/>
      <c r="P692" s="1316"/>
      <c r="Q692" s="1316"/>
      <c r="R692" s="1316"/>
      <c r="S692" s="1316"/>
      <c r="T692" s="1316"/>
      <c r="U692" s="1316"/>
      <c r="V692" s="1316"/>
      <c r="W692" s="1316"/>
      <c r="X692" s="1316"/>
      <c r="Y692" s="1316"/>
      <c r="Z692" s="1316"/>
      <c r="AA692" s="1316"/>
      <c r="AB692" s="1316"/>
      <c r="AC692" s="1316"/>
      <c r="AD692" s="1316"/>
      <c r="AE692" s="1316"/>
      <c r="AF692" s="1316"/>
      <c r="AG692" s="1316"/>
      <c r="AH692" s="1316"/>
      <c r="AI692" s="1316"/>
    </row>
    <row r="693" ht="24.0" customHeight="1">
      <c r="A693" s="1318"/>
      <c r="B693" s="1316"/>
      <c r="C693" s="1316"/>
      <c r="D693" s="1316"/>
      <c r="E693" s="1316"/>
      <c r="F693" s="1316"/>
      <c r="G693" s="1316"/>
      <c r="H693" s="1316"/>
      <c r="I693" s="1316"/>
      <c r="J693" s="1316"/>
      <c r="K693" s="1316"/>
      <c r="L693" s="1316"/>
      <c r="M693" s="1316"/>
      <c r="N693" s="1316"/>
      <c r="O693" s="1316"/>
      <c r="P693" s="1316"/>
      <c r="Q693" s="1316"/>
      <c r="R693" s="1316"/>
      <c r="S693" s="1316"/>
      <c r="T693" s="1316"/>
      <c r="U693" s="1316"/>
      <c r="V693" s="1316"/>
      <c r="W693" s="1316"/>
      <c r="X693" s="1316"/>
      <c r="Y693" s="1316"/>
      <c r="Z693" s="1316"/>
      <c r="AA693" s="1316"/>
      <c r="AB693" s="1316"/>
      <c r="AC693" s="1316"/>
      <c r="AD693" s="1316"/>
      <c r="AE693" s="1316"/>
      <c r="AF693" s="1316"/>
      <c r="AG693" s="1316"/>
      <c r="AH693" s="1316"/>
      <c r="AI693" s="1316"/>
    </row>
    <row r="694" ht="24.0" customHeight="1">
      <c r="A694" s="1318"/>
      <c r="B694" s="1316"/>
      <c r="C694" s="1316"/>
      <c r="D694" s="1316"/>
      <c r="E694" s="1316"/>
      <c r="F694" s="1316"/>
      <c r="G694" s="1316"/>
      <c r="H694" s="1316"/>
      <c r="I694" s="1316"/>
      <c r="J694" s="1316"/>
      <c r="K694" s="1316"/>
      <c r="L694" s="1316"/>
      <c r="M694" s="1316"/>
      <c r="N694" s="1316"/>
      <c r="O694" s="1316"/>
      <c r="P694" s="1316"/>
      <c r="Q694" s="1316"/>
      <c r="R694" s="1316"/>
      <c r="S694" s="1316"/>
      <c r="T694" s="1316"/>
      <c r="U694" s="1316"/>
      <c r="V694" s="1316"/>
      <c r="W694" s="1316"/>
      <c r="X694" s="1316"/>
      <c r="Y694" s="1316"/>
      <c r="Z694" s="1316"/>
      <c r="AA694" s="1316"/>
      <c r="AB694" s="1316"/>
      <c r="AC694" s="1316"/>
      <c r="AD694" s="1316"/>
      <c r="AE694" s="1316"/>
      <c r="AF694" s="1316"/>
      <c r="AG694" s="1316"/>
      <c r="AH694" s="1316"/>
      <c r="AI694" s="1316"/>
    </row>
    <row r="695" ht="24.0" customHeight="1">
      <c r="A695" s="1318"/>
      <c r="B695" s="1316"/>
      <c r="C695" s="1316"/>
      <c r="D695" s="1316"/>
      <c r="E695" s="1316"/>
      <c r="F695" s="1316"/>
      <c r="G695" s="1316"/>
      <c r="H695" s="1316"/>
      <c r="I695" s="1316"/>
      <c r="J695" s="1316"/>
      <c r="K695" s="1316"/>
      <c r="L695" s="1316"/>
      <c r="M695" s="1316"/>
      <c r="N695" s="1316"/>
      <c r="O695" s="1316"/>
      <c r="P695" s="1316"/>
      <c r="Q695" s="1316"/>
      <c r="R695" s="1316"/>
      <c r="S695" s="1316"/>
      <c r="T695" s="1316"/>
      <c r="U695" s="1316"/>
      <c r="V695" s="1316"/>
      <c r="W695" s="1316"/>
      <c r="X695" s="1316"/>
      <c r="Y695" s="1316"/>
      <c r="Z695" s="1316"/>
      <c r="AA695" s="1316"/>
      <c r="AB695" s="1316"/>
      <c r="AC695" s="1316"/>
      <c r="AD695" s="1316"/>
      <c r="AE695" s="1316"/>
      <c r="AF695" s="1316"/>
      <c r="AG695" s="1316"/>
      <c r="AH695" s="1316"/>
      <c r="AI695" s="1316"/>
    </row>
    <row r="696" ht="24.0" customHeight="1">
      <c r="A696" s="1318"/>
      <c r="B696" s="1316"/>
      <c r="C696" s="1316"/>
      <c r="D696" s="1316"/>
      <c r="E696" s="1316"/>
      <c r="F696" s="1316"/>
      <c r="G696" s="1316"/>
      <c r="H696" s="1316"/>
      <c r="I696" s="1316"/>
      <c r="J696" s="1316"/>
      <c r="K696" s="1316"/>
      <c r="L696" s="1316"/>
      <c r="M696" s="1316"/>
      <c r="N696" s="1316"/>
      <c r="O696" s="1316"/>
      <c r="P696" s="1316"/>
      <c r="Q696" s="1316"/>
      <c r="R696" s="1316"/>
      <c r="S696" s="1316"/>
      <c r="T696" s="1316"/>
      <c r="U696" s="1316"/>
      <c r="V696" s="1316"/>
      <c r="W696" s="1316"/>
      <c r="X696" s="1316"/>
      <c r="Y696" s="1316"/>
      <c r="Z696" s="1316"/>
      <c r="AA696" s="1316"/>
      <c r="AB696" s="1316"/>
      <c r="AC696" s="1316"/>
      <c r="AD696" s="1316"/>
      <c r="AE696" s="1316"/>
      <c r="AF696" s="1316"/>
      <c r="AG696" s="1316"/>
      <c r="AH696" s="1316"/>
      <c r="AI696" s="1316"/>
    </row>
    <row r="697" ht="24.0" customHeight="1">
      <c r="A697" s="1318"/>
      <c r="B697" s="1316"/>
      <c r="C697" s="1316"/>
      <c r="D697" s="1316"/>
      <c r="E697" s="1316"/>
      <c r="F697" s="1316"/>
      <c r="G697" s="1316"/>
      <c r="H697" s="1316"/>
      <c r="I697" s="1316"/>
      <c r="J697" s="1316"/>
      <c r="K697" s="1316"/>
      <c r="L697" s="1316"/>
      <c r="M697" s="1316"/>
      <c r="N697" s="1316"/>
      <c r="O697" s="1316"/>
      <c r="P697" s="1316"/>
      <c r="Q697" s="1316"/>
      <c r="R697" s="1316"/>
      <c r="S697" s="1316"/>
      <c r="T697" s="1316"/>
      <c r="U697" s="1316"/>
      <c r="V697" s="1316"/>
      <c r="W697" s="1316"/>
      <c r="X697" s="1316"/>
      <c r="Y697" s="1316"/>
      <c r="Z697" s="1316"/>
      <c r="AA697" s="1316"/>
      <c r="AB697" s="1316"/>
      <c r="AC697" s="1316"/>
      <c r="AD697" s="1316"/>
      <c r="AE697" s="1316"/>
      <c r="AF697" s="1316"/>
      <c r="AG697" s="1316"/>
      <c r="AH697" s="1316"/>
      <c r="AI697" s="1316"/>
    </row>
    <row r="698" ht="24.0" customHeight="1">
      <c r="A698" s="1318"/>
      <c r="B698" s="1316"/>
      <c r="C698" s="1316"/>
      <c r="D698" s="1316"/>
      <c r="E698" s="1316"/>
      <c r="F698" s="1316"/>
      <c r="G698" s="1316"/>
      <c r="H698" s="1316"/>
      <c r="I698" s="1316"/>
      <c r="J698" s="1316"/>
      <c r="K698" s="1316"/>
      <c r="L698" s="1316"/>
      <c r="M698" s="1316"/>
      <c r="N698" s="1316"/>
      <c r="O698" s="1316"/>
      <c r="P698" s="1316"/>
      <c r="Q698" s="1316"/>
      <c r="R698" s="1316"/>
      <c r="S698" s="1316"/>
      <c r="T698" s="1316"/>
      <c r="U698" s="1316"/>
      <c r="V698" s="1316"/>
      <c r="W698" s="1316"/>
      <c r="X698" s="1316"/>
      <c r="Y698" s="1316"/>
      <c r="Z698" s="1316"/>
      <c r="AA698" s="1316"/>
      <c r="AB698" s="1316"/>
      <c r="AC698" s="1316"/>
      <c r="AD698" s="1316"/>
      <c r="AE698" s="1316"/>
      <c r="AF698" s="1316"/>
      <c r="AG698" s="1316"/>
      <c r="AH698" s="1316"/>
      <c r="AI698" s="1316"/>
    </row>
    <row r="699" ht="24.0" customHeight="1">
      <c r="A699" s="1318"/>
      <c r="B699" s="1316"/>
      <c r="C699" s="1316"/>
      <c r="D699" s="1316"/>
      <c r="E699" s="1316"/>
      <c r="F699" s="1316"/>
      <c r="G699" s="1316"/>
      <c r="H699" s="1316"/>
      <c r="I699" s="1316"/>
      <c r="J699" s="1316"/>
      <c r="K699" s="1316"/>
      <c r="L699" s="1316"/>
      <c r="M699" s="1316"/>
      <c r="N699" s="1316"/>
      <c r="O699" s="1316"/>
      <c r="P699" s="1316"/>
      <c r="Q699" s="1316"/>
      <c r="R699" s="1316"/>
      <c r="S699" s="1316"/>
      <c r="T699" s="1316"/>
      <c r="U699" s="1316"/>
      <c r="V699" s="1316"/>
      <c r="W699" s="1316"/>
      <c r="X699" s="1316"/>
      <c r="Y699" s="1316"/>
      <c r="Z699" s="1316"/>
      <c r="AA699" s="1316"/>
      <c r="AB699" s="1316"/>
      <c r="AC699" s="1316"/>
      <c r="AD699" s="1316"/>
      <c r="AE699" s="1316"/>
      <c r="AF699" s="1316"/>
      <c r="AG699" s="1316"/>
      <c r="AH699" s="1316"/>
      <c r="AI699" s="1316"/>
    </row>
    <row r="700" ht="24.0" customHeight="1">
      <c r="A700" s="1318"/>
      <c r="B700" s="1316"/>
      <c r="C700" s="1316"/>
      <c r="D700" s="1316"/>
      <c r="E700" s="1316"/>
      <c r="F700" s="1316"/>
      <c r="G700" s="1316"/>
      <c r="H700" s="1316"/>
      <c r="I700" s="1316"/>
      <c r="J700" s="1316"/>
      <c r="K700" s="1316"/>
      <c r="L700" s="1316"/>
      <c r="M700" s="1316"/>
      <c r="N700" s="1316"/>
      <c r="O700" s="1316"/>
      <c r="P700" s="1316"/>
      <c r="Q700" s="1316"/>
      <c r="R700" s="1316"/>
      <c r="S700" s="1316"/>
      <c r="T700" s="1316"/>
      <c r="U700" s="1316"/>
      <c r="V700" s="1316"/>
      <c r="W700" s="1316"/>
      <c r="X700" s="1316"/>
      <c r="Y700" s="1316"/>
      <c r="Z700" s="1316"/>
      <c r="AA700" s="1316"/>
      <c r="AB700" s="1316"/>
      <c r="AC700" s="1316"/>
      <c r="AD700" s="1316"/>
      <c r="AE700" s="1316"/>
      <c r="AF700" s="1316"/>
      <c r="AG700" s="1316"/>
      <c r="AH700" s="1316"/>
      <c r="AI700" s="1316"/>
    </row>
    <row r="701" ht="24.0" customHeight="1">
      <c r="A701" s="1318"/>
      <c r="B701" s="1316"/>
      <c r="C701" s="1316"/>
      <c r="D701" s="1316"/>
      <c r="E701" s="1316"/>
      <c r="F701" s="1316"/>
      <c r="G701" s="1316"/>
      <c r="H701" s="1316"/>
      <c r="I701" s="1316"/>
      <c r="J701" s="1316"/>
      <c r="K701" s="1316"/>
      <c r="L701" s="1316"/>
      <c r="M701" s="1316"/>
      <c r="N701" s="1316"/>
      <c r="O701" s="1316"/>
      <c r="P701" s="1316"/>
      <c r="Q701" s="1316"/>
      <c r="R701" s="1316"/>
      <c r="S701" s="1316"/>
      <c r="T701" s="1316"/>
      <c r="U701" s="1316"/>
      <c r="V701" s="1316"/>
      <c r="W701" s="1316"/>
      <c r="X701" s="1316"/>
      <c r="Y701" s="1316"/>
      <c r="Z701" s="1316"/>
      <c r="AA701" s="1316"/>
      <c r="AB701" s="1316"/>
      <c r="AC701" s="1316"/>
      <c r="AD701" s="1316"/>
      <c r="AE701" s="1316"/>
      <c r="AF701" s="1316"/>
      <c r="AG701" s="1316"/>
      <c r="AH701" s="1316"/>
      <c r="AI701" s="1316"/>
    </row>
    <row r="702" ht="24.0" customHeight="1">
      <c r="A702" s="1318"/>
      <c r="B702" s="1316"/>
      <c r="C702" s="1316"/>
      <c r="D702" s="1316"/>
      <c r="E702" s="1316"/>
      <c r="F702" s="1316"/>
      <c r="G702" s="1316"/>
      <c r="H702" s="1316"/>
      <c r="I702" s="1316"/>
      <c r="J702" s="1316"/>
      <c r="K702" s="1316"/>
      <c r="L702" s="1316"/>
      <c r="M702" s="1316"/>
      <c r="N702" s="1316"/>
      <c r="O702" s="1316"/>
      <c r="P702" s="1316"/>
      <c r="Q702" s="1316"/>
      <c r="R702" s="1316"/>
      <c r="S702" s="1316"/>
      <c r="T702" s="1316"/>
      <c r="U702" s="1316"/>
      <c r="V702" s="1316"/>
      <c r="W702" s="1316"/>
      <c r="X702" s="1316"/>
      <c r="Y702" s="1316"/>
      <c r="Z702" s="1316"/>
      <c r="AA702" s="1316"/>
      <c r="AB702" s="1316"/>
      <c r="AC702" s="1316"/>
      <c r="AD702" s="1316"/>
      <c r="AE702" s="1316"/>
      <c r="AF702" s="1316"/>
      <c r="AG702" s="1316"/>
      <c r="AH702" s="1316"/>
      <c r="AI702" s="1316"/>
    </row>
    <row r="703" ht="24.0" customHeight="1">
      <c r="A703" s="1318"/>
      <c r="B703" s="1316"/>
      <c r="C703" s="1316"/>
      <c r="D703" s="1316"/>
      <c r="E703" s="1316"/>
      <c r="F703" s="1316"/>
      <c r="G703" s="1316"/>
      <c r="H703" s="1316"/>
      <c r="I703" s="1316"/>
      <c r="J703" s="1316"/>
      <c r="K703" s="1316"/>
      <c r="L703" s="1316"/>
      <c r="M703" s="1316"/>
      <c r="N703" s="1316"/>
      <c r="O703" s="1316"/>
      <c r="P703" s="1316"/>
      <c r="Q703" s="1316"/>
      <c r="R703" s="1316"/>
      <c r="S703" s="1316"/>
      <c r="T703" s="1316"/>
      <c r="U703" s="1316"/>
      <c r="V703" s="1316"/>
      <c r="W703" s="1316"/>
      <c r="X703" s="1316"/>
      <c r="Y703" s="1316"/>
      <c r="Z703" s="1316"/>
      <c r="AA703" s="1316"/>
      <c r="AB703" s="1316"/>
      <c r="AC703" s="1316"/>
      <c r="AD703" s="1316"/>
      <c r="AE703" s="1316"/>
      <c r="AF703" s="1316"/>
      <c r="AG703" s="1316"/>
      <c r="AH703" s="1316"/>
      <c r="AI703" s="1316"/>
    </row>
    <row r="704" ht="24.0" customHeight="1">
      <c r="A704" s="1318"/>
      <c r="B704" s="1316"/>
      <c r="C704" s="1316"/>
      <c r="D704" s="1316"/>
      <c r="E704" s="1316"/>
      <c r="F704" s="1316"/>
      <c r="G704" s="1316"/>
      <c r="H704" s="1316"/>
      <c r="I704" s="1316"/>
      <c r="J704" s="1316"/>
      <c r="K704" s="1316"/>
      <c r="L704" s="1316"/>
      <c r="M704" s="1316"/>
      <c r="N704" s="1316"/>
      <c r="O704" s="1316"/>
      <c r="P704" s="1316"/>
      <c r="Q704" s="1316"/>
      <c r="R704" s="1316"/>
      <c r="S704" s="1316"/>
      <c r="T704" s="1316"/>
      <c r="U704" s="1316"/>
      <c r="V704" s="1316"/>
      <c r="W704" s="1316"/>
      <c r="X704" s="1316"/>
      <c r="Y704" s="1316"/>
      <c r="Z704" s="1316"/>
      <c r="AA704" s="1316"/>
      <c r="AB704" s="1316"/>
      <c r="AC704" s="1316"/>
      <c r="AD704" s="1316"/>
      <c r="AE704" s="1316"/>
      <c r="AF704" s="1316"/>
      <c r="AG704" s="1316"/>
      <c r="AH704" s="1316"/>
      <c r="AI704" s="1316"/>
    </row>
    <row r="705" ht="24.0" customHeight="1">
      <c r="A705" s="1318"/>
      <c r="B705" s="1316"/>
      <c r="C705" s="1316"/>
      <c r="D705" s="1316"/>
      <c r="E705" s="1316"/>
      <c r="F705" s="1316"/>
      <c r="G705" s="1316"/>
      <c r="H705" s="1316"/>
      <c r="I705" s="1316"/>
      <c r="J705" s="1316"/>
      <c r="K705" s="1316"/>
      <c r="L705" s="1316"/>
      <c r="M705" s="1316"/>
      <c r="N705" s="1316"/>
      <c r="O705" s="1316"/>
      <c r="P705" s="1316"/>
      <c r="Q705" s="1316"/>
      <c r="R705" s="1316"/>
      <c r="S705" s="1316"/>
      <c r="T705" s="1316"/>
      <c r="U705" s="1316"/>
      <c r="V705" s="1316"/>
      <c r="W705" s="1316"/>
      <c r="X705" s="1316"/>
      <c r="Y705" s="1316"/>
      <c r="Z705" s="1316"/>
      <c r="AA705" s="1316"/>
      <c r="AB705" s="1316"/>
      <c r="AC705" s="1316"/>
      <c r="AD705" s="1316"/>
      <c r="AE705" s="1316"/>
      <c r="AF705" s="1316"/>
      <c r="AG705" s="1316"/>
      <c r="AH705" s="1316"/>
      <c r="AI705" s="1316"/>
    </row>
    <row r="706" ht="24.0" customHeight="1">
      <c r="A706" s="1318"/>
      <c r="B706" s="1316"/>
      <c r="C706" s="1316"/>
      <c r="D706" s="1316"/>
      <c r="E706" s="1316"/>
      <c r="F706" s="1316"/>
      <c r="G706" s="1316"/>
      <c r="H706" s="1316"/>
      <c r="I706" s="1316"/>
      <c r="J706" s="1316"/>
      <c r="K706" s="1316"/>
      <c r="L706" s="1316"/>
      <c r="M706" s="1316"/>
      <c r="N706" s="1316"/>
      <c r="O706" s="1316"/>
      <c r="P706" s="1316"/>
      <c r="Q706" s="1316"/>
      <c r="R706" s="1316"/>
      <c r="S706" s="1316"/>
      <c r="T706" s="1316"/>
      <c r="U706" s="1316"/>
      <c r="V706" s="1316"/>
      <c r="W706" s="1316"/>
      <c r="X706" s="1316"/>
      <c r="Y706" s="1316"/>
      <c r="Z706" s="1316"/>
      <c r="AA706" s="1316"/>
      <c r="AB706" s="1316"/>
      <c r="AC706" s="1316"/>
      <c r="AD706" s="1316"/>
      <c r="AE706" s="1316"/>
      <c r="AF706" s="1316"/>
      <c r="AG706" s="1316"/>
      <c r="AH706" s="1316"/>
      <c r="AI706" s="1316"/>
    </row>
    <row r="707" ht="24.0" customHeight="1">
      <c r="A707" s="1318"/>
      <c r="B707" s="1316"/>
      <c r="C707" s="1316"/>
      <c r="D707" s="1316"/>
      <c r="E707" s="1316"/>
      <c r="F707" s="1316"/>
      <c r="G707" s="1316"/>
      <c r="H707" s="1316"/>
      <c r="I707" s="1316"/>
      <c r="J707" s="1316"/>
      <c r="K707" s="1316"/>
      <c r="L707" s="1316"/>
      <c r="M707" s="1316"/>
      <c r="N707" s="1316"/>
      <c r="O707" s="1316"/>
      <c r="P707" s="1316"/>
      <c r="Q707" s="1316"/>
      <c r="R707" s="1316"/>
      <c r="S707" s="1316"/>
      <c r="T707" s="1316"/>
      <c r="U707" s="1316"/>
      <c r="V707" s="1316"/>
      <c r="W707" s="1316"/>
      <c r="X707" s="1316"/>
      <c r="Y707" s="1316"/>
      <c r="Z707" s="1316"/>
      <c r="AA707" s="1316"/>
      <c r="AB707" s="1316"/>
      <c r="AC707" s="1316"/>
      <c r="AD707" s="1316"/>
      <c r="AE707" s="1316"/>
      <c r="AF707" s="1316"/>
      <c r="AG707" s="1316"/>
      <c r="AH707" s="1316"/>
      <c r="AI707" s="1316"/>
    </row>
    <row r="708" ht="24.0" customHeight="1">
      <c r="A708" s="1318"/>
      <c r="B708" s="1316"/>
      <c r="C708" s="1316"/>
      <c r="D708" s="1316"/>
      <c r="E708" s="1316"/>
      <c r="F708" s="1316"/>
      <c r="G708" s="1316"/>
      <c r="H708" s="1316"/>
      <c r="I708" s="1316"/>
      <c r="J708" s="1316"/>
      <c r="K708" s="1316"/>
      <c r="L708" s="1316"/>
      <c r="M708" s="1316"/>
      <c r="N708" s="1316"/>
      <c r="O708" s="1316"/>
      <c r="P708" s="1316"/>
      <c r="Q708" s="1316"/>
      <c r="R708" s="1316"/>
      <c r="S708" s="1316"/>
      <c r="T708" s="1316"/>
      <c r="U708" s="1316"/>
      <c r="V708" s="1316"/>
      <c r="W708" s="1316"/>
      <c r="X708" s="1316"/>
      <c r="Y708" s="1316"/>
      <c r="Z708" s="1316"/>
      <c r="AA708" s="1316"/>
      <c r="AB708" s="1316"/>
      <c r="AC708" s="1316"/>
      <c r="AD708" s="1316"/>
      <c r="AE708" s="1316"/>
      <c r="AF708" s="1316"/>
      <c r="AG708" s="1316"/>
      <c r="AH708" s="1316"/>
      <c r="AI708" s="1316"/>
    </row>
    <row r="709" ht="24.0" customHeight="1">
      <c r="A709" s="1318"/>
      <c r="B709" s="1316"/>
      <c r="C709" s="1316"/>
      <c r="D709" s="1316"/>
      <c r="E709" s="1316"/>
      <c r="F709" s="1316"/>
      <c r="G709" s="1316"/>
      <c r="H709" s="1316"/>
      <c r="I709" s="1316"/>
      <c r="J709" s="1316"/>
      <c r="K709" s="1316"/>
      <c r="L709" s="1316"/>
      <c r="M709" s="1316"/>
      <c r="N709" s="1316"/>
      <c r="O709" s="1316"/>
      <c r="P709" s="1316"/>
      <c r="Q709" s="1316"/>
      <c r="R709" s="1316"/>
      <c r="S709" s="1316"/>
      <c r="T709" s="1316"/>
      <c r="U709" s="1316"/>
      <c r="V709" s="1316"/>
      <c r="W709" s="1316"/>
      <c r="X709" s="1316"/>
      <c r="Y709" s="1316"/>
      <c r="Z709" s="1316"/>
      <c r="AA709" s="1316"/>
      <c r="AB709" s="1316"/>
      <c r="AC709" s="1316"/>
      <c r="AD709" s="1316"/>
      <c r="AE709" s="1316"/>
      <c r="AF709" s="1316"/>
      <c r="AG709" s="1316"/>
      <c r="AH709" s="1316"/>
      <c r="AI709" s="1316"/>
    </row>
    <row r="710" ht="24.0" customHeight="1">
      <c r="A710" s="1318"/>
      <c r="B710" s="1316"/>
      <c r="C710" s="1316"/>
      <c r="D710" s="1316"/>
      <c r="E710" s="1316"/>
      <c r="F710" s="1316"/>
      <c r="G710" s="1316"/>
      <c r="H710" s="1316"/>
      <c r="I710" s="1316"/>
      <c r="J710" s="1316"/>
      <c r="K710" s="1316"/>
      <c r="L710" s="1316"/>
      <c r="M710" s="1316"/>
      <c r="N710" s="1316"/>
      <c r="O710" s="1316"/>
      <c r="P710" s="1316"/>
      <c r="Q710" s="1316"/>
      <c r="R710" s="1316"/>
      <c r="S710" s="1316"/>
      <c r="T710" s="1316"/>
      <c r="U710" s="1316"/>
      <c r="V710" s="1316"/>
      <c r="W710" s="1316"/>
      <c r="X710" s="1316"/>
      <c r="Y710" s="1316"/>
      <c r="Z710" s="1316"/>
      <c r="AA710" s="1316"/>
      <c r="AB710" s="1316"/>
      <c r="AC710" s="1316"/>
      <c r="AD710" s="1316"/>
      <c r="AE710" s="1316"/>
      <c r="AF710" s="1316"/>
      <c r="AG710" s="1316"/>
      <c r="AH710" s="1316"/>
      <c r="AI710" s="1316"/>
    </row>
    <row r="711" ht="24.0" customHeight="1">
      <c r="A711" s="1318"/>
      <c r="B711" s="1316"/>
      <c r="C711" s="1316"/>
      <c r="D711" s="1316"/>
      <c r="E711" s="1316"/>
      <c r="F711" s="1316"/>
      <c r="G711" s="1316"/>
      <c r="H711" s="1316"/>
      <c r="I711" s="1316"/>
      <c r="J711" s="1316"/>
      <c r="K711" s="1316"/>
      <c r="L711" s="1316"/>
      <c r="M711" s="1316"/>
      <c r="N711" s="1316"/>
      <c r="O711" s="1316"/>
      <c r="P711" s="1316"/>
      <c r="Q711" s="1316"/>
      <c r="R711" s="1316"/>
      <c r="S711" s="1316"/>
      <c r="T711" s="1316"/>
      <c r="U711" s="1316"/>
      <c r="V711" s="1316"/>
      <c r="W711" s="1316"/>
      <c r="X711" s="1316"/>
      <c r="Y711" s="1316"/>
      <c r="Z711" s="1316"/>
      <c r="AA711" s="1316"/>
      <c r="AB711" s="1316"/>
      <c r="AC711" s="1316"/>
      <c r="AD711" s="1316"/>
      <c r="AE711" s="1316"/>
      <c r="AF711" s="1316"/>
      <c r="AG711" s="1316"/>
      <c r="AH711" s="1316"/>
      <c r="AI711" s="1316"/>
    </row>
    <row r="712" ht="24.0" customHeight="1">
      <c r="A712" s="1318"/>
      <c r="B712" s="1316"/>
      <c r="C712" s="1316"/>
      <c r="D712" s="1316"/>
      <c r="E712" s="1316"/>
      <c r="F712" s="1316"/>
      <c r="G712" s="1316"/>
      <c r="H712" s="1316"/>
      <c r="I712" s="1316"/>
      <c r="J712" s="1316"/>
      <c r="K712" s="1316"/>
      <c r="L712" s="1316"/>
      <c r="M712" s="1316"/>
      <c r="N712" s="1316"/>
      <c r="O712" s="1316"/>
      <c r="P712" s="1316"/>
      <c r="Q712" s="1316"/>
      <c r="R712" s="1316"/>
      <c r="S712" s="1316"/>
      <c r="T712" s="1316"/>
      <c r="U712" s="1316"/>
      <c r="V712" s="1316"/>
      <c r="W712" s="1316"/>
      <c r="X712" s="1316"/>
      <c r="Y712" s="1316"/>
      <c r="Z712" s="1316"/>
      <c r="AA712" s="1316"/>
      <c r="AB712" s="1316"/>
      <c r="AC712" s="1316"/>
      <c r="AD712" s="1316"/>
      <c r="AE712" s="1316"/>
      <c r="AF712" s="1316"/>
      <c r="AG712" s="1316"/>
      <c r="AH712" s="1316"/>
      <c r="AI712" s="1316"/>
    </row>
    <row r="713" ht="24.0" customHeight="1">
      <c r="A713" s="1318"/>
      <c r="B713" s="1316"/>
      <c r="C713" s="1316"/>
      <c r="D713" s="1316"/>
      <c r="E713" s="1316"/>
      <c r="F713" s="1316"/>
      <c r="G713" s="1316"/>
      <c r="H713" s="1316"/>
      <c r="I713" s="1316"/>
      <c r="J713" s="1316"/>
      <c r="K713" s="1316"/>
      <c r="L713" s="1316"/>
      <c r="M713" s="1316"/>
      <c r="N713" s="1316"/>
      <c r="O713" s="1316"/>
      <c r="P713" s="1316"/>
      <c r="Q713" s="1316"/>
      <c r="R713" s="1316"/>
      <c r="S713" s="1316"/>
      <c r="T713" s="1316"/>
      <c r="U713" s="1316"/>
      <c r="V713" s="1316"/>
      <c r="W713" s="1316"/>
      <c r="X713" s="1316"/>
      <c r="Y713" s="1316"/>
      <c r="Z713" s="1316"/>
      <c r="AA713" s="1316"/>
      <c r="AB713" s="1316"/>
      <c r="AC713" s="1316"/>
      <c r="AD713" s="1316"/>
      <c r="AE713" s="1316"/>
      <c r="AF713" s="1316"/>
      <c r="AG713" s="1316"/>
      <c r="AH713" s="1316"/>
      <c r="AI713" s="1316"/>
    </row>
    <row r="714" ht="24.0" customHeight="1">
      <c r="A714" s="1318"/>
      <c r="B714" s="1316"/>
      <c r="C714" s="1316"/>
      <c r="D714" s="1316"/>
      <c r="E714" s="1316"/>
      <c r="F714" s="1316"/>
      <c r="G714" s="1316"/>
      <c r="H714" s="1316"/>
      <c r="I714" s="1316"/>
      <c r="J714" s="1316"/>
      <c r="K714" s="1316"/>
      <c r="L714" s="1316"/>
      <c r="M714" s="1316"/>
      <c r="N714" s="1316"/>
      <c r="O714" s="1316"/>
      <c r="P714" s="1316"/>
      <c r="Q714" s="1316"/>
      <c r="R714" s="1316"/>
      <c r="S714" s="1316"/>
      <c r="T714" s="1316"/>
      <c r="U714" s="1316"/>
      <c r="V714" s="1316"/>
      <c r="W714" s="1316"/>
      <c r="X714" s="1316"/>
      <c r="Y714" s="1316"/>
      <c r="Z714" s="1316"/>
      <c r="AA714" s="1316"/>
      <c r="AB714" s="1316"/>
      <c r="AC714" s="1316"/>
      <c r="AD714" s="1316"/>
      <c r="AE714" s="1316"/>
      <c r="AF714" s="1316"/>
      <c r="AG714" s="1316"/>
      <c r="AH714" s="1316"/>
      <c r="AI714" s="1316"/>
    </row>
    <row r="715" ht="24.0" customHeight="1">
      <c r="A715" s="1318"/>
      <c r="B715" s="1316"/>
      <c r="C715" s="1316"/>
      <c r="D715" s="1316"/>
      <c r="E715" s="1316"/>
      <c r="F715" s="1316"/>
      <c r="G715" s="1316"/>
      <c r="H715" s="1316"/>
      <c r="I715" s="1316"/>
      <c r="J715" s="1316"/>
      <c r="K715" s="1316"/>
      <c r="L715" s="1316"/>
      <c r="M715" s="1316"/>
      <c r="N715" s="1316"/>
      <c r="O715" s="1316"/>
      <c r="P715" s="1316"/>
      <c r="Q715" s="1316"/>
      <c r="R715" s="1316"/>
      <c r="S715" s="1316"/>
      <c r="T715" s="1316"/>
      <c r="U715" s="1316"/>
      <c r="V715" s="1316"/>
      <c r="W715" s="1316"/>
      <c r="X715" s="1316"/>
      <c r="Y715" s="1316"/>
      <c r="Z715" s="1316"/>
      <c r="AA715" s="1316"/>
      <c r="AB715" s="1316"/>
      <c r="AC715" s="1316"/>
      <c r="AD715" s="1316"/>
      <c r="AE715" s="1316"/>
      <c r="AF715" s="1316"/>
      <c r="AG715" s="1316"/>
      <c r="AH715" s="1316"/>
      <c r="AI715" s="1316"/>
    </row>
    <row r="716" ht="24.0" customHeight="1">
      <c r="A716" s="1318"/>
      <c r="B716" s="1316"/>
      <c r="C716" s="1316"/>
      <c r="D716" s="1316"/>
      <c r="E716" s="1316"/>
      <c r="F716" s="1316"/>
      <c r="G716" s="1316"/>
      <c r="H716" s="1316"/>
      <c r="I716" s="1316"/>
      <c r="J716" s="1316"/>
      <c r="K716" s="1316"/>
      <c r="L716" s="1316"/>
      <c r="M716" s="1316"/>
      <c r="N716" s="1316"/>
      <c r="O716" s="1316"/>
      <c r="P716" s="1316"/>
      <c r="Q716" s="1316"/>
      <c r="R716" s="1316"/>
      <c r="S716" s="1316"/>
      <c r="T716" s="1316"/>
      <c r="U716" s="1316"/>
      <c r="V716" s="1316"/>
      <c r="W716" s="1316"/>
      <c r="X716" s="1316"/>
      <c r="Y716" s="1316"/>
      <c r="Z716" s="1316"/>
      <c r="AA716" s="1316"/>
      <c r="AB716" s="1316"/>
      <c r="AC716" s="1316"/>
      <c r="AD716" s="1316"/>
      <c r="AE716" s="1316"/>
      <c r="AF716" s="1316"/>
      <c r="AG716" s="1316"/>
      <c r="AH716" s="1316"/>
      <c r="AI716" s="1316"/>
    </row>
    <row r="717" ht="24.0" customHeight="1">
      <c r="A717" s="1318"/>
      <c r="B717" s="1316"/>
      <c r="C717" s="1316"/>
      <c r="D717" s="1316"/>
      <c r="E717" s="1316"/>
      <c r="F717" s="1316"/>
      <c r="G717" s="1316"/>
      <c r="H717" s="1316"/>
      <c r="I717" s="1316"/>
      <c r="J717" s="1316"/>
      <c r="K717" s="1316"/>
      <c r="L717" s="1316"/>
      <c r="M717" s="1316"/>
      <c r="N717" s="1316"/>
      <c r="O717" s="1316"/>
      <c r="P717" s="1316"/>
      <c r="Q717" s="1316"/>
      <c r="R717" s="1316"/>
      <c r="S717" s="1316"/>
      <c r="T717" s="1316"/>
      <c r="U717" s="1316"/>
      <c r="V717" s="1316"/>
      <c r="W717" s="1316"/>
      <c r="X717" s="1316"/>
      <c r="Y717" s="1316"/>
      <c r="Z717" s="1316"/>
      <c r="AA717" s="1316"/>
      <c r="AB717" s="1316"/>
      <c r="AC717" s="1316"/>
      <c r="AD717" s="1316"/>
      <c r="AE717" s="1316"/>
      <c r="AF717" s="1316"/>
      <c r="AG717" s="1316"/>
      <c r="AH717" s="1316"/>
      <c r="AI717" s="1316"/>
    </row>
    <row r="718" ht="24.0" customHeight="1">
      <c r="A718" s="1318"/>
      <c r="B718" s="1316"/>
      <c r="C718" s="1316"/>
      <c r="D718" s="1316"/>
      <c r="E718" s="1316"/>
      <c r="F718" s="1316"/>
      <c r="G718" s="1316"/>
      <c r="H718" s="1316"/>
      <c r="I718" s="1316"/>
      <c r="J718" s="1316"/>
      <c r="K718" s="1316"/>
      <c r="L718" s="1316"/>
      <c r="M718" s="1316"/>
      <c r="N718" s="1316"/>
      <c r="O718" s="1316"/>
      <c r="P718" s="1316"/>
      <c r="Q718" s="1316"/>
      <c r="R718" s="1316"/>
      <c r="S718" s="1316"/>
      <c r="T718" s="1316"/>
      <c r="U718" s="1316"/>
      <c r="V718" s="1316"/>
      <c r="W718" s="1316"/>
      <c r="X718" s="1316"/>
      <c r="Y718" s="1316"/>
      <c r="Z718" s="1316"/>
      <c r="AA718" s="1316"/>
      <c r="AB718" s="1316"/>
      <c r="AC718" s="1316"/>
      <c r="AD718" s="1316"/>
      <c r="AE718" s="1316"/>
      <c r="AF718" s="1316"/>
      <c r="AG718" s="1316"/>
      <c r="AH718" s="1316"/>
      <c r="AI718" s="1316"/>
    </row>
    <row r="719" ht="24.0" customHeight="1">
      <c r="A719" s="1318"/>
      <c r="B719" s="1316"/>
      <c r="C719" s="1316"/>
      <c r="D719" s="1316"/>
      <c r="E719" s="1316"/>
      <c r="F719" s="1316"/>
      <c r="G719" s="1316"/>
      <c r="H719" s="1316"/>
      <c r="I719" s="1316"/>
      <c r="J719" s="1316"/>
      <c r="K719" s="1316"/>
      <c r="L719" s="1316"/>
      <c r="M719" s="1316"/>
      <c r="N719" s="1316"/>
      <c r="O719" s="1316"/>
      <c r="P719" s="1316"/>
      <c r="Q719" s="1316"/>
      <c r="R719" s="1316"/>
      <c r="S719" s="1316"/>
      <c r="T719" s="1316"/>
      <c r="U719" s="1316"/>
      <c r="V719" s="1316"/>
      <c r="W719" s="1316"/>
      <c r="X719" s="1316"/>
      <c r="Y719" s="1316"/>
      <c r="Z719" s="1316"/>
      <c r="AA719" s="1316"/>
      <c r="AB719" s="1316"/>
      <c r="AC719" s="1316"/>
      <c r="AD719" s="1316"/>
      <c r="AE719" s="1316"/>
      <c r="AF719" s="1316"/>
      <c r="AG719" s="1316"/>
      <c r="AH719" s="1316"/>
      <c r="AI719" s="1316"/>
    </row>
    <row r="720" ht="24.0" customHeight="1">
      <c r="A720" s="1318"/>
      <c r="B720" s="1316"/>
      <c r="C720" s="1316"/>
      <c r="D720" s="1316"/>
      <c r="E720" s="1316"/>
      <c r="F720" s="1316"/>
      <c r="G720" s="1316"/>
      <c r="H720" s="1316"/>
      <c r="I720" s="1316"/>
      <c r="J720" s="1316"/>
      <c r="K720" s="1316"/>
      <c r="L720" s="1316"/>
      <c r="M720" s="1316"/>
      <c r="N720" s="1316"/>
      <c r="O720" s="1316"/>
      <c r="P720" s="1316"/>
      <c r="Q720" s="1316"/>
      <c r="R720" s="1316"/>
      <c r="S720" s="1316"/>
      <c r="T720" s="1316"/>
      <c r="U720" s="1316"/>
      <c r="V720" s="1316"/>
      <c r="W720" s="1316"/>
      <c r="X720" s="1316"/>
      <c r="Y720" s="1316"/>
      <c r="Z720" s="1316"/>
      <c r="AA720" s="1316"/>
      <c r="AB720" s="1316"/>
      <c r="AC720" s="1316"/>
      <c r="AD720" s="1316"/>
      <c r="AE720" s="1316"/>
      <c r="AF720" s="1316"/>
      <c r="AG720" s="1316"/>
      <c r="AH720" s="1316"/>
      <c r="AI720" s="1316"/>
    </row>
    <row r="721" ht="24.0" customHeight="1">
      <c r="A721" s="1318"/>
      <c r="B721" s="1316"/>
      <c r="C721" s="1316"/>
      <c r="D721" s="1316"/>
      <c r="E721" s="1316"/>
      <c r="F721" s="1316"/>
      <c r="G721" s="1316"/>
      <c r="H721" s="1316"/>
      <c r="I721" s="1316"/>
      <c r="J721" s="1316"/>
      <c r="K721" s="1316"/>
      <c r="L721" s="1316"/>
      <c r="M721" s="1316"/>
      <c r="N721" s="1316"/>
      <c r="O721" s="1316"/>
      <c r="P721" s="1316"/>
      <c r="Q721" s="1316"/>
      <c r="R721" s="1316"/>
      <c r="S721" s="1316"/>
      <c r="T721" s="1316"/>
      <c r="U721" s="1316"/>
      <c r="V721" s="1316"/>
      <c r="W721" s="1316"/>
      <c r="X721" s="1316"/>
      <c r="Y721" s="1316"/>
      <c r="Z721" s="1316"/>
      <c r="AA721" s="1316"/>
      <c r="AB721" s="1316"/>
      <c r="AC721" s="1316"/>
      <c r="AD721" s="1316"/>
      <c r="AE721" s="1316"/>
      <c r="AF721" s="1316"/>
      <c r="AG721" s="1316"/>
      <c r="AH721" s="1316"/>
      <c r="AI721" s="1316"/>
    </row>
    <row r="722" ht="24.0" customHeight="1">
      <c r="A722" s="1318"/>
      <c r="B722" s="1316"/>
      <c r="C722" s="1316"/>
      <c r="D722" s="1316"/>
      <c r="E722" s="1316"/>
      <c r="F722" s="1316"/>
      <c r="G722" s="1316"/>
      <c r="H722" s="1316"/>
      <c r="I722" s="1316"/>
      <c r="J722" s="1316"/>
      <c r="K722" s="1316"/>
      <c r="L722" s="1316"/>
      <c r="M722" s="1316"/>
      <c r="N722" s="1316"/>
      <c r="O722" s="1316"/>
      <c r="P722" s="1316"/>
      <c r="Q722" s="1316"/>
      <c r="R722" s="1316"/>
      <c r="S722" s="1316"/>
      <c r="T722" s="1316"/>
      <c r="U722" s="1316"/>
      <c r="V722" s="1316"/>
      <c r="W722" s="1316"/>
      <c r="X722" s="1316"/>
      <c r="Y722" s="1316"/>
      <c r="Z722" s="1316"/>
      <c r="AA722" s="1316"/>
      <c r="AB722" s="1316"/>
      <c r="AC722" s="1316"/>
      <c r="AD722" s="1316"/>
      <c r="AE722" s="1316"/>
      <c r="AF722" s="1316"/>
      <c r="AG722" s="1316"/>
      <c r="AH722" s="1316"/>
      <c r="AI722" s="1316"/>
    </row>
    <row r="723" ht="24.0" customHeight="1">
      <c r="A723" s="1318"/>
      <c r="B723" s="1316"/>
      <c r="C723" s="1316"/>
      <c r="D723" s="1316"/>
      <c r="E723" s="1316"/>
      <c r="F723" s="1316"/>
      <c r="G723" s="1316"/>
      <c r="H723" s="1316"/>
      <c r="I723" s="1316"/>
      <c r="J723" s="1316"/>
      <c r="K723" s="1316"/>
      <c r="L723" s="1316"/>
      <c r="M723" s="1316"/>
      <c r="N723" s="1316"/>
      <c r="O723" s="1316"/>
      <c r="P723" s="1316"/>
      <c r="Q723" s="1316"/>
      <c r="R723" s="1316"/>
      <c r="S723" s="1316"/>
      <c r="T723" s="1316"/>
      <c r="U723" s="1316"/>
      <c r="V723" s="1316"/>
      <c r="W723" s="1316"/>
      <c r="X723" s="1316"/>
      <c r="Y723" s="1316"/>
      <c r="Z723" s="1316"/>
      <c r="AA723" s="1316"/>
      <c r="AB723" s="1316"/>
      <c r="AC723" s="1316"/>
      <c r="AD723" s="1316"/>
      <c r="AE723" s="1316"/>
      <c r="AF723" s="1316"/>
      <c r="AG723" s="1316"/>
      <c r="AH723" s="1316"/>
      <c r="AI723" s="1316"/>
    </row>
    <row r="724" ht="24.0" customHeight="1">
      <c r="A724" s="1318"/>
      <c r="B724" s="1316"/>
      <c r="C724" s="1316"/>
      <c r="D724" s="1316"/>
      <c r="E724" s="1316"/>
      <c r="F724" s="1316"/>
      <c r="G724" s="1316"/>
      <c r="H724" s="1316"/>
      <c r="I724" s="1316"/>
      <c r="J724" s="1316"/>
      <c r="K724" s="1316"/>
      <c r="L724" s="1316"/>
      <c r="M724" s="1316"/>
      <c r="N724" s="1316"/>
      <c r="O724" s="1316"/>
      <c r="P724" s="1316"/>
      <c r="Q724" s="1316"/>
      <c r="R724" s="1316"/>
      <c r="S724" s="1316"/>
      <c r="T724" s="1316"/>
      <c r="U724" s="1316"/>
      <c r="V724" s="1316"/>
      <c r="W724" s="1316"/>
      <c r="X724" s="1316"/>
      <c r="Y724" s="1316"/>
      <c r="Z724" s="1316"/>
      <c r="AA724" s="1316"/>
      <c r="AB724" s="1316"/>
      <c r="AC724" s="1316"/>
      <c r="AD724" s="1316"/>
      <c r="AE724" s="1316"/>
      <c r="AF724" s="1316"/>
      <c r="AG724" s="1316"/>
      <c r="AH724" s="1316"/>
      <c r="AI724" s="1316"/>
    </row>
    <row r="725" ht="24.0" customHeight="1">
      <c r="A725" s="1318"/>
      <c r="B725" s="1316"/>
      <c r="C725" s="1316"/>
      <c r="D725" s="1316"/>
      <c r="E725" s="1316"/>
      <c r="F725" s="1316"/>
      <c r="G725" s="1316"/>
      <c r="H725" s="1316"/>
      <c r="I725" s="1316"/>
      <c r="J725" s="1316"/>
      <c r="K725" s="1316"/>
      <c r="L725" s="1316"/>
      <c r="M725" s="1316"/>
      <c r="N725" s="1316"/>
      <c r="O725" s="1316"/>
      <c r="P725" s="1316"/>
      <c r="Q725" s="1316"/>
      <c r="R725" s="1316"/>
      <c r="S725" s="1316"/>
      <c r="T725" s="1316"/>
      <c r="U725" s="1316"/>
      <c r="V725" s="1316"/>
      <c r="W725" s="1316"/>
      <c r="X725" s="1316"/>
      <c r="Y725" s="1316"/>
      <c r="Z725" s="1316"/>
      <c r="AA725" s="1316"/>
      <c r="AB725" s="1316"/>
      <c r="AC725" s="1316"/>
      <c r="AD725" s="1316"/>
      <c r="AE725" s="1316"/>
      <c r="AF725" s="1316"/>
      <c r="AG725" s="1316"/>
      <c r="AH725" s="1316"/>
      <c r="AI725" s="1316"/>
    </row>
    <row r="726" ht="24.0" customHeight="1">
      <c r="A726" s="1318"/>
      <c r="B726" s="1316"/>
      <c r="C726" s="1316"/>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1316"/>
      <c r="AF726" s="1316"/>
      <c r="AG726" s="1316"/>
      <c r="AH726" s="1316"/>
      <c r="AI726" s="1316"/>
    </row>
    <row r="727" ht="24.0" customHeight="1">
      <c r="A727" s="1318"/>
      <c r="B727" s="1316"/>
      <c r="C727" s="1316"/>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1316"/>
      <c r="AF727" s="1316"/>
      <c r="AG727" s="1316"/>
      <c r="AH727" s="1316"/>
      <c r="AI727" s="1316"/>
    </row>
    <row r="728" ht="24.0" customHeight="1">
      <c r="A728" s="1318"/>
      <c r="B728" s="1316"/>
      <c r="C728" s="1316"/>
      <c r="D728" s="1316"/>
      <c r="E728" s="1316"/>
      <c r="F728" s="1316"/>
      <c r="G728" s="1316"/>
      <c r="H728" s="1316"/>
      <c r="I728" s="1316"/>
      <c r="J728" s="1316"/>
      <c r="K728" s="1316"/>
      <c r="L728" s="1316"/>
      <c r="M728" s="1316"/>
      <c r="N728" s="1316"/>
      <c r="O728" s="1316"/>
      <c r="P728" s="1316"/>
      <c r="Q728" s="1316"/>
      <c r="R728" s="1316"/>
      <c r="S728" s="1316"/>
      <c r="T728" s="1316"/>
      <c r="U728" s="1316"/>
      <c r="V728" s="1316"/>
      <c r="W728" s="1316"/>
      <c r="X728" s="1316"/>
      <c r="Y728" s="1316"/>
      <c r="Z728" s="1316"/>
      <c r="AA728" s="1316"/>
      <c r="AB728" s="1316"/>
      <c r="AC728" s="1316"/>
      <c r="AD728" s="1316"/>
      <c r="AE728" s="1316"/>
      <c r="AF728" s="1316"/>
      <c r="AG728" s="1316"/>
      <c r="AH728" s="1316"/>
      <c r="AI728" s="1316"/>
    </row>
    <row r="729" ht="24.0" customHeight="1">
      <c r="A729" s="1318"/>
      <c r="B729" s="1316"/>
      <c r="C729" s="1316"/>
      <c r="D729" s="1316"/>
      <c r="E729" s="1316"/>
      <c r="F729" s="1316"/>
      <c r="G729" s="1316"/>
      <c r="H729" s="1316"/>
      <c r="I729" s="1316"/>
      <c r="J729" s="1316"/>
      <c r="K729" s="1316"/>
      <c r="L729" s="1316"/>
      <c r="M729" s="1316"/>
      <c r="N729" s="1316"/>
      <c r="O729" s="1316"/>
      <c r="P729" s="1316"/>
      <c r="Q729" s="1316"/>
      <c r="R729" s="1316"/>
      <c r="S729" s="1316"/>
      <c r="T729" s="1316"/>
      <c r="U729" s="1316"/>
      <c r="V729" s="1316"/>
      <c r="W729" s="1316"/>
      <c r="X729" s="1316"/>
      <c r="Y729" s="1316"/>
      <c r="Z729" s="1316"/>
      <c r="AA729" s="1316"/>
      <c r="AB729" s="1316"/>
      <c r="AC729" s="1316"/>
      <c r="AD729" s="1316"/>
      <c r="AE729" s="1316"/>
      <c r="AF729" s="1316"/>
      <c r="AG729" s="1316"/>
      <c r="AH729" s="1316"/>
      <c r="AI729" s="1316"/>
    </row>
    <row r="730" ht="24.0" customHeight="1">
      <c r="A730" s="1318"/>
      <c r="B730" s="1316"/>
      <c r="C730" s="1316"/>
      <c r="D730" s="1316"/>
      <c r="E730" s="1316"/>
      <c r="F730" s="1316"/>
      <c r="G730" s="1316"/>
      <c r="H730" s="1316"/>
      <c r="I730" s="1316"/>
      <c r="J730" s="1316"/>
      <c r="K730" s="1316"/>
      <c r="L730" s="1316"/>
      <c r="M730" s="1316"/>
      <c r="N730" s="1316"/>
      <c r="O730" s="1316"/>
      <c r="P730" s="1316"/>
      <c r="Q730" s="1316"/>
      <c r="R730" s="1316"/>
      <c r="S730" s="1316"/>
      <c r="T730" s="1316"/>
      <c r="U730" s="1316"/>
      <c r="V730" s="1316"/>
      <c r="W730" s="1316"/>
      <c r="X730" s="1316"/>
      <c r="Y730" s="1316"/>
      <c r="Z730" s="1316"/>
      <c r="AA730" s="1316"/>
      <c r="AB730" s="1316"/>
      <c r="AC730" s="1316"/>
      <c r="AD730" s="1316"/>
      <c r="AE730" s="1316"/>
      <c r="AF730" s="1316"/>
      <c r="AG730" s="1316"/>
      <c r="AH730" s="1316"/>
      <c r="AI730" s="1316"/>
    </row>
    <row r="731" ht="24.0" customHeight="1">
      <c r="A731" s="1318"/>
      <c r="B731" s="1316"/>
      <c r="C731" s="1316"/>
      <c r="D731" s="1316"/>
      <c r="E731" s="1316"/>
      <c r="F731" s="1316"/>
      <c r="G731" s="1316"/>
      <c r="H731" s="1316"/>
      <c r="I731" s="1316"/>
      <c r="J731" s="1316"/>
      <c r="K731" s="1316"/>
      <c r="L731" s="1316"/>
      <c r="M731" s="1316"/>
      <c r="N731" s="1316"/>
      <c r="O731" s="1316"/>
      <c r="P731" s="1316"/>
      <c r="Q731" s="1316"/>
      <c r="R731" s="1316"/>
      <c r="S731" s="1316"/>
      <c r="T731" s="1316"/>
      <c r="U731" s="1316"/>
      <c r="V731" s="1316"/>
      <c r="W731" s="1316"/>
      <c r="X731" s="1316"/>
      <c r="Y731" s="1316"/>
      <c r="Z731" s="1316"/>
      <c r="AA731" s="1316"/>
      <c r="AB731" s="1316"/>
      <c r="AC731" s="1316"/>
      <c r="AD731" s="1316"/>
      <c r="AE731" s="1316"/>
      <c r="AF731" s="1316"/>
      <c r="AG731" s="1316"/>
      <c r="AH731" s="1316"/>
      <c r="AI731" s="1316"/>
    </row>
    <row r="732" ht="24.0" customHeight="1">
      <c r="A732" s="1318"/>
      <c r="B732" s="1316"/>
      <c r="C732" s="1316"/>
      <c r="D732" s="1316"/>
      <c r="E732" s="1316"/>
      <c r="F732" s="1316"/>
      <c r="G732" s="1316"/>
      <c r="H732" s="1316"/>
      <c r="I732" s="1316"/>
      <c r="J732" s="1316"/>
      <c r="K732" s="1316"/>
      <c r="L732" s="1316"/>
      <c r="M732" s="1316"/>
      <c r="N732" s="1316"/>
      <c r="O732" s="1316"/>
      <c r="P732" s="1316"/>
      <c r="Q732" s="1316"/>
      <c r="R732" s="1316"/>
      <c r="S732" s="1316"/>
      <c r="T732" s="1316"/>
      <c r="U732" s="1316"/>
      <c r="V732" s="1316"/>
      <c r="W732" s="1316"/>
      <c r="X732" s="1316"/>
      <c r="Y732" s="1316"/>
      <c r="Z732" s="1316"/>
      <c r="AA732" s="1316"/>
      <c r="AB732" s="1316"/>
      <c r="AC732" s="1316"/>
      <c r="AD732" s="1316"/>
      <c r="AE732" s="1316"/>
      <c r="AF732" s="1316"/>
      <c r="AG732" s="1316"/>
      <c r="AH732" s="1316"/>
      <c r="AI732" s="1316"/>
    </row>
    <row r="733" ht="24.0" customHeight="1">
      <c r="A733" s="1318"/>
      <c r="B733" s="1316"/>
      <c r="C733" s="1316"/>
      <c r="D733" s="1316"/>
      <c r="E733" s="1316"/>
      <c r="F733" s="1316"/>
      <c r="G733" s="1316"/>
      <c r="H733" s="1316"/>
      <c r="I733" s="1316"/>
      <c r="J733" s="1316"/>
      <c r="K733" s="1316"/>
      <c r="L733" s="1316"/>
      <c r="M733" s="1316"/>
      <c r="N733" s="1316"/>
      <c r="O733" s="1316"/>
      <c r="P733" s="1316"/>
      <c r="Q733" s="1316"/>
      <c r="R733" s="1316"/>
      <c r="S733" s="1316"/>
      <c r="T733" s="1316"/>
      <c r="U733" s="1316"/>
      <c r="V733" s="1316"/>
      <c r="W733" s="1316"/>
      <c r="X733" s="1316"/>
      <c r="Y733" s="1316"/>
      <c r="Z733" s="1316"/>
      <c r="AA733" s="1316"/>
      <c r="AB733" s="1316"/>
      <c r="AC733" s="1316"/>
      <c r="AD733" s="1316"/>
      <c r="AE733" s="1316"/>
      <c r="AF733" s="1316"/>
      <c r="AG733" s="1316"/>
      <c r="AH733" s="1316"/>
      <c r="AI733" s="1316"/>
    </row>
    <row r="734" ht="24.0" customHeight="1">
      <c r="A734" s="1318"/>
      <c r="B734" s="1316"/>
      <c r="C734" s="1316"/>
      <c r="D734" s="1316"/>
      <c r="E734" s="1316"/>
      <c r="F734" s="1316"/>
      <c r="G734" s="1316"/>
      <c r="H734" s="1316"/>
      <c r="I734" s="1316"/>
      <c r="J734" s="1316"/>
      <c r="K734" s="1316"/>
      <c r="L734" s="1316"/>
      <c r="M734" s="1316"/>
      <c r="N734" s="1316"/>
      <c r="O734" s="1316"/>
      <c r="P734" s="1316"/>
      <c r="Q734" s="1316"/>
      <c r="R734" s="1316"/>
      <c r="S734" s="1316"/>
      <c r="T734" s="1316"/>
      <c r="U734" s="1316"/>
      <c r="V734" s="1316"/>
      <c r="W734" s="1316"/>
      <c r="X734" s="1316"/>
      <c r="Y734" s="1316"/>
      <c r="Z734" s="1316"/>
      <c r="AA734" s="1316"/>
      <c r="AB734" s="1316"/>
      <c r="AC734" s="1316"/>
      <c r="AD734" s="1316"/>
      <c r="AE734" s="1316"/>
      <c r="AF734" s="1316"/>
      <c r="AG734" s="1316"/>
      <c r="AH734" s="1316"/>
      <c r="AI734" s="1316"/>
    </row>
    <row r="735" ht="24.0" customHeight="1">
      <c r="A735" s="1318"/>
      <c r="B735" s="1316"/>
      <c r="C735" s="1316"/>
      <c r="D735" s="1316"/>
      <c r="E735" s="1316"/>
      <c r="F735" s="1316"/>
      <c r="G735" s="1316"/>
      <c r="H735" s="1316"/>
      <c r="I735" s="1316"/>
      <c r="J735" s="1316"/>
      <c r="K735" s="1316"/>
      <c r="L735" s="1316"/>
      <c r="M735" s="1316"/>
      <c r="N735" s="1316"/>
      <c r="O735" s="1316"/>
      <c r="P735" s="1316"/>
      <c r="Q735" s="1316"/>
      <c r="R735" s="1316"/>
      <c r="S735" s="1316"/>
      <c r="T735" s="1316"/>
      <c r="U735" s="1316"/>
      <c r="V735" s="1316"/>
      <c r="W735" s="1316"/>
      <c r="X735" s="1316"/>
      <c r="Y735" s="1316"/>
      <c r="Z735" s="1316"/>
      <c r="AA735" s="1316"/>
      <c r="AB735" s="1316"/>
      <c r="AC735" s="1316"/>
      <c r="AD735" s="1316"/>
      <c r="AE735" s="1316"/>
      <c r="AF735" s="1316"/>
      <c r="AG735" s="1316"/>
      <c r="AH735" s="1316"/>
      <c r="AI735" s="1316"/>
    </row>
    <row r="736" ht="24.0" customHeight="1">
      <c r="A736" s="1318"/>
      <c r="B736" s="1316"/>
      <c r="C736" s="1316"/>
      <c r="D736" s="1316"/>
      <c r="E736" s="1316"/>
      <c r="F736" s="1316"/>
      <c r="G736" s="1316"/>
      <c r="H736" s="1316"/>
      <c r="I736" s="1316"/>
      <c r="J736" s="1316"/>
      <c r="K736" s="1316"/>
      <c r="L736" s="1316"/>
      <c r="M736" s="1316"/>
      <c r="N736" s="1316"/>
      <c r="O736" s="1316"/>
      <c r="P736" s="1316"/>
      <c r="Q736" s="1316"/>
      <c r="R736" s="1316"/>
      <c r="S736" s="1316"/>
      <c r="T736" s="1316"/>
      <c r="U736" s="1316"/>
      <c r="V736" s="1316"/>
      <c r="W736" s="1316"/>
      <c r="X736" s="1316"/>
      <c r="Y736" s="1316"/>
      <c r="Z736" s="1316"/>
      <c r="AA736" s="1316"/>
      <c r="AB736" s="1316"/>
      <c r="AC736" s="1316"/>
      <c r="AD736" s="1316"/>
      <c r="AE736" s="1316"/>
      <c r="AF736" s="1316"/>
      <c r="AG736" s="1316"/>
      <c r="AH736" s="1316"/>
      <c r="AI736" s="1316"/>
    </row>
    <row r="737" ht="24.0" customHeight="1">
      <c r="A737" s="1318"/>
      <c r="B737" s="1316"/>
      <c r="C737" s="1316"/>
      <c r="D737" s="1316"/>
      <c r="E737" s="1316"/>
      <c r="F737" s="1316"/>
      <c r="G737" s="1316"/>
      <c r="H737" s="1316"/>
      <c r="I737" s="1316"/>
      <c r="J737" s="1316"/>
      <c r="K737" s="1316"/>
      <c r="L737" s="1316"/>
      <c r="M737" s="1316"/>
      <c r="N737" s="1316"/>
      <c r="O737" s="1316"/>
      <c r="P737" s="1316"/>
      <c r="Q737" s="1316"/>
      <c r="R737" s="1316"/>
      <c r="S737" s="1316"/>
      <c r="T737" s="1316"/>
      <c r="U737" s="1316"/>
      <c r="V737" s="1316"/>
      <c r="W737" s="1316"/>
      <c r="X737" s="1316"/>
      <c r="Y737" s="1316"/>
      <c r="Z737" s="1316"/>
      <c r="AA737" s="1316"/>
      <c r="AB737" s="1316"/>
      <c r="AC737" s="1316"/>
      <c r="AD737" s="1316"/>
      <c r="AE737" s="1316"/>
      <c r="AF737" s="1316"/>
      <c r="AG737" s="1316"/>
      <c r="AH737" s="1316"/>
      <c r="AI737" s="1316"/>
    </row>
    <row r="738" ht="24.0" customHeight="1">
      <c r="A738" s="1318"/>
      <c r="B738" s="1316"/>
      <c r="C738" s="1316"/>
      <c r="D738" s="1316"/>
      <c r="E738" s="1316"/>
      <c r="F738" s="1316"/>
      <c r="G738" s="1316"/>
      <c r="H738" s="1316"/>
      <c r="I738" s="1316"/>
      <c r="J738" s="1316"/>
      <c r="K738" s="1316"/>
      <c r="L738" s="1316"/>
      <c r="M738" s="1316"/>
      <c r="N738" s="1316"/>
      <c r="O738" s="1316"/>
      <c r="P738" s="1316"/>
      <c r="Q738" s="1316"/>
      <c r="R738" s="1316"/>
      <c r="S738" s="1316"/>
      <c r="T738" s="1316"/>
      <c r="U738" s="1316"/>
      <c r="V738" s="1316"/>
      <c r="W738" s="1316"/>
      <c r="X738" s="1316"/>
      <c r="Y738" s="1316"/>
      <c r="Z738" s="1316"/>
      <c r="AA738" s="1316"/>
      <c r="AB738" s="1316"/>
      <c r="AC738" s="1316"/>
      <c r="AD738" s="1316"/>
      <c r="AE738" s="1316"/>
      <c r="AF738" s="1316"/>
      <c r="AG738" s="1316"/>
      <c r="AH738" s="1316"/>
      <c r="AI738" s="1316"/>
    </row>
    <row r="739" ht="24.0" customHeight="1">
      <c r="A739" s="1318"/>
      <c r="B739" s="1316"/>
      <c r="C739" s="1316"/>
      <c r="D739" s="1316"/>
      <c r="E739" s="1316"/>
      <c r="F739" s="1316"/>
      <c r="G739" s="1316"/>
      <c r="H739" s="1316"/>
      <c r="I739" s="1316"/>
      <c r="J739" s="1316"/>
      <c r="K739" s="1316"/>
      <c r="L739" s="1316"/>
      <c r="M739" s="1316"/>
      <c r="N739" s="1316"/>
      <c r="O739" s="1316"/>
      <c r="P739" s="1316"/>
      <c r="Q739" s="1316"/>
      <c r="R739" s="1316"/>
      <c r="S739" s="1316"/>
      <c r="T739" s="1316"/>
      <c r="U739" s="1316"/>
      <c r="V739" s="1316"/>
      <c r="W739" s="1316"/>
      <c r="X739" s="1316"/>
      <c r="Y739" s="1316"/>
      <c r="Z739" s="1316"/>
      <c r="AA739" s="1316"/>
      <c r="AB739" s="1316"/>
      <c r="AC739" s="1316"/>
      <c r="AD739" s="1316"/>
      <c r="AE739" s="1316"/>
      <c r="AF739" s="1316"/>
      <c r="AG739" s="1316"/>
      <c r="AH739" s="1316"/>
      <c r="AI739" s="1316"/>
    </row>
    <row r="740" ht="24.0" customHeight="1">
      <c r="A740" s="1318"/>
      <c r="B740" s="1316"/>
      <c r="C740" s="1316"/>
      <c r="D740" s="1316"/>
      <c r="E740" s="1316"/>
      <c r="F740" s="1316"/>
      <c r="G740" s="1316"/>
      <c r="H740" s="1316"/>
      <c r="I740" s="1316"/>
      <c r="J740" s="1316"/>
      <c r="K740" s="1316"/>
      <c r="L740" s="1316"/>
      <c r="M740" s="1316"/>
      <c r="N740" s="1316"/>
      <c r="O740" s="1316"/>
      <c r="P740" s="1316"/>
      <c r="Q740" s="1316"/>
      <c r="R740" s="1316"/>
      <c r="S740" s="1316"/>
      <c r="T740" s="1316"/>
      <c r="U740" s="1316"/>
      <c r="V740" s="1316"/>
      <c r="W740" s="1316"/>
      <c r="X740" s="1316"/>
      <c r="Y740" s="1316"/>
      <c r="Z740" s="1316"/>
      <c r="AA740" s="1316"/>
      <c r="AB740" s="1316"/>
      <c r="AC740" s="1316"/>
      <c r="AD740" s="1316"/>
      <c r="AE740" s="1316"/>
      <c r="AF740" s="1316"/>
      <c r="AG740" s="1316"/>
      <c r="AH740" s="1316"/>
      <c r="AI740" s="1316"/>
    </row>
    <row r="741" ht="24.0" customHeight="1">
      <c r="A741" s="1318"/>
      <c r="B741" s="1316"/>
      <c r="C741" s="1316"/>
      <c r="D741" s="1316"/>
      <c r="E741" s="1316"/>
      <c r="F741" s="1316"/>
      <c r="G741" s="1316"/>
      <c r="H741" s="1316"/>
      <c r="I741" s="1316"/>
      <c r="J741" s="1316"/>
      <c r="K741" s="1316"/>
      <c r="L741" s="1316"/>
      <c r="M741" s="1316"/>
      <c r="N741" s="1316"/>
      <c r="O741" s="1316"/>
      <c r="P741" s="1316"/>
      <c r="Q741" s="1316"/>
      <c r="R741" s="1316"/>
      <c r="S741" s="1316"/>
      <c r="T741" s="1316"/>
      <c r="U741" s="1316"/>
      <c r="V741" s="1316"/>
      <c r="W741" s="1316"/>
      <c r="X741" s="1316"/>
      <c r="Y741" s="1316"/>
      <c r="Z741" s="1316"/>
      <c r="AA741" s="1316"/>
      <c r="AB741" s="1316"/>
      <c r="AC741" s="1316"/>
      <c r="AD741" s="1316"/>
      <c r="AE741" s="1316"/>
      <c r="AF741" s="1316"/>
      <c r="AG741" s="1316"/>
      <c r="AH741" s="1316"/>
      <c r="AI741" s="1316"/>
    </row>
    <row r="742" ht="24.0" customHeight="1">
      <c r="A742" s="1318"/>
      <c r="B742" s="1316"/>
      <c r="C742" s="1316"/>
      <c r="D742" s="1316"/>
      <c r="E742" s="1316"/>
      <c r="F742" s="1316"/>
      <c r="G742" s="1316"/>
      <c r="H742" s="1316"/>
      <c r="I742" s="1316"/>
      <c r="J742" s="1316"/>
      <c r="K742" s="1316"/>
      <c r="L742" s="1316"/>
      <c r="M742" s="1316"/>
      <c r="N742" s="1316"/>
      <c r="O742" s="1316"/>
      <c r="P742" s="1316"/>
      <c r="Q742" s="1316"/>
      <c r="R742" s="1316"/>
      <c r="S742" s="1316"/>
      <c r="T742" s="1316"/>
      <c r="U742" s="1316"/>
      <c r="V742" s="1316"/>
      <c r="W742" s="1316"/>
      <c r="X742" s="1316"/>
      <c r="Y742" s="1316"/>
      <c r="Z742" s="1316"/>
      <c r="AA742" s="1316"/>
      <c r="AB742" s="1316"/>
      <c r="AC742" s="1316"/>
      <c r="AD742" s="1316"/>
      <c r="AE742" s="1316"/>
      <c r="AF742" s="1316"/>
      <c r="AG742" s="1316"/>
      <c r="AH742" s="1316"/>
      <c r="AI742" s="1316"/>
    </row>
    <row r="743" ht="24.0" customHeight="1">
      <c r="A743" s="1318"/>
      <c r="B743" s="1316"/>
      <c r="C743" s="1316"/>
      <c r="D743" s="1316"/>
      <c r="E743" s="1316"/>
      <c r="F743" s="1316"/>
      <c r="G743" s="1316"/>
      <c r="H743" s="1316"/>
      <c r="I743" s="1316"/>
      <c r="J743" s="1316"/>
      <c r="K743" s="1316"/>
      <c r="L743" s="1316"/>
      <c r="M743" s="1316"/>
      <c r="N743" s="1316"/>
      <c r="O743" s="1316"/>
      <c r="P743" s="1316"/>
      <c r="Q743" s="1316"/>
      <c r="R743" s="1316"/>
      <c r="S743" s="1316"/>
      <c r="T743" s="1316"/>
      <c r="U743" s="1316"/>
      <c r="V743" s="1316"/>
      <c r="W743" s="1316"/>
      <c r="X743" s="1316"/>
      <c r="Y743" s="1316"/>
      <c r="Z743" s="1316"/>
      <c r="AA743" s="1316"/>
      <c r="AB743" s="1316"/>
      <c r="AC743" s="1316"/>
      <c r="AD743" s="1316"/>
      <c r="AE743" s="1316"/>
      <c r="AF743" s="1316"/>
      <c r="AG743" s="1316"/>
      <c r="AH743" s="1316"/>
      <c r="AI743" s="1316"/>
    </row>
    <row r="744" ht="24.0" customHeight="1">
      <c r="A744" s="1318"/>
      <c r="B744" s="1316"/>
      <c r="C744" s="1316"/>
      <c r="D744" s="1316"/>
      <c r="E744" s="1316"/>
      <c r="F744" s="1316"/>
      <c r="G744" s="1316"/>
      <c r="H744" s="1316"/>
      <c r="I744" s="1316"/>
      <c r="J744" s="1316"/>
      <c r="K744" s="1316"/>
      <c r="L744" s="1316"/>
      <c r="M744" s="1316"/>
      <c r="N744" s="1316"/>
      <c r="O744" s="1316"/>
      <c r="P744" s="1316"/>
      <c r="Q744" s="1316"/>
      <c r="R744" s="1316"/>
      <c r="S744" s="1316"/>
      <c r="T744" s="1316"/>
      <c r="U744" s="1316"/>
      <c r="V744" s="1316"/>
      <c r="W744" s="1316"/>
      <c r="X744" s="1316"/>
      <c r="Y744" s="1316"/>
      <c r="Z744" s="1316"/>
      <c r="AA744" s="1316"/>
      <c r="AB744" s="1316"/>
      <c r="AC744" s="1316"/>
      <c r="AD744" s="1316"/>
      <c r="AE744" s="1316"/>
      <c r="AF744" s="1316"/>
      <c r="AG744" s="1316"/>
      <c r="AH744" s="1316"/>
      <c r="AI744" s="1316"/>
    </row>
    <row r="745" ht="24.0" customHeight="1">
      <c r="A745" s="1318"/>
      <c r="B745" s="1316"/>
      <c r="C745" s="1316"/>
      <c r="D745" s="1316"/>
      <c r="E745" s="1316"/>
      <c r="F745" s="1316"/>
      <c r="G745" s="1316"/>
      <c r="H745" s="1316"/>
      <c r="I745" s="1316"/>
      <c r="J745" s="1316"/>
      <c r="K745" s="1316"/>
      <c r="L745" s="1316"/>
      <c r="M745" s="1316"/>
      <c r="N745" s="1316"/>
      <c r="O745" s="1316"/>
      <c r="P745" s="1316"/>
      <c r="Q745" s="1316"/>
      <c r="R745" s="1316"/>
      <c r="S745" s="1316"/>
      <c r="T745" s="1316"/>
      <c r="U745" s="1316"/>
      <c r="V745" s="1316"/>
      <c r="W745" s="1316"/>
      <c r="X745" s="1316"/>
      <c r="Y745" s="1316"/>
      <c r="Z745" s="1316"/>
      <c r="AA745" s="1316"/>
      <c r="AB745" s="1316"/>
      <c r="AC745" s="1316"/>
      <c r="AD745" s="1316"/>
      <c r="AE745" s="1316"/>
      <c r="AF745" s="1316"/>
      <c r="AG745" s="1316"/>
      <c r="AH745" s="1316"/>
      <c r="AI745" s="1316"/>
    </row>
    <row r="746" ht="24.0" customHeight="1">
      <c r="A746" s="1318"/>
      <c r="B746" s="1316"/>
      <c r="C746" s="1316"/>
      <c r="D746" s="1316"/>
      <c r="E746" s="1316"/>
      <c r="F746" s="1316"/>
      <c r="G746" s="1316"/>
      <c r="H746" s="1316"/>
      <c r="I746" s="1316"/>
      <c r="J746" s="1316"/>
      <c r="K746" s="1316"/>
      <c r="L746" s="1316"/>
      <c r="M746" s="1316"/>
      <c r="N746" s="1316"/>
      <c r="O746" s="1316"/>
      <c r="P746" s="1316"/>
      <c r="Q746" s="1316"/>
      <c r="R746" s="1316"/>
      <c r="S746" s="1316"/>
      <c r="T746" s="1316"/>
      <c r="U746" s="1316"/>
      <c r="V746" s="1316"/>
      <c r="W746" s="1316"/>
      <c r="X746" s="1316"/>
      <c r="Y746" s="1316"/>
      <c r="Z746" s="1316"/>
      <c r="AA746" s="1316"/>
      <c r="AB746" s="1316"/>
      <c r="AC746" s="1316"/>
      <c r="AD746" s="1316"/>
      <c r="AE746" s="1316"/>
      <c r="AF746" s="1316"/>
      <c r="AG746" s="1316"/>
      <c r="AH746" s="1316"/>
      <c r="AI746" s="1316"/>
    </row>
    <row r="747" ht="24.0" customHeight="1">
      <c r="A747" s="1318"/>
      <c r="B747" s="1316"/>
      <c r="C747" s="1316"/>
      <c r="D747" s="1316"/>
      <c r="E747" s="1316"/>
      <c r="F747" s="1316"/>
      <c r="G747" s="1316"/>
      <c r="H747" s="1316"/>
      <c r="I747" s="1316"/>
      <c r="J747" s="1316"/>
      <c r="K747" s="1316"/>
      <c r="L747" s="1316"/>
      <c r="M747" s="1316"/>
      <c r="N747" s="1316"/>
      <c r="O747" s="1316"/>
      <c r="P747" s="1316"/>
      <c r="Q747" s="1316"/>
      <c r="R747" s="1316"/>
      <c r="S747" s="1316"/>
      <c r="T747" s="1316"/>
      <c r="U747" s="1316"/>
      <c r="V747" s="1316"/>
      <c r="W747" s="1316"/>
      <c r="X747" s="1316"/>
      <c r="Y747" s="1316"/>
      <c r="Z747" s="1316"/>
      <c r="AA747" s="1316"/>
      <c r="AB747" s="1316"/>
      <c r="AC747" s="1316"/>
      <c r="AD747" s="1316"/>
      <c r="AE747" s="1316"/>
      <c r="AF747" s="1316"/>
      <c r="AG747" s="1316"/>
      <c r="AH747" s="1316"/>
      <c r="AI747" s="1316"/>
    </row>
    <row r="748" ht="24.0" customHeight="1">
      <c r="A748" s="1318"/>
      <c r="B748" s="1316"/>
      <c r="C748" s="1316"/>
      <c r="D748" s="1316"/>
      <c r="E748" s="1316"/>
      <c r="F748" s="1316"/>
      <c r="G748" s="1316"/>
      <c r="H748" s="1316"/>
      <c r="I748" s="1316"/>
      <c r="J748" s="1316"/>
      <c r="K748" s="1316"/>
      <c r="L748" s="1316"/>
      <c r="M748" s="1316"/>
      <c r="N748" s="1316"/>
      <c r="O748" s="1316"/>
      <c r="P748" s="1316"/>
      <c r="Q748" s="1316"/>
      <c r="R748" s="1316"/>
      <c r="S748" s="1316"/>
      <c r="T748" s="1316"/>
      <c r="U748" s="1316"/>
      <c r="V748" s="1316"/>
      <c r="W748" s="1316"/>
      <c r="X748" s="1316"/>
      <c r="Y748" s="1316"/>
      <c r="Z748" s="1316"/>
      <c r="AA748" s="1316"/>
      <c r="AB748" s="1316"/>
      <c r="AC748" s="1316"/>
      <c r="AD748" s="1316"/>
      <c r="AE748" s="1316"/>
      <c r="AF748" s="1316"/>
      <c r="AG748" s="1316"/>
      <c r="AH748" s="1316"/>
      <c r="AI748" s="1316"/>
    </row>
    <row r="749" ht="24.0" customHeight="1">
      <c r="A749" s="1318"/>
      <c r="B749" s="1316"/>
      <c r="C749" s="1316"/>
      <c r="D749" s="1316"/>
      <c r="E749" s="1316"/>
      <c r="F749" s="1316"/>
      <c r="G749" s="1316"/>
      <c r="H749" s="1316"/>
      <c r="I749" s="1316"/>
      <c r="J749" s="1316"/>
      <c r="K749" s="1316"/>
      <c r="L749" s="1316"/>
      <c r="M749" s="1316"/>
      <c r="N749" s="1316"/>
      <c r="O749" s="1316"/>
      <c r="P749" s="1316"/>
      <c r="Q749" s="1316"/>
      <c r="R749" s="1316"/>
      <c r="S749" s="1316"/>
      <c r="T749" s="1316"/>
      <c r="U749" s="1316"/>
      <c r="V749" s="1316"/>
      <c r="W749" s="1316"/>
      <c r="X749" s="1316"/>
      <c r="Y749" s="1316"/>
      <c r="Z749" s="1316"/>
      <c r="AA749" s="1316"/>
      <c r="AB749" s="1316"/>
      <c r="AC749" s="1316"/>
      <c r="AD749" s="1316"/>
      <c r="AE749" s="1316"/>
      <c r="AF749" s="1316"/>
      <c r="AG749" s="1316"/>
      <c r="AH749" s="1316"/>
      <c r="AI749" s="1316"/>
    </row>
    <row r="750" ht="24.0" customHeight="1">
      <c r="A750" s="1318"/>
      <c r="B750" s="1316"/>
      <c r="C750" s="1316"/>
      <c r="D750" s="1316"/>
      <c r="E750" s="1316"/>
      <c r="F750" s="1316"/>
      <c r="G750" s="1316"/>
      <c r="H750" s="1316"/>
      <c r="I750" s="1316"/>
      <c r="J750" s="1316"/>
      <c r="K750" s="1316"/>
      <c r="L750" s="1316"/>
      <c r="M750" s="1316"/>
      <c r="N750" s="1316"/>
      <c r="O750" s="1316"/>
      <c r="P750" s="1316"/>
      <c r="Q750" s="1316"/>
      <c r="R750" s="1316"/>
      <c r="S750" s="1316"/>
      <c r="T750" s="1316"/>
      <c r="U750" s="1316"/>
      <c r="V750" s="1316"/>
      <c r="W750" s="1316"/>
      <c r="X750" s="1316"/>
      <c r="Y750" s="1316"/>
      <c r="Z750" s="1316"/>
      <c r="AA750" s="1316"/>
      <c r="AB750" s="1316"/>
      <c r="AC750" s="1316"/>
      <c r="AD750" s="1316"/>
      <c r="AE750" s="1316"/>
      <c r="AF750" s="1316"/>
      <c r="AG750" s="1316"/>
      <c r="AH750" s="1316"/>
      <c r="AI750" s="1316"/>
    </row>
    <row r="751" ht="24.0" customHeight="1">
      <c r="A751" s="1318"/>
      <c r="B751" s="1316"/>
      <c r="C751" s="1316"/>
      <c r="D751" s="1316"/>
      <c r="E751" s="1316"/>
      <c r="F751" s="1316"/>
      <c r="G751" s="1316"/>
      <c r="H751" s="1316"/>
      <c r="I751" s="1316"/>
      <c r="J751" s="1316"/>
      <c r="K751" s="1316"/>
      <c r="L751" s="1316"/>
      <c r="M751" s="1316"/>
      <c r="N751" s="1316"/>
      <c r="O751" s="1316"/>
      <c r="P751" s="1316"/>
      <c r="Q751" s="1316"/>
      <c r="R751" s="1316"/>
      <c r="S751" s="1316"/>
      <c r="T751" s="1316"/>
      <c r="U751" s="1316"/>
      <c r="V751" s="1316"/>
      <c r="W751" s="1316"/>
      <c r="X751" s="1316"/>
      <c r="Y751" s="1316"/>
      <c r="Z751" s="1316"/>
      <c r="AA751" s="1316"/>
      <c r="AB751" s="1316"/>
      <c r="AC751" s="1316"/>
      <c r="AD751" s="1316"/>
      <c r="AE751" s="1316"/>
      <c r="AF751" s="1316"/>
      <c r="AG751" s="1316"/>
      <c r="AH751" s="1316"/>
      <c r="AI751" s="1316"/>
    </row>
    <row r="752" ht="24.0" customHeight="1">
      <c r="A752" s="1318"/>
      <c r="B752" s="1316"/>
      <c r="C752" s="1316"/>
      <c r="D752" s="1316"/>
      <c r="E752" s="1316"/>
      <c r="F752" s="1316"/>
      <c r="G752" s="1316"/>
      <c r="H752" s="1316"/>
      <c r="I752" s="1316"/>
      <c r="J752" s="1316"/>
      <c r="K752" s="1316"/>
      <c r="L752" s="1316"/>
      <c r="M752" s="1316"/>
      <c r="N752" s="1316"/>
      <c r="O752" s="1316"/>
      <c r="P752" s="1316"/>
      <c r="Q752" s="1316"/>
      <c r="R752" s="1316"/>
      <c r="S752" s="1316"/>
      <c r="T752" s="1316"/>
      <c r="U752" s="1316"/>
      <c r="V752" s="1316"/>
      <c r="W752" s="1316"/>
      <c r="X752" s="1316"/>
      <c r="Y752" s="1316"/>
      <c r="Z752" s="1316"/>
      <c r="AA752" s="1316"/>
      <c r="AB752" s="1316"/>
      <c r="AC752" s="1316"/>
      <c r="AD752" s="1316"/>
      <c r="AE752" s="1316"/>
      <c r="AF752" s="1316"/>
      <c r="AG752" s="1316"/>
      <c r="AH752" s="1316"/>
      <c r="AI752" s="1316"/>
    </row>
    <row r="753" ht="24.0" customHeight="1">
      <c r="A753" s="1318"/>
      <c r="B753" s="1316"/>
      <c r="C753" s="1316"/>
      <c r="D753" s="1316"/>
      <c r="E753" s="1316"/>
      <c r="F753" s="1316"/>
      <c r="G753" s="1316"/>
      <c r="H753" s="1316"/>
      <c r="I753" s="1316"/>
      <c r="J753" s="1316"/>
      <c r="K753" s="1316"/>
      <c r="L753" s="1316"/>
      <c r="M753" s="1316"/>
      <c r="N753" s="1316"/>
      <c r="O753" s="1316"/>
      <c r="P753" s="1316"/>
      <c r="Q753" s="1316"/>
      <c r="R753" s="1316"/>
      <c r="S753" s="1316"/>
      <c r="T753" s="1316"/>
      <c r="U753" s="1316"/>
      <c r="V753" s="1316"/>
      <c r="W753" s="1316"/>
      <c r="X753" s="1316"/>
      <c r="Y753" s="1316"/>
      <c r="Z753" s="1316"/>
      <c r="AA753" s="1316"/>
      <c r="AB753" s="1316"/>
      <c r="AC753" s="1316"/>
      <c r="AD753" s="1316"/>
      <c r="AE753" s="1316"/>
      <c r="AF753" s="1316"/>
      <c r="AG753" s="1316"/>
      <c r="AH753" s="1316"/>
      <c r="AI753" s="1316"/>
    </row>
    <row r="754" ht="24.0" customHeight="1">
      <c r="A754" s="1318"/>
      <c r="B754" s="1316"/>
      <c r="C754" s="1316"/>
      <c r="D754" s="1316"/>
      <c r="E754" s="1316"/>
      <c r="F754" s="1316"/>
      <c r="G754" s="1316"/>
      <c r="H754" s="1316"/>
      <c r="I754" s="1316"/>
      <c r="J754" s="1316"/>
      <c r="K754" s="1316"/>
      <c r="L754" s="1316"/>
      <c r="M754" s="1316"/>
      <c r="N754" s="1316"/>
      <c r="O754" s="1316"/>
      <c r="P754" s="1316"/>
      <c r="Q754" s="1316"/>
      <c r="R754" s="1316"/>
      <c r="S754" s="1316"/>
      <c r="T754" s="1316"/>
      <c r="U754" s="1316"/>
      <c r="V754" s="1316"/>
      <c r="W754" s="1316"/>
      <c r="X754" s="1316"/>
      <c r="Y754" s="1316"/>
      <c r="Z754" s="1316"/>
      <c r="AA754" s="1316"/>
      <c r="AB754" s="1316"/>
      <c r="AC754" s="1316"/>
      <c r="AD754" s="1316"/>
      <c r="AE754" s="1316"/>
      <c r="AF754" s="1316"/>
      <c r="AG754" s="1316"/>
      <c r="AH754" s="1316"/>
      <c r="AI754" s="1316"/>
    </row>
    <row r="755" ht="24.0" customHeight="1">
      <c r="A755" s="1318"/>
      <c r="B755" s="1316"/>
      <c r="C755" s="1316"/>
      <c r="D755" s="1316"/>
      <c r="E755" s="1316"/>
      <c r="F755" s="1316"/>
      <c r="G755" s="1316"/>
      <c r="H755" s="1316"/>
      <c r="I755" s="1316"/>
      <c r="J755" s="1316"/>
      <c r="K755" s="1316"/>
      <c r="L755" s="1316"/>
      <c r="M755" s="1316"/>
      <c r="N755" s="1316"/>
      <c r="O755" s="1316"/>
      <c r="P755" s="1316"/>
      <c r="Q755" s="1316"/>
      <c r="R755" s="1316"/>
      <c r="S755" s="1316"/>
      <c r="T755" s="1316"/>
      <c r="U755" s="1316"/>
      <c r="V755" s="1316"/>
      <c r="W755" s="1316"/>
      <c r="X755" s="1316"/>
      <c r="Y755" s="1316"/>
      <c r="Z755" s="1316"/>
      <c r="AA755" s="1316"/>
      <c r="AB755" s="1316"/>
      <c r="AC755" s="1316"/>
      <c r="AD755" s="1316"/>
      <c r="AE755" s="1316"/>
      <c r="AF755" s="1316"/>
      <c r="AG755" s="1316"/>
      <c r="AH755" s="1316"/>
      <c r="AI755" s="1316"/>
    </row>
    <row r="756" ht="24.0" customHeight="1">
      <c r="A756" s="1318"/>
      <c r="B756" s="1316"/>
      <c r="C756" s="1316"/>
      <c r="D756" s="1316"/>
      <c r="E756" s="1316"/>
      <c r="F756" s="1316"/>
      <c r="G756" s="1316"/>
      <c r="H756" s="1316"/>
      <c r="I756" s="1316"/>
      <c r="J756" s="1316"/>
      <c r="K756" s="1316"/>
      <c r="L756" s="1316"/>
      <c r="M756" s="1316"/>
      <c r="N756" s="1316"/>
      <c r="O756" s="1316"/>
      <c r="P756" s="1316"/>
      <c r="Q756" s="1316"/>
      <c r="R756" s="1316"/>
      <c r="S756" s="1316"/>
      <c r="T756" s="1316"/>
      <c r="U756" s="1316"/>
      <c r="V756" s="1316"/>
      <c r="W756" s="1316"/>
      <c r="X756" s="1316"/>
      <c r="Y756" s="1316"/>
      <c r="Z756" s="1316"/>
      <c r="AA756" s="1316"/>
      <c r="AB756" s="1316"/>
      <c r="AC756" s="1316"/>
      <c r="AD756" s="1316"/>
      <c r="AE756" s="1316"/>
      <c r="AF756" s="1316"/>
      <c r="AG756" s="1316"/>
      <c r="AH756" s="1316"/>
      <c r="AI756" s="1316"/>
    </row>
    <row r="757" ht="24.0" customHeight="1">
      <c r="A757" s="1318"/>
      <c r="B757" s="1316"/>
      <c r="C757" s="1316"/>
      <c r="D757" s="1316"/>
      <c r="E757" s="1316"/>
      <c r="F757" s="1316"/>
      <c r="G757" s="1316"/>
      <c r="H757" s="1316"/>
      <c r="I757" s="1316"/>
      <c r="J757" s="1316"/>
      <c r="K757" s="1316"/>
      <c r="L757" s="1316"/>
      <c r="M757" s="1316"/>
      <c r="N757" s="1316"/>
      <c r="O757" s="1316"/>
      <c r="P757" s="1316"/>
      <c r="Q757" s="1316"/>
      <c r="R757" s="1316"/>
      <c r="S757" s="1316"/>
      <c r="T757" s="1316"/>
      <c r="U757" s="1316"/>
      <c r="V757" s="1316"/>
      <c r="W757" s="1316"/>
      <c r="X757" s="1316"/>
      <c r="Y757" s="1316"/>
      <c r="Z757" s="1316"/>
      <c r="AA757" s="1316"/>
      <c r="AB757" s="1316"/>
      <c r="AC757" s="1316"/>
      <c r="AD757" s="1316"/>
      <c r="AE757" s="1316"/>
      <c r="AF757" s="1316"/>
      <c r="AG757" s="1316"/>
      <c r="AH757" s="1316"/>
      <c r="AI757" s="1316"/>
    </row>
    <row r="758" ht="24.0" customHeight="1">
      <c r="A758" s="1318"/>
      <c r="B758" s="1316"/>
      <c r="C758" s="1316"/>
      <c r="D758" s="1316"/>
      <c r="E758" s="1316"/>
      <c r="F758" s="1316"/>
      <c r="G758" s="1316"/>
      <c r="H758" s="1316"/>
      <c r="I758" s="1316"/>
      <c r="J758" s="1316"/>
      <c r="K758" s="1316"/>
      <c r="L758" s="1316"/>
      <c r="M758" s="1316"/>
      <c r="N758" s="1316"/>
      <c r="O758" s="1316"/>
      <c r="P758" s="1316"/>
      <c r="Q758" s="1316"/>
      <c r="R758" s="1316"/>
      <c r="S758" s="1316"/>
      <c r="T758" s="1316"/>
      <c r="U758" s="1316"/>
      <c r="V758" s="1316"/>
      <c r="W758" s="1316"/>
      <c r="X758" s="1316"/>
      <c r="Y758" s="1316"/>
      <c r="Z758" s="1316"/>
      <c r="AA758" s="1316"/>
      <c r="AB758" s="1316"/>
      <c r="AC758" s="1316"/>
      <c r="AD758" s="1316"/>
      <c r="AE758" s="1316"/>
      <c r="AF758" s="1316"/>
      <c r="AG758" s="1316"/>
      <c r="AH758" s="1316"/>
      <c r="AI758" s="1316"/>
    </row>
    <row r="759" ht="24.0" customHeight="1">
      <c r="A759" s="1318"/>
      <c r="B759" s="1316"/>
      <c r="C759" s="1316"/>
      <c r="D759" s="1316"/>
      <c r="E759" s="1316"/>
      <c r="F759" s="1316"/>
      <c r="G759" s="1316"/>
      <c r="H759" s="1316"/>
      <c r="I759" s="1316"/>
      <c r="J759" s="1316"/>
      <c r="K759" s="1316"/>
      <c r="L759" s="1316"/>
      <c r="M759" s="1316"/>
      <c r="N759" s="1316"/>
      <c r="O759" s="1316"/>
      <c r="P759" s="1316"/>
      <c r="Q759" s="1316"/>
      <c r="R759" s="1316"/>
      <c r="S759" s="1316"/>
      <c r="T759" s="1316"/>
      <c r="U759" s="1316"/>
      <c r="V759" s="1316"/>
      <c r="W759" s="1316"/>
      <c r="X759" s="1316"/>
      <c r="Y759" s="1316"/>
      <c r="Z759" s="1316"/>
      <c r="AA759" s="1316"/>
      <c r="AB759" s="1316"/>
      <c r="AC759" s="1316"/>
      <c r="AD759" s="1316"/>
      <c r="AE759" s="1316"/>
      <c r="AF759" s="1316"/>
      <c r="AG759" s="1316"/>
      <c r="AH759" s="1316"/>
      <c r="AI759" s="1316"/>
    </row>
    <row r="760" ht="24.0" customHeight="1">
      <c r="A760" s="1318"/>
      <c r="B760" s="1316"/>
      <c r="C760" s="1316"/>
      <c r="D760" s="1316"/>
      <c r="E760" s="1316"/>
      <c r="F760" s="1316"/>
      <c r="G760" s="1316"/>
      <c r="H760" s="1316"/>
      <c r="I760" s="1316"/>
      <c r="J760" s="1316"/>
      <c r="K760" s="1316"/>
      <c r="L760" s="1316"/>
      <c r="M760" s="1316"/>
      <c r="N760" s="1316"/>
      <c r="O760" s="1316"/>
      <c r="P760" s="1316"/>
      <c r="Q760" s="1316"/>
      <c r="R760" s="1316"/>
      <c r="S760" s="1316"/>
      <c r="T760" s="1316"/>
      <c r="U760" s="1316"/>
      <c r="V760" s="1316"/>
      <c r="W760" s="1316"/>
      <c r="X760" s="1316"/>
      <c r="Y760" s="1316"/>
      <c r="Z760" s="1316"/>
      <c r="AA760" s="1316"/>
      <c r="AB760" s="1316"/>
      <c r="AC760" s="1316"/>
      <c r="AD760" s="1316"/>
      <c r="AE760" s="1316"/>
      <c r="AF760" s="1316"/>
      <c r="AG760" s="1316"/>
      <c r="AH760" s="1316"/>
      <c r="AI760" s="1316"/>
    </row>
    <row r="761" ht="24.0" customHeight="1">
      <c r="A761" s="1318"/>
      <c r="B761" s="1316"/>
      <c r="C761" s="1316"/>
      <c r="D761" s="1316"/>
      <c r="E761" s="1316"/>
      <c r="F761" s="1316"/>
      <c r="G761" s="1316"/>
      <c r="H761" s="1316"/>
      <c r="I761" s="1316"/>
      <c r="J761" s="1316"/>
      <c r="K761" s="1316"/>
      <c r="L761" s="1316"/>
      <c r="M761" s="1316"/>
      <c r="N761" s="1316"/>
      <c r="O761" s="1316"/>
      <c r="P761" s="1316"/>
      <c r="Q761" s="1316"/>
      <c r="R761" s="1316"/>
      <c r="S761" s="1316"/>
      <c r="T761" s="1316"/>
      <c r="U761" s="1316"/>
      <c r="V761" s="1316"/>
      <c r="W761" s="1316"/>
      <c r="X761" s="1316"/>
      <c r="Y761" s="1316"/>
      <c r="Z761" s="1316"/>
      <c r="AA761" s="1316"/>
      <c r="AB761" s="1316"/>
      <c r="AC761" s="1316"/>
      <c r="AD761" s="1316"/>
      <c r="AE761" s="1316"/>
      <c r="AF761" s="1316"/>
      <c r="AG761" s="1316"/>
      <c r="AH761" s="1316"/>
      <c r="AI761" s="1316"/>
    </row>
    <row r="762" ht="24.0" customHeight="1">
      <c r="A762" s="1318"/>
      <c r="B762" s="1316"/>
      <c r="C762" s="1316"/>
      <c r="D762" s="1316"/>
      <c r="E762" s="1316"/>
      <c r="F762" s="1316"/>
      <c r="G762" s="1316"/>
      <c r="H762" s="1316"/>
      <c r="I762" s="1316"/>
      <c r="J762" s="1316"/>
      <c r="K762" s="1316"/>
      <c r="L762" s="1316"/>
      <c r="M762" s="1316"/>
      <c r="N762" s="1316"/>
      <c r="O762" s="1316"/>
      <c r="P762" s="1316"/>
      <c r="Q762" s="1316"/>
      <c r="R762" s="1316"/>
      <c r="S762" s="1316"/>
      <c r="T762" s="1316"/>
      <c r="U762" s="1316"/>
      <c r="V762" s="1316"/>
      <c r="W762" s="1316"/>
      <c r="X762" s="1316"/>
      <c r="Y762" s="1316"/>
      <c r="Z762" s="1316"/>
      <c r="AA762" s="1316"/>
      <c r="AB762" s="1316"/>
      <c r="AC762" s="1316"/>
      <c r="AD762" s="1316"/>
      <c r="AE762" s="1316"/>
      <c r="AF762" s="1316"/>
      <c r="AG762" s="1316"/>
      <c r="AH762" s="1316"/>
      <c r="AI762" s="1316"/>
    </row>
    <row r="763" ht="24.0" customHeight="1">
      <c r="A763" s="1318"/>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c r="V763" s="1316"/>
      <c r="W763" s="1316"/>
      <c r="X763" s="1316"/>
      <c r="Y763" s="1316"/>
      <c r="Z763" s="1316"/>
      <c r="AA763" s="1316"/>
      <c r="AB763" s="1316"/>
      <c r="AC763" s="1316"/>
      <c r="AD763" s="1316"/>
      <c r="AE763" s="1316"/>
      <c r="AF763" s="1316"/>
      <c r="AG763" s="1316"/>
      <c r="AH763" s="1316"/>
      <c r="AI763" s="1316"/>
    </row>
    <row r="764" ht="24.0" customHeight="1">
      <c r="A764" s="1318"/>
      <c r="B764" s="1316"/>
      <c r="C764" s="1316"/>
      <c r="D764" s="1316"/>
      <c r="E764" s="1316"/>
      <c r="F764" s="1316"/>
      <c r="G764" s="1316"/>
      <c r="H764" s="1316"/>
      <c r="I764" s="1316"/>
      <c r="J764" s="1316"/>
      <c r="K764" s="1316"/>
      <c r="L764" s="1316"/>
      <c r="M764" s="1316"/>
      <c r="N764" s="1316"/>
      <c r="O764" s="1316"/>
      <c r="P764" s="1316"/>
      <c r="Q764" s="1316"/>
      <c r="R764" s="1316"/>
      <c r="S764" s="1316"/>
      <c r="T764" s="1316"/>
      <c r="U764" s="1316"/>
      <c r="V764" s="1316"/>
      <c r="W764" s="1316"/>
      <c r="X764" s="1316"/>
      <c r="Y764" s="1316"/>
      <c r="Z764" s="1316"/>
      <c r="AA764" s="1316"/>
      <c r="AB764" s="1316"/>
      <c r="AC764" s="1316"/>
      <c r="AD764" s="1316"/>
      <c r="AE764" s="1316"/>
      <c r="AF764" s="1316"/>
      <c r="AG764" s="1316"/>
      <c r="AH764" s="1316"/>
      <c r="AI764" s="1316"/>
    </row>
    <row r="765" ht="24.0" customHeight="1">
      <c r="A765" s="1318"/>
      <c r="B765" s="1316"/>
      <c r="C765" s="1316"/>
      <c r="D765" s="1316"/>
      <c r="E765" s="1316"/>
      <c r="F765" s="1316"/>
      <c r="G765" s="1316"/>
      <c r="H765" s="1316"/>
      <c r="I765" s="1316"/>
      <c r="J765" s="1316"/>
      <c r="K765" s="1316"/>
      <c r="L765" s="1316"/>
      <c r="M765" s="1316"/>
      <c r="N765" s="1316"/>
      <c r="O765" s="1316"/>
      <c r="P765" s="1316"/>
      <c r="Q765" s="1316"/>
      <c r="R765" s="1316"/>
      <c r="S765" s="1316"/>
      <c r="T765" s="1316"/>
      <c r="U765" s="1316"/>
      <c r="V765" s="1316"/>
      <c r="W765" s="1316"/>
      <c r="X765" s="1316"/>
      <c r="Y765" s="1316"/>
      <c r="Z765" s="1316"/>
      <c r="AA765" s="1316"/>
      <c r="AB765" s="1316"/>
      <c r="AC765" s="1316"/>
      <c r="AD765" s="1316"/>
      <c r="AE765" s="1316"/>
      <c r="AF765" s="1316"/>
      <c r="AG765" s="1316"/>
      <c r="AH765" s="1316"/>
      <c r="AI765" s="1316"/>
    </row>
    <row r="766" ht="24.0" customHeight="1">
      <c r="A766" s="1318"/>
      <c r="B766" s="1316"/>
      <c r="C766" s="1316"/>
      <c r="D766" s="1316"/>
      <c r="E766" s="1316"/>
      <c r="F766" s="1316"/>
      <c r="G766" s="1316"/>
      <c r="H766" s="1316"/>
      <c r="I766" s="1316"/>
      <c r="J766" s="1316"/>
      <c r="K766" s="1316"/>
      <c r="L766" s="1316"/>
      <c r="M766" s="1316"/>
      <c r="N766" s="1316"/>
      <c r="O766" s="1316"/>
      <c r="P766" s="1316"/>
      <c r="Q766" s="1316"/>
      <c r="R766" s="1316"/>
      <c r="S766" s="1316"/>
      <c r="T766" s="1316"/>
      <c r="U766" s="1316"/>
      <c r="V766" s="1316"/>
      <c r="W766" s="1316"/>
      <c r="X766" s="1316"/>
      <c r="Y766" s="1316"/>
      <c r="Z766" s="1316"/>
      <c r="AA766" s="1316"/>
      <c r="AB766" s="1316"/>
      <c r="AC766" s="1316"/>
      <c r="AD766" s="1316"/>
      <c r="AE766" s="1316"/>
      <c r="AF766" s="1316"/>
      <c r="AG766" s="1316"/>
      <c r="AH766" s="1316"/>
      <c r="AI766" s="1316"/>
    </row>
    <row r="767" ht="24.0" customHeight="1">
      <c r="A767" s="1318"/>
      <c r="B767" s="1316"/>
      <c r="C767" s="1316"/>
      <c r="D767" s="1316"/>
      <c r="E767" s="1316"/>
      <c r="F767" s="1316"/>
      <c r="G767" s="1316"/>
      <c r="H767" s="1316"/>
      <c r="I767" s="1316"/>
      <c r="J767" s="1316"/>
      <c r="K767" s="1316"/>
      <c r="L767" s="1316"/>
      <c r="M767" s="1316"/>
      <c r="N767" s="1316"/>
      <c r="O767" s="1316"/>
      <c r="P767" s="1316"/>
      <c r="Q767" s="1316"/>
      <c r="R767" s="1316"/>
      <c r="S767" s="1316"/>
      <c r="T767" s="1316"/>
      <c r="U767" s="1316"/>
      <c r="V767" s="1316"/>
      <c r="W767" s="1316"/>
      <c r="X767" s="1316"/>
      <c r="Y767" s="1316"/>
      <c r="Z767" s="1316"/>
      <c r="AA767" s="1316"/>
      <c r="AB767" s="1316"/>
      <c r="AC767" s="1316"/>
      <c r="AD767" s="1316"/>
      <c r="AE767" s="1316"/>
      <c r="AF767" s="1316"/>
      <c r="AG767" s="1316"/>
      <c r="AH767" s="1316"/>
      <c r="AI767" s="1316"/>
    </row>
    <row r="768" ht="24.0" customHeight="1">
      <c r="A768" s="1318"/>
      <c r="B768" s="1316"/>
      <c r="C768" s="1316"/>
      <c r="D768" s="1316"/>
      <c r="E768" s="1316"/>
      <c r="F768" s="1316"/>
      <c r="G768" s="1316"/>
      <c r="H768" s="1316"/>
      <c r="I768" s="1316"/>
      <c r="J768" s="1316"/>
      <c r="K768" s="1316"/>
      <c r="L768" s="1316"/>
      <c r="M768" s="1316"/>
      <c r="N768" s="1316"/>
      <c r="O768" s="1316"/>
      <c r="P768" s="1316"/>
      <c r="Q768" s="1316"/>
      <c r="R768" s="1316"/>
      <c r="S768" s="1316"/>
      <c r="T768" s="1316"/>
      <c r="U768" s="1316"/>
      <c r="V768" s="1316"/>
      <c r="W768" s="1316"/>
      <c r="X768" s="1316"/>
      <c r="Y768" s="1316"/>
      <c r="Z768" s="1316"/>
      <c r="AA768" s="1316"/>
      <c r="AB768" s="1316"/>
      <c r="AC768" s="1316"/>
      <c r="AD768" s="1316"/>
      <c r="AE768" s="1316"/>
      <c r="AF768" s="1316"/>
      <c r="AG768" s="1316"/>
      <c r="AH768" s="1316"/>
      <c r="AI768" s="1316"/>
    </row>
    <row r="769" ht="24.0" customHeight="1">
      <c r="A769" s="1318"/>
      <c r="B769" s="1316"/>
      <c r="C769" s="1316"/>
      <c r="D769" s="1316"/>
      <c r="E769" s="1316"/>
      <c r="F769" s="1316"/>
      <c r="G769" s="1316"/>
      <c r="H769" s="1316"/>
      <c r="I769" s="1316"/>
      <c r="J769" s="1316"/>
      <c r="K769" s="1316"/>
      <c r="L769" s="1316"/>
      <c r="M769" s="1316"/>
      <c r="N769" s="1316"/>
      <c r="O769" s="1316"/>
      <c r="P769" s="1316"/>
      <c r="Q769" s="1316"/>
      <c r="R769" s="1316"/>
      <c r="S769" s="1316"/>
      <c r="T769" s="1316"/>
      <c r="U769" s="1316"/>
      <c r="V769" s="1316"/>
      <c r="W769" s="1316"/>
      <c r="X769" s="1316"/>
      <c r="Y769" s="1316"/>
      <c r="Z769" s="1316"/>
      <c r="AA769" s="1316"/>
      <c r="AB769" s="1316"/>
      <c r="AC769" s="1316"/>
      <c r="AD769" s="1316"/>
      <c r="AE769" s="1316"/>
      <c r="AF769" s="1316"/>
      <c r="AG769" s="1316"/>
      <c r="AH769" s="1316"/>
      <c r="AI769" s="1316"/>
    </row>
    <row r="770" ht="24.0" customHeight="1">
      <c r="A770" s="1318"/>
      <c r="B770" s="1316"/>
      <c r="C770" s="1316"/>
      <c r="D770" s="1316"/>
      <c r="E770" s="1316"/>
      <c r="F770" s="1316"/>
      <c r="G770" s="1316"/>
      <c r="H770" s="1316"/>
      <c r="I770" s="1316"/>
      <c r="J770" s="1316"/>
      <c r="K770" s="1316"/>
      <c r="L770" s="1316"/>
      <c r="M770" s="1316"/>
      <c r="N770" s="1316"/>
      <c r="O770" s="1316"/>
      <c r="P770" s="1316"/>
      <c r="Q770" s="1316"/>
      <c r="R770" s="1316"/>
      <c r="S770" s="1316"/>
      <c r="T770" s="1316"/>
      <c r="U770" s="1316"/>
      <c r="V770" s="1316"/>
      <c r="W770" s="1316"/>
      <c r="X770" s="1316"/>
      <c r="Y770" s="1316"/>
      <c r="Z770" s="1316"/>
      <c r="AA770" s="1316"/>
      <c r="AB770" s="1316"/>
      <c r="AC770" s="1316"/>
      <c r="AD770" s="1316"/>
      <c r="AE770" s="1316"/>
      <c r="AF770" s="1316"/>
      <c r="AG770" s="1316"/>
      <c r="AH770" s="1316"/>
      <c r="AI770" s="1316"/>
    </row>
    <row r="771" ht="24.0" customHeight="1">
      <c r="A771" s="1318"/>
      <c r="B771" s="1316"/>
      <c r="C771" s="1316"/>
      <c r="D771" s="1316"/>
      <c r="E771" s="1316"/>
      <c r="F771" s="1316"/>
      <c r="G771" s="1316"/>
      <c r="H771" s="1316"/>
      <c r="I771" s="1316"/>
      <c r="J771" s="1316"/>
      <c r="K771" s="1316"/>
      <c r="L771" s="1316"/>
      <c r="M771" s="1316"/>
      <c r="N771" s="1316"/>
      <c r="O771" s="1316"/>
      <c r="P771" s="1316"/>
      <c r="Q771" s="1316"/>
      <c r="R771" s="1316"/>
      <c r="S771" s="1316"/>
      <c r="T771" s="1316"/>
      <c r="U771" s="1316"/>
      <c r="V771" s="1316"/>
      <c r="W771" s="1316"/>
      <c r="X771" s="1316"/>
      <c r="Y771" s="1316"/>
      <c r="Z771" s="1316"/>
      <c r="AA771" s="1316"/>
      <c r="AB771" s="1316"/>
      <c r="AC771" s="1316"/>
      <c r="AD771" s="1316"/>
      <c r="AE771" s="1316"/>
      <c r="AF771" s="1316"/>
      <c r="AG771" s="1316"/>
      <c r="AH771" s="1316"/>
      <c r="AI771" s="1316"/>
    </row>
    <row r="772" ht="24.0" customHeight="1">
      <c r="A772" s="1318"/>
      <c r="B772" s="1316"/>
      <c r="C772" s="1316"/>
      <c r="D772" s="1316"/>
      <c r="E772" s="1316"/>
      <c r="F772" s="1316"/>
      <c r="G772" s="1316"/>
      <c r="H772" s="1316"/>
      <c r="I772" s="1316"/>
      <c r="J772" s="1316"/>
      <c r="K772" s="1316"/>
      <c r="L772" s="1316"/>
      <c r="M772" s="1316"/>
      <c r="N772" s="1316"/>
      <c r="O772" s="1316"/>
      <c r="P772" s="1316"/>
      <c r="Q772" s="1316"/>
      <c r="R772" s="1316"/>
      <c r="S772" s="1316"/>
      <c r="T772" s="1316"/>
      <c r="U772" s="1316"/>
      <c r="V772" s="1316"/>
      <c r="W772" s="1316"/>
      <c r="X772" s="1316"/>
      <c r="Y772" s="1316"/>
      <c r="Z772" s="1316"/>
      <c r="AA772" s="1316"/>
      <c r="AB772" s="1316"/>
      <c r="AC772" s="1316"/>
      <c r="AD772" s="1316"/>
      <c r="AE772" s="1316"/>
      <c r="AF772" s="1316"/>
      <c r="AG772" s="1316"/>
      <c r="AH772" s="1316"/>
      <c r="AI772" s="1316"/>
    </row>
    <row r="773" ht="24.0" customHeight="1">
      <c r="A773" s="1318"/>
      <c r="B773" s="1316"/>
      <c r="C773" s="1316"/>
      <c r="D773" s="1316"/>
      <c r="E773" s="1316"/>
      <c r="F773" s="1316"/>
      <c r="G773" s="1316"/>
      <c r="H773" s="1316"/>
      <c r="I773" s="1316"/>
      <c r="J773" s="1316"/>
      <c r="K773" s="1316"/>
      <c r="L773" s="1316"/>
      <c r="M773" s="1316"/>
      <c r="N773" s="1316"/>
      <c r="O773" s="1316"/>
      <c r="P773" s="1316"/>
      <c r="Q773" s="1316"/>
      <c r="R773" s="1316"/>
      <c r="S773" s="1316"/>
      <c r="T773" s="1316"/>
      <c r="U773" s="1316"/>
      <c r="V773" s="1316"/>
      <c r="W773" s="1316"/>
      <c r="X773" s="1316"/>
      <c r="Y773" s="1316"/>
      <c r="Z773" s="1316"/>
      <c r="AA773" s="1316"/>
      <c r="AB773" s="1316"/>
      <c r="AC773" s="1316"/>
      <c r="AD773" s="1316"/>
      <c r="AE773" s="1316"/>
      <c r="AF773" s="1316"/>
      <c r="AG773" s="1316"/>
      <c r="AH773" s="1316"/>
      <c r="AI773" s="1316"/>
    </row>
    <row r="774" ht="24.0" customHeight="1">
      <c r="A774" s="1318"/>
      <c r="B774" s="1316"/>
      <c r="C774" s="1316"/>
      <c r="D774" s="1316"/>
      <c r="E774" s="1316"/>
      <c r="F774" s="1316"/>
      <c r="G774" s="1316"/>
      <c r="H774" s="1316"/>
      <c r="I774" s="1316"/>
      <c r="J774" s="1316"/>
      <c r="K774" s="1316"/>
      <c r="L774" s="1316"/>
      <c r="M774" s="1316"/>
      <c r="N774" s="1316"/>
      <c r="O774" s="1316"/>
      <c r="P774" s="1316"/>
      <c r="Q774" s="1316"/>
      <c r="R774" s="1316"/>
      <c r="S774" s="1316"/>
      <c r="T774" s="1316"/>
      <c r="U774" s="1316"/>
      <c r="V774" s="1316"/>
      <c r="W774" s="1316"/>
      <c r="X774" s="1316"/>
      <c r="Y774" s="1316"/>
      <c r="Z774" s="1316"/>
      <c r="AA774" s="1316"/>
      <c r="AB774" s="1316"/>
      <c r="AC774" s="1316"/>
      <c r="AD774" s="1316"/>
      <c r="AE774" s="1316"/>
      <c r="AF774" s="1316"/>
      <c r="AG774" s="1316"/>
      <c r="AH774" s="1316"/>
      <c r="AI774" s="1316"/>
    </row>
    <row r="775" ht="24.0" customHeight="1">
      <c r="A775" s="1318"/>
      <c r="B775" s="1316"/>
      <c r="C775" s="1316"/>
      <c r="D775" s="1316"/>
      <c r="E775" s="1316"/>
      <c r="F775" s="1316"/>
      <c r="G775" s="1316"/>
      <c r="H775" s="1316"/>
      <c r="I775" s="1316"/>
      <c r="J775" s="1316"/>
      <c r="K775" s="1316"/>
      <c r="L775" s="1316"/>
      <c r="M775" s="1316"/>
      <c r="N775" s="1316"/>
      <c r="O775" s="1316"/>
      <c r="P775" s="1316"/>
      <c r="Q775" s="1316"/>
      <c r="R775" s="1316"/>
      <c r="S775" s="1316"/>
      <c r="T775" s="1316"/>
      <c r="U775" s="1316"/>
      <c r="V775" s="1316"/>
      <c r="W775" s="1316"/>
      <c r="X775" s="1316"/>
      <c r="Y775" s="1316"/>
      <c r="Z775" s="1316"/>
      <c r="AA775" s="1316"/>
      <c r="AB775" s="1316"/>
      <c r="AC775" s="1316"/>
      <c r="AD775" s="1316"/>
      <c r="AE775" s="1316"/>
      <c r="AF775" s="1316"/>
      <c r="AG775" s="1316"/>
      <c r="AH775" s="1316"/>
      <c r="AI775" s="1316"/>
    </row>
    <row r="776" ht="24.0" customHeight="1">
      <c r="A776" s="1318"/>
      <c r="B776" s="1316"/>
      <c r="C776" s="1316"/>
      <c r="D776" s="1316"/>
      <c r="E776" s="1316"/>
      <c r="F776" s="1316"/>
      <c r="G776" s="1316"/>
      <c r="H776" s="1316"/>
      <c r="I776" s="1316"/>
      <c r="J776" s="1316"/>
      <c r="K776" s="1316"/>
      <c r="L776" s="1316"/>
      <c r="M776" s="1316"/>
      <c r="N776" s="1316"/>
      <c r="O776" s="1316"/>
      <c r="P776" s="1316"/>
      <c r="Q776" s="1316"/>
      <c r="R776" s="1316"/>
      <c r="S776" s="1316"/>
      <c r="T776" s="1316"/>
      <c r="U776" s="1316"/>
      <c r="V776" s="1316"/>
      <c r="W776" s="1316"/>
      <c r="X776" s="1316"/>
      <c r="Y776" s="1316"/>
      <c r="Z776" s="1316"/>
      <c r="AA776" s="1316"/>
      <c r="AB776" s="1316"/>
      <c r="AC776" s="1316"/>
      <c r="AD776" s="1316"/>
      <c r="AE776" s="1316"/>
      <c r="AF776" s="1316"/>
      <c r="AG776" s="1316"/>
      <c r="AH776" s="1316"/>
      <c r="AI776" s="1316"/>
    </row>
    <row r="777" ht="24.0" customHeight="1">
      <c r="A777" s="1318"/>
      <c r="B777" s="1316"/>
      <c r="C777" s="1316"/>
      <c r="D777" s="1316"/>
      <c r="E777" s="1316"/>
      <c r="F777" s="1316"/>
      <c r="G777" s="1316"/>
      <c r="H777" s="1316"/>
      <c r="I777" s="1316"/>
      <c r="J777" s="1316"/>
      <c r="K777" s="1316"/>
      <c r="L777" s="1316"/>
      <c r="M777" s="1316"/>
      <c r="N777" s="1316"/>
      <c r="O777" s="1316"/>
      <c r="P777" s="1316"/>
      <c r="Q777" s="1316"/>
      <c r="R777" s="1316"/>
      <c r="S777" s="1316"/>
      <c r="T777" s="1316"/>
      <c r="U777" s="1316"/>
      <c r="V777" s="1316"/>
      <c r="W777" s="1316"/>
      <c r="X777" s="1316"/>
      <c r="Y777" s="1316"/>
      <c r="Z777" s="1316"/>
      <c r="AA777" s="1316"/>
      <c r="AB777" s="1316"/>
      <c r="AC777" s="1316"/>
      <c r="AD777" s="1316"/>
      <c r="AE777" s="1316"/>
      <c r="AF777" s="1316"/>
      <c r="AG777" s="1316"/>
      <c r="AH777" s="1316"/>
      <c r="AI777" s="1316"/>
    </row>
    <row r="778" ht="24.0" customHeight="1">
      <c r="A778" s="1318"/>
      <c r="B778" s="1316"/>
      <c r="C778" s="1316"/>
      <c r="D778" s="1316"/>
      <c r="E778" s="1316"/>
      <c r="F778" s="1316"/>
      <c r="G778" s="1316"/>
      <c r="H778" s="1316"/>
      <c r="I778" s="1316"/>
      <c r="J778" s="1316"/>
      <c r="K778" s="1316"/>
      <c r="L778" s="1316"/>
      <c r="M778" s="1316"/>
      <c r="N778" s="1316"/>
      <c r="O778" s="1316"/>
      <c r="P778" s="1316"/>
      <c r="Q778" s="1316"/>
      <c r="R778" s="1316"/>
      <c r="S778" s="1316"/>
      <c r="T778" s="1316"/>
      <c r="U778" s="1316"/>
      <c r="V778" s="1316"/>
      <c r="W778" s="1316"/>
      <c r="X778" s="1316"/>
      <c r="Y778" s="1316"/>
      <c r="Z778" s="1316"/>
      <c r="AA778" s="1316"/>
      <c r="AB778" s="1316"/>
      <c r="AC778" s="1316"/>
      <c r="AD778" s="1316"/>
      <c r="AE778" s="1316"/>
      <c r="AF778" s="1316"/>
      <c r="AG778" s="1316"/>
      <c r="AH778" s="1316"/>
      <c r="AI778" s="1316"/>
    </row>
    <row r="779" ht="24.0" customHeight="1">
      <c r="A779" s="1318"/>
      <c r="B779" s="1316"/>
      <c r="C779" s="1316"/>
      <c r="D779" s="1316"/>
      <c r="E779" s="1316"/>
      <c r="F779" s="1316"/>
      <c r="G779" s="1316"/>
      <c r="H779" s="1316"/>
      <c r="I779" s="1316"/>
      <c r="J779" s="1316"/>
      <c r="K779" s="1316"/>
      <c r="L779" s="1316"/>
      <c r="M779" s="1316"/>
      <c r="N779" s="1316"/>
      <c r="O779" s="1316"/>
      <c r="P779" s="1316"/>
      <c r="Q779" s="1316"/>
      <c r="R779" s="1316"/>
      <c r="S779" s="1316"/>
      <c r="T779" s="1316"/>
      <c r="U779" s="1316"/>
      <c r="V779" s="1316"/>
      <c r="W779" s="1316"/>
      <c r="X779" s="1316"/>
      <c r="Y779" s="1316"/>
      <c r="Z779" s="1316"/>
      <c r="AA779" s="1316"/>
      <c r="AB779" s="1316"/>
      <c r="AC779" s="1316"/>
      <c r="AD779" s="1316"/>
      <c r="AE779" s="1316"/>
      <c r="AF779" s="1316"/>
      <c r="AG779" s="1316"/>
      <c r="AH779" s="1316"/>
      <c r="AI779" s="1316"/>
    </row>
    <row r="780" ht="24.0" customHeight="1">
      <c r="A780" s="1318"/>
      <c r="B780" s="1316"/>
      <c r="C780" s="1316"/>
      <c r="D780" s="1316"/>
      <c r="E780" s="1316"/>
      <c r="F780" s="1316"/>
      <c r="G780" s="1316"/>
      <c r="H780" s="1316"/>
      <c r="I780" s="1316"/>
      <c r="J780" s="1316"/>
      <c r="K780" s="1316"/>
      <c r="L780" s="1316"/>
      <c r="M780" s="1316"/>
      <c r="N780" s="1316"/>
      <c r="O780" s="1316"/>
      <c r="P780" s="1316"/>
      <c r="Q780" s="1316"/>
      <c r="R780" s="1316"/>
      <c r="S780" s="1316"/>
      <c r="T780" s="1316"/>
      <c r="U780" s="1316"/>
      <c r="V780" s="1316"/>
      <c r="W780" s="1316"/>
      <c r="X780" s="1316"/>
      <c r="Y780" s="1316"/>
      <c r="Z780" s="1316"/>
      <c r="AA780" s="1316"/>
      <c r="AB780" s="1316"/>
      <c r="AC780" s="1316"/>
      <c r="AD780" s="1316"/>
      <c r="AE780" s="1316"/>
      <c r="AF780" s="1316"/>
      <c r="AG780" s="1316"/>
      <c r="AH780" s="1316"/>
      <c r="AI780" s="1316"/>
    </row>
    <row r="781" ht="24.0" customHeight="1">
      <c r="A781" s="1318"/>
      <c r="B781" s="1316"/>
      <c r="C781" s="1316"/>
      <c r="D781" s="1316"/>
      <c r="E781" s="1316"/>
      <c r="F781" s="1316"/>
      <c r="G781" s="1316"/>
      <c r="H781" s="1316"/>
      <c r="I781" s="1316"/>
      <c r="J781" s="1316"/>
      <c r="K781" s="1316"/>
      <c r="L781" s="1316"/>
      <c r="M781" s="1316"/>
      <c r="N781" s="1316"/>
      <c r="O781" s="1316"/>
      <c r="P781" s="1316"/>
      <c r="Q781" s="1316"/>
      <c r="R781" s="1316"/>
      <c r="S781" s="1316"/>
      <c r="T781" s="1316"/>
      <c r="U781" s="1316"/>
      <c r="V781" s="1316"/>
      <c r="W781" s="1316"/>
      <c r="X781" s="1316"/>
      <c r="Y781" s="1316"/>
      <c r="Z781" s="1316"/>
      <c r="AA781" s="1316"/>
      <c r="AB781" s="1316"/>
      <c r="AC781" s="1316"/>
      <c r="AD781" s="1316"/>
      <c r="AE781" s="1316"/>
      <c r="AF781" s="1316"/>
      <c r="AG781" s="1316"/>
      <c r="AH781" s="1316"/>
      <c r="AI781" s="1316"/>
    </row>
    <row r="782" ht="24.0" customHeight="1">
      <c r="A782" s="1318"/>
      <c r="B782" s="1316"/>
      <c r="C782" s="1316"/>
      <c r="D782" s="1316"/>
      <c r="E782" s="1316"/>
      <c r="F782" s="1316"/>
      <c r="G782" s="1316"/>
      <c r="H782" s="1316"/>
      <c r="I782" s="1316"/>
      <c r="J782" s="1316"/>
      <c r="K782" s="1316"/>
      <c r="L782" s="1316"/>
      <c r="M782" s="1316"/>
      <c r="N782" s="1316"/>
      <c r="O782" s="1316"/>
      <c r="P782" s="1316"/>
      <c r="Q782" s="1316"/>
      <c r="R782" s="1316"/>
      <c r="S782" s="1316"/>
      <c r="T782" s="1316"/>
      <c r="U782" s="1316"/>
      <c r="V782" s="1316"/>
      <c r="W782" s="1316"/>
      <c r="X782" s="1316"/>
      <c r="Y782" s="1316"/>
      <c r="Z782" s="1316"/>
      <c r="AA782" s="1316"/>
      <c r="AB782" s="1316"/>
      <c r="AC782" s="1316"/>
      <c r="AD782" s="1316"/>
      <c r="AE782" s="1316"/>
      <c r="AF782" s="1316"/>
      <c r="AG782" s="1316"/>
      <c r="AH782" s="1316"/>
      <c r="AI782" s="1316"/>
    </row>
    <row r="783" ht="24.0" customHeight="1">
      <c r="A783" s="1318"/>
      <c r="B783" s="1316"/>
      <c r="C783" s="1316"/>
      <c r="D783" s="1316"/>
      <c r="E783" s="1316"/>
      <c r="F783" s="1316"/>
      <c r="G783" s="1316"/>
      <c r="H783" s="1316"/>
      <c r="I783" s="1316"/>
      <c r="J783" s="1316"/>
      <c r="K783" s="1316"/>
      <c r="L783" s="1316"/>
      <c r="M783" s="1316"/>
      <c r="N783" s="1316"/>
      <c r="O783" s="1316"/>
      <c r="P783" s="1316"/>
      <c r="Q783" s="1316"/>
      <c r="R783" s="1316"/>
      <c r="S783" s="1316"/>
      <c r="T783" s="1316"/>
      <c r="U783" s="1316"/>
      <c r="V783" s="1316"/>
      <c r="W783" s="1316"/>
      <c r="X783" s="1316"/>
      <c r="Y783" s="1316"/>
      <c r="Z783" s="1316"/>
      <c r="AA783" s="1316"/>
      <c r="AB783" s="1316"/>
      <c r="AC783" s="1316"/>
      <c r="AD783" s="1316"/>
      <c r="AE783" s="1316"/>
      <c r="AF783" s="1316"/>
      <c r="AG783" s="1316"/>
      <c r="AH783" s="1316"/>
      <c r="AI783" s="1316"/>
    </row>
    <row r="784" ht="24.0" customHeight="1">
      <c r="A784" s="1318"/>
      <c r="B784" s="1316"/>
      <c r="C784" s="1316"/>
      <c r="D784" s="1316"/>
      <c r="E784" s="1316"/>
      <c r="F784" s="1316"/>
      <c r="G784" s="1316"/>
      <c r="H784" s="1316"/>
      <c r="I784" s="1316"/>
      <c r="J784" s="1316"/>
      <c r="K784" s="1316"/>
      <c r="L784" s="1316"/>
      <c r="M784" s="1316"/>
      <c r="N784" s="1316"/>
      <c r="O784" s="1316"/>
      <c r="P784" s="1316"/>
      <c r="Q784" s="1316"/>
      <c r="R784" s="1316"/>
      <c r="S784" s="1316"/>
      <c r="T784" s="1316"/>
      <c r="U784" s="1316"/>
      <c r="V784" s="1316"/>
      <c r="W784" s="1316"/>
      <c r="X784" s="1316"/>
      <c r="Y784" s="1316"/>
      <c r="Z784" s="1316"/>
      <c r="AA784" s="1316"/>
      <c r="AB784" s="1316"/>
      <c r="AC784" s="1316"/>
      <c r="AD784" s="1316"/>
      <c r="AE784" s="1316"/>
      <c r="AF784" s="1316"/>
      <c r="AG784" s="1316"/>
      <c r="AH784" s="1316"/>
      <c r="AI784" s="1316"/>
    </row>
    <row r="785" ht="24.0" customHeight="1">
      <c r="A785" s="1318"/>
      <c r="B785" s="1316"/>
      <c r="C785" s="1316"/>
      <c r="D785" s="1316"/>
      <c r="E785" s="1316"/>
      <c r="F785" s="1316"/>
      <c r="G785" s="1316"/>
      <c r="H785" s="1316"/>
      <c r="I785" s="1316"/>
      <c r="J785" s="1316"/>
      <c r="K785" s="1316"/>
      <c r="L785" s="1316"/>
      <c r="M785" s="1316"/>
      <c r="N785" s="1316"/>
      <c r="O785" s="1316"/>
      <c r="P785" s="1316"/>
      <c r="Q785" s="1316"/>
      <c r="R785" s="1316"/>
      <c r="S785" s="1316"/>
      <c r="T785" s="1316"/>
      <c r="U785" s="1316"/>
      <c r="V785" s="1316"/>
      <c r="W785" s="1316"/>
      <c r="X785" s="1316"/>
      <c r="Y785" s="1316"/>
      <c r="Z785" s="1316"/>
      <c r="AA785" s="1316"/>
      <c r="AB785" s="1316"/>
      <c r="AC785" s="1316"/>
      <c r="AD785" s="1316"/>
      <c r="AE785" s="1316"/>
      <c r="AF785" s="1316"/>
      <c r="AG785" s="1316"/>
      <c r="AH785" s="1316"/>
      <c r="AI785" s="1316"/>
    </row>
    <row r="786" ht="24.0" customHeight="1">
      <c r="A786" s="1318"/>
      <c r="B786" s="1316"/>
      <c r="C786" s="1316"/>
      <c r="D786" s="1316"/>
      <c r="E786" s="1316"/>
      <c r="F786" s="1316"/>
      <c r="G786" s="1316"/>
      <c r="H786" s="1316"/>
      <c r="I786" s="1316"/>
      <c r="J786" s="1316"/>
      <c r="K786" s="1316"/>
      <c r="L786" s="1316"/>
      <c r="M786" s="1316"/>
      <c r="N786" s="1316"/>
      <c r="O786" s="1316"/>
      <c r="P786" s="1316"/>
      <c r="Q786" s="1316"/>
      <c r="R786" s="1316"/>
      <c r="S786" s="1316"/>
      <c r="T786" s="1316"/>
      <c r="U786" s="1316"/>
      <c r="V786" s="1316"/>
      <c r="W786" s="1316"/>
      <c r="X786" s="1316"/>
      <c r="Y786" s="1316"/>
      <c r="Z786" s="1316"/>
      <c r="AA786" s="1316"/>
      <c r="AB786" s="1316"/>
      <c r="AC786" s="1316"/>
      <c r="AD786" s="1316"/>
      <c r="AE786" s="1316"/>
      <c r="AF786" s="1316"/>
      <c r="AG786" s="1316"/>
      <c r="AH786" s="1316"/>
      <c r="AI786" s="1316"/>
    </row>
    <row r="787" ht="24.0" customHeight="1">
      <c r="A787" s="1318"/>
      <c r="B787" s="1316"/>
      <c r="C787" s="1316"/>
      <c r="D787" s="1316"/>
      <c r="E787" s="1316"/>
      <c r="F787" s="1316"/>
      <c r="G787" s="1316"/>
      <c r="H787" s="1316"/>
      <c r="I787" s="1316"/>
      <c r="J787" s="1316"/>
      <c r="K787" s="1316"/>
      <c r="L787" s="1316"/>
      <c r="M787" s="1316"/>
      <c r="N787" s="1316"/>
      <c r="O787" s="1316"/>
      <c r="P787" s="1316"/>
      <c r="Q787" s="1316"/>
      <c r="R787" s="1316"/>
      <c r="S787" s="1316"/>
      <c r="T787" s="1316"/>
      <c r="U787" s="1316"/>
      <c r="V787" s="1316"/>
      <c r="W787" s="1316"/>
      <c r="X787" s="1316"/>
      <c r="Y787" s="1316"/>
      <c r="Z787" s="1316"/>
      <c r="AA787" s="1316"/>
      <c r="AB787" s="1316"/>
      <c r="AC787" s="1316"/>
      <c r="AD787" s="1316"/>
      <c r="AE787" s="1316"/>
      <c r="AF787" s="1316"/>
      <c r="AG787" s="1316"/>
      <c r="AH787" s="1316"/>
      <c r="AI787" s="1316"/>
    </row>
    <row r="788" ht="24.0" customHeight="1">
      <c r="A788" s="1318"/>
      <c r="B788" s="1316"/>
      <c r="C788" s="1316"/>
      <c r="D788" s="1316"/>
      <c r="E788" s="1316"/>
      <c r="F788" s="1316"/>
      <c r="G788" s="1316"/>
      <c r="H788" s="1316"/>
      <c r="I788" s="1316"/>
      <c r="J788" s="1316"/>
      <c r="K788" s="1316"/>
      <c r="L788" s="1316"/>
      <c r="M788" s="1316"/>
      <c r="N788" s="1316"/>
      <c r="O788" s="1316"/>
      <c r="P788" s="1316"/>
      <c r="Q788" s="1316"/>
      <c r="R788" s="1316"/>
      <c r="S788" s="1316"/>
      <c r="T788" s="1316"/>
      <c r="U788" s="1316"/>
      <c r="V788" s="1316"/>
      <c r="W788" s="1316"/>
      <c r="X788" s="1316"/>
      <c r="Y788" s="1316"/>
      <c r="Z788" s="1316"/>
      <c r="AA788" s="1316"/>
      <c r="AB788" s="1316"/>
      <c r="AC788" s="1316"/>
      <c r="AD788" s="1316"/>
      <c r="AE788" s="1316"/>
      <c r="AF788" s="1316"/>
      <c r="AG788" s="1316"/>
      <c r="AH788" s="1316"/>
      <c r="AI788" s="1316"/>
    </row>
    <row r="789" ht="24.0" customHeight="1">
      <c r="A789" s="1318"/>
      <c r="B789" s="1316"/>
      <c r="C789" s="1316"/>
      <c r="D789" s="1316"/>
      <c r="E789" s="1316"/>
      <c r="F789" s="1316"/>
      <c r="G789" s="1316"/>
      <c r="H789" s="1316"/>
      <c r="I789" s="1316"/>
      <c r="J789" s="1316"/>
      <c r="K789" s="1316"/>
      <c r="L789" s="1316"/>
      <c r="M789" s="1316"/>
      <c r="N789" s="1316"/>
      <c r="O789" s="1316"/>
      <c r="P789" s="1316"/>
      <c r="Q789" s="1316"/>
      <c r="R789" s="1316"/>
      <c r="S789" s="1316"/>
      <c r="T789" s="1316"/>
      <c r="U789" s="1316"/>
      <c r="V789" s="1316"/>
      <c r="W789" s="1316"/>
      <c r="X789" s="1316"/>
      <c r="Y789" s="1316"/>
      <c r="Z789" s="1316"/>
      <c r="AA789" s="1316"/>
      <c r="AB789" s="1316"/>
      <c r="AC789" s="1316"/>
      <c r="AD789" s="1316"/>
      <c r="AE789" s="1316"/>
      <c r="AF789" s="1316"/>
      <c r="AG789" s="1316"/>
      <c r="AH789" s="1316"/>
      <c r="AI789" s="1316"/>
    </row>
    <row r="790" ht="24.0" customHeight="1">
      <c r="A790" s="1318"/>
      <c r="B790" s="1316"/>
      <c r="C790" s="1316"/>
      <c r="D790" s="1316"/>
      <c r="E790" s="1316"/>
      <c r="F790" s="1316"/>
      <c r="G790" s="1316"/>
      <c r="H790" s="1316"/>
      <c r="I790" s="1316"/>
      <c r="J790" s="1316"/>
      <c r="K790" s="1316"/>
      <c r="L790" s="1316"/>
      <c r="M790" s="1316"/>
      <c r="N790" s="1316"/>
      <c r="O790" s="1316"/>
      <c r="P790" s="1316"/>
      <c r="Q790" s="1316"/>
      <c r="R790" s="1316"/>
      <c r="S790" s="1316"/>
      <c r="T790" s="1316"/>
      <c r="U790" s="1316"/>
      <c r="V790" s="1316"/>
      <c r="W790" s="1316"/>
      <c r="X790" s="1316"/>
      <c r="Y790" s="1316"/>
      <c r="Z790" s="1316"/>
      <c r="AA790" s="1316"/>
      <c r="AB790" s="1316"/>
      <c r="AC790" s="1316"/>
      <c r="AD790" s="1316"/>
      <c r="AE790" s="1316"/>
      <c r="AF790" s="1316"/>
      <c r="AG790" s="1316"/>
      <c r="AH790" s="1316"/>
      <c r="AI790" s="1316"/>
    </row>
    <row r="791" ht="24.0" customHeight="1">
      <c r="A791" s="1318"/>
      <c r="B791" s="1316"/>
      <c r="C791" s="1316"/>
      <c r="D791" s="1316"/>
      <c r="E791" s="1316"/>
      <c r="F791" s="1316"/>
      <c r="G791" s="1316"/>
      <c r="H791" s="1316"/>
      <c r="I791" s="1316"/>
      <c r="J791" s="1316"/>
      <c r="K791" s="1316"/>
      <c r="L791" s="1316"/>
      <c r="M791" s="1316"/>
      <c r="N791" s="1316"/>
      <c r="O791" s="1316"/>
      <c r="P791" s="1316"/>
      <c r="Q791" s="1316"/>
      <c r="R791" s="1316"/>
      <c r="S791" s="1316"/>
      <c r="T791" s="1316"/>
      <c r="U791" s="1316"/>
      <c r="V791" s="1316"/>
      <c r="W791" s="1316"/>
      <c r="X791" s="1316"/>
      <c r="Y791" s="1316"/>
      <c r="Z791" s="1316"/>
      <c r="AA791" s="1316"/>
      <c r="AB791" s="1316"/>
      <c r="AC791" s="1316"/>
      <c r="AD791" s="1316"/>
      <c r="AE791" s="1316"/>
      <c r="AF791" s="1316"/>
      <c r="AG791" s="1316"/>
      <c r="AH791" s="1316"/>
      <c r="AI791" s="1316"/>
    </row>
    <row r="792" ht="24.0" customHeight="1">
      <c r="A792" s="1318"/>
      <c r="B792" s="1316"/>
      <c r="C792" s="1316"/>
      <c r="D792" s="1316"/>
      <c r="E792" s="1316"/>
      <c r="F792" s="1316"/>
      <c r="G792" s="1316"/>
      <c r="H792" s="1316"/>
      <c r="I792" s="1316"/>
      <c r="J792" s="1316"/>
      <c r="K792" s="1316"/>
      <c r="L792" s="1316"/>
      <c r="M792" s="1316"/>
      <c r="N792" s="1316"/>
      <c r="O792" s="1316"/>
      <c r="P792" s="1316"/>
      <c r="Q792" s="1316"/>
      <c r="R792" s="1316"/>
      <c r="S792" s="1316"/>
      <c r="T792" s="1316"/>
      <c r="U792" s="1316"/>
      <c r="V792" s="1316"/>
      <c r="W792" s="1316"/>
      <c r="X792" s="1316"/>
      <c r="Y792" s="1316"/>
      <c r="Z792" s="1316"/>
      <c r="AA792" s="1316"/>
      <c r="AB792" s="1316"/>
      <c r="AC792" s="1316"/>
      <c r="AD792" s="1316"/>
      <c r="AE792" s="1316"/>
      <c r="AF792" s="1316"/>
      <c r="AG792" s="1316"/>
      <c r="AH792" s="1316"/>
      <c r="AI792" s="1316"/>
    </row>
    <row r="793" ht="24.0" customHeight="1">
      <c r="A793" s="1318"/>
      <c r="B793" s="1316"/>
      <c r="C793" s="1316"/>
      <c r="D793" s="1316"/>
      <c r="E793" s="1316"/>
      <c r="F793" s="1316"/>
      <c r="G793" s="1316"/>
      <c r="H793" s="1316"/>
      <c r="I793" s="1316"/>
      <c r="J793" s="1316"/>
      <c r="K793" s="1316"/>
      <c r="L793" s="1316"/>
      <c r="M793" s="1316"/>
      <c r="N793" s="1316"/>
      <c r="O793" s="1316"/>
      <c r="P793" s="1316"/>
      <c r="Q793" s="1316"/>
      <c r="R793" s="1316"/>
      <c r="S793" s="1316"/>
      <c r="T793" s="1316"/>
      <c r="U793" s="1316"/>
      <c r="V793" s="1316"/>
      <c r="W793" s="1316"/>
      <c r="X793" s="1316"/>
      <c r="Y793" s="1316"/>
      <c r="Z793" s="1316"/>
      <c r="AA793" s="1316"/>
      <c r="AB793" s="1316"/>
      <c r="AC793" s="1316"/>
      <c r="AD793" s="1316"/>
      <c r="AE793" s="1316"/>
      <c r="AF793" s="1316"/>
      <c r="AG793" s="1316"/>
      <c r="AH793" s="1316"/>
      <c r="AI793" s="1316"/>
    </row>
    <row r="794" ht="24.0" customHeight="1">
      <c r="A794" s="1318"/>
      <c r="B794" s="1316"/>
      <c r="C794" s="1316"/>
      <c r="D794" s="1316"/>
      <c r="E794" s="1316"/>
      <c r="F794" s="1316"/>
      <c r="G794" s="1316"/>
      <c r="H794" s="1316"/>
      <c r="I794" s="1316"/>
      <c r="J794" s="1316"/>
      <c r="K794" s="1316"/>
      <c r="L794" s="1316"/>
      <c r="M794" s="1316"/>
      <c r="N794" s="1316"/>
      <c r="O794" s="1316"/>
      <c r="P794" s="1316"/>
      <c r="Q794" s="1316"/>
      <c r="R794" s="1316"/>
      <c r="S794" s="1316"/>
      <c r="T794" s="1316"/>
      <c r="U794" s="1316"/>
      <c r="V794" s="1316"/>
      <c r="W794" s="1316"/>
      <c r="X794" s="1316"/>
      <c r="Y794" s="1316"/>
      <c r="Z794" s="1316"/>
      <c r="AA794" s="1316"/>
      <c r="AB794" s="1316"/>
      <c r="AC794" s="1316"/>
      <c r="AD794" s="1316"/>
      <c r="AE794" s="1316"/>
      <c r="AF794" s="1316"/>
      <c r="AG794" s="1316"/>
      <c r="AH794" s="1316"/>
      <c r="AI794" s="1316"/>
    </row>
    <row r="795" ht="24.0" customHeight="1">
      <c r="A795" s="1318"/>
      <c r="B795" s="1316"/>
      <c r="C795" s="1316"/>
      <c r="D795" s="1316"/>
      <c r="E795" s="1316"/>
      <c r="F795" s="1316"/>
      <c r="G795" s="1316"/>
      <c r="H795" s="1316"/>
      <c r="I795" s="1316"/>
      <c r="J795" s="1316"/>
      <c r="K795" s="1316"/>
      <c r="L795" s="1316"/>
      <c r="M795" s="1316"/>
      <c r="N795" s="1316"/>
      <c r="O795" s="1316"/>
      <c r="P795" s="1316"/>
      <c r="Q795" s="1316"/>
      <c r="R795" s="1316"/>
      <c r="S795" s="1316"/>
      <c r="T795" s="1316"/>
      <c r="U795" s="1316"/>
      <c r="V795" s="1316"/>
      <c r="W795" s="1316"/>
      <c r="X795" s="1316"/>
      <c r="Y795" s="1316"/>
      <c r="Z795" s="1316"/>
      <c r="AA795" s="1316"/>
      <c r="AB795" s="1316"/>
      <c r="AC795" s="1316"/>
      <c r="AD795" s="1316"/>
      <c r="AE795" s="1316"/>
      <c r="AF795" s="1316"/>
      <c r="AG795" s="1316"/>
      <c r="AH795" s="1316"/>
      <c r="AI795" s="1316"/>
    </row>
    <row r="796" ht="24.0" customHeight="1">
      <c r="A796" s="1318"/>
      <c r="B796" s="1316"/>
      <c r="C796" s="1316"/>
      <c r="D796" s="1316"/>
      <c r="E796" s="1316"/>
      <c r="F796" s="1316"/>
      <c r="G796" s="1316"/>
      <c r="H796" s="1316"/>
      <c r="I796" s="1316"/>
      <c r="J796" s="1316"/>
      <c r="K796" s="1316"/>
      <c r="L796" s="1316"/>
      <c r="M796" s="1316"/>
      <c r="N796" s="1316"/>
      <c r="O796" s="1316"/>
      <c r="P796" s="1316"/>
      <c r="Q796" s="1316"/>
      <c r="R796" s="1316"/>
      <c r="S796" s="1316"/>
      <c r="T796" s="1316"/>
      <c r="U796" s="1316"/>
      <c r="V796" s="1316"/>
      <c r="W796" s="1316"/>
      <c r="X796" s="1316"/>
      <c r="Y796" s="1316"/>
      <c r="Z796" s="1316"/>
      <c r="AA796" s="1316"/>
      <c r="AB796" s="1316"/>
      <c r="AC796" s="1316"/>
      <c r="AD796" s="1316"/>
      <c r="AE796" s="1316"/>
      <c r="AF796" s="1316"/>
      <c r="AG796" s="1316"/>
      <c r="AH796" s="1316"/>
      <c r="AI796" s="1316"/>
    </row>
    <row r="797" ht="24.0" customHeight="1">
      <c r="A797" s="1318"/>
      <c r="B797" s="1316"/>
      <c r="C797" s="1316"/>
      <c r="D797" s="1316"/>
      <c r="E797" s="1316"/>
      <c r="F797" s="1316"/>
      <c r="G797" s="1316"/>
      <c r="H797" s="1316"/>
      <c r="I797" s="1316"/>
      <c r="J797" s="1316"/>
      <c r="K797" s="1316"/>
      <c r="L797" s="1316"/>
      <c r="M797" s="1316"/>
      <c r="N797" s="1316"/>
      <c r="O797" s="1316"/>
      <c r="P797" s="1316"/>
      <c r="Q797" s="1316"/>
      <c r="R797" s="1316"/>
      <c r="S797" s="1316"/>
      <c r="T797" s="1316"/>
      <c r="U797" s="1316"/>
      <c r="V797" s="1316"/>
      <c r="W797" s="1316"/>
      <c r="X797" s="1316"/>
      <c r="Y797" s="1316"/>
      <c r="Z797" s="1316"/>
      <c r="AA797" s="1316"/>
      <c r="AB797" s="1316"/>
      <c r="AC797" s="1316"/>
      <c r="AD797" s="1316"/>
      <c r="AE797" s="1316"/>
      <c r="AF797" s="1316"/>
      <c r="AG797" s="1316"/>
      <c r="AH797" s="1316"/>
      <c r="AI797" s="1316"/>
    </row>
    <row r="798" ht="24.0" customHeight="1">
      <c r="A798" s="1318"/>
      <c r="B798" s="1316"/>
      <c r="C798" s="1316"/>
      <c r="D798" s="1316"/>
      <c r="E798" s="1316"/>
      <c r="F798" s="1316"/>
      <c r="G798" s="1316"/>
      <c r="H798" s="1316"/>
      <c r="I798" s="1316"/>
      <c r="J798" s="1316"/>
      <c r="K798" s="1316"/>
      <c r="L798" s="1316"/>
      <c r="M798" s="1316"/>
      <c r="N798" s="1316"/>
      <c r="O798" s="1316"/>
      <c r="P798" s="1316"/>
      <c r="Q798" s="1316"/>
      <c r="R798" s="1316"/>
      <c r="S798" s="1316"/>
      <c r="T798" s="1316"/>
      <c r="U798" s="1316"/>
      <c r="V798" s="1316"/>
      <c r="W798" s="1316"/>
      <c r="X798" s="1316"/>
      <c r="Y798" s="1316"/>
      <c r="Z798" s="1316"/>
      <c r="AA798" s="1316"/>
      <c r="AB798" s="1316"/>
      <c r="AC798" s="1316"/>
      <c r="AD798" s="1316"/>
      <c r="AE798" s="1316"/>
      <c r="AF798" s="1316"/>
      <c r="AG798" s="1316"/>
      <c r="AH798" s="1316"/>
      <c r="AI798" s="1316"/>
    </row>
    <row r="799" ht="24.0" customHeight="1">
      <c r="A799" s="1318"/>
      <c r="B799" s="1316"/>
      <c r="C799" s="1316"/>
      <c r="D799" s="1316"/>
      <c r="E799" s="1316"/>
      <c r="F799" s="1316"/>
      <c r="G799" s="1316"/>
      <c r="H799" s="1316"/>
      <c r="I799" s="1316"/>
      <c r="J799" s="1316"/>
      <c r="K799" s="1316"/>
      <c r="L799" s="1316"/>
      <c r="M799" s="1316"/>
      <c r="N799" s="1316"/>
      <c r="O799" s="1316"/>
      <c r="P799" s="1316"/>
      <c r="Q799" s="1316"/>
      <c r="R799" s="1316"/>
      <c r="S799" s="1316"/>
      <c r="T799" s="1316"/>
      <c r="U799" s="1316"/>
      <c r="V799" s="1316"/>
      <c r="W799" s="1316"/>
      <c r="X799" s="1316"/>
      <c r="Y799" s="1316"/>
      <c r="Z799" s="1316"/>
      <c r="AA799" s="1316"/>
      <c r="AB799" s="1316"/>
      <c r="AC799" s="1316"/>
      <c r="AD799" s="1316"/>
      <c r="AE799" s="1316"/>
      <c r="AF799" s="1316"/>
      <c r="AG799" s="1316"/>
      <c r="AH799" s="1316"/>
      <c r="AI799" s="1316"/>
    </row>
    <row r="800" ht="24.0" customHeight="1">
      <c r="A800" s="1318"/>
      <c r="B800" s="1316"/>
      <c r="C800" s="1316"/>
      <c r="D800" s="1316"/>
      <c r="E800" s="1316"/>
      <c r="F800" s="1316"/>
      <c r="G800" s="1316"/>
      <c r="H800" s="1316"/>
      <c r="I800" s="1316"/>
      <c r="J800" s="1316"/>
      <c r="K800" s="1316"/>
      <c r="L800" s="1316"/>
      <c r="M800" s="1316"/>
      <c r="N800" s="1316"/>
      <c r="O800" s="1316"/>
      <c r="P800" s="1316"/>
      <c r="Q800" s="1316"/>
      <c r="R800" s="1316"/>
      <c r="S800" s="1316"/>
      <c r="T800" s="1316"/>
      <c r="U800" s="1316"/>
      <c r="V800" s="1316"/>
      <c r="W800" s="1316"/>
      <c r="X800" s="1316"/>
      <c r="Y800" s="1316"/>
      <c r="Z800" s="1316"/>
      <c r="AA800" s="1316"/>
      <c r="AB800" s="1316"/>
      <c r="AC800" s="1316"/>
      <c r="AD800" s="1316"/>
      <c r="AE800" s="1316"/>
      <c r="AF800" s="1316"/>
      <c r="AG800" s="1316"/>
      <c r="AH800" s="1316"/>
      <c r="AI800" s="1316"/>
    </row>
    <row r="801" ht="24.0" customHeight="1">
      <c r="A801" s="1318"/>
      <c r="B801" s="1316"/>
      <c r="C801" s="1316"/>
      <c r="D801" s="1316"/>
      <c r="E801" s="1316"/>
      <c r="F801" s="1316"/>
      <c r="G801" s="1316"/>
      <c r="H801" s="1316"/>
      <c r="I801" s="1316"/>
      <c r="J801" s="1316"/>
      <c r="K801" s="1316"/>
      <c r="L801" s="1316"/>
      <c r="M801" s="1316"/>
      <c r="N801" s="1316"/>
      <c r="O801" s="1316"/>
      <c r="P801" s="1316"/>
      <c r="Q801" s="1316"/>
      <c r="R801" s="1316"/>
      <c r="S801" s="1316"/>
      <c r="T801" s="1316"/>
      <c r="U801" s="1316"/>
      <c r="V801" s="1316"/>
      <c r="W801" s="1316"/>
      <c r="X801" s="1316"/>
      <c r="Y801" s="1316"/>
      <c r="Z801" s="1316"/>
      <c r="AA801" s="1316"/>
      <c r="AB801" s="1316"/>
      <c r="AC801" s="1316"/>
      <c r="AD801" s="1316"/>
      <c r="AE801" s="1316"/>
      <c r="AF801" s="1316"/>
      <c r="AG801" s="1316"/>
      <c r="AH801" s="1316"/>
      <c r="AI801" s="1316"/>
    </row>
    <row r="802" ht="24.0" customHeight="1">
      <c r="A802" s="1318"/>
      <c r="B802" s="1316"/>
      <c r="C802" s="1316"/>
      <c r="D802" s="1316"/>
      <c r="E802" s="1316"/>
      <c r="F802" s="1316"/>
      <c r="G802" s="1316"/>
      <c r="H802" s="1316"/>
      <c r="I802" s="1316"/>
      <c r="J802" s="1316"/>
      <c r="K802" s="1316"/>
      <c r="L802" s="1316"/>
      <c r="M802" s="1316"/>
      <c r="N802" s="1316"/>
      <c r="O802" s="1316"/>
      <c r="P802" s="1316"/>
      <c r="Q802" s="1316"/>
      <c r="R802" s="1316"/>
      <c r="S802" s="1316"/>
      <c r="T802" s="1316"/>
      <c r="U802" s="1316"/>
      <c r="V802" s="1316"/>
      <c r="W802" s="1316"/>
      <c r="X802" s="1316"/>
      <c r="Y802" s="1316"/>
      <c r="Z802" s="1316"/>
      <c r="AA802" s="1316"/>
      <c r="AB802" s="1316"/>
      <c r="AC802" s="1316"/>
      <c r="AD802" s="1316"/>
      <c r="AE802" s="1316"/>
      <c r="AF802" s="1316"/>
      <c r="AG802" s="1316"/>
      <c r="AH802" s="1316"/>
      <c r="AI802" s="1316"/>
    </row>
    <row r="803" ht="24.0" customHeight="1">
      <c r="A803" s="1318"/>
      <c r="B803" s="1316"/>
      <c r="C803" s="1316"/>
      <c r="D803" s="1316"/>
      <c r="E803" s="1316"/>
      <c r="F803" s="1316"/>
      <c r="G803" s="1316"/>
      <c r="H803" s="1316"/>
      <c r="I803" s="1316"/>
      <c r="J803" s="1316"/>
      <c r="K803" s="1316"/>
      <c r="L803" s="1316"/>
      <c r="M803" s="1316"/>
      <c r="N803" s="1316"/>
      <c r="O803" s="1316"/>
      <c r="P803" s="1316"/>
      <c r="Q803" s="1316"/>
      <c r="R803" s="1316"/>
      <c r="S803" s="1316"/>
      <c r="T803" s="1316"/>
      <c r="U803" s="1316"/>
      <c r="V803" s="1316"/>
      <c r="W803" s="1316"/>
      <c r="X803" s="1316"/>
      <c r="Y803" s="1316"/>
      <c r="Z803" s="1316"/>
      <c r="AA803" s="1316"/>
      <c r="AB803" s="1316"/>
      <c r="AC803" s="1316"/>
      <c r="AD803" s="1316"/>
      <c r="AE803" s="1316"/>
      <c r="AF803" s="1316"/>
      <c r="AG803" s="1316"/>
      <c r="AH803" s="1316"/>
      <c r="AI803" s="1316"/>
    </row>
    <row r="804" ht="24.0" customHeight="1">
      <c r="A804" s="1318"/>
      <c r="B804" s="1316"/>
      <c r="C804" s="1316"/>
      <c r="D804" s="1316"/>
      <c r="E804" s="1316"/>
      <c r="F804" s="1316"/>
      <c r="G804" s="1316"/>
      <c r="H804" s="1316"/>
      <c r="I804" s="1316"/>
      <c r="J804" s="1316"/>
      <c r="K804" s="1316"/>
      <c r="L804" s="1316"/>
      <c r="M804" s="1316"/>
      <c r="N804" s="1316"/>
      <c r="O804" s="1316"/>
      <c r="P804" s="1316"/>
      <c r="Q804" s="1316"/>
      <c r="R804" s="1316"/>
      <c r="S804" s="1316"/>
      <c r="T804" s="1316"/>
      <c r="U804" s="1316"/>
      <c r="V804" s="1316"/>
      <c r="W804" s="1316"/>
      <c r="X804" s="1316"/>
      <c r="Y804" s="1316"/>
      <c r="Z804" s="1316"/>
      <c r="AA804" s="1316"/>
      <c r="AB804" s="1316"/>
      <c r="AC804" s="1316"/>
      <c r="AD804" s="1316"/>
      <c r="AE804" s="1316"/>
      <c r="AF804" s="1316"/>
      <c r="AG804" s="1316"/>
      <c r="AH804" s="1316"/>
      <c r="AI804" s="1316"/>
    </row>
    <row r="805" ht="24.0" customHeight="1">
      <c r="A805" s="1318"/>
      <c r="B805" s="1316"/>
      <c r="C805" s="1316"/>
      <c r="D805" s="1316"/>
      <c r="E805" s="1316"/>
      <c r="F805" s="1316"/>
      <c r="G805" s="1316"/>
      <c r="H805" s="1316"/>
      <c r="I805" s="1316"/>
      <c r="J805" s="1316"/>
      <c r="K805" s="1316"/>
      <c r="L805" s="1316"/>
      <c r="M805" s="1316"/>
      <c r="N805" s="1316"/>
      <c r="O805" s="1316"/>
      <c r="P805" s="1316"/>
      <c r="Q805" s="1316"/>
      <c r="R805" s="1316"/>
      <c r="S805" s="1316"/>
      <c r="T805" s="1316"/>
      <c r="U805" s="1316"/>
      <c r="V805" s="1316"/>
      <c r="W805" s="1316"/>
      <c r="X805" s="1316"/>
      <c r="Y805" s="1316"/>
      <c r="Z805" s="1316"/>
      <c r="AA805" s="1316"/>
      <c r="AB805" s="1316"/>
      <c r="AC805" s="1316"/>
      <c r="AD805" s="1316"/>
      <c r="AE805" s="1316"/>
      <c r="AF805" s="1316"/>
      <c r="AG805" s="1316"/>
      <c r="AH805" s="1316"/>
      <c r="AI805" s="1316"/>
    </row>
    <row r="806" ht="24.0" customHeight="1">
      <c r="A806" s="1318"/>
      <c r="B806" s="1316"/>
      <c r="C806" s="1316"/>
      <c r="D806" s="1316"/>
      <c r="E806" s="1316"/>
      <c r="F806" s="1316"/>
      <c r="G806" s="1316"/>
      <c r="H806" s="1316"/>
      <c r="I806" s="1316"/>
      <c r="J806" s="1316"/>
      <c r="K806" s="1316"/>
      <c r="L806" s="1316"/>
      <c r="M806" s="1316"/>
      <c r="N806" s="1316"/>
      <c r="O806" s="1316"/>
      <c r="P806" s="1316"/>
      <c r="Q806" s="1316"/>
      <c r="R806" s="1316"/>
      <c r="S806" s="1316"/>
      <c r="T806" s="1316"/>
      <c r="U806" s="1316"/>
      <c r="V806" s="1316"/>
      <c r="W806" s="1316"/>
      <c r="X806" s="1316"/>
      <c r="Y806" s="1316"/>
      <c r="Z806" s="1316"/>
      <c r="AA806" s="1316"/>
      <c r="AB806" s="1316"/>
      <c r="AC806" s="1316"/>
      <c r="AD806" s="1316"/>
      <c r="AE806" s="1316"/>
      <c r="AF806" s="1316"/>
      <c r="AG806" s="1316"/>
      <c r="AH806" s="1316"/>
      <c r="AI806" s="1316"/>
    </row>
    <row r="807" ht="24.0" customHeight="1">
      <c r="A807" s="1318"/>
      <c r="B807" s="1316"/>
      <c r="C807" s="1316"/>
      <c r="D807" s="1316"/>
      <c r="E807" s="1316"/>
      <c r="F807" s="1316"/>
      <c r="G807" s="1316"/>
      <c r="H807" s="1316"/>
      <c r="I807" s="1316"/>
      <c r="J807" s="1316"/>
      <c r="K807" s="1316"/>
      <c r="L807" s="1316"/>
      <c r="M807" s="1316"/>
      <c r="N807" s="1316"/>
      <c r="O807" s="1316"/>
      <c r="P807" s="1316"/>
      <c r="Q807" s="1316"/>
      <c r="R807" s="1316"/>
      <c r="S807" s="1316"/>
      <c r="T807" s="1316"/>
      <c r="U807" s="1316"/>
      <c r="V807" s="1316"/>
      <c r="W807" s="1316"/>
      <c r="X807" s="1316"/>
      <c r="Y807" s="1316"/>
      <c r="Z807" s="1316"/>
      <c r="AA807" s="1316"/>
      <c r="AB807" s="1316"/>
      <c r="AC807" s="1316"/>
      <c r="AD807" s="1316"/>
      <c r="AE807" s="1316"/>
      <c r="AF807" s="1316"/>
      <c r="AG807" s="1316"/>
      <c r="AH807" s="1316"/>
      <c r="AI807" s="1316"/>
    </row>
    <row r="808" ht="24.0" customHeight="1">
      <c r="A808" s="1318"/>
      <c r="B808" s="1316"/>
      <c r="C808" s="1316"/>
      <c r="D808" s="1316"/>
      <c r="E808" s="1316"/>
      <c r="F808" s="1316"/>
      <c r="G808" s="1316"/>
      <c r="H808" s="1316"/>
      <c r="I808" s="1316"/>
      <c r="J808" s="1316"/>
      <c r="K808" s="1316"/>
      <c r="L808" s="1316"/>
      <c r="M808" s="1316"/>
      <c r="N808" s="1316"/>
      <c r="O808" s="1316"/>
      <c r="P808" s="1316"/>
      <c r="Q808" s="1316"/>
      <c r="R808" s="1316"/>
      <c r="S808" s="1316"/>
      <c r="T808" s="1316"/>
      <c r="U808" s="1316"/>
      <c r="V808" s="1316"/>
      <c r="W808" s="1316"/>
      <c r="X808" s="1316"/>
      <c r="Y808" s="1316"/>
      <c r="Z808" s="1316"/>
      <c r="AA808" s="1316"/>
      <c r="AB808" s="1316"/>
      <c r="AC808" s="1316"/>
      <c r="AD808" s="1316"/>
      <c r="AE808" s="1316"/>
      <c r="AF808" s="1316"/>
      <c r="AG808" s="1316"/>
      <c r="AH808" s="1316"/>
      <c r="AI808" s="1316"/>
    </row>
    <row r="809" ht="24.0" customHeight="1">
      <c r="A809" s="1318"/>
      <c r="B809" s="1316"/>
      <c r="C809" s="1316"/>
      <c r="D809" s="1316"/>
      <c r="E809" s="1316"/>
      <c r="F809" s="1316"/>
      <c r="G809" s="1316"/>
      <c r="H809" s="1316"/>
      <c r="I809" s="1316"/>
      <c r="J809" s="1316"/>
      <c r="K809" s="1316"/>
      <c r="L809" s="1316"/>
      <c r="M809" s="1316"/>
      <c r="N809" s="1316"/>
      <c r="O809" s="1316"/>
      <c r="P809" s="1316"/>
      <c r="Q809" s="1316"/>
      <c r="R809" s="1316"/>
      <c r="S809" s="1316"/>
      <c r="T809" s="1316"/>
      <c r="U809" s="1316"/>
      <c r="V809" s="1316"/>
      <c r="W809" s="1316"/>
      <c r="X809" s="1316"/>
      <c r="Y809" s="1316"/>
      <c r="Z809" s="1316"/>
      <c r="AA809" s="1316"/>
      <c r="AB809" s="1316"/>
      <c r="AC809" s="1316"/>
      <c r="AD809" s="1316"/>
      <c r="AE809" s="1316"/>
      <c r="AF809" s="1316"/>
      <c r="AG809" s="1316"/>
      <c r="AH809" s="1316"/>
      <c r="AI809" s="1316"/>
    </row>
    <row r="810" ht="24.0" customHeight="1">
      <c r="A810" s="1318"/>
      <c r="B810" s="1316"/>
      <c r="C810" s="1316"/>
      <c r="D810" s="1316"/>
      <c r="E810" s="1316"/>
      <c r="F810" s="1316"/>
      <c r="G810" s="1316"/>
      <c r="H810" s="1316"/>
      <c r="I810" s="1316"/>
      <c r="J810" s="1316"/>
      <c r="K810" s="1316"/>
      <c r="L810" s="1316"/>
      <c r="M810" s="1316"/>
      <c r="N810" s="1316"/>
      <c r="O810" s="1316"/>
      <c r="P810" s="1316"/>
      <c r="Q810" s="1316"/>
      <c r="R810" s="1316"/>
      <c r="S810" s="1316"/>
      <c r="T810" s="1316"/>
      <c r="U810" s="1316"/>
      <c r="V810" s="1316"/>
      <c r="W810" s="1316"/>
      <c r="X810" s="1316"/>
      <c r="Y810" s="1316"/>
      <c r="Z810" s="1316"/>
      <c r="AA810" s="1316"/>
      <c r="AB810" s="1316"/>
      <c r="AC810" s="1316"/>
      <c r="AD810" s="1316"/>
      <c r="AE810" s="1316"/>
      <c r="AF810" s="1316"/>
      <c r="AG810" s="1316"/>
      <c r="AH810" s="1316"/>
      <c r="AI810" s="1316"/>
    </row>
    <row r="811" ht="24.0" customHeight="1">
      <c r="A811" s="1318"/>
      <c r="B811" s="1316"/>
      <c r="C811" s="1316"/>
      <c r="D811" s="1316"/>
      <c r="E811" s="1316"/>
      <c r="F811" s="1316"/>
      <c r="G811" s="1316"/>
      <c r="H811" s="1316"/>
      <c r="I811" s="1316"/>
      <c r="J811" s="1316"/>
      <c r="K811" s="1316"/>
      <c r="L811" s="1316"/>
      <c r="M811" s="1316"/>
      <c r="N811" s="1316"/>
      <c r="O811" s="1316"/>
      <c r="P811" s="1316"/>
      <c r="Q811" s="1316"/>
      <c r="R811" s="1316"/>
      <c r="S811" s="1316"/>
      <c r="T811" s="1316"/>
      <c r="U811" s="1316"/>
      <c r="V811" s="1316"/>
      <c r="W811" s="1316"/>
      <c r="X811" s="1316"/>
      <c r="Y811" s="1316"/>
      <c r="Z811" s="1316"/>
      <c r="AA811" s="1316"/>
      <c r="AB811" s="1316"/>
      <c r="AC811" s="1316"/>
      <c r="AD811" s="1316"/>
      <c r="AE811" s="1316"/>
      <c r="AF811" s="1316"/>
      <c r="AG811" s="1316"/>
      <c r="AH811" s="1316"/>
      <c r="AI811" s="1316"/>
    </row>
    <row r="812" ht="24.0" customHeight="1">
      <c r="A812" s="1318"/>
      <c r="B812" s="1316"/>
      <c r="C812" s="1316"/>
      <c r="D812" s="1316"/>
      <c r="E812" s="1316"/>
      <c r="F812" s="1316"/>
      <c r="G812" s="1316"/>
      <c r="H812" s="1316"/>
      <c r="I812" s="1316"/>
      <c r="J812" s="1316"/>
      <c r="K812" s="1316"/>
      <c r="L812" s="1316"/>
      <c r="M812" s="1316"/>
      <c r="N812" s="1316"/>
      <c r="O812" s="1316"/>
      <c r="P812" s="1316"/>
      <c r="Q812" s="1316"/>
      <c r="R812" s="1316"/>
      <c r="S812" s="1316"/>
      <c r="T812" s="1316"/>
      <c r="U812" s="1316"/>
      <c r="V812" s="1316"/>
      <c r="W812" s="1316"/>
      <c r="X812" s="1316"/>
      <c r="Y812" s="1316"/>
      <c r="Z812" s="1316"/>
      <c r="AA812" s="1316"/>
      <c r="AB812" s="1316"/>
      <c r="AC812" s="1316"/>
      <c r="AD812" s="1316"/>
      <c r="AE812" s="1316"/>
      <c r="AF812" s="1316"/>
      <c r="AG812" s="1316"/>
      <c r="AH812" s="1316"/>
      <c r="AI812" s="1316"/>
    </row>
    <row r="813" ht="24.0" customHeight="1">
      <c r="A813" s="1318"/>
      <c r="B813" s="1316"/>
      <c r="C813" s="1316"/>
      <c r="D813" s="1316"/>
      <c r="E813" s="1316"/>
      <c r="F813" s="1316"/>
      <c r="G813" s="1316"/>
      <c r="H813" s="1316"/>
      <c r="I813" s="1316"/>
      <c r="J813" s="1316"/>
      <c r="K813" s="1316"/>
      <c r="L813" s="1316"/>
      <c r="M813" s="1316"/>
      <c r="N813" s="1316"/>
      <c r="O813" s="1316"/>
      <c r="P813" s="1316"/>
      <c r="Q813" s="1316"/>
      <c r="R813" s="1316"/>
      <c r="S813" s="1316"/>
      <c r="T813" s="1316"/>
      <c r="U813" s="1316"/>
      <c r="V813" s="1316"/>
      <c r="W813" s="1316"/>
      <c r="X813" s="1316"/>
      <c r="Y813" s="1316"/>
      <c r="Z813" s="1316"/>
      <c r="AA813" s="1316"/>
      <c r="AB813" s="1316"/>
      <c r="AC813" s="1316"/>
      <c r="AD813" s="1316"/>
      <c r="AE813" s="1316"/>
      <c r="AF813" s="1316"/>
      <c r="AG813" s="1316"/>
      <c r="AH813" s="1316"/>
      <c r="AI813" s="1316"/>
    </row>
    <row r="814" ht="24.0" customHeight="1">
      <c r="A814" s="1318"/>
      <c r="B814" s="1316"/>
      <c r="C814" s="1316"/>
      <c r="D814" s="1316"/>
      <c r="E814" s="1316"/>
      <c r="F814" s="1316"/>
      <c r="G814" s="1316"/>
      <c r="H814" s="1316"/>
      <c r="I814" s="1316"/>
      <c r="J814" s="1316"/>
      <c r="K814" s="1316"/>
      <c r="L814" s="1316"/>
      <c r="M814" s="1316"/>
      <c r="N814" s="1316"/>
      <c r="O814" s="1316"/>
      <c r="P814" s="1316"/>
      <c r="Q814" s="1316"/>
      <c r="R814" s="1316"/>
      <c r="S814" s="1316"/>
      <c r="T814" s="1316"/>
      <c r="U814" s="1316"/>
      <c r="V814" s="1316"/>
      <c r="W814" s="1316"/>
      <c r="X814" s="1316"/>
      <c r="Y814" s="1316"/>
      <c r="Z814" s="1316"/>
      <c r="AA814" s="1316"/>
      <c r="AB814" s="1316"/>
      <c r="AC814" s="1316"/>
      <c r="AD814" s="1316"/>
      <c r="AE814" s="1316"/>
      <c r="AF814" s="1316"/>
      <c r="AG814" s="1316"/>
      <c r="AH814" s="1316"/>
      <c r="AI814" s="1316"/>
    </row>
    <row r="815" ht="24.0" customHeight="1">
      <c r="A815" s="1318"/>
      <c r="B815" s="1316"/>
      <c r="C815" s="1316"/>
      <c r="D815" s="1316"/>
      <c r="E815" s="1316"/>
      <c r="F815" s="1316"/>
      <c r="G815" s="1316"/>
      <c r="H815" s="1316"/>
      <c r="I815" s="1316"/>
      <c r="J815" s="1316"/>
      <c r="K815" s="1316"/>
      <c r="L815" s="1316"/>
      <c r="M815" s="1316"/>
      <c r="N815" s="1316"/>
      <c r="O815" s="1316"/>
      <c r="P815" s="1316"/>
      <c r="Q815" s="1316"/>
      <c r="R815" s="1316"/>
      <c r="S815" s="1316"/>
      <c r="T815" s="1316"/>
      <c r="U815" s="1316"/>
      <c r="V815" s="1316"/>
      <c r="W815" s="1316"/>
      <c r="X815" s="1316"/>
      <c r="Y815" s="1316"/>
      <c r="Z815" s="1316"/>
      <c r="AA815" s="1316"/>
      <c r="AB815" s="1316"/>
      <c r="AC815" s="1316"/>
      <c r="AD815" s="1316"/>
      <c r="AE815" s="1316"/>
      <c r="AF815" s="1316"/>
      <c r="AG815" s="1316"/>
      <c r="AH815" s="1316"/>
      <c r="AI815" s="1316"/>
    </row>
    <row r="816" ht="24.0" customHeight="1">
      <c r="A816" s="1318"/>
      <c r="B816" s="1316"/>
      <c r="C816" s="1316"/>
      <c r="D816" s="1316"/>
      <c r="E816" s="1316"/>
      <c r="F816" s="1316"/>
      <c r="G816" s="1316"/>
      <c r="H816" s="1316"/>
      <c r="I816" s="1316"/>
      <c r="J816" s="1316"/>
      <c r="K816" s="1316"/>
      <c r="L816" s="1316"/>
      <c r="M816" s="1316"/>
      <c r="N816" s="1316"/>
      <c r="O816" s="1316"/>
      <c r="P816" s="1316"/>
      <c r="Q816" s="1316"/>
      <c r="R816" s="1316"/>
      <c r="S816" s="1316"/>
      <c r="T816" s="1316"/>
      <c r="U816" s="1316"/>
      <c r="V816" s="1316"/>
      <c r="W816" s="1316"/>
      <c r="X816" s="1316"/>
      <c r="Y816" s="1316"/>
      <c r="Z816" s="1316"/>
      <c r="AA816" s="1316"/>
      <c r="AB816" s="1316"/>
      <c r="AC816" s="1316"/>
      <c r="AD816" s="1316"/>
      <c r="AE816" s="1316"/>
      <c r="AF816" s="1316"/>
      <c r="AG816" s="1316"/>
      <c r="AH816" s="1316"/>
      <c r="AI816" s="1316"/>
    </row>
    <row r="817" ht="24.0" customHeight="1">
      <c r="A817" s="1318"/>
      <c r="B817" s="1316"/>
      <c r="C817" s="1316"/>
      <c r="D817" s="1316"/>
      <c r="E817" s="1316"/>
      <c r="F817" s="1316"/>
      <c r="G817" s="1316"/>
      <c r="H817" s="1316"/>
      <c r="I817" s="1316"/>
      <c r="J817" s="1316"/>
      <c r="K817" s="1316"/>
      <c r="L817" s="1316"/>
      <c r="M817" s="1316"/>
      <c r="N817" s="1316"/>
      <c r="O817" s="1316"/>
      <c r="P817" s="1316"/>
      <c r="Q817" s="1316"/>
      <c r="R817" s="1316"/>
      <c r="S817" s="1316"/>
      <c r="T817" s="1316"/>
      <c r="U817" s="1316"/>
      <c r="V817" s="1316"/>
      <c r="W817" s="1316"/>
      <c r="X817" s="1316"/>
      <c r="Y817" s="1316"/>
      <c r="Z817" s="1316"/>
      <c r="AA817" s="1316"/>
      <c r="AB817" s="1316"/>
      <c r="AC817" s="1316"/>
      <c r="AD817" s="1316"/>
      <c r="AE817" s="1316"/>
      <c r="AF817" s="1316"/>
      <c r="AG817" s="1316"/>
      <c r="AH817" s="1316"/>
      <c r="AI817" s="1316"/>
    </row>
    <row r="818" ht="24.0" customHeight="1">
      <c r="A818" s="1318"/>
      <c r="B818" s="1316"/>
      <c r="C818" s="1316"/>
      <c r="D818" s="1316"/>
      <c r="E818" s="1316"/>
      <c r="F818" s="1316"/>
      <c r="G818" s="1316"/>
      <c r="H818" s="1316"/>
      <c r="I818" s="1316"/>
      <c r="J818" s="1316"/>
      <c r="K818" s="1316"/>
      <c r="L818" s="1316"/>
      <c r="M818" s="1316"/>
      <c r="N818" s="1316"/>
      <c r="O818" s="1316"/>
      <c r="P818" s="1316"/>
      <c r="Q818" s="1316"/>
      <c r="R818" s="1316"/>
      <c r="S818" s="1316"/>
      <c r="T818" s="1316"/>
      <c r="U818" s="1316"/>
      <c r="V818" s="1316"/>
      <c r="W818" s="1316"/>
      <c r="X818" s="1316"/>
      <c r="Y818" s="1316"/>
      <c r="Z818" s="1316"/>
      <c r="AA818" s="1316"/>
      <c r="AB818" s="1316"/>
      <c r="AC818" s="1316"/>
      <c r="AD818" s="1316"/>
      <c r="AE818" s="1316"/>
      <c r="AF818" s="1316"/>
      <c r="AG818" s="1316"/>
      <c r="AH818" s="1316"/>
      <c r="AI818" s="1316"/>
    </row>
    <row r="819" ht="24.0" customHeight="1">
      <c r="A819" s="1318"/>
      <c r="B819" s="1316"/>
      <c r="C819" s="1316"/>
      <c r="D819" s="1316"/>
      <c r="E819" s="1316"/>
      <c r="F819" s="1316"/>
      <c r="G819" s="1316"/>
      <c r="H819" s="1316"/>
      <c r="I819" s="1316"/>
      <c r="J819" s="1316"/>
      <c r="K819" s="1316"/>
      <c r="L819" s="1316"/>
      <c r="M819" s="1316"/>
      <c r="N819" s="1316"/>
      <c r="O819" s="1316"/>
      <c r="P819" s="1316"/>
      <c r="Q819" s="1316"/>
      <c r="R819" s="1316"/>
      <c r="S819" s="1316"/>
      <c r="T819" s="1316"/>
      <c r="U819" s="1316"/>
      <c r="V819" s="1316"/>
      <c r="W819" s="1316"/>
      <c r="X819" s="1316"/>
      <c r="Y819" s="1316"/>
      <c r="Z819" s="1316"/>
      <c r="AA819" s="1316"/>
      <c r="AB819" s="1316"/>
      <c r="AC819" s="1316"/>
      <c r="AD819" s="1316"/>
      <c r="AE819" s="1316"/>
      <c r="AF819" s="1316"/>
      <c r="AG819" s="1316"/>
      <c r="AH819" s="1316"/>
      <c r="AI819" s="1316"/>
    </row>
    <row r="820" ht="24.0" customHeight="1">
      <c r="A820" s="1318"/>
      <c r="B820" s="1316"/>
      <c r="C820" s="1316"/>
      <c r="D820" s="1316"/>
      <c r="E820" s="1316"/>
      <c r="F820" s="1316"/>
      <c r="G820" s="1316"/>
      <c r="H820" s="1316"/>
      <c r="I820" s="1316"/>
      <c r="J820" s="1316"/>
      <c r="K820" s="1316"/>
      <c r="L820" s="1316"/>
      <c r="M820" s="1316"/>
      <c r="N820" s="1316"/>
      <c r="O820" s="1316"/>
      <c r="P820" s="1316"/>
      <c r="Q820" s="1316"/>
      <c r="R820" s="1316"/>
      <c r="S820" s="1316"/>
      <c r="T820" s="1316"/>
      <c r="U820" s="1316"/>
      <c r="V820" s="1316"/>
      <c r="W820" s="1316"/>
      <c r="X820" s="1316"/>
      <c r="Y820" s="1316"/>
      <c r="Z820" s="1316"/>
      <c r="AA820" s="1316"/>
      <c r="AB820" s="1316"/>
      <c r="AC820" s="1316"/>
      <c r="AD820" s="1316"/>
      <c r="AE820" s="1316"/>
      <c r="AF820" s="1316"/>
      <c r="AG820" s="1316"/>
      <c r="AH820" s="1316"/>
      <c r="AI820" s="1316"/>
    </row>
    <row r="821" ht="24.0" customHeight="1">
      <c r="A821" s="1318"/>
      <c r="B821" s="1316"/>
      <c r="C821" s="1316"/>
      <c r="D821" s="1316"/>
      <c r="E821" s="1316"/>
      <c r="F821" s="1316"/>
      <c r="G821" s="1316"/>
      <c r="H821" s="1316"/>
      <c r="I821" s="1316"/>
      <c r="J821" s="1316"/>
      <c r="K821" s="1316"/>
      <c r="L821" s="1316"/>
      <c r="M821" s="1316"/>
      <c r="N821" s="1316"/>
      <c r="O821" s="1316"/>
      <c r="P821" s="1316"/>
      <c r="Q821" s="1316"/>
      <c r="R821" s="1316"/>
      <c r="S821" s="1316"/>
      <c r="T821" s="1316"/>
      <c r="U821" s="1316"/>
      <c r="V821" s="1316"/>
      <c r="W821" s="1316"/>
      <c r="X821" s="1316"/>
      <c r="Y821" s="1316"/>
      <c r="Z821" s="1316"/>
      <c r="AA821" s="1316"/>
      <c r="AB821" s="1316"/>
      <c r="AC821" s="1316"/>
      <c r="AD821" s="1316"/>
      <c r="AE821" s="1316"/>
      <c r="AF821" s="1316"/>
      <c r="AG821" s="1316"/>
      <c r="AH821" s="1316"/>
      <c r="AI821" s="1316"/>
    </row>
    <row r="822" ht="24.0" customHeight="1">
      <c r="A822" s="1318"/>
      <c r="B822" s="1316"/>
      <c r="C822" s="1316"/>
      <c r="D822" s="1316"/>
      <c r="E822" s="1316"/>
      <c r="F822" s="1316"/>
      <c r="G822" s="1316"/>
      <c r="H822" s="1316"/>
      <c r="I822" s="1316"/>
      <c r="J822" s="1316"/>
      <c r="K822" s="1316"/>
      <c r="L822" s="1316"/>
      <c r="M822" s="1316"/>
      <c r="N822" s="1316"/>
      <c r="O822" s="1316"/>
      <c r="P822" s="1316"/>
      <c r="Q822" s="1316"/>
      <c r="R822" s="1316"/>
      <c r="S822" s="1316"/>
      <c r="T822" s="1316"/>
      <c r="U822" s="1316"/>
      <c r="V822" s="1316"/>
      <c r="W822" s="1316"/>
      <c r="X822" s="1316"/>
      <c r="Y822" s="1316"/>
      <c r="Z822" s="1316"/>
      <c r="AA822" s="1316"/>
      <c r="AB822" s="1316"/>
      <c r="AC822" s="1316"/>
      <c r="AD822" s="1316"/>
      <c r="AE822" s="1316"/>
      <c r="AF822" s="1316"/>
      <c r="AG822" s="1316"/>
      <c r="AH822" s="1316"/>
      <c r="AI822" s="1316"/>
    </row>
    <row r="823" ht="24.0" customHeight="1">
      <c r="A823" s="1318"/>
      <c r="B823" s="1316"/>
      <c r="C823" s="1316"/>
      <c r="D823" s="1316"/>
      <c r="E823" s="1316"/>
      <c r="F823" s="1316"/>
      <c r="G823" s="1316"/>
      <c r="H823" s="1316"/>
      <c r="I823" s="1316"/>
      <c r="J823" s="1316"/>
      <c r="K823" s="1316"/>
      <c r="L823" s="1316"/>
      <c r="M823" s="1316"/>
      <c r="N823" s="1316"/>
      <c r="O823" s="1316"/>
      <c r="P823" s="1316"/>
      <c r="Q823" s="1316"/>
      <c r="R823" s="1316"/>
      <c r="S823" s="1316"/>
      <c r="T823" s="1316"/>
      <c r="U823" s="1316"/>
      <c r="V823" s="1316"/>
      <c r="W823" s="1316"/>
      <c r="X823" s="1316"/>
      <c r="Y823" s="1316"/>
      <c r="Z823" s="1316"/>
      <c r="AA823" s="1316"/>
      <c r="AB823" s="1316"/>
      <c r="AC823" s="1316"/>
      <c r="AD823" s="1316"/>
      <c r="AE823" s="1316"/>
      <c r="AF823" s="1316"/>
      <c r="AG823" s="1316"/>
      <c r="AH823" s="1316"/>
      <c r="AI823" s="1316"/>
    </row>
    <row r="824" ht="24.0" customHeight="1">
      <c r="A824" s="1318"/>
      <c r="B824" s="1316"/>
      <c r="C824" s="1316"/>
      <c r="D824" s="1316"/>
      <c r="E824" s="1316"/>
      <c r="F824" s="1316"/>
      <c r="G824" s="1316"/>
      <c r="H824" s="1316"/>
      <c r="I824" s="1316"/>
      <c r="J824" s="1316"/>
      <c r="K824" s="1316"/>
      <c r="L824" s="1316"/>
      <c r="M824" s="1316"/>
      <c r="N824" s="1316"/>
      <c r="O824" s="1316"/>
      <c r="P824" s="1316"/>
      <c r="Q824" s="1316"/>
      <c r="R824" s="1316"/>
      <c r="S824" s="1316"/>
      <c r="T824" s="1316"/>
      <c r="U824" s="1316"/>
      <c r="V824" s="1316"/>
      <c r="W824" s="1316"/>
      <c r="X824" s="1316"/>
      <c r="Y824" s="1316"/>
      <c r="Z824" s="1316"/>
      <c r="AA824" s="1316"/>
      <c r="AB824" s="1316"/>
      <c r="AC824" s="1316"/>
      <c r="AD824" s="1316"/>
      <c r="AE824" s="1316"/>
      <c r="AF824" s="1316"/>
      <c r="AG824" s="1316"/>
      <c r="AH824" s="1316"/>
      <c r="AI824" s="1316"/>
    </row>
    <row r="825" ht="24.0" customHeight="1">
      <c r="A825" s="1318"/>
      <c r="B825" s="1316"/>
      <c r="C825" s="1316"/>
      <c r="D825" s="1316"/>
      <c r="E825" s="1316"/>
      <c r="F825" s="1316"/>
      <c r="G825" s="1316"/>
      <c r="H825" s="1316"/>
      <c r="I825" s="1316"/>
      <c r="J825" s="1316"/>
      <c r="K825" s="1316"/>
      <c r="L825" s="1316"/>
      <c r="M825" s="1316"/>
      <c r="N825" s="1316"/>
      <c r="O825" s="1316"/>
      <c r="P825" s="1316"/>
      <c r="Q825" s="1316"/>
      <c r="R825" s="1316"/>
      <c r="S825" s="1316"/>
      <c r="T825" s="1316"/>
      <c r="U825" s="1316"/>
      <c r="V825" s="1316"/>
      <c r="W825" s="1316"/>
      <c r="X825" s="1316"/>
      <c r="Y825" s="1316"/>
      <c r="Z825" s="1316"/>
      <c r="AA825" s="1316"/>
      <c r="AB825" s="1316"/>
      <c r="AC825" s="1316"/>
      <c r="AD825" s="1316"/>
      <c r="AE825" s="1316"/>
      <c r="AF825" s="1316"/>
      <c r="AG825" s="1316"/>
      <c r="AH825" s="1316"/>
      <c r="AI825" s="1316"/>
    </row>
    <row r="826" ht="24.0" customHeight="1">
      <c r="A826" s="1318"/>
      <c r="B826" s="1316"/>
      <c r="C826" s="1316"/>
      <c r="D826" s="1316"/>
      <c r="E826" s="1316"/>
      <c r="F826" s="1316"/>
      <c r="G826" s="1316"/>
      <c r="H826" s="1316"/>
      <c r="I826" s="1316"/>
      <c r="J826" s="1316"/>
      <c r="K826" s="1316"/>
      <c r="L826" s="1316"/>
      <c r="M826" s="1316"/>
      <c r="N826" s="1316"/>
      <c r="O826" s="1316"/>
      <c r="P826" s="1316"/>
      <c r="Q826" s="1316"/>
      <c r="R826" s="1316"/>
      <c r="S826" s="1316"/>
      <c r="T826" s="1316"/>
      <c r="U826" s="1316"/>
      <c r="V826" s="1316"/>
      <c r="W826" s="1316"/>
      <c r="X826" s="1316"/>
      <c r="Y826" s="1316"/>
      <c r="Z826" s="1316"/>
      <c r="AA826" s="1316"/>
      <c r="AB826" s="1316"/>
      <c r="AC826" s="1316"/>
      <c r="AD826" s="1316"/>
      <c r="AE826" s="1316"/>
      <c r="AF826" s="1316"/>
      <c r="AG826" s="1316"/>
      <c r="AH826" s="1316"/>
      <c r="AI826" s="1316"/>
    </row>
    <row r="827" ht="24.0" customHeight="1">
      <c r="A827" s="1318"/>
      <c r="B827" s="1316"/>
      <c r="C827" s="1316"/>
      <c r="D827" s="1316"/>
      <c r="E827" s="1316"/>
      <c r="F827" s="1316"/>
      <c r="G827" s="1316"/>
      <c r="H827" s="1316"/>
      <c r="I827" s="1316"/>
      <c r="J827" s="1316"/>
      <c r="K827" s="1316"/>
      <c r="L827" s="1316"/>
      <c r="M827" s="1316"/>
      <c r="N827" s="1316"/>
      <c r="O827" s="1316"/>
      <c r="P827" s="1316"/>
      <c r="Q827" s="1316"/>
      <c r="R827" s="1316"/>
      <c r="S827" s="1316"/>
      <c r="T827" s="1316"/>
      <c r="U827" s="1316"/>
      <c r="V827" s="1316"/>
      <c r="W827" s="1316"/>
      <c r="X827" s="1316"/>
      <c r="Y827" s="1316"/>
      <c r="Z827" s="1316"/>
      <c r="AA827" s="1316"/>
      <c r="AB827" s="1316"/>
      <c r="AC827" s="1316"/>
      <c r="AD827" s="1316"/>
      <c r="AE827" s="1316"/>
      <c r="AF827" s="1316"/>
      <c r="AG827" s="1316"/>
      <c r="AH827" s="1316"/>
      <c r="AI827" s="1316"/>
    </row>
    <row r="828" ht="24.0" customHeight="1">
      <c r="A828" s="1318"/>
      <c r="B828" s="1316"/>
      <c r="C828" s="1316"/>
      <c r="D828" s="1316"/>
      <c r="E828" s="1316"/>
      <c r="F828" s="1316"/>
      <c r="G828" s="1316"/>
      <c r="H828" s="1316"/>
      <c r="I828" s="1316"/>
      <c r="J828" s="1316"/>
      <c r="K828" s="1316"/>
      <c r="L828" s="1316"/>
      <c r="M828" s="1316"/>
      <c r="N828" s="1316"/>
      <c r="O828" s="1316"/>
      <c r="P828" s="1316"/>
      <c r="Q828" s="1316"/>
      <c r="R828" s="1316"/>
      <c r="S828" s="1316"/>
      <c r="T828" s="1316"/>
      <c r="U828" s="1316"/>
      <c r="V828" s="1316"/>
      <c r="W828" s="1316"/>
      <c r="X828" s="1316"/>
      <c r="Y828" s="1316"/>
      <c r="Z828" s="1316"/>
      <c r="AA828" s="1316"/>
      <c r="AB828" s="1316"/>
      <c r="AC828" s="1316"/>
      <c r="AD828" s="1316"/>
      <c r="AE828" s="1316"/>
      <c r="AF828" s="1316"/>
      <c r="AG828" s="1316"/>
      <c r="AH828" s="1316"/>
      <c r="AI828" s="1316"/>
    </row>
    <row r="829" ht="24.0" customHeight="1">
      <c r="A829" s="1318"/>
      <c r="B829" s="1316"/>
      <c r="C829" s="1316"/>
      <c r="D829" s="1316"/>
      <c r="E829" s="1316"/>
      <c r="F829" s="1316"/>
      <c r="G829" s="1316"/>
      <c r="H829" s="1316"/>
      <c r="I829" s="1316"/>
      <c r="J829" s="1316"/>
      <c r="K829" s="1316"/>
      <c r="L829" s="1316"/>
      <c r="M829" s="1316"/>
      <c r="N829" s="1316"/>
      <c r="O829" s="1316"/>
      <c r="P829" s="1316"/>
      <c r="Q829" s="1316"/>
      <c r="R829" s="1316"/>
      <c r="S829" s="1316"/>
      <c r="T829" s="1316"/>
      <c r="U829" s="1316"/>
      <c r="V829" s="1316"/>
      <c r="W829" s="1316"/>
      <c r="X829" s="1316"/>
      <c r="Y829" s="1316"/>
      <c r="Z829" s="1316"/>
      <c r="AA829" s="1316"/>
      <c r="AB829" s="1316"/>
      <c r="AC829" s="1316"/>
      <c r="AD829" s="1316"/>
      <c r="AE829" s="1316"/>
      <c r="AF829" s="1316"/>
      <c r="AG829" s="1316"/>
      <c r="AH829" s="1316"/>
      <c r="AI829" s="1316"/>
    </row>
    <row r="830" ht="24.0" customHeight="1">
      <c r="A830" s="1318"/>
      <c r="B830" s="1316"/>
      <c r="C830" s="1316"/>
      <c r="D830" s="1316"/>
      <c r="E830" s="1316"/>
      <c r="F830" s="1316"/>
      <c r="G830" s="1316"/>
      <c r="H830" s="1316"/>
      <c r="I830" s="1316"/>
      <c r="J830" s="1316"/>
      <c r="K830" s="1316"/>
      <c r="L830" s="1316"/>
      <c r="M830" s="1316"/>
      <c r="N830" s="1316"/>
      <c r="O830" s="1316"/>
      <c r="P830" s="1316"/>
      <c r="Q830" s="1316"/>
      <c r="R830" s="1316"/>
      <c r="S830" s="1316"/>
      <c r="T830" s="1316"/>
      <c r="U830" s="1316"/>
      <c r="V830" s="1316"/>
      <c r="W830" s="1316"/>
      <c r="X830" s="1316"/>
      <c r="Y830" s="1316"/>
      <c r="Z830" s="1316"/>
      <c r="AA830" s="1316"/>
      <c r="AB830" s="1316"/>
      <c r="AC830" s="1316"/>
      <c r="AD830" s="1316"/>
      <c r="AE830" s="1316"/>
      <c r="AF830" s="1316"/>
      <c r="AG830" s="1316"/>
      <c r="AH830" s="1316"/>
      <c r="AI830" s="1316"/>
    </row>
    <row r="831" ht="24.0" customHeight="1">
      <c r="A831" s="1318"/>
      <c r="B831" s="1316"/>
      <c r="C831" s="1316"/>
      <c r="D831" s="1316"/>
      <c r="E831" s="1316"/>
      <c r="F831" s="1316"/>
      <c r="G831" s="1316"/>
      <c r="H831" s="1316"/>
      <c r="I831" s="1316"/>
      <c r="J831" s="1316"/>
      <c r="K831" s="1316"/>
      <c r="L831" s="1316"/>
      <c r="M831" s="1316"/>
      <c r="N831" s="1316"/>
      <c r="O831" s="1316"/>
      <c r="P831" s="1316"/>
      <c r="Q831" s="1316"/>
      <c r="R831" s="1316"/>
      <c r="S831" s="1316"/>
      <c r="T831" s="1316"/>
      <c r="U831" s="1316"/>
      <c r="V831" s="1316"/>
      <c r="W831" s="1316"/>
      <c r="X831" s="1316"/>
      <c r="Y831" s="1316"/>
      <c r="Z831" s="1316"/>
      <c r="AA831" s="1316"/>
      <c r="AB831" s="1316"/>
      <c r="AC831" s="1316"/>
      <c r="AD831" s="1316"/>
      <c r="AE831" s="1316"/>
      <c r="AF831" s="1316"/>
      <c r="AG831" s="1316"/>
      <c r="AH831" s="1316"/>
      <c r="AI831" s="1316"/>
    </row>
    <row r="832" ht="24.0" customHeight="1">
      <c r="A832" s="1318"/>
      <c r="B832" s="1316"/>
      <c r="C832" s="1316"/>
      <c r="D832" s="1316"/>
      <c r="E832" s="1316"/>
      <c r="F832" s="1316"/>
      <c r="G832" s="1316"/>
      <c r="H832" s="1316"/>
      <c r="I832" s="1316"/>
      <c r="J832" s="1316"/>
      <c r="K832" s="1316"/>
      <c r="L832" s="1316"/>
      <c r="M832" s="1316"/>
      <c r="N832" s="1316"/>
      <c r="O832" s="1316"/>
      <c r="P832" s="1316"/>
      <c r="Q832" s="1316"/>
      <c r="R832" s="1316"/>
      <c r="S832" s="1316"/>
      <c r="T832" s="1316"/>
      <c r="U832" s="1316"/>
      <c r="V832" s="1316"/>
      <c r="W832" s="1316"/>
      <c r="X832" s="1316"/>
      <c r="Y832" s="1316"/>
      <c r="Z832" s="1316"/>
      <c r="AA832" s="1316"/>
      <c r="AB832" s="1316"/>
      <c r="AC832" s="1316"/>
      <c r="AD832" s="1316"/>
      <c r="AE832" s="1316"/>
      <c r="AF832" s="1316"/>
      <c r="AG832" s="1316"/>
      <c r="AH832" s="1316"/>
      <c r="AI832" s="1316"/>
    </row>
    <row r="833" ht="24.0" customHeight="1">
      <c r="A833" s="1318"/>
      <c r="B833" s="1316"/>
      <c r="C833" s="1316"/>
      <c r="D833" s="1316"/>
      <c r="E833" s="1316"/>
      <c r="F833" s="1316"/>
      <c r="G833" s="1316"/>
      <c r="H833" s="1316"/>
      <c r="I833" s="1316"/>
      <c r="J833" s="1316"/>
      <c r="K833" s="1316"/>
      <c r="L833" s="1316"/>
      <c r="M833" s="1316"/>
      <c r="N833" s="1316"/>
      <c r="O833" s="1316"/>
      <c r="P833" s="1316"/>
      <c r="Q833" s="1316"/>
      <c r="R833" s="1316"/>
      <c r="S833" s="1316"/>
      <c r="T833" s="1316"/>
      <c r="U833" s="1316"/>
      <c r="V833" s="1316"/>
      <c r="W833" s="1316"/>
      <c r="X833" s="1316"/>
      <c r="Y833" s="1316"/>
      <c r="Z833" s="1316"/>
      <c r="AA833" s="1316"/>
      <c r="AB833" s="1316"/>
      <c r="AC833" s="1316"/>
      <c r="AD833" s="1316"/>
      <c r="AE833" s="1316"/>
      <c r="AF833" s="1316"/>
      <c r="AG833" s="1316"/>
      <c r="AH833" s="1316"/>
      <c r="AI833" s="1316"/>
    </row>
    <row r="834" ht="24.0" customHeight="1">
      <c r="A834" s="1318"/>
      <c r="B834" s="1316"/>
      <c r="C834" s="1316"/>
      <c r="D834" s="1316"/>
      <c r="E834" s="1316"/>
      <c r="F834" s="1316"/>
      <c r="G834" s="1316"/>
      <c r="H834" s="1316"/>
      <c r="I834" s="1316"/>
      <c r="J834" s="1316"/>
      <c r="K834" s="1316"/>
      <c r="L834" s="1316"/>
      <c r="M834" s="1316"/>
      <c r="N834" s="1316"/>
      <c r="O834" s="1316"/>
      <c r="P834" s="1316"/>
      <c r="Q834" s="1316"/>
      <c r="R834" s="1316"/>
      <c r="S834" s="1316"/>
      <c r="T834" s="1316"/>
      <c r="U834" s="1316"/>
      <c r="V834" s="1316"/>
      <c r="W834" s="1316"/>
      <c r="X834" s="1316"/>
      <c r="Y834" s="1316"/>
      <c r="Z834" s="1316"/>
      <c r="AA834" s="1316"/>
      <c r="AB834" s="1316"/>
      <c r="AC834" s="1316"/>
      <c r="AD834" s="1316"/>
      <c r="AE834" s="1316"/>
      <c r="AF834" s="1316"/>
      <c r="AG834" s="1316"/>
      <c r="AH834" s="1316"/>
      <c r="AI834" s="1316"/>
    </row>
    <row r="835" ht="24.0" customHeight="1">
      <c r="A835" s="1318"/>
      <c r="B835" s="1316"/>
      <c r="C835" s="1316"/>
      <c r="D835" s="1316"/>
      <c r="E835" s="1316"/>
      <c r="F835" s="1316"/>
      <c r="G835" s="1316"/>
      <c r="H835" s="1316"/>
      <c r="I835" s="1316"/>
      <c r="J835" s="1316"/>
      <c r="K835" s="1316"/>
      <c r="L835" s="1316"/>
      <c r="M835" s="1316"/>
      <c r="N835" s="1316"/>
      <c r="O835" s="1316"/>
      <c r="P835" s="1316"/>
      <c r="Q835" s="1316"/>
      <c r="R835" s="1316"/>
      <c r="S835" s="1316"/>
      <c r="T835" s="1316"/>
      <c r="U835" s="1316"/>
      <c r="V835" s="1316"/>
      <c r="W835" s="1316"/>
      <c r="X835" s="1316"/>
      <c r="Y835" s="1316"/>
      <c r="Z835" s="1316"/>
      <c r="AA835" s="1316"/>
      <c r="AB835" s="1316"/>
      <c r="AC835" s="1316"/>
      <c r="AD835" s="1316"/>
      <c r="AE835" s="1316"/>
      <c r="AF835" s="1316"/>
      <c r="AG835" s="1316"/>
      <c r="AH835" s="1316"/>
      <c r="AI835" s="1316"/>
    </row>
    <row r="836" ht="24.0" customHeight="1">
      <c r="A836" s="1318"/>
      <c r="B836" s="1316"/>
      <c r="C836" s="1316"/>
      <c r="D836" s="1316"/>
      <c r="E836" s="1316"/>
      <c r="F836" s="1316"/>
      <c r="G836" s="1316"/>
      <c r="H836" s="1316"/>
      <c r="I836" s="1316"/>
      <c r="J836" s="1316"/>
      <c r="K836" s="1316"/>
      <c r="L836" s="1316"/>
      <c r="M836" s="1316"/>
      <c r="N836" s="1316"/>
      <c r="O836" s="1316"/>
      <c r="P836" s="1316"/>
      <c r="Q836" s="1316"/>
      <c r="R836" s="1316"/>
      <c r="S836" s="1316"/>
      <c r="T836" s="1316"/>
      <c r="U836" s="1316"/>
      <c r="V836" s="1316"/>
      <c r="W836" s="1316"/>
      <c r="X836" s="1316"/>
      <c r="Y836" s="1316"/>
      <c r="Z836" s="1316"/>
      <c r="AA836" s="1316"/>
      <c r="AB836" s="1316"/>
      <c r="AC836" s="1316"/>
      <c r="AD836" s="1316"/>
      <c r="AE836" s="1316"/>
      <c r="AF836" s="1316"/>
      <c r="AG836" s="1316"/>
      <c r="AH836" s="1316"/>
      <c r="AI836" s="1316"/>
    </row>
    <row r="837" ht="24.0" customHeight="1">
      <c r="A837" s="1318"/>
      <c r="B837" s="1316"/>
      <c r="C837" s="1316"/>
      <c r="D837" s="1316"/>
      <c r="E837" s="1316"/>
      <c r="F837" s="1316"/>
      <c r="G837" s="1316"/>
      <c r="H837" s="1316"/>
      <c r="I837" s="1316"/>
      <c r="J837" s="1316"/>
      <c r="K837" s="1316"/>
      <c r="L837" s="1316"/>
      <c r="M837" s="1316"/>
      <c r="N837" s="1316"/>
      <c r="O837" s="1316"/>
      <c r="P837" s="1316"/>
      <c r="Q837" s="1316"/>
      <c r="R837" s="1316"/>
      <c r="S837" s="1316"/>
      <c r="T837" s="1316"/>
      <c r="U837" s="1316"/>
      <c r="V837" s="1316"/>
      <c r="W837" s="1316"/>
      <c r="X837" s="1316"/>
      <c r="Y837" s="1316"/>
      <c r="Z837" s="1316"/>
      <c r="AA837" s="1316"/>
      <c r="AB837" s="1316"/>
      <c r="AC837" s="1316"/>
      <c r="AD837" s="1316"/>
      <c r="AE837" s="1316"/>
      <c r="AF837" s="1316"/>
      <c r="AG837" s="1316"/>
      <c r="AH837" s="1316"/>
      <c r="AI837" s="1316"/>
    </row>
    <row r="838" ht="24.0" customHeight="1">
      <c r="A838" s="1318"/>
      <c r="B838" s="1316"/>
      <c r="C838" s="1316"/>
      <c r="D838" s="1316"/>
      <c r="E838" s="1316"/>
      <c r="F838" s="1316"/>
      <c r="G838" s="1316"/>
      <c r="H838" s="1316"/>
      <c r="I838" s="1316"/>
      <c r="J838" s="1316"/>
      <c r="K838" s="1316"/>
      <c r="L838" s="1316"/>
      <c r="M838" s="1316"/>
      <c r="N838" s="1316"/>
      <c r="O838" s="1316"/>
      <c r="P838" s="1316"/>
      <c r="Q838" s="1316"/>
      <c r="R838" s="1316"/>
      <c r="S838" s="1316"/>
      <c r="T838" s="1316"/>
      <c r="U838" s="1316"/>
      <c r="V838" s="1316"/>
      <c r="W838" s="1316"/>
      <c r="X838" s="1316"/>
      <c r="Y838" s="1316"/>
      <c r="Z838" s="1316"/>
      <c r="AA838" s="1316"/>
      <c r="AB838" s="1316"/>
      <c r="AC838" s="1316"/>
      <c r="AD838" s="1316"/>
      <c r="AE838" s="1316"/>
      <c r="AF838" s="1316"/>
      <c r="AG838" s="1316"/>
      <c r="AH838" s="1316"/>
      <c r="AI838" s="1316"/>
    </row>
    <row r="839" ht="24.0" customHeight="1">
      <c r="A839" s="1318"/>
      <c r="B839" s="1316"/>
      <c r="C839" s="1316"/>
      <c r="D839" s="1316"/>
      <c r="E839" s="1316"/>
      <c r="F839" s="1316"/>
      <c r="G839" s="1316"/>
      <c r="H839" s="1316"/>
      <c r="I839" s="1316"/>
      <c r="J839" s="1316"/>
      <c r="K839" s="1316"/>
      <c r="L839" s="1316"/>
      <c r="M839" s="1316"/>
      <c r="N839" s="1316"/>
      <c r="O839" s="1316"/>
      <c r="P839" s="1316"/>
      <c r="Q839" s="1316"/>
      <c r="R839" s="1316"/>
      <c r="S839" s="1316"/>
      <c r="T839" s="1316"/>
      <c r="U839" s="1316"/>
      <c r="V839" s="1316"/>
      <c r="W839" s="1316"/>
      <c r="X839" s="1316"/>
      <c r="Y839" s="1316"/>
      <c r="Z839" s="1316"/>
      <c r="AA839" s="1316"/>
      <c r="AB839" s="1316"/>
      <c r="AC839" s="1316"/>
      <c r="AD839" s="1316"/>
      <c r="AE839" s="1316"/>
      <c r="AF839" s="1316"/>
      <c r="AG839" s="1316"/>
      <c r="AH839" s="1316"/>
      <c r="AI839" s="1316"/>
    </row>
    <row r="840" ht="24.0" customHeight="1">
      <c r="A840" s="1318"/>
      <c r="B840" s="1316"/>
      <c r="C840" s="1316"/>
      <c r="D840" s="1316"/>
      <c r="E840" s="1316"/>
      <c r="F840" s="1316"/>
      <c r="G840" s="1316"/>
      <c r="H840" s="1316"/>
      <c r="I840" s="1316"/>
      <c r="J840" s="1316"/>
      <c r="K840" s="1316"/>
      <c r="L840" s="1316"/>
      <c r="M840" s="1316"/>
      <c r="N840" s="1316"/>
      <c r="O840" s="1316"/>
      <c r="P840" s="1316"/>
      <c r="Q840" s="1316"/>
      <c r="R840" s="1316"/>
      <c r="S840" s="1316"/>
      <c r="T840" s="1316"/>
      <c r="U840" s="1316"/>
      <c r="V840" s="1316"/>
      <c r="W840" s="1316"/>
      <c r="X840" s="1316"/>
      <c r="Y840" s="1316"/>
      <c r="Z840" s="1316"/>
      <c r="AA840" s="1316"/>
      <c r="AB840" s="1316"/>
      <c r="AC840" s="1316"/>
      <c r="AD840" s="1316"/>
      <c r="AE840" s="1316"/>
      <c r="AF840" s="1316"/>
      <c r="AG840" s="1316"/>
      <c r="AH840" s="1316"/>
      <c r="AI840" s="1316"/>
    </row>
    <row r="841" ht="24.0" customHeight="1">
      <c r="A841" s="1318"/>
      <c r="B841" s="1316"/>
      <c r="C841" s="1316"/>
      <c r="D841" s="1316"/>
      <c r="E841" s="1316"/>
      <c r="F841" s="1316"/>
      <c r="G841" s="1316"/>
      <c r="H841" s="1316"/>
      <c r="I841" s="1316"/>
      <c r="J841" s="1316"/>
      <c r="K841" s="1316"/>
      <c r="L841" s="1316"/>
      <c r="M841" s="1316"/>
      <c r="N841" s="1316"/>
      <c r="O841" s="1316"/>
      <c r="P841" s="1316"/>
      <c r="Q841" s="1316"/>
      <c r="R841" s="1316"/>
      <c r="S841" s="1316"/>
      <c r="T841" s="1316"/>
      <c r="U841" s="1316"/>
      <c r="V841" s="1316"/>
      <c r="W841" s="1316"/>
      <c r="X841" s="1316"/>
      <c r="Y841" s="1316"/>
      <c r="Z841" s="1316"/>
      <c r="AA841" s="1316"/>
      <c r="AB841" s="1316"/>
      <c r="AC841" s="1316"/>
      <c r="AD841" s="1316"/>
      <c r="AE841" s="1316"/>
      <c r="AF841" s="1316"/>
      <c r="AG841" s="1316"/>
      <c r="AH841" s="1316"/>
      <c r="AI841" s="1316"/>
    </row>
    <row r="842" ht="24.0" customHeight="1">
      <c r="A842" s="1318"/>
      <c r="B842" s="1316"/>
      <c r="C842" s="1316"/>
      <c r="D842" s="1316"/>
      <c r="E842" s="1316"/>
      <c r="F842" s="1316"/>
      <c r="G842" s="1316"/>
      <c r="H842" s="1316"/>
      <c r="I842" s="1316"/>
      <c r="J842" s="1316"/>
      <c r="K842" s="1316"/>
      <c r="L842" s="1316"/>
      <c r="M842" s="1316"/>
      <c r="N842" s="1316"/>
      <c r="O842" s="1316"/>
      <c r="P842" s="1316"/>
      <c r="Q842" s="1316"/>
      <c r="R842" s="1316"/>
      <c r="S842" s="1316"/>
      <c r="T842" s="1316"/>
      <c r="U842" s="1316"/>
      <c r="V842" s="1316"/>
      <c r="W842" s="1316"/>
      <c r="X842" s="1316"/>
      <c r="Y842" s="1316"/>
      <c r="Z842" s="1316"/>
      <c r="AA842" s="1316"/>
      <c r="AB842" s="1316"/>
      <c r="AC842" s="1316"/>
      <c r="AD842" s="1316"/>
      <c r="AE842" s="1316"/>
      <c r="AF842" s="1316"/>
      <c r="AG842" s="1316"/>
      <c r="AH842" s="1316"/>
      <c r="AI842" s="1316"/>
    </row>
    <row r="843" ht="24.0" customHeight="1">
      <c r="A843" s="1318"/>
      <c r="B843" s="1316"/>
      <c r="C843" s="1316"/>
      <c r="D843" s="1316"/>
      <c r="E843" s="1316"/>
      <c r="F843" s="1316"/>
      <c r="G843" s="1316"/>
      <c r="H843" s="1316"/>
      <c r="I843" s="1316"/>
      <c r="J843" s="1316"/>
      <c r="K843" s="1316"/>
      <c r="L843" s="1316"/>
      <c r="M843" s="1316"/>
      <c r="N843" s="1316"/>
      <c r="O843" s="1316"/>
      <c r="P843" s="1316"/>
      <c r="Q843" s="1316"/>
      <c r="R843" s="1316"/>
      <c r="S843" s="1316"/>
      <c r="T843" s="1316"/>
      <c r="U843" s="1316"/>
      <c r="V843" s="1316"/>
      <c r="W843" s="1316"/>
      <c r="X843" s="1316"/>
      <c r="Y843" s="1316"/>
      <c r="Z843" s="1316"/>
      <c r="AA843" s="1316"/>
      <c r="AB843" s="1316"/>
      <c r="AC843" s="1316"/>
      <c r="AD843" s="1316"/>
      <c r="AE843" s="1316"/>
      <c r="AF843" s="1316"/>
      <c r="AG843" s="1316"/>
      <c r="AH843" s="1316"/>
      <c r="AI843" s="1316"/>
    </row>
    <row r="844" ht="24.0" customHeight="1">
      <c r="A844" s="1318"/>
      <c r="B844" s="1316"/>
      <c r="C844" s="1316"/>
      <c r="D844" s="1316"/>
      <c r="E844" s="1316"/>
      <c r="F844" s="1316"/>
      <c r="G844" s="1316"/>
      <c r="H844" s="1316"/>
      <c r="I844" s="1316"/>
      <c r="J844" s="1316"/>
      <c r="K844" s="1316"/>
      <c r="L844" s="1316"/>
      <c r="M844" s="1316"/>
      <c r="N844" s="1316"/>
      <c r="O844" s="1316"/>
      <c r="P844" s="1316"/>
      <c r="Q844" s="1316"/>
      <c r="R844" s="1316"/>
      <c r="S844" s="1316"/>
      <c r="T844" s="1316"/>
      <c r="U844" s="1316"/>
      <c r="V844" s="1316"/>
      <c r="W844" s="1316"/>
      <c r="X844" s="1316"/>
      <c r="Y844" s="1316"/>
      <c r="Z844" s="1316"/>
      <c r="AA844" s="1316"/>
      <c r="AB844" s="1316"/>
      <c r="AC844" s="1316"/>
      <c r="AD844" s="1316"/>
      <c r="AE844" s="1316"/>
      <c r="AF844" s="1316"/>
      <c r="AG844" s="1316"/>
      <c r="AH844" s="1316"/>
      <c r="AI844" s="1316"/>
    </row>
    <row r="845" ht="24.0" customHeight="1">
      <c r="A845" s="1318"/>
      <c r="B845" s="1316"/>
      <c r="C845" s="1316"/>
      <c r="D845" s="1316"/>
      <c r="E845" s="1316"/>
      <c r="F845" s="1316"/>
      <c r="G845" s="1316"/>
      <c r="H845" s="1316"/>
      <c r="I845" s="1316"/>
      <c r="J845" s="1316"/>
      <c r="K845" s="1316"/>
      <c r="L845" s="1316"/>
      <c r="M845" s="1316"/>
      <c r="N845" s="1316"/>
      <c r="O845" s="1316"/>
      <c r="P845" s="1316"/>
      <c r="Q845" s="1316"/>
      <c r="R845" s="1316"/>
      <c r="S845" s="1316"/>
      <c r="T845" s="1316"/>
      <c r="U845" s="1316"/>
      <c r="V845" s="1316"/>
      <c r="W845" s="1316"/>
      <c r="X845" s="1316"/>
      <c r="Y845" s="1316"/>
      <c r="Z845" s="1316"/>
      <c r="AA845" s="1316"/>
      <c r="AB845" s="1316"/>
      <c r="AC845" s="1316"/>
      <c r="AD845" s="1316"/>
      <c r="AE845" s="1316"/>
      <c r="AF845" s="1316"/>
      <c r="AG845" s="1316"/>
      <c r="AH845" s="1316"/>
      <c r="AI845" s="1316"/>
    </row>
    <row r="846" ht="24.0" customHeight="1">
      <c r="A846" s="1318"/>
      <c r="B846" s="1316"/>
      <c r="C846" s="1316"/>
      <c r="D846" s="1316"/>
      <c r="E846" s="1316"/>
      <c r="F846" s="1316"/>
      <c r="G846" s="1316"/>
      <c r="H846" s="1316"/>
      <c r="I846" s="1316"/>
      <c r="J846" s="1316"/>
      <c r="K846" s="1316"/>
      <c r="L846" s="1316"/>
      <c r="M846" s="1316"/>
      <c r="N846" s="1316"/>
      <c r="O846" s="1316"/>
      <c r="P846" s="1316"/>
      <c r="Q846" s="1316"/>
      <c r="R846" s="1316"/>
      <c r="S846" s="1316"/>
      <c r="T846" s="1316"/>
      <c r="U846" s="1316"/>
      <c r="V846" s="1316"/>
      <c r="W846" s="1316"/>
      <c r="X846" s="1316"/>
      <c r="Y846" s="1316"/>
      <c r="Z846" s="1316"/>
      <c r="AA846" s="1316"/>
      <c r="AB846" s="1316"/>
      <c r="AC846" s="1316"/>
      <c r="AD846" s="1316"/>
      <c r="AE846" s="1316"/>
      <c r="AF846" s="1316"/>
      <c r="AG846" s="1316"/>
      <c r="AH846" s="1316"/>
      <c r="AI846" s="1316"/>
    </row>
    <row r="847" ht="24.0" customHeight="1">
      <c r="A847" s="1318"/>
      <c r="B847" s="1316"/>
      <c r="C847" s="1316"/>
      <c r="D847" s="1316"/>
      <c r="E847" s="1316"/>
      <c r="F847" s="1316"/>
      <c r="G847" s="1316"/>
      <c r="H847" s="1316"/>
      <c r="I847" s="1316"/>
      <c r="J847" s="1316"/>
      <c r="K847" s="1316"/>
      <c r="L847" s="1316"/>
      <c r="M847" s="1316"/>
      <c r="N847" s="1316"/>
      <c r="O847" s="1316"/>
      <c r="P847" s="1316"/>
      <c r="Q847" s="1316"/>
      <c r="R847" s="1316"/>
      <c r="S847" s="1316"/>
      <c r="T847" s="1316"/>
      <c r="U847" s="1316"/>
      <c r="V847" s="1316"/>
      <c r="W847" s="1316"/>
      <c r="X847" s="1316"/>
      <c r="Y847" s="1316"/>
      <c r="Z847" s="1316"/>
      <c r="AA847" s="1316"/>
      <c r="AB847" s="1316"/>
      <c r="AC847" s="1316"/>
      <c r="AD847" s="1316"/>
      <c r="AE847" s="1316"/>
      <c r="AF847" s="1316"/>
      <c r="AG847" s="1316"/>
      <c r="AH847" s="1316"/>
      <c r="AI847" s="1316"/>
    </row>
    <row r="848" ht="24.0" customHeight="1">
      <c r="A848" s="1318"/>
      <c r="B848" s="1316"/>
      <c r="C848" s="1316"/>
      <c r="D848" s="1316"/>
      <c r="E848" s="1316"/>
      <c r="F848" s="1316"/>
      <c r="G848" s="1316"/>
      <c r="H848" s="1316"/>
      <c r="I848" s="1316"/>
      <c r="J848" s="1316"/>
      <c r="K848" s="1316"/>
      <c r="L848" s="1316"/>
      <c r="M848" s="1316"/>
      <c r="N848" s="1316"/>
      <c r="O848" s="1316"/>
      <c r="P848" s="1316"/>
      <c r="Q848" s="1316"/>
      <c r="R848" s="1316"/>
      <c r="S848" s="1316"/>
      <c r="T848" s="1316"/>
      <c r="U848" s="1316"/>
      <c r="V848" s="1316"/>
      <c r="W848" s="1316"/>
      <c r="X848" s="1316"/>
      <c r="Y848" s="1316"/>
      <c r="Z848" s="1316"/>
      <c r="AA848" s="1316"/>
      <c r="AB848" s="1316"/>
      <c r="AC848" s="1316"/>
      <c r="AD848" s="1316"/>
      <c r="AE848" s="1316"/>
      <c r="AF848" s="1316"/>
      <c r="AG848" s="1316"/>
      <c r="AH848" s="1316"/>
      <c r="AI848" s="1316"/>
    </row>
    <row r="849" ht="24.0" customHeight="1">
      <c r="A849" s="1318"/>
      <c r="B849" s="1316"/>
      <c r="C849" s="1316"/>
      <c r="D849" s="1316"/>
      <c r="E849" s="1316"/>
      <c r="F849" s="1316"/>
      <c r="G849" s="1316"/>
      <c r="H849" s="1316"/>
      <c r="I849" s="1316"/>
      <c r="J849" s="1316"/>
      <c r="K849" s="1316"/>
      <c r="L849" s="1316"/>
      <c r="M849" s="1316"/>
      <c r="N849" s="1316"/>
      <c r="O849" s="1316"/>
      <c r="P849" s="1316"/>
      <c r="Q849" s="1316"/>
      <c r="R849" s="1316"/>
      <c r="S849" s="1316"/>
      <c r="T849" s="1316"/>
      <c r="U849" s="1316"/>
      <c r="V849" s="1316"/>
      <c r="W849" s="1316"/>
      <c r="X849" s="1316"/>
      <c r="Y849" s="1316"/>
      <c r="Z849" s="1316"/>
      <c r="AA849" s="1316"/>
      <c r="AB849" s="1316"/>
      <c r="AC849" s="1316"/>
      <c r="AD849" s="1316"/>
      <c r="AE849" s="1316"/>
      <c r="AF849" s="1316"/>
      <c r="AG849" s="1316"/>
      <c r="AH849" s="1316"/>
      <c r="AI849" s="1316"/>
    </row>
    <row r="850" ht="24.0" customHeight="1">
      <c r="A850" s="1318"/>
      <c r="B850" s="1316"/>
      <c r="C850" s="1316"/>
      <c r="D850" s="1316"/>
      <c r="E850" s="1316"/>
      <c r="F850" s="1316"/>
      <c r="G850" s="1316"/>
      <c r="H850" s="1316"/>
      <c r="I850" s="1316"/>
      <c r="J850" s="1316"/>
      <c r="K850" s="1316"/>
      <c r="L850" s="1316"/>
      <c r="M850" s="1316"/>
      <c r="N850" s="1316"/>
      <c r="O850" s="1316"/>
      <c r="P850" s="1316"/>
      <c r="Q850" s="1316"/>
      <c r="R850" s="1316"/>
      <c r="S850" s="1316"/>
      <c r="T850" s="1316"/>
      <c r="U850" s="1316"/>
      <c r="V850" s="1316"/>
      <c r="W850" s="1316"/>
      <c r="X850" s="1316"/>
      <c r="Y850" s="1316"/>
      <c r="Z850" s="1316"/>
      <c r="AA850" s="1316"/>
      <c r="AB850" s="1316"/>
      <c r="AC850" s="1316"/>
      <c r="AD850" s="1316"/>
      <c r="AE850" s="1316"/>
      <c r="AF850" s="1316"/>
      <c r="AG850" s="1316"/>
      <c r="AH850" s="1316"/>
      <c r="AI850" s="1316"/>
    </row>
    <row r="851" ht="24.0" customHeight="1">
      <c r="A851" s="1318"/>
      <c r="B851" s="1316"/>
      <c r="C851" s="1316"/>
      <c r="D851" s="1316"/>
      <c r="E851" s="1316"/>
      <c r="F851" s="1316"/>
      <c r="G851" s="1316"/>
      <c r="H851" s="1316"/>
      <c r="I851" s="1316"/>
      <c r="J851" s="1316"/>
      <c r="K851" s="1316"/>
      <c r="L851" s="1316"/>
      <c r="M851" s="1316"/>
      <c r="N851" s="1316"/>
      <c r="O851" s="1316"/>
      <c r="P851" s="1316"/>
      <c r="Q851" s="1316"/>
      <c r="R851" s="1316"/>
      <c r="S851" s="1316"/>
      <c r="T851" s="1316"/>
      <c r="U851" s="1316"/>
      <c r="V851" s="1316"/>
      <c r="W851" s="1316"/>
      <c r="X851" s="1316"/>
      <c r="Y851" s="1316"/>
      <c r="Z851" s="1316"/>
      <c r="AA851" s="1316"/>
      <c r="AB851" s="1316"/>
      <c r="AC851" s="1316"/>
      <c r="AD851" s="1316"/>
      <c r="AE851" s="1316"/>
      <c r="AF851" s="1316"/>
      <c r="AG851" s="1316"/>
      <c r="AH851" s="1316"/>
      <c r="AI851" s="1316"/>
    </row>
    <row r="852" ht="24.0" customHeight="1">
      <c r="A852" s="1318"/>
      <c r="B852" s="1316"/>
      <c r="C852" s="1316"/>
      <c r="D852" s="1316"/>
      <c r="E852" s="1316"/>
      <c r="F852" s="1316"/>
      <c r="G852" s="1316"/>
      <c r="H852" s="1316"/>
      <c r="I852" s="1316"/>
      <c r="J852" s="1316"/>
      <c r="K852" s="1316"/>
      <c r="L852" s="1316"/>
      <c r="M852" s="1316"/>
      <c r="N852" s="1316"/>
      <c r="O852" s="1316"/>
      <c r="P852" s="1316"/>
      <c r="Q852" s="1316"/>
      <c r="R852" s="1316"/>
      <c r="S852" s="1316"/>
      <c r="T852" s="1316"/>
      <c r="U852" s="1316"/>
      <c r="V852" s="1316"/>
      <c r="W852" s="1316"/>
      <c r="X852" s="1316"/>
      <c r="Y852" s="1316"/>
      <c r="Z852" s="1316"/>
      <c r="AA852" s="1316"/>
      <c r="AB852" s="1316"/>
      <c r="AC852" s="1316"/>
      <c r="AD852" s="1316"/>
      <c r="AE852" s="1316"/>
      <c r="AF852" s="1316"/>
      <c r="AG852" s="1316"/>
      <c r="AH852" s="1316"/>
      <c r="AI852" s="1316"/>
    </row>
    <row r="853" ht="24.0" customHeight="1">
      <c r="A853" s="1318"/>
      <c r="B853" s="1316"/>
      <c r="C853" s="1316"/>
      <c r="D853" s="1316"/>
      <c r="E853" s="1316"/>
      <c r="F853" s="1316"/>
      <c r="G853" s="1316"/>
      <c r="H853" s="1316"/>
      <c r="I853" s="1316"/>
      <c r="J853" s="1316"/>
      <c r="K853" s="1316"/>
      <c r="L853" s="1316"/>
      <c r="M853" s="1316"/>
      <c r="N853" s="1316"/>
      <c r="O853" s="1316"/>
      <c r="P853" s="1316"/>
      <c r="Q853" s="1316"/>
      <c r="R853" s="1316"/>
      <c r="S853" s="1316"/>
      <c r="T853" s="1316"/>
      <c r="U853" s="1316"/>
      <c r="V853" s="1316"/>
      <c r="W853" s="1316"/>
      <c r="X853" s="1316"/>
      <c r="Y853" s="1316"/>
      <c r="Z853" s="1316"/>
      <c r="AA853" s="1316"/>
      <c r="AB853" s="1316"/>
      <c r="AC853" s="1316"/>
      <c r="AD853" s="1316"/>
      <c r="AE853" s="1316"/>
      <c r="AF853" s="1316"/>
      <c r="AG853" s="1316"/>
      <c r="AH853" s="1316"/>
      <c r="AI853" s="1316"/>
    </row>
    <row r="854" ht="24.0" customHeight="1">
      <c r="A854" s="1318"/>
      <c r="B854" s="1316"/>
      <c r="C854" s="1316"/>
      <c r="D854" s="1316"/>
      <c r="E854" s="1316"/>
      <c r="F854" s="1316"/>
      <c r="G854" s="1316"/>
      <c r="H854" s="1316"/>
      <c r="I854" s="1316"/>
      <c r="J854" s="1316"/>
      <c r="K854" s="1316"/>
      <c r="L854" s="1316"/>
      <c r="M854" s="1316"/>
      <c r="N854" s="1316"/>
      <c r="O854" s="1316"/>
      <c r="P854" s="1316"/>
      <c r="Q854" s="1316"/>
      <c r="R854" s="1316"/>
      <c r="S854" s="1316"/>
      <c r="T854" s="1316"/>
      <c r="U854" s="1316"/>
      <c r="V854" s="1316"/>
      <c r="W854" s="1316"/>
      <c r="X854" s="1316"/>
      <c r="Y854" s="1316"/>
      <c r="Z854" s="1316"/>
      <c r="AA854" s="1316"/>
      <c r="AB854" s="1316"/>
      <c r="AC854" s="1316"/>
      <c r="AD854" s="1316"/>
      <c r="AE854" s="1316"/>
      <c r="AF854" s="1316"/>
      <c r="AG854" s="1316"/>
      <c r="AH854" s="1316"/>
      <c r="AI854" s="1316"/>
    </row>
    <row r="855" ht="24.0" customHeight="1">
      <c r="A855" s="1318"/>
      <c r="B855" s="1316"/>
      <c r="C855" s="1316"/>
      <c r="D855" s="1316"/>
      <c r="E855" s="1316"/>
      <c r="F855" s="1316"/>
      <c r="G855" s="1316"/>
      <c r="H855" s="1316"/>
      <c r="I855" s="1316"/>
      <c r="J855" s="1316"/>
      <c r="K855" s="1316"/>
      <c r="L855" s="1316"/>
      <c r="M855" s="1316"/>
      <c r="N855" s="1316"/>
      <c r="O855" s="1316"/>
      <c r="P855" s="1316"/>
      <c r="Q855" s="1316"/>
      <c r="R855" s="1316"/>
      <c r="S855" s="1316"/>
      <c r="T855" s="1316"/>
      <c r="U855" s="1316"/>
      <c r="V855" s="1316"/>
      <c r="W855" s="1316"/>
      <c r="X855" s="1316"/>
      <c r="Y855" s="1316"/>
      <c r="Z855" s="1316"/>
      <c r="AA855" s="1316"/>
      <c r="AB855" s="1316"/>
      <c r="AC855" s="1316"/>
      <c r="AD855" s="1316"/>
      <c r="AE855" s="1316"/>
      <c r="AF855" s="1316"/>
      <c r="AG855" s="1316"/>
      <c r="AH855" s="1316"/>
      <c r="AI855" s="1316"/>
    </row>
    <row r="856" ht="24.0" customHeight="1">
      <c r="A856" s="1318"/>
      <c r="B856" s="1316"/>
      <c r="C856" s="1316"/>
      <c r="D856" s="1316"/>
      <c r="E856" s="1316"/>
      <c r="F856" s="1316"/>
      <c r="G856" s="1316"/>
      <c r="H856" s="1316"/>
      <c r="I856" s="1316"/>
      <c r="J856" s="1316"/>
      <c r="K856" s="1316"/>
      <c r="L856" s="1316"/>
      <c r="M856" s="1316"/>
      <c r="N856" s="1316"/>
      <c r="O856" s="1316"/>
      <c r="P856" s="1316"/>
      <c r="Q856" s="1316"/>
      <c r="R856" s="1316"/>
      <c r="S856" s="1316"/>
      <c r="T856" s="1316"/>
      <c r="U856" s="1316"/>
      <c r="V856" s="1316"/>
      <c r="W856" s="1316"/>
      <c r="X856" s="1316"/>
      <c r="Y856" s="1316"/>
      <c r="Z856" s="1316"/>
      <c r="AA856" s="1316"/>
      <c r="AB856" s="1316"/>
      <c r="AC856" s="1316"/>
      <c r="AD856" s="1316"/>
      <c r="AE856" s="1316"/>
      <c r="AF856" s="1316"/>
      <c r="AG856" s="1316"/>
      <c r="AH856" s="1316"/>
      <c r="AI856" s="1316"/>
    </row>
    <row r="857" ht="24.0" customHeight="1">
      <c r="A857" s="1318"/>
      <c r="B857" s="1316"/>
      <c r="C857" s="1316"/>
      <c r="D857" s="1316"/>
      <c r="E857" s="1316"/>
      <c r="F857" s="1316"/>
      <c r="G857" s="1316"/>
      <c r="H857" s="1316"/>
      <c r="I857" s="1316"/>
      <c r="J857" s="1316"/>
      <c r="K857" s="1316"/>
      <c r="L857" s="1316"/>
      <c r="M857" s="1316"/>
      <c r="N857" s="1316"/>
      <c r="O857" s="1316"/>
      <c r="P857" s="1316"/>
      <c r="Q857" s="1316"/>
      <c r="R857" s="1316"/>
      <c r="S857" s="1316"/>
      <c r="T857" s="1316"/>
      <c r="U857" s="1316"/>
      <c r="V857" s="1316"/>
      <c r="W857" s="1316"/>
      <c r="X857" s="1316"/>
      <c r="Y857" s="1316"/>
      <c r="Z857" s="1316"/>
      <c r="AA857" s="1316"/>
      <c r="AB857" s="1316"/>
      <c r="AC857" s="1316"/>
      <c r="AD857" s="1316"/>
      <c r="AE857" s="1316"/>
      <c r="AF857" s="1316"/>
      <c r="AG857" s="1316"/>
      <c r="AH857" s="1316"/>
      <c r="AI857" s="1316"/>
    </row>
    <row r="858" ht="24.0" customHeight="1">
      <c r="A858" s="1318"/>
      <c r="B858" s="1316"/>
      <c r="C858" s="1316"/>
      <c r="D858" s="1316"/>
      <c r="E858" s="1316"/>
      <c r="F858" s="1316"/>
      <c r="G858" s="1316"/>
      <c r="H858" s="1316"/>
      <c r="I858" s="1316"/>
      <c r="J858" s="1316"/>
      <c r="K858" s="1316"/>
      <c r="L858" s="1316"/>
      <c r="M858" s="1316"/>
      <c r="N858" s="1316"/>
      <c r="O858" s="1316"/>
      <c r="P858" s="1316"/>
      <c r="Q858" s="1316"/>
      <c r="R858" s="1316"/>
      <c r="S858" s="1316"/>
      <c r="T858" s="1316"/>
      <c r="U858" s="1316"/>
      <c r="V858" s="1316"/>
      <c r="W858" s="1316"/>
      <c r="X858" s="1316"/>
      <c r="Y858" s="1316"/>
      <c r="Z858" s="1316"/>
      <c r="AA858" s="1316"/>
      <c r="AB858" s="1316"/>
      <c r="AC858" s="1316"/>
      <c r="AD858" s="1316"/>
      <c r="AE858" s="1316"/>
      <c r="AF858" s="1316"/>
      <c r="AG858" s="1316"/>
      <c r="AH858" s="1316"/>
      <c r="AI858" s="1316"/>
    </row>
    <row r="859" ht="24.0" customHeight="1">
      <c r="A859" s="1318"/>
      <c r="B859" s="1316"/>
      <c r="C859" s="1316"/>
      <c r="D859" s="1316"/>
      <c r="E859" s="1316"/>
      <c r="F859" s="1316"/>
      <c r="G859" s="1316"/>
      <c r="H859" s="1316"/>
      <c r="I859" s="1316"/>
      <c r="J859" s="1316"/>
      <c r="K859" s="1316"/>
      <c r="L859" s="1316"/>
      <c r="M859" s="1316"/>
      <c r="N859" s="1316"/>
      <c r="O859" s="1316"/>
      <c r="P859" s="1316"/>
      <c r="Q859" s="1316"/>
      <c r="R859" s="1316"/>
      <c r="S859" s="1316"/>
      <c r="T859" s="1316"/>
      <c r="U859" s="1316"/>
      <c r="V859" s="1316"/>
      <c r="W859" s="1316"/>
      <c r="X859" s="1316"/>
      <c r="Y859" s="1316"/>
      <c r="Z859" s="1316"/>
      <c r="AA859" s="1316"/>
      <c r="AB859" s="1316"/>
      <c r="AC859" s="1316"/>
      <c r="AD859" s="1316"/>
      <c r="AE859" s="1316"/>
      <c r="AF859" s="1316"/>
      <c r="AG859" s="1316"/>
      <c r="AH859" s="1316"/>
      <c r="AI859" s="1316"/>
    </row>
    <row r="860" ht="24.0" customHeight="1">
      <c r="A860" s="1318"/>
      <c r="B860" s="1316"/>
      <c r="C860" s="1316"/>
      <c r="D860" s="1316"/>
      <c r="E860" s="1316"/>
      <c r="F860" s="1316"/>
      <c r="G860" s="1316"/>
      <c r="H860" s="1316"/>
      <c r="I860" s="1316"/>
      <c r="J860" s="1316"/>
      <c r="K860" s="1316"/>
      <c r="L860" s="1316"/>
      <c r="M860" s="1316"/>
      <c r="N860" s="1316"/>
      <c r="O860" s="1316"/>
      <c r="P860" s="1316"/>
      <c r="Q860" s="1316"/>
      <c r="R860" s="1316"/>
      <c r="S860" s="1316"/>
      <c r="T860" s="1316"/>
      <c r="U860" s="1316"/>
      <c r="V860" s="1316"/>
      <c r="W860" s="1316"/>
      <c r="X860" s="1316"/>
      <c r="Y860" s="1316"/>
      <c r="Z860" s="1316"/>
      <c r="AA860" s="1316"/>
      <c r="AB860" s="1316"/>
      <c r="AC860" s="1316"/>
      <c r="AD860" s="1316"/>
      <c r="AE860" s="1316"/>
      <c r="AF860" s="1316"/>
      <c r="AG860" s="1316"/>
      <c r="AH860" s="1316"/>
      <c r="AI860" s="1316"/>
    </row>
    <row r="861" ht="24.0" customHeight="1">
      <c r="A861" s="1318"/>
      <c r="B861" s="1316"/>
      <c r="C861" s="1316"/>
      <c r="D861" s="1316"/>
      <c r="E861" s="1316"/>
      <c r="F861" s="1316"/>
      <c r="G861" s="1316"/>
      <c r="H861" s="1316"/>
      <c r="I861" s="1316"/>
      <c r="J861" s="1316"/>
      <c r="K861" s="1316"/>
      <c r="L861" s="1316"/>
      <c r="M861" s="1316"/>
      <c r="N861" s="1316"/>
      <c r="O861" s="1316"/>
      <c r="P861" s="1316"/>
      <c r="Q861" s="1316"/>
      <c r="R861" s="1316"/>
      <c r="S861" s="1316"/>
      <c r="T861" s="1316"/>
      <c r="U861" s="1316"/>
      <c r="V861" s="1316"/>
      <c r="W861" s="1316"/>
      <c r="X861" s="1316"/>
      <c r="Y861" s="1316"/>
      <c r="Z861" s="1316"/>
      <c r="AA861" s="1316"/>
      <c r="AB861" s="1316"/>
      <c r="AC861" s="1316"/>
      <c r="AD861" s="1316"/>
      <c r="AE861" s="1316"/>
      <c r="AF861" s="1316"/>
      <c r="AG861" s="1316"/>
      <c r="AH861" s="1316"/>
      <c r="AI861" s="1316"/>
    </row>
    <row r="862" ht="24.0" customHeight="1">
      <c r="A862" s="1318"/>
      <c r="B862" s="1316"/>
      <c r="C862" s="1316"/>
      <c r="D862" s="1316"/>
      <c r="E862" s="1316"/>
      <c r="F862" s="1316"/>
      <c r="G862" s="1316"/>
      <c r="H862" s="1316"/>
      <c r="I862" s="1316"/>
      <c r="J862" s="1316"/>
      <c r="K862" s="1316"/>
      <c r="L862" s="1316"/>
      <c r="M862" s="1316"/>
      <c r="N862" s="1316"/>
      <c r="O862" s="1316"/>
      <c r="P862" s="1316"/>
      <c r="Q862" s="1316"/>
      <c r="R862" s="1316"/>
      <c r="S862" s="1316"/>
      <c r="T862" s="1316"/>
      <c r="U862" s="1316"/>
      <c r="V862" s="1316"/>
      <c r="W862" s="1316"/>
      <c r="X862" s="1316"/>
      <c r="Y862" s="1316"/>
      <c r="Z862" s="1316"/>
      <c r="AA862" s="1316"/>
      <c r="AB862" s="1316"/>
      <c r="AC862" s="1316"/>
      <c r="AD862" s="1316"/>
      <c r="AE862" s="1316"/>
      <c r="AF862" s="1316"/>
      <c r="AG862" s="1316"/>
      <c r="AH862" s="1316"/>
      <c r="AI862" s="1316"/>
    </row>
    <row r="863" ht="24.0" customHeight="1">
      <c r="A863" s="1318"/>
      <c r="B863" s="1316"/>
      <c r="C863" s="1316"/>
      <c r="D863" s="1316"/>
      <c r="E863" s="1316"/>
      <c r="F863" s="1316"/>
      <c r="G863" s="1316"/>
      <c r="H863" s="1316"/>
      <c r="I863" s="1316"/>
      <c r="J863" s="1316"/>
      <c r="K863" s="1316"/>
      <c r="L863" s="1316"/>
      <c r="M863" s="1316"/>
      <c r="N863" s="1316"/>
      <c r="O863" s="1316"/>
      <c r="P863" s="1316"/>
      <c r="Q863" s="1316"/>
      <c r="R863" s="1316"/>
      <c r="S863" s="1316"/>
      <c r="T863" s="1316"/>
      <c r="U863" s="1316"/>
      <c r="V863" s="1316"/>
      <c r="W863" s="1316"/>
      <c r="X863" s="1316"/>
      <c r="Y863" s="1316"/>
      <c r="Z863" s="1316"/>
      <c r="AA863" s="1316"/>
      <c r="AB863" s="1316"/>
      <c r="AC863" s="1316"/>
      <c r="AD863" s="1316"/>
      <c r="AE863" s="1316"/>
      <c r="AF863" s="1316"/>
      <c r="AG863" s="1316"/>
      <c r="AH863" s="1316"/>
      <c r="AI863" s="1316"/>
    </row>
    <row r="864" ht="24.0" customHeight="1">
      <c r="A864" s="1318"/>
      <c r="B864" s="1316"/>
      <c r="C864" s="1316"/>
      <c r="D864" s="1316"/>
      <c r="E864" s="1316"/>
      <c r="F864" s="1316"/>
      <c r="G864" s="1316"/>
      <c r="H864" s="1316"/>
      <c r="I864" s="1316"/>
      <c r="J864" s="1316"/>
      <c r="K864" s="1316"/>
      <c r="L864" s="1316"/>
      <c r="M864" s="1316"/>
      <c r="N864" s="1316"/>
      <c r="O864" s="1316"/>
      <c r="P864" s="1316"/>
      <c r="Q864" s="1316"/>
      <c r="R864" s="1316"/>
      <c r="S864" s="1316"/>
      <c r="T864" s="1316"/>
      <c r="U864" s="1316"/>
      <c r="V864" s="1316"/>
      <c r="W864" s="1316"/>
      <c r="X864" s="1316"/>
      <c r="Y864" s="1316"/>
      <c r="Z864" s="1316"/>
      <c r="AA864" s="1316"/>
      <c r="AB864" s="1316"/>
      <c r="AC864" s="1316"/>
      <c r="AD864" s="1316"/>
      <c r="AE864" s="1316"/>
      <c r="AF864" s="1316"/>
      <c r="AG864" s="1316"/>
      <c r="AH864" s="1316"/>
      <c r="AI864" s="1316"/>
    </row>
    <row r="865" ht="24.0" customHeight="1">
      <c r="A865" s="1318"/>
      <c r="B865" s="1316"/>
      <c r="C865" s="1316"/>
      <c r="D865" s="1316"/>
      <c r="E865" s="1316"/>
      <c r="F865" s="1316"/>
      <c r="G865" s="1316"/>
      <c r="H865" s="1316"/>
      <c r="I865" s="1316"/>
      <c r="J865" s="1316"/>
      <c r="K865" s="1316"/>
      <c r="L865" s="1316"/>
      <c r="M865" s="1316"/>
      <c r="N865" s="1316"/>
      <c r="O865" s="1316"/>
      <c r="P865" s="1316"/>
      <c r="Q865" s="1316"/>
      <c r="R865" s="1316"/>
      <c r="S865" s="1316"/>
      <c r="T865" s="1316"/>
      <c r="U865" s="1316"/>
      <c r="V865" s="1316"/>
      <c r="W865" s="1316"/>
      <c r="X865" s="1316"/>
      <c r="Y865" s="1316"/>
      <c r="Z865" s="1316"/>
      <c r="AA865" s="1316"/>
      <c r="AB865" s="1316"/>
      <c r="AC865" s="1316"/>
      <c r="AD865" s="1316"/>
      <c r="AE865" s="1316"/>
      <c r="AF865" s="1316"/>
      <c r="AG865" s="1316"/>
      <c r="AH865" s="1316"/>
      <c r="AI865" s="1316"/>
    </row>
    <row r="866" ht="24.0" customHeight="1">
      <c r="A866" s="1318"/>
      <c r="B866" s="1316"/>
      <c r="C866" s="1316"/>
      <c r="D866" s="1316"/>
      <c r="E866" s="1316"/>
      <c r="F866" s="1316"/>
      <c r="G866" s="1316"/>
      <c r="H866" s="1316"/>
      <c r="I866" s="1316"/>
      <c r="J866" s="1316"/>
      <c r="K866" s="1316"/>
      <c r="L866" s="1316"/>
      <c r="M866" s="1316"/>
      <c r="N866" s="1316"/>
      <c r="O866" s="1316"/>
      <c r="P866" s="1316"/>
      <c r="Q866" s="1316"/>
      <c r="R866" s="1316"/>
      <c r="S866" s="1316"/>
      <c r="T866" s="1316"/>
      <c r="U866" s="1316"/>
      <c r="V866" s="1316"/>
      <c r="W866" s="1316"/>
      <c r="X866" s="1316"/>
      <c r="Y866" s="1316"/>
      <c r="Z866" s="1316"/>
      <c r="AA866" s="1316"/>
      <c r="AB866" s="1316"/>
      <c r="AC866" s="1316"/>
      <c r="AD866" s="1316"/>
      <c r="AE866" s="1316"/>
      <c r="AF866" s="1316"/>
      <c r="AG866" s="1316"/>
      <c r="AH866" s="1316"/>
      <c r="AI866" s="1316"/>
    </row>
    <row r="867" ht="24.0" customHeight="1">
      <c r="A867" s="1318"/>
      <c r="B867" s="1316"/>
      <c r="C867" s="1316"/>
      <c r="D867" s="1316"/>
      <c r="E867" s="1316"/>
      <c r="F867" s="1316"/>
      <c r="G867" s="1316"/>
      <c r="H867" s="1316"/>
      <c r="I867" s="1316"/>
      <c r="J867" s="1316"/>
      <c r="K867" s="1316"/>
      <c r="L867" s="1316"/>
      <c r="M867" s="1316"/>
      <c r="N867" s="1316"/>
      <c r="O867" s="1316"/>
      <c r="P867" s="1316"/>
      <c r="Q867" s="1316"/>
      <c r="R867" s="1316"/>
      <c r="S867" s="1316"/>
      <c r="T867" s="1316"/>
      <c r="U867" s="1316"/>
      <c r="V867" s="1316"/>
      <c r="W867" s="1316"/>
      <c r="X867" s="1316"/>
      <c r="Y867" s="1316"/>
      <c r="Z867" s="1316"/>
      <c r="AA867" s="1316"/>
      <c r="AB867" s="1316"/>
      <c r="AC867" s="1316"/>
      <c r="AD867" s="1316"/>
      <c r="AE867" s="1316"/>
      <c r="AF867" s="1316"/>
      <c r="AG867" s="1316"/>
      <c r="AH867" s="1316"/>
      <c r="AI867" s="1316"/>
    </row>
    <row r="868" ht="24.0" customHeight="1">
      <c r="A868" s="1318"/>
      <c r="B868" s="1316"/>
      <c r="C868" s="1316"/>
      <c r="D868" s="1316"/>
      <c r="E868" s="1316"/>
      <c r="F868" s="1316"/>
      <c r="G868" s="1316"/>
      <c r="H868" s="1316"/>
      <c r="I868" s="1316"/>
      <c r="J868" s="1316"/>
      <c r="K868" s="1316"/>
      <c r="L868" s="1316"/>
      <c r="M868" s="1316"/>
      <c r="N868" s="1316"/>
      <c r="O868" s="1316"/>
      <c r="P868" s="1316"/>
      <c r="Q868" s="1316"/>
      <c r="R868" s="1316"/>
      <c r="S868" s="1316"/>
      <c r="T868" s="1316"/>
      <c r="U868" s="1316"/>
      <c r="V868" s="1316"/>
      <c r="W868" s="1316"/>
      <c r="X868" s="1316"/>
      <c r="Y868" s="1316"/>
      <c r="Z868" s="1316"/>
      <c r="AA868" s="1316"/>
      <c r="AB868" s="1316"/>
      <c r="AC868" s="1316"/>
      <c r="AD868" s="1316"/>
      <c r="AE868" s="1316"/>
      <c r="AF868" s="1316"/>
      <c r="AG868" s="1316"/>
      <c r="AH868" s="1316"/>
      <c r="AI868" s="1316"/>
    </row>
    <row r="869" ht="24.0" customHeight="1">
      <c r="A869" s="1318"/>
      <c r="B869" s="1316"/>
      <c r="C869" s="1316"/>
      <c r="D869" s="1316"/>
      <c r="E869" s="1316"/>
      <c r="F869" s="1316"/>
      <c r="G869" s="1316"/>
      <c r="H869" s="1316"/>
      <c r="I869" s="1316"/>
      <c r="J869" s="1316"/>
      <c r="K869" s="1316"/>
      <c r="L869" s="1316"/>
      <c r="M869" s="1316"/>
      <c r="N869" s="1316"/>
      <c r="O869" s="1316"/>
      <c r="P869" s="1316"/>
      <c r="Q869" s="1316"/>
      <c r="R869" s="1316"/>
      <c r="S869" s="1316"/>
      <c r="T869" s="1316"/>
      <c r="U869" s="1316"/>
      <c r="V869" s="1316"/>
      <c r="W869" s="1316"/>
      <c r="X869" s="1316"/>
      <c r="Y869" s="1316"/>
      <c r="Z869" s="1316"/>
      <c r="AA869" s="1316"/>
      <c r="AB869" s="1316"/>
      <c r="AC869" s="1316"/>
      <c r="AD869" s="1316"/>
      <c r="AE869" s="1316"/>
      <c r="AF869" s="1316"/>
      <c r="AG869" s="1316"/>
      <c r="AH869" s="1316"/>
      <c r="AI869" s="1316"/>
    </row>
    <row r="870" ht="24.0" customHeight="1">
      <c r="A870" s="1318"/>
      <c r="B870" s="1316"/>
      <c r="C870" s="1316"/>
      <c r="D870" s="1316"/>
      <c r="E870" s="1316"/>
      <c r="F870" s="1316"/>
      <c r="G870" s="1316"/>
      <c r="H870" s="1316"/>
      <c r="I870" s="1316"/>
      <c r="J870" s="1316"/>
      <c r="K870" s="1316"/>
      <c r="L870" s="1316"/>
      <c r="M870" s="1316"/>
      <c r="N870" s="1316"/>
      <c r="O870" s="1316"/>
      <c r="P870" s="1316"/>
      <c r="Q870" s="1316"/>
      <c r="R870" s="1316"/>
      <c r="S870" s="1316"/>
      <c r="T870" s="1316"/>
      <c r="U870" s="1316"/>
      <c r="V870" s="1316"/>
      <c r="W870" s="1316"/>
      <c r="X870" s="1316"/>
      <c r="Y870" s="1316"/>
      <c r="Z870" s="1316"/>
      <c r="AA870" s="1316"/>
      <c r="AB870" s="1316"/>
      <c r="AC870" s="1316"/>
      <c r="AD870" s="1316"/>
      <c r="AE870" s="1316"/>
      <c r="AF870" s="1316"/>
      <c r="AG870" s="1316"/>
      <c r="AH870" s="1316"/>
      <c r="AI870" s="1316"/>
    </row>
    <row r="871" ht="24.0" customHeight="1">
      <c r="A871" s="1318"/>
      <c r="B871" s="1316"/>
      <c r="C871" s="1316"/>
      <c r="D871" s="1316"/>
      <c r="E871" s="1316"/>
      <c r="F871" s="1316"/>
      <c r="G871" s="1316"/>
      <c r="H871" s="1316"/>
      <c r="I871" s="1316"/>
      <c r="J871" s="1316"/>
      <c r="K871" s="1316"/>
      <c r="L871" s="1316"/>
      <c r="M871" s="1316"/>
      <c r="N871" s="1316"/>
      <c r="O871" s="1316"/>
      <c r="P871" s="1316"/>
      <c r="Q871" s="1316"/>
      <c r="R871" s="1316"/>
      <c r="S871" s="1316"/>
      <c r="T871" s="1316"/>
      <c r="U871" s="1316"/>
      <c r="V871" s="1316"/>
      <c r="W871" s="1316"/>
      <c r="X871" s="1316"/>
      <c r="Y871" s="1316"/>
      <c r="Z871" s="1316"/>
      <c r="AA871" s="1316"/>
      <c r="AB871" s="1316"/>
      <c r="AC871" s="1316"/>
      <c r="AD871" s="1316"/>
      <c r="AE871" s="1316"/>
      <c r="AF871" s="1316"/>
      <c r="AG871" s="1316"/>
      <c r="AH871" s="1316"/>
      <c r="AI871" s="1316"/>
    </row>
    <row r="872" ht="24.0" customHeight="1">
      <c r="A872" s="1318"/>
      <c r="B872" s="1316"/>
      <c r="C872" s="1316"/>
      <c r="D872" s="1316"/>
      <c r="E872" s="1316"/>
      <c r="F872" s="1316"/>
      <c r="G872" s="1316"/>
      <c r="H872" s="1316"/>
      <c r="I872" s="1316"/>
      <c r="J872" s="1316"/>
      <c r="K872" s="1316"/>
      <c r="L872" s="1316"/>
      <c r="M872" s="1316"/>
      <c r="N872" s="1316"/>
      <c r="O872" s="1316"/>
      <c r="P872" s="1316"/>
      <c r="Q872" s="1316"/>
      <c r="R872" s="1316"/>
      <c r="S872" s="1316"/>
      <c r="T872" s="1316"/>
      <c r="U872" s="1316"/>
      <c r="V872" s="1316"/>
      <c r="W872" s="1316"/>
      <c r="X872" s="1316"/>
      <c r="Y872" s="1316"/>
      <c r="Z872" s="1316"/>
      <c r="AA872" s="1316"/>
      <c r="AB872" s="1316"/>
      <c r="AC872" s="1316"/>
      <c r="AD872" s="1316"/>
      <c r="AE872" s="1316"/>
      <c r="AF872" s="1316"/>
      <c r="AG872" s="1316"/>
      <c r="AH872" s="1316"/>
      <c r="AI872" s="1316"/>
    </row>
    <row r="873" ht="24.0" customHeight="1">
      <c r="A873" s="1318"/>
      <c r="B873" s="1316"/>
      <c r="C873" s="1316"/>
      <c r="D873" s="1316"/>
      <c r="E873" s="1316"/>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6"/>
      <c r="AC873" s="1316"/>
      <c r="AD873" s="1316"/>
      <c r="AE873" s="1316"/>
      <c r="AF873" s="1316"/>
      <c r="AG873" s="1316"/>
      <c r="AH873" s="1316"/>
      <c r="AI873" s="1316"/>
    </row>
    <row r="874" ht="24.0" customHeight="1">
      <c r="A874" s="1318"/>
      <c r="B874" s="1316"/>
      <c r="C874" s="1316"/>
      <c r="D874" s="1316"/>
      <c r="E874" s="1316"/>
      <c r="F874" s="1316"/>
      <c r="G874" s="1316"/>
      <c r="H874" s="1316"/>
      <c r="I874" s="1316"/>
      <c r="J874" s="1316"/>
      <c r="K874" s="1316"/>
      <c r="L874" s="1316"/>
      <c r="M874" s="1316"/>
      <c r="N874" s="1316"/>
      <c r="O874" s="1316"/>
      <c r="P874" s="1316"/>
      <c r="Q874" s="1316"/>
      <c r="R874" s="1316"/>
      <c r="S874" s="1316"/>
      <c r="T874" s="1316"/>
      <c r="U874" s="1316"/>
      <c r="V874" s="1316"/>
      <c r="W874" s="1316"/>
      <c r="X874" s="1316"/>
      <c r="Y874" s="1316"/>
      <c r="Z874" s="1316"/>
      <c r="AA874" s="1316"/>
      <c r="AB874" s="1316"/>
      <c r="AC874" s="1316"/>
      <c r="AD874" s="1316"/>
      <c r="AE874" s="1316"/>
      <c r="AF874" s="1316"/>
      <c r="AG874" s="1316"/>
      <c r="AH874" s="1316"/>
      <c r="AI874" s="1316"/>
    </row>
    <row r="875" ht="24.0" customHeight="1">
      <c r="A875" s="1318"/>
      <c r="B875" s="1316"/>
      <c r="C875" s="1316"/>
      <c r="D875" s="1316"/>
      <c r="E875" s="1316"/>
      <c r="F875" s="1316"/>
      <c r="G875" s="1316"/>
      <c r="H875" s="1316"/>
      <c r="I875" s="1316"/>
      <c r="J875" s="1316"/>
      <c r="K875" s="1316"/>
      <c r="L875" s="1316"/>
      <c r="M875" s="1316"/>
      <c r="N875" s="1316"/>
      <c r="O875" s="1316"/>
      <c r="P875" s="1316"/>
      <c r="Q875" s="1316"/>
      <c r="R875" s="1316"/>
      <c r="S875" s="1316"/>
      <c r="T875" s="1316"/>
      <c r="U875" s="1316"/>
      <c r="V875" s="1316"/>
      <c r="W875" s="1316"/>
      <c r="X875" s="1316"/>
      <c r="Y875" s="1316"/>
      <c r="Z875" s="1316"/>
      <c r="AA875" s="1316"/>
      <c r="AB875" s="1316"/>
      <c r="AC875" s="1316"/>
      <c r="AD875" s="1316"/>
      <c r="AE875" s="1316"/>
      <c r="AF875" s="1316"/>
      <c r="AG875" s="1316"/>
      <c r="AH875" s="1316"/>
      <c r="AI875" s="1316"/>
    </row>
    <row r="876" ht="24.0" customHeight="1">
      <c r="A876" s="1318"/>
      <c r="B876" s="1316"/>
      <c r="C876" s="1316"/>
      <c r="D876" s="1316"/>
      <c r="E876" s="1316"/>
      <c r="F876" s="1316"/>
      <c r="G876" s="1316"/>
      <c r="H876" s="1316"/>
      <c r="I876" s="1316"/>
      <c r="J876" s="1316"/>
      <c r="K876" s="1316"/>
      <c r="L876" s="1316"/>
      <c r="M876" s="1316"/>
      <c r="N876" s="1316"/>
      <c r="O876" s="1316"/>
      <c r="P876" s="1316"/>
      <c r="Q876" s="1316"/>
      <c r="R876" s="1316"/>
      <c r="S876" s="1316"/>
      <c r="T876" s="1316"/>
      <c r="U876" s="1316"/>
      <c r="V876" s="1316"/>
      <c r="W876" s="1316"/>
      <c r="X876" s="1316"/>
      <c r="Y876" s="1316"/>
      <c r="Z876" s="1316"/>
      <c r="AA876" s="1316"/>
      <c r="AB876" s="1316"/>
      <c r="AC876" s="1316"/>
      <c r="AD876" s="1316"/>
      <c r="AE876" s="1316"/>
      <c r="AF876" s="1316"/>
      <c r="AG876" s="1316"/>
      <c r="AH876" s="1316"/>
      <c r="AI876" s="1316"/>
    </row>
    <row r="877" ht="24.0" customHeight="1">
      <c r="A877" s="1318"/>
      <c r="B877" s="1316"/>
      <c r="C877" s="1316"/>
      <c r="D877" s="1316"/>
      <c r="E877" s="1316"/>
      <c r="F877" s="1316"/>
      <c r="G877" s="1316"/>
      <c r="H877" s="1316"/>
      <c r="I877" s="1316"/>
      <c r="J877" s="1316"/>
      <c r="K877" s="1316"/>
      <c r="L877" s="1316"/>
      <c r="M877" s="1316"/>
      <c r="N877" s="1316"/>
      <c r="O877" s="1316"/>
      <c r="P877" s="1316"/>
      <c r="Q877" s="1316"/>
      <c r="R877" s="1316"/>
      <c r="S877" s="1316"/>
      <c r="T877" s="1316"/>
      <c r="U877" s="1316"/>
      <c r="V877" s="1316"/>
      <c r="W877" s="1316"/>
      <c r="X877" s="1316"/>
      <c r="Y877" s="1316"/>
      <c r="Z877" s="1316"/>
      <c r="AA877" s="1316"/>
      <c r="AB877" s="1316"/>
      <c r="AC877" s="1316"/>
      <c r="AD877" s="1316"/>
      <c r="AE877" s="1316"/>
      <c r="AF877" s="1316"/>
      <c r="AG877" s="1316"/>
      <c r="AH877" s="1316"/>
      <c r="AI877" s="1316"/>
    </row>
    <row r="878" ht="24.0" customHeight="1">
      <c r="A878" s="1318"/>
      <c r="B878" s="1316"/>
      <c r="C878" s="1316"/>
      <c r="D878" s="1316"/>
      <c r="E878" s="1316"/>
      <c r="F878" s="1316"/>
      <c r="G878" s="1316"/>
      <c r="H878" s="1316"/>
      <c r="I878" s="1316"/>
      <c r="J878" s="1316"/>
      <c r="K878" s="1316"/>
      <c r="L878" s="1316"/>
      <c r="M878" s="1316"/>
      <c r="N878" s="1316"/>
      <c r="O878" s="1316"/>
      <c r="P878" s="1316"/>
      <c r="Q878" s="1316"/>
      <c r="R878" s="1316"/>
      <c r="S878" s="1316"/>
      <c r="T878" s="1316"/>
      <c r="U878" s="1316"/>
      <c r="V878" s="1316"/>
      <c r="W878" s="1316"/>
      <c r="X878" s="1316"/>
      <c r="Y878" s="1316"/>
      <c r="Z878" s="1316"/>
      <c r="AA878" s="1316"/>
      <c r="AB878" s="1316"/>
      <c r="AC878" s="1316"/>
      <c r="AD878" s="1316"/>
      <c r="AE878" s="1316"/>
      <c r="AF878" s="1316"/>
      <c r="AG878" s="1316"/>
      <c r="AH878" s="1316"/>
      <c r="AI878" s="1316"/>
    </row>
    <row r="879" ht="24.0" customHeight="1">
      <c r="A879" s="1318"/>
      <c r="B879" s="1316"/>
      <c r="C879" s="1316"/>
      <c r="D879" s="1316"/>
      <c r="E879" s="1316"/>
      <c r="F879" s="1316"/>
      <c r="G879" s="1316"/>
      <c r="H879" s="1316"/>
      <c r="I879" s="1316"/>
      <c r="J879" s="1316"/>
      <c r="K879" s="1316"/>
      <c r="L879" s="1316"/>
      <c r="M879" s="1316"/>
      <c r="N879" s="1316"/>
      <c r="O879" s="1316"/>
      <c r="P879" s="1316"/>
      <c r="Q879" s="1316"/>
      <c r="R879" s="1316"/>
      <c r="S879" s="1316"/>
      <c r="T879" s="1316"/>
      <c r="U879" s="1316"/>
      <c r="V879" s="1316"/>
      <c r="W879" s="1316"/>
      <c r="X879" s="1316"/>
      <c r="Y879" s="1316"/>
      <c r="Z879" s="1316"/>
      <c r="AA879" s="1316"/>
      <c r="AB879" s="1316"/>
      <c r="AC879" s="1316"/>
      <c r="AD879" s="1316"/>
      <c r="AE879" s="1316"/>
      <c r="AF879" s="1316"/>
      <c r="AG879" s="1316"/>
      <c r="AH879" s="1316"/>
      <c r="AI879" s="1316"/>
    </row>
    <row r="880" ht="24.0" customHeight="1">
      <c r="A880" s="1318"/>
      <c r="B880" s="1316"/>
      <c r="C880" s="1316"/>
      <c r="D880" s="1316"/>
      <c r="E880" s="1316"/>
      <c r="F880" s="1316"/>
      <c r="G880" s="1316"/>
      <c r="H880" s="1316"/>
      <c r="I880" s="1316"/>
      <c r="J880" s="1316"/>
      <c r="K880" s="1316"/>
      <c r="L880" s="1316"/>
      <c r="M880" s="1316"/>
      <c r="N880" s="1316"/>
      <c r="O880" s="1316"/>
      <c r="P880" s="1316"/>
      <c r="Q880" s="1316"/>
      <c r="R880" s="1316"/>
      <c r="S880" s="1316"/>
      <c r="T880" s="1316"/>
      <c r="U880" s="1316"/>
      <c r="V880" s="1316"/>
      <c r="W880" s="1316"/>
      <c r="X880" s="1316"/>
      <c r="Y880" s="1316"/>
      <c r="Z880" s="1316"/>
      <c r="AA880" s="1316"/>
      <c r="AB880" s="1316"/>
      <c r="AC880" s="1316"/>
      <c r="AD880" s="1316"/>
      <c r="AE880" s="1316"/>
      <c r="AF880" s="1316"/>
      <c r="AG880" s="1316"/>
      <c r="AH880" s="1316"/>
      <c r="AI880" s="1316"/>
    </row>
    <row r="881" ht="24.0" customHeight="1">
      <c r="A881" s="1318"/>
      <c r="B881" s="1316"/>
      <c r="C881" s="1316"/>
      <c r="D881" s="1316"/>
      <c r="E881" s="1316"/>
      <c r="F881" s="1316"/>
      <c r="G881" s="1316"/>
      <c r="H881" s="1316"/>
      <c r="I881" s="1316"/>
      <c r="J881" s="1316"/>
      <c r="K881" s="1316"/>
      <c r="L881" s="1316"/>
      <c r="M881" s="1316"/>
      <c r="N881" s="1316"/>
      <c r="O881" s="1316"/>
      <c r="P881" s="1316"/>
      <c r="Q881" s="1316"/>
      <c r="R881" s="1316"/>
      <c r="S881" s="1316"/>
      <c r="T881" s="1316"/>
      <c r="U881" s="1316"/>
      <c r="V881" s="1316"/>
      <c r="W881" s="1316"/>
      <c r="X881" s="1316"/>
      <c r="Y881" s="1316"/>
      <c r="Z881" s="1316"/>
      <c r="AA881" s="1316"/>
      <c r="AB881" s="1316"/>
      <c r="AC881" s="1316"/>
      <c r="AD881" s="1316"/>
      <c r="AE881" s="1316"/>
      <c r="AF881" s="1316"/>
      <c r="AG881" s="1316"/>
      <c r="AH881" s="1316"/>
      <c r="AI881" s="1316"/>
    </row>
    <row r="882" ht="24.0" customHeight="1">
      <c r="A882" s="1318"/>
      <c r="B882" s="1316"/>
      <c r="C882" s="1316"/>
      <c r="D882" s="1316"/>
      <c r="E882" s="1316"/>
      <c r="F882" s="1316"/>
      <c r="G882" s="1316"/>
      <c r="H882" s="1316"/>
      <c r="I882" s="1316"/>
      <c r="J882" s="1316"/>
      <c r="K882" s="1316"/>
      <c r="L882" s="1316"/>
      <c r="M882" s="1316"/>
      <c r="N882" s="1316"/>
      <c r="O882" s="1316"/>
      <c r="P882" s="1316"/>
      <c r="Q882" s="1316"/>
      <c r="R882" s="1316"/>
      <c r="S882" s="1316"/>
      <c r="T882" s="1316"/>
      <c r="U882" s="1316"/>
      <c r="V882" s="1316"/>
      <c r="W882" s="1316"/>
      <c r="X882" s="1316"/>
      <c r="Y882" s="1316"/>
      <c r="Z882" s="1316"/>
      <c r="AA882" s="1316"/>
      <c r="AB882" s="1316"/>
      <c r="AC882" s="1316"/>
      <c r="AD882" s="1316"/>
      <c r="AE882" s="1316"/>
      <c r="AF882" s="1316"/>
      <c r="AG882" s="1316"/>
      <c r="AH882" s="1316"/>
      <c r="AI882" s="1316"/>
    </row>
    <row r="883" ht="24.0" customHeight="1">
      <c r="A883" s="1318"/>
      <c r="B883" s="1316"/>
      <c r="C883" s="1316"/>
      <c r="D883" s="1316"/>
      <c r="E883" s="1316"/>
      <c r="F883" s="1316"/>
      <c r="G883" s="1316"/>
      <c r="H883" s="1316"/>
      <c r="I883" s="1316"/>
      <c r="J883" s="1316"/>
      <c r="K883" s="1316"/>
      <c r="L883" s="1316"/>
      <c r="M883" s="1316"/>
      <c r="N883" s="1316"/>
      <c r="O883" s="1316"/>
      <c r="P883" s="1316"/>
      <c r="Q883" s="1316"/>
      <c r="R883" s="1316"/>
      <c r="S883" s="1316"/>
      <c r="T883" s="1316"/>
      <c r="U883" s="1316"/>
      <c r="V883" s="1316"/>
      <c r="W883" s="1316"/>
      <c r="X883" s="1316"/>
      <c r="Y883" s="1316"/>
      <c r="Z883" s="1316"/>
      <c r="AA883" s="1316"/>
      <c r="AB883" s="1316"/>
      <c r="AC883" s="1316"/>
      <c r="AD883" s="1316"/>
      <c r="AE883" s="1316"/>
      <c r="AF883" s="1316"/>
      <c r="AG883" s="1316"/>
      <c r="AH883" s="1316"/>
      <c r="AI883" s="1316"/>
    </row>
    <row r="884" ht="24.0" customHeight="1">
      <c r="A884" s="1318"/>
      <c r="B884" s="1316"/>
      <c r="C884" s="1316"/>
      <c r="D884" s="1316"/>
      <c r="E884" s="1316"/>
      <c r="F884" s="1316"/>
      <c r="G884" s="1316"/>
      <c r="H884" s="1316"/>
      <c r="I884" s="1316"/>
      <c r="J884" s="1316"/>
      <c r="K884" s="1316"/>
      <c r="L884" s="1316"/>
      <c r="M884" s="1316"/>
      <c r="N884" s="1316"/>
      <c r="O884" s="1316"/>
      <c r="P884" s="1316"/>
      <c r="Q884" s="1316"/>
      <c r="R884" s="1316"/>
      <c r="S884" s="1316"/>
      <c r="T884" s="1316"/>
      <c r="U884" s="1316"/>
      <c r="V884" s="1316"/>
      <c r="W884" s="1316"/>
      <c r="X884" s="1316"/>
      <c r="Y884" s="1316"/>
      <c r="Z884" s="1316"/>
      <c r="AA884" s="1316"/>
      <c r="AB884" s="1316"/>
      <c r="AC884" s="1316"/>
      <c r="AD884" s="1316"/>
      <c r="AE884" s="1316"/>
      <c r="AF884" s="1316"/>
      <c r="AG884" s="1316"/>
      <c r="AH884" s="1316"/>
      <c r="AI884" s="1316"/>
    </row>
    <row r="885" ht="24.0" customHeight="1">
      <c r="A885" s="1318"/>
      <c r="B885" s="1316"/>
      <c r="C885" s="1316"/>
      <c r="D885" s="1316"/>
      <c r="E885" s="1316"/>
      <c r="F885" s="1316"/>
      <c r="G885" s="1316"/>
      <c r="H885" s="1316"/>
      <c r="I885" s="1316"/>
      <c r="J885" s="1316"/>
      <c r="K885" s="1316"/>
      <c r="L885" s="1316"/>
      <c r="M885" s="1316"/>
      <c r="N885" s="1316"/>
      <c r="O885" s="1316"/>
      <c r="P885" s="1316"/>
      <c r="Q885" s="1316"/>
      <c r="R885" s="1316"/>
      <c r="S885" s="1316"/>
      <c r="T885" s="1316"/>
      <c r="U885" s="1316"/>
      <c r="V885" s="1316"/>
      <c r="W885" s="1316"/>
      <c r="X885" s="1316"/>
      <c r="Y885" s="1316"/>
      <c r="Z885" s="1316"/>
      <c r="AA885" s="1316"/>
      <c r="AB885" s="1316"/>
      <c r="AC885" s="1316"/>
      <c r="AD885" s="1316"/>
      <c r="AE885" s="1316"/>
      <c r="AF885" s="1316"/>
      <c r="AG885" s="1316"/>
      <c r="AH885" s="1316"/>
      <c r="AI885" s="1316"/>
    </row>
    <row r="886" ht="24.0" customHeight="1">
      <c r="A886" s="1318"/>
      <c r="B886" s="1316"/>
      <c r="C886" s="1316"/>
      <c r="D886" s="1316"/>
      <c r="E886" s="1316"/>
      <c r="F886" s="1316"/>
      <c r="G886" s="1316"/>
      <c r="H886" s="1316"/>
      <c r="I886" s="1316"/>
      <c r="J886" s="1316"/>
      <c r="K886" s="1316"/>
      <c r="L886" s="1316"/>
      <c r="M886" s="1316"/>
      <c r="N886" s="1316"/>
      <c r="O886" s="1316"/>
      <c r="P886" s="1316"/>
      <c r="Q886" s="1316"/>
      <c r="R886" s="1316"/>
      <c r="S886" s="1316"/>
      <c r="T886" s="1316"/>
      <c r="U886" s="1316"/>
      <c r="V886" s="1316"/>
      <c r="W886" s="1316"/>
      <c r="X886" s="1316"/>
      <c r="Y886" s="1316"/>
      <c r="Z886" s="1316"/>
      <c r="AA886" s="1316"/>
      <c r="AB886" s="1316"/>
      <c r="AC886" s="1316"/>
      <c r="AD886" s="1316"/>
      <c r="AE886" s="1316"/>
      <c r="AF886" s="1316"/>
      <c r="AG886" s="1316"/>
      <c r="AH886" s="1316"/>
      <c r="AI886" s="1316"/>
    </row>
    <row r="887" ht="24.0" customHeight="1">
      <c r="A887" s="1318"/>
      <c r="B887" s="1316"/>
      <c r="C887" s="1316"/>
      <c r="D887" s="1316"/>
      <c r="E887" s="1316"/>
      <c r="F887" s="1316"/>
      <c r="G887" s="1316"/>
      <c r="H887" s="1316"/>
      <c r="I887" s="1316"/>
      <c r="J887" s="1316"/>
      <c r="K887" s="1316"/>
      <c r="L887" s="1316"/>
      <c r="M887" s="1316"/>
      <c r="N887" s="1316"/>
      <c r="O887" s="1316"/>
      <c r="P887" s="1316"/>
      <c r="Q887" s="1316"/>
      <c r="R887" s="1316"/>
      <c r="S887" s="1316"/>
      <c r="T887" s="1316"/>
      <c r="U887" s="1316"/>
      <c r="V887" s="1316"/>
      <c r="W887" s="1316"/>
      <c r="X887" s="1316"/>
      <c r="Y887" s="1316"/>
      <c r="Z887" s="1316"/>
      <c r="AA887" s="1316"/>
      <c r="AB887" s="1316"/>
      <c r="AC887" s="1316"/>
      <c r="AD887" s="1316"/>
      <c r="AE887" s="1316"/>
      <c r="AF887" s="1316"/>
      <c r="AG887" s="1316"/>
      <c r="AH887" s="1316"/>
      <c r="AI887" s="1316"/>
    </row>
    <row r="888" ht="24.0" customHeight="1">
      <c r="A888" s="1318"/>
      <c r="B888" s="1316"/>
      <c r="C888" s="1316"/>
      <c r="D888" s="1316"/>
      <c r="E888" s="1316"/>
      <c r="F888" s="1316"/>
      <c r="G888" s="1316"/>
      <c r="H888" s="1316"/>
      <c r="I888" s="1316"/>
      <c r="J888" s="1316"/>
      <c r="K888" s="1316"/>
      <c r="L888" s="1316"/>
      <c r="M888" s="1316"/>
      <c r="N888" s="1316"/>
      <c r="O888" s="1316"/>
      <c r="P888" s="1316"/>
      <c r="Q888" s="1316"/>
      <c r="R888" s="1316"/>
      <c r="S888" s="1316"/>
      <c r="T888" s="1316"/>
      <c r="U888" s="1316"/>
      <c r="V888" s="1316"/>
      <c r="W888" s="1316"/>
      <c r="X888" s="1316"/>
      <c r="Y888" s="1316"/>
      <c r="Z888" s="1316"/>
      <c r="AA888" s="1316"/>
      <c r="AB888" s="1316"/>
      <c r="AC888" s="1316"/>
      <c r="AD888" s="1316"/>
      <c r="AE888" s="1316"/>
      <c r="AF888" s="1316"/>
      <c r="AG888" s="1316"/>
      <c r="AH888" s="1316"/>
      <c r="AI888" s="1316"/>
    </row>
    <row r="889" ht="24.0" customHeight="1">
      <c r="A889" s="1318"/>
      <c r="B889" s="1316"/>
      <c r="C889" s="1316"/>
      <c r="D889" s="1316"/>
      <c r="E889" s="1316"/>
      <c r="F889" s="1316"/>
      <c r="G889" s="1316"/>
      <c r="H889" s="1316"/>
      <c r="I889" s="1316"/>
      <c r="J889" s="1316"/>
      <c r="K889" s="1316"/>
      <c r="L889" s="1316"/>
      <c r="M889" s="1316"/>
      <c r="N889" s="1316"/>
      <c r="O889" s="1316"/>
      <c r="P889" s="1316"/>
      <c r="Q889" s="1316"/>
      <c r="R889" s="1316"/>
      <c r="S889" s="1316"/>
      <c r="T889" s="1316"/>
      <c r="U889" s="1316"/>
      <c r="V889" s="1316"/>
      <c r="W889" s="1316"/>
      <c r="X889" s="1316"/>
      <c r="Y889" s="1316"/>
      <c r="Z889" s="1316"/>
      <c r="AA889" s="1316"/>
      <c r="AB889" s="1316"/>
      <c r="AC889" s="1316"/>
      <c r="AD889" s="1316"/>
      <c r="AE889" s="1316"/>
      <c r="AF889" s="1316"/>
      <c r="AG889" s="1316"/>
      <c r="AH889" s="1316"/>
      <c r="AI889" s="1316"/>
    </row>
    <row r="890" ht="24.0" customHeight="1">
      <c r="A890" s="1318"/>
      <c r="B890" s="1316"/>
      <c r="C890" s="1316"/>
      <c r="D890" s="1316"/>
      <c r="E890" s="1316"/>
      <c r="F890" s="1316"/>
      <c r="G890" s="1316"/>
      <c r="H890" s="1316"/>
      <c r="I890" s="1316"/>
      <c r="J890" s="1316"/>
      <c r="K890" s="1316"/>
      <c r="L890" s="1316"/>
      <c r="M890" s="1316"/>
      <c r="N890" s="1316"/>
      <c r="O890" s="1316"/>
      <c r="P890" s="1316"/>
      <c r="Q890" s="1316"/>
      <c r="R890" s="1316"/>
      <c r="S890" s="1316"/>
      <c r="T890" s="1316"/>
      <c r="U890" s="1316"/>
      <c r="V890" s="1316"/>
      <c r="W890" s="1316"/>
      <c r="X890" s="1316"/>
      <c r="Y890" s="1316"/>
      <c r="Z890" s="1316"/>
      <c r="AA890" s="1316"/>
      <c r="AB890" s="1316"/>
      <c r="AC890" s="1316"/>
      <c r="AD890" s="1316"/>
      <c r="AE890" s="1316"/>
      <c r="AF890" s="1316"/>
      <c r="AG890" s="1316"/>
      <c r="AH890" s="1316"/>
      <c r="AI890" s="1316"/>
    </row>
    <row r="891" ht="24.0" customHeight="1">
      <c r="A891" s="1318"/>
      <c r="B891" s="1316"/>
      <c r="C891" s="1316"/>
      <c r="D891" s="1316"/>
      <c r="E891" s="1316"/>
      <c r="F891" s="1316"/>
      <c r="G891" s="1316"/>
      <c r="H891" s="1316"/>
      <c r="I891" s="1316"/>
      <c r="J891" s="1316"/>
      <c r="K891" s="1316"/>
      <c r="L891" s="1316"/>
      <c r="M891" s="1316"/>
      <c r="N891" s="1316"/>
      <c r="O891" s="1316"/>
      <c r="P891" s="1316"/>
      <c r="Q891" s="1316"/>
      <c r="R891" s="1316"/>
      <c r="S891" s="1316"/>
      <c r="T891" s="1316"/>
      <c r="U891" s="1316"/>
      <c r="V891" s="1316"/>
      <c r="W891" s="1316"/>
      <c r="X891" s="1316"/>
      <c r="Y891" s="1316"/>
      <c r="Z891" s="1316"/>
      <c r="AA891" s="1316"/>
      <c r="AB891" s="1316"/>
      <c r="AC891" s="1316"/>
      <c r="AD891" s="1316"/>
      <c r="AE891" s="1316"/>
      <c r="AF891" s="1316"/>
      <c r="AG891" s="1316"/>
      <c r="AH891" s="1316"/>
      <c r="AI891" s="1316"/>
    </row>
    <row r="892" ht="24.0" customHeight="1">
      <c r="A892" s="1318"/>
      <c r="B892" s="1316"/>
      <c r="C892" s="1316"/>
      <c r="D892" s="1316"/>
      <c r="E892" s="1316"/>
      <c r="F892" s="1316"/>
      <c r="G892" s="1316"/>
      <c r="H892" s="1316"/>
      <c r="I892" s="1316"/>
      <c r="J892" s="1316"/>
      <c r="K892" s="1316"/>
      <c r="L892" s="1316"/>
      <c r="M892" s="1316"/>
      <c r="N892" s="1316"/>
      <c r="O892" s="1316"/>
      <c r="P892" s="1316"/>
      <c r="Q892" s="1316"/>
      <c r="R892" s="1316"/>
      <c r="S892" s="1316"/>
      <c r="T892" s="1316"/>
      <c r="U892" s="1316"/>
      <c r="V892" s="1316"/>
      <c r="W892" s="1316"/>
      <c r="X892" s="1316"/>
      <c r="Y892" s="1316"/>
      <c r="Z892" s="1316"/>
      <c r="AA892" s="1316"/>
      <c r="AB892" s="1316"/>
      <c r="AC892" s="1316"/>
      <c r="AD892" s="1316"/>
      <c r="AE892" s="1316"/>
      <c r="AF892" s="1316"/>
      <c r="AG892" s="1316"/>
      <c r="AH892" s="1316"/>
      <c r="AI892" s="1316"/>
    </row>
    <row r="893" ht="24.0" customHeight="1">
      <c r="A893" s="1318"/>
      <c r="B893" s="1316"/>
      <c r="C893" s="1316"/>
      <c r="D893" s="1316"/>
      <c r="E893" s="1316"/>
      <c r="F893" s="1316"/>
      <c r="G893" s="1316"/>
      <c r="H893" s="1316"/>
      <c r="I893" s="1316"/>
      <c r="J893" s="1316"/>
      <c r="K893" s="1316"/>
      <c r="L893" s="1316"/>
      <c r="M893" s="1316"/>
      <c r="N893" s="1316"/>
      <c r="O893" s="1316"/>
      <c r="P893" s="1316"/>
      <c r="Q893" s="1316"/>
      <c r="R893" s="1316"/>
      <c r="S893" s="1316"/>
      <c r="T893" s="1316"/>
      <c r="U893" s="1316"/>
      <c r="V893" s="1316"/>
      <c r="W893" s="1316"/>
      <c r="X893" s="1316"/>
      <c r="Y893" s="1316"/>
      <c r="Z893" s="1316"/>
      <c r="AA893" s="1316"/>
      <c r="AB893" s="1316"/>
      <c r="AC893" s="1316"/>
      <c r="AD893" s="1316"/>
      <c r="AE893" s="1316"/>
      <c r="AF893" s="1316"/>
      <c r="AG893" s="1316"/>
      <c r="AH893" s="1316"/>
      <c r="AI893" s="1316"/>
    </row>
    <row r="894" ht="24.0" customHeight="1">
      <c r="A894" s="1318"/>
      <c r="B894" s="1316"/>
      <c r="C894" s="1316"/>
      <c r="D894" s="1316"/>
      <c r="E894" s="1316"/>
      <c r="F894" s="1316"/>
      <c r="G894" s="1316"/>
      <c r="H894" s="1316"/>
      <c r="I894" s="1316"/>
      <c r="J894" s="1316"/>
      <c r="K894" s="1316"/>
      <c r="L894" s="1316"/>
      <c r="M894" s="1316"/>
      <c r="N894" s="1316"/>
      <c r="O894" s="1316"/>
      <c r="P894" s="1316"/>
      <c r="Q894" s="1316"/>
      <c r="R894" s="1316"/>
      <c r="S894" s="1316"/>
      <c r="T894" s="1316"/>
      <c r="U894" s="1316"/>
      <c r="V894" s="1316"/>
      <c r="W894" s="1316"/>
      <c r="X894" s="1316"/>
      <c r="Y894" s="1316"/>
      <c r="Z894" s="1316"/>
      <c r="AA894" s="1316"/>
      <c r="AB894" s="1316"/>
      <c r="AC894" s="1316"/>
      <c r="AD894" s="1316"/>
      <c r="AE894" s="1316"/>
      <c r="AF894" s="1316"/>
      <c r="AG894" s="1316"/>
      <c r="AH894" s="1316"/>
      <c r="AI894" s="1316"/>
    </row>
    <row r="895" ht="24.0" customHeight="1">
      <c r="A895" s="1318"/>
      <c r="B895" s="1316"/>
      <c r="C895" s="1316"/>
      <c r="D895" s="1316"/>
      <c r="E895" s="1316"/>
      <c r="F895" s="1316"/>
      <c r="G895" s="1316"/>
      <c r="H895" s="1316"/>
      <c r="I895" s="1316"/>
      <c r="J895" s="1316"/>
      <c r="K895" s="1316"/>
      <c r="L895" s="1316"/>
      <c r="M895" s="1316"/>
      <c r="N895" s="1316"/>
      <c r="O895" s="1316"/>
      <c r="P895" s="1316"/>
      <c r="Q895" s="1316"/>
      <c r="R895" s="1316"/>
      <c r="S895" s="1316"/>
      <c r="T895" s="1316"/>
      <c r="U895" s="1316"/>
      <c r="V895" s="1316"/>
      <c r="W895" s="1316"/>
      <c r="X895" s="1316"/>
      <c r="Y895" s="1316"/>
      <c r="Z895" s="1316"/>
      <c r="AA895" s="1316"/>
      <c r="AB895" s="1316"/>
      <c r="AC895" s="1316"/>
      <c r="AD895" s="1316"/>
      <c r="AE895" s="1316"/>
      <c r="AF895" s="1316"/>
      <c r="AG895" s="1316"/>
      <c r="AH895" s="1316"/>
      <c r="AI895" s="1316"/>
    </row>
    <row r="896" ht="24.0" customHeight="1">
      <c r="A896" s="1318"/>
      <c r="B896" s="1316"/>
      <c r="C896" s="1316"/>
      <c r="D896" s="1316"/>
      <c r="E896" s="1316"/>
      <c r="F896" s="1316"/>
      <c r="G896" s="1316"/>
      <c r="H896" s="1316"/>
      <c r="I896" s="1316"/>
      <c r="J896" s="1316"/>
      <c r="K896" s="1316"/>
      <c r="L896" s="1316"/>
      <c r="M896" s="1316"/>
      <c r="N896" s="1316"/>
      <c r="O896" s="1316"/>
      <c r="P896" s="1316"/>
      <c r="Q896" s="1316"/>
      <c r="R896" s="1316"/>
      <c r="S896" s="1316"/>
      <c r="T896" s="1316"/>
      <c r="U896" s="1316"/>
      <c r="V896" s="1316"/>
      <c r="W896" s="1316"/>
      <c r="X896" s="1316"/>
      <c r="Y896" s="1316"/>
      <c r="Z896" s="1316"/>
      <c r="AA896" s="1316"/>
      <c r="AB896" s="1316"/>
      <c r="AC896" s="1316"/>
      <c r="AD896" s="1316"/>
      <c r="AE896" s="1316"/>
      <c r="AF896" s="1316"/>
      <c r="AG896" s="1316"/>
      <c r="AH896" s="1316"/>
      <c r="AI896" s="1316"/>
    </row>
    <row r="897" ht="24.0" customHeight="1">
      <c r="A897" s="1318"/>
      <c r="B897" s="1316"/>
      <c r="C897" s="1316"/>
      <c r="D897" s="1316"/>
      <c r="E897" s="1316"/>
      <c r="F897" s="1316"/>
      <c r="G897" s="1316"/>
      <c r="H897" s="1316"/>
      <c r="I897" s="1316"/>
      <c r="J897" s="1316"/>
      <c r="K897" s="1316"/>
      <c r="L897" s="1316"/>
      <c r="M897" s="1316"/>
      <c r="N897" s="1316"/>
      <c r="O897" s="1316"/>
      <c r="P897" s="1316"/>
      <c r="Q897" s="1316"/>
      <c r="R897" s="1316"/>
      <c r="S897" s="1316"/>
      <c r="T897" s="1316"/>
      <c r="U897" s="1316"/>
      <c r="V897" s="1316"/>
      <c r="W897" s="1316"/>
      <c r="X897" s="1316"/>
      <c r="Y897" s="1316"/>
      <c r="Z897" s="1316"/>
      <c r="AA897" s="1316"/>
      <c r="AB897" s="1316"/>
      <c r="AC897" s="1316"/>
      <c r="AD897" s="1316"/>
      <c r="AE897" s="1316"/>
      <c r="AF897" s="1316"/>
      <c r="AG897" s="1316"/>
      <c r="AH897" s="1316"/>
      <c r="AI897" s="1316"/>
    </row>
    <row r="898" ht="24.0" customHeight="1">
      <c r="A898" s="1318"/>
      <c r="B898" s="1316"/>
      <c r="C898" s="1316"/>
      <c r="D898" s="1316"/>
      <c r="E898" s="1316"/>
      <c r="F898" s="1316"/>
      <c r="G898" s="1316"/>
      <c r="H898" s="1316"/>
      <c r="I898" s="1316"/>
      <c r="J898" s="1316"/>
      <c r="K898" s="1316"/>
      <c r="L898" s="1316"/>
      <c r="M898" s="1316"/>
      <c r="N898" s="1316"/>
      <c r="O898" s="1316"/>
      <c r="P898" s="1316"/>
      <c r="Q898" s="1316"/>
      <c r="R898" s="1316"/>
      <c r="S898" s="1316"/>
      <c r="T898" s="1316"/>
      <c r="U898" s="1316"/>
      <c r="V898" s="1316"/>
      <c r="W898" s="1316"/>
      <c r="X898" s="1316"/>
      <c r="Y898" s="1316"/>
      <c r="Z898" s="1316"/>
      <c r="AA898" s="1316"/>
      <c r="AB898" s="1316"/>
      <c r="AC898" s="1316"/>
      <c r="AD898" s="1316"/>
      <c r="AE898" s="1316"/>
      <c r="AF898" s="1316"/>
      <c r="AG898" s="1316"/>
      <c r="AH898" s="1316"/>
      <c r="AI898" s="1316"/>
    </row>
    <row r="899" ht="24.0" customHeight="1">
      <c r="A899" s="1318"/>
      <c r="B899" s="1316"/>
      <c r="C899" s="1316"/>
      <c r="D899" s="1316"/>
      <c r="E899" s="1316"/>
      <c r="F899" s="1316"/>
      <c r="G899" s="1316"/>
      <c r="H899" s="1316"/>
      <c r="I899" s="1316"/>
      <c r="J899" s="1316"/>
      <c r="K899" s="1316"/>
      <c r="L899" s="1316"/>
      <c r="M899" s="1316"/>
      <c r="N899" s="1316"/>
      <c r="O899" s="1316"/>
      <c r="P899" s="1316"/>
      <c r="Q899" s="1316"/>
      <c r="R899" s="1316"/>
      <c r="S899" s="1316"/>
      <c r="T899" s="1316"/>
      <c r="U899" s="1316"/>
      <c r="V899" s="1316"/>
      <c r="W899" s="1316"/>
      <c r="X899" s="1316"/>
      <c r="Y899" s="1316"/>
      <c r="Z899" s="1316"/>
      <c r="AA899" s="1316"/>
      <c r="AB899" s="1316"/>
      <c r="AC899" s="1316"/>
      <c r="AD899" s="1316"/>
      <c r="AE899" s="1316"/>
      <c r="AF899" s="1316"/>
      <c r="AG899" s="1316"/>
      <c r="AH899" s="1316"/>
      <c r="AI899" s="1316"/>
    </row>
    <row r="900" ht="24.0" customHeight="1">
      <c r="A900" s="1318"/>
      <c r="B900" s="1316"/>
      <c r="C900" s="1316"/>
      <c r="D900" s="1316"/>
      <c r="E900" s="1316"/>
      <c r="F900" s="1316"/>
      <c r="G900" s="1316"/>
      <c r="H900" s="1316"/>
      <c r="I900" s="1316"/>
      <c r="J900" s="1316"/>
      <c r="K900" s="1316"/>
      <c r="L900" s="1316"/>
      <c r="M900" s="1316"/>
      <c r="N900" s="1316"/>
      <c r="O900" s="1316"/>
      <c r="P900" s="1316"/>
      <c r="Q900" s="1316"/>
      <c r="R900" s="1316"/>
      <c r="S900" s="1316"/>
      <c r="T900" s="1316"/>
      <c r="U900" s="1316"/>
      <c r="V900" s="1316"/>
      <c r="W900" s="1316"/>
      <c r="X900" s="1316"/>
      <c r="Y900" s="1316"/>
      <c r="Z900" s="1316"/>
      <c r="AA900" s="1316"/>
      <c r="AB900" s="1316"/>
      <c r="AC900" s="1316"/>
      <c r="AD900" s="1316"/>
      <c r="AE900" s="1316"/>
      <c r="AF900" s="1316"/>
      <c r="AG900" s="1316"/>
      <c r="AH900" s="1316"/>
      <c r="AI900" s="1316"/>
    </row>
    <row r="901" ht="24.0" customHeight="1">
      <c r="A901" s="1318"/>
      <c r="B901" s="1316"/>
      <c r="C901" s="1316"/>
      <c r="D901" s="1316"/>
      <c r="E901" s="1316"/>
      <c r="F901" s="1316"/>
      <c r="G901" s="1316"/>
      <c r="H901" s="1316"/>
      <c r="I901" s="1316"/>
      <c r="J901" s="1316"/>
      <c r="K901" s="1316"/>
      <c r="L901" s="1316"/>
      <c r="M901" s="1316"/>
      <c r="N901" s="1316"/>
      <c r="O901" s="1316"/>
      <c r="P901" s="1316"/>
      <c r="Q901" s="1316"/>
      <c r="R901" s="1316"/>
      <c r="S901" s="1316"/>
      <c r="T901" s="1316"/>
      <c r="U901" s="1316"/>
      <c r="V901" s="1316"/>
      <c r="W901" s="1316"/>
      <c r="X901" s="1316"/>
      <c r="Y901" s="1316"/>
      <c r="Z901" s="1316"/>
      <c r="AA901" s="1316"/>
      <c r="AB901" s="1316"/>
      <c r="AC901" s="1316"/>
      <c r="AD901" s="1316"/>
      <c r="AE901" s="1316"/>
      <c r="AF901" s="1316"/>
      <c r="AG901" s="1316"/>
      <c r="AH901" s="1316"/>
      <c r="AI901" s="1316"/>
    </row>
    <row r="902" ht="24.0" customHeight="1">
      <c r="A902" s="1318"/>
      <c r="B902" s="1316"/>
      <c r="C902" s="1316"/>
      <c r="D902" s="1316"/>
      <c r="E902" s="1316"/>
      <c r="F902" s="1316"/>
      <c r="G902" s="1316"/>
      <c r="H902" s="1316"/>
      <c r="I902" s="1316"/>
      <c r="J902" s="1316"/>
      <c r="K902" s="1316"/>
      <c r="L902" s="1316"/>
      <c r="M902" s="1316"/>
      <c r="N902" s="1316"/>
      <c r="O902" s="1316"/>
      <c r="P902" s="1316"/>
      <c r="Q902" s="1316"/>
      <c r="R902" s="1316"/>
      <c r="S902" s="1316"/>
      <c r="T902" s="1316"/>
      <c r="U902" s="1316"/>
      <c r="V902" s="1316"/>
      <c r="W902" s="1316"/>
      <c r="X902" s="1316"/>
      <c r="Y902" s="1316"/>
      <c r="Z902" s="1316"/>
      <c r="AA902" s="1316"/>
      <c r="AB902" s="1316"/>
      <c r="AC902" s="1316"/>
      <c r="AD902" s="1316"/>
      <c r="AE902" s="1316"/>
      <c r="AF902" s="1316"/>
      <c r="AG902" s="1316"/>
      <c r="AH902" s="1316"/>
      <c r="AI902" s="1316"/>
    </row>
    <row r="903" ht="24.0" customHeight="1">
      <c r="A903" s="1318"/>
      <c r="B903" s="1316"/>
      <c r="C903" s="1316"/>
      <c r="D903" s="1316"/>
      <c r="E903" s="1316"/>
      <c r="F903" s="1316"/>
      <c r="G903" s="1316"/>
      <c r="H903" s="1316"/>
      <c r="I903" s="1316"/>
      <c r="J903" s="1316"/>
      <c r="K903" s="1316"/>
      <c r="L903" s="1316"/>
      <c r="M903" s="1316"/>
      <c r="N903" s="1316"/>
      <c r="O903" s="1316"/>
      <c r="P903" s="1316"/>
      <c r="Q903" s="1316"/>
      <c r="R903" s="1316"/>
      <c r="S903" s="1316"/>
      <c r="T903" s="1316"/>
      <c r="U903" s="1316"/>
      <c r="V903" s="1316"/>
      <c r="W903" s="1316"/>
      <c r="X903" s="1316"/>
      <c r="Y903" s="1316"/>
      <c r="Z903" s="1316"/>
      <c r="AA903" s="1316"/>
      <c r="AB903" s="1316"/>
      <c r="AC903" s="1316"/>
      <c r="AD903" s="1316"/>
      <c r="AE903" s="1316"/>
      <c r="AF903" s="1316"/>
      <c r="AG903" s="1316"/>
      <c r="AH903" s="1316"/>
      <c r="AI903" s="1316"/>
    </row>
    <row r="904" ht="24.0" customHeight="1">
      <c r="A904" s="1318"/>
      <c r="B904" s="1316"/>
      <c r="C904" s="1316"/>
      <c r="D904" s="1316"/>
      <c r="E904" s="1316"/>
      <c r="F904" s="1316"/>
      <c r="G904" s="1316"/>
      <c r="H904" s="1316"/>
      <c r="I904" s="1316"/>
      <c r="J904" s="1316"/>
      <c r="K904" s="1316"/>
      <c r="L904" s="1316"/>
      <c r="M904" s="1316"/>
      <c r="N904" s="1316"/>
      <c r="O904" s="1316"/>
      <c r="P904" s="1316"/>
      <c r="Q904" s="1316"/>
      <c r="R904" s="1316"/>
      <c r="S904" s="1316"/>
      <c r="T904" s="1316"/>
      <c r="U904" s="1316"/>
      <c r="V904" s="1316"/>
      <c r="W904" s="1316"/>
      <c r="X904" s="1316"/>
      <c r="Y904" s="1316"/>
      <c r="Z904" s="1316"/>
      <c r="AA904" s="1316"/>
      <c r="AB904" s="1316"/>
      <c r="AC904" s="1316"/>
      <c r="AD904" s="1316"/>
      <c r="AE904" s="1316"/>
      <c r="AF904" s="1316"/>
      <c r="AG904" s="1316"/>
      <c r="AH904" s="1316"/>
      <c r="AI904" s="1316"/>
    </row>
    <row r="905" ht="24.0" customHeight="1">
      <c r="A905" s="1318"/>
      <c r="B905" s="1316"/>
      <c r="C905" s="1316"/>
      <c r="D905" s="1316"/>
      <c r="E905" s="1316"/>
      <c r="F905" s="1316"/>
      <c r="G905" s="1316"/>
      <c r="H905" s="1316"/>
      <c r="I905" s="1316"/>
      <c r="J905" s="1316"/>
      <c r="K905" s="1316"/>
      <c r="L905" s="1316"/>
      <c r="M905" s="1316"/>
      <c r="N905" s="1316"/>
      <c r="O905" s="1316"/>
      <c r="P905" s="1316"/>
      <c r="Q905" s="1316"/>
      <c r="R905" s="1316"/>
      <c r="S905" s="1316"/>
      <c r="T905" s="1316"/>
      <c r="U905" s="1316"/>
      <c r="V905" s="1316"/>
      <c r="W905" s="1316"/>
      <c r="X905" s="1316"/>
      <c r="Y905" s="1316"/>
      <c r="Z905" s="1316"/>
      <c r="AA905" s="1316"/>
      <c r="AB905" s="1316"/>
      <c r="AC905" s="1316"/>
      <c r="AD905" s="1316"/>
      <c r="AE905" s="1316"/>
      <c r="AF905" s="1316"/>
      <c r="AG905" s="1316"/>
      <c r="AH905" s="1316"/>
      <c r="AI905" s="1316"/>
    </row>
    <row r="906" ht="24.0" customHeight="1">
      <c r="A906" s="1318"/>
      <c r="B906" s="1316"/>
      <c r="C906" s="1316"/>
      <c r="D906" s="1316"/>
      <c r="E906" s="1316"/>
      <c r="F906" s="1316"/>
      <c r="G906" s="1316"/>
      <c r="H906" s="1316"/>
      <c r="I906" s="1316"/>
      <c r="J906" s="1316"/>
      <c r="K906" s="1316"/>
      <c r="L906" s="1316"/>
      <c r="M906" s="1316"/>
      <c r="N906" s="1316"/>
      <c r="O906" s="1316"/>
      <c r="P906" s="1316"/>
      <c r="Q906" s="1316"/>
      <c r="R906" s="1316"/>
      <c r="S906" s="1316"/>
      <c r="T906" s="1316"/>
      <c r="U906" s="1316"/>
      <c r="V906" s="1316"/>
      <c r="W906" s="1316"/>
      <c r="X906" s="1316"/>
      <c r="Y906" s="1316"/>
      <c r="Z906" s="1316"/>
      <c r="AA906" s="1316"/>
      <c r="AB906" s="1316"/>
      <c r="AC906" s="1316"/>
      <c r="AD906" s="1316"/>
      <c r="AE906" s="1316"/>
      <c r="AF906" s="1316"/>
      <c r="AG906" s="1316"/>
      <c r="AH906" s="1316"/>
      <c r="AI906" s="1316"/>
    </row>
    <row r="907" ht="24.0" customHeight="1">
      <c r="A907" s="1318"/>
      <c r="B907" s="1316"/>
      <c r="C907" s="1316"/>
      <c r="D907" s="1316"/>
      <c r="E907" s="1316"/>
      <c r="F907" s="1316"/>
      <c r="G907" s="1316"/>
      <c r="H907" s="1316"/>
      <c r="I907" s="1316"/>
      <c r="J907" s="1316"/>
      <c r="K907" s="1316"/>
      <c r="L907" s="1316"/>
      <c r="M907" s="1316"/>
      <c r="N907" s="1316"/>
      <c r="O907" s="1316"/>
      <c r="P907" s="1316"/>
      <c r="Q907" s="1316"/>
      <c r="R907" s="1316"/>
      <c r="S907" s="1316"/>
      <c r="T907" s="1316"/>
      <c r="U907" s="1316"/>
      <c r="V907" s="1316"/>
      <c r="W907" s="1316"/>
      <c r="X907" s="1316"/>
      <c r="Y907" s="1316"/>
      <c r="Z907" s="1316"/>
      <c r="AA907" s="1316"/>
      <c r="AB907" s="1316"/>
      <c r="AC907" s="1316"/>
      <c r="AD907" s="1316"/>
      <c r="AE907" s="1316"/>
      <c r="AF907" s="1316"/>
      <c r="AG907" s="1316"/>
      <c r="AH907" s="1316"/>
      <c r="AI907" s="1316"/>
    </row>
    <row r="908" ht="24.0" customHeight="1">
      <c r="A908" s="1318"/>
      <c r="B908" s="1316"/>
      <c r="C908" s="1316"/>
      <c r="D908" s="1316"/>
      <c r="E908" s="1316"/>
      <c r="F908" s="1316"/>
      <c r="G908" s="1316"/>
      <c r="H908" s="1316"/>
      <c r="I908" s="1316"/>
      <c r="J908" s="1316"/>
      <c r="K908" s="1316"/>
      <c r="L908" s="1316"/>
      <c r="M908" s="1316"/>
      <c r="N908" s="1316"/>
      <c r="O908" s="1316"/>
      <c r="P908" s="1316"/>
      <c r="Q908" s="1316"/>
      <c r="R908" s="1316"/>
      <c r="S908" s="1316"/>
      <c r="T908" s="1316"/>
      <c r="U908" s="1316"/>
      <c r="V908" s="1316"/>
      <c r="W908" s="1316"/>
      <c r="X908" s="1316"/>
      <c r="Y908" s="1316"/>
      <c r="Z908" s="1316"/>
      <c r="AA908" s="1316"/>
      <c r="AB908" s="1316"/>
      <c r="AC908" s="1316"/>
      <c r="AD908" s="1316"/>
      <c r="AE908" s="1316"/>
      <c r="AF908" s="1316"/>
      <c r="AG908" s="1316"/>
      <c r="AH908" s="1316"/>
      <c r="AI908" s="1316"/>
    </row>
    <row r="909" ht="24.0" customHeight="1">
      <c r="A909" s="1318"/>
      <c r="B909" s="1316"/>
      <c r="C909" s="1316"/>
      <c r="D909" s="1316"/>
      <c r="E909" s="1316"/>
      <c r="F909" s="1316"/>
      <c r="G909" s="1316"/>
      <c r="H909" s="1316"/>
      <c r="I909" s="1316"/>
      <c r="J909" s="1316"/>
      <c r="K909" s="1316"/>
      <c r="L909" s="1316"/>
      <c r="M909" s="1316"/>
      <c r="N909" s="1316"/>
      <c r="O909" s="1316"/>
      <c r="P909" s="1316"/>
      <c r="Q909" s="1316"/>
      <c r="R909" s="1316"/>
      <c r="S909" s="1316"/>
      <c r="T909" s="1316"/>
      <c r="U909" s="1316"/>
      <c r="V909" s="1316"/>
      <c r="W909" s="1316"/>
      <c r="X909" s="1316"/>
      <c r="Y909" s="1316"/>
      <c r="Z909" s="1316"/>
      <c r="AA909" s="1316"/>
      <c r="AB909" s="1316"/>
      <c r="AC909" s="1316"/>
      <c r="AD909" s="1316"/>
      <c r="AE909" s="1316"/>
      <c r="AF909" s="1316"/>
      <c r="AG909" s="1316"/>
      <c r="AH909" s="1316"/>
      <c r="AI909" s="1316"/>
    </row>
    <row r="910" ht="24.0" customHeight="1">
      <c r="A910" s="1318"/>
      <c r="B910" s="1316"/>
      <c r="C910" s="1316"/>
      <c r="D910" s="1316"/>
      <c r="E910" s="1316"/>
      <c r="F910" s="1316"/>
      <c r="G910" s="1316"/>
      <c r="H910" s="1316"/>
      <c r="I910" s="1316"/>
      <c r="J910" s="1316"/>
      <c r="K910" s="1316"/>
      <c r="L910" s="1316"/>
      <c r="M910" s="1316"/>
      <c r="N910" s="1316"/>
      <c r="O910" s="1316"/>
      <c r="P910" s="1316"/>
      <c r="Q910" s="1316"/>
      <c r="R910" s="1316"/>
      <c r="S910" s="1316"/>
      <c r="T910" s="1316"/>
      <c r="U910" s="1316"/>
      <c r="V910" s="1316"/>
      <c r="W910" s="1316"/>
      <c r="X910" s="1316"/>
      <c r="Y910" s="1316"/>
      <c r="Z910" s="1316"/>
      <c r="AA910" s="1316"/>
      <c r="AB910" s="1316"/>
      <c r="AC910" s="1316"/>
      <c r="AD910" s="1316"/>
      <c r="AE910" s="1316"/>
      <c r="AF910" s="1316"/>
      <c r="AG910" s="1316"/>
      <c r="AH910" s="1316"/>
      <c r="AI910" s="1316"/>
    </row>
    <row r="911" ht="24.0" customHeight="1">
      <c r="A911" s="1318"/>
      <c r="B911" s="1316"/>
      <c r="C911" s="1316"/>
      <c r="D911" s="1316"/>
      <c r="E911" s="1316"/>
      <c r="F911" s="1316"/>
      <c r="G911" s="1316"/>
      <c r="H911" s="1316"/>
      <c r="I911" s="1316"/>
      <c r="J911" s="1316"/>
      <c r="K911" s="1316"/>
      <c r="L911" s="1316"/>
      <c r="M911" s="1316"/>
      <c r="N911" s="1316"/>
      <c r="O911" s="1316"/>
      <c r="P911" s="1316"/>
      <c r="Q911" s="1316"/>
      <c r="R911" s="1316"/>
      <c r="S911" s="1316"/>
      <c r="T911" s="1316"/>
      <c r="U911" s="1316"/>
      <c r="V911" s="1316"/>
      <c r="W911" s="1316"/>
      <c r="X911" s="1316"/>
      <c r="Y911" s="1316"/>
      <c r="Z911" s="1316"/>
      <c r="AA911" s="1316"/>
      <c r="AB911" s="1316"/>
      <c r="AC911" s="1316"/>
      <c r="AD911" s="1316"/>
      <c r="AE911" s="1316"/>
      <c r="AF911" s="1316"/>
      <c r="AG911" s="1316"/>
      <c r="AH911" s="1316"/>
      <c r="AI911" s="1316"/>
    </row>
    <row r="912" ht="24.0" customHeight="1">
      <c r="A912" s="1318"/>
      <c r="B912" s="1316"/>
      <c r="C912" s="1316"/>
      <c r="D912" s="1316"/>
      <c r="E912" s="1316"/>
      <c r="F912" s="1316"/>
      <c r="G912" s="1316"/>
      <c r="H912" s="1316"/>
      <c r="I912" s="1316"/>
      <c r="J912" s="1316"/>
      <c r="K912" s="1316"/>
      <c r="L912" s="1316"/>
      <c r="M912" s="1316"/>
      <c r="N912" s="1316"/>
      <c r="O912" s="1316"/>
      <c r="P912" s="1316"/>
      <c r="Q912" s="1316"/>
      <c r="R912" s="1316"/>
      <c r="S912" s="1316"/>
      <c r="T912" s="1316"/>
      <c r="U912" s="1316"/>
      <c r="V912" s="1316"/>
      <c r="W912" s="1316"/>
      <c r="X912" s="1316"/>
      <c r="Y912" s="1316"/>
      <c r="Z912" s="1316"/>
      <c r="AA912" s="1316"/>
      <c r="AB912" s="1316"/>
      <c r="AC912" s="1316"/>
      <c r="AD912" s="1316"/>
      <c r="AE912" s="1316"/>
      <c r="AF912" s="1316"/>
      <c r="AG912" s="1316"/>
      <c r="AH912" s="1316"/>
      <c r="AI912" s="1316"/>
    </row>
    <row r="913" ht="24.0" customHeight="1">
      <c r="A913" s="1318"/>
      <c r="B913" s="1316"/>
      <c r="C913" s="1316"/>
      <c r="D913" s="1316"/>
      <c r="E913" s="1316"/>
      <c r="F913" s="1316"/>
      <c r="G913" s="1316"/>
      <c r="H913" s="1316"/>
      <c r="I913" s="1316"/>
      <c r="J913" s="1316"/>
      <c r="K913" s="1316"/>
      <c r="L913" s="1316"/>
      <c r="M913" s="1316"/>
      <c r="N913" s="1316"/>
      <c r="O913" s="1316"/>
      <c r="P913" s="1316"/>
      <c r="Q913" s="1316"/>
      <c r="R913" s="1316"/>
      <c r="S913" s="1316"/>
      <c r="T913" s="1316"/>
      <c r="U913" s="1316"/>
      <c r="V913" s="1316"/>
      <c r="W913" s="1316"/>
      <c r="X913" s="1316"/>
      <c r="Y913" s="1316"/>
      <c r="Z913" s="1316"/>
      <c r="AA913" s="1316"/>
      <c r="AB913" s="1316"/>
      <c r="AC913" s="1316"/>
      <c r="AD913" s="1316"/>
      <c r="AE913" s="1316"/>
      <c r="AF913" s="1316"/>
      <c r="AG913" s="1316"/>
      <c r="AH913" s="1316"/>
      <c r="AI913" s="1316"/>
    </row>
    <row r="914" ht="24.0" customHeight="1">
      <c r="A914" s="1318"/>
      <c r="B914" s="1316"/>
      <c r="C914" s="1316"/>
      <c r="D914" s="1316"/>
      <c r="E914" s="1316"/>
      <c r="F914" s="1316"/>
      <c r="G914" s="1316"/>
      <c r="H914" s="1316"/>
      <c r="I914" s="1316"/>
      <c r="J914" s="1316"/>
      <c r="K914" s="1316"/>
      <c r="L914" s="1316"/>
      <c r="M914" s="1316"/>
      <c r="N914" s="1316"/>
      <c r="O914" s="1316"/>
      <c r="P914" s="1316"/>
      <c r="Q914" s="1316"/>
      <c r="R914" s="1316"/>
      <c r="S914" s="1316"/>
      <c r="T914" s="1316"/>
      <c r="U914" s="1316"/>
      <c r="V914" s="1316"/>
      <c r="W914" s="1316"/>
      <c r="X914" s="1316"/>
      <c r="Y914" s="1316"/>
      <c r="Z914" s="1316"/>
      <c r="AA914" s="1316"/>
      <c r="AB914" s="1316"/>
      <c r="AC914" s="1316"/>
      <c r="AD914" s="1316"/>
      <c r="AE914" s="1316"/>
      <c r="AF914" s="1316"/>
      <c r="AG914" s="1316"/>
      <c r="AH914" s="1316"/>
      <c r="AI914" s="1316"/>
    </row>
    <row r="915" ht="24.0" customHeight="1">
      <c r="A915" s="1318"/>
      <c r="B915" s="1316"/>
      <c r="C915" s="1316"/>
      <c r="D915" s="1316"/>
      <c r="E915" s="1316"/>
      <c r="F915" s="1316"/>
      <c r="G915" s="1316"/>
      <c r="H915" s="1316"/>
      <c r="I915" s="1316"/>
      <c r="J915" s="1316"/>
      <c r="K915" s="1316"/>
      <c r="L915" s="1316"/>
      <c r="M915" s="1316"/>
      <c r="N915" s="1316"/>
      <c r="O915" s="1316"/>
      <c r="P915" s="1316"/>
      <c r="Q915" s="1316"/>
      <c r="R915" s="1316"/>
      <c r="S915" s="1316"/>
      <c r="T915" s="1316"/>
      <c r="U915" s="1316"/>
      <c r="V915" s="1316"/>
      <c r="W915" s="1316"/>
      <c r="X915" s="1316"/>
      <c r="Y915" s="1316"/>
      <c r="Z915" s="1316"/>
      <c r="AA915" s="1316"/>
      <c r="AB915" s="1316"/>
      <c r="AC915" s="1316"/>
      <c r="AD915" s="1316"/>
      <c r="AE915" s="1316"/>
      <c r="AF915" s="1316"/>
      <c r="AG915" s="1316"/>
      <c r="AH915" s="1316"/>
      <c r="AI915" s="1316"/>
    </row>
    <row r="916" ht="24.0" customHeight="1">
      <c r="A916" s="1318"/>
      <c r="B916" s="1316"/>
      <c r="C916" s="1316"/>
      <c r="D916" s="1316"/>
      <c r="E916" s="1316"/>
      <c r="F916" s="1316"/>
      <c r="G916" s="1316"/>
      <c r="H916" s="1316"/>
      <c r="I916" s="1316"/>
      <c r="J916" s="1316"/>
      <c r="K916" s="1316"/>
      <c r="L916" s="1316"/>
      <c r="M916" s="1316"/>
      <c r="N916" s="1316"/>
      <c r="O916" s="1316"/>
      <c r="P916" s="1316"/>
      <c r="Q916" s="1316"/>
      <c r="R916" s="1316"/>
      <c r="S916" s="1316"/>
      <c r="T916" s="1316"/>
      <c r="U916" s="1316"/>
      <c r="V916" s="1316"/>
      <c r="W916" s="1316"/>
      <c r="X916" s="1316"/>
      <c r="Y916" s="1316"/>
      <c r="Z916" s="1316"/>
      <c r="AA916" s="1316"/>
      <c r="AB916" s="1316"/>
      <c r="AC916" s="1316"/>
      <c r="AD916" s="1316"/>
      <c r="AE916" s="1316"/>
      <c r="AF916" s="1316"/>
      <c r="AG916" s="1316"/>
      <c r="AH916" s="1316"/>
      <c r="AI916" s="1316"/>
    </row>
    <row r="917" ht="24.0" customHeight="1">
      <c r="A917" s="1318"/>
      <c r="B917" s="1316"/>
      <c r="C917" s="1316"/>
      <c r="D917" s="1316"/>
      <c r="E917" s="1316"/>
      <c r="F917" s="1316"/>
      <c r="G917" s="1316"/>
      <c r="H917" s="1316"/>
      <c r="I917" s="1316"/>
      <c r="J917" s="1316"/>
      <c r="K917" s="1316"/>
      <c r="L917" s="1316"/>
      <c r="M917" s="1316"/>
      <c r="N917" s="1316"/>
      <c r="O917" s="1316"/>
      <c r="P917" s="1316"/>
      <c r="Q917" s="1316"/>
      <c r="R917" s="1316"/>
      <c r="S917" s="1316"/>
      <c r="T917" s="1316"/>
      <c r="U917" s="1316"/>
      <c r="V917" s="1316"/>
      <c r="W917" s="1316"/>
      <c r="X917" s="1316"/>
      <c r="Y917" s="1316"/>
      <c r="Z917" s="1316"/>
      <c r="AA917" s="1316"/>
      <c r="AB917" s="1316"/>
      <c r="AC917" s="1316"/>
      <c r="AD917" s="1316"/>
      <c r="AE917" s="1316"/>
      <c r="AF917" s="1316"/>
      <c r="AG917" s="1316"/>
      <c r="AH917" s="1316"/>
      <c r="AI917" s="1316"/>
    </row>
    <row r="918" ht="24.0" customHeight="1">
      <c r="A918" s="1318"/>
      <c r="B918" s="1316"/>
      <c r="C918" s="1316"/>
      <c r="D918" s="1316"/>
      <c r="E918" s="1316"/>
      <c r="F918" s="1316"/>
      <c r="G918" s="1316"/>
      <c r="H918" s="1316"/>
      <c r="I918" s="1316"/>
      <c r="J918" s="1316"/>
      <c r="K918" s="1316"/>
      <c r="L918" s="1316"/>
      <c r="M918" s="1316"/>
      <c r="N918" s="1316"/>
      <c r="O918" s="1316"/>
      <c r="P918" s="1316"/>
      <c r="Q918" s="1316"/>
      <c r="R918" s="1316"/>
      <c r="S918" s="1316"/>
      <c r="T918" s="1316"/>
      <c r="U918" s="1316"/>
      <c r="V918" s="1316"/>
      <c r="W918" s="1316"/>
      <c r="X918" s="1316"/>
      <c r="Y918" s="1316"/>
      <c r="Z918" s="1316"/>
      <c r="AA918" s="1316"/>
      <c r="AB918" s="1316"/>
      <c r="AC918" s="1316"/>
      <c r="AD918" s="1316"/>
      <c r="AE918" s="1316"/>
      <c r="AF918" s="1316"/>
      <c r="AG918" s="1316"/>
      <c r="AH918" s="1316"/>
      <c r="AI918" s="1316"/>
    </row>
    <row r="919" ht="24.0" customHeight="1">
      <c r="A919" s="1318"/>
      <c r="B919" s="1316"/>
      <c r="C919" s="1316"/>
      <c r="D919" s="1316"/>
      <c r="E919" s="1316"/>
      <c r="F919" s="1316"/>
      <c r="G919" s="1316"/>
      <c r="H919" s="1316"/>
      <c r="I919" s="1316"/>
      <c r="J919" s="1316"/>
      <c r="K919" s="1316"/>
      <c r="L919" s="1316"/>
      <c r="M919" s="1316"/>
      <c r="N919" s="1316"/>
      <c r="O919" s="1316"/>
      <c r="P919" s="1316"/>
      <c r="Q919" s="1316"/>
      <c r="R919" s="1316"/>
      <c r="S919" s="1316"/>
      <c r="T919" s="1316"/>
      <c r="U919" s="1316"/>
      <c r="V919" s="1316"/>
      <c r="W919" s="1316"/>
      <c r="X919" s="1316"/>
      <c r="Y919" s="1316"/>
      <c r="Z919" s="1316"/>
      <c r="AA919" s="1316"/>
      <c r="AB919" s="1316"/>
      <c r="AC919" s="1316"/>
      <c r="AD919" s="1316"/>
      <c r="AE919" s="1316"/>
      <c r="AF919" s="1316"/>
      <c r="AG919" s="1316"/>
      <c r="AH919" s="1316"/>
      <c r="AI919" s="1316"/>
    </row>
    <row r="920" ht="24.0" customHeight="1">
      <c r="A920" s="1318"/>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row>
    <row r="921" ht="24.0" customHeight="1">
      <c r="A921" s="1318"/>
      <c r="B921" s="1316"/>
      <c r="C921" s="1316"/>
      <c r="D921" s="1316"/>
      <c r="E921" s="1316"/>
      <c r="F921" s="1316"/>
      <c r="G921" s="1316"/>
      <c r="H921" s="1316"/>
      <c r="I921" s="1316"/>
      <c r="J921" s="1316"/>
      <c r="K921" s="1316"/>
      <c r="L921" s="1316"/>
      <c r="M921" s="1316"/>
      <c r="N921" s="1316"/>
      <c r="O921" s="1316"/>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row>
    <row r="922" ht="24.0" customHeight="1">
      <c r="A922" s="1318"/>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row>
    <row r="923" ht="24.0" customHeight="1">
      <c r="A923" s="1318"/>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row>
    <row r="924" ht="24.0" customHeight="1">
      <c r="A924" s="1318"/>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row>
    <row r="925" ht="24.0" customHeight="1">
      <c r="A925" s="1318"/>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row>
    <row r="926" ht="24.0" customHeight="1">
      <c r="A926" s="1318"/>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row>
    <row r="927" ht="24.0" customHeight="1">
      <c r="A927" s="1318"/>
      <c r="B927" s="1316"/>
      <c r="C927" s="1316"/>
      <c r="D927" s="1316"/>
      <c r="E927" s="1316"/>
      <c r="F927" s="1316"/>
      <c r="G927" s="1316"/>
      <c r="H927" s="1316"/>
      <c r="I927" s="1316"/>
      <c r="J927" s="1316"/>
      <c r="K927" s="1316"/>
      <c r="L927" s="1316"/>
      <c r="M927" s="1316"/>
      <c r="N927" s="1316"/>
      <c r="O927" s="1316"/>
      <c r="P927" s="1316"/>
      <c r="Q927" s="1316"/>
      <c r="R927" s="1316"/>
      <c r="S927" s="1316"/>
      <c r="T927" s="1316"/>
      <c r="U927" s="1316"/>
      <c r="V927" s="1316"/>
      <c r="W927" s="1316"/>
      <c r="X927" s="1316"/>
      <c r="Y927" s="1316"/>
      <c r="Z927" s="1316"/>
      <c r="AA927" s="1316"/>
      <c r="AB927" s="1316"/>
      <c r="AC927" s="1316"/>
      <c r="AD927" s="1316"/>
      <c r="AE927" s="1316"/>
      <c r="AF927" s="1316"/>
      <c r="AG927" s="1316"/>
      <c r="AH927" s="1316"/>
      <c r="AI927" s="1316"/>
    </row>
    <row r="928" ht="24.0" customHeight="1">
      <c r="A928" s="1318"/>
      <c r="B928" s="1316"/>
      <c r="C928" s="1316"/>
      <c r="D928" s="1316"/>
      <c r="E928" s="1316"/>
      <c r="F928" s="1316"/>
      <c r="G928" s="1316"/>
      <c r="H928" s="1316"/>
      <c r="I928" s="1316"/>
      <c r="J928" s="1316"/>
      <c r="K928" s="1316"/>
      <c r="L928" s="1316"/>
      <c r="M928" s="1316"/>
      <c r="N928" s="1316"/>
      <c r="O928" s="1316"/>
      <c r="P928" s="1316"/>
      <c r="Q928" s="1316"/>
      <c r="R928" s="1316"/>
      <c r="S928" s="1316"/>
      <c r="T928" s="1316"/>
      <c r="U928" s="1316"/>
      <c r="V928" s="1316"/>
      <c r="W928" s="1316"/>
      <c r="X928" s="1316"/>
      <c r="Y928" s="1316"/>
      <c r="Z928" s="1316"/>
      <c r="AA928" s="1316"/>
      <c r="AB928" s="1316"/>
      <c r="AC928" s="1316"/>
      <c r="AD928" s="1316"/>
      <c r="AE928" s="1316"/>
      <c r="AF928" s="1316"/>
      <c r="AG928" s="1316"/>
      <c r="AH928" s="1316"/>
      <c r="AI928" s="1316"/>
    </row>
    <row r="929" ht="24.0" customHeight="1">
      <c r="A929" s="1318"/>
      <c r="B929" s="1316"/>
      <c r="C929" s="1316"/>
      <c r="D929" s="1316"/>
      <c r="E929" s="1316"/>
      <c r="F929" s="1316"/>
      <c r="G929" s="1316"/>
      <c r="H929" s="1316"/>
      <c r="I929" s="1316"/>
      <c r="J929" s="1316"/>
      <c r="K929" s="1316"/>
      <c r="L929" s="1316"/>
      <c r="M929" s="1316"/>
      <c r="N929" s="1316"/>
      <c r="O929" s="1316"/>
      <c r="P929" s="1316"/>
      <c r="Q929" s="1316"/>
      <c r="R929" s="1316"/>
      <c r="S929" s="1316"/>
      <c r="T929" s="1316"/>
      <c r="U929" s="1316"/>
      <c r="V929" s="1316"/>
      <c r="W929" s="1316"/>
      <c r="X929" s="1316"/>
      <c r="Y929" s="1316"/>
      <c r="Z929" s="1316"/>
      <c r="AA929" s="1316"/>
      <c r="AB929" s="1316"/>
      <c r="AC929" s="1316"/>
      <c r="AD929" s="1316"/>
      <c r="AE929" s="1316"/>
      <c r="AF929" s="1316"/>
      <c r="AG929" s="1316"/>
      <c r="AH929" s="1316"/>
      <c r="AI929" s="1316"/>
    </row>
    <row r="930" ht="24.0" customHeight="1">
      <c r="A930" s="1318"/>
      <c r="B930" s="1316"/>
      <c r="C930" s="1316"/>
      <c r="D930" s="1316"/>
      <c r="E930" s="1316"/>
      <c r="F930" s="1316"/>
      <c r="G930" s="1316"/>
      <c r="H930" s="1316"/>
      <c r="I930" s="1316"/>
      <c r="J930" s="1316"/>
      <c r="K930" s="1316"/>
      <c r="L930" s="1316"/>
      <c r="M930" s="1316"/>
      <c r="N930" s="1316"/>
      <c r="O930" s="1316"/>
      <c r="P930" s="1316"/>
      <c r="Q930" s="1316"/>
      <c r="R930" s="1316"/>
      <c r="S930" s="1316"/>
      <c r="T930" s="1316"/>
      <c r="U930" s="1316"/>
      <c r="V930" s="1316"/>
      <c r="W930" s="1316"/>
      <c r="X930" s="1316"/>
      <c r="Y930" s="1316"/>
      <c r="Z930" s="1316"/>
      <c r="AA930" s="1316"/>
      <c r="AB930" s="1316"/>
      <c r="AC930" s="1316"/>
      <c r="AD930" s="1316"/>
      <c r="AE930" s="1316"/>
      <c r="AF930" s="1316"/>
      <c r="AG930" s="1316"/>
      <c r="AH930" s="1316"/>
      <c r="AI930" s="1316"/>
    </row>
    <row r="931" ht="24.0" customHeight="1">
      <c r="A931" s="1318"/>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row>
    <row r="932" ht="24.0" customHeight="1">
      <c r="A932" s="1318"/>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row>
    <row r="933" ht="24.0" customHeight="1">
      <c r="A933" s="1318"/>
      <c r="B933" s="1316"/>
      <c r="C933" s="1316"/>
      <c r="D933" s="1316"/>
      <c r="E933" s="1316"/>
      <c r="F933" s="1316"/>
      <c r="G933" s="1316"/>
      <c r="H933" s="1316"/>
      <c r="I933" s="1316"/>
      <c r="J933" s="1316"/>
      <c r="K933" s="1316"/>
      <c r="L933" s="1316"/>
      <c r="M933" s="1316"/>
      <c r="N933" s="1316"/>
      <c r="O933" s="1316"/>
      <c r="P933" s="1316"/>
      <c r="Q933" s="1316"/>
      <c r="R933" s="1316"/>
      <c r="S933" s="1316"/>
      <c r="T933" s="1316"/>
      <c r="U933" s="1316"/>
      <c r="V933" s="1316"/>
      <c r="W933" s="1316"/>
      <c r="X933" s="1316"/>
      <c r="Y933" s="1316"/>
      <c r="Z933" s="1316"/>
      <c r="AA933" s="1316"/>
      <c r="AB933" s="1316"/>
      <c r="AC933" s="1316"/>
      <c r="AD933" s="1316"/>
      <c r="AE933" s="1316"/>
      <c r="AF933" s="1316"/>
      <c r="AG933" s="1316"/>
      <c r="AH933" s="1316"/>
      <c r="AI933" s="1316"/>
    </row>
    <row r="934" ht="24.0" customHeight="1">
      <c r="A934" s="1318"/>
      <c r="B934" s="1316"/>
      <c r="C934" s="1316"/>
      <c r="D934" s="1316"/>
      <c r="E934" s="1316"/>
      <c r="F934" s="1316"/>
      <c r="G934" s="1316"/>
      <c r="H934" s="1316"/>
      <c r="I934" s="1316"/>
      <c r="J934" s="1316"/>
      <c r="K934" s="1316"/>
      <c r="L934" s="1316"/>
      <c r="M934" s="1316"/>
      <c r="N934" s="1316"/>
      <c r="O934" s="1316"/>
      <c r="P934" s="1316"/>
      <c r="Q934" s="1316"/>
      <c r="R934" s="1316"/>
      <c r="S934" s="1316"/>
      <c r="T934" s="1316"/>
      <c r="U934" s="1316"/>
      <c r="V934" s="1316"/>
      <c r="W934" s="1316"/>
      <c r="X934" s="1316"/>
      <c r="Y934" s="1316"/>
      <c r="Z934" s="1316"/>
      <c r="AA934" s="1316"/>
      <c r="AB934" s="1316"/>
      <c r="AC934" s="1316"/>
      <c r="AD934" s="1316"/>
      <c r="AE934" s="1316"/>
      <c r="AF934" s="1316"/>
      <c r="AG934" s="1316"/>
      <c r="AH934" s="1316"/>
      <c r="AI934" s="1316"/>
    </row>
    <row r="935" ht="24.0" customHeight="1">
      <c r="A935" s="1318"/>
      <c r="B935" s="1316"/>
      <c r="C935" s="1316"/>
      <c r="D935" s="1316"/>
      <c r="E935" s="1316"/>
      <c r="F935" s="1316"/>
      <c r="G935" s="1316"/>
      <c r="H935" s="1316"/>
      <c r="I935" s="1316"/>
      <c r="J935" s="1316"/>
      <c r="K935" s="1316"/>
      <c r="L935" s="1316"/>
      <c r="M935" s="1316"/>
      <c r="N935" s="1316"/>
      <c r="O935" s="1316"/>
      <c r="P935" s="1316"/>
      <c r="Q935" s="1316"/>
      <c r="R935" s="1316"/>
      <c r="S935" s="1316"/>
      <c r="T935" s="1316"/>
      <c r="U935" s="1316"/>
      <c r="V935" s="1316"/>
      <c r="W935" s="1316"/>
      <c r="X935" s="1316"/>
      <c r="Y935" s="1316"/>
      <c r="Z935" s="1316"/>
      <c r="AA935" s="1316"/>
      <c r="AB935" s="1316"/>
      <c r="AC935" s="1316"/>
      <c r="AD935" s="1316"/>
      <c r="AE935" s="1316"/>
      <c r="AF935" s="1316"/>
      <c r="AG935" s="1316"/>
      <c r="AH935" s="1316"/>
      <c r="AI935" s="1316"/>
    </row>
    <row r="936" ht="24.0" customHeight="1">
      <c r="A936" s="1318"/>
      <c r="B936" s="1316"/>
      <c r="C936" s="1316"/>
      <c r="D936" s="1316"/>
      <c r="E936" s="1316"/>
      <c r="F936" s="1316"/>
      <c r="G936" s="1316"/>
      <c r="H936" s="1316"/>
      <c r="I936" s="1316"/>
      <c r="J936" s="1316"/>
      <c r="K936" s="1316"/>
      <c r="L936" s="1316"/>
      <c r="M936" s="1316"/>
      <c r="N936" s="1316"/>
      <c r="O936" s="1316"/>
      <c r="P936" s="1316"/>
      <c r="Q936" s="1316"/>
      <c r="R936" s="1316"/>
      <c r="S936" s="1316"/>
      <c r="T936" s="1316"/>
      <c r="U936" s="1316"/>
      <c r="V936" s="1316"/>
      <c r="W936" s="1316"/>
      <c r="X936" s="1316"/>
      <c r="Y936" s="1316"/>
      <c r="Z936" s="1316"/>
      <c r="AA936" s="1316"/>
      <c r="AB936" s="1316"/>
      <c r="AC936" s="1316"/>
      <c r="AD936" s="1316"/>
      <c r="AE936" s="1316"/>
      <c r="AF936" s="1316"/>
      <c r="AG936" s="1316"/>
      <c r="AH936" s="1316"/>
      <c r="AI936" s="1316"/>
    </row>
    <row r="937" ht="24.0" customHeight="1">
      <c r="A937" s="1318"/>
      <c r="B937" s="1316"/>
      <c r="C937" s="1316"/>
      <c r="D937" s="1316"/>
      <c r="E937" s="1316"/>
      <c r="F937" s="1316"/>
      <c r="G937" s="1316"/>
      <c r="H937" s="1316"/>
      <c r="I937" s="1316"/>
      <c r="J937" s="1316"/>
      <c r="K937" s="1316"/>
      <c r="L937" s="1316"/>
      <c r="M937" s="1316"/>
      <c r="N937" s="1316"/>
      <c r="O937" s="1316"/>
      <c r="P937" s="1316"/>
      <c r="Q937" s="1316"/>
      <c r="R937" s="1316"/>
      <c r="S937" s="1316"/>
      <c r="T937" s="1316"/>
      <c r="U937" s="1316"/>
      <c r="V937" s="1316"/>
      <c r="W937" s="1316"/>
      <c r="X937" s="1316"/>
      <c r="Y937" s="1316"/>
      <c r="Z937" s="1316"/>
      <c r="AA937" s="1316"/>
      <c r="AB937" s="1316"/>
      <c r="AC937" s="1316"/>
      <c r="AD937" s="1316"/>
      <c r="AE937" s="1316"/>
      <c r="AF937" s="1316"/>
      <c r="AG937" s="1316"/>
      <c r="AH937" s="1316"/>
      <c r="AI937" s="1316"/>
    </row>
    <row r="938" ht="24.0" customHeight="1">
      <c r="A938" s="1318"/>
      <c r="B938" s="1316"/>
      <c r="C938" s="1316"/>
      <c r="D938" s="1316"/>
      <c r="E938" s="1316"/>
      <c r="F938" s="1316"/>
      <c r="G938" s="1316"/>
      <c r="H938" s="1316"/>
      <c r="I938" s="1316"/>
      <c r="J938" s="1316"/>
      <c r="K938" s="1316"/>
      <c r="L938" s="1316"/>
      <c r="M938" s="1316"/>
      <c r="N938" s="1316"/>
      <c r="O938" s="1316"/>
      <c r="P938" s="1316"/>
      <c r="Q938" s="1316"/>
      <c r="R938" s="1316"/>
      <c r="S938" s="1316"/>
      <c r="T938" s="1316"/>
      <c r="U938" s="1316"/>
      <c r="V938" s="1316"/>
      <c r="W938" s="1316"/>
      <c r="X938" s="1316"/>
      <c r="Y938" s="1316"/>
      <c r="Z938" s="1316"/>
      <c r="AA938" s="1316"/>
      <c r="AB938" s="1316"/>
      <c r="AC938" s="1316"/>
      <c r="AD938" s="1316"/>
      <c r="AE938" s="1316"/>
      <c r="AF938" s="1316"/>
      <c r="AG938" s="1316"/>
      <c r="AH938" s="1316"/>
      <c r="AI938" s="1316"/>
    </row>
    <row r="939" ht="24.0" customHeight="1">
      <c r="A939" s="1318"/>
      <c r="B939" s="1316"/>
      <c r="C939" s="1316"/>
      <c r="D939" s="1316"/>
      <c r="E939" s="1316"/>
      <c r="F939" s="1316"/>
      <c r="G939" s="1316"/>
      <c r="H939" s="1316"/>
      <c r="I939" s="1316"/>
      <c r="J939" s="1316"/>
      <c r="K939" s="1316"/>
      <c r="L939" s="1316"/>
      <c r="M939" s="1316"/>
      <c r="N939" s="1316"/>
      <c r="O939" s="1316"/>
      <c r="P939" s="1316"/>
      <c r="Q939" s="1316"/>
      <c r="R939" s="1316"/>
      <c r="S939" s="1316"/>
      <c r="T939" s="1316"/>
      <c r="U939" s="1316"/>
      <c r="V939" s="1316"/>
      <c r="W939" s="1316"/>
      <c r="X939" s="1316"/>
      <c r="Y939" s="1316"/>
      <c r="Z939" s="1316"/>
      <c r="AA939" s="1316"/>
      <c r="AB939" s="1316"/>
      <c r="AC939" s="1316"/>
      <c r="AD939" s="1316"/>
      <c r="AE939" s="1316"/>
      <c r="AF939" s="1316"/>
      <c r="AG939" s="1316"/>
      <c r="AH939" s="1316"/>
      <c r="AI939" s="1316"/>
    </row>
    <row r="940" ht="24.0" customHeight="1">
      <c r="A940" s="1318"/>
      <c r="B940" s="1316"/>
      <c r="C940" s="1316"/>
      <c r="D940" s="1316"/>
      <c r="E940" s="1316"/>
      <c r="F940" s="1316"/>
      <c r="G940" s="1316"/>
      <c r="H940" s="1316"/>
      <c r="I940" s="1316"/>
      <c r="J940" s="1316"/>
      <c r="K940" s="1316"/>
      <c r="L940" s="1316"/>
      <c r="M940" s="1316"/>
      <c r="N940" s="1316"/>
      <c r="O940" s="1316"/>
      <c r="P940" s="1316"/>
      <c r="Q940" s="1316"/>
      <c r="R940" s="1316"/>
      <c r="S940" s="1316"/>
      <c r="T940" s="1316"/>
      <c r="U940" s="1316"/>
      <c r="V940" s="1316"/>
      <c r="W940" s="1316"/>
      <c r="X940" s="1316"/>
      <c r="Y940" s="1316"/>
      <c r="Z940" s="1316"/>
      <c r="AA940" s="1316"/>
      <c r="AB940" s="1316"/>
      <c r="AC940" s="1316"/>
      <c r="AD940" s="1316"/>
      <c r="AE940" s="1316"/>
      <c r="AF940" s="1316"/>
      <c r="AG940" s="1316"/>
      <c r="AH940" s="1316"/>
      <c r="AI940" s="1316"/>
    </row>
    <row r="941" ht="24.0" customHeight="1">
      <c r="A941" s="1318"/>
      <c r="B941" s="1316"/>
      <c r="C941" s="1316"/>
      <c r="D941" s="1316"/>
      <c r="E941" s="1316"/>
      <c r="F941" s="1316"/>
      <c r="G941" s="1316"/>
      <c r="H941" s="1316"/>
      <c r="I941" s="1316"/>
      <c r="J941" s="1316"/>
      <c r="K941" s="1316"/>
      <c r="L941" s="1316"/>
      <c r="M941" s="1316"/>
      <c r="N941" s="1316"/>
      <c r="O941" s="1316"/>
      <c r="P941" s="1316"/>
      <c r="Q941" s="1316"/>
      <c r="R941" s="1316"/>
      <c r="S941" s="1316"/>
      <c r="T941" s="1316"/>
      <c r="U941" s="1316"/>
      <c r="V941" s="1316"/>
      <c r="W941" s="1316"/>
      <c r="X941" s="1316"/>
      <c r="Y941" s="1316"/>
      <c r="Z941" s="1316"/>
      <c r="AA941" s="1316"/>
      <c r="AB941" s="1316"/>
      <c r="AC941" s="1316"/>
      <c r="AD941" s="1316"/>
      <c r="AE941" s="1316"/>
      <c r="AF941" s="1316"/>
      <c r="AG941" s="1316"/>
      <c r="AH941" s="1316"/>
      <c r="AI941" s="1316"/>
    </row>
    <row r="942" ht="24.0" customHeight="1">
      <c r="A942" s="1318"/>
      <c r="B942" s="1316"/>
      <c r="C942" s="1316"/>
      <c r="D942" s="1316"/>
      <c r="E942" s="1316"/>
      <c r="F942" s="1316"/>
      <c r="G942" s="1316"/>
      <c r="H942" s="1316"/>
      <c r="I942" s="1316"/>
      <c r="J942" s="1316"/>
      <c r="K942" s="1316"/>
      <c r="L942" s="1316"/>
      <c r="M942" s="1316"/>
      <c r="N942" s="1316"/>
      <c r="O942" s="1316"/>
      <c r="P942" s="1316"/>
      <c r="Q942" s="1316"/>
      <c r="R942" s="1316"/>
      <c r="S942" s="1316"/>
      <c r="T942" s="1316"/>
      <c r="U942" s="1316"/>
      <c r="V942" s="1316"/>
      <c r="W942" s="1316"/>
      <c r="X942" s="1316"/>
      <c r="Y942" s="1316"/>
      <c r="Z942" s="1316"/>
      <c r="AA942" s="1316"/>
      <c r="AB942" s="1316"/>
      <c r="AC942" s="1316"/>
      <c r="AD942" s="1316"/>
      <c r="AE942" s="1316"/>
      <c r="AF942" s="1316"/>
      <c r="AG942" s="1316"/>
      <c r="AH942" s="1316"/>
      <c r="AI942" s="1316"/>
    </row>
    <row r="943" ht="24.0" customHeight="1">
      <c r="A943" s="1318"/>
      <c r="B943" s="1316"/>
      <c r="C943" s="1316"/>
      <c r="D943" s="1316"/>
      <c r="E943" s="1316"/>
      <c r="F943" s="1316"/>
      <c r="G943" s="1316"/>
      <c r="H943" s="1316"/>
      <c r="I943" s="1316"/>
      <c r="J943" s="1316"/>
      <c r="K943" s="1316"/>
      <c r="L943" s="1316"/>
      <c r="M943" s="1316"/>
      <c r="N943" s="1316"/>
      <c r="O943" s="1316"/>
      <c r="P943" s="1316"/>
      <c r="Q943" s="1316"/>
      <c r="R943" s="1316"/>
      <c r="S943" s="1316"/>
      <c r="T943" s="1316"/>
      <c r="U943" s="1316"/>
      <c r="V943" s="1316"/>
      <c r="W943" s="1316"/>
      <c r="X943" s="1316"/>
      <c r="Y943" s="1316"/>
      <c r="Z943" s="1316"/>
      <c r="AA943" s="1316"/>
      <c r="AB943" s="1316"/>
      <c r="AC943" s="1316"/>
      <c r="AD943" s="1316"/>
      <c r="AE943" s="1316"/>
      <c r="AF943" s="1316"/>
      <c r="AG943" s="1316"/>
      <c r="AH943" s="1316"/>
      <c r="AI943" s="1316"/>
    </row>
    <row r="944" ht="24.0" customHeight="1">
      <c r="A944" s="1318"/>
      <c r="B944" s="1316"/>
      <c r="C944" s="1316"/>
      <c r="D944" s="1316"/>
      <c r="E944" s="1316"/>
      <c r="F944" s="1316"/>
      <c r="G944" s="1316"/>
      <c r="H944" s="1316"/>
      <c r="I944" s="1316"/>
      <c r="J944" s="1316"/>
      <c r="K944" s="1316"/>
      <c r="L944" s="1316"/>
      <c r="M944" s="1316"/>
      <c r="N944" s="1316"/>
      <c r="O944" s="1316"/>
      <c r="P944" s="1316"/>
      <c r="Q944" s="1316"/>
      <c r="R944" s="1316"/>
      <c r="S944" s="1316"/>
      <c r="T944" s="1316"/>
      <c r="U944" s="1316"/>
      <c r="V944" s="1316"/>
      <c r="W944" s="1316"/>
      <c r="X944" s="1316"/>
      <c r="Y944" s="1316"/>
      <c r="Z944" s="1316"/>
      <c r="AA944" s="1316"/>
      <c r="AB944" s="1316"/>
      <c r="AC944" s="1316"/>
      <c r="AD944" s="1316"/>
      <c r="AE944" s="1316"/>
      <c r="AF944" s="1316"/>
      <c r="AG944" s="1316"/>
      <c r="AH944" s="1316"/>
      <c r="AI944" s="1316"/>
    </row>
    <row r="945" ht="24.0" customHeight="1">
      <c r="A945" s="1318"/>
      <c r="B945" s="1316"/>
      <c r="C945" s="1316"/>
      <c r="D945" s="1316"/>
      <c r="E945" s="1316"/>
      <c r="F945" s="1316"/>
      <c r="G945" s="1316"/>
      <c r="H945" s="1316"/>
      <c r="I945" s="1316"/>
      <c r="J945" s="1316"/>
      <c r="K945" s="1316"/>
      <c r="L945" s="1316"/>
      <c r="M945" s="1316"/>
      <c r="N945" s="1316"/>
      <c r="O945" s="1316"/>
      <c r="P945" s="1316"/>
      <c r="Q945" s="1316"/>
      <c r="R945" s="1316"/>
      <c r="S945" s="1316"/>
      <c r="T945" s="1316"/>
      <c r="U945" s="1316"/>
      <c r="V945" s="1316"/>
      <c r="W945" s="1316"/>
      <c r="X945" s="1316"/>
      <c r="Y945" s="1316"/>
      <c r="Z945" s="1316"/>
      <c r="AA945" s="1316"/>
      <c r="AB945" s="1316"/>
      <c r="AC945" s="1316"/>
      <c r="AD945" s="1316"/>
      <c r="AE945" s="1316"/>
      <c r="AF945" s="1316"/>
      <c r="AG945" s="1316"/>
      <c r="AH945" s="1316"/>
      <c r="AI945" s="1316"/>
    </row>
    <row r="946" ht="24.0" customHeight="1">
      <c r="A946" s="1318"/>
      <c r="B946" s="1316"/>
      <c r="C946" s="1316"/>
      <c r="D946" s="1316"/>
      <c r="E946" s="1316"/>
      <c r="F946" s="1316"/>
      <c r="G946" s="1316"/>
      <c r="H946" s="1316"/>
      <c r="I946" s="1316"/>
      <c r="J946" s="1316"/>
      <c r="K946" s="1316"/>
      <c r="L946" s="1316"/>
      <c r="M946" s="1316"/>
      <c r="N946" s="1316"/>
      <c r="O946" s="1316"/>
      <c r="P946" s="1316"/>
      <c r="Q946" s="1316"/>
      <c r="R946" s="1316"/>
      <c r="S946" s="1316"/>
      <c r="T946" s="1316"/>
      <c r="U946" s="1316"/>
      <c r="V946" s="1316"/>
      <c r="W946" s="1316"/>
      <c r="X946" s="1316"/>
      <c r="Y946" s="1316"/>
      <c r="Z946" s="1316"/>
      <c r="AA946" s="1316"/>
      <c r="AB946" s="1316"/>
      <c r="AC946" s="1316"/>
      <c r="AD946" s="1316"/>
      <c r="AE946" s="1316"/>
      <c r="AF946" s="1316"/>
      <c r="AG946" s="1316"/>
      <c r="AH946" s="1316"/>
      <c r="AI946" s="1316"/>
    </row>
    <row r="947" ht="24.0" customHeight="1">
      <c r="A947" s="1318"/>
      <c r="B947" s="1316"/>
      <c r="C947" s="1316"/>
      <c r="D947" s="1316"/>
      <c r="E947" s="1316"/>
      <c r="F947" s="1316"/>
      <c r="G947" s="1316"/>
      <c r="H947" s="1316"/>
      <c r="I947" s="1316"/>
      <c r="J947" s="1316"/>
      <c r="K947" s="1316"/>
      <c r="L947" s="1316"/>
      <c r="M947" s="1316"/>
      <c r="N947" s="1316"/>
      <c r="O947" s="1316"/>
      <c r="P947" s="1316"/>
      <c r="Q947" s="1316"/>
      <c r="R947" s="1316"/>
      <c r="S947" s="1316"/>
      <c r="T947" s="1316"/>
      <c r="U947" s="1316"/>
      <c r="V947" s="1316"/>
      <c r="W947" s="1316"/>
      <c r="X947" s="1316"/>
      <c r="Y947" s="1316"/>
      <c r="Z947" s="1316"/>
      <c r="AA947" s="1316"/>
      <c r="AB947" s="1316"/>
      <c r="AC947" s="1316"/>
      <c r="AD947" s="1316"/>
      <c r="AE947" s="1316"/>
      <c r="AF947" s="1316"/>
      <c r="AG947" s="1316"/>
      <c r="AH947" s="1316"/>
      <c r="AI947" s="1316"/>
    </row>
    <row r="948" ht="24.0" customHeight="1">
      <c r="A948" s="1318"/>
      <c r="B948" s="1316"/>
      <c r="C948" s="1316"/>
      <c r="D948" s="1316"/>
      <c r="E948" s="1316"/>
      <c r="F948" s="1316"/>
      <c r="G948" s="1316"/>
      <c r="H948" s="1316"/>
      <c r="I948" s="1316"/>
      <c r="J948" s="1316"/>
      <c r="K948" s="1316"/>
      <c r="L948" s="1316"/>
      <c r="M948" s="1316"/>
      <c r="N948" s="1316"/>
      <c r="O948" s="1316"/>
      <c r="P948" s="1316"/>
      <c r="Q948" s="1316"/>
      <c r="R948" s="1316"/>
      <c r="S948" s="1316"/>
      <c r="T948" s="1316"/>
      <c r="U948" s="1316"/>
      <c r="V948" s="1316"/>
      <c r="W948" s="1316"/>
      <c r="X948" s="1316"/>
      <c r="Y948" s="1316"/>
      <c r="Z948" s="1316"/>
      <c r="AA948" s="1316"/>
      <c r="AB948" s="1316"/>
      <c r="AC948" s="1316"/>
      <c r="AD948" s="1316"/>
      <c r="AE948" s="1316"/>
      <c r="AF948" s="1316"/>
      <c r="AG948" s="1316"/>
      <c r="AH948" s="1316"/>
      <c r="AI948" s="1316"/>
    </row>
    <row r="949" ht="24.0" customHeight="1">
      <c r="A949" s="1318"/>
      <c r="B949" s="1316"/>
      <c r="C949" s="1316"/>
      <c r="D949" s="1316"/>
      <c r="E949" s="1316"/>
      <c r="F949" s="1316"/>
      <c r="G949" s="1316"/>
      <c r="H949" s="1316"/>
      <c r="I949" s="1316"/>
      <c r="J949" s="1316"/>
      <c r="K949" s="1316"/>
      <c r="L949" s="1316"/>
      <c r="M949" s="1316"/>
      <c r="N949" s="1316"/>
      <c r="O949" s="1316"/>
      <c r="P949" s="1316"/>
      <c r="Q949" s="1316"/>
      <c r="R949" s="1316"/>
      <c r="S949" s="1316"/>
      <c r="T949" s="1316"/>
      <c r="U949" s="1316"/>
      <c r="V949" s="1316"/>
      <c r="W949" s="1316"/>
      <c r="X949" s="1316"/>
      <c r="Y949" s="1316"/>
      <c r="Z949" s="1316"/>
      <c r="AA949" s="1316"/>
      <c r="AB949" s="1316"/>
      <c r="AC949" s="1316"/>
      <c r="AD949" s="1316"/>
      <c r="AE949" s="1316"/>
      <c r="AF949" s="1316"/>
      <c r="AG949" s="1316"/>
      <c r="AH949" s="1316"/>
      <c r="AI949" s="1316"/>
    </row>
    <row r="950" ht="24.0" customHeight="1">
      <c r="A950" s="1318"/>
      <c r="B950" s="1316"/>
      <c r="C950" s="1316"/>
      <c r="D950" s="1316"/>
      <c r="E950" s="1316"/>
      <c r="F950" s="1316"/>
      <c r="G950" s="1316"/>
      <c r="H950" s="1316"/>
      <c r="I950" s="1316"/>
      <c r="J950" s="1316"/>
      <c r="K950" s="1316"/>
      <c r="L950" s="1316"/>
      <c r="M950" s="1316"/>
      <c r="N950" s="1316"/>
      <c r="O950" s="1316"/>
      <c r="P950" s="1316"/>
      <c r="Q950" s="1316"/>
      <c r="R950" s="1316"/>
      <c r="S950" s="1316"/>
      <c r="T950" s="1316"/>
      <c r="U950" s="1316"/>
      <c r="V950" s="1316"/>
      <c r="W950" s="1316"/>
      <c r="X950" s="1316"/>
      <c r="Y950" s="1316"/>
      <c r="Z950" s="1316"/>
      <c r="AA950" s="1316"/>
      <c r="AB950" s="1316"/>
      <c r="AC950" s="1316"/>
      <c r="AD950" s="1316"/>
      <c r="AE950" s="1316"/>
      <c r="AF950" s="1316"/>
      <c r="AG950" s="1316"/>
      <c r="AH950" s="1316"/>
      <c r="AI950" s="1316"/>
    </row>
    <row r="951" ht="24.0" customHeight="1">
      <c r="A951" s="1318"/>
      <c r="B951" s="1316"/>
      <c r="C951" s="1316"/>
      <c r="D951" s="1316"/>
      <c r="E951" s="1316"/>
      <c r="F951" s="1316"/>
      <c r="G951" s="1316"/>
      <c r="H951" s="1316"/>
      <c r="I951" s="1316"/>
      <c r="J951" s="1316"/>
      <c r="K951" s="1316"/>
      <c r="L951" s="1316"/>
      <c r="M951" s="1316"/>
      <c r="N951" s="1316"/>
      <c r="O951" s="1316"/>
      <c r="P951" s="1316"/>
      <c r="Q951" s="1316"/>
      <c r="R951" s="1316"/>
      <c r="S951" s="1316"/>
      <c r="T951" s="1316"/>
      <c r="U951" s="1316"/>
      <c r="V951" s="1316"/>
      <c r="W951" s="1316"/>
      <c r="X951" s="1316"/>
      <c r="Y951" s="1316"/>
      <c r="Z951" s="1316"/>
      <c r="AA951" s="1316"/>
      <c r="AB951" s="1316"/>
      <c r="AC951" s="1316"/>
      <c r="AD951" s="1316"/>
      <c r="AE951" s="1316"/>
      <c r="AF951" s="1316"/>
      <c r="AG951" s="1316"/>
      <c r="AH951" s="1316"/>
      <c r="AI951" s="1316"/>
    </row>
    <row r="952" ht="24.0" customHeight="1">
      <c r="A952" s="1318"/>
      <c r="B952" s="1316"/>
      <c r="C952" s="1316"/>
      <c r="D952" s="1316"/>
      <c r="E952" s="1316"/>
      <c r="F952" s="1316"/>
      <c r="G952" s="1316"/>
      <c r="H952" s="1316"/>
      <c r="I952" s="1316"/>
      <c r="J952" s="1316"/>
      <c r="K952" s="1316"/>
      <c r="L952" s="1316"/>
      <c r="M952" s="1316"/>
      <c r="N952" s="1316"/>
      <c r="O952" s="1316"/>
      <c r="P952" s="1316"/>
      <c r="Q952" s="1316"/>
      <c r="R952" s="1316"/>
      <c r="S952" s="1316"/>
      <c r="T952" s="1316"/>
      <c r="U952" s="1316"/>
      <c r="V952" s="1316"/>
      <c r="W952" s="1316"/>
      <c r="X952" s="1316"/>
      <c r="Y952" s="1316"/>
      <c r="Z952" s="1316"/>
      <c r="AA952" s="1316"/>
      <c r="AB952" s="1316"/>
      <c r="AC952" s="1316"/>
      <c r="AD952" s="1316"/>
      <c r="AE952" s="1316"/>
      <c r="AF952" s="1316"/>
      <c r="AG952" s="1316"/>
      <c r="AH952" s="1316"/>
      <c r="AI952" s="1316"/>
    </row>
    <row r="953" ht="24.0" customHeight="1">
      <c r="A953" s="1318"/>
      <c r="B953" s="1316"/>
      <c r="C953" s="1316"/>
      <c r="D953" s="1316"/>
      <c r="E953" s="1316"/>
      <c r="F953" s="1316"/>
      <c r="G953" s="1316"/>
      <c r="H953" s="1316"/>
      <c r="I953" s="1316"/>
      <c r="J953" s="1316"/>
      <c r="K953" s="1316"/>
      <c r="L953" s="1316"/>
      <c r="M953" s="1316"/>
      <c r="N953" s="1316"/>
      <c r="O953" s="1316"/>
      <c r="P953" s="1316"/>
      <c r="Q953" s="1316"/>
      <c r="R953" s="1316"/>
      <c r="S953" s="1316"/>
      <c r="T953" s="1316"/>
      <c r="U953" s="1316"/>
      <c r="V953" s="1316"/>
      <c r="W953" s="1316"/>
      <c r="X953" s="1316"/>
      <c r="Y953" s="1316"/>
      <c r="Z953" s="1316"/>
      <c r="AA953" s="1316"/>
      <c r="AB953" s="1316"/>
      <c r="AC953" s="1316"/>
      <c r="AD953" s="1316"/>
      <c r="AE953" s="1316"/>
      <c r="AF953" s="1316"/>
      <c r="AG953" s="1316"/>
      <c r="AH953" s="1316"/>
      <c r="AI953" s="1316"/>
    </row>
    <row r="954" ht="24.0" customHeight="1">
      <c r="A954" s="1318"/>
      <c r="B954" s="1316"/>
      <c r="C954" s="1316"/>
      <c r="D954" s="1316"/>
      <c r="E954" s="1316"/>
      <c r="F954" s="1316"/>
      <c r="G954" s="1316"/>
      <c r="H954" s="1316"/>
      <c r="I954" s="1316"/>
      <c r="J954" s="1316"/>
      <c r="K954" s="1316"/>
      <c r="L954" s="1316"/>
      <c r="M954" s="1316"/>
      <c r="N954" s="1316"/>
      <c r="O954" s="1316"/>
      <c r="P954" s="1316"/>
      <c r="Q954" s="1316"/>
      <c r="R954" s="1316"/>
      <c r="S954" s="1316"/>
      <c r="T954" s="1316"/>
      <c r="U954" s="1316"/>
      <c r="V954" s="1316"/>
      <c r="W954" s="1316"/>
      <c r="X954" s="1316"/>
      <c r="Y954" s="1316"/>
      <c r="Z954" s="1316"/>
      <c r="AA954" s="1316"/>
      <c r="AB954" s="1316"/>
      <c r="AC954" s="1316"/>
      <c r="AD954" s="1316"/>
      <c r="AE954" s="1316"/>
      <c r="AF954" s="1316"/>
      <c r="AG954" s="1316"/>
      <c r="AH954" s="1316"/>
      <c r="AI954" s="1316"/>
    </row>
    <row r="955" ht="24.0" customHeight="1">
      <c r="A955" s="1318"/>
      <c r="B955" s="1316"/>
      <c r="C955" s="1316"/>
      <c r="D955" s="1316"/>
      <c r="E955" s="1316"/>
      <c r="F955" s="1316"/>
      <c r="G955" s="1316"/>
      <c r="H955" s="1316"/>
      <c r="I955" s="1316"/>
      <c r="J955" s="1316"/>
      <c r="K955" s="1316"/>
      <c r="L955" s="1316"/>
      <c r="M955" s="1316"/>
      <c r="N955" s="1316"/>
      <c r="O955" s="1316"/>
      <c r="P955" s="1316"/>
      <c r="Q955" s="1316"/>
      <c r="R955" s="1316"/>
      <c r="S955" s="1316"/>
      <c r="T955" s="1316"/>
      <c r="U955" s="1316"/>
      <c r="V955" s="1316"/>
      <c r="W955" s="1316"/>
      <c r="X955" s="1316"/>
      <c r="Y955" s="1316"/>
      <c r="Z955" s="1316"/>
      <c r="AA955" s="1316"/>
      <c r="AB955" s="1316"/>
      <c r="AC955" s="1316"/>
      <c r="AD955" s="1316"/>
      <c r="AE955" s="1316"/>
      <c r="AF955" s="1316"/>
      <c r="AG955" s="1316"/>
      <c r="AH955" s="1316"/>
      <c r="AI955" s="1316"/>
    </row>
    <row r="956" ht="24.0" customHeight="1">
      <c r="A956" s="1318"/>
      <c r="B956" s="1316"/>
      <c r="C956" s="1316"/>
      <c r="D956" s="1316"/>
      <c r="E956" s="1316"/>
      <c r="F956" s="1316"/>
      <c r="G956" s="1316"/>
      <c r="H956" s="1316"/>
      <c r="I956" s="1316"/>
      <c r="J956" s="1316"/>
      <c r="K956" s="1316"/>
      <c r="L956" s="1316"/>
      <c r="M956" s="1316"/>
      <c r="N956" s="1316"/>
      <c r="O956" s="1316"/>
      <c r="P956" s="1316"/>
      <c r="Q956" s="1316"/>
      <c r="R956" s="1316"/>
      <c r="S956" s="1316"/>
      <c r="T956" s="1316"/>
      <c r="U956" s="1316"/>
      <c r="V956" s="1316"/>
      <c r="W956" s="1316"/>
      <c r="X956" s="1316"/>
      <c r="Y956" s="1316"/>
      <c r="Z956" s="1316"/>
      <c r="AA956" s="1316"/>
      <c r="AB956" s="1316"/>
      <c r="AC956" s="1316"/>
      <c r="AD956" s="1316"/>
      <c r="AE956" s="1316"/>
      <c r="AF956" s="1316"/>
      <c r="AG956" s="1316"/>
      <c r="AH956" s="1316"/>
      <c r="AI956" s="1316"/>
    </row>
    <row r="957" ht="24.0" customHeight="1">
      <c r="A957" s="1318"/>
      <c r="B957" s="1316"/>
      <c r="C957" s="1316"/>
      <c r="D957" s="1316"/>
      <c r="E957" s="1316"/>
      <c r="F957" s="1316"/>
      <c r="G957" s="1316"/>
      <c r="H957" s="1316"/>
      <c r="I957" s="1316"/>
      <c r="J957" s="1316"/>
      <c r="K957" s="1316"/>
      <c r="L957" s="1316"/>
      <c r="M957" s="1316"/>
      <c r="N957" s="1316"/>
      <c r="O957" s="1316"/>
      <c r="P957" s="1316"/>
      <c r="Q957" s="1316"/>
      <c r="R957" s="1316"/>
      <c r="S957" s="1316"/>
      <c r="T957" s="1316"/>
      <c r="U957" s="1316"/>
      <c r="V957" s="1316"/>
      <c r="W957" s="1316"/>
      <c r="X957" s="1316"/>
      <c r="Y957" s="1316"/>
      <c r="Z957" s="1316"/>
      <c r="AA957" s="1316"/>
      <c r="AB957" s="1316"/>
      <c r="AC957" s="1316"/>
      <c r="AD957" s="1316"/>
      <c r="AE957" s="1316"/>
      <c r="AF957" s="1316"/>
      <c r="AG957" s="1316"/>
      <c r="AH957" s="1316"/>
      <c r="AI957" s="1316"/>
    </row>
    <row r="958" ht="24.0" customHeight="1">
      <c r="A958" s="1318"/>
      <c r="B958" s="1316"/>
      <c r="C958" s="1316"/>
      <c r="D958" s="1316"/>
      <c r="E958" s="1316"/>
      <c r="F958" s="1316"/>
      <c r="G958" s="1316"/>
      <c r="H958" s="1316"/>
      <c r="I958" s="1316"/>
      <c r="J958" s="1316"/>
      <c r="K958" s="1316"/>
      <c r="L958" s="1316"/>
      <c r="M958" s="1316"/>
      <c r="N958" s="1316"/>
      <c r="O958" s="1316"/>
      <c r="P958" s="1316"/>
      <c r="Q958" s="1316"/>
      <c r="R958" s="1316"/>
      <c r="S958" s="1316"/>
      <c r="T958" s="1316"/>
      <c r="U958" s="1316"/>
      <c r="V958" s="1316"/>
      <c r="W958" s="1316"/>
      <c r="X958" s="1316"/>
      <c r="Y958" s="1316"/>
      <c r="Z958" s="1316"/>
      <c r="AA958" s="1316"/>
      <c r="AB958" s="1316"/>
      <c r="AC958" s="1316"/>
      <c r="AD958" s="1316"/>
      <c r="AE958" s="1316"/>
      <c r="AF958" s="1316"/>
      <c r="AG958" s="1316"/>
      <c r="AH958" s="1316"/>
      <c r="AI958" s="1316"/>
    </row>
    <row r="959" ht="24.0" customHeight="1">
      <c r="A959" s="1318"/>
      <c r="B959" s="1316"/>
      <c r="C959" s="1316"/>
      <c r="D959" s="1316"/>
      <c r="E959" s="1316"/>
      <c r="F959" s="1316"/>
      <c r="G959" s="1316"/>
      <c r="H959" s="1316"/>
      <c r="I959" s="1316"/>
      <c r="J959" s="1316"/>
      <c r="K959" s="1316"/>
      <c r="L959" s="1316"/>
      <c r="M959" s="1316"/>
      <c r="N959" s="1316"/>
      <c r="O959" s="1316"/>
      <c r="P959" s="1316"/>
      <c r="Q959" s="1316"/>
      <c r="R959" s="1316"/>
      <c r="S959" s="1316"/>
      <c r="T959" s="1316"/>
      <c r="U959" s="1316"/>
      <c r="V959" s="1316"/>
      <c r="W959" s="1316"/>
      <c r="X959" s="1316"/>
      <c r="Y959" s="1316"/>
      <c r="Z959" s="1316"/>
      <c r="AA959" s="1316"/>
      <c r="AB959" s="1316"/>
      <c r="AC959" s="1316"/>
      <c r="AD959" s="1316"/>
      <c r="AE959" s="1316"/>
      <c r="AF959" s="1316"/>
      <c r="AG959" s="1316"/>
      <c r="AH959" s="1316"/>
      <c r="AI959" s="1316"/>
    </row>
    <row r="960" ht="24.0" customHeight="1">
      <c r="A960" s="1318"/>
      <c r="B960" s="1316"/>
      <c r="C960" s="1316"/>
      <c r="D960" s="1316"/>
      <c r="E960" s="1316"/>
      <c r="F960" s="1316"/>
      <c r="G960" s="1316"/>
      <c r="H960" s="1316"/>
      <c r="I960" s="1316"/>
      <c r="J960" s="1316"/>
      <c r="K960" s="1316"/>
      <c r="L960" s="1316"/>
      <c r="M960" s="1316"/>
      <c r="N960" s="1316"/>
      <c r="O960" s="1316"/>
      <c r="P960" s="1316"/>
      <c r="Q960" s="1316"/>
      <c r="R960" s="1316"/>
      <c r="S960" s="1316"/>
      <c r="T960" s="1316"/>
      <c r="U960" s="1316"/>
      <c r="V960" s="1316"/>
      <c r="W960" s="1316"/>
      <c r="X960" s="1316"/>
      <c r="Y960" s="1316"/>
      <c r="Z960" s="1316"/>
      <c r="AA960" s="1316"/>
      <c r="AB960" s="1316"/>
      <c r="AC960" s="1316"/>
      <c r="AD960" s="1316"/>
      <c r="AE960" s="1316"/>
      <c r="AF960" s="1316"/>
      <c r="AG960" s="1316"/>
      <c r="AH960" s="1316"/>
      <c r="AI960" s="1316"/>
    </row>
    <row r="961" ht="24.0" customHeight="1">
      <c r="A961" s="1318"/>
      <c r="B961" s="1316"/>
      <c r="C961" s="1316"/>
      <c r="D961" s="1316"/>
      <c r="E961" s="1316"/>
      <c r="F961" s="1316"/>
      <c r="G961" s="1316"/>
      <c r="H961" s="1316"/>
      <c r="I961" s="1316"/>
      <c r="J961" s="1316"/>
      <c r="K961" s="1316"/>
      <c r="L961" s="1316"/>
      <c r="M961" s="1316"/>
      <c r="N961" s="1316"/>
      <c r="O961" s="1316"/>
      <c r="P961" s="1316"/>
      <c r="Q961" s="1316"/>
      <c r="R961" s="1316"/>
      <c r="S961" s="1316"/>
      <c r="T961" s="1316"/>
      <c r="U961" s="1316"/>
      <c r="V961" s="1316"/>
      <c r="W961" s="1316"/>
      <c r="X961" s="1316"/>
      <c r="Y961" s="1316"/>
      <c r="Z961" s="1316"/>
      <c r="AA961" s="1316"/>
      <c r="AB961" s="1316"/>
      <c r="AC961" s="1316"/>
      <c r="AD961" s="1316"/>
      <c r="AE961" s="1316"/>
      <c r="AF961" s="1316"/>
      <c r="AG961" s="1316"/>
      <c r="AH961" s="1316"/>
      <c r="AI961" s="1316"/>
    </row>
    <row r="962" ht="24.0" customHeight="1">
      <c r="A962" s="1318"/>
      <c r="B962" s="1316"/>
      <c r="C962" s="1316"/>
      <c r="D962" s="1316"/>
      <c r="E962" s="1316"/>
      <c r="F962" s="1316"/>
      <c r="G962" s="1316"/>
      <c r="H962" s="1316"/>
      <c r="I962" s="1316"/>
      <c r="J962" s="1316"/>
      <c r="K962" s="1316"/>
      <c r="L962" s="1316"/>
      <c r="M962" s="1316"/>
      <c r="N962" s="1316"/>
      <c r="O962" s="1316"/>
      <c r="P962" s="1316"/>
      <c r="Q962" s="1316"/>
      <c r="R962" s="1316"/>
      <c r="S962" s="1316"/>
      <c r="T962" s="1316"/>
      <c r="U962" s="1316"/>
      <c r="V962" s="1316"/>
      <c r="W962" s="1316"/>
      <c r="X962" s="1316"/>
      <c r="Y962" s="1316"/>
      <c r="Z962" s="1316"/>
      <c r="AA962" s="1316"/>
      <c r="AB962" s="1316"/>
      <c r="AC962" s="1316"/>
      <c r="AD962" s="1316"/>
      <c r="AE962" s="1316"/>
      <c r="AF962" s="1316"/>
      <c r="AG962" s="1316"/>
      <c r="AH962" s="1316"/>
      <c r="AI962" s="1316"/>
    </row>
    <row r="963" ht="24.0" customHeight="1">
      <c r="A963" s="1318"/>
      <c r="B963" s="1316"/>
      <c r="C963" s="1316"/>
      <c r="D963" s="1316"/>
      <c r="E963" s="1316"/>
      <c r="F963" s="1316"/>
      <c r="G963" s="1316"/>
      <c r="H963" s="1316"/>
      <c r="I963" s="1316"/>
      <c r="J963" s="1316"/>
      <c r="K963" s="1316"/>
      <c r="L963" s="1316"/>
      <c r="M963" s="1316"/>
      <c r="N963" s="1316"/>
      <c r="O963" s="1316"/>
      <c r="P963" s="1316"/>
      <c r="Q963" s="1316"/>
      <c r="R963" s="1316"/>
      <c r="S963" s="1316"/>
      <c r="T963" s="1316"/>
      <c r="U963" s="1316"/>
      <c r="V963" s="1316"/>
      <c r="W963" s="1316"/>
      <c r="X963" s="1316"/>
      <c r="Y963" s="1316"/>
      <c r="Z963" s="1316"/>
      <c r="AA963" s="1316"/>
      <c r="AB963" s="1316"/>
      <c r="AC963" s="1316"/>
      <c r="AD963" s="1316"/>
      <c r="AE963" s="1316"/>
      <c r="AF963" s="1316"/>
      <c r="AG963" s="1316"/>
      <c r="AH963" s="1316"/>
      <c r="AI963" s="1316"/>
    </row>
    <row r="964" ht="24.0" customHeight="1">
      <c r="A964" s="1318"/>
      <c r="B964" s="1316"/>
      <c r="C964" s="1316"/>
      <c r="D964" s="1316"/>
      <c r="E964" s="1316"/>
      <c r="F964" s="1316"/>
      <c r="G964" s="1316"/>
      <c r="H964" s="1316"/>
      <c r="I964" s="1316"/>
      <c r="J964" s="1316"/>
      <c r="K964" s="1316"/>
      <c r="L964" s="1316"/>
      <c r="M964" s="1316"/>
      <c r="N964" s="1316"/>
      <c r="O964" s="1316"/>
      <c r="P964" s="1316"/>
      <c r="Q964" s="1316"/>
      <c r="R964" s="1316"/>
      <c r="S964" s="1316"/>
      <c r="T964" s="1316"/>
      <c r="U964" s="1316"/>
      <c r="V964" s="1316"/>
      <c r="W964" s="1316"/>
      <c r="X964" s="1316"/>
      <c r="Y964" s="1316"/>
      <c r="Z964" s="1316"/>
      <c r="AA964" s="1316"/>
      <c r="AB964" s="1316"/>
      <c r="AC964" s="1316"/>
      <c r="AD964" s="1316"/>
      <c r="AE964" s="1316"/>
      <c r="AF964" s="1316"/>
      <c r="AG964" s="1316"/>
      <c r="AH964" s="1316"/>
      <c r="AI964" s="1316"/>
    </row>
    <row r="965" ht="24.0" customHeight="1">
      <c r="A965" s="1318"/>
      <c r="B965" s="1316"/>
      <c r="C965" s="1316"/>
      <c r="D965" s="1316"/>
      <c r="E965" s="1316"/>
      <c r="F965" s="1316"/>
      <c r="G965" s="1316"/>
      <c r="H965" s="1316"/>
      <c r="I965" s="1316"/>
      <c r="J965" s="1316"/>
      <c r="K965" s="1316"/>
      <c r="L965" s="1316"/>
      <c r="M965" s="1316"/>
      <c r="N965" s="1316"/>
      <c r="O965" s="1316"/>
      <c r="P965" s="1316"/>
      <c r="Q965" s="1316"/>
      <c r="R965" s="1316"/>
      <c r="S965" s="1316"/>
      <c r="T965" s="1316"/>
      <c r="U965" s="1316"/>
      <c r="V965" s="1316"/>
      <c r="W965" s="1316"/>
      <c r="X965" s="1316"/>
      <c r="Y965" s="1316"/>
      <c r="Z965" s="1316"/>
      <c r="AA965" s="1316"/>
      <c r="AB965" s="1316"/>
      <c r="AC965" s="1316"/>
      <c r="AD965" s="1316"/>
      <c r="AE965" s="1316"/>
      <c r="AF965" s="1316"/>
      <c r="AG965" s="1316"/>
      <c r="AH965" s="1316"/>
      <c r="AI965" s="1316"/>
    </row>
    <row r="966" ht="24.0" customHeight="1">
      <c r="A966" s="1318"/>
      <c r="B966" s="1316"/>
      <c r="C966" s="1316"/>
      <c r="D966" s="1316"/>
      <c r="E966" s="1316"/>
      <c r="F966" s="1316"/>
      <c r="G966" s="1316"/>
      <c r="H966" s="1316"/>
      <c r="I966" s="1316"/>
      <c r="J966" s="1316"/>
      <c r="K966" s="1316"/>
      <c r="L966" s="1316"/>
      <c r="M966" s="1316"/>
      <c r="N966" s="1316"/>
      <c r="O966" s="1316"/>
      <c r="P966" s="1316"/>
      <c r="Q966" s="1316"/>
      <c r="R966" s="1316"/>
      <c r="S966" s="1316"/>
      <c r="T966" s="1316"/>
      <c r="U966" s="1316"/>
      <c r="V966" s="1316"/>
      <c r="W966" s="1316"/>
      <c r="X966" s="1316"/>
      <c r="Y966" s="1316"/>
      <c r="Z966" s="1316"/>
      <c r="AA966" s="1316"/>
      <c r="AB966" s="1316"/>
      <c r="AC966" s="1316"/>
      <c r="AD966" s="1316"/>
      <c r="AE966" s="1316"/>
      <c r="AF966" s="1316"/>
      <c r="AG966" s="1316"/>
      <c r="AH966" s="1316"/>
      <c r="AI966" s="1316"/>
    </row>
    <row r="967" ht="24.0" customHeight="1">
      <c r="A967" s="1318"/>
      <c r="B967" s="1316"/>
      <c r="C967" s="1316"/>
      <c r="D967" s="1316"/>
      <c r="E967" s="1316"/>
      <c r="F967" s="1316"/>
      <c r="G967" s="1316"/>
      <c r="H967" s="1316"/>
      <c r="I967" s="1316"/>
      <c r="J967" s="1316"/>
      <c r="K967" s="1316"/>
      <c r="L967" s="1316"/>
      <c r="M967" s="1316"/>
      <c r="N967" s="1316"/>
      <c r="O967" s="1316"/>
      <c r="P967" s="1316"/>
      <c r="Q967" s="1316"/>
      <c r="R967" s="1316"/>
      <c r="S967" s="1316"/>
      <c r="T967" s="1316"/>
      <c r="U967" s="1316"/>
      <c r="V967" s="1316"/>
      <c r="W967" s="1316"/>
      <c r="X967" s="1316"/>
      <c r="Y967" s="1316"/>
      <c r="Z967" s="1316"/>
      <c r="AA967" s="1316"/>
      <c r="AB967" s="1316"/>
      <c r="AC967" s="1316"/>
      <c r="AD967" s="1316"/>
      <c r="AE967" s="1316"/>
      <c r="AF967" s="1316"/>
      <c r="AG967" s="1316"/>
      <c r="AH967" s="1316"/>
      <c r="AI967" s="1316"/>
    </row>
    <row r="968" ht="24.0" customHeight="1">
      <c r="A968" s="1318"/>
      <c r="B968" s="1316"/>
      <c r="C968" s="1316"/>
      <c r="D968" s="1316"/>
      <c r="E968" s="1316"/>
      <c r="F968" s="1316"/>
      <c r="G968" s="1316"/>
      <c r="H968" s="1316"/>
      <c r="I968" s="1316"/>
      <c r="J968" s="1316"/>
      <c r="K968" s="1316"/>
      <c r="L968" s="1316"/>
      <c r="M968" s="1316"/>
      <c r="N968" s="1316"/>
      <c r="O968" s="1316"/>
      <c r="P968" s="1316"/>
      <c r="Q968" s="1316"/>
      <c r="R968" s="1316"/>
      <c r="S968" s="1316"/>
      <c r="T968" s="1316"/>
      <c r="U968" s="1316"/>
      <c r="V968" s="1316"/>
      <c r="W968" s="1316"/>
      <c r="X968" s="1316"/>
      <c r="Y968" s="1316"/>
      <c r="Z968" s="1316"/>
      <c r="AA968" s="1316"/>
      <c r="AB968" s="1316"/>
      <c r="AC968" s="1316"/>
      <c r="AD968" s="1316"/>
      <c r="AE968" s="1316"/>
      <c r="AF968" s="1316"/>
      <c r="AG968" s="1316"/>
      <c r="AH968" s="1316"/>
      <c r="AI968" s="1316"/>
    </row>
    <row r="969" ht="24.0" customHeight="1">
      <c r="A969" s="1318"/>
      <c r="B969" s="1316"/>
      <c r="C969" s="1316"/>
      <c r="D969" s="1316"/>
      <c r="E969" s="1316"/>
      <c r="F969" s="1316"/>
      <c r="G969" s="1316"/>
      <c r="H969" s="1316"/>
      <c r="I969" s="1316"/>
      <c r="J969" s="1316"/>
      <c r="K969" s="1316"/>
      <c r="L969" s="1316"/>
      <c r="M969" s="1316"/>
      <c r="N969" s="1316"/>
      <c r="O969" s="1316"/>
      <c r="P969" s="1316"/>
      <c r="Q969" s="1316"/>
      <c r="R969" s="1316"/>
      <c r="S969" s="1316"/>
      <c r="T969" s="1316"/>
      <c r="U969" s="1316"/>
      <c r="V969" s="1316"/>
      <c r="W969" s="1316"/>
      <c r="X969" s="1316"/>
      <c r="Y969" s="1316"/>
      <c r="Z969" s="1316"/>
      <c r="AA969" s="1316"/>
      <c r="AB969" s="1316"/>
      <c r="AC969" s="1316"/>
      <c r="AD969" s="1316"/>
      <c r="AE969" s="1316"/>
      <c r="AF969" s="1316"/>
      <c r="AG969" s="1316"/>
      <c r="AH969" s="1316"/>
      <c r="AI969" s="1316"/>
    </row>
    <row r="970" ht="24.0" customHeight="1">
      <c r="A970" s="1318"/>
      <c r="B970" s="1316"/>
      <c r="C970" s="1316"/>
      <c r="D970" s="1316"/>
      <c r="E970" s="1316"/>
      <c r="F970" s="1316"/>
      <c r="G970" s="1316"/>
      <c r="H970" s="1316"/>
      <c r="I970" s="1316"/>
      <c r="J970" s="1316"/>
      <c r="K970" s="1316"/>
      <c r="L970" s="1316"/>
      <c r="M970" s="1316"/>
      <c r="N970" s="1316"/>
      <c r="O970" s="1316"/>
      <c r="P970" s="1316"/>
      <c r="Q970" s="1316"/>
      <c r="R970" s="1316"/>
      <c r="S970" s="1316"/>
      <c r="T970" s="1316"/>
      <c r="U970" s="1316"/>
      <c r="V970" s="1316"/>
      <c r="W970" s="1316"/>
      <c r="X970" s="1316"/>
      <c r="Y970" s="1316"/>
      <c r="Z970" s="1316"/>
      <c r="AA970" s="1316"/>
      <c r="AB970" s="1316"/>
      <c r="AC970" s="1316"/>
      <c r="AD970" s="1316"/>
      <c r="AE970" s="1316"/>
      <c r="AF970" s="1316"/>
      <c r="AG970" s="1316"/>
      <c r="AH970" s="1316"/>
      <c r="AI970" s="1316"/>
    </row>
    <row r="971" ht="24.0" customHeight="1">
      <c r="A971" s="1318"/>
      <c r="B971" s="1316"/>
      <c r="C971" s="1316"/>
      <c r="D971" s="1316"/>
      <c r="E971" s="1316"/>
      <c r="F971" s="1316"/>
      <c r="G971" s="1316"/>
      <c r="H971" s="1316"/>
      <c r="I971" s="1316"/>
      <c r="J971" s="1316"/>
      <c r="K971" s="1316"/>
      <c r="L971" s="1316"/>
      <c r="M971" s="1316"/>
      <c r="N971" s="1316"/>
      <c r="O971" s="1316"/>
      <c r="P971" s="1316"/>
      <c r="Q971" s="1316"/>
      <c r="R971" s="1316"/>
      <c r="S971" s="1316"/>
      <c r="T971" s="1316"/>
      <c r="U971" s="1316"/>
      <c r="V971" s="1316"/>
      <c r="W971" s="1316"/>
      <c r="X971" s="1316"/>
      <c r="Y971" s="1316"/>
      <c r="Z971" s="1316"/>
      <c r="AA971" s="1316"/>
      <c r="AB971" s="1316"/>
      <c r="AC971" s="1316"/>
      <c r="AD971" s="1316"/>
      <c r="AE971" s="1316"/>
      <c r="AF971" s="1316"/>
      <c r="AG971" s="1316"/>
      <c r="AH971" s="1316"/>
      <c r="AI971" s="1316"/>
    </row>
    <row r="972" ht="24.0" customHeight="1">
      <c r="A972" s="1318"/>
      <c r="B972" s="1316"/>
      <c r="C972" s="1316"/>
      <c r="D972" s="1316"/>
      <c r="E972" s="1316"/>
      <c r="F972" s="1316"/>
      <c r="G972" s="1316"/>
      <c r="H972" s="1316"/>
      <c r="I972" s="1316"/>
      <c r="J972" s="1316"/>
      <c r="K972" s="1316"/>
      <c r="L972" s="1316"/>
      <c r="M972" s="1316"/>
      <c r="N972" s="1316"/>
      <c r="O972" s="1316"/>
      <c r="P972" s="1316"/>
      <c r="Q972" s="1316"/>
      <c r="R972" s="1316"/>
      <c r="S972" s="1316"/>
      <c r="T972" s="1316"/>
      <c r="U972" s="1316"/>
      <c r="V972" s="1316"/>
      <c r="W972" s="1316"/>
      <c r="X972" s="1316"/>
      <c r="Y972" s="1316"/>
      <c r="Z972" s="1316"/>
      <c r="AA972" s="1316"/>
      <c r="AB972" s="1316"/>
      <c r="AC972" s="1316"/>
      <c r="AD972" s="1316"/>
      <c r="AE972" s="1316"/>
      <c r="AF972" s="1316"/>
      <c r="AG972" s="1316"/>
      <c r="AH972" s="1316"/>
      <c r="AI972" s="1316"/>
    </row>
    <row r="973" ht="24.0" customHeight="1">
      <c r="A973" s="1318"/>
      <c r="B973" s="1316"/>
      <c r="C973" s="1316"/>
      <c r="D973" s="1316"/>
      <c r="E973" s="1316"/>
      <c r="F973" s="1316"/>
      <c r="G973" s="1316"/>
      <c r="H973" s="1316"/>
      <c r="I973" s="1316"/>
      <c r="J973" s="1316"/>
      <c r="K973" s="1316"/>
      <c r="L973" s="1316"/>
      <c r="M973" s="1316"/>
      <c r="N973" s="1316"/>
      <c r="O973" s="1316"/>
      <c r="P973" s="1316"/>
      <c r="Q973" s="1316"/>
      <c r="R973" s="1316"/>
      <c r="S973" s="1316"/>
      <c r="T973" s="1316"/>
      <c r="U973" s="1316"/>
      <c r="V973" s="1316"/>
      <c r="W973" s="1316"/>
      <c r="X973" s="1316"/>
      <c r="Y973" s="1316"/>
      <c r="Z973" s="1316"/>
      <c r="AA973" s="1316"/>
      <c r="AB973" s="1316"/>
      <c r="AC973" s="1316"/>
      <c r="AD973" s="1316"/>
      <c r="AE973" s="1316"/>
      <c r="AF973" s="1316"/>
      <c r="AG973" s="1316"/>
      <c r="AH973" s="1316"/>
      <c r="AI973" s="1316"/>
    </row>
    <row r="974" ht="24.0" customHeight="1">
      <c r="A974" s="1318"/>
      <c r="B974" s="1316"/>
      <c r="C974" s="1316"/>
      <c r="D974" s="1316"/>
      <c r="E974" s="1316"/>
      <c r="F974" s="1316"/>
      <c r="G974" s="1316"/>
      <c r="H974" s="1316"/>
      <c r="I974" s="1316"/>
      <c r="J974" s="1316"/>
      <c r="K974" s="1316"/>
      <c r="L974" s="1316"/>
      <c r="M974" s="1316"/>
      <c r="N974" s="1316"/>
      <c r="O974" s="1316"/>
      <c r="P974" s="1316"/>
      <c r="Q974" s="1316"/>
      <c r="R974" s="1316"/>
      <c r="S974" s="1316"/>
      <c r="T974" s="1316"/>
      <c r="U974" s="1316"/>
      <c r="V974" s="1316"/>
      <c r="W974" s="1316"/>
      <c r="X974" s="1316"/>
      <c r="Y974" s="1316"/>
      <c r="Z974" s="1316"/>
      <c r="AA974" s="1316"/>
      <c r="AB974" s="1316"/>
      <c r="AC974" s="1316"/>
      <c r="AD974" s="1316"/>
      <c r="AE974" s="1316"/>
      <c r="AF974" s="1316"/>
      <c r="AG974" s="1316"/>
      <c r="AH974" s="1316"/>
      <c r="AI974" s="1316"/>
    </row>
    <row r="975" ht="24.0" customHeight="1">
      <c r="A975" s="1318"/>
      <c r="B975" s="1316"/>
      <c r="C975" s="1316"/>
      <c r="D975" s="1316"/>
      <c r="E975" s="1316"/>
      <c r="F975" s="1316"/>
      <c r="G975" s="1316"/>
      <c r="H975" s="1316"/>
      <c r="I975" s="1316"/>
      <c r="J975" s="1316"/>
      <c r="K975" s="1316"/>
      <c r="L975" s="1316"/>
      <c r="M975" s="1316"/>
      <c r="N975" s="1316"/>
      <c r="O975" s="1316"/>
      <c r="P975" s="1316"/>
      <c r="Q975" s="1316"/>
      <c r="R975" s="1316"/>
      <c r="S975" s="1316"/>
      <c r="T975" s="1316"/>
      <c r="U975" s="1316"/>
      <c r="V975" s="1316"/>
      <c r="W975" s="1316"/>
      <c r="X975" s="1316"/>
      <c r="Y975" s="1316"/>
      <c r="Z975" s="1316"/>
      <c r="AA975" s="1316"/>
      <c r="AB975" s="1316"/>
      <c r="AC975" s="1316"/>
      <c r="AD975" s="1316"/>
      <c r="AE975" s="1316"/>
      <c r="AF975" s="1316"/>
      <c r="AG975" s="1316"/>
      <c r="AH975" s="1316"/>
      <c r="AI975" s="1316"/>
    </row>
    <row r="976" ht="24.0" customHeight="1">
      <c r="A976" s="1318"/>
      <c r="B976" s="1316"/>
      <c r="C976" s="1316"/>
      <c r="D976" s="1316"/>
      <c r="E976" s="1316"/>
      <c r="F976" s="1316"/>
      <c r="G976" s="1316"/>
      <c r="H976" s="1316"/>
      <c r="I976" s="1316"/>
      <c r="J976" s="1316"/>
      <c r="K976" s="1316"/>
      <c r="L976" s="1316"/>
      <c r="M976" s="1316"/>
      <c r="N976" s="1316"/>
      <c r="O976" s="1316"/>
      <c r="P976" s="1316"/>
      <c r="Q976" s="1316"/>
      <c r="R976" s="1316"/>
      <c r="S976" s="1316"/>
      <c r="T976" s="1316"/>
      <c r="U976" s="1316"/>
      <c r="V976" s="1316"/>
      <c r="W976" s="1316"/>
      <c r="X976" s="1316"/>
      <c r="Y976" s="1316"/>
      <c r="Z976" s="1316"/>
      <c r="AA976" s="1316"/>
      <c r="AB976" s="1316"/>
      <c r="AC976" s="1316"/>
      <c r="AD976" s="1316"/>
      <c r="AE976" s="1316"/>
      <c r="AF976" s="1316"/>
      <c r="AG976" s="1316"/>
      <c r="AH976" s="1316"/>
      <c r="AI976" s="1316"/>
    </row>
    <row r="977" ht="24.0" customHeight="1">
      <c r="A977" s="1318"/>
      <c r="B977" s="1316"/>
      <c r="C977" s="1316"/>
      <c r="D977" s="1316"/>
      <c r="E977" s="1316"/>
      <c r="F977" s="1316"/>
      <c r="G977" s="1316"/>
      <c r="H977" s="1316"/>
      <c r="I977" s="1316"/>
      <c r="J977" s="1316"/>
      <c r="K977" s="1316"/>
      <c r="L977" s="1316"/>
      <c r="M977" s="1316"/>
      <c r="N977" s="1316"/>
      <c r="O977" s="1316"/>
      <c r="P977" s="1316"/>
      <c r="Q977" s="1316"/>
      <c r="R977" s="1316"/>
      <c r="S977" s="1316"/>
      <c r="T977" s="1316"/>
      <c r="U977" s="1316"/>
      <c r="V977" s="1316"/>
      <c r="W977" s="1316"/>
      <c r="X977" s="1316"/>
      <c r="Y977" s="1316"/>
      <c r="Z977" s="1316"/>
      <c r="AA977" s="1316"/>
      <c r="AB977" s="1316"/>
      <c r="AC977" s="1316"/>
      <c r="AD977" s="1316"/>
      <c r="AE977" s="1316"/>
      <c r="AF977" s="1316"/>
      <c r="AG977" s="1316"/>
      <c r="AH977" s="1316"/>
      <c r="AI977" s="1316"/>
    </row>
    <row r="978" ht="24.0" customHeight="1">
      <c r="A978" s="1318"/>
      <c r="B978" s="1316"/>
      <c r="C978" s="1316"/>
      <c r="D978" s="1316"/>
      <c r="E978" s="1316"/>
      <c r="F978" s="1316"/>
      <c r="G978" s="1316"/>
      <c r="H978" s="1316"/>
      <c r="I978" s="1316"/>
      <c r="J978" s="1316"/>
      <c r="K978" s="1316"/>
      <c r="L978" s="1316"/>
      <c r="M978" s="1316"/>
      <c r="N978" s="1316"/>
      <c r="O978" s="1316"/>
      <c r="P978" s="1316"/>
      <c r="Q978" s="1316"/>
      <c r="R978" s="1316"/>
      <c r="S978" s="1316"/>
      <c r="T978" s="1316"/>
      <c r="U978" s="1316"/>
      <c r="V978" s="1316"/>
      <c r="W978" s="1316"/>
      <c r="X978" s="1316"/>
      <c r="Y978" s="1316"/>
      <c r="Z978" s="1316"/>
      <c r="AA978" s="1316"/>
      <c r="AB978" s="1316"/>
      <c r="AC978" s="1316"/>
      <c r="AD978" s="1316"/>
      <c r="AE978" s="1316"/>
      <c r="AF978" s="1316"/>
      <c r="AG978" s="1316"/>
      <c r="AH978" s="1316"/>
      <c r="AI978" s="1316"/>
    </row>
    <row r="979" ht="24.0" customHeight="1">
      <c r="A979" s="1318"/>
      <c r="B979" s="1316"/>
      <c r="C979" s="1316"/>
      <c r="D979" s="1316"/>
      <c r="E979" s="1316"/>
      <c r="F979" s="1316"/>
      <c r="G979" s="1316"/>
      <c r="H979" s="1316"/>
      <c r="I979" s="1316"/>
      <c r="J979" s="1316"/>
      <c r="K979" s="1316"/>
      <c r="L979" s="1316"/>
      <c r="M979" s="1316"/>
      <c r="N979" s="1316"/>
      <c r="O979" s="1316"/>
      <c r="P979" s="1316"/>
      <c r="Q979" s="1316"/>
      <c r="R979" s="1316"/>
      <c r="S979" s="1316"/>
      <c r="T979" s="1316"/>
      <c r="U979" s="1316"/>
      <c r="V979" s="1316"/>
      <c r="W979" s="1316"/>
      <c r="X979" s="1316"/>
      <c r="Y979" s="1316"/>
      <c r="Z979" s="1316"/>
      <c r="AA979" s="1316"/>
      <c r="AB979" s="1316"/>
      <c r="AC979" s="1316"/>
      <c r="AD979" s="1316"/>
      <c r="AE979" s="1316"/>
      <c r="AF979" s="1316"/>
      <c r="AG979" s="1316"/>
      <c r="AH979" s="1316"/>
      <c r="AI979" s="1316"/>
    </row>
    <row r="980" ht="24.0" customHeight="1">
      <c r="A980" s="1318"/>
      <c r="B980" s="1316"/>
      <c r="C980" s="1316"/>
      <c r="D980" s="1316"/>
      <c r="E980" s="1316"/>
      <c r="F980" s="1316"/>
      <c r="G980" s="1316"/>
      <c r="H980" s="1316"/>
      <c r="I980" s="1316"/>
      <c r="J980" s="1316"/>
      <c r="K980" s="1316"/>
      <c r="L980" s="1316"/>
      <c r="M980" s="1316"/>
      <c r="N980" s="1316"/>
      <c r="O980" s="1316"/>
      <c r="P980" s="1316"/>
      <c r="Q980" s="1316"/>
      <c r="R980" s="1316"/>
      <c r="S980" s="1316"/>
      <c r="T980" s="1316"/>
      <c r="U980" s="1316"/>
      <c r="V980" s="1316"/>
      <c r="W980" s="1316"/>
      <c r="X980" s="1316"/>
      <c r="Y980" s="1316"/>
      <c r="Z980" s="1316"/>
      <c r="AA980" s="1316"/>
      <c r="AB980" s="1316"/>
      <c r="AC980" s="1316"/>
      <c r="AD980" s="1316"/>
      <c r="AE980" s="1316"/>
      <c r="AF980" s="1316"/>
      <c r="AG980" s="1316"/>
      <c r="AH980" s="1316"/>
      <c r="AI980" s="1316"/>
    </row>
    <row r="981" ht="24.0" customHeight="1">
      <c r="A981" s="1318"/>
      <c r="B981" s="1316"/>
      <c r="C981" s="1316"/>
      <c r="D981" s="1316"/>
      <c r="E981" s="1316"/>
      <c r="F981" s="1316"/>
      <c r="G981" s="1316"/>
      <c r="H981" s="1316"/>
      <c r="I981" s="1316"/>
      <c r="J981" s="1316"/>
      <c r="K981" s="1316"/>
      <c r="L981" s="1316"/>
      <c r="M981" s="1316"/>
      <c r="N981" s="1316"/>
      <c r="O981" s="1316"/>
      <c r="P981" s="1316"/>
      <c r="Q981" s="1316"/>
      <c r="R981" s="1316"/>
      <c r="S981" s="1316"/>
      <c r="T981" s="1316"/>
      <c r="U981" s="1316"/>
      <c r="V981" s="1316"/>
      <c r="W981" s="1316"/>
      <c r="X981" s="1316"/>
      <c r="Y981" s="1316"/>
      <c r="Z981" s="1316"/>
      <c r="AA981" s="1316"/>
      <c r="AB981" s="1316"/>
      <c r="AC981" s="1316"/>
      <c r="AD981" s="1316"/>
      <c r="AE981" s="1316"/>
      <c r="AF981" s="1316"/>
      <c r="AG981" s="1316"/>
      <c r="AH981" s="1316"/>
      <c r="AI981" s="1316"/>
    </row>
    <row r="982" ht="24.0" customHeight="1">
      <c r="A982" s="1318"/>
      <c r="B982" s="1316"/>
      <c r="C982" s="1316"/>
      <c r="D982" s="1316"/>
      <c r="E982" s="1316"/>
      <c r="F982" s="1316"/>
      <c r="G982" s="1316"/>
      <c r="H982" s="1316"/>
      <c r="I982" s="1316"/>
      <c r="J982" s="1316"/>
      <c r="K982" s="1316"/>
      <c r="L982" s="1316"/>
      <c r="M982" s="1316"/>
      <c r="N982" s="1316"/>
      <c r="O982" s="1316"/>
      <c r="P982" s="1316"/>
      <c r="Q982" s="1316"/>
      <c r="R982" s="1316"/>
      <c r="S982" s="1316"/>
      <c r="T982" s="1316"/>
      <c r="U982" s="1316"/>
      <c r="V982" s="1316"/>
      <c r="W982" s="1316"/>
      <c r="X982" s="1316"/>
      <c r="Y982" s="1316"/>
      <c r="Z982" s="1316"/>
      <c r="AA982" s="1316"/>
      <c r="AB982" s="1316"/>
      <c r="AC982" s="1316"/>
      <c r="AD982" s="1316"/>
      <c r="AE982" s="1316"/>
      <c r="AF982" s="1316"/>
      <c r="AG982" s="1316"/>
      <c r="AH982" s="1316"/>
      <c r="AI982" s="1316"/>
    </row>
    <row r="983" ht="24.0" customHeight="1">
      <c r="A983" s="1318"/>
      <c r="B983" s="1316"/>
      <c r="C983" s="1316"/>
      <c r="D983" s="1316"/>
      <c r="E983" s="1316"/>
      <c r="F983" s="1316"/>
      <c r="G983" s="1316"/>
      <c r="H983" s="1316"/>
      <c r="I983" s="1316"/>
      <c r="J983" s="1316"/>
      <c r="K983" s="1316"/>
      <c r="L983" s="1316"/>
      <c r="M983" s="1316"/>
      <c r="N983" s="1316"/>
      <c r="O983" s="1316"/>
      <c r="P983" s="1316"/>
      <c r="Q983" s="1316"/>
      <c r="R983" s="1316"/>
      <c r="S983" s="1316"/>
      <c r="T983" s="1316"/>
      <c r="U983" s="1316"/>
      <c r="V983" s="1316"/>
      <c r="W983" s="1316"/>
      <c r="X983" s="1316"/>
      <c r="Y983" s="1316"/>
      <c r="Z983" s="1316"/>
      <c r="AA983" s="1316"/>
      <c r="AB983" s="1316"/>
      <c r="AC983" s="1316"/>
      <c r="AD983" s="1316"/>
      <c r="AE983" s="1316"/>
      <c r="AF983" s="1316"/>
      <c r="AG983" s="1316"/>
      <c r="AH983" s="1316"/>
      <c r="AI983" s="1316"/>
    </row>
    <row r="984" ht="24.0" customHeight="1">
      <c r="A984" s="1318"/>
      <c r="B984" s="1316"/>
      <c r="C984" s="1316"/>
      <c r="D984" s="1316"/>
      <c r="E984" s="1316"/>
      <c r="F984" s="1316"/>
      <c r="G984" s="1316"/>
      <c r="H984" s="1316"/>
      <c r="I984" s="1316"/>
      <c r="J984" s="1316"/>
      <c r="K984" s="1316"/>
      <c r="L984" s="1316"/>
      <c r="M984" s="1316"/>
      <c r="N984" s="1316"/>
      <c r="O984" s="1316"/>
      <c r="P984" s="1316"/>
      <c r="Q984" s="1316"/>
      <c r="R984" s="1316"/>
      <c r="S984" s="1316"/>
      <c r="T984" s="1316"/>
      <c r="U984" s="1316"/>
      <c r="V984" s="1316"/>
      <c r="W984" s="1316"/>
      <c r="X984" s="1316"/>
      <c r="Y984" s="1316"/>
      <c r="Z984" s="1316"/>
      <c r="AA984" s="1316"/>
      <c r="AB984" s="1316"/>
      <c r="AC984" s="1316"/>
      <c r="AD984" s="1316"/>
      <c r="AE984" s="1316"/>
      <c r="AF984" s="1316"/>
      <c r="AG984" s="1316"/>
      <c r="AH984" s="1316"/>
      <c r="AI984" s="1316"/>
    </row>
    <row r="985" ht="24.0" customHeight="1">
      <c r="A985" s="1318"/>
      <c r="B985" s="1316"/>
      <c r="C985" s="1316"/>
      <c r="D985" s="1316"/>
      <c r="E985" s="1316"/>
      <c r="F985" s="1316"/>
      <c r="G985" s="1316"/>
      <c r="H985" s="1316"/>
      <c r="I985" s="1316"/>
      <c r="J985" s="1316"/>
      <c r="K985" s="1316"/>
      <c r="L985" s="1316"/>
      <c r="M985" s="1316"/>
      <c r="N985" s="1316"/>
      <c r="O985" s="1316"/>
      <c r="P985" s="1316"/>
      <c r="Q985" s="1316"/>
      <c r="R985" s="1316"/>
      <c r="S985" s="1316"/>
      <c r="T985" s="1316"/>
      <c r="U985" s="1316"/>
      <c r="V985" s="1316"/>
      <c r="W985" s="1316"/>
      <c r="X985" s="1316"/>
      <c r="Y985" s="1316"/>
      <c r="Z985" s="1316"/>
      <c r="AA985" s="1316"/>
      <c r="AB985" s="1316"/>
      <c r="AC985" s="1316"/>
      <c r="AD985" s="1316"/>
      <c r="AE985" s="1316"/>
      <c r="AF985" s="1316"/>
      <c r="AG985" s="1316"/>
      <c r="AH985" s="1316"/>
      <c r="AI985" s="1316"/>
    </row>
    <row r="986" ht="24.0" customHeight="1">
      <c r="A986" s="1318"/>
      <c r="B986" s="1316"/>
      <c r="C986" s="1316"/>
      <c r="D986" s="1316"/>
      <c r="E986" s="1316"/>
      <c r="F986" s="1316"/>
      <c r="G986" s="1316"/>
      <c r="H986" s="1316"/>
      <c r="I986" s="1316"/>
      <c r="J986" s="1316"/>
      <c r="K986" s="1316"/>
      <c r="L986" s="1316"/>
      <c r="M986" s="1316"/>
      <c r="N986" s="1316"/>
      <c r="O986" s="1316"/>
      <c r="P986" s="1316"/>
      <c r="Q986" s="1316"/>
      <c r="R986" s="1316"/>
      <c r="S986" s="1316"/>
      <c r="T986" s="1316"/>
      <c r="U986" s="1316"/>
      <c r="V986" s="1316"/>
      <c r="W986" s="1316"/>
      <c r="X986" s="1316"/>
      <c r="Y986" s="1316"/>
      <c r="Z986" s="1316"/>
      <c r="AA986" s="1316"/>
      <c r="AB986" s="1316"/>
      <c r="AC986" s="1316"/>
      <c r="AD986" s="1316"/>
      <c r="AE986" s="1316"/>
      <c r="AF986" s="1316"/>
      <c r="AG986" s="1316"/>
      <c r="AH986" s="1316"/>
      <c r="AI986" s="1316"/>
    </row>
    <row r="987" ht="24.0" customHeight="1">
      <c r="A987" s="1318"/>
      <c r="B987" s="1316"/>
      <c r="C987" s="1316"/>
      <c r="D987" s="1316"/>
      <c r="E987" s="1316"/>
      <c r="F987" s="1316"/>
      <c r="G987" s="1316"/>
      <c r="H987" s="1316"/>
      <c r="I987" s="1316"/>
      <c r="J987" s="1316"/>
      <c r="K987" s="1316"/>
      <c r="L987" s="1316"/>
      <c r="M987" s="1316"/>
      <c r="N987" s="1316"/>
      <c r="O987" s="1316"/>
      <c r="P987" s="1316"/>
      <c r="Q987" s="1316"/>
      <c r="R987" s="1316"/>
      <c r="S987" s="1316"/>
      <c r="T987" s="1316"/>
      <c r="U987" s="1316"/>
      <c r="V987" s="1316"/>
      <c r="W987" s="1316"/>
      <c r="X987" s="1316"/>
      <c r="Y987" s="1316"/>
      <c r="Z987" s="1316"/>
      <c r="AA987" s="1316"/>
      <c r="AB987" s="1316"/>
      <c r="AC987" s="1316"/>
      <c r="AD987" s="1316"/>
      <c r="AE987" s="1316"/>
      <c r="AF987" s="1316"/>
      <c r="AG987" s="1316"/>
      <c r="AH987" s="1316"/>
      <c r="AI987" s="1316"/>
    </row>
    <row r="988" ht="24.0" customHeight="1">
      <c r="A988" s="1318"/>
      <c r="B988" s="1316"/>
      <c r="C988" s="1316"/>
      <c r="D988" s="1316"/>
      <c r="E988" s="1316"/>
      <c r="F988" s="1316"/>
      <c r="G988" s="1316"/>
      <c r="H988" s="1316"/>
      <c r="I988" s="1316"/>
      <c r="J988" s="1316"/>
      <c r="K988" s="1316"/>
      <c r="L988" s="1316"/>
      <c r="M988" s="1316"/>
      <c r="N988" s="1316"/>
      <c r="O988" s="1316"/>
      <c r="P988" s="1316"/>
      <c r="Q988" s="1316"/>
      <c r="R988" s="1316"/>
      <c r="S988" s="1316"/>
      <c r="T988" s="1316"/>
      <c r="U988" s="1316"/>
      <c r="V988" s="1316"/>
      <c r="W988" s="1316"/>
      <c r="X988" s="1316"/>
      <c r="Y988" s="1316"/>
      <c r="Z988" s="1316"/>
      <c r="AA988" s="1316"/>
      <c r="AB988" s="1316"/>
      <c r="AC988" s="1316"/>
      <c r="AD988" s="1316"/>
      <c r="AE988" s="1316"/>
      <c r="AF988" s="1316"/>
      <c r="AG988" s="1316"/>
      <c r="AH988" s="1316"/>
      <c r="AI988" s="1316"/>
    </row>
    <row r="989" ht="24.0" customHeight="1">
      <c r="A989" s="1318"/>
      <c r="B989" s="1316"/>
      <c r="C989" s="1316"/>
      <c r="D989" s="1316"/>
      <c r="E989" s="1316"/>
      <c r="F989" s="1316"/>
      <c r="G989" s="1316"/>
      <c r="H989" s="1316"/>
      <c r="I989" s="1316"/>
      <c r="J989" s="1316"/>
      <c r="K989" s="1316"/>
      <c r="L989" s="1316"/>
      <c r="M989" s="1316"/>
      <c r="N989" s="1316"/>
      <c r="O989" s="1316"/>
      <c r="P989" s="1316"/>
      <c r="Q989" s="1316"/>
      <c r="R989" s="1316"/>
      <c r="S989" s="1316"/>
      <c r="T989" s="1316"/>
      <c r="U989" s="1316"/>
      <c r="V989" s="1316"/>
      <c r="W989" s="1316"/>
      <c r="X989" s="1316"/>
      <c r="Y989" s="1316"/>
      <c r="Z989" s="1316"/>
      <c r="AA989" s="1316"/>
      <c r="AB989" s="1316"/>
      <c r="AC989" s="1316"/>
      <c r="AD989" s="1316"/>
      <c r="AE989" s="1316"/>
      <c r="AF989" s="1316"/>
      <c r="AG989" s="1316"/>
      <c r="AH989" s="1316"/>
      <c r="AI989" s="1316"/>
    </row>
    <row r="990" ht="24.0" customHeight="1">
      <c r="A990" s="1318"/>
      <c r="B990" s="1316"/>
      <c r="C990" s="1316"/>
      <c r="D990" s="1316"/>
      <c r="E990" s="1316"/>
      <c r="F990" s="1316"/>
      <c r="G990" s="1316"/>
      <c r="H990" s="1316"/>
      <c r="I990" s="1316"/>
      <c r="J990" s="1316"/>
      <c r="K990" s="1316"/>
      <c r="L990" s="1316"/>
      <c r="M990" s="1316"/>
      <c r="N990" s="1316"/>
      <c r="O990" s="1316"/>
      <c r="P990" s="1316"/>
      <c r="Q990" s="1316"/>
      <c r="R990" s="1316"/>
      <c r="S990" s="1316"/>
      <c r="T990" s="1316"/>
      <c r="U990" s="1316"/>
      <c r="V990" s="1316"/>
      <c r="W990" s="1316"/>
      <c r="X990" s="1316"/>
      <c r="Y990" s="1316"/>
      <c r="Z990" s="1316"/>
      <c r="AA990" s="1316"/>
      <c r="AB990" s="1316"/>
      <c r="AC990" s="1316"/>
      <c r="AD990" s="1316"/>
      <c r="AE990" s="1316"/>
      <c r="AF990" s="1316"/>
      <c r="AG990" s="1316"/>
      <c r="AH990" s="1316"/>
      <c r="AI990" s="1316"/>
    </row>
    <row r="991" ht="24.0" customHeight="1">
      <c r="A991" s="1318"/>
      <c r="B991" s="1316"/>
      <c r="C991" s="1316"/>
      <c r="D991" s="1316"/>
      <c r="E991" s="1316"/>
      <c r="F991" s="1316"/>
      <c r="G991" s="1316"/>
      <c r="H991" s="1316"/>
      <c r="I991" s="1316"/>
      <c r="J991" s="1316"/>
      <c r="K991" s="1316"/>
      <c r="L991" s="1316"/>
      <c r="M991" s="1316"/>
      <c r="N991" s="1316"/>
      <c r="O991" s="1316"/>
      <c r="P991" s="1316"/>
      <c r="Q991" s="1316"/>
      <c r="R991" s="1316"/>
      <c r="S991" s="1316"/>
      <c r="T991" s="1316"/>
      <c r="U991" s="1316"/>
      <c r="V991" s="1316"/>
      <c r="W991" s="1316"/>
      <c r="X991" s="1316"/>
      <c r="Y991" s="1316"/>
      <c r="Z991" s="1316"/>
      <c r="AA991" s="1316"/>
      <c r="AB991" s="1316"/>
      <c r="AC991" s="1316"/>
      <c r="AD991" s="1316"/>
      <c r="AE991" s="1316"/>
      <c r="AF991" s="1316"/>
      <c r="AG991" s="1316"/>
      <c r="AH991" s="1316"/>
      <c r="AI991" s="1316"/>
    </row>
    <row r="992" ht="24.0" customHeight="1">
      <c r="A992" s="1318"/>
      <c r="B992" s="1316"/>
      <c r="C992" s="1316"/>
      <c r="D992" s="1316"/>
      <c r="E992" s="1316"/>
      <c r="F992" s="1316"/>
      <c r="G992" s="1316"/>
      <c r="H992" s="1316"/>
      <c r="I992" s="1316"/>
      <c r="J992" s="1316"/>
      <c r="K992" s="1316"/>
      <c r="L992" s="1316"/>
      <c r="M992" s="1316"/>
      <c r="N992" s="1316"/>
      <c r="O992" s="1316"/>
      <c r="P992" s="1316"/>
      <c r="Q992" s="1316"/>
      <c r="R992" s="1316"/>
      <c r="S992" s="1316"/>
      <c r="T992" s="1316"/>
      <c r="U992" s="1316"/>
      <c r="V992" s="1316"/>
      <c r="W992" s="1316"/>
      <c r="X992" s="1316"/>
      <c r="Y992" s="1316"/>
      <c r="Z992" s="1316"/>
      <c r="AA992" s="1316"/>
      <c r="AB992" s="1316"/>
      <c r="AC992" s="1316"/>
      <c r="AD992" s="1316"/>
      <c r="AE992" s="1316"/>
      <c r="AF992" s="1316"/>
      <c r="AG992" s="1316"/>
      <c r="AH992" s="1316"/>
      <c r="AI992" s="1316"/>
    </row>
    <row r="993" ht="24.0" customHeight="1">
      <c r="A993" s="1318"/>
      <c r="B993" s="1316"/>
      <c r="C993" s="1316"/>
      <c r="D993" s="1316"/>
      <c r="E993" s="1316"/>
      <c r="F993" s="1316"/>
      <c r="G993" s="1316"/>
      <c r="H993" s="1316"/>
      <c r="I993" s="1316"/>
      <c r="J993" s="1316"/>
      <c r="K993" s="1316"/>
      <c r="L993" s="1316"/>
      <c r="M993" s="1316"/>
      <c r="N993" s="1316"/>
      <c r="O993" s="1316"/>
      <c r="P993" s="1316"/>
      <c r="Q993" s="1316"/>
      <c r="R993" s="1316"/>
      <c r="S993" s="1316"/>
      <c r="T993" s="1316"/>
      <c r="U993" s="1316"/>
      <c r="V993" s="1316"/>
      <c r="W993" s="1316"/>
      <c r="X993" s="1316"/>
      <c r="Y993" s="1316"/>
      <c r="Z993" s="1316"/>
      <c r="AA993" s="1316"/>
      <c r="AB993" s="1316"/>
      <c r="AC993" s="1316"/>
      <c r="AD993" s="1316"/>
      <c r="AE993" s="1316"/>
      <c r="AF993" s="1316"/>
      <c r="AG993" s="1316"/>
      <c r="AH993" s="1316"/>
      <c r="AI993" s="1316"/>
    </row>
    <row r="994" ht="24.0" customHeight="1">
      <c r="A994" s="1318"/>
      <c r="B994" s="1316"/>
      <c r="C994" s="1316"/>
      <c r="D994" s="1316"/>
      <c r="E994" s="1316"/>
      <c r="F994" s="1316"/>
      <c r="G994" s="1316"/>
      <c r="H994" s="1316"/>
      <c r="I994" s="1316"/>
      <c r="J994" s="1316"/>
      <c r="K994" s="1316"/>
      <c r="L994" s="1316"/>
      <c r="M994" s="1316"/>
      <c r="N994" s="1316"/>
      <c r="O994" s="1316"/>
      <c r="P994" s="1316"/>
      <c r="Q994" s="1316"/>
      <c r="R994" s="1316"/>
      <c r="S994" s="1316"/>
      <c r="T994" s="1316"/>
      <c r="U994" s="1316"/>
      <c r="V994" s="1316"/>
      <c r="W994" s="1316"/>
      <c r="X994" s="1316"/>
      <c r="Y994" s="1316"/>
      <c r="Z994" s="1316"/>
      <c r="AA994" s="1316"/>
      <c r="AB994" s="1316"/>
      <c r="AC994" s="1316"/>
      <c r="AD994" s="1316"/>
      <c r="AE994" s="1316"/>
      <c r="AF994" s="1316"/>
      <c r="AG994" s="1316"/>
      <c r="AH994" s="1316"/>
      <c r="AI994" s="1316"/>
    </row>
    <row r="995" ht="24.0" customHeight="1">
      <c r="A995" s="1318"/>
      <c r="B995" s="1316"/>
      <c r="C995" s="1316"/>
      <c r="D995" s="1316"/>
      <c r="E995" s="1316"/>
      <c r="F995" s="1316"/>
      <c r="G995" s="1316"/>
      <c r="H995" s="1316"/>
      <c r="I995" s="1316"/>
      <c r="J995" s="1316"/>
      <c r="K995" s="1316"/>
      <c r="L995" s="1316"/>
      <c r="M995" s="1316"/>
      <c r="N995" s="1316"/>
      <c r="O995" s="1316"/>
      <c r="P995" s="1316"/>
      <c r="Q995" s="1316"/>
      <c r="R995" s="1316"/>
      <c r="S995" s="1316"/>
      <c r="T995" s="1316"/>
      <c r="U995" s="1316"/>
      <c r="V995" s="1316"/>
      <c r="W995" s="1316"/>
      <c r="X995" s="1316"/>
      <c r="Y995" s="1316"/>
      <c r="Z995" s="1316"/>
      <c r="AA995" s="1316"/>
      <c r="AB995" s="1316"/>
      <c r="AC995" s="1316"/>
      <c r="AD995" s="1316"/>
      <c r="AE995" s="1316"/>
      <c r="AF995" s="1316"/>
      <c r="AG995" s="1316"/>
      <c r="AH995" s="1316"/>
      <c r="AI995" s="1316"/>
    </row>
    <row r="996" ht="24.0" customHeight="1">
      <c r="A996" s="1318"/>
      <c r="B996" s="1316"/>
      <c r="C996" s="1316"/>
      <c r="D996" s="1316"/>
      <c r="E996" s="1316"/>
      <c r="F996" s="1316"/>
      <c r="G996" s="1316"/>
      <c r="H996" s="1316"/>
      <c r="I996" s="1316"/>
      <c r="J996" s="1316"/>
      <c r="K996" s="1316"/>
      <c r="L996" s="1316"/>
      <c r="M996" s="1316"/>
      <c r="N996" s="1316"/>
      <c r="O996" s="1316"/>
      <c r="P996" s="1316"/>
      <c r="Q996" s="1316"/>
      <c r="R996" s="1316"/>
      <c r="S996" s="1316"/>
      <c r="T996" s="1316"/>
      <c r="U996" s="1316"/>
      <c r="V996" s="1316"/>
      <c r="W996" s="1316"/>
      <c r="X996" s="1316"/>
      <c r="Y996" s="1316"/>
      <c r="Z996" s="1316"/>
      <c r="AA996" s="1316"/>
      <c r="AB996" s="1316"/>
      <c r="AC996" s="1316"/>
      <c r="AD996" s="1316"/>
      <c r="AE996" s="1316"/>
      <c r="AF996" s="1316"/>
      <c r="AG996" s="1316"/>
      <c r="AH996" s="1316"/>
      <c r="AI996" s="1316"/>
    </row>
    <row r="997" ht="24.0" customHeight="1">
      <c r="A997" s="1318"/>
      <c r="B997" s="1316"/>
      <c r="C997" s="1316"/>
      <c r="D997" s="1316"/>
      <c r="E997" s="1316"/>
      <c r="F997" s="1316"/>
      <c r="G997" s="1316"/>
      <c r="H997" s="1316"/>
      <c r="I997" s="1316"/>
      <c r="J997" s="1316"/>
      <c r="K997" s="1316"/>
      <c r="L997" s="1316"/>
      <c r="M997" s="1316"/>
      <c r="N997" s="1316"/>
      <c r="O997" s="1316"/>
      <c r="P997" s="1316"/>
      <c r="Q997" s="1316"/>
      <c r="R997" s="1316"/>
      <c r="S997" s="1316"/>
      <c r="T997" s="1316"/>
      <c r="U997" s="1316"/>
      <c r="V997" s="1316"/>
      <c r="W997" s="1316"/>
      <c r="X997" s="1316"/>
      <c r="Y997" s="1316"/>
      <c r="Z997" s="1316"/>
      <c r="AA997" s="1316"/>
      <c r="AB997" s="1316"/>
      <c r="AC997" s="1316"/>
      <c r="AD997" s="1316"/>
      <c r="AE997" s="1316"/>
      <c r="AF997" s="1316"/>
      <c r="AG997" s="1316"/>
      <c r="AH997" s="1316"/>
      <c r="AI997" s="1316"/>
    </row>
    <row r="998" ht="24.0" customHeight="1">
      <c r="A998" s="1318"/>
      <c r="B998" s="1316"/>
      <c r="C998" s="1316"/>
      <c r="D998" s="1316"/>
      <c r="E998" s="1316"/>
      <c r="F998" s="1316"/>
      <c r="G998" s="1316"/>
      <c r="H998" s="1316"/>
      <c r="I998" s="1316"/>
      <c r="J998" s="1316"/>
      <c r="K998" s="1316"/>
      <c r="L998" s="1316"/>
      <c r="M998" s="1316"/>
      <c r="N998" s="1316"/>
      <c r="O998" s="1316"/>
      <c r="P998" s="1316"/>
      <c r="Q998" s="1316"/>
      <c r="R998" s="1316"/>
      <c r="S998" s="1316"/>
      <c r="T998" s="1316"/>
      <c r="U998" s="1316"/>
      <c r="V998" s="1316"/>
      <c r="W998" s="1316"/>
      <c r="X998" s="1316"/>
      <c r="Y998" s="1316"/>
      <c r="Z998" s="1316"/>
      <c r="AA998" s="1316"/>
      <c r="AB998" s="1316"/>
      <c r="AC998" s="1316"/>
      <c r="AD998" s="1316"/>
      <c r="AE998" s="1316"/>
      <c r="AF998" s="1316"/>
      <c r="AG998" s="1316"/>
      <c r="AH998" s="1316"/>
      <c r="AI998" s="1316"/>
    </row>
    <row r="999" ht="24.0" customHeight="1">
      <c r="A999" s="1318"/>
      <c r="B999" s="1316"/>
      <c r="C999" s="1316"/>
      <c r="D999" s="1316"/>
      <c r="E999" s="1316"/>
      <c r="F999" s="1316"/>
      <c r="G999" s="1316"/>
      <c r="H999" s="1316"/>
      <c r="I999" s="1316"/>
      <c r="J999" s="1316"/>
      <c r="K999" s="1316"/>
      <c r="L999" s="1316"/>
      <c r="M999" s="1316"/>
      <c r="N999" s="1316"/>
      <c r="O999" s="1316"/>
      <c r="P999" s="1316"/>
      <c r="Q999" s="1316"/>
      <c r="R999" s="1316"/>
      <c r="S999" s="1316"/>
      <c r="T999" s="1316"/>
      <c r="U999" s="1316"/>
      <c r="V999" s="1316"/>
      <c r="W999" s="1316"/>
      <c r="X999" s="1316"/>
      <c r="Y999" s="1316"/>
      <c r="Z999" s="1316"/>
      <c r="AA999" s="1316"/>
      <c r="AB999" s="1316"/>
      <c r="AC999" s="1316"/>
      <c r="AD999" s="1316"/>
      <c r="AE999" s="1316"/>
      <c r="AF999" s="1316"/>
      <c r="AG999" s="1316"/>
      <c r="AH999" s="1316"/>
      <c r="AI999" s="1316"/>
    </row>
    <row r="1000" ht="24.0" customHeight="1">
      <c r="A1000" s="1318"/>
      <c r="B1000" s="1316"/>
      <c r="C1000" s="1316"/>
      <c r="D1000" s="1316"/>
      <c r="E1000" s="1316"/>
      <c r="F1000" s="1316"/>
      <c r="G1000" s="1316"/>
      <c r="H1000" s="1316"/>
      <c r="I1000" s="1316"/>
      <c r="J1000" s="1316"/>
      <c r="K1000" s="1316"/>
      <c r="L1000" s="1316"/>
      <c r="M1000" s="1316"/>
      <c r="N1000" s="1316"/>
      <c r="O1000" s="1316"/>
      <c r="P1000" s="1316"/>
      <c r="Q1000" s="1316"/>
      <c r="R1000" s="1316"/>
      <c r="S1000" s="1316"/>
      <c r="T1000" s="1316"/>
      <c r="U1000" s="1316"/>
      <c r="V1000" s="1316"/>
      <c r="W1000" s="1316"/>
      <c r="X1000" s="1316"/>
      <c r="Y1000" s="1316"/>
      <c r="Z1000" s="1316"/>
      <c r="AA1000" s="1316"/>
      <c r="AB1000" s="1316"/>
      <c r="AC1000" s="1316"/>
      <c r="AD1000" s="1316"/>
      <c r="AE1000" s="1316"/>
      <c r="AF1000" s="1316"/>
      <c r="AG1000" s="1316"/>
      <c r="AH1000" s="1316"/>
      <c r="AI1000" s="1316"/>
    </row>
    <row r="1001" ht="24.0" customHeight="1">
      <c r="A1001" s="1318"/>
      <c r="B1001" s="1316"/>
      <c r="C1001" s="1316"/>
      <c r="D1001" s="1316"/>
      <c r="E1001" s="1316"/>
      <c r="F1001" s="1316"/>
      <c r="G1001" s="1316"/>
      <c r="H1001" s="1316"/>
      <c r="I1001" s="1316"/>
      <c r="J1001" s="1316"/>
      <c r="K1001" s="1316"/>
      <c r="L1001" s="1316"/>
      <c r="M1001" s="1316"/>
      <c r="N1001" s="1316"/>
      <c r="O1001" s="1316"/>
      <c r="P1001" s="1316"/>
      <c r="Q1001" s="1316"/>
      <c r="R1001" s="1316"/>
      <c r="S1001" s="1316"/>
      <c r="T1001" s="1316"/>
      <c r="U1001" s="1316"/>
      <c r="V1001" s="1316"/>
      <c r="W1001" s="1316"/>
      <c r="X1001" s="1316"/>
      <c r="Y1001" s="1316"/>
      <c r="Z1001" s="1316"/>
      <c r="AA1001" s="1316"/>
      <c r="AB1001" s="1316"/>
      <c r="AC1001" s="1316"/>
      <c r="AD1001" s="1316"/>
      <c r="AE1001" s="1316"/>
      <c r="AF1001" s="1316"/>
      <c r="AG1001" s="1316"/>
      <c r="AH1001" s="1316"/>
      <c r="AI1001" s="1316"/>
    </row>
    <row r="1002" ht="24.0" customHeight="1">
      <c r="A1002" s="1318"/>
      <c r="B1002" s="1316"/>
      <c r="C1002" s="1316"/>
      <c r="D1002" s="1316"/>
      <c r="E1002" s="1316"/>
      <c r="F1002" s="1316"/>
      <c r="G1002" s="1316"/>
      <c r="H1002" s="1316"/>
      <c r="I1002" s="1316"/>
      <c r="J1002" s="1316"/>
      <c r="K1002" s="1316"/>
      <c r="L1002" s="1316"/>
      <c r="M1002" s="1316"/>
      <c r="N1002" s="1316"/>
      <c r="O1002" s="1316"/>
      <c r="P1002" s="1316"/>
      <c r="Q1002" s="1316"/>
      <c r="R1002" s="1316"/>
      <c r="S1002" s="1316"/>
      <c r="T1002" s="1316"/>
      <c r="U1002" s="1316"/>
      <c r="V1002" s="1316"/>
      <c r="W1002" s="1316"/>
      <c r="X1002" s="1316"/>
      <c r="Y1002" s="1316"/>
      <c r="Z1002" s="1316"/>
      <c r="AA1002" s="1316"/>
      <c r="AB1002" s="1316"/>
      <c r="AC1002" s="1316"/>
      <c r="AD1002" s="1316"/>
      <c r="AE1002" s="1316"/>
      <c r="AF1002" s="1316"/>
      <c r="AG1002" s="1316"/>
      <c r="AH1002" s="1316"/>
      <c r="AI1002" s="1316"/>
    </row>
    <row r="1003" ht="24.0" customHeight="1">
      <c r="A1003" s="1318"/>
      <c r="B1003" s="1316"/>
      <c r="C1003" s="1316"/>
      <c r="D1003" s="1316"/>
      <c r="E1003" s="1316"/>
      <c r="F1003" s="1316"/>
      <c r="G1003" s="1316"/>
      <c r="H1003" s="1316"/>
      <c r="I1003" s="1316"/>
      <c r="J1003" s="1316"/>
      <c r="K1003" s="1316"/>
      <c r="L1003" s="1316"/>
      <c r="M1003" s="1316"/>
      <c r="N1003" s="1316"/>
      <c r="O1003" s="1316"/>
      <c r="P1003" s="1316"/>
      <c r="Q1003" s="1316"/>
      <c r="R1003" s="1316"/>
      <c r="S1003" s="1316"/>
      <c r="T1003" s="1316"/>
      <c r="U1003" s="1316"/>
      <c r="V1003" s="1316"/>
      <c r="W1003" s="1316"/>
      <c r="X1003" s="1316"/>
      <c r="Y1003" s="1316"/>
      <c r="Z1003" s="1316"/>
      <c r="AA1003" s="1316"/>
      <c r="AB1003" s="1316"/>
      <c r="AC1003" s="1316"/>
      <c r="AD1003" s="1316"/>
      <c r="AE1003" s="1316"/>
      <c r="AF1003" s="1316"/>
      <c r="AG1003" s="1316"/>
      <c r="AH1003" s="1316"/>
      <c r="AI1003" s="1316"/>
    </row>
    <row r="1004" ht="24.0" customHeight="1">
      <c r="A1004" s="1318"/>
      <c r="B1004" s="1316"/>
      <c r="C1004" s="1316"/>
      <c r="D1004" s="1316"/>
      <c r="E1004" s="1316"/>
      <c r="F1004" s="1316"/>
      <c r="G1004" s="1316"/>
      <c r="H1004" s="1316"/>
      <c r="I1004" s="1316"/>
      <c r="J1004" s="1316"/>
      <c r="K1004" s="1316"/>
      <c r="L1004" s="1316"/>
      <c r="M1004" s="1316"/>
      <c r="N1004" s="1316"/>
      <c r="O1004" s="1316"/>
      <c r="P1004" s="1316"/>
      <c r="Q1004" s="1316"/>
      <c r="R1004" s="1316"/>
      <c r="S1004" s="1316"/>
      <c r="T1004" s="1316"/>
      <c r="U1004" s="1316"/>
      <c r="V1004" s="1316"/>
      <c r="W1004" s="1316"/>
      <c r="X1004" s="1316"/>
      <c r="Y1004" s="1316"/>
      <c r="Z1004" s="1316"/>
      <c r="AA1004" s="1316"/>
      <c r="AB1004" s="1316"/>
      <c r="AC1004" s="1316"/>
      <c r="AD1004" s="1316"/>
      <c r="AE1004" s="1316"/>
      <c r="AF1004" s="1316"/>
      <c r="AG1004" s="1316"/>
      <c r="AH1004" s="1316"/>
      <c r="AI1004" s="1316"/>
    </row>
    <row r="1005" ht="24.0" customHeight="1">
      <c r="A1005" s="1318"/>
      <c r="B1005" s="1316"/>
      <c r="C1005" s="1316"/>
      <c r="D1005" s="1316"/>
      <c r="E1005" s="1316"/>
      <c r="F1005" s="1316"/>
      <c r="G1005" s="1316"/>
      <c r="H1005" s="1316"/>
      <c r="I1005" s="1316"/>
      <c r="J1005" s="1316"/>
      <c r="K1005" s="1316"/>
      <c r="L1005" s="1316"/>
      <c r="M1005" s="1316"/>
      <c r="N1005" s="1316"/>
      <c r="O1005" s="1316"/>
      <c r="P1005" s="1316"/>
      <c r="Q1005" s="1316"/>
      <c r="R1005" s="1316"/>
      <c r="S1005" s="1316"/>
      <c r="T1005" s="1316"/>
      <c r="U1005" s="1316"/>
      <c r="V1005" s="1316"/>
      <c r="W1005" s="1316"/>
      <c r="X1005" s="1316"/>
      <c r="Y1005" s="1316"/>
      <c r="Z1005" s="1316"/>
      <c r="AA1005" s="1316"/>
      <c r="AB1005" s="1316"/>
      <c r="AC1005" s="1316"/>
      <c r="AD1005" s="1316"/>
      <c r="AE1005" s="1316"/>
      <c r="AF1005" s="1316"/>
      <c r="AG1005" s="1316"/>
      <c r="AH1005" s="1316"/>
      <c r="AI1005" s="1316"/>
    </row>
    <row r="1006" ht="24.0" customHeight="1">
      <c r="A1006" s="1318"/>
      <c r="B1006" s="1316"/>
      <c r="C1006" s="1316"/>
      <c r="D1006" s="1316"/>
      <c r="E1006" s="1316"/>
      <c r="F1006" s="1316"/>
      <c r="G1006" s="1316"/>
      <c r="H1006" s="1316"/>
      <c r="I1006" s="1316"/>
      <c r="J1006" s="1316"/>
      <c r="K1006" s="1316"/>
      <c r="L1006" s="1316"/>
      <c r="M1006" s="1316"/>
      <c r="N1006" s="1316"/>
      <c r="O1006" s="1316"/>
      <c r="P1006" s="1316"/>
      <c r="Q1006" s="1316"/>
      <c r="R1006" s="1316"/>
      <c r="S1006" s="1316"/>
      <c r="T1006" s="1316"/>
      <c r="U1006" s="1316"/>
      <c r="V1006" s="1316"/>
      <c r="W1006" s="1316"/>
      <c r="X1006" s="1316"/>
      <c r="Y1006" s="1316"/>
      <c r="Z1006" s="1316"/>
      <c r="AA1006" s="1316"/>
      <c r="AB1006" s="1316"/>
      <c r="AC1006" s="1316"/>
      <c r="AD1006" s="1316"/>
      <c r="AE1006" s="1316"/>
      <c r="AF1006" s="1316"/>
      <c r="AG1006" s="1316"/>
      <c r="AH1006" s="1316"/>
      <c r="AI1006" s="1316"/>
    </row>
    <row r="1007" ht="24.0" customHeight="1">
      <c r="A1007" s="1318"/>
      <c r="B1007" s="1316"/>
      <c r="C1007" s="1316"/>
      <c r="D1007" s="1316"/>
      <c r="E1007" s="1316"/>
      <c r="F1007" s="1316"/>
      <c r="G1007" s="1316"/>
      <c r="H1007" s="1316"/>
      <c r="I1007" s="1316"/>
      <c r="J1007" s="1316"/>
      <c r="K1007" s="1316"/>
      <c r="L1007" s="1316"/>
      <c r="M1007" s="1316"/>
      <c r="N1007" s="1316"/>
      <c r="O1007" s="1316"/>
      <c r="P1007" s="1316"/>
      <c r="Q1007" s="1316"/>
      <c r="R1007" s="1316"/>
      <c r="S1007" s="1316"/>
      <c r="T1007" s="1316"/>
      <c r="U1007" s="1316"/>
      <c r="V1007" s="1316"/>
      <c r="W1007" s="1316"/>
      <c r="X1007" s="1316"/>
      <c r="Y1007" s="1316"/>
      <c r="Z1007" s="1316"/>
      <c r="AA1007" s="1316"/>
      <c r="AB1007" s="1316"/>
      <c r="AC1007" s="1316"/>
      <c r="AD1007" s="1316"/>
      <c r="AE1007" s="1316"/>
      <c r="AF1007" s="1316"/>
      <c r="AG1007" s="1316"/>
      <c r="AH1007" s="1316"/>
      <c r="AI1007" s="1316"/>
    </row>
    <row r="1008" ht="24.0" customHeight="1">
      <c r="A1008" s="1318"/>
      <c r="B1008" s="1316"/>
      <c r="C1008" s="1316"/>
      <c r="D1008" s="1316"/>
      <c r="E1008" s="1316"/>
      <c r="F1008" s="1316"/>
      <c r="G1008" s="1316"/>
      <c r="H1008" s="1316"/>
      <c r="I1008" s="1316"/>
      <c r="J1008" s="1316"/>
      <c r="K1008" s="1316"/>
      <c r="L1008" s="1316"/>
      <c r="M1008" s="1316"/>
      <c r="N1008" s="1316"/>
      <c r="O1008" s="1316"/>
      <c r="P1008" s="1316"/>
      <c r="Q1008" s="1316"/>
      <c r="R1008" s="1316"/>
      <c r="S1008" s="1316"/>
      <c r="T1008" s="1316"/>
      <c r="U1008" s="1316"/>
      <c r="V1008" s="1316"/>
      <c r="W1008" s="1316"/>
      <c r="X1008" s="1316"/>
      <c r="Y1008" s="1316"/>
      <c r="Z1008" s="1316"/>
      <c r="AA1008" s="1316"/>
      <c r="AB1008" s="1316"/>
      <c r="AC1008" s="1316"/>
      <c r="AD1008" s="1316"/>
      <c r="AE1008" s="1316"/>
      <c r="AF1008" s="1316"/>
      <c r="AG1008" s="1316"/>
      <c r="AH1008" s="1316"/>
      <c r="AI1008" s="1316"/>
    </row>
    <row r="1009" ht="24.0" customHeight="1">
      <c r="A1009" s="1318"/>
      <c r="B1009" s="1316"/>
      <c r="C1009" s="1316"/>
      <c r="D1009" s="1316"/>
      <c r="E1009" s="1316"/>
      <c r="F1009" s="1316"/>
      <c r="G1009" s="1316"/>
      <c r="H1009" s="1316"/>
      <c r="I1009" s="1316"/>
      <c r="J1009" s="1316"/>
      <c r="K1009" s="1316"/>
      <c r="L1009" s="1316"/>
      <c r="M1009" s="1316"/>
      <c r="N1009" s="1316"/>
      <c r="O1009" s="1316"/>
      <c r="P1009" s="1316"/>
      <c r="Q1009" s="1316"/>
      <c r="R1009" s="1316"/>
      <c r="S1009" s="1316"/>
      <c r="T1009" s="1316"/>
      <c r="U1009" s="1316"/>
      <c r="V1009" s="1316"/>
      <c r="W1009" s="1316"/>
      <c r="X1009" s="1316"/>
      <c r="Y1009" s="1316"/>
      <c r="Z1009" s="1316"/>
      <c r="AA1009" s="1316"/>
      <c r="AB1009" s="1316"/>
      <c r="AC1009" s="1316"/>
      <c r="AD1009" s="1316"/>
      <c r="AE1009" s="1316"/>
      <c r="AF1009" s="1316"/>
      <c r="AG1009" s="1316"/>
      <c r="AH1009" s="1316"/>
      <c r="AI1009" s="1316"/>
    </row>
    <row r="1010" ht="24.0" customHeight="1">
      <c r="A1010" s="1318"/>
      <c r="B1010" s="1316"/>
      <c r="C1010" s="1316"/>
      <c r="D1010" s="1316"/>
      <c r="E1010" s="1316"/>
      <c r="F1010" s="1316"/>
      <c r="G1010" s="1316"/>
      <c r="H1010" s="1316"/>
      <c r="I1010" s="1316"/>
      <c r="J1010" s="1316"/>
      <c r="K1010" s="1316"/>
      <c r="L1010" s="1316"/>
      <c r="M1010" s="1316"/>
      <c r="N1010" s="1316"/>
      <c r="O1010" s="1316"/>
      <c r="P1010" s="1316"/>
      <c r="Q1010" s="1316"/>
      <c r="R1010" s="1316"/>
      <c r="S1010" s="1316"/>
      <c r="T1010" s="1316"/>
      <c r="U1010" s="1316"/>
      <c r="V1010" s="1316"/>
      <c r="W1010" s="1316"/>
      <c r="X1010" s="1316"/>
      <c r="Y1010" s="1316"/>
      <c r="Z1010" s="1316"/>
      <c r="AA1010" s="1316"/>
      <c r="AB1010" s="1316"/>
      <c r="AC1010" s="1316"/>
      <c r="AD1010" s="1316"/>
      <c r="AE1010" s="1316"/>
      <c r="AF1010" s="1316"/>
      <c r="AG1010" s="1316"/>
      <c r="AH1010" s="1316"/>
      <c r="AI1010" s="1316"/>
    </row>
    <row r="1011" ht="24.0" customHeight="1">
      <c r="A1011" s="1318"/>
      <c r="B1011" s="1316"/>
      <c r="C1011" s="1316"/>
      <c r="D1011" s="1316"/>
      <c r="E1011" s="1316"/>
      <c r="F1011" s="1316"/>
      <c r="G1011" s="1316"/>
      <c r="H1011" s="1316"/>
      <c r="I1011" s="1316"/>
      <c r="J1011" s="1316"/>
      <c r="K1011" s="1316"/>
      <c r="L1011" s="1316"/>
      <c r="M1011" s="1316"/>
      <c r="N1011" s="1316"/>
      <c r="O1011" s="1316"/>
      <c r="P1011" s="1316"/>
      <c r="Q1011" s="1316"/>
      <c r="R1011" s="1316"/>
      <c r="S1011" s="1316"/>
      <c r="T1011" s="1316"/>
      <c r="U1011" s="1316"/>
      <c r="V1011" s="1316"/>
      <c r="W1011" s="1316"/>
      <c r="X1011" s="1316"/>
      <c r="Y1011" s="1316"/>
      <c r="Z1011" s="1316"/>
      <c r="AA1011" s="1316"/>
      <c r="AB1011" s="1316"/>
      <c r="AC1011" s="1316"/>
      <c r="AD1011" s="1316"/>
      <c r="AE1011" s="1316"/>
      <c r="AF1011" s="1316"/>
      <c r="AG1011" s="1316"/>
      <c r="AH1011" s="1316"/>
      <c r="AI1011" s="1316"/>
    </row>
    <row r="1012" ht="24.0" customHeight="1">
      <c r="A1012" s="1318"/>
      <c r="B1012" s="1316"/>
      <c r="C1012" s="1316"/>
      <c r="D1012" s="1316"/>
      <c r="E1012" s="1316"/>
      <c r="F1012" s="1316"/>
      <c r="G1012" s="1316"/>
      <c r="H1012" s="1316"/>
      <c r="I1012" s="1316"/>
      <c r="J1012" s="1316"/>
      <c r="K1012" s="1316"/>
      <c r="L1012" s="1316"/>
      <c r="M1012" s="1316"/>
      <c r="N1012" s="1316"/>
      <c r="O1012" s="1316"/>
      <c r="P1012" s="1316"/>
      <c r="Q1012" s="1316"/>
      <c r="R1012" s="1316"/>
      <c r="S1012" s="1316"/>
      <c r="T1012" s="1316"/>
      <c r="U1012" s="1316"/>
      <c r="V1012" s="1316"/>
      <c r="W1012" s="1316"/>
      <c r="X1012" s="1316"/>
      <c r="Y1012" s="1316"/>
      <c r="Z1012" s="1316"/>
      <c r="AA1012" s="1316"/>
      <c r="AB1012" s="1316"/>
      <c r="AC1012" s="1316"/>
      <c r="AD1012" s="1316"/>
      <c r="AE1012" s="1316"/>
      <c r="AF1012" s="1316"/>
      <c r="AG1012" s="1316"/>
      <c r="AH1012" s="1316"/>
      <c r="AI1012" s="1316"/>
    </row>
    <row r="1013" ht="24.0" customHeight="1">
      <c r="A1013" s="1318"/>
      <c r="B1013" s="1316"/>
      <c r="C1013" s="1316"/>
      <c r="D1013" s="1316"/>
      <c r="E1013" s="1316"/>
      <c r="F1013" s="1316"/>
      <c r="G1013" s="1316"/>
      <c r="H1013" s="1316"/>
      <c r="I1013" s="1316"/>
      <c r="J1013" s="1316"/>
      <c r="K1013" s="1316"/>
      <c r="L1013" s="1316"/>
      <c r="M1013" s="1316"/>
      <c r="N1013" s="1316"/>
      <c r="O1013" s="1316"/>
      <c r="P1013" s="1316"/>
      <c r="Q1013" s="1316"/>
      <c r="R1013" s="1316"/>
      <c r="S1013" s="1316"/>
      <c r="T1013" s="1316"/>
      <c r="U1013" s="1316"/>
      <c r="V1013" s="1316"/>
      <c r="W1013" s="1316"/>
      <c r="X1013" s="1316"/>
      <c r="Y1013" s="1316"/>
      <c r="Z1013" s="1316"/>
      <c r="AA1013" s="1316"/>
      <c r="AB1013" s="1316"/>
      <c r="AC1013" s="1316"/>
      <c r="AD1013" s="1316"/>
      <c r="AE1013" s="1316"/>
      <c r="AF1013" s="1316"/>
      <c r="AG1013" s="1316"/>
      <c r="AH1013" s="1316"/>
      <c r="AI1013" s="1316"/>
    </row>
    <row r="1014" ht="24.0" customHeight="1">
      <c r="A1014" s="1318"/>
      <c r="B1014" s="1316"/>
      <c r="C1014" s="1316"/>
      <c r="D1014" s="1316"/>
      <c r="E1014" s="1316"/>
      <c r="F1014" s="1316"/>
      <c r="G1014" s="1316"/>
      <c r="H1014" s="1316"/>
      <c r="I1014" s="1316"/>
      <c r="J1014" s="1316"/>
      <c r="K1014" s="1316"/>
      <c r="L1014" s="1316"/>
      <c r="M1014" s="1316"/>
      <c r="N1014" s="1316"/>
      <c r="O1014" s="1316"/>
      <c r="P1014" s="1316"/>
      <c r="Q1014" s="1316"/>
      <c r="R1014" s="1316"/>
      <c r="S1014" s="1316"/>
      <c r="T1014" s="1316"/>
      <c r="U1014" s="1316"/>
      <c r="V1014" s="1316"/>
      <c r="W1014" s="1316"/>
      <c r="X1014" s="1316"/>
      <c r="Y1014" s="1316"/>
      <c r="Z1014" s="1316"/>
      <c r="AA1014" s="1316"/>
      <c r="AB1014" s="1316"/>
      <c r="AC1014" s="1316"/>
      <c r="AD1014" s="1316"/>
      <c r="AE1014" s="1316"/>
      <c r="AF1014" s="1316"/>
      <c r="AG1014" s="1316"/>
      <c r="AH1014" s="1316"/>
      <c r="AI1014" s="1316"/>
    </row>
    <row r="1015" ht="24.0" customHeight="1">
      <c r="A1015" s="1318"/>
      <c r="B1015" s="1316"/>
      <c r="C1015" s="1316"/>
      <c r="D1015" s="1316"/>
      <c r="E1015" s="1316"/>
      <c r="F1015" s="1316"/>
      <c r="G1015" s="1316"/>
      <c r="H1015" s="1316"/>
      <c r="I1015" s="1316"/>
      <c r="J1015" s="1316"/>
      <c r="K1015" s="1316"/>
      <c r="L1015" s="1316"/>
      <c r="M1015" s="1316"/>
      <c r="N1015" s="1316"/>
      <c r="O1015" s="1316"/>
      <c r="P1015" s="1316"/>
      <c r="Q1015" s="1316"/>
      <c r="R1015" s="1316"/>
      <c r="S1015" s="1316"/>
      <c r="T1015" s="1316"/>
      <c r="U1015" s="1316"/>
      <c r="V1015" s="1316"/>
      <c r="W1015" s="1316"/>
      <c r="X1015" s="1316"/>
      <c r="Y1015" s="1316"/>
      <c r="Z1015" s="1316"/>
      <c r="AA1015" s="1316"/>
      <c r="AB1015" s="1316"/>
      <c r="AC1015" s="1316"/>
      <c r="AD1015" s="1316"/>
      <c r="AE1015" s="1316"/>
      <c r="AF1015" s="1316"/>
      <c r="AG1015" s="1316"/>
      <c r="AH1015" s="1316"/>
      <c r="AI1015" s="1316"/>
    </row>
    <row r="1016" ht="24.0" customHeight="1">
      <c r="A1016" s="1318"/>
      <c r="B1016" s="1316"/>
      <c r="C1016" s="1316"/>
      <c r="D1016" s="1316"/>
      <c r="E1016" s="1316"/>
      <c r="F1016" s="1316"/>
      <c r="G1016" s="1316"/>
      <c r="H1016" s="1316"/>
      <c r="I1016" s="1316"/>
      <c r="J1016" s="1316"/>
      <c r="K1016" s="1316"/>
      <c r="L1016" s="1316"/>
      <c r="M1016" s="1316"/>
      <c r="N1016" s="1316"/>
      <c r="O1016" s="1316"/>
      <c r="P1016" s="1316"/>
      <c r="Q1016" s="1316"/>
      <c r="R1016" s="1316"/>
      <c r="S1016" s="1316"/>
      <c r="T1016" s="1316"/>
      <c r="U1016" s="1316"/>
      <c r="V1016" s="1316"/>
      <c r="W1016" s="1316"/>
      <c r="X1016" s="1316"/>
      <c r="Y1016" s="1316"/>
      <c r="Z1016" s="1316"/>
      <c r="AA1016" s="1316"/>
      <c r="AB1016" s="1316"/>
      <c r="AC1016" s="1316"/>
      <c r="AD1016" s="1316"/>
      <c r="AE1016" s="1316"/>
      <c r="AF1016" s="1316"/>
      <c r="AG1016" s="1316"/>
      <c r="AH1016" s="1316"/>
      <c r="AI1016" s="1316"/>
    </row>
    <row r="1017" ht="24.0" customHeight="1">
      <c r="A1017" s="1318"/>
      <c r="B1017" s="1316"/>
      <c r="C1017" s="1316"/>
      <c r="D1017" s="1316"/>
      <c r="E1017" s="1316"/>
      <c r="F1017" s="1316"/>
      <c r="G1017" s="1316"/>
      <c r="H1017" s="1316"/>
      <c r="I1017" s="1316"/>
      <c r="J1017" s="1316"/>
      <c r="K1017" s="1316"/>
      <c r="L1017" s="1316"/>
      <c r="M1017" s="1316"/>
      <c r="N1017" s="1316"/>
      <c r="O1017" s="1316"/>
      <c r="P1017" s="1316"/>
      <c r="Q1017" s="1316"/>
      <c r="R1017" s="1316"/>
      <c r="S1017" s="1316"/>
      <c r="T1017" s="1316"/>
      <c r="U1017" s="1316"/>
      <c r="V1017" s="1316"/>
      <c r="W1017" s="1316"/>
      <c r="X1017" s="1316"/>
      <c r="Y1017" s="1316"/>
      <c r="Z1017" s="1316"/>
      <c r="AA1017" s="1316"/>
      <c r="AB1017" s="1316"/>
      <c r="AC1017" s="1316"/>
      <c r="AD1017" s="1316"/>
      <c r="AE1017" s="1316"/>
      <c r="AF1017" s="1316"/>
      <c r="AG1017" s="1316"/>
      <c r="AH1017" s="1316"/>
      <c r="AI1017" s="1316"/>
    </row>
    <row r="1018" ht="24.0" customHeight="1">
      <c r="A1018" s="1318"/>
      <c r="B1018" s="1316"/>
      <c r="C1018" s="1316"/>
      <c r="D1018" s="1316"/>
      <c r="E1018" s="1316"/>
      <c r="F1018" s="1316"/>
      <c r="G1018" s="1316"/>
      <c r="H1018" s="1316"/>
      <c r="I1018" s="1316"/>
      <c r="J1018" s="1316"/>
      <c r="K1018" s="1316"/>
      <c r="L1018" s="1316"/>
      <c r="M1018" s="1316"/>
      <c r="N1018" s="1316"/>
      <c r="O1018" s="1316"/>
      <c r="P1018" s="1316"/>
      <c r="Q1018" s="1316"/>
      <c r="R1018" s="1316"/>
      <c r="S1018" s="1316"/>
      <c r="T1018" s="1316"/>
      <c r="U1018" s="1316"/>
      <c r="V1018" s="1316"/>
      <c r="W1018" s="1316"/>
      <c r="X1018" s="1316"/>
      <c r="Y1018" s="1316"/>
      <c r="Z1018" s="1316"/>
      <c r="AA1018" s="1316"/>
      <c r="AB1018" s="1316"/>
      <c r="AC1018" s="1316"/>
      <c r="AD1018" s="1316"/>
      <c r="AE1018" s="1316"/>
      <c r="AF1018" s="1316"/>
      <c r="AG1018" s="1316"/>
      <c r="AH1018" s="1316"/>
      <c r="AI1018" s="1316"/>
    </row>
    <row r="1019" ht="24.0" customHeight="1">
      <c r="A1019" s="1318"/>
      <c r="B1019" s="1316"/>
      <c r="C1019" s="1316"/>
      <c r="D1019" s="1316"/>
      <c r="E1019" s="1316"/>
      <c r="F1019" s="1316"/>
      <c r="G1019" s="1316"/>
      <c r="H1019" s="1316"/>
      <c r="I1019" s="1316"/>
      <c r="J1019" s="1316"/>
      <c r="K1019" s="1316"/>
      <c r="L1019" s="1316"/>
      <c r="M1019" s="1316"/>
      <c r="N1019" s="1316"/>
      <c r="O1019" s="1316"/>
      <c r="P1019" s="1316"/>
      <c r="Q1019" s="1316"/>
      <c r="R1019" s="1316"/>
      <c r="S1019" s="1316"/>
      <c r="T1019" s="1316"/>
      <c r="U1019" s="1316"/>
      <c r="V1019" s="1316"/>
      <c r="W1019" s="1316"/>
      <c r="X1019" s="1316"/>
      <c r="Y1019" s="1316"/>
      <c r="Z1019" s="1316"/>
      <c r="AA1019" s="1316"/>
      <c r="AB1019" s="1316"/>
      <c r="AC1019" s="1316"/>
      <c r="AD1019" s="1316"/>
      <c r="AE1019" s="1316"/>
      <c r="AF1019" s="1316"/>
      <c r="AG1019" s="1316"/>
      <c r="AH1019" s="1316"/>
      <c r="AI1019" s="1316"/>
    </row>
    <row r="1020" ht="24.0" customHeight="1">
      <c r="A1020" s="1318"/>
      <c r="B1020" s="1316"/>
      <c r="C1020" s="1316"/>
      <c r="D1020" s="1316"/>
      <c r="E1020" s="1316"/>
      <c r="F1020" s="1316"/>
      <c r="G1020" s="1316"/>
      <c r="H1020" s="1316"/>
      <c r="I1020" s="1316"/>
      <c r="J1020" s="1316"/>
      <c r="K1020" s="1316"/>
      <c r="L1020" s="1316"/>
      <c r="M1020" s="1316"/>
      <c r="N1020" s="1316"/>
      <c r="O1020" s="1316"/>
      <c r="P1020" s="1316"/>
      <c r="Q1020" s="1316"/>
      <c r="R1020" s="1316"/>
      <c r="S1020" s="1316"/>
      <c r="T1020" s="1316"/>
      <c r="U1020" s="1316"/>
      <c r="V1020" s="1316"/>
      <c r="W1020" s="1316"/>
      <c r="X1020" s="1316"/>
      <c r="Y1020" s="1316"/>
      <c r="Z1020" s="1316"/>
      <c r="AA1020" s="1316"/>
      <c r="AB1020" s="1316"/>
      <c r="AC1020" s="1316"/>
      <c r="AD1020" s="1316"/>
      <c r="AE1020" s="1316"/>
      <c r="AF1020" s="1316"/>
      <c r="AG1020" s="1316"/>
      <c r="AH1020" s="1316"/>
      <c r="AI1020" s="1316"/>
    </row>
    <row r="1021" ht="24.0" customHeight="1">
      <c r="A1021" s="1318"/>
      <c r="B1021" s="1316"/>
      <c r="C1021" s="1316"/>
      <c r="D1021" s="1316"/>
      <c r="E1021" s="1316"/>
      <c r="F1021" s="1316"/>
      <c r="G1021" s="1316"/>
      <c r="H1021" s="1316"/>
      <c r="I1021" s="1316"/>
      <c r="J1021" s="1316"/>
      <c r="K1021" s="1316"/>
      <c r="L1021" s="1316"/>
      <c r="M1021" s="1316"/>
      <c r="N1021" s="1316"/>
      <c r="O1021" s="1316"/>
      <c r="P1021" s="1316"/>
      <c r="Q1021" s="1316"/>
      <c r="R1021" s="1316"/>
      <c r="S1021" s="1316"/>
      <c r="T1021" s="1316"/>
      <c r="U1021" s="1316"/>
      <c r="V1021" s="1316"/>
      <c r="W1021" s="1316"/>
      <c r="X1021" s="1316"/>
      <c r="Y1021" s="1316"/>
      <c r="Z1021" s="1316"/>
      <c r="AA1021" s="1316"/>
      <c r="AB1021" s="1316"/>
      <c r="AC1021" s="1316"/>
      <c r="AD1021" s="1316"/>
      <c r="AE1021" s="1316"/>
      <c r="AF1021" s="1316"/>
      <c r="AG1021" s="1316"/>
      <c r="AH1021" s="1316"/>
      <c r="AI1021" s="1316"/>
    </row>
    <row r="1022" ht="24.0" customHeight="1">
      <c r="A1022" s="1318"/>
      <c r="B1022" s="1316"/>
      <c r="C1022" s="1316"/>
      <c r="D1022" s="1316"/>
      <c r="E1022" s="1316"/>
      <c r="F1022" s="1316"/>
      <c r="G1022" s="1316"/>
      <c r="H1022" s="1316"/>
      <c r="I1022" s="1316"/>
      <c r="J1022" s="1316"/>
      <c r="K1022" s="1316"/>
      <c r="L1022" s="1316"/>
      <c r="M1022" s="1316"/>
      <c r="N1022" s="1316"/>
      <c r="O1022" s="1316"/>
      <c r="P1022" s="1316"/>
      <c r="Q1022" s="1316"/>
      <c r="R1022" s="1316"/>
      <c r="S1022" s="1316"/>
      <c r="T1022" s="1316"/>
      <c r="U1022" s="1316"/>
      <c r="V1022" s="1316"/>
      <c r="W1022" s="1316"/>
      <c r="X1022" s="1316"/>
      <c r="Y1022" s="1316"/>
      <c r="Z1022" s="1316"/>
      <c r="AA1022" s="1316"/>
      <c r="AB1022" s="1316"/>
      <c r="AC1022" s="1316"/>
      <c r="AD1022" s="1316"/>
      <c r="AE1022" s="1316"/>
      <c r="AF1022" s="1316"/>
      <c r="AG1022" s="1316"/>
      <c r="AH1022" s="1316"/>
      <c r="AI1022" s="1316"/>
    </row>
    <row r="1023" ht="24.0" customHeight="1">
      <c r="A1023" s="1318"/>
      <c r="B1023" s="1316"/>
      <c r="C1023" s="1316"/>
      <c r="D1023" s="1316"/>
      <c r="E1023" s="1316"/>
      <c r="F1023" s="1316"/>
      <c r="G1023" s="1316"/>
      <c r="H1023" s="1316"/>
      <c r="I1023" s="1316"/>
      <c r="J1023" s="1316"/>
      <c r="K1023" s="1316"/>
      <c r="L1023" s="1316"/>
      <c r="M1023" s="1316"/>
      <c r="N1023" s="1316"/>
      <c r="O1023" s="1316"/>
      <c r="P1023" s="1316"/>
      <c r="Q1023" s="1316"/>
      <c r="R1023" s="1316"/>
      <c r="S1023" s="1316"/>
      <c r="T1023" s="1316"/>
      <c r="U1023" s="1316"/>
      <c r="V1023" s="1316"/>
      <c r="W1023" s="1316"/>
      <c r="X1023" s="1316"/>
      <c r="Y1023" s="1316"/>
      <c r="Z1023" s="1316"/>
      <c r="AA1023" s="1316"/>
      <c r="AB1023" s="1316"/>
      <c r="AC1023" s="1316"/>
      <c r="AD1023" s="1316"/>
      <c r="AE1023" s="1316"/>
      <c r="AF1023" s="1316"/>
      <c r="AG1023" s="1316"/>
      <c r="AH1023" s="1316"/>
      <c r="AI1023" s="1316"/>
    </row>
    <row r="1024" ht="24.0" customHeight="1">
      <c r="A1024" s="1318"/>
      <c r="B1024" s="1316"/>
      <c r="C1024" s="1316"/>
      <c r="D1024" s="1316"/>
      <c r="E1024" s="1316"/>
      <c r="F1024" s="1316"/>
      <c r="G1024" s="1316"/>
      <c r="H1024" s="1316"/>
      <c r="I1024" s="1316"/>
      <c r="J1024" s="1316"/>
      <c r="K1024" s="1316"/>
      <c r="L1024" s="1316"/>
      <c r="M1024" s="1316"/>
      <c r="N1024" s="1316"/>
      <c r="O1024" s="1316"/>
      <c r="P1024" s="1316"/>
      <c r="Q1024" s="1316"/>
      <c r="R1024" s="1316"/>
      <c r="S1024" s="1316"/>
      <c r="T1024" s="1316"/>
      <c r="U1024" s="1316"/>
      <c r="V1024" s="1316"/>
      <c r="W1024" s="1316"/>
      <c r="X1024" s="1316"/>
      <c r="Y1024" s="1316"/>
      <c r="Z1024" s="1316"/>
      <c r="AA1024" s="1316"/>
      <c r="AB1024" s="1316"/>
      <c r="AC1024" s="1316"/>
      <c r="AD1024" s="1316"/>
      <c r="AE1024" s="1316"/>
      <c r="AF1024" s="1316"/>
      <c r="AG1024" s="1316"/>
      <c r="AH1024" s="1316"/>
      <c r="AI1024" s="1316"/>
    </row>
    <row r="1025" ht="24.0" customHeight="1">
      <c r="A1025" s="1318"/>
      <c r="B1025" s="1316"/>
      <c r="C1025" s="1316"/>
      <c r="D1025" s="1316"/>
      <c r="E1025" s="1316"/>
      <c r="F1025" s="1316"/>
      <c r="G1025" s="1316"/>
      <c r="H1025" s="1316"/>
      <c r="I1025" s="1316"/>
      <c r="J1025" s="1316"/>
      <c r="K1025" s="1316"/>
      <c r="L1025" s="1316"/>
      <c r="M1025" s="1316"/>
      <c r="N1025" s="1316"/>
      <c r="O1025" s="1316"/>
      <c r="P1025" s="1316"/>
      <c r="Q1025" s="1316"/>
      <c r="R1025" s="1316"/>
      <c r="S1025" s="1316"/>
      <c r="T1025" s="1316"/>
      <c r="U1025" s="1316"/>
      <c r="V1025" s="1316"/>
      <c r="W1025" s="1316"/>
      <c r="X1025" s="1316"/>
      <c r="Y1025" s="1316"/>
      <c r="Z1025" s="1316"/>
      <c r="AA1025" s="1316"/>
      <c r="AB1025" s="1316"/>
      <c r="AC1025" s="1316"/>
      <c r="AD1025" s="1316"/>
      <c r="AE1025" s="1316"/>
      <c r="AF1025" s="1316"/>
      <c r="AG1025" s="1316"/>
      <c r="AH1025" s="1316"/>
      <c r="AI1025" s="1316"/>
    </row>
  </sheetData>
  <mergeCells count="30">
    <mergeCell ref="A1:C1"/>
    <mergeCell ref="A2:A3"/>
    <mergeCell ref="B2:B3"/>
    <mergeCell ref="C2:C3"/>
    <mergeCell ref="D2:D3"/>
    <mergeCell ref="E2:E3"/>
    <mergeCell ref="F2:K2"/>
    <mergeCell ref="L2:Q2"/>
    <mergeCell ref="R2:W2"/>
    <mergeCell ref="X2:AC2"/>
    <mergeCell ref="AE2:AE3"/>
    <mergeCell ref="AF2:AF3"/>
    <mergeCell ref="AG2:AG3"/>
    <mergeCell ref="AH2:AH3"/>
    <mergeCell ref="AE26:AE27"/>
    <mergeCell ref="AF26:AF27"/>
    <mergeCell ref="AD28:AD29"/>
    <mergeCell ref="AE28:AE29"/>
    <mergeCell ref="AF28:AF29"/>
    <mergeCell ref="AG26:AG27"/>
    <mergeCell ref="AH26:AH27"/>
    <mergeCell ref="AG28:AG29"/>
    <mergeCell ref="AH28:AH29"/>
    <mergeCell ref="AD2:AD3"/>
    <mergeCell ref="AD4:AD5"/>
    <mergeCell ref="AE4:AE5"/>
    <mergeCell ref="AF4:AF5"/>
    <mergeCell ref="AG4:AG5"/>
    <mergeCell ref="AH4:AH5"/>
    <mergeCell ref="AD26:AD27"/>
  </mergeCells>
  <printOptions horizontalCentered="1"/>
  <pageMargins bottom="0.35433070866141736" footer="0.0" header="0.0" left="0.31496062992125984" right="0.31496062992125984" top="0.35433070866141736"/>
  <pageSetup paperSize="9" scale="9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2024-10-01T06:50:50Z</dcterms:created>
  <dc:creator>User_PC</dc:creator>
</cp:coreProperties>
</file>